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937" firstSheet="1" activeTab="3"/>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7" r:id="rId7"/>
    <sheet name="04政府性基金预算收入决算表" sheetId="8" r:id="rId8"/>
    <sheet name="05政府性基金支出决算表" sheetId="9" r:id="rId9"/>
    <sheet name="06国有资本经营预算收支决算表（本表乡镇为空）" sheetId="10" r:id="rId10"/>
    <sheet name="07社会保险基金预算收支决算表（本乡镇为空）" sheetId="11" r:id="rId11"/>
    <sheet name="州市基金" sheetId="12" state="hidden" r:id="rId12"/>
    <sheet name="24（删除）" sheetId="13" state="hidden" r:id="rId13"/>
    <sheet name="数据-省本级预算数" sheetId="14" state="hidden" r:id="rId14"/>
    <sheet name="数据-省本级调整数" sheetId="15" state="hidden" r:id="rId15"/>
    <sheet name="数据-全省决算数!" sheetId="16" state="hidden" r:id="rId16"/>
    <sheet name="数据-省本级决算数" sheetId="17" state="hidden" r:id="rId17"/>
    <sheet name="全省基金支出预算" sheetId="18" state="hidden" r:id="rId18"/>
    <sheet name="省本级基金支出预算" sheetId="19" state="hidden" r:id="rId19"/>
    <sheet name="全省基金调整预算" sheetId="20" state="hidden" r:id="rId20"/>
    <sheet name="省本级基金调整+决算" sheetId="21" state="hidden" r:id="rId21"/>
    <sheet name="06老表" sheetId="22" state="hidden" r:id="rId22"/>
    <sheet name="全省预算" sheetId="23" state="hidden" r:id="rId23"/>
    <sheet name="全省决算数" sheetId="24" state="hidden" r:id="rId24"/>
    <sheet name="全省调整" sheetId="25" state="hidden" r:id="rId25"/>
    <sheet name="全省上年决算数" sheetId="26" state="hidden" r:id="rId26"/>
    <sheet name="全省基金决算" sheetId="27"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3" hidden="1">'01一般公共收入决算表'!$A$3:$H$82</definedName>
    <definedName name="_xlnm._FilterDatabase" localSheetId="5" hidden="1">'02一般公共预算支出决算表'!$A$3:$H$42</definedName>
    <definedName name="_xlnm._FilterDatabase" localSheetId="7" hidden="1">'04政府性基金预算收入决算表'!$A$4:$H$4</definedName>
    <definedName name="_xlnm._FilterDatabase" localSheetId="8" hidden="1">'05政府性基金支出决算表'!$A$3:$H$24</definedName>
    <definedName name="_xlnm._FilterDatabase" localSheetId="9" hidden="1">'06国有资本经营预算收支决算表（本表乡镇为空）'!#REF!</definedName>
    <definedName name="_xlnm._FilterDatabase" localSheetId="10" hidden="1">'07社会保险基金预算收支决算表（本乡镇为空）'!#REF!</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'02一般公共预算支出决算表'!$A$1:$H$42</definedName>
    <definedName name="_xlnm.Print_Area" localSheetId="4">'03(删除)'!$F:$N</definedName>
    <definedName name="_xlnm.Print_Area" localSheetId="6">'03一般公共预算支出经济分类明细表'!$A$1:$C$80</definedName>
    <definedName name="_xlnm.Print_Area" localSheetId="7">'04政府性基金预算收入决算表'!$A$1:$H$28</definedName>
    <definedName name="_xlnm.Print_Area" localSheetId="8">'05政府性基金支出决算表'!$A$1:$H$24</definedName>
    <definedName name="_xlnm.Print_Area" localSheetId="9">'06国有资本经营预算收支决算表（本表乡镇为空）'!#REF!</definedName>
    <definedName name="_xlnm.Print_Area" localSheetId="21">'06老表'!$F:$N</definedName>
    <definedName name="_xlnm.Print_Area" localSheetId="12">'24（删除）'!$A$1:$C$23</definedName>
    <definedName name="_xlnm.Print_Area" localSheetId="1">封面!$A$1:$C$8</definedName>
    <definedName name="_xlnm.Print_Area" localSheetId="2">目录!$A$1:$A$11</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6">'03一般公共预算支出经济分类明细表'!$1:$3</definedName>
    <definedName name="_xlnm.Print_Titles" localSheetId="21">'06老表'!$1:$3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s>
  <calcPr calcId="144525" fullPrecision="0" concurrentCalc="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<sst xmlns="http://schemas.openxmlformats.org/spreadsheetml/2006/main" count="48329" uniqueCount="4671">
  <si>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</si>
  <si>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</si>
  <si>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</si>
  <si>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</si>
  <si>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</si>
  <si>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</si>
  <si>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</si>
  <si>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</si>
  <si>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</si>
  <si>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</si>
  <si>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</si>
  <si>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</si>
  <si>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</si>
  <si>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</si>
  <si>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</si>
  <si>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t xml:space="preserve">大厂乡第十二届人民代表大会第九次会议
</t>
  </si>
  <si>
    <t>内部文件
注意保存</t>
  </si>
  <si>
    <t>梁河县大厂乡</t>
  </si>
  <si>
    <t>2024年地方财政决算（草案）</t>
  </si>
  <si>
    <t xml:space="preserve"> </t>
  </si>
  <si>
    <r>
      <rPr>
        <sz val="16"/>
        <rFont val="楷体_GB2312"/>
        <charset val="134"/>
      </rPr>
      <t>梁河县大厂乡人民政府</t>
    </r>
  </si>
  <si>
    <t>目                  录</t>
  </si>
  <si>
    <t>表一、2024年梁河县大厂乡一般公共预算收入决算情况表</t>
  </si>
  <si>
    <t>表二、2024年梁河县大厂乡一般公共预算支出决算情况表</t>
  </si>
  <si>
    <t>表三、 2024年梁河县大厂乡一般公共预算支出经济分类明细表</t>
  </si>
  <si>
    <t>表四、2024年梁河县大厂乡政府性基金预算收入决算情况表</t>
  </si>
  <si>
    <t>表五、2024年梁河县大厂乡政府性基金预算支出决算情况表</t>
  </si>
  <si>
    <t>表六、2024年梁河县大厂乡国有资本经营预算收支决算情况明细表</t>
  </si>
  <si>
    <t>表七、2024年梁河县大厂乡社会保险基金收支决算情况明细表</t>
  </si>
  <si>
    <t>2024年梁河县大厂乡一般公共预算收入决算情况表</t>
  </si>
  <si>
    <t>表一</t>
  </si>
  <si>
    <t>单位：万元</t>
  </si>
  <si>
    <t>项     目</t>
  </si>
  <si>
    <t>2023年决算数</t>
  </si>
  <si>
    <t>2024年预算数</t>
  </si>
  <si>
    <t>2024年调整预
算数</t>
  </si>
  <si>
    <t>2024年决算数</t>
  </si>
  <si>
    <t>比2023年决
算数增(减)%</t>
  </si>
  <si>
    <t>为2024年预算
数的%</t>
  </si>
  <si>
    <t>为2024年调整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</si>
  <si>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</si>
  <si>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</si>
  <si>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</si>
  <si>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</si>
  <si>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</si>
  <si>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</si>
  <si>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</si>
  <si>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</si>
  <si>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</si>
  <si>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</si>
  <si>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</si>
  <si>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</si>
  <si>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</si>
  <si>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</si>
  <si>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</si>
  <si>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</si>
  <si>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</si>
  <si>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</si>
  <si>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</si>
  <si>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</si>
  <si>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</si>
  <si>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</si>
  <si>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</si>
  <si>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</si>
  <si>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</si>
  <si>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</si>
  <si>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</si>
  <si>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</si>
  <si>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</si>
  <si>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</si>
  <si>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</si>
  <si>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</si>
  <si>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</si>
  <si>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</si>
  <si>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</si>
  <si>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</si>
  <si>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</si>
  <si>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</si>
  <si>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</si>
  <si>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</si>
  <si>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</si>
  <si>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</si>
  <si>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</si>
  <si>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</si>
  <si>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</si>
  <si>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</si>
  <si>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</si>
  <si>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</si>
  <si>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</si>
  <si>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</si>
  <si>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</si>
  <si>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</si>
  <si>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</si>
  <si>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</si>
  <si>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</si>
  <si>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</si>
  <si>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</si>
  <si>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</si>
  <si>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</si>
  <si>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</si>
  <si>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</si>
  <si>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</si>
  <si>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</si>
  <si>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</si>
  <si>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</si>
  <si>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</si>
  <si>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</si>
  <si>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</si>
  <si>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</si>
  <si>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</si>
  <si>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</si>
  <si>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</si>
  <si>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</si>
  <si>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</si>
  <si>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</si>
  <si>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</si>
  <si>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</si>
  <si>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</si>
  <si>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</si>
  <si>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</si>
  <si>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</si>
  <si>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</si>
  <si>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</si>
  <si>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</si>
  <si>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</si>
  <si>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</si>
  <si>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</si>
  <si>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</si>
  <si>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</si>
  <si>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</si>
  <si>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</si>
  <si>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</si>
  <si>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</si>
  <si>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</si>
  <si>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</si>
  <si>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</si>
  <si>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</si>
  <si>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</si>
  <si>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</si>
  <si>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</si>
  <si>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</si>
  <si>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</si>
  <si>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</si>
  <si>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</si>
  <si>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</si>
  <si>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</si>
  <si>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</si>
  <si>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</si>
  <si>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</si>
  <si>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</si>
  <si>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</si>
  <si>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</si>
  <si>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</si>
  <si>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</si>
  <si>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</si>
  <si>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</si>
  <si>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</si>
  <si>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</si>
  <si>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</si>
  <si>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</si>
  <si>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</si>
  <si>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</si>
  <si>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</si>
  <si>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</si>
  <si>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</si>
  <si>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</si>
  <si>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</si>
  <si>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</si>
  <si>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</si>
  <si>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</si>
  <si>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</si>
  <si>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</si>
  <si>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</si>
  <si>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</si>
  <si>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</si>
  <si>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</si>
  <si>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</si>
  <si>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</si>
  <si>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</si>
  <si>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</si>
  <si>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</si>
  <si>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</si>
  <si>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</si>
  <si>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</si>
  <si>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</si>
  <si>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</si>
  <si>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</si>
  <si>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</si>
  <si>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</si>
  <si>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</si>
  <si>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</si>
  <si>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</si>
  <si>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</si>
  <si>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</si>
  <si>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</si>
  <si>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</si>
  <si>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</si>
  <si>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</si>
  <si>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</si>
  <si>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</si>
  <si>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</si>
  <si>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</si>
  <si>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</si>
  <si>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</si>
  <si>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</si>
  <si>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</si>
  <si>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</si>
  <si>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</si>
  <si>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</si>
  <si>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</si>
  <si>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</si>
  <si>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</si>
  <si>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</si>
  <si>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</si>
  <si>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</si>
  <si>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</si>
  <si>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</si>
  <si>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</si>
  <si>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</si>
  <si>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</si>
  <si>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</si>
  <si>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</si>
  <si>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</si>
  <si>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</si>
  <si>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</si>
  <si>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</si>
  <si>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</si>
  <si>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</si>
  <si>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</si>
  <si>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</si>
  <si>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</si>
  <si>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</si>
  <si>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</si>
  <si>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</si>
  <si>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</si>
  <si>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</si>
  <si>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</si>
  <si>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</si>
  <si>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</si>
  <si>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</si>
  <si>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</si>
  <si>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</si>
  <si>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</si>
  <si>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</si>
  <si>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</si>
  <si>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</si>
  <si>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</si>
  <si>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</si>
  <si>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</si>
  <si>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</si>
  <si>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</si>
  <si>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</si>
  <si>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</si>
  <si>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</si>
  <si>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</si>
  <si>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</si>
  <si>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</si>
  <si>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</si>
  <si>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</si>
  <si>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</si>
  <si>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</si>
  <si>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</si>
  <si>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</si>
  <si>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</si>
  <si>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</si>
  <si>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</si>
  <si>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</si>
  <si>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</si>
  <si>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</si>
  <si>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</si>
  <si>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</si>
  <si>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</si>
  <si>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</si>
  <si>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</si>
  <si>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</si>
  <si>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</si>
  <si>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</si>
  <si>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</si>
  <si>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</si>
  <si>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</si>
  <si>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</si>
  <si>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</si>
  <si>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</si>
  <si>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</si>
  <si>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</si>
  <si>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</si>
  <si>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</si>
  <si>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</si>
  <si>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</si>
  <si>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</si>
  <si>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</si>
  <si>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</si>
  <si>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</si>
  <si>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</si>
  <si>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</si>
  <si>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</si>
  <si>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</si>
  <si>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</si>
  <si>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</si>
  <si>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</si>
  <si>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</si>
  <si>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</si>
  <si>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</si>
  <si>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</si>
  <si>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</si>
  <si>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</si>
  <si>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</si>
  <si>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</si>
  <si>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</si>
  <si>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</si>
  <si>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</si>
  <si>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</si>
  <si>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</si>
  <si>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</si>
  <si>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</si>
  <si>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</si>
  <si>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</si>
  <si>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</si>
  <si>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</si>
  <si>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</si>
  <si>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</si>
  <si>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</si>
  <si>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</si>
  <si>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</si>
  <si>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</si>
  <si>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</si>
  <si>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</si>
  <si>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</si>
  <si>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</si>
  <si>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</si>
  <si>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</si>
  <si>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</si>
  <si>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</si>
  <si>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</si>
  <si>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</si>
  <si>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</si>
  <si>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</si>
  <si>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</si>
  <si>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</si>
  <si>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</si>
  <si>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</si>
  <si>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</si>
  <si>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</si>
  <si>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</si>
  <si>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</si>
  <si>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</si>
  <si>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</si>
  <si>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</si>
  <si>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</si>
  <si>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</si>
  <si>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</si>
  <si>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</si>
  <si>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</si>
  <si>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</si>
  <si>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</si>
  <si>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</si>
  <si>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</si>
  <si>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</si>
  <si>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</si>
  <si>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</si>
  <si>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</si>
  <si>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</si>
  <si>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</si>
  <si>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</si>
  <si>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</si>
  <si>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</si>
  <si>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</si>
  <si>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</si>
  <si>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</si>
  <si>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</si>
  <si>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</si>
  <si>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</si>
  <si>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</si>
  <si>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</si>
  <si>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</si>
  <si>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</si>
  <si>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</si>
  <si>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</si>
  <si>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</si>
  <si>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</si>
  <si>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</si>
  <si>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</si>
  <si>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</si>
  <si>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</si>
  <si>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</si>
  <si>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</si>
  <si>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</si>
  <si>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</si>
  <si>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</si>
  <si>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</si>
  <si>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</si>
  <si>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</si>
  <si>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</si>
  <si>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</si>
  <si>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</si>
  <si>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</si>
  <si>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</si>
  <si>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</si>
  <si>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</si>
  <si>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</si>
  <si>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</si>
  <si>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</si>
  <si>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</si>
  <si>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</si>
  <si>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</si>
  <si>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</si>
  <si>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</si>
  <si>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</si>
  <si>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</si>
  <si>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</si>
  <si>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</si>
  <si>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</si>
  <si>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</si>
  <si>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</si>
  <si>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</si>
  <si>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</si>
  <si>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</si>
  <si>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</si>
  <si>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</si>
  <si>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</si>
  <si>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</si>
  <si>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</si>
  <si>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</si>
  <si>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</si>
  <si>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</si>
  <si>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</si>
  <si>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</si>
  <si>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</si>
  <si>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</si>
  <si>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</si>
  <si>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</si>
  <si>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</si>
  <si>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</si>
  <si>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</si>
  <si>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</si>
  <si>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</si>
  <si>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</si>
  <si>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</si>
  <si>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</si>
  <si>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</si>
  <si>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</si>
  <si>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</si>
  <si>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</si>
  <si>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</si>
  <si>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</si>
  <si>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</si>
  <si>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</si>
  <si>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</si>
  <si>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</si>
  <si>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</si>
  <si>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</si>
  <si>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</si>
  <si>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</si>
  <si>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</si>
  <si>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</si>
  <si>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</si>
  <si>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</si>
  <si>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</si>
  <si>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</si>
  <si>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</si>
  <si>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</si>
  <si>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</si>
  <si>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</si>
  <si>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</si>
  <si>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</si>
  <si>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</si>
  <si>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</si>
  <si>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</si>
  <si>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</si>
  <si>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</si>
  <si>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</si>
  <si>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</si>
  <si>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</si>
  <si>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</si>
  <si>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</si>
  <si>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</si>
  <si>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</si>
  <si>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</si>
  <si>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</si>
  <si>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</si>
  <si>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</si>
  <si>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</si>
  <si>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</si>
  <si>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</si>
  <si>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</si>
  <si>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</si>
  <si>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</si>
  <si>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</si>
  <si>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</si>
  <si>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</si>
  <si>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</si>
  <si>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</si>
  <si>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</si>
  <si>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</si>
  <si>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</si>
  <si>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</si>
  <si>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</si>
  <si>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</si>
  <si>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</si>
  <si>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</si>
  <si>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</si>
  <si>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</si>
  <si>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</si>
  <si>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</si>
  <si>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</si>
  <si>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</si>
  <si>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</si>
  <si>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</si>
  <si>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</si>
  <si>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</si>
  <si>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</si>
  <si>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</si>
  <si>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</si>
  <si>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</si>
  <si>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</si>
  <si>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</si>
  <si>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</si>
  <si>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</si>
  <si>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</si>
  <si>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</si>
  <si>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</si>
  <si>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</si>
  <si>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</si>
  <si>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</si>
  <si>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</si>
  <si>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</si>
  <si>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</si>
  <si>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</si>
  <si>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</si>
  <si>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</si>
  <si>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</si>
  <si>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</si>
  <si>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</si>
  <si>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</si>
  <si>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</si>
  <si>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</si>
  <si>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</si>
  <si>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</si>
  <si>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</si>
  <si>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</si>
  <si>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</si>
  <si>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</si>
  <si>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</si>
  <si>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</si>
  <si>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</si>
  <si>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</si>
  <si>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</si>
  <si>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</si>
  <si>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</si>
  <si>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</si>
  <si>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</si>
  <si>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</si>
  <si>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</si>
  <si>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</si>
  <si>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</si>
  <si>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</si>
  <si>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</si>
  <si>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</si>
  <si>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</si>
  <si>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</si>
  <si>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</si>
  <si>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</si>
  <si>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</si>
  <si>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</si>
  <si>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</si>
  <si>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</si>
  <si>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</si>
  <si>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</si>
  <si>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</si>
  <si>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</si>
  <si>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</si>
  <si>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</si>
  <si>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</si>
  <si>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</si>
  <si>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</si>
  <si>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</si>
  <si>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</si>
  <si>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</si>
  <si>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</si>
  <si>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</si>
  <si>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</si>
  <si>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</si>
  <si>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</si>
  <si>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</si>
  <si>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</si>
  <si>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</si>
  <si>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</si>
  <si>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</si>
  <si>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</si>
  <si>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</si>
  <si>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</si>
  <si>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</si>
  <si>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</si>
  <si>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</si>
  <si>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</si>
  <si>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</si>
  <si>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</si>
  <si>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</si>
  <si>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</si>
  <si>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</si>
  <si>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</si>
  <si>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</si>
  <si>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</si>
  <si>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</si>
  <si>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</si>
  <si>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</si>
  <si>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</si>
  <si>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</si>
  <si>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</si>
  <si>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</si>
  <si>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</si>
  <si>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</si>
  <si>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</si>
  <si>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</si>
  <si>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</si>
  <si>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</si>
  <si>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</si>
  <si>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</si>
  <si>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</si>
  <si>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</si>
  <si>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</si>
  <si>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</si>
  <si>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</si>
  <si>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</si>
  <si>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</si>
  <si>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</si>
  <si>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</si>
  <si>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</si>
  <si>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</si>
  <si>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</si>
  <si>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</si>
  <si>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</si>
  <si>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</si>
  <si>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</si>
  <si>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</si>
  <si>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</si>
  <si>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</si>
  <si>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</si>
  <si>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</si>
  <si>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</si>
  <si>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</si>
  <si>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</si>
  <si>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</si>
  <si>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</si>
  <si>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</si>
  <si>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</si>
  <si>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</si>
  <si>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</si>
  <si>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</si>
  <si>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</si>
  <si>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</si>
  <si>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</si>
  <si>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</si>
  <si>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</si>
  <si>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</si>
  <si>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</si>
  <si>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</si>
  <si>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</si>
  <si>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</si>
  <si>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</si>
  <si>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</si>
  <si>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</si>
  <si>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</si>
  <si>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</si>
  <si>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</si>
  <si>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</si>
  <si>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</si>
  <si>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</si>
  <si>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</si>
  <si>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</si>
  <si>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</si>
  <si>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</si>
  <si>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</si>
  <si>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</si>
  <si>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</si>
  <si>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</si>
  <si>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</si>
  <si>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</si>
  <si>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</si>
  <si>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</si>
  <si>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</si>
  <si>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</si>
  <si>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</si>
  <si>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</si>
  <si>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</si>
  <si>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</si>
  <si>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</si>
  <si>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</si>
  <si>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</si>
  <si>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</si>
  <si>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</si>
  <si>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</si>
  <si>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</si>
  <si>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</si>
  <si>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</si>
  <si>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</si>
  <si>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</si>
  <si>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</si>
  <si>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</si>
  <si>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</si>
  <si>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</si>
  <si>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</si>
  <si>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</si>
  <si>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</si>
  <si>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</si>
  <si>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</si>
  <si>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</si>
  <si>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</si>
  <si>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</si>
  <si>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</si>
  <si>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</si>
  <si>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</si>
  <si>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</si>
  <si>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</si>
  <si>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</si>
  <si>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</si>
  <si>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</si>
  <si>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</si>
  <si>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</si>
  <si>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</si>
  <si>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</si>
  <si>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</si>
  <si>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</si>
  <si>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</si>
  <si>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</si>
  <si>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</si>
  <si>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</si>
  <si>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</si>
  <si>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</si>
  <si>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</si>
  <si>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</si>
  <si>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</si>
  <si>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</si>
  <si>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</si>
  <si>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</si>
  <si>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</si>
  <si>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</si>
  <si>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</si>
  <si>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</si>
  <si>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</si>
  <si>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</si>
  <si>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</si>
  <si>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</si>
  <si>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</si>
  <si>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</si>
  <si>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</si>
  <si>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</si>
  <si>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</si>
  <si>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</si>
  <si>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</si>
  <si>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</si>
  <si>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</si>
  <si>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</si>
  <si>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</si>
  <si>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</si>
  <si>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</si>
  <si>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</si>
  <si>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</si>
  <si>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</si>
  <si>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</si>
  <si>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</si>
  <si>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</si>
  <si>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</si>
  <si>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</si>
  <si>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</si>
  <si>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</si>
  <si>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</si>
  <si>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</si>
  <si>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</si>
  <si>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</si>
  <si>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</si>
  <si>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</si>
  <si>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</si>
  <si>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</si>
  <si>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</si>
  <si>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</si>
  <si>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</si>
  <si>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</si>
  <si>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</si>
  <si>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</si>
  <si>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</si>
  <si>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</si>
  <si>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</si>
  <si>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</si>
  <si>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</si>
  <si>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</si>
  <si>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</si>
  <si>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</si>
  <si>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</si>
  <si>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</si>
  <si>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</si>
  <si>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</si>
  <si>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</si>
  <si>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</si>
  <si>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</si>
  <si>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</si>
  <si>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</si>
  <si>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</si>
  <si>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</si>
  <si>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</si>
  <si>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</si>
  <si>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</si>
  <si>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</si>
  <si>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</si>
  <si>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</si>
  <si>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</si>
  <si>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</si>
  <si>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</si>
  <si>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</si>
  <si>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</si>
  <si>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</si>
  <si>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</si>
  <si>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</si>
  <si>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</si>
  <si>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</si>
  <si>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</si>
  <si>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</si>
  <si>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</si>
  <si>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</si>
  <si>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</si>
  <si>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</si>
  <si>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</si>
  <si>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</si>
  <si>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</si>
  <si>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</si>
  <si>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</si>
  <si>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</si>
  <si>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</si>
  <si>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</si>
  <si>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</si>
  <si>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</si>
  <si>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</si>
  <si>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</si>
  <si>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</si>
  <si>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</si>
  <si>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</si>
  <si>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</si>
  <si>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</si>
  <si>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</si>
  <si>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</si>
  <si>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</si>
  <si>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</si>
  <si>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</si>
  <si>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</si>
  <si>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</si>
  <si>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</si>
  <si>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</si>
  <si>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</si>
  <si>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</si>
  <si>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</si>
  <si>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</si>
  <si>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</si>
  <si>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</si>
  <si>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</si>
  <si>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</si>
  <si>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</si>
  <si>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</si>
  <si>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</si>
  <si>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</si>
  <si>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</si>
  <si>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</si>
  <si>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</si>
  <si>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</si>
  <si>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</si>
  <si>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</si>
  <si>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</si>
  <si>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</si>
  <si>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</si>
  <si>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</si>
  <si>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</si>
  <si>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</si>
  <si>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</si>
  <si>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</si>
  <si>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</si>
  <si>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</si>
  <si>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</si>
  <si>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</si>
  <si>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</si>
  <si>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</si>
  <si>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</si>
  <si>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</si>
  <si>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</si>
  <si>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</si>
  <si>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</si>
  <si>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</si>
  <si>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</si>
  <si>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</si>
  <si>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</si>
  <si>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</si>
  <si>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</si>
  <si>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</si>
  <si>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</si>
  <si>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</si>
  <si>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</si>
  <si>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</si>
  <si>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</si>
  <si>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</si>
  <si>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</si>
  <si>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</si>
  <si>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</si>
  <si>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</si>
  <si>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</si>
  <si>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</si>
  <si>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</si>
  <si>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</si>
  <si>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</si>
  <si>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</si>
  <si>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</si>
  <si>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</si>
  <si>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</si>
  <si>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</si>
  <si>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</si>
  <si>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</si>
  <si>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</si>
  <si>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</si>
  <si>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</si>
  <si>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</si>
  <si>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</si>
  <si>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</si>
  <si>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</si>
  <si>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</si>
  <si>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</si>
  <si>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</si>
  <si>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</si>
  <si>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</si>
  <si>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</si>
  <si>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</si>
  <si>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</si>
  <si>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</si>
  <si>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</si>
  <si>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</si>
  <si>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</si>
  <si>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</si>
  <si>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</si>
  <si>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</si>
  <si>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</si>
  <si>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</si>
  <si>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</si>
  <si>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</si>
  <si>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</si>
  <si>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</si>
  <si>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</si>
  <si>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</si>
  <si>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</si>
  <si>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</si>
  <si>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</si>
  <si>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</si>
  <si>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</si>
  <si>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</si>
  <si>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</si>
  <si>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</si>
  <si>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</si>
  <si>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</si>
  <si>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</si>
  <si>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</si>
  <si>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</si>
  <si>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</si>
  <si>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</si>
  <si>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</si>
  <si>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</si>
  <si>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</si>
  <si>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</si>
  <si>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</si>
  <si>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</si>
  <si>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</si>
  <si>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</si>
  <si>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</si>
  <si>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</si>
  <si>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</si>
  <si>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</si>
  <si>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</si>
  <si>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</si>
  <si>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</si>
  <si>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</si>
  <si>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</si>
  <si>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</si>
  <si>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</si>
  <si>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</si>
  <si>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</si>
  <si>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</si>
  <si>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</si>
  <si>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</si>
  <si>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</si>
  <si>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</si>
  <si>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</si>
  <si>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</si>
  <si>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</si>
  <si>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</si>
  <si>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</si>
  <si>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</si>
  <si>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</si>
  <si>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</si>
  <si>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</si>
  <si>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</si>
  <si>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</si>
  <si>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</si>
  <si>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</si>
  <si>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</si>
  <si>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</si>
  <si>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</si>
  <si>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</si>
  <si>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</si>
  <si>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</si>
  <si>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</si>
  <si>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</si>
  <si>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</si>
  <si>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</si>
  <si>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</si>
  <si>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</si>
  <si>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</si>
  <si>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</si>
  <si>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</si>
  <si>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</si>
  <si>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</si>
  <si>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</si>
  <si>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</si>
  <si>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</si>
  <si>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</si>
  <si>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</si>
  <si>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</si>
  <si>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</si>
  <si>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</si>
  <si>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</si>
  <si>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</si>
  <si>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</si>
  <si>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</si>
  <si>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</si>
  <si>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</si>
  <si>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</si>
  <si>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</si>
  <si>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</si>
  <si>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</si>
  <si>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</si>
  <si>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</si>
  <si>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</si>
  <si>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</si>
  <si>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</si>
  <si>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</si>
  <si>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</si>
  <si>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</si>
  <si>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</si>
  <si>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</si>
  <si>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</si>
  <si>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</si>
  <si>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</si>
  <si>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</si>
  <si>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</si>
  <si>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</si>
  <si>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</si>
  <si>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</si>
  <si>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</si>
  <si>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</si>
  <si>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</si>
  <si>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</si>
  <si>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</si>
  <si>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</si>
  <si>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</si>
  <si>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</si>
  <si>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</si>
  <si>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</si>
  <si>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</si>
  <si>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</si>
  <si>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</si>
  <si>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</si>
  <si>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</si>
  <si>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</si>
  <si>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</si>
  <si>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</si>
  <si>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</si>
  <si>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</si>
  <si>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</si>
  <si>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</si>
  <si>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</si>
  <si>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</si>
  <si>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</si>
  <si>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</si>
  <si>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</si>
  <si>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</si>
  <si>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</si>
  <si>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</si>
  <si>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</si>
  <si>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</si>
  <si>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</si>
  <si>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</si>
  <si>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</si>
  <si>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</si>
  <si>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</si>
  <si>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</si>
  <si>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</si>
  <si>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</si>
  <si>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</si>
  <si>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</si>
  <si>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</si>
  <si>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</si>
  <si>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</si>
  <si>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</si>
  <si>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</si>
  <si>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</si>
  <si>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</si>
  <si>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</si>
  <si>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</si>
  <si>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</si>
  <si>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</si>
  <si>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</si>
  <si>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</si>
  <si>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</si>
  <si>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</si>
  <si>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</si>
  <si>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</si>
  <si>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</si>
  <si>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</si>
  <si>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</si>
  <si>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</si>
  <si>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</si>
  <si>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</si>
  <si>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</si>
  <si>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</si>
  <si>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</si>
  <si>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</si>
  <si>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</si>
  <si>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</si>
  <si>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</si>
  <si>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</si>
  <si>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</si>
  <si>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</si>
  <si>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</si>
  <si>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</si>
  <si>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</si>
  <si>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</si>
  <si>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</si>
  <si>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</si>
  <si>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</si>
  <si>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</si>
  <si>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</si>
  <si>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</si>
  <si>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</si>
  <si>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</si>
  <si>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</si>
  <si>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</si>
  <si>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</si>
  <si>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</si>
  <si>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</si>
  <si>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</si>
  <si>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</si>
  <si>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</si>
  <si>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</si>
  <si>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</si>
  <si>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</si>
  <si>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</si>
  <si>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</si>
  <si>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</si>
  <si>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</si>
  <si>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</si>
  <si>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</si>
  <si>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</si>
  <si>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</si>
  <si>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</si>
  <si>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</si>
  <si>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</si>
  <si>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</si>
  <si>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</si>
  <si>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</si>
  <si>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</si>
  <si>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</si>
  <si>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</si>
  <si>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</si>
  <si>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</si>
  <si>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</si>
  <si>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</si>
  <si>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</si>
  <si>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</si>
  <si>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</si>
  <si>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</si>
  <si>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</si>
  <si>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</si>
  <si>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</si>
  <si>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</si>
  <si>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</si>
  <si>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</si>
  <si>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</si>
  <si>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</si>
  <si>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</si>
  <si>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</si>
  <si>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</si>
  <si>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</si>
  <si>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</si>
  <si>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</si>
  <si>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</si>
  <si>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</si>
  <si>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</si>
  <si>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</si>
  <si>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</si>
  <si>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</si>
  <si>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</si>
  <si>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</si>
  <si>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</si>
  <si>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</si>
  <si>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</si>
  <si>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</si>
  <si>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</si>
  <si>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</si>
  <si>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</si>
  <si>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</si>
  <si>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</si>
  <si>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</si>
  <si>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</si>
  <si>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</si>
  <si>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</si>
  <si>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</si>
  <si>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</si>
  <si>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</si>
  <si>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</si>
  <si>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</si>
  <si>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</si>
  <si>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</si>
  <si>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</si>
  <si>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</si>
  <si>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</si>
  <si>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</si>
  <si>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</si>
  <si>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</si>
  <si>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</si>
  <si>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</si>
  <si>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</si>
  <si>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</si>
  <si>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</si>
  <si>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</si>
  <si>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</si>
  <si>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</si>
  <si>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</si>
  <si>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</si>
  <si>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</si>
  <si>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</si>
  <si>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</si>
  <si>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</si>
  <si>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</si>
  <si>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</si>
  <si>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</si>
  <si>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</si>
  <si>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</si>
  <si>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</si>
  <si>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</si>
  <si>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</si>
  <si>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</si>
  <si>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</si>
  <si>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</si>
  <si>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</si>
  <si>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</si>
  <si>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</si>
  <si>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</si>
  <si>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</si>
  <si>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</si>
  <si>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</si>
  <si>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</si>
  <si>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</si>
  <si>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</si>
  <si>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</si>
  <si>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</si>
  <si>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</si>
  <si>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</si>
  <si>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</si>
  <si>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</si>
  <si>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</si>
  <si>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</si>
  <si>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</si>
  <si>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</si>
  <si>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</si>
  <si>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</si>
  <si>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</si>
  <si>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</si>
  <si>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</si>
  <si>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</si>
  <si>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</si>
  <si>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</si>
  <si>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</si>
  <si>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</si>
  <si>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</si>
  <si>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</si>
  <si>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</si>
  <si>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</si>
  <si>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</si>
  <si>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</si>
  <si>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</si>
  <si>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</si>
  <si>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</si>
  <si>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</si>
  <si>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</si>
  <si>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</si>
  <si>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</si>
  <si>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</si>
  <si>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</si>
  <si>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</si>
  <si>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</si>
  <si>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</si>
  <si>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</si>
  <si>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</si>
  <si>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</si>
  <si>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</si>
  <si>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</si>
  <si>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</si>
  <si>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</si>
  <si>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</si>
  <si>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</si>
  <si>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</si>
  <si>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</si>
  <si>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</si>
  <si>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</si>
  <si>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</si>
  <si>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</si>
  <si>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</si>
  <si>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</si>
  <si>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</si>
  <si>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</si>
  <si>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</si>
  <si>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</si>
  <si>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</si>
  <si>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</si>
  <si>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</si>
  <si>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</si>
  <si>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</si>
  <si>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</si>
  <si>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</si>
  <si>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</si>
  <si>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</si>
  <si>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</si>
  <si>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</si>
  <si>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</si>
  <si>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</si>
  <si>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</si>
  <si>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</si>
  <si>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</si>
  <si>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</si>
  <si>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</si>
  <si>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</si>
  <si>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</si>
  <si>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</si>
  <si>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</si>
  <si>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</si>
  <si>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</si>
  <si>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</si>
  <si>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</si>
  <si>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</si>
  <si>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</si>
  <si>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</si>
  <si>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</si>
  <si>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</si>
  <si>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</si>
  <si>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</si>
  <si>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</si>
  <si>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</si>
  <si>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</si>
  <si>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</si>
  <si>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</si>
  <si>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</si>
  <si>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</si>
  <si>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</si>
  <si>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</si>
  <si>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</si>
  <si>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</si>
  <si>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</si>
  <si>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</si>
  <si>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</si>
  <si>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</si>
  <si>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</si>
  <si>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</si>
  <si>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</si>
  <si>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</si>
  <si>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</si>
  <si>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</si>
  <si>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</si>
  <si>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</si>
  <si>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</si>
  <si>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</si>
  <si>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</si>
  <si>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</si>
  <si>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</si>
  <si>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</si>
  <si>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</si>
  <si>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</si>
  <si>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</si>
  <si>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</si>
  <si>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</si>
  <si>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</si>
  <si>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</si>
  <si>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</si>
  <si>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</si>
  <si>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</si>
  <si>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</si>
  <si>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</si>
  <si>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</si>
  <si>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</si>
  <si>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</si>
  <si>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</si>
  <si>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</si>
  <si>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</si>
  <si>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</si>
  <si>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</si>
  <si>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</si>
  <si>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</si>
  <si>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</si>
  <si>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</si>
  <si>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</si>
  <si>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</si>
  <si>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</si>
  <si>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</si>
  <si>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</si>
  <si>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</si>
  <si>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</si>
  <si>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</si>
  <si>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</si>
  <si>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</si>
  <si>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</si>
  <si>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</si>
  <si>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</si>
  <si>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</si>
  <si>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</si>
  <si>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</si>
  <si>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</si>
  <si>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</si>
  <si>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</si>
  <si>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</si>
  <si>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</si>
  <si>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</si>
  <si>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</si>
  <si>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</si>
  <si>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</si>
  <si>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</si>
  <si>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</si>
  <si>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</si>
  <si>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</si>
  <si>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</si>
  <si>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</si>
  <si>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</si>
  <si>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</si>
  <si>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</si>
  <si>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</si>
  <si>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</si>
  <si>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</si>
  <si>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</si>
  <si>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</si>
  <si>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</si>
  <si>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</si>
  <si>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</si>
  <si>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</si>
  <si>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</si>
  <si>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</si>
  <si>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</si>
  <si>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</si>
  <si>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</si>
  <si>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</si>
  <si>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</si>
  <si>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</si>
  <si>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</si>
  <si>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</si>
  <si>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</si>
  <si>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</si>
  <si>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</si>
  <si>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</si>
  <si>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</si>
  <si>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</si>
  <si>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</si>
  <si>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</si>
  <si>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</si>
  <si>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</si>
  <si>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</si>
  <si>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</si>
  <si>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</si>
  <si>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</si>
  <si>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</si>
  <si>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</si>
  <si>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</si>
  <si>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</si>
  <si>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</si>
  <si>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</si>
  <si>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</si>
  <si>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</si>
  <si>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</si>
  <si>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</si>
  <si>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</si>
  <si>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</si>
  <si>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</si>
  <si>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</si>
  <si>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</si>
  <si>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</si>
  <si>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</si>
  <si>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</si>
  <si>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</si>
  <si>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</si>
  <si>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</si>
  <si>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</si>
  <si>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</si>
  <si>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</si>
  <si>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</si>
  <si>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</si>
  <si>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</si>
  <si>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</si>
  <si>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</si>
  <si>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</si>
  <si>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</si>
  <si>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</si>
  <si>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</si>
  <si>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</si>
  <si>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</si>
  <si>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</si>
  <si>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</si>
  <si>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</si>
  <si>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</si>
  <si>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</si>
  <si>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</si>
  <si>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</si>
  <si>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</si>
  <si>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</si>
  <si>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</si>
  <si>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</si>
  <si>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</si>
  <si>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</si>
  <si>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</si>
  <si>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</si>
  <si>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</si>
  <si>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</si>
  <si>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</si>
  <si>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</si>
  <si>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</si>
  <si>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</si>
  <si>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</si>
  <si>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</si>
  <si>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</si>
  <si>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</si>
  <si>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</si>
  <si>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</si>
  <si>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</si>
  <si>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</si>
  <si>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</si>
  <si>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</si>
  <si>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</si>
  <si>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</si>
  <si>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</si>
  <si>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</si>
  <si>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</si>
  <si>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</si>
  <si>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</si>
  <si>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</si>
  <si>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</si>
  <si>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</si>
  <si>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</si>
  <si>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</si>
  <si>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</si>
  <si>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</si>
  <si>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</si>
  <si>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</si>
  <si>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</si>
  <si>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</si>
  <si>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</si>
  <si>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</si>
  <si>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</si>
  <si>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</si>
  <si>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</si>
  <si>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</si>
  <si>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</si>
  <si>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</si>
  <si>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</si>
  <si>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</si>
  <si>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</si>
  <si>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</si>
  <si>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</si>
  <si>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</si>
  <si>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</si>
  <si>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</si>
  <si>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</si>
  <si>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</si>
  <si>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</si>
  <si>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</si>
  <si>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</si>
  <si>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</si>
  <si>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</si>
  <si>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</si>
  <si>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</si>
  <si>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</si>
  <si>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</si>
  <si>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</si>
  <si>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</si>
  <si>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</si>
  <si>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</si>
  <si>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</si>
  <si>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</si>
  <si>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</si>
  <si>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</si>
  <si>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</si>
  <si>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</si>
  <si>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</si>
  <si>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</si>
  <si>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</si>
  <si>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</si>
  <si>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</si>
  <si>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</si>
  <si>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</si>
  <si>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</si>
  <si>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</si>
  <si>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</si>
  <si>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</si>
  <si>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</si>
  <si>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</si>
  <si>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</si>
  <si>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</si>
  <si>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</si>
  <si>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</si>
  <si>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</si>
  <si>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</si>
  <si>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</si>
  <si>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</si>
  <si>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</si>
  <si>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</si>
  <si>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</si>
  <si>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</si>
  <si>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</si>
  <si>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</si>
  <si>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</si>
  <si>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</si>
  <si>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</si>
  <si>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</si>
  <si>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</si>
  <si>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</si>
  <si>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</si>
  <si>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</si>
  <si>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</si>
  <si>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</si>
  <si>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</si>
  <si>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</si>
  <si>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</si>
  <si>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</si>
  <si>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</si>
  <si>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</si>
  <si>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</si>
  <si>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</si>
  <si>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</si>
  <si>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</si>
  <si>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</si>
  <si>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</si>
  <si>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</si>
  <si>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</si>
  <si>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</si>
  <si>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</si>
  <si>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</si>
  <si>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</si>
  <si>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</si>
  <si>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</si>
  <si>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</si>
  <si>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</si>
  <si>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</si>
  <si>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</si>
  <si>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</si>
  <si>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</si>
  <si>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</si>
  <si>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</si>
  <si>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</si>
  <si>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</si>
  <si>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</si>
  <si>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</si>
  <si>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</si>
  <si>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</si>
  <si>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</si>
  <si>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</si>
  <si>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</si>
  <si>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</si>
  <si>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</si>
  <si>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</si>
  <si>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</si>
  <si>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</si>
  <si>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</si>
  <si>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</si>
  <si>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</si>
  <si>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</si>
  <si>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</si>
  <si>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</si>
  <si>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</si>
  <si>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</si>
  <si>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</si>
  <si>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</si>
  <si>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</si>
  <si>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</si>
  <si>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</si>
  <si>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</si>
  <si>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</si>
  <si>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</si>
  <si>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</si>
  <si>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</si>
  <si>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</si>
  <si>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</si>
  <si>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</si>
  <si>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</si>
  <si>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</si>
  <si>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</si>
  <si>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</si>
  <si>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</si>
  <si>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</si>
  <si>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</si>
  <si>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</si>
  <si>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</si>
  <si>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</si>
  <si>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</si>
  <si>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</si>
  <si>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</si>
  <si>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</si>
  <si>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</si>
  <si>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</si>
  <si>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</si>
  <si>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</si>
  <si>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</si>
  <si>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</si>
  <si>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</si>
  <si>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</si>
  <si>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</si>
  <si>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</si>
  <si>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</si>
  <si>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</si>
  <si>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</si>
  <si>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</si>
  <si>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</si>
  <si>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</si>
  <si>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</si>
  <si>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</si>
  <si>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</si>
  <si>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</si>
  <si>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</si>
  <si>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</si>
  <si>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</si>
  <si>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</si>
  <si>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</si>
  <si>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</si>
  <si>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</si>
  <si>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</si>
  <si>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</si>
  <si>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</si>
  <si>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</si>
  <si>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</si>
  <si>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</si>
  <si>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</si>
  <si>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</si>
  <si>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</si>
  <si>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</si>
  <si>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</si>
  <si>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</si>
  <si>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</si>
  <si>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</si>
  <si>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</si>
  <si>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</si>
  <si>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</si>
  <si>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</si>
  <si>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</si>
  <si>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</si>
  <si>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</si>
  <si>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</si>
  <si>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</si>
  <si>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</si>
  <si>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</si>
  <si>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</si>
  <si>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</si>
  <si>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</si>
  <si>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</si>
  <si>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</si>
  <si>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</si>
  <si>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</si>
  <si>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</si>
  <si>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</si>
  <si>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</si>
  <si>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</si>
  <si>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</si>
  <si>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</si>
  <si>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</si>
  <si>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</si>
  <si>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</si>
  <si>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</si>
  <si>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</si>
  <si>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</si>
  <si>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</si>
  <si>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</si>
  <si>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</si>
  <si>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</si>
  <si>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</si>
  <si>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</si>
  <si>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</si>
  <si>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</si>
  <si>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</si>
  <si>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</si>
  <si>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</si>
  <si>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</si>
  <si>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</si>
  <si>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</si>
  <si>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</si>
  <si>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</si>
  <si>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</si>
  <si>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</si>
  <si>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</si>
  <si>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</si>
  <si>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</si>
  <si>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</si>
  <si>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</si>
  <si>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</si>
  <si>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</si>
  <si>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</si>
  <si>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</si>
  <si>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</si>
  <si>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</si>
  <si>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</si>
  <si>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</si>
  <si>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</si>
  <si>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</si>
  <si>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</si>
  <si>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</si>
  <si>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</si>
  <si>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</si>
  <si>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</si>
  <si>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</si>
  <si>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</si>
  <si>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</si>
  <si>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</si>
  <si>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</si>
  <si>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</si>
  <si>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</si>
  <si>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</si>
  <si>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</si>
  <si>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</si>
  <si>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</si>
  <si>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</si>
  <si>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</si>
  <si>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</si>
  <si>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</si>
  <si>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</si>
  <si>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</si>
  <si>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</si>
  <si>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</si>
  <si>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</si>
  <si>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</si>
  <si>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</si>
  <si>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</si>
  <si>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</si>
  <si>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</si>
  <si>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</si>
  <si>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</si>
  <si>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</si>
  <si>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</si>
  <si>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</si>
  <si>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</si>
  <si>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</si>
  <si>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</si>
  <si>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</si>
  <si>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</si>
  <si>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</si>
  <si>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</si>
  <si>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</si>
  <si>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</si>
  <si>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</si>
  <si>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</si>
  <si>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</si>
  <si>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</si>
  <si>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</si>
  <si>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</si>
  <si>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</si>
  <si>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</si>
  <si>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</si>
  <si>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</si>
  <si>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</si>
  <si>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</si>
  <si>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</si>
  <si>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</si>
  <si>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</si>
  <si>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</si>
  <si>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</si>
  <si>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</si>
  <si>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</si>
  <si>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</si>
  <si>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</si>
  <si>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</si>
  <si>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</si>
  <si>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</si>
  <si>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</si>
  <si>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</si>
  <si>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</si>
  <si>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</si>
  <si>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</si>
  <si>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</si>
  <si>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</si>
  <si>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</si>
  <si>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</si>
  <si>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</si>
  <si>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</si>
  <si>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</si>
  <si>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</si>
  <si>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</si>
  <si>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</si>
  <si>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</si>
  <si>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</si>
  <si>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</si>
  <si>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</si>
  <si>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</si>
  <si>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</si>
  <si>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</si>
  <si>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</si>
  <si>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</si>
  <si>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</si>
  <si>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</si>
  <si>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</si>
  <si>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</si>
  <si>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</si>
  <si>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</si>
  <si>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</si>
  <si>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</si>
  <si>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</si>
  <si>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</si>
  <si>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</si>
  <si>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</si>
  <si>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</si>
  <si>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</si>
  <si>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</si>
  <si>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</si>
  <si>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</si>
  <si>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</si>
  <si>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</si>
  <si>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</si>
  <si>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</si>
  <si>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</si>
  <si>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</si>
  <si>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</si>
  <si>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</si>
  <si>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</si>
  <si>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</si>
  <si>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</si>
  <si>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</si>
  <si>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</si>
  <si>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</si>
  <si>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</si>
  <si>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</si>
  <si>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</si>
  <si>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</si>
  <si>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</si>
  <si>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</si>
  <si>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</si>
  <si>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</si>
  <si>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</si>
  <si>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</si>
  <si>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</si>
  <si>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</si>
  <si>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</si>
  <si>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</si>
  <si>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</si>
  <si>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</si>
  <si>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</si>
  <si>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</si>
  <si>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</si>
  <si>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</si>
  <si>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</si>
  <si>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</si>
  <si>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</si>
  <si>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</si>
  <si>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</si>
  <si>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</si>
  <si>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</si>
  <si>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</si>
  <si>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</si>
  <si>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</si>
  <si>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</si>
  <si>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</si>
  <si>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</si>
  <si>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</si>
  <si>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</si>
  <si>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</si>
  <si>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</si>
  <si>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</si>
  <si>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</si>
  <si>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</si>
  <si>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</si>
  <si>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</si>
  <si>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</si>
  <si>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</si>
  <si>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</si>
  <si>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</si>
  <si>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</si>
  <si>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</si>
  <si>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</si>
  <si>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</si>
  <si>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</si>
  <si>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</si>
  <si>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</si>
  <si>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</si>
  <si>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</si>
  <si>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</si>
  <si>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</si>
  <si>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</si>
  <si>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</si>
  <si>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</si>
  <si>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</si>
  <si>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</si>
  <si>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</si>
  <si>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</si>
  <si>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</si>
  <si>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</si>
  <si>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</si>
  <si>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</si>
  <si>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</si>
  <si>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</si>
  <si>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</si>
  <si>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</si>
  <si>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</si>
  <si>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</si>
  <si>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</si>
  <si>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</si>
  <si>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</si>
  <si>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</si>
  <si>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</si>
  <si>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</si>
  <si>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</si>
  <si>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</si>
  <si>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</si>
  <si>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</si>
  <si>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</si>
  <si>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</si>
  <si>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</si>
  <si>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</si>
  <si>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</si>
  <si>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</si>
  <si>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</si>
  <si>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</si>
  <si>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</si>
  <si>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</si>
  <si>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</si>
  <si>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</si>
  <si>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</si>
  <si>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</si>
  <si>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</si>
  <si>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</si>
  <si>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</si>
  <si>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</si>
  <si>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</si>
  <si>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</si>
  <si>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</si>
  <si>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</si>
  <si>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</si>
  <si>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</si>
  <si>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</si>
  <si>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</si>
  <si>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</si>
  <si>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</si>
  <si>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</si>
  <si>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</si>
  <si>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</si>
  <si>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</si>
  <si>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</si>
  <si>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</si>
  <si>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</si>
  <si>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</si>
  <si>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</si>
  <si>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</si>
  <si>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</si>
  <si>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</si>
  <si>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</si>
  <si>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</si>
  <si>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</si>
  <si>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</si>
  <si>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</si>
  <si>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</si>
  <si>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</si>
  <si>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</si>
  <si>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</si>
  <si>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</si>
  <si>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</si>
  <si>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</si>
  <si>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</si>
  <si>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</si>
  <si>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</si>
  <si>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</si>
  <si>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</si>
  <si>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</si>
  <si>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</si>
  <si>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</si>
  <si>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</si>
  <si>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</si>
  <si>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</si>
  <si>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</si>
  <si>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</si>
  <si>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</si>
  <si>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</si>
  <si>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</si>
  <si>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</si>
  <si>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</si>
  <si>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</si>
  <si>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</si>
  <si>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</si>
  <si>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</si>
  <si>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</si>
  <si>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</si>
  <si>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</si>
  <si>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</si>
  <si>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</si>
  <si>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</si>
  <si>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</si>
  <si>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</si>
  <si>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</si>
  <si>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</si>
  <si>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</si>
  <si>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</si>
  <si>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</si>
  <si>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</si>
  <si>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</si>
  <si>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</si>
  <si>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</si>
  <si>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</si>
  <si>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</si>
  <si>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</si>
  <si>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</si>
  <si>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</si>
  <si>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</si>
  <si>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</si>
  <si>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</si>
  <si>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</si>
  <si>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</si>
  <si>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</si>
  <si>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</si>
  <si>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</si>
  <si>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</si>
  <si>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</si>
  <si>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</si>
  <si>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</si>
  <si>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</si>
  <si>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</si>
  <si>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</si>
  <si>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</si>
  <si>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</si>
  <si>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</si>
  <si>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</si>
  <si>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</si>
  <si>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</si>
  <si>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</si>
  <si>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</si>
  <si>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</si>
  <si>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</si>
  <si>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</si>
  <si>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</si>
  <si>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</si>
  <si>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</si>
  <si>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</si>
  <si>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</si>
  <si>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</si>
  <si>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</si>
  <si>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</si>
  <si>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</si>
  <si>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</si>
  <si>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</si>
  <si>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</si>
  <si>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</si>
  <si>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</si>
  <si>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</si>
  <si>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</si>
  <si>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</si>
  <si>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</si>
  <si>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</si>
  <si>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</si>
  <si>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</si>
  <si>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</si>
  <si>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</si>
  <si>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</si>
  <si>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</si>
  <si>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</si>
  <si>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</si>
  <si>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</si>
  <si>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</si>
  <si>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</si>
  <si>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</si>
  <si>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</si>
  <si>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</si>
  <si>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</si>
  <si>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</si>
  <si>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</si>
  <si>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</si>
  <si>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</si>
  <si>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</si>
  <si>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</si>
  <si>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</si>
  <si>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</si>
  <si>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</si>
  <si>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</si>
  <si>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</si>
  <si>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</si>
  <si>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</si>
  <si>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</si>
  <si>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</si>
  <si>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</si>
  <si>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</si>
  <si>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</si>
  <si>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</si>
  <si>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</si>
  <si>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</si>
  <si>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</si>
  <si>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</si>
  <si>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</si>
  <si>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</si>
  <si>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</si>
  <si>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</si>
  <si>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</si>
  <si>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</si>
  <si>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</si>
  <si>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</si>
  <si>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</si>
  <si>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</si>
  <si>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</si>
  <si>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</si>
  <si>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</si>
  <si>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</si>
  <si>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</si>
  <si>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</si>
  <si>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</si>
  <si>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</si>
  <si>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</si>
  <si>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</si>
  <si>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</si>
  <si>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</si>
  <si>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</si>
  <si>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</si>
  <si>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</si>
  <si>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</si>
  <si>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</si>
  <si>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</si>
  <si>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</si>
  <si>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</si>
  <si>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</si>
  <si>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</si>
  <si>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</si>
  <si>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</si>
  <si>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</si>
  <si>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</si>
  <si>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</si>
  <si>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</si>
  <si>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</si>
  <si>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</si>
  <si>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</si>
  <si>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</si>
  <si>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</si>
  <si>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</si>
  <si>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</si>
  <si>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</si>
  <si>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</si>
  <si>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</si>
  <si>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</si>
  <si>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</si>
  <si>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</si>
  <si>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</si>
  <si>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</si>
  <si>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</si>
  <si>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</si>
  <si>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</si>
  <si>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</si>
  <si>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</si>
  <si>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</si>
  <si>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</si>
  <si>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</si>
  <si>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</si>
  <si>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</si>
  <si>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</si>
  <si>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</si>
  <si>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</si>
  <si>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</si>
  <si>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</si>
  <si>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</si>
  <si>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</si>
  <si>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</si>
  <si>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</si>
  <si>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</si>
  <si>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</si>
  <si>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</si>
  <si>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</si>
  <si>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</si>
  <si>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</si>
  <si>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</si>
  <si>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</si>
  <si>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</si>
  <si>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</si>
  <si>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</si>
  <si>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</si>
  <si>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</si>
  <si>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</si>
  <si>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</si>
  <si>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</si>
  <si>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</si>
  <si>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</si>
  <si>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</si>
  <si>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</si>
  <si>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</si>
  <si>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</si>
  <si>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</si>
  <si>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</si>
  <si>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</si>
  <si>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</si>
  <si>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</si>
  <si>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</si>
  <si>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</si>
  <si>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</si>
  <si>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</si>
  <si>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</si>
  <si>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</si>
  <si>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</si>
  <si>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</si>
  <si>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</si>
  <si>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</si>
  <si>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</si>
  <si>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</si>
  <si>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</si>
  <si>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</si>
  <si>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</si>
  <si>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</si>
  <si>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</si>
  <si>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</si>
  <si>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</si>
  <si>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</si>
  <si>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</si>
  <si>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</si>
  <si>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</si>
  <si>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</si>
  <si>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</si>
  <si>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</si>
  <si>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</si>
  <si>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</si>
  <si>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</si>
  <si>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</si>
  <si>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</si>
  <si>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</si>
  <si>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</si>
  <si>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</si>
  <si>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</si>
  <si>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</si>
  <si>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</si>
  <si>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</si>
  <si>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</si>
  <si>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</si>
  <si>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</si>
  <si>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</si>
  <si>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</si>
  <si>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</si>
  <si>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</si>
  <si>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</si>
  <si>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</si>
  <si>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</si>
  <si>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</si>
  <si>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</si>
  <si>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</si>
  <si>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</si>
  <si>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</si>
  <si>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</si>
  <si>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</si>
  <si>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</si>
  <si>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</si>
  <si>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</si>
  <si>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</si>
  <si>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</si>
  <si>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</si>
  <si>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</si>
  <si>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</si>
  <si>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</si>
  <si>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</si>
  <si>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</si>
  <si>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</si>
  <si>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</si>
  <si>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</si>
  <si>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</si>
  <si>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</si>
  <si>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</si>
  <si>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</si>
  <si>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</si>
  <si>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</si>
  <si>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</si>
  <si>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</si>
  <si>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</si>
  <si>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</si>
  <si>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</si>
  <si>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</si>
  <si>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</si>
  <si>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</si>
  <si>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</si>
  <si>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</si>
  <si>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</si>
  <si>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</si>
  <si>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</si>
  <si>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</si>
  <si>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</si>
  <si>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</si>
  <si>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</si>
  <si>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</si>
  <si>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</si>
  <si>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</si>
  <si>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</si>
  <si>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</si>
  <si>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</si>
  <si>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</si>
  <si>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</si>
  <si>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</si>
  <si>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</si>
  <si>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</si>
  <si>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</si>
  <si>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</si>
  <si>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</si>
  <si>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</si>
  <si>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</si>
  <si>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</si>
  <si>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</si>
  <si>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</si>
  <si>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</si>
  <si>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</si>
  <si>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</si>
  <si>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</si>
  <si>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</si>
  <si>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</si>
  <si>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</si>
  <si>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</si>
  <si>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</si>
  <si>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</si>
  <si>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</si>
  <si>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</si>
  <si>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</si>
  <si>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</si>
  <si>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</si>
  <si>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</si>
  <si>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</si>
  <si>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</si>
  <si>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</si>
  <si>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</si>
  <si>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</si>
  <si>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</si>
  <si>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</si>
  <si>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</si>
  <si>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</si>
  <si>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</si>
  <si>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</si>
  <si>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</si>
  <si>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</si>
  <si>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</si>
  <si>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</si>
  <si>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</si>
  <si>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</si>
  <si>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</si>
  <si>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</si>
  <si>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</si>
  <si>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</si>
  <si>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</si>
  <si>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</si>
  <si>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</si>
  <si>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</si>
  <si>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</si>
  <si>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</si>
  <si>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</si>
  <si>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</si>
  <si>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</si>
  <si>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</si>
  <si>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</si>
  <si>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</si>
  <si>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</si>
  <si>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</si>
  <si>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</si>
  <si>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</si>
  <si>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</si>
  <si>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2024年梁河县大厂乡一般公共预算支出决算情况表</t>
  </si>
  <si>
    <t>表二</t>
  </si>
  <si>
    <t>项      目</t>
  </si>
  <si>
    <t>2024年调整预算数</t>
  </si>
  <si>
    <t>比2023年决算数增幅%</t>
  </si>
  <si>
    <t>为2024年预算数的%</t>
  </si>
  <si>
    <t>为2024年调整预算数的%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</si>
  <si>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</si>
  <si>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</si>
  <si>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</si>
  <si>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</si>
  <si>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</si>
  <si>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</si>
  <si>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</si>
  <si>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</si>
  <si>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</si>
  <si>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</si>
  <si>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</si>
  <si>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</si>
  <si>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</si>
  <si>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</si>
  <si>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</si>
  <si>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</si>
  <si>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</si>
  <si>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</si>
  <si>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</si>
  <si>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</si>
  <si>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</si>
  <si>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</si>
  <si>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</si>
  <si>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</si>
  <si>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232 债务付息支出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</si>
  <si>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</si>
  <si>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</si>
  <si>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</si>
  <si>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</si>
  <si>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</si>
  <si>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</si>
  <si>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</si>
  <si>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</si>
  <si>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</si>
  <si>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</si>
  <si>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</si>
  <si>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</si>
  <si>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</si>
  <si>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2024年梁河县大厂乡一般公共预算支出经济分类明细表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</si>
  <si>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</si>
  <si>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</si>
  <si>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</si>
  <si>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</si>
  <si>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</si>
  <si>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</si>
  <si>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</si>
  <si>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</si>
  <si>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</si>
  <si>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</si>
  <si>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</si>
  <si>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</si>
  <si>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</si>
  <si>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</si>
  <si>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</si>
  <si>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</si>
  <si>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</si>
  <si>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</si>
  <si>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</si>
  <si>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</si>
  <si>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</si>
  <si>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</si>
  <si>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</si>
  <si>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</si>
  <si>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</si>
  <si>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</si>
  <si>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</si>
  <si>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</si>
  <si>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</si>
  <si>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</si>
  <si>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</si>
  <si>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</si>
  <si>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</si>
  <si>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</si>
  <si>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</si>
  <si>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</si>
  <si>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</si>
  <si>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</si>
  <si>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</si>
  <si>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</si>
  <si>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</si>
  <si>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</si>
  <si>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</si>
  <si>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</si>
  <si>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</si>
  <si>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</si>
  <si>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</si>
  <si>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</si>
  <si>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</si>
  <si>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</si>
  <si>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</si>
  <si>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</si>
  <si>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</si>
  <si>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</si>
  <si>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</si>
  <si>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</si>
  <si>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</si>
  <si>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</si>
  <si>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</si>
  <si>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</si>
  <si>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</si>
  <si>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</si>
  <si>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</si>
  <si>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</si>
  <si>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</si>
  <si>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</si>
  <si>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</si>
  <si>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</si>
  <si>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</si>
  <si>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</si>
  <si>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</si>
  <si>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2024年梁河县大厂乡政府性基金预算收入决算情况表</t>
  </si>
  <si>
    <t>表四</t>
  </si>
  <si>
    <t xml:space="preserve">项        目 </t>
  </si>
  <si>
    <t>为2024年初预算数的%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</si>
  <si>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</si>
  <si>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</si>
  <si>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</si>
  <si>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</si>
  <si>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</si>
  <si>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</si>
  <si>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</si>
  <si>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</si>
  <si>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</si>
  <si>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</si>
  <si>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</si>
  <si>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</si>
  <si>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</si>
  <si>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</si>
  <si>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</si>
  <si>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</si>
  <si>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</si>
  <si>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</si>
  <si>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</si>
  <si>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</si>
  <si>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2024年梁河县大厂乡政府性基金预算支出决算情况表</t>
  </si>
  <si>
    <t>表五</t>
  </si>
  <si>
    <t>项       目</t>
  </si>
  <si>
    <t>234 抗疫特别国债安排的支出</t>
  </si>
  <si>
    <t>23004 政府性基金转移支出</t>
  </si>
  <si>
    <t>2300401　政府性基金补助支出</t>
  </si>
  <si>
    <t>2300402　政府性基金上解支出</t>
  </si>
  <si>
    <t>支 出 合 计</t>
  </si>
  <si>
    <t>2024年梁河县大厂乡国有资本经营预算收支决算情况表</t>
  </si>
  <si>
    <t>表六</t>
  </si>
  <si>
    <t>单位:万元</t>
  </si>
  <si>
    <t>收入</t>
  </si>
  <si>
    <t>2024年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</si>
  <si>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</si>
  <si>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</si>
  <si>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</si>
  <si>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</si>
  <si>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</si>
  <si>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</si>
  <si>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</si>
  <si>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</si>
  <si>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</si>
  <si>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</si>
  <si>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</si>
  <si>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</si>
  <si>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</si>
  <si>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</si>
  <si>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</si>
  <si>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</si>
  <si>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2024年梁河县大厂乡社会保险基金收支决算情况表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</si>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</sst>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numFmts count="75">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_);\(&quot;£&quot;#,##0\)"/>
    <numFmt numFmtId="177" formatCode="&quot;￥&quot;_(#,##0.00_);&quot;￥&quot;\(#,##0.00\);&quot;￥&quot;_(0.00_);@_)"/>
    <numFmt numFmtId="178" formatCode="mmm/dd/yyyy;_-\ &quot;N/A&quot;_-;_-\ &quot;-&quot;_-"/>
    <numFmt numFmtId="179" formatCode="_(* #,##0.00_);_(* \(#,##0.00\);_(* &quot;-&quot;??_);_(@_)"/>
    <numFmt numFmtId="180" formatCode="#,##0_ ;[Red]\-#,##0\ "/>
    <numFmt numFmtId="181" formatCode="d\/mmm\/yy"/>
    <numFmt numFmtId="182" formatCode="#\ ??/??"/>
    <numFmt numFmtId="183" formatCode="&quot;$&quot;\ #,##0_-;[Red]&quot;$&quot;\ #,##0\-"/>
    <numFmt numFmtId="184" formatCode="#,##0.0_);\(#,##0.0\)"/>
    <numFmt numFmtId="185" formatCode="#,##0;\-#,##0;&quot;-&quot;"/>
    <numFmt numFmtId="186" formatCode="* #,##0;* \-#,##0;* &quot;-&quot;;@"/>
    <numFmt numFmtId="187" formatCode="#,##0.0_)_%;\(#,##0.0\)_%;0.0_)_%;@_)_%"/>
    <numFmt numFmtId="188" formatCode="#,##0.0"/>
    <numFmt numFmtId="189" formatCode="0.0%"/>
    <numFmt numFmtId="190" formatCode="mmm\/dd\/yyyy;_-\ &quot;N/A&quot;_-;_-\ &quot;-&quot;_-"/>
    <numFmt numFmtId="191" formatCode="0.0_)\%;\(0.0\)\%;0.0_)\%;@_)_%"/>
    <numFmt numFmtId="192" formatCode="#,##0&quot; &quot;"/>
    <numFmt numFmtId="193" formatCode="_-#,##0%_-;\(#,##0%\);_-\ &quot;-&quot;_-"/>
    <numFmt numFmtId="194" formatCode="_-&quot;$&quot;* #,##0_-;\-&quot;$&quot;* #,##0_-;_-&quot;$&quot;* &quot;-&quot;_-;_-@_-"/>
    <numFmt numFmtId="195" formatCode="mmm/yyyy;_-\ &quot;N/A&quot;_-;_-\ &quot;-&quot;_-"/>
    <numFmt numFmtId="196" formatCode="_(&quot;$&quot;* #,##0.00_);_(&quot;$&quot;* \(#,##0.00\);_(&quot;$&quot;* &quot;-&quot;??_);_(@_)"/>
    <numFmt numFmtId="197" formatCode="_-#,##0_-;\(#,##0\);_-\ \ &quot;-&quot;_-;_-@_-"/>
    <numFmt numFmtId="198" formatCode="#,##0_)\x;\(#,##0\)\x;0_)\x;@_)_x"/>
    <numFmt numFmtId="199" formatCode="ddmmmyy"/>
    <numFmt numFmtId="200" formatCode="yyyy&quot;年&quot;m&quot;月&quot;d&quot;日&quot;;@"/>
    <numFmt numFmtId="201" formatCode="&quot;$&quot;#,##0.00;[Red]\-&quot;$&quot;#,##0.00"/>
    <numFmt numFmtId="202" formatCode="#,##0_)_x;\(#,##0\)_x;0_)_x;@_)_x"/>
    <numFmt numFmtId="203" formatCode="&quot;$&quot;\ #,##0.00_-;[Red]&quot;$&quot;\ #,##0.00\-"/>
    <numFmt numFmtId="204" formatCode="#,##0.0_);\(#,##0.0\);#,##0.0_);@_)"/>
    <numFmt numFmtId="205" formatCode="_(&quot;$&quot;* #,##0_);_(&quot;$&quot;* \(#,##0\);_(&quot;$&quot;* &quot;-&quot;_);_(@_)"/>
    <numFmt numFmtId="206" formatCode="yy\.mm\.dd"/>
    <numFmt numFmtId="207" formatCode="* #,##0.00;* \-#,##0.00;* &quot;-&quot;??;@"/>
    <numFmt numFmtId="208" formatCode="_-#0&quot;.&quot;0,_-;\(#0&quot;.&quot;0,\);_-\ \ &quot;-&quot;_-;_-@_-"/>
    <numFmt numFmtId="209" formatCode="&quot;€&quot;_(#,##0.00_);&quot;€&quot;\(#,##0.00\);&quot;€&quot;_(0.00_);@_)"/>
    <numFmt numFmtId="210" formatCode="_-#,###.00,_-;\(#,###.00,\);_-\ \ &quot;-&quot;_-;_-@_-"/>
    <numFmt numFmtId="211" formatCode="_(* #,##0_);_(* \(#,##0\);_(* &quot;-&quot;_);_(@_)"/>
    <numFmt numFmtId="212" formatCode="\$#,##0;\(\$#,##0\)"/>
    <numFmt numFmtId="213" formatCode="#,##0.00_);\(#,##0.00\);0.00_);@_)"/>
    <numFmt numFmtId="214" formatCode="_(#,##0.00_);[Red]\(#,##0.00\);_-* &quot;-&quot;??_-;_-@_-"/>
    <numFmt numFmtId="215" formatCode="\¥_(#,##0.00_);\¥\(#,##0.00\);\¥_(0.00_);@_)"/>
    <numFmt numFmtId="216" formatCode="_-#0&quot;.&quot;0000_-;\(#0&quot;.&quot;0000\);_-\ \ &quot;-&quot;_-;_-@_-"/>
    <numFmt numFmtId="217" formatCode="#,##0;\(#,##0\)"/>
    <numFmt numFmtId="218" formatCode="_ \¥* #,##0.00_ ;_ \¥* \-#,##0.00_ ;_ \¥* &quot;-&quot;??_ ;_ @_ "/>
    <numFmt numFmtId="219" formatCode="\$#,##0.00;\(\$#,##0.00\)"/>
    <numFmt numFmtId="220" formatCode="0.0"/>
    <numFmt numFmtId="221" formatCode="mmm\/yyyy;_-\ &quot;N/A&quot;_-;_-\ &quot;-&quot;_-"/>
    <numFmt numFmtId="222" formatCode="_-#,##0.00_-;\(#,##0.00\);_-\ \ &quot;-&quot;_-;_-@_-"/>
    <numFmt numFmtId="223" formatCode="_-#,###,_-;\(#,###,\);_-\ \ &quot;-&quot;_-;_-@_-"/>
    <numFmt numFmtId="224" formatCode="_-&quot;$&quot;\ * #,##0_-;_-&quot;$&quot;\ * #,##0\-;_-&quot;$&quot;\ * &quot;-&quot;_-;_-@_-"/>
    <numFmt numFmtId="225" formatCode="_-* #,##0_-;\-* #,##0_-;_-* &quot;-&quot;_-;_-@_-"/>
    <numFmt numFmtId="226" formatCode="_-&quot;?G&quot;* #,##0.00_-;\-&quot;?G&quot;* #,##0.00_-;_-&quot;?G&quot;* &quot;-&quot;?"/>
    <numFmt numFmtId="227" formatCode="&quot;$&quot;#,##0_);[Red]\(&quot;$&quot;#,##0\)"/>
    <numFmt numFmtId="228" formatCode="&quot;$&quot;#,##0.00_);[Red]\(&quot;$&quot;#,##0.00\)"/>
    <numFmt numFmtId="229" formatCode="_-* #,##0.00_-;\-* #,##0.00_-;_-* &quot;-&quot;??_-;_-@_-"/>
    <numFmt numFmtId="230" formatCode="\¥#,##0;\¥\-#,##0"/>
    <numFmt numFmtId="231" formatCode="_([$€-2]* #,##0.00_);_([$€-2]* \(#,##0.00\);_([$€-2]* &quot;-&quot;??_)"/>
    <numFmt numFmtId="232" formatCode="_-&quot;$&quot;\ * #,##0.00_-;_-&quot;$&quot;\ * #,##0.00\-;_-&quot;$&quot;\ * &quot;-&quot;??_-;_-@_-"/>
    <numFmt numFmtId="233" formatCode="_-* #,##0_$_-;\-* #,##0_$_-;_-* &quot;-&quot;_$_-;_-@_-"/>
    <numFmt numFmtId="234" formatCode="_-* #,##0.00_$_-;\-* #,##0.00_$_-;_-* &quot;-&quot;??_$_-;_-@_-"/>
    <numFmt numFmtId="235" formatCode="_ \¥* #,##0_ ;_ \¥* \-#,##0_ ;_ \¥* &quot;-&quot;_ ;_ @_ "/>
    <numFmt numFmtId="236" formatCode="_-* #,##0&quot;$&quot;_-;\-* #,##0&quot;$&quot;_-;_-* &quot;-&quot;&quot;$&quot;_-;_-@_-"/>
    <numFmt numFmtId="237" formatCode="_-* #,##0.00&quot;$&quot;_-;\-* #,##0.00&quot;$&quot;_-;_-* &quot;-&quot;??&quot;$&quot;_-;_-@_-"/>
    <numFmt numFmtId="238" formatCode="0;_琀"/>
    <numFmt numFmtId="239" formatCode="#,##0_ "/>
    <numFmt numFmtId="240" formatCode="#,##0.0_ "/>
    <numFmt numFmtId="241" formatCode="0_ "/>
    <numFmt numFmtId="242" formatCode="_ * #,##0_ ;_ * \-#,##0_ ;_ * &quot;-&quot;??_ ;_ @_ "/>
    <numFmt numFmtId="243" formatCode="0.00_ "/>
    <numFmt numFmtId="244" formatCode="#,##0_);[Red]\(#,##0\)"/>
    <numFmt numFmtId="245" formatCode="[DBNum1][$-804]General"/>
  </numFmts>
  <fonts count="207">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4"/>
      <name val="华文中宋"/>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1"/>
      <color rgb="FFC00000"/>
      <name val="宋体"/>
      <charset val="134"/>
    </font>
    <font>
      <b/>
      <sz val="14"/>
      <color theme="1"/>
      <name val="宋体"/>
      <charset val="134"/>
    </font>
    <font>
      <b/>
      <sz val="12"/>
      <color theme="1"/>
      <name val="宋体"/>
      <charset val="134"/>
    </font>
    <font>
      <sz val="12"/>
      <name val="仿宋_GB2312"/>
      <charset val="134"/>
    </font>
    <font>
      <sz val="20"/>
      <name val="方正小标宋简体"/>
      <charset val="134"/>
    </font>
    <font>
      <sz val="11"/>
      <color rgb="FFFF0000"/>
      <name val="宋体"/>
      <charset val="134"/>
    </font>
    <font>
      <b/>
      <sz val="11"/>
      <color indexed="8"/>
      <name val="宋体"/>
      <charset val="134"/>
    </font>
    <font>
      <b/>
      <sz val="11"/>
      <color rgb="FFFF0000"/>
      <name val="宋体"/>
      <charset val="134"/>
    </font>
    <font>
      <b/>
      <sz val="16"/>
      <name val="方正小标宋简体"/>
      <charset val="134"/>
    </font>
    <font>
      <sz val="12"/>
      <color rgb="FF000000"/>
      <name val="SimSun"/>
      <charset val="134"/>
    </font>
    <font>
      <b/>
      <sz val="20"/>
      <color theme="1"/>
      <name val="方正小标宋简体"/>
      <charset val="134"/>
    </font>
    <font>
      <b/>
      <sz val="20"/>
      <color rgb="FFFF0000"/>
      <name val="方正小标宋简体"/>
      <charset val="134"/>
    </font>
    <font>
      <b/>
      <sz val="12"/>
      <color rgb="FFFF0000"/>
      <name val="宋体"/>
      <charset val="134"/>
    </font>
    <font>
      <sz val="11"/>
      <color theme="0"/>
      <name val="宋体"/>
      <charset val="134"/>
    </font>
    <font>
      <sz val="14"/>
      <color theme="1"/>
      <name val="宋体"/>
      <charset val="134"/>
    </font>
    <font>
      <sz val="14"/>
      <name val="方正小标宋简体"/>
      <charset val="134"/>
    </font>
    <font>
      <sz val="12"/>
      <name val="Times New Roman"/>
      <charset val="134"/>
    </font>
    <font>
      <sz val="12"/>
      <name val="黑体"/>
      <charset val="134"/>
    </font>
    <font>
      <sz val="30"/>
      <name val="方正小标宋简体"/>
      <charset val="134"/>
    </font>
    <font>
      <sz val="16"/>
      <name val="Times New Roman"/>
      <charset val="134"/>
    </font>
    <font>
      <sz val="12"/>
      <color indexed="20"/>
      <name val="宋体"/>
      <charset val="134"/>
    </font>
    <font>
      <sz val="11"/>
      <color indexed="20"/>
      <name val="宋体"/>
      <charset val="134"/>
    </font>
    <font>
      <sz val="11"/>
      <color indexed="9"/>
      <name val="宋体"/>
      <charset val="134"/>
    </font>
    <font>
      <sz val="11"/>
      <color rgb="FF3F3F76"/>
      <name val="宋体"/>
      <charset val="0"/>
      <scheme val="minor"/>
    </font>
    <font>
      <sz val="11"/>
      <color indexed="17"/>
      <name val="宋体"/>
      <charset val="134"/>
    </font>
    <font>
      <u val="singleAccounting"/>
      <vertAlign val="subscript"/>
      <sz val="10"/>
      <name val="Times New Roman"/>
      <charset val="134"/>
    </font>
    <font>
      <sz val="10"/>
      <name val="Geneva"/>
      <charset val="134"/>
    </font>
    <font>
      <sz val="10"/>
      <name val="楷体"/>
      <charset val="134"/>
    </font>
    <font>
      <sz val="11"/>
      <color theme="1"/>
      <name val="宋体"/>
      <charset val="0"/>
      <scheme val="minor"/>
    </font>
    <font>
      <sz val="10"/>
      <color indexed="8"/>
      <name val="宋体"/>
      <charset val="134"/>
    </font>
    <font>
      <sz val="12"/>
      <color indexed="17"/>
      <name val="宋体"/>
      <charset val="134"/>
    </font>
    <font>
      <sz val="10"/>
      <name val="Arial"/>
      <charset val="134"/>
    </font>
    <font>
      <sz val="12"/>
      <name val="????"/>
      <charset val="134"/>
    </font>
    <font>
      <sz val="11"/>
      <color rgb="FF9C0006"/>
      <name val="宋体"/>
      <charset val="0"/>
      <scheme val="minor"/>
    </font>
    <font>
      <sz val="11"/>
      <color theme="0"/>
      <name val="宋体"/>
      <charset val="0"/>
      <scheme val="minor"/>
    </font>
    <font>
      <sz val="12"/>
      <color indexed="9"/>
      <name val="Helv"/>
      <charset val="134"/>
    </font>
    <font>
      <sz val="9"/>
      <color indexed="8"/>
      <name val="Arial"/>
      <charset val="134"/>
    </font>
    <font>
      <u/>
      <sz val="11"/>
      <color rgb="FF0000FF"/>
      <name val="宋体"/>
      <charset val="0"/>
      <scheme val="minor"/>
    </font>
    <font>
      <u/>
      <sz val="11"/>
      <color rgb="FF800080"/>
      <name val="宋体"/>
      <charset val="0"/>
      <scheme val="minor"/>
    </font>
    <font>
      <sz val="8"/>
      <name val="Times New Roman"/>
      <charset val="134"/>
    </font>
    <font>
      <sz val="12"/>
      <color indexed="20"/>
      <name val="楷体_GB2312"/>
      <charset val="134"/>
    </font>
    <font>
      <b/>
      <sz val="10"/>
      <color indexed="18"/>
      <name val="Arial"/>
      <charset val="134"/>
    </font>
    <font>
      <sz val="10.5"/>
      <color indexed="9"/>
      <name val="宋体"/>
      <charset val="134"/>
    </font>
    <font>
      <b/>
      <sz val="11"/>
      <color theme="3"/>
      <name val="宋体"/>
      <charset val="134"/>
      <scheme val="minor"/>
    </font>
    <font>
      <sz val="10"/>
      <name val="Helv"/>
      <charset val="134"/>
    </font>
    <font>
      <sz val="11"/>
      <color rgb="FFFF0000"/>
      <name val="宋体"/>
      <charset val="0"/>
      <scheme val="minor"/>
    </font>
    <font>
      <i/>
      <sz val="11"/>
      <color indexed="23"/>
      <name val="宋体"/>
      <charset val="134"/>
    </font>
    <font>
      <b/>
      <sz val="18"/>
      <color theme="3"/>
      <name val="宋体"/>
      <charset val="134"/>
      <scheme val="minor"/>
    </font>
    <font>
      <sz val="10.5"/>
      <color indexed="17"/>
      <name val="宋体"/>
      <charset val="134"/>
    </font>
    <font>
      <i/>
      <sz val="11"/>
      <color rgb="FF7F7F7F"/>
      <name val="宋体"/>
      <charset val="0"/>
      <scheme val="minor"/>
    </font>
    <font>
      <b/>
      <sz val="15"/>
      <color indexed="56"/>
      <name val="宋体"/>
      <charset val="134"/>
    </font>
    <font>
      <sz val="10"/>
      <name val="Times New Roman"/>
      <charset val="134"/>
    </font>
    <font>
      <b/>
      <sz val="15"/>
      <color theme="3"/>
      <name val="宋体"/>
      <charset val="134"/>
      <scheme val="minor"/>
    </font>
    <font>
      <sz val="9"/>
      <color indexed="8"/>
      <name val="宋体"/>
      <charset val="134"/>
    </font>
    <font>
      <sz val="12"/>
      <color indexed="62"/>
      <name val="楷体_GB2312"/>
      <charset val="134"/>
    </font>
    <font>
      <b/>
      <sz val="13"/>
      <color theme="3"/>
      <name val="宋体"/>
      <charset val="134"/>
      <scheme val="minor"/>
    </font>
    <font>
      <sz val="11"/>
      <color indexed="62"/>
      <name val="宋体"/>
      <charset val="134"/>
    </font>
    <font>
      <b/>
      <sz val="11"/>
      <color rgb="FF3F3F3F"/>
      <name val="宋体"/>
      <charset val="0"/>
      <scheme val="minor"/>
    </font>
    <font>
      <b/>
      <sz val="11"/>
      <color rgb="FFFA7D00"/>
      <name val="宋体"/>
      <charset val="0"/>
      <scheme val="minor"/>
    </font>
    <font>
      <b/>
      <sz val="15"/>
      <color indexed="62"/>
      <name val="宋体"/>
      <charset val="134"/>
    </font>
    <font>
      <b/>
      <sz val="11"/>
      <color rgb="FFFFFFFF"/>
      <name val="宋体"/>
      <charset val="0"/>
      <scheme val="minor"/>
    </font>
    <font>
      <b/>
      <sz val="11"/>
      <color indexed="56"/>
      <name val="宋体"/>
      <charset val="134"/>
    </font>
    <font>
      <b/>
      <sz val="11"/>
      <color indexed="52"/>
      <name val="宋体"/>
      <charset val="134"/>
    </font>
    <font>
      <sz val="12"/>
      <color indexed="16"/>
      <name val="宋体"/>
      <charset val="134"/>
    </font>
    <font>
      <sz val="11"/>
      <color rgb="FFFA7D00"/>
      <name val="宋体"/>
      <charset val="0"/>
      <scheme val="minor"/>
    </font>
    <font>
      <sz val="11"/>
      <color indexed="60"/>
      <name val="宋体"/>
      <charset val="134"/>
    </font>
    <font>
      <b/>
      <sz val="13"/>
      <color indexed="56"/>
      <name val="楷体_GB2312"/>
      <charset val="134"/>
    </font>
    <font>
      <sz val="12"/>
      <color indexed="9"/>
      <name val="楷体_GB2312"/>
      <charset val="134"/>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楷体_GB2312"/>
      <charset val="134"/>
    </font>
    <font>
      <b/>
      <sz val="10"/>
      <name val="??"/>
      <charset val="134"/>
    </font>
    <font>
      <sz val="10.5"/>
      <color indexed="20"/>
      <name val="宋体"/>
      <charset val="134"/>
    </font>
    <font>
      <sz val="10"/>
      <name val="MS Sans Serif"/>
      <charset val="134"/>
    </font>
    <font>
      <sz val="11"/>
      <color indexed="10"/>
      <name val="宋体"/>
      <charset val="134"/>
    </font>
    <font>
      <b/>
      <sz val="10"/>
      <name val="MS Sans Serif"/>
      <charset val="134"/>
    </font>
    <font>
      <sz val="12"/>
      <name val="·s²Ó©úÅé"/>
      <charset val="136"/>
    </font>
    <font>
      <sz val="8"/>
      <name val="Arial"/>
      <charset val="134"/>
    </font>
    <font>
      <b/>
      <sz val="18"/>
      <color indexed="56"/>
      <name val="宋体"/>
      <charset val="134"/>
    </font>
    <font>
      <b/>
      <sz val="10"/>
      <color indexed="9"/>
      <name val="宋体"/>
      <charset val="134"/>
    </font>
    <font>
      <b/>
      <sz val="13"/>
      <color indexed="56"/>
      <name val="宋体"/>
      <charset val="134"/>
    </font>
    <font>
      <u/>
      <sz val="12"/>
      <color indexed="36"/>
      <name val="宋体"/>
      <charset val="134"/>
    </font>
    <font>
      <sz val="10.5"/>
      <color indexed="8"/>
      <name val="宋体"/>
      <charset val="134"/>
    </font>
    <font>
      <i/>
      <sz val="9"/>
      <name val="Times New Roman"/>
      <charset val="134"/>
    </font>
    <font>
      <b/>
      <sz val="18"/>
      <name val="Arial"/>
      <charset val="134"/>
    </font>
    <font>
      <u/>
      <sz val="7.5"/>
      <color indexed="36"/>
      <name val="Arial"/>
      <charset val="134"/>
    </font>
    <font>
      <sz val="9"/>
      <name val="宋体"/>
      <charset val="134"/>
    </font>
    <font>
      <b/>
      <sz val="13"/>
      <color indexed="54"/>
      <name val="宋体"/>
      <charset val="134"/>
    </font>
    <font>
      <b/>
      <sz val="11"/>
      <color indexed="9"/>
      <name val="宋体"/>
      <charset val="134"/>
    </font>
    <font>
      <sz val="12"/>
      <name val="??"/>
      <charset val="134"/>
    </font>
    <font>
      <sz val="12"/>
      <color indexed="17"/>
      <name val="楷体_GB2312"/>
      <charset val="134"/>
    </font>
    <font>
      <sz val="10"/>
      <name val="仿宋_GB2312"/>
      <charset val="134"/>
    </font>
    <font>
      <sz val="9"/>
      <color theme="1"/>
      <name val="宋体"/>
      <charset val="134"/>
    </font>
    <font>
      <sz val="10"/>
      <color indexed="8"/>
      <name val="Arial"/>
      <charset val="134"/>
    </font>
    <font>
      <sz val="12"/>
      <name val="Helv"/>
      <charset val="134"/>
    </font>
    <font>
      <b/>
      <sz val="10"/>
      <name val="Tms Rmn"/>
      <charset val="134"/>
    </font>
    <font>
      <sz val="8"/>
      <color indexed="9"/>
      <name val="Arial"/>
      <charset val="134"/>
    </font>
    <font>
      <b/>
      <sz val="8"/>
      <color indexed="12"/>
      <name val="Arial"/>
      <charset val="134"/>
    </font>
    <font>
      <b/>
      <sz val="12"/>
      <color indexed="8"/>
      <name val="楷体_GB2312"/>
      <charset val="134"/>
    </font>
    <font>
      <b/>
      <sz val="18"/>
      <color indexed="62"/>
      <name val="宋体"/>
      <charset val="134"/>
    </font>
    <font>
      <b/>
      <sz val="14"/>
      <name val="楷体"/>
      <charset val="134"/>
    </font>
    <font>
      <b/>
      <u val="singleAccounting"/>
      <sz val="10"/>
      <color indexed="18"/>
      <name val="Arial"/>
      <charset val="134"/>
    </font>
    <font>
      <sz val="12"/>
      <name val="Arial"/>
      <charset val="134"/>
    </font>
    <font>
      <sz val="12"/>
      <color indexed="60"/>
      <name val="楷体_GB2312"/>
      <charset val="134"/>
    </font>
    <font>
      <b/>
      <sz val="14"/>
      <color indexed="18"/>
      <name val="Arial"/>
      <charset val="134"/>
    </font>
    <font>
      <b/>
      <sz val="13"/>
      <color indexed="62"/>
      <name val="宋体"/>
      <charset val="134"/>
    </font>
    <font>
      <b/>
      <sz val="22"/>
      <color indexed="18"/>
      <name val="Arial"/>
      <charset val="134"/>
    </font>
    <font>
      <sz val="11"/>
      <color indexed="52"/>
      <name val="宋体"/>
      <charset val="134"/>
    </font>
    <font>
      <sz val="1"/>
      <color indexed="8"/>
      <name val="Arial"/>
      <charset val="134"/>
    </font>
    <font>
      <sz val="8"/>
      <color indexed="12"/>
      <name val="Arial"/>
      <charset val="134"/>
    </font>
    <font>
      <sz val="9"/>
      <color indexed="20"/>
      <name val="宋体"/>
      <charset val="134"/>
    </font>
    <font>
      <b/>
      <sz val="11"/>
      <color indexed="30"/>
      <name val="宋体"/>
      <charset val="134"/>
    </font>
    <font>
      <b/>
      <i/>
      <sz val="16"/>
      <name val="Helv"/>
      <charset val="134"/>
    </font>
    <font>
      <sz val="12"/>
      <name val="Courier"/>
      <charset val="134"/>
    </font>
    <font>
      <sz val="7"/>
      <name val="Small Fonts"/>
      <charset val="134"/>
    </font>
    <font>
      <b/>
      <sz val="10.5"/>
      <color indexed="8"/>
      <name val="宋体"/>
      <charset val="134"/>
    </font>
    <font>
      <b/>
      <sz val="12"/>
      <name val="Arial"/>
      <charset val="134"/>
    </font>
    <font>
      <b/>
      <sz val="12"/>
      <color indexed="52"/>
      <name val="楷体_GB2312"/>
      <charset val="134"/>
    </font>
    <font>
      <b/>
      <sz val="8"/>
      <color indexed="14"/>
      <name val="MS Sans Serif"/>
      <charset val="134"/>
    </font>
    <font>
      <b/>
      <sz val="10"/>
      <name val="Arial"/>
      <charset val="134"/>
    </font>
    <font>
      <sz val="18"/>
      <name val="Times New Roman"/>
      <charset val="134"/>
    </font>
    <font>
      <b/>
      <sz val="13"/>
      <name val="Times New Roman"/>
      <charset val="134"/>
    </font>
    <font>
      <sz val="8"/>
      <name val="MS Sans Serif"/>
      <charset val="134"/>
    </font>
    <font>
      <b/>
      <sz val="11"/>
      <color indexed="63"/>
      <name val="宋体"/>
      <charset val="134"/>
    </font>
    <font>
      <b/>
      <i/>
      <sz val="12"/>
      <name val="Times New Roman"/>
      <charset val="134"/>
    </font>
    <font>
      <u/>
      <sz val="12"/>
      <color indexed="12"/>
      <name val="宋体"/>
      <charset val="134"/>
    </font>
    <font>
      <b/>
      <sz val="11"/>
      <color indexed="62"/>
      <name val="宋体"/>
      <charset val="134"/>
    </font>
    <font>
      <b/>
      <sz val="11"/>
      <color indexed="56"/>
      <name val="楷体_GB2312"/>
      <charset val="134"/>
    </font>
    <font>
      <sz val="10.5"/>
      <color indexed="62"/>
      <name val="宋体"/>
      <charset val="134"/>
    </font>
    <font>
      <i/>
      <sz val="12"/>
      <name val="Times New Roman"/>
      <charset val="134"/>
    </font>
    <font>
      <sz val="10"/>
      <color indexed="9"/>
      <name val="Arial"/>
      <charset val="134"/>
    </font>
    <font>
      <sz val="11"/>
      <name val="Times New Roman"/>
      <charset val="134"/>
    </font>
    <font>
      <sz val="11"/>
      <name val="ＭＳ Ｐゴシック"/>
      <charset val="134"/>
    </font>
    <font>
      <b/>
      <sz val="21"/>
      <name val="楷体_GB2312"/>
      <charset val="134"/>
    </font>
    <font>
      <b/>
      <u/>
      <sz val="12"/>
      <name val="L Serifa Light"/>
      <charset val="134"/>
    </font>
    <font>
      <sz val="8"/>
      <color indexed="8"/>
      <name val="MS Sans Serif"/>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2"/>
      <name val="官帕眉"/>
      <charset val="134"/>
    </font>
    <font>
      <sz val="11"/>
      <color indexed="16"/>
      <name val="宋体"/>
      <charset val="134"/>
    </font>
    <font>
      <u/>
      <sz val="11"/>
      <color indexed="52"/>
      <name val="宋体"/>
      <charset val="134"/>
    </font>
    <font>
      <b/>
      <sz val="10.5"/>
      <color indexed="9"/>
      <name val="宋体"/>
      <charset val="134"/>
    </font>
    <font>
      <sz val="9"/>
      <color indexed="17"/>
      <name val="宋体"/>
      <charset val="134"/>
    </font>
    <font>
      <sz val="12"/>
      <name val="宋体"/>
      <charset val="134"/>
      <scheme val="minor"/>
    </font>
    <font>
      <u/>
      <sz val="10"/>
      <color indexed="12"/>
      <name val="Times"/>
      <charset val="134"/>
    </font>
    <font>
      <b/>
      <sz val="9"/>
      <name val="Arial"/>
      <charset val="134"/>
    </font>
    <font>
      <sz val="11"/>
      <color indexed="19"/>
      <name val="宋体"/>
      <charset val="134"/>
    </font>
    <font>
      <sz val="11"/>
      <color indexed="23"/>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0.5"/>
      <color indexed="19"/>
      <name val="宋体"/>
      <charset val="134"/>
    </font>
    <font>
      <b/>
      <sz val="10.5"/>
      <color indexed="63"/>
      <name val="宋体"/>
      <charset val="134"/>
    </font>
    <font>
      <sz val="12"/>
      <name val="新細明體"/>
      <charset val="136"/>
    </font>
    <font>
      <sz val="10"/>
      <name val="新細明體"/>
      <charset val="136"/>
    </font>
    <font>
      <sz val="12"/>
      <name val="바탕체"/>
      <charset val="134"/>
    </font>
    <font>
      <sz val="16"/>
      <name val="楷体_GB2312"/>
      <charset val="134"/>
    </font>
    <font>
      <b/>
      <sz val="9"/>
      <name val="Tahoma"/>
      <charset val="134"/>
    </font>
    <font>
      <sz val="9"/>
      <name val="宋体"/>
      <charset val="134"/>
    </font>
    <font>
      <b/>
      <sz val="9"/>
      <name val="宋体"/>
      <charset val="134"/>
    </font>
    <font>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indexed="45"/>
        <bgColor indexed="64"/>
      </patternFill>
    </fill>
    <fill>
      <patternFill patternType="solid">
        <fgColor indexed="30"/>
        <bgColor indexed="64"/>
      </patternFill>
    </fill>
    <fill>
      <patternFill patternType="solid">
        <fgColor rgb="FFFFCC99"/>
        <bgColor indexed="64"/>
      </patternFill>
    </fill>
    <fill>
      <patternFill patternType="solid">
        <fgColor indexed="42"/>
        <bgColor indexed="64"/>
      </patternFill>
    </fill>
    <fill>
      <patternFill patternType="solid">
        <fgColor indexed="29"/>
        <bgColor indexed="64"/>
      </patternFill>
    </fill>
    <fill>
      <patternFill patternType="solid">
        <fgColor theme="6" tint="0.799981688894314"/>
        <bgColor indexed="64"/>
      </patternFill>
    </fill>
    <fill>
      <patternFill patternType="solid">
        <fgColor indexed="42"/>
        <bgColor indexed="42"/>
      </patternFill>
    </fill>
    <fill>
      <patternFill patternType="solid">
        <fgColor indexed="46"/>
        <bgColor indexed="64"/>
      </patternFill>
    </fill>
    <fill>
      <patternFill patternType="solid">
        <fgColor theme="6" tint="0.599993896298105"/>
        <bgColor indexed="64"/>
      </patternFill>
    </fill>
    <fill>
      <patternFill patternType="solid">
        <fgColor rgb="FFFFC7CE"/>
        <bgColor indexed="64"/>
      </patternFill>
    </fill>
    <fill>
      <patternFill patternType="solid">
        <fgColor indexed="54"/>
        <bgColor indexed="64"/>
      </patternFill>
    </fill>
    <fill>
      <patternFill patternType="solid">
        <fgColor indexed="49"/>
        <bgColor indexed="64"/>
      </patternFill>
    </fill>
    <fill>
      <patternFill patternType="solid">
        <fgColor theme="6" tint="0.399975585192419"/>
        <bgColor indexed="64"/>
      </patternFill>
    </fill>
    <fill>
      <patternFill patternType="solid">
        <fgColor indexed="52"/>
        <bgColor indexed="64"/>
      </patternFill>
    </fill>
    <fill>
      <patternFill patternType="solid">
        <fgColor indexed="12"/>
        <bgColor indexed="64"/>
      </patternFill>
    </fill>
    <fill>
      <patternFill patternType="solid">
        <fgColor indexed="44"/>
        <bgColor indexed="4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indexed="47"/>
        <bgColor indexed="64"/>
      </patternFill>
    </fill>
    <fill>
      <patternFill patternType="solid">
        <fgColor rgb="FFFFFFCC"/>
        <bgColor indexed="64"/>
      </patternFill>
    </fill>
    <fill>
      <patternFill patternType="solid">
        <fgColor indexed="54"/>
        <bgColor indexed="54"/>
      </patternFill>
    </fill>
    <fill>
      <patternFill patternType="solid">
        <fgColor theme="5" tint="0.399975585192419"/>
        <bgColor indexed="64"/>
      </patternFill>
    </fill>
    <fill>
      <patternFill patternType="solid">
        <fgColor indexed="53"/>
        <bgColor indexed="64"/>
      </patternFill>
    </fill>
    <fill>
      <patternFill patternType="solid">
        <fgColor indexed="36"/>
        <bgColor indexed="64"/>
      </patternFill>
    </fill>
    <fill>
      <patternFill patternType="solid">
        <fgColor indexed="11"/>
        <bgColor indexed="64"/>
      </patternFill>
    </fill>
    <fill>
      <patternFill patternType="solid">
        <fgColor indexed="26"/>
        <bgColor indexed="64"/>
      </patternFill>
    </fill>
    <fill>
      <patternFill patternType="solid">
        <fgColor indexed="22"/>
        <bgColor indexed="22"/>
      </patternFill>
    </fill>
    <fill>
      <patternFill patternType="solid">
        <fgColor indexed="5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5"/>
        <bgColor indexed="45"/>
      </patternFill>
    </fill>
    <fill>
      <patternFill patternType="solid">
        <fgColor indexed="51"/>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indexed="41"/>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31"/>
      </patternFill>
    </fill>
    <fill>
      <patternFill patternType="solid">
        <fgColor indexed="55"/>
        <bgColor indexed="55"/>
      </patternFill>
    </fill>
    <fill>
      <patternFill patternType="solid">
        <fgColor indexed="51"/>
        <bgColor indexed="51"/>
      </patternFill>
    </fill>
    <fill>
      <patternFill patternType="solid">
        <fgColor indexed="26"/>
        <bgColor indexed="26"/>
      </patternFill>
    </fill>
    <fill>
      <patternFill patternType="solid">
        <fgColor indexed="25"/>
        <bgColor indexed="25"/>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47"/>
        <bgColor indexed="47"/>
      </patternFill>
    </fill>
    <fill>
      <patternFill patternType="solid">
        <fgColor indexed="15"/>
        <bgColor indexed="64"/>
      </patternFill>
    </fill>
    <fill>
      <patternFill patternType="solid">
        <fgColor indexed="20"/>
        <bgColor indexed="64"/>
      </patternFill>
    </fill>
    <fill>
      <patternFill patternType="gray0625"/>
    </fill>
    <fill>
      <patternFill patternType="solid">
        <fgColor indexed="18"/>
        <bgColor indexed="64"/>
      </patternFill>
    </fill>
    <fill>
      <patternFill patternType="solid">
        <fgColor indexed="27"/>
        <bgColor indexed="27"/>
      </patternFill>
    </fill>
    <fill>
      <patternFill patternType="mediumGray">
        <fgColor indexed="22"/>
      </patternFill>
    </fill>
    <fill>
      <patternFill patternType="solid">
        <fgColor indexed="29"/>
        <bgColor indexed="29"/>
      </patternFill>
    </fill>
    <fill>
      <patternFill patternType="solid">
        <fgColor indexed="48"/>
        <bgColor indexed="64"/>
      </patternFill>
    </fill>
    <fill>
      <patternFill patternType="solid">
        <fgColor indexed="14"/>
        <bgColor indexed="64"/>
      </patternFill>
    </fill>
    <fill>
      <patternFill patternType="solid">
        <fgColor indexed="10"/>
        <bgColor indexed="64"/>
      </patternFill>
    </fill>
    <fill>
      <patternFill patternType="solid">
        <fgColor indexed="62"/>
        <bgColor indexed="64"/>
      </patternFill>
    </fill>
    <fill>
      <patternFill patternType="solid">
        <fgColor indexed="49"/>
        <bgColor indexed="49"/>
      </patternFill>
    </fill>
    <fill>
      <patternFill patternType="solid">
        <fgColor indexed="43"/>
        <bgColor indexed="43"/>
      </patternFill>
    </fill>
    <fill>
      <patternFill patternType="solid">
        <fgColor indexed="52"/>
        <bgColor indexed="52"/>
      </patternFill>
    </fill>
    <fill>
      <patternFill patternType="lightUp">
        <fgColor indexed="9"/>
        <bgColor indexed="22"/>
      </patternFill>
    </fill>
    <fill>
      <patternFill patternType="solid">
        <fgColor indexed="57"/>
        <bgColor indexed="64"/>
      </patternFill>
    </fill>
    <fill>
      <patternFill patternType="lightUp">
        <fgColor indexed="9"/>
        <bgColor indexed="29"/>
      </patternFill>
    </fill>
    <fill>
      <patternFill patternType="solid">
        <fgColor indexed="40"/>
        <bgColor indexed="64"/>
      </patternFill>
    </fill>
    <fill>
      <patternFill patternType="solid">
        <fgColor indexed="23"/>
        <bgColor indexed="64"/>
      </patternFill>
    </fill>
    <fill>
      <patternFill patternType="lightUp">
        <fgColor indexed="9"/>
        <bgColor indexed="55"/>
      </patternFill>
    </fill>
    <fill>
      <patternFill patternType="solid">
        <fgColor indexed="56"/>
        <bgColor indexed="64"/>
      </patternFill>
    </fill>
    <fill>
      <patternFill patternType="lightUp">
        <fgColor indexed="9"/>
        <bgColor indexed="53"/>
      </patternFill>
    </fill>
    <fill>
      <patternFill patternType="solid">
        <fgColor indexed="5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right/>
      <top style="hair">
        <color indexed="8"/>
      </top>
      <bottom style="hair">
        <color indexed="8"/>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right/>
      <top/>
      <bottom style="thick">
        <color indexed="62"/>
      </bottom>
      <diagonal/>
    </border>
    <border>
      <left/>
      <right/>
      <top/>
      <bottom style="medium">
        <color theme="4"/>
      </bottom>
      <diagonal/>
    </border>
    <border>
      <left style="thin">
        <color indexed="23"/>
      </left>
      <right style="thin">
        <color indexed="23"/>
      </right>
      <top style="thin">
        <color indexed="23"/>
      </top>
      <bottom style="thin">
        <color indexed="23"/>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thick">
        <color indexed="56"/>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indexed="22"/>
      </bottom>
      <diagonal/>
    </border>
    <border>
      <left/>
      <right/>
      <top style="thin">
        <color theme="4"/>
      </top>
      <bottom style="double">
        <color theme="4"/>
      </bottom>
      <diagonal/>
    </border>
    <border>
      <left/>
      <right/>
      <top style="medium">
        <color indexed="23"/>
      </top>
      <bottom style="medium">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style="medium">
        <color indexed="9"/>
      </top>
      <bottom style="medium">
        <color indexed="9"/>
      </bottom>
      <diagonal/>
    </border>
    <border>
      <left/>
      <right/>
      <top/>
      <bottom style="thick">
        <color indexed="4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top style="thin">
        <color indexed="62"/>
      </top>
      <bottom style="double">
        <color indexed="62"/>
      </bottom>
      <diagonal/>
    </border>
    <border>
      <left style="thin">
        <color auto="1"/>
      </left>
      <right/>
      <top/>
      <bottom/>
      <diagonal/>
    </border>
    <border>
      <left/>
      <right/>
      <top/>
      <bottom style="thick">
        <color indexed="27"/>
      </bottom>
      <diagonal/>
    </border>
    <border>
      <left/>
      <right/>
      <top/>
      <bottom style="double">
        <color indexed="52"/>
      </bottom>
      <diagonal/>
    </border>
    <border>
      <left/>
      <right/>
      <top/>
      <bottom style="medium">
        <color indexed="43"/>
      </bottom>
      <diagonal/>
    </border>
    <border>
      <left/>
      <right/>
      <top style="hair">
        <color auto="1"/>
      </top>
      <bottom style="hair">
        <color auto="1"/>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style="double">
        <color indexed="8"/>
      </left>
      <right style="double">
        <color indexed="8"/>
      </right>
      <top style="double">
        <color indexed="8"/>
      </top>
      <bottom style="double">
        <color indexed="8"/>
      </bottom>
      <diagonal/>
    </border>
  </borders>
  <cellStyleXfs count="42326">
    <xf numFmtId="0" fontId="0" fillId="0" borderId="0">
      <alignment vertical="center"/>
    </xf>
    <xf numFmtId="0" fontId="43" fillId="10" borderId="0" applyNumberFormat="0" applyBorder="0" applyAlignment="0" applyProtection="0">
      <alignment vertical="center"/>
    </xf>
    <xf numFmtId="42" fontId="11"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11" borderId="0" applyNumberFormat="0" applyBorder="0" applyAlignment="0" applyProtection="0">
      <alignment vertical="center"/>
    </xf>
    <xf numFmtId="0" fontId="46" fillId="12" borderId="14" applyNumberFormat="0" applyAlignment="0" applyProtection="0">
      <alignment vertical="center"/>
    </xf>
    <xf numFmtId="0" fontId="47" fillId="13" borderId="0" applyNumberFormat="0" applyBorder="0" applyAlignment="0" applyProtection="0">
      <alignment vertical="center"/>
    </xf>
    <xf numFmtId="0" fontId="44" fillId="10" borderId="0" applyProtection="0"/>
    <xf numFmtId="0" fontId="45" fillId="14" borderId="0" applyProtection="0"/>
    <xf numFmtId="44" fontId="11" fillId="0" borderId="0" applyFon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190" fontId="48" fillId="0" borderId="0" applyProtection="0">
      <alignment horizontal="center"/>
    </xf>
    <xf numFmtId="0" fontId="45" fillId="1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9"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0" borderId="12" applyNumberFormat="0" applyFill="0" applyProtection="0">
      <alignment horizontal="center" vertical="center"/>
    </xf>
    <xf numFmtId="0" fontId="44" fillId="10" borderId="0" applyNumberFormat="0" applyBorder="0" applyAlignment="0" applyProtection="0">
      <alignment vertical="center"/>
    </xf>
    <xf numFmtId="0" fontId="51" fillId="1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4" fillId="10" borderId="0" applyNumberFormat="0" applyBorder="0" applyAlignment="0" applyProtection="0">
      <alignment vertical="center"/>
    </xf>
    <xf numFmtId="41" fontId="11" fillId="0" borderId="0" applyFont="0" applyFill="0" applyBorder="0" applyAlignment="0" applyProtection="0">
      <alignment vertical="center"/>
    </xf>
    <xf numFmtId="0" fontId="19"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52" fillId="2" borderId="0">
      <alignment horizontal="left" vertical="center"/>
    </xf>
    <xf numFmtId="0" fontId="52" fillId="2" borderId="0">
      <alignment horizontal="right" vertical="center"/>
    </xf>
    <xf numFmtId="177" fontId="12" fillId="0" borderId="0" applyFont="0" applyFill="0" applyBorder="0" applyAlignment="0" applyProtection="0">
      <alignment vertical="center"/>
    </xf>
    <xf numFmtId="0" fontId="53" fillId="16"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54" fillId="0" borderId="0" applyProtection="0">
      <alignment horizontal="left"/>
    </xf>
    <xf numFmtId="0" fontId="44" fillId="10" borderId="0" applyProtection="0"/>
    <xf numFmtId="0" fontId="55" fillId="0" borderId="0" applyProtection="0">
      <alignment vertical="center"/>
    </xf>
    <xf numFmtId="181" fontId="12" fillId="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1" fillId="18" borderId="0" applyNumberFormat="0" applyBorder="0" applyAlignment="0" applyProtection="0">
      <alignment vertical="center"/>
    </xf>
    <xf numFmtId="0" fontId="44" fillId="17" borderId="0" applyNumberFormat="0" applyBorder="0" applyAlignment="0" applyProtection="0">
      <alignment vertical="center"/>
    </xf>
    <xf numFmtId="0" fontId="56" fillId="19" borderId="0" applyNumberFormat="0" applyBorder="0" applyAlignment="0" applyProtection="0">
      <alignment vertical="center"/>
    </xf>
    <xf numFmtId="0" fontId="0" fillId="0" borderId="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21" borderId="0" applyNumberFormat="0" applyBorder="0" applyAlignment="0" applyProtection="0">
      <alignment vertical="center"/>
    </xf>
    <xf numFmtId="0" fontId="44" fillId="10" borderId="0" applyNumberFormat="0" applyBorder="0" applyAlignment="0" applyProtection="0">
      <alignment vertical="center"/>
    </xf>
    <xf numFmtId="191" fontId="12" fillId="0" borderId="0" applyProtection="0"/>
    <xf numFmtId="43" fontId="11"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 fillId="20" borderId="0" applyProtection="0"/>
    <xf numFmtId="0" fontId="57" fillId="22" borderId="0" applyNumberFormat="0" applyBorder="0" applyAlignment="0" applyProtection="0">
      <alignment vertical="center"/>
    </xf>
    <xf numFmtId="0" fontId="44" fillId="17" borderId="0" applyNumberFormat="0" applyBorder="0" applyAlignment="0" applyProtection="0">
      <alignment vertical="center"/>
    </xf>
    <xf numFmtId="0" fontId="9" fillId="23" borderId="0" applyNumberFormat="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184" fontId="58" fillId="24" borderId="0">
      <alignment vertical="center"/>
    </xf>
    <xf numFmtId="0" fontId="9" fillId="2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9" fillId="0" borderId="15"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60" fillId="0" borderId="0" applyNumberFormat="0" applyFill="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3" fillId="17" borderId="0" applyProtection="0"/>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12" fillId="2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61" fillId="0" borderId="0" applyNumberFormat="0" applyFill="0" applyBorder="0" applyAlignment="0" applyProtection="0">
      <alignment vertical="center"/>
    </xf>
    <xf numFmtId="0" fontId="62" fillId="0" borderId="0">
      <alignment horizontal="center" vertical="center" wrapText="1"/>
      <protection locked="0"/>
    </xf>
    <xf numFmtId="0" fontId="12" fillId="17" borderId="0" applyProtection="0"/>
    <xf numFmtId="0" fontId="12" fillId="17"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39" fillId="0" borderId="0">
      <alignment vertical="center"/>
    </xf>
    <xf numFmtId="0" fontId="44" fillId="10" borderId="0" applyProtection="0"/>
    <xf numFmtId="0" fontId="47" fillId="13" borderId="0" applyProtection="0"/>
    <xf numFmtId="0" fontId="9" fillId="29" borderId="0" applyProtection="0"/>
    <xf numFmtId="187" fontId="12" fillId="0" borderId="0" applyProtection="0"/>
    <xf numFmtId="0" fontId="44" fillId="10" borderId="0" applyNumberFormat="0" applyBorder="0" applyAlignment="0" applyProtection="0">
      <alignment vertical="center"/>
    </xf>
    <xf numFmtId="0" fontId="11" fillId="30" borderId="16" applyNumberFormat="0" applyFon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1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 fillId="3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7" fillId="32"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64" fillId="0" borderId="17" applyNumberFormat="0" applyFill="0" applyProtection="0">
      <alignment horizontal="center"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65" fillId="33" borderId="0" applyProtection="0">
      <alignment vertical="center"/>
    </xf>
    <xf numFmtId="0" fontId="66" fillId="0" borderId="0" applyNumberFormat="0" applyFill="0" applyBorder="0" applyAlignment="0" applyProtection="0">
      <alignment vertical="center"/>
    </xf>
    <xf numFmtId="0" fontId="39" fillId="0" borderId="0">
      <alignment vertical="center"/>
    </xf>
    <xf numFmtId="0" fontId="47" fillId="13" borderId="0" applyNumberFormat="0" applyBorder="0" applyAlignment="0" applyProtection="0">
      <alignment vertical="center"/>
    </xf>
    <xf numFmtId="0" fontId="0" fillId="0" borderId="0">
      <alignment vertical="center"/>
    </xf>
    <xf numFmtId="0" fontId="67" fillId="0" borderId="0">
      <alignment vertical="center"/>
    </xf>
    <xf numFmtId="0" fontId="0" fillId="0" borderId="0">
      <alignment vertical="center"/>
    </xf>
    <xf numFmtId="0" fontId="2" fillId="0" borderId="0">
      <alignment vertical="center"/>
    </xf>
    <xf numFmtId="0" fontId="44" fillId="17" borderId="0" applyProtection="0"/>
    <xf numFmtId="0" fontId="44" fillId="17" borderId="0" applyProtection="0"/>
    <xf numFmtId="0" fontId="0" fillId="0" borderId="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44" fillId="17"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9" fillId="29" borderId="0" applyProtection="0"/>
    <xf numFmtId="0" fontId="0" fillId="0" borderId="0">
      <alignment vertical="center"/>
    </xf>
    <xf numFmtId="0" fontId="70" fillId="0" borderId="0" applyNumberFormat="0" applyFill="0" applyBorder="0" applyAlignment="0" applyProtection="0">
      <alignment vertical="center"/>
    </xf>
    <xf numFmtId="0" fontId="12" fillId="17" borderId="0" applyProtection="0"/>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35" borderId="0" applyNumberFormat="0" applyBorder="0" applyAlignment="0" applyProtection="0">
      <alignment vertical="center"/>
    </xf>
    <xf numFmtId="0" fontId="71"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19" fillId="36" borderId="0" applyProtection="0"/>
    <xf numFmtId="0" fontId="54" fillId="0" borderId="0"/>
    <xf numFmtId="0" fontId="44" fillId="10" borderId="0" applyNumberFormat="0" applyBorder="0" applyAlignment="0" applyProtection="0">
      <alignment vertical="center"/>
    </xf>
    <xf numFmtId="0" fontId="0" fillId="0" borderId="0">
      <alignment vertical="center"/>
    </xf>
    <xf numFmtId="0" fontId="9" fillId="3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9" fillId="0" borderId="0" applyProtection="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72"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73" fillId="0" borderId="18" applyNumberFormat="0" applyFill="0" applyAlignment="0" applyProtection="0">
      <alignment vertical="center"/>
    </xf>
    <xf numFmtId="0" fontId="74" fillId="0" borderId="0">
      <alignment vertical="center"/>
    </xf>
    <xf numFmtId="0" fontId="44" fillId="17" borderId="0" applyNumberFormat="0" applyBorder="0" applyAlignment="0" applyProtection="0">
      <alignment vertical="center"/>
    </xf>
    <xf numFmtId="0" fontId="9" fillId="25" borderId="0" applyNumberFormat="0" applyBorder="0" applyAlignment="0" applyProtection="0">
      <alignment vertical="center"/>
    </xf>
    <xf numFmtId="0" fontId="44" fillId="10" borderId="0" applyNumberFormat="0" applyBorder="0" applyAlignment="0" applyProtection="0">
      <alignment vertical="center"/>
    </xf>
    <xf numFmtId="0" fontId="75" fillId="0" borderId="19" applyNumberFormat="0" applyFill="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6" fillId="2" borderId="0" applyProtection="0">
      <alignment horizontal="left" vertical="top"/>
    </xf>
    <xf numFmtId="0" fontId="52" fillId="2" borderId="0" applyProtection="0">
      <alignment horizontal="left" vertical="center"/>
    </xf>
    <xf numFmtId="0" fontId="77" fillId="29" borderId="20" applyNumberFormat="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78" fillId="0" borderId="19"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12" fillId="26" borderId="0" applyNumberFormat="0" applyBorder="0" applyAlignment="0" applyProtection="0">
      <alignment vertical="center"/>
    </xf>
    <xf numFmtId="9" fontId="0" fillId="0" borderId="0" applyFont="0" applyFill="0" applyBorder="0" applyAlignment="0" applyProtection="0">
      <alignment vertical="center"/>
    </xf>
    <xf numFmtId="0" fontId="12" fillId="3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2" fillId="27" borderId="0" applyNumberFormat="0" applyBorder="0" applyAlignment="0" applyProtection="0">
      <alignment vertical="center"/>
    </xf>
    <xf numFmtId="0" fontId="12" fillId="0" borderId="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209" fontId="12"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2" fillId="35" borderId="0" applyNumberFormat="0" applyBorder="0" applyAlignment="0" applyProtection="0">
      <alignment vertical="center"/>
    </xf>
    <xf numFmtId="0" fontId="9" fillId="31" borderId="0" applyNumberFormat="0" applyBorder="0" applyAlignment="0" applyProtection="0">
      <alignment vertical="center"/>
    </xf>
    <xf numFmtId="0" fontId="0" fillId="0" borderId="0">
      <alignment vertical="center"/>
    </xf>
    <xf numFmtId="0" fontId="57" fillId="39"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66" fillId="0" borderId="21" applyNumberFormat="0" applyFill="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67" fillId="0" borderId="0" applyProtection="0">
      <alignment vertical="center"/>
    </xf>
    <xf numFmtId="0" fontId="57" fillId="40" borderId="0" applyNumberFormat="0" applyBorder="0" applyAlignment="0" applyProtection="0">
      <alignment vertical="center"/>
    </xf>
    <xf numFmtId="0" fontId="54" fillId="0" borderId="0">
      <alignment horizontal="left" vertical="center"/>
    </xf>
    <xf numFmtId="0" fontId="44" fillId="10" borderId="0" applyNumberFormat="0" applyBorder="0" applyAlignment="0" applyProtection="0">
      <alignment vertical="center"/>
    </xf>
    <xf numFmtId="0" fontId="0" fillId="0" borderId="0">
      <alignment vertical="center"/>
    </xf>
    <xf numFmtId="0" fontId="12" fillId="27" borderId="0" applyProtection="0"/>
    <xf numFmtId="0" fontId="44" fillId="10" borderId="0" applyNumberFormat="0" applyBorder="0" applyAlignment="0" applyProtection="0">
      <alignment vertical="center"/>
    </xf>
    <xf numFmtId="0" fontId="80" fillId="41" borderId="22" applyNumberFormat="0" applyAlignment="0" applyProtection="0">
      <alignment vertical="center"/>
    </xf>
    <xf numFmtId="0" fontId="0" fillId="0" borderId="0">
      <alignment vertical="center"/>
    </xf>
    <xf numFmtId="0" fontId="12" fillId="10" borderId="0" applyProtection="0"/>
    <xf numFmtId="0" fontId="44" fillId="10" borderId="0" applyProtection="0"/>
    <xf numFmtId="0" fontId="47" fillId="26" borderId="0" applyNumberFormat="0" applyBorder="0" applyAlignment="0" applyProtection="0">
      <alignment vertical="center"/>
    </xf>
    <xf numFmtId="0" fontId="49" fillId="0" borderId="0" applyProtection="0">
      <alignment vertical="center"/>
    </xf>
    <xf numFmtId="0" fontId="81" fillId="41" borderId="14" applyNumberFormat="0" applyAlignment="0" applyProtection="0">
      <alignment vertical="center"/>
    </xf>
    <xf numFmtId="0" fontId="47" fillId="13" borderId="0" applyProtection="0"/>
    <xf numFmtId="0" fontId="44" fillId="10" borderId="0" applyNumberFormat="0" applyBorder="0" applyAlignment="0" applyProtection="0">
      <alignment vertical="center"/>
    </xf>
    <xf numFmtId="0" fontId="54" fillId="0" borderId="0">
      <alignment horizontal="left" vertical="center"/>
    </xf>
    <xf numFmtId="0" fontId="55" fillId="0" borderId="0" applyProtection="0"/>
    <xf numFmtId="0" fontId="82" fillId="0" borderId="23" applyProtection="0">
      <alignment vertical="center"/>
    </xf>
    <xf numFmtId="0" fontId="44" fillId="10"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9" fillId="38" borderId="0" applyNumberFormat="0" applyBorder="0" applyAlignment="0" applyProtection="0"/>
    <xf numFmtId="0" fontId="67" fillId="0" borderId="0">
      <alignment vertical="center"/>
      <protection locked="0"/>
    </xf>
    <xf numFmtId="0" fontId="83" fillId="42" borderId="24"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52" fillId="2" borderId="0" applyProtection="0">
      <alignment horizontal="righ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1" fillId="43" borderId="0" applyNumberFormat="0" applyBorder="0" applyAlignment="0" applyProtection="0">
      <alignment vertical="center"/>
    </xf>
    <xf numFmtId="0" fontId="0" fillId="0" borderId="0">
      <alignment vertical="center"/>
    </xf>
    <xf numFmtId="0" fontId="54" fillId="0" borderId="0"/>
    <xf numFmtId="0" fontId="54" fillId="0" borderId="0" applyProtection="0">
      <alignment horizontal="left"/>
    </xf>
    <xf numFmtId="0" fontId="47" fillId="13" borderId="0" applyProtection="0"/>
    <xf numFmtId="49" fontId="74" fillId="0" borderId="0" applyProtection="0">
      <alignment horizontal="lef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194" fontId="54" fillId="0" borderId="0" applyFont="0" applyFill="0" applyBorder="0" applyAlignment="0" applyProtection="0"/>
    <xf numFmtId="0" fontId="45" fillId="35"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2" fillId="13" borderId="0" applyNumberFormat="0" applyBorder="0" applyAlignment="0" applyProtection="0">
      <alignment vertical="center"/>
    </xf>
    <xf numFmtId="0" fontId="57" fillId="4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39" fillId="0" borderId="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5" fillId="1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3" borderId="20" applyProtection="0"/>
    <xf numFmtId="202" fontId="12" fillId="0" borderId="0" applyFont="0" applyFill="0" applyBorder="0" applyProtection="0">
      <alignment horizontal="right" vertical="center"/>
    </xf>
    <xf numFmtId="0" fontId="86" fillId="10" borderId="0" applyNumberFormat="0" applyBorder="0" applyAlignment="0" applyProtection="0"/>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87" fillId="0" borderId="25" applyNumberFormat="0" applyFill="0" applyAlignment="0" applyProtection="0">
      <alignment vertical="center"/>
    </xf>
    <xf numFmtId="0" fontId="86" fillId="45"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39" fillId="0" borderId="0" applyProtection="0">
      <alignment vertical="center"/>
    </xf>
    <xf numFmtId="0" fontId="44" fillId="17"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89" fillId="0" borderId="26" applyNumberFormat="0" applyFill="0" applyAlignment="0" applyProtection="0">
      <alignment vertical="center"/>
    </xf>
    <xf numFmtId="0" fontId="67" fillId="0" borderId="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4" fillId="0" borderId="0" applyNumberFormat="0" applyFill="0" applyBorder="0" applyAlignment="0" applyProtection="0">
      <alignment vertical="center"/>
    </xf>
    <xf numFmtId="0" fontId="44" fillId="10" borderId="0" applyNumberFormat="0" applyBorder="0" applyAlignment="0" applyProtection="0">
      <alignment vertical="center"/>
    </xf>
    <xf numFmtId="0" fontId="90" fillId="3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1" fillId="0" borderId="27"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2" fillId="47" borderId="0" applyNumberFormat="0" applyBorder="0" applyAlignment="0" applyProtection="0">
      <alignment vertical="center"/>
    </xf>
    <xf numFmtId="0" fontId="0" fillId="0" borderId="0">
      <alignment vertical="center"/>
    </xf>
    <xf numFmtId="0" fontId="0" fillId="0" borderId="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93" fillId="4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12" fontId="74"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2" fillId="17" borderId="0" applyNumberFormat="0" applyBorder="0" applyAlignment="0" applyProtection="0">
      <alignment vertical="center"/>
    </xf>
    <xf numFmtId="0" fontId="44" fillId="10" borderId="0" applyProtection="0"/>
    <xf numFmtId="0" fontId="12" fillId="46" borderId="0" applyProtection="0"/>
    <xf numFmtId="0" fontId="51" fillId="49" borderId="0" applyNumberFormat="0" applyBorder="0" applyAlignment="0" applyProtection="0">
      <alignment vertical="center"/>
    </xf>
    <xf numFmtId="0" fontId="47" fillId="26" borderId="0" applyNumberFormat="0" applyBorder="0" applyAlignment="0" applyProtection="0">
      <alignment vertical="center"/>
    </xf>
    <xf numFmtId="0" fontId="54" fillId="0" borderId="28">
      <alignment vertical="center"/>
    </xf>
    <xf numFmtId="0" fontId="54" fillId="0" borderId="0"/>
    <xf numFmtId="0" fontId="0" fillId="0" borderId="0">
      <alignment vertical="center"/>
    </xf>
    <xf numFmtId="0" fontId="94" fillId="27"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Protection="0"/>
    <xf numFmtId="0" fontId="57" fillId="5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39" fillId="0" borderId="0">
      <alignment vertical="center"/>
    </xf>
    <xf numFmtId="0" fontId="54" fillId="0" borderId="0">
      <alignment horizontal="left" vertical="center"/>
    </xf>
    <xf numFmtId="0" fontId="53" fillId="26" borderId="0" applyNumberFormat="0" applyBorder="0" applyAlignment="0" applyProtection="0">
      <alignment vertical="center"/>
    </xf>
    <xf numFmtId="0" fontId="12" fillId="0" borderId="0" applyFont="0" applyFill="0" applyBorder="0" applyAlignment="0" applyProtection="0">
      <alignment vertical="center"/>
    </xf>
    <xf numFmtId="0" fontId="51" fillId="51" borderId="0" applyNumberFormat="0" applyBorder="0" applyAlignment="0" applyProtection="0">
      <alignment vertical="center"/>
    </xf>
    <xf numFmtId="0" fontId="47" fillId="26" borderId="0" applyNumberFormat="0" applyBorder="0" applyAlignment="0" applyProtection="0">
      <alignment vertical="center"/>
    </xf>
    <xf numFmtId="9" fontId="12" fillId="0" borderId="0" applyProtection="0"/>
    <xf numFmtId="0" fontId="47" fillId="13" borderId="0" applyNumberFormat="0" applyBorder="0" applyAlignment="0" applyProtection="0">
      <alignment vertical="center"/>
    </xf>
    <xf numFmtId="0" fontId="12"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1" fillId="52"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12" fillId="53" borderId="0" applyNumberFormat="0" applyBorder="0" applyAlignment="0" applyProtection="0">
      <alignment vertical="center"/>
    </xf>
    <xf numFmtId="0" fontId="51" fillId="54" borderId="0" applyNumberFormat="0" applyBorder="0" applyAlignment="0" applyProtection="0">
      <alignment vertical="center"/>
    </xf>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1" fillId="55"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15"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57" fillId="56"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36" borderId="29" applyNumberFormat="0" applyFont="0" applyAlignment="0" applyProtection="0">
      <alignment vertical="center"/>
    </xf>
    <xf numFmtId="0" fontId="44" fillId="17" borderId="0" applyProtection="0"/>
    <xf numFmtId="0" fontId="95" fillId="27" borderId="30" applyNumberFormat="0" applyProtection="0">
      <alignment horizontal="left" vertical="center"/>
    </xf>
    <xf numFmtId="0" fontId="39" fillId="0" borderId="0" applyProtection="0">
      <alignment vertical="center"/>
    </xf>
    <xf numFmtId="0" fontId="57" fillId="5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1" fillId="58" borderId="0" applyNumberFormat="0" applyBorder="0" applyAlignment="0" applyProtection="0">
      <alignment vertical="center"/>
    </xf>
    <xf numFmtId="0" fontId="47" fillId="26" borderId="0" applyNumberFormat="0" applyBorder="0" applyAlignment="0" applyProtection="0">
      <alignment vertical="center"/>
    </xf>
    <xf numFmtId="181" fontId="12" fillId="0" borderId="0" applyProtection="0">
      <alignment vertical="center"/>
    </xf>
    <xf numFmtId="0" fontId="47" fillId="13" borderId="0" applyNumberFormat="0" applyBorder="0" applyAlignment="0" applyProtection="0">
      <alignment vertical="center"/>
    </xf>
    <xf numFmtId="0" fontId="51" fillId="59"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9" fontId="12" fillId="0" borderId="0" applyProtection="0"/>
    <xf numFmtId="0" fontId="54" fillId="0" borderId="0" applyProtection="0"/>
    <xf numFmtId="0" fontId="96" fillId="17" borderId="0" applyProtection="0"/>
    <xf numFmtId="0" fontId="57" fillId="6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1" fillId="61" borderId="0" applyNumberFormat="0" applyBorder="0" applyAlignment="0" applyProtection="0">
      <alignment vertical="center"/>
    </xf>
    <xf numFmtId="0" fontId="45" fillId="21" borderId="0" applyProtection="0"/>
    <xf numFmtId="0" fontId="44" fillId="10" borderId="0" applyNumberFormat="0" applyBorder="0" applyAlignment="0" applyProtection="0">
      <alignment vertical="center"/>
    </xf>
    <xf numFmtId="0" fontId="45" fillId="2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7" fillId="62" borderId="0" applyNumberFormat="0" applyBorder="0" applyAlignment="0" applyProtection="0">
      <alignment vertical="center"/>
    </xf>
    <xf numFmtId="0" fontId="47" fillId="13" borderId="0" applyNumberFormat="0" applyBorder="0" applyAlignment="0" applyProtection="0">
      <alignment vertical="center"/>
    </xf>
    <xf numFmtId="197" fontId="74" fillId="0" borderId="0" applyProtection="0">
      <alignment horizontal="right"/>
    </xf>
    <xf numFmtId="0" fontId="0" fillId="0" borderId="0">
      <alignment vertical="center"/>
    </xf>
    <xf numFmtId="0" fontId="47" fillId="13" borderId="0" applyNumberFormat="0" applyBorder="0" applyAlignment="0" applyProtection="0">
      <alignment vertical="center"/>
    </xf>
    <xf numFmtId="0" fontId="52" fillId="2" borderId="0" applyProtection="0">
      <alignment horizontal="right" vertical="center"/>
    </xf>
    <xf numFmtId="0" fontId="57" fillId="63" borderId="0" applyNumberFormat="0" applyBorder="0" applyAlignment="0" applyProtection="0">
      <alignment vertical="center"/>
    </xf>
    <xf numFmtId="0" fontId="12" fillId="13" borderId="0" applyProtection="0"/>
    <xf numFmtId="0" fontId="12" fillId="13" borderId="0" applyProtection="0"/>
    <xf numFmtId="0" fontId="44" fillId="10" borderId="0" applyNumberFormat="0" applyBorder="0" applyAlignment="0" applyProtection="0">
      <alignment vertical="center"/>
    </xf>
    <xf numFmtId="0" fontId="51" fillId="64"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67" fillId="0" borderId="0">
      <alignment vertical="center"/>
    </xf>
    <xf numFmtId="0" fontId="57" fillId="65" borderId="0" applyNumberFormat="0" applyBorder="0" applyAlignment="0" applyProtection="0">
      <alignment vertical="center"/>
    </xf>
    <xf numFmtId="0" fontId="0" fillId="0" borderId="0">
      <alignment vertical="center"/>
    </xf>
    <xf numFmtId="0" fontId="12" fillId="14" borderId="0" applyNumberFormat="0" applyBorder="0" applyAlignment="0" applyProtection="0">
      <alignment vertical="center"/>
    </xf>
    <xf numFmtId="0" fontId="12" fillId="3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9" fillId="67" borderId="0" applyNumberFormat="0" applyBorder="0" applyAlignment="0" applyProtection="0">
      <alignment vertical="center"/>
    </xf>
    <xf numFmtId="0" fontId="45" fillId="11" borderId="0" applyNumberFormat="0" applyBorder="0" applyAlignment="0" applyProtection="0">
      <alignment vertical="center"/>
    </xf>
    <xf numFmtId="0" fontId="0" fillId="0" borderId="0">
      <alignment vertical="center"/>
    </xf>
    <xf numFmtId="0" fontId="39" fillId="0" borderId="0">
      <alignment vertical="center"/>
    </xf>
    <xf numFmtId="0" fontId="47" fillId="13" borderId="0" applyNumberFormat="0" applyBorder="0" applyAlignment="0" applyProtection="0">
      <alignment vertical="center"/>
    </xf>
    <xf numFmtId="0" fontId="94" fillId="2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39" fillId="0" borderId="0" applyProtection="0"/>
    <xf numFmtId="0" fontId="47" fillId="13" borderId="0" applyNumberFormat="0" applyBorder="0" applyAlignment="0" applyProtection="0">
      <alignment vertical="center"/>
    </xf>
    <xf numFmtId="0" fontId="67" fillId="0" borderId="0">
      <alignment vertical="center"/>
      <protection locked="0"/>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59" fillId="0" borderId="15" applyProtection="0"/>
    <xf numFmtId="0" fontId="0" fillId="0" borderId="0">
      <alignment vertical="center"/>
    </xf>
    <xf numFmtId="0" fontId="12" fillId="14" borderId="0" applyNumberFormat="0" applyBorder="0" applyAlignment="0" applyProtection="0">
      <alignment vertical="center"/>
    </xf>
    <xf numFmtId="0" fontId="0" fillId="0" borderId="0">
      <alignment vertical="center"/>
    </xf>
    <xf numFmtId="0" fontId="39"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15" fontId="12" fillId="0" borderId="0" applyFont="0" applyFill="0" applyBorder="0" applyAlignment="0" applyProtection="0">
      <alignment vertical="center"/>
    </xf>
    <xf numFmtId="0" fontId="67" fillId="0" borderId="0">
      <protection locked="0"/>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39" fillId="0" borderId="0" applyProtection="0">
      <alignment vertical="center"/>
    </xf>
    <xf numFmtId="15"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68" borderId="0" applyNumberFormat="0" applyBorder="0" applyAlignment="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28" borderId="0" applyNumberFormat="0" applyBorder="0" applyAlignment="0" applyProtection="0">
      <alignment vertical="center"/>
    </xf>
    <xf numFmtId="0" fontId="39" fillId="0" borderId="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94" fillId="28" borderId="0" applyNumberFormat="0" applyBorder="0" applyAlignment="0" applyProtection="0">
      <alignment vertical="center"/>
    </xf>
    <xf numFmtId="0" fontId="44" fillId="10" borderId="0" applyNumberFormat="0" applyBorder="0" applyAlignment="0" applyProtection="0">
      <alignment vertical="center"/>
    </xf>
    <xf numFmtId="0" fontId="12" fillId="1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33" borderId="0" applyNumberFormat="0" applyBorder="0" applyAlignment="0" applyProtection="0">
      <alignment vertical="center"/>
    </xf>
    <xf numFmtId="0" fontId="44" fillId="10" borderId="0" applyProtection="0"/>
    <xf numFmtId="0" fontId="0" fillId="0" borderId="0">
      <alignment vertical="center"/>
    </xf>
    <xf numFmtId="0" fontId="12" fillId="14" borderId="0" applyNumberFormat="0" applyBorder="0" applyAlignment="0" applyProtection="0">
      <alignment vertical="center"/>
    </xf>
    <xf numFmtId="0" fontId="47" fillId="13" borderId="0" applyNumberFormat="0" applyBorder="0" applyAlignment="0" applyProtection="0">
      <alignment vertical="center"/>
    </xf>
    <xf numFmtId="0" fontId="52" fillId="2" borderId="0" applyProtection="0">
      <alignment horizontal="right" vertical="center"/>
    </xf>
    <xf numFmtId="0" fontId="52" fillId="2" borderId="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0" borderId="0" applyProtection="0"/>
    <xf numFmtId="0" fontId="54" fillId="0" borderId="0" applyProtection="0"/>
    <xf numFmtId="0" fontId="0" fillId="0" borderId="0">
      <alignment vertical="center"/>
    </xf>
    <xf numFmtId="0" fontId="0" fillId="0" borderId="0">
      <alignment vertical="center"/>
    </xf>
    <xf numFmtId="0" fontId="9" fillId="23" borderId="0" applyNumberFormat="0" applyBorder="0" applyAlignment="0" applyProtection="0"/>
    <xf numFmtId="0" fontId="9" fillId="23" borderId="0" applyNumberFormat="0" applyBorder="0" applyAlignment="0" applyProtection="0"/>
    <xf numFmtId="0" fontId="39" fillId="0" borderId="0">
      <alignment vertical="center"/>
    </xf>
    <xf numFmtId="0" fontId="9" fillId="21" borderId="0" applyNumberFormat="0" applyBorder="0" applyAlignment="0" applyProtection="0"/>
    <xf numFmtId="0" fontId="53" fillId="13" borderId="0" applyNumberFormat="0" applyBorder="0" applyAlignment="0" applyProtection="0">
      <alignment vertical="center"/>
    </xf>
    <xf numFmtId="0" fontId="44" fillId="17" borderId="0" applyNumberFormat="0" applyBorder="0" applyAlignment="0" applyProtection="0">
      <alignment vertical="center"/>
    </xf>
    <xf numFmtId="0" fontId="67" fillId="0" borderId="0" applyProtection="0">
      <alignment vertical="center"/>
    </xf>
    <xf numFmtId="0" fontId="9" fillId="20" borderId="0" applyNumberFormat="0" applyBorder="0" applyAlignment="0" applyProtection="0"/>
    <xf numFmtId="0" fontId="9" fillId="20" borderId="0" applyNumberFormat="0" applyBorder="0" applyAlignment="0" applyProtection="0"/>
    <xf numFmtId="15" fontId="97" fillId="0" borderId="0">
      <alignment vertical="center"/>
    </xf>
    <xf numFmtId="0" fontId="47" fillId="13" borderId="0" applyNumberFormat="0" applyBorder="0" applyAlignment="0" applyProtection="0">
      <alignment vertical="center"/>
    </xf>
    <xf numFmtId="0" fontId="12" fillId="21" borderId="0" applyNumberFormat="0" applyBorder="0" applyAlignment="0" applyProtection="0">
      <alignment vertical="center"/>
    </xf>
    <xf numFmtId="0" fontId="43" fillId="10" borderId="0" applyProtection="0"/>
    <xf numFmtId="0" fontId="19" fillId="69"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9" fillId="31" borderId="0" applyNumberFormat="0" applyBorder="0" applyAlignment="0" applyProtection="0">
      <alignment vertical="center"/>
    </xf>
    <xf numFmtId="0" fontId="0" fillId="0" borderId="0">
      <alignment vertical="center"/>
    </xf>
    <xf numFmtId="0" fontId="54"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2" fillId="2" borderId="0">
      <alignment horizontal="left" vertical="center"/>
    </xf>
    <xf numFmtId="0" fontId="52" fillId="2" borderId="0">
      <alignment horizontal="righ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215" fontId="12" fillId="0" borderId="0" applyProtection="0"/>
    <xf numFmtId="0" fontId="0" fillId="0" borderId="0">
      <alignment vertical="center"/>
    </xf>
    <xf numFmtId="0" fontId="19" fillId="3"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85" fillId="3" borderId="20" applyNumberFormat="0" applyAlignment="0" applyProtection="0">
      <alignment vertical="center"/>
    </xf>
    <xf numFmtId="0" fontId="55" fillId="0" borderId="0" applyProtection="0">
      <alignment vertical="center"/>
    </xf>
    <xf numFmtId="0" fontId="19" fillId="37"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204" fontId="12" fillId="0" borderId="0" applyProtection="0"/>
    <xf numFmtId="0" fontId="12" fillId="10" borderId="0" applyNumberFormat="0" applyBorder="0" applyAlignment="0" applyProtection="0">
      <alignment vertical="center"/>
    </xf>
    <xf numFmtId="0" fontId="0" fillId="0" borderId="0">
      <alignment vertical="center"/>
    </xf>
    <xf numFmtId="0" fontId="0" fillId="0" borderId="0">
      <alignment vertical="center"/>
    </xf>
    <xf numFmtId="0" fontId="55" fillId="0" borderId="0" applyProtection="0">
      <alignment vertical="center"/>
    </xf>
    <xf numFmtId="0" fontId="45" fillId="33" borderId="0" applyNumberFormat="0" applyBorder="0" applyAlignment="0" applyProtection="0">
      <alignment vertical="center"/>
    </xf>
    <xf numFmtId="0" fontId="44" fillId="10" borderId="0" applyNumberFormat="0" applyBorder="0" applyAlignment="0" applyProtection="0">
      <alignment vertical="center"/>
    </xf>
    <xf numFmtId="0" fontId="59" fillId="0" borderId="15" applyNumberFormat="0" applyFill="0" applyAlignment="0" applyProtection="0">
      <alignment vertical="center"/>
    </xf>
    <xf numFmtId="0" fontId="44" fillId="10" borderId="0" applyNumberFormat="0" applyBorder="0" applyAlignment="0" applyProtection="0">
      <alignment vertical="center"/>
    </xf>
    <xf numFmtId="0" fontId="47" fillId="13" borderId="0" applyProtection="0"/>
    <xf numFmtId="9" fontId="12" fillId="0" borderId="0" applyFont="0" applyFill="0" applyBorder="0" applyAlignment="0" applyProtection="0">
      <alignment vertical="center"/>
    </xf>
    <xf numFmtId="0" fontId="98" fillId="0" borderId="0" applyNumberFormat="0" applyFill="0" applyBorder="0" applyAlignment="0" applyProtection="0">
      <alignment vertical="center"/>
    </xf>
    <xf numFmtId="0" fontId="49" fillId="0" borderId="0" applyProtection="0">
      <alignment vertical="center"/>
    </xf>
    <xf numFmtId="0" fontId="39"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27" borderId="0" applyProtection="0"/>
    <xf numFmtId="0" fontId="39" fillId="0" borderId="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0" fillId="0" borderId="0">
      <alignment vertical="center"/>
    </xf>
    <xf numFmtId="0" fontId="9" fillId="37" borderId="0" applyNumberFormat="0" applyBorder="0" applyAlignment="0" applyProtection="0">
      <alignment vertical="center"/>
    </xf>
    <xf numFmtId="0" fontId="44" fillId="17" borderId="0" applyProtection="0"/>
    <xf numFmtId="0" fontId="9" fillId="2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9" fillId="70" borderId="0" applyNumberFormat="0" applyBorder="0" applyAlignment="0" applyProtection="0">
      <alignment vertical="center"/>
    </xf>
    <xf numFmtId="0" fontId="44" fillId="17" borderId="0" applyNumberFormat="0" applyBorder="0" applyAlignment="0" applyProtection="0">
      <alignment vertical="center"/>
    </xf>
    <xf numFmtId="0" fontId="94" fillId="17" borderId="0" applyNumberFormat="0" applyBorder="0" applyAlignment="0" applyProtection="0">
      <alignment vertical="center"/>
    </xf>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99" fillId="0" borderId="0" applyNumberFormat="0" applyFill="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86" fillId="36" borderId="0" applyNumberFormat="0" applyBorder="0" applyAlignment="0" applyProtection="0"/>
    <xf numFmtId="0" fontId="19" fillId="3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0" fillId="0" borderId="0">
      <alignment vertical="center"/>
    </xf>
    <xf numFmtId="0" fontId="100" fillId="0" borderId="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01" fillId="36" borderId="0" applyProtection="0">
      <alignment vertical="center"/>
    </xf>
    <xf numFmtId="0" fontId="9" fillId="38" borderId="0" applyNumberFormat="0" applyBorder="0" applyAlignment="0" applyProtection="0"/>
    <xf numFmtId="0" fontId="9" fillId="38" borderId="0" applyNumberFormat="0" applyBorder="0" applyAlignment="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3" borderId="0" applyNumberFormat="0" applyBorder="0" applyAlignment="0" applyProtection="0">
      <alignment vertical="center"/>
    </xf>
    <xf numFmtId="0" fontId="0" fillId="0" borderId="0">
      <alignment vertical="center"/>
    </xf>
    <xf numFmtId="0" fontId="0" fillId="0" borderId="0">
      <alignment vertical="center"/>
    </xf>
    <xf numFmtId="0" fontId="55" fillId="0" borderId="0">
      <alignment vertical="center"/>
    </xf>
    <xf numFmtId="0" fontId="12" fillId="0" borderId="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54" fillId="0" borderId="0" applyProtection="0"/>
    <xf numFmtId="0" fontId="44" fillId="10" borderId="0" applyNumberFormat="0" applyBorder="0" applyAlignment="0" applyProtection="0">
      <alignment vertical="center"/>
    </xf>
    <xf numFmtId="0" fontId="12"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7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4" fillId="0" borderId="0" applyProtection="0">
      <alignment horizontal="left"/>
    </xf>
    <xf numFmtId="0" fontId="71" fillId="26" borderId="0" applyNumberFormat="0" applyBorder="0" applyAlignment="0" applyProtection="0">
      <alignment vertical="center"/>
    </xf>
    <xf numFmtId="192" fontId="12" fillId="0" borderId="0" applyFont="0" applyFill="0" applyBorder="0" applyAlignment="0" applyProtection="0">
      <alignment vertical="center"/>
    </xf>
    <xf numFmtId="0" fontId="47" fillId="26" borderId="0" applyNumberFormat="0" applyBorder="0" applyAlignment="0" applyProtection="0">
      <alignment vertical="center"/>
    </xf>
    <xf numFmtId="0" fontId="103" fillId="29" borderId="32">
      <alignment horizontal="left" vertical="center"/>
      <protection locked="0" hidden="1"/>
    </xf>
    <xf numFmtId="9" fontId="0" fillId="0" borderId="0" applyFont="0" applyFill="0" applyBorder="0" applyAlignment="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9" fillId="20" borderId="0" applyNumberFormat="0" applyBorder="0" applyAlignment="0" applyProtection="0"/>
    <xf numFmtId="0" fontId="47" fillId="13"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43" fillId="17" borderId="0" applyNumberFormat="0" applyBorder="0" applyAlignment="0" applyProtection="0">
      <alignment vertical="center"/>
    </xf>
    <xf numFmtId="0" fontId="12" fillId="14" borderId="0" applyNumberFormat="0" applyBorder="0" applyAlignment="0" applyProtection="0">
      <alignment vertical="center"/>
    </xf>
    <xf numFmtId="0" fontId="44" fillId="10" borderId="0" applyNumberFormat="0" applyBorder="0" applyAlignment="0" applyProtection="0">
      <alignment vertical="center"/>
    </xf>
    <xf numFmtId="0" fontId="104" fillId="0" borderId="26" applyNumberFormat="0" applyFill="0" applyAlignment="0" applyProtection="0">
      <alignment vertical="center"/>
    </xf>
    <xf numFmtId="0" fontId="55"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55"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67" fillId="0" borderId="0">
      <alignment vertical="center"/>
      <protection locked="0"/>
    </xf>
    <xf numFmtId="0" fontId="0" fillId="0" borderId="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105" fillId="0" borderId="0" applyNumberFormat="0" applyFill="0" applyBorder="0" applyAlignment="0" applyProtection="0">
      <alignment vertical="top"/>
      <protection locked="0"/>
    </xf>
    <xf numFmtId="0" fontId="54" fillId="0" borderId="0">
      <alignment vertical="center"/>
    </xf>
    <xf numFmtId="0" fontId="106" fillId="26" borderId="0" applyProtection="0">
      <alignment vertical="center"/>
    </xf>
    <xf numFmtId="0" fontId="63"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193" fontId="107" fillId="0" borderId="0" applyProtection="0">
      <alignment horizontal="right"/>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21"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applyProtection="0"/>
    <xf numFmtId="0" fontId="47" fillId="13" borderId="0" applyNumberFormat="0" applyBorder="0" applyAlignment="0" applyProtection="0">
      <alignment vertical="center"/>
    </xf>
    <xf numFmtId="0" fontId="54" fillId="0" borderId="0">
      <alignment vertical="center"/>
    </xf>
    <xf numFmtId="0" fontId="19" fillId="3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8" fillId="0" borderId="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40" fontId="12" fillId="0" borderId="0" applyFont="0" applyFill="0" applyBorder="0" applyAlignment="0" applyProtection="0">
      <alignment vertical="center"/>
    </xf>
    <xf numFmtId="0" fontId="45" fillId="34" borderId="0" applyNumberFormat="0" applyBorder="0" applyAlignment="0" applyProtection="0">
      <alignment vertical="center"/>
    </xf>
    <xf numFmtId="0" fontId="9" fillId="21"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109" fillId="0" borderId="0" applyNumberFormat="0" applyFill="0" applyBorder="0" applyAlignment="0" applyProtection="0">
      <alignment vertical="top"/>
      <protection locked="0"/>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9" fillId="7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4" fillId="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67" fillId="0" borderId="0">
      <protection locked="0"/>
    </xf>
    <xf numFmtId="0" fontId="63"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11" fillId="0" borderId="33" applyNumberFormat="0" applyFill="0" applyAlignment="0" applyProtection="0">
      <alignment vertical="center"/>
    </xf>
    <xf numFmtId="0" fontId="44" fillId="10" borderId="0" applyNumberFormat="0" applyBorder="0" applyAlignment="0" applyProtection="0">
      <alignment vertical="center"/>
    </xf>
    <xf numFmtId="0" fontId="12" fillId="3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47" fillId="13"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41"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43" fontId="12" fillId="0" borderId="0" applyFont="0" applyFill="0" applyBorder="0" applyAlignment="0" applyProtection="0">
      <alignment vertical="center"/>
    </xf>
    <xf numFmtId="0" fontId="44" fillId="10" borderId="0" applyProtection="0"/>
    <xf numFmtId="0" fontId="44" fillId="10" borderId="0" applyProtection="0"/>
    <xf numFmtId="0" fontId="0" fillId="0" borderId="0">
      <alignment vertical="center"/>
    </xf>
    <xf numFmtId="0" fontId="65"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13" fillId="0" borderId="0">
      <alignment vertical="center"/>
    </xf>
    <xf numFmtId="0" fontId="44" fillId="10" borderId="0" applyNumberFormat="0" applyBorder="0" applyAlignment="0" applyProtection="0">
      <alignment vertical="center"/>
    </xf>
    <xf numFmtId="0" fontId="0" fillId="0" borderId="0">
      <alignment vertical="center"/>
    </xf>
    <xf numFmtId="0" fontId="54" fillId="0" borderId="0"/>
    <xf numFmtId="0" fontId="44" fillId="10" borderId="0" applyProtection="0"/>
    <xf numFmtId="0" fontId="44" fillId="10" borderId="0" applyProtection="0"/>
    <xf numFmtId="0" fontId="9" fillId="72"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44" fillId="10" borderId="0" applyNumberFormat="0" applyBorder="0" applyAlignment="0" applyProtection="0">
      <alignment vertical="center"/>
    </xf>
    <xf numFmtId="0" fontId="19" fillId="28" borderId="0" applyProtection="0"/>
    <xf numFmtId="0" fontId="0" fillId="0" borderId="0">
      <alignment vertical="center"/>
    </xf>
    <xf numFmtId="0" fontId="63" fillId="10" borderId="0" applyProtection="0">
      <alignment vertical="center"/>
    </xf>
    <xf numFmtId="191" fontId="12" fillId="0" borderId="0" applyFont="0" applyFill="0" applyBorder="0" applyAlignment="0" applyProtection="0">
      <alignment vertical="center"/>
    </xf>
    <xf numFmtId="0" fontId="9" fillId="20" borderId="0" applyNumberFormat="0" applyBorder="0" applyAlignment="0" applyProtection="0"/>
    <xf numFmtId="0" fontId="9" fillId="73"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49" fontId="74" fillId="0" borderId="0" applyProtection="0">
      <alignment horizontal="left" vertical="center"/>
    </xf>
    <xf numFmtId="0" fontId="49"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83" fontId="54" fillId="0" borderId="0">
      <alignment vertical="center"/>
    </xf>
    <xf numFmtId="0" fontId="0" fillId="0" borderId="0">
      <alignment vertical="center"/>
    </xf>
    <xf numFmtId="0" fontId="12"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49" fontId="74" fillId="0" borderId="0" applyProtection="0">
      <alignment horizontal="lef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 fillId="25" borderId="0" applyNumberFormat="0" applyBorder="0" applyAlignment="0" applyProtection="0">
      <alignment vertical="center"/>
    </xf>
    <xf numFmtId="49" fontId="74" fillId="0" borderId="0" applyProtection="0">
      <alignment horizontal="left" vertical="center"/>
    </xf>
    <xf numFmtId="0" fontId="71"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94" fillId="17" borderId="0" applyNumberFormat="0" applyBorder="0" applyAlignment="0" applyProtection="0">
      <alignment vertical="center"/>
    </xf>
    <xf numFmtId="0" fontId="0" fillId="0" borderId="0">
      <alignment vertical="center"/>
    </xf>
    <xf numFmtId="0" fontId="0" fillId="0" borderId="0">
      <alignment vertical="center"/>
    </xf>
    <xf numFmtId="0" fontId="94" fillId="13" borderId="0" applyNumberFormat="0" applyBorder="0" applyAlignment="0" applyProtection="0">
      <alignment vertical="center"/>
    </xf>
    <xf numFmtId="0" fontId="44" fillId="10" borderId="0" applyNumberFormat="0" applyBorder="0" applyAlignment="0" applyProtection="0">
      <alignment vertical="center"/>
    </xf>
    <xf numFmtId="49" fontId="74" fillId="0" borderId="0" applyProtection="0">
      <alignment horizontal="left" vertical="center"/>
    </xf>
    <xf numFmtId="0" fontId="0" fillId="0" borderId="0">
      <alignment vertical="center"/>
    </xf>
    <xf numFmtId="0" fontId="9" fillId="3" borderId="0" applyProtection="0"/>
    <xf numFmtId="0" fontId="44" fillId="17" borderId="0" applyNumberFormat="0" applyBorder="0" applyAlignment="0" applyProtection="0">
      <alignment vertical="center"/>
    </xf>
    <xf numFmtId="187" fontId="12" fillId="0" borderId="0" applyFont="0" applyFill="0" applyBorder="0" applyAlignment="0" applyProtection="0">
      <alignment vertical="center"/>
    </xf>
    <xf numFmtId="0" fontId="47" fillId="13" borderId="0" applyNumberFormat="0" applyBorder="0" applyAlignment="0" applyProtection="0">
      <alignment vertical="center"/>
    </xf>
    <xf numFmtId="0" fontId="54" fillId="0" borderId="0"/>
    <xf numFmtId="0" fontId="44" fillId="10"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12" fillId="28"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114" fillId="13" borderId="0" applyNumberFormat="0" applyBorder="0" applyAlignment="0" applyProtection="0">
      <alignment vertical="center"/>
    </xf>
    <xf numFmtId="0" fontId="12" fillId="21" borderId="0" applyNumberFormat="0" applyBorder="0" applyAlignment="0" applyProtection="0">
      <alignment vertical="center"/>
    </xf>
    <xf numFmtId="0" fontId="53" fillId="16"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5" fillId="4" borderId="0" applyNumberFormat="0" applyBorder="0" applyAlignment="0" applyProtection="0">
      <alignment vertical="center"/>
    </xf>
    <xf numFmtId="0" fontId="44" fillId="10" borderId="0" applyNumberFormat="0" applyBorder="0" applyAlignment="0" applyProtection="0">
      <alignment vertical="center"/>
    </xf>
    <xf numFmtId="0" fontId="94" fillId="35" borderId="0" applyNumberFormat="0" applyBorder="0" applyAlignment="0" applyProtection="0">
      <alignment vertical="center"/>
    </xf>
    <xf numFmtId="0" fontId="54" fillId="0" borderId="0">
      <alignment vertical="center"/>
    </xf>
    <xf numFmtId="0" fontId="44" fillId="10" borderId="0" applyNumberFormat="0" applyBorder="0" applyAlignment="0" applyProtection="0">
      <alignment vertical="center"/>
    </xf>
    <xf numFmtId="0" fontId="44" fillId="10" borderId="0" applyProtection="0"/>
    <xf numFmtId="0" fontId="84" fillId="0" borderId="31" applyNumberFormat="0" applyFill="0" applyAlignment="0" applyProtection="0">
      <alignment vertical="center"/>
    </xf>
    <xf numFmtId="0" fontId="53" fillId="13" borderId="0" applyProtection="0"/>
    <xf numFmtId="0" fontId="43" fillId="17" borderId="0" applyProtection="0"/>
    <xf numFmtId="0" fontId="47" fillId="13" borderId="0" applyNumberFormat="0" applyBorder="0" applyAlignment="0" applyProtection="0">
      <alignment vertical="center"/>
    </xf>
    <xf numFmtId="0" fontId="67" fillId="0" borderId="0">
      <alignment vertical="center"/>
    </xf>
    <xf numFmtId="0" fontId="0" fillId="0" borderId="0">
      <alignment vertical="center"/>
    </xf>
    <xf numFmtId="0" fontId="45" fillId="4"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54" fillId="0" borderId="0" applyProtection="0"/>
    <xf numFmtId="41" fontId="0" fillId="0" borderId="0" applyFont="0" applyFill="0" applyBorder="0" applyAlignment="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84" fillId="0" borderId="31" applyNumberFormat="0" applyFill="0" applyAlignment="0" applyProtection="0">
      <alignment vertical="center"/>
    </xf>
    <xf numFmtId="0" fontId="47" fillId="13" borderId="0" applyProtection="0"/>
    <xf numFmtId="0" fontId="67" fillId="0" borderId="0" applyProtection="0"/>
    <xf numFmtId="0" fontId="0" fillId="0" borderId="0">
      <alignment vertical="center"/>
    </xf>
    <xf numFmtId="0" fontId="44" fillId="10" borderId="0" applyProtection="0"/>
    <xf numFmtId="0" fontId="47" fillId="13" borderId="0" applyProtection="0"/>
    <xf numFmtId="0" fontId="96"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54" fillId="0" borderId="0" applyProtection="0">
      <alignment vertical="center"/>
    </xf>
    <xf numFmtId="0" fontId="44" fillId="10" borderId="0" applyNumberFormat="0" applyBorder="0" applyAlignment="0" applyProtection="0">
      <alignment vertical="center"/>
    </xf>
    <xf numFmtId="0" fontId="54" fillId="0" borderId="0" applyProtection="0">
      <alignment vertical="center"/>
    </xf>
    <xf numFmtId="0" fontId="0" fillId="0" borderId="0"/>
    <xf numFmtId="0" fontId="44" fillId="10" borderId="0" applyNumberFormat="0" applyBorder="0" applyAlignment="0" applyProtection="0">
      <alignment vertical="center"/>
    </xf>
    <xf numFmtId="0" fontId="55" fillId="0" borderId="0" applyProtection="0"/>
    <xf numFmtId="0" fontId="0" fillId="0" borderId="0">
      <alignment vertical="center"/>
    </xf>
    <xf numFmtId="0" fontId="44" fillId="10" borderId="0" applyNumberFormat="0" applyBorder="0" applyAlignment="0" applyProtection="0">
      <alignment vertical="center"/>
    </xf>
    <xf numFmtId="0" fontId="45" fillId="23"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Protection="0"/>
    <xf numFmtId="0" fontId="47" fillId="13" borderId="0" applyNumberFormat="0" applyBorder="0" applyAlignment="0" applyProtection="0">
      <alignment vertical="center"/>
    </xf>
    <xf numFmtId="0" fontId="9" fillId="29" borderId="0" applyProtection="0"/>
    <xf numFmtId="0" fontId="47" fillId="26" borderId="0" applyProtection="0"/>
    <xf numFmtId="0" fontId="55" fillId="0" borderId="0">
      <alignment vertical="center"/>
    </xf>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xf numFmtId="0" fontId="44" fillId="10" borderId="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4" fillId="0" borderId="0" applyProtection="0">
      <alignment vertical="center"/>
    </xf>
    <xf numFmtId="0" fontId="44" fillId="10" borderId="0" applyProtection="0"/>
    <xf numFmtId="0" fontId="12" fillId="17" borderId="0" applyProtection="0"/>
    <xf numFmtId="0" fontId="12" fillId="17"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49" fontId="115" fillId="0" borderId="0" applyFont="0" applyFill="0" applyBorder="0" applyAlignment="0" applyProtection="0"/>
    <xf numFmtId="0" fontId="44" fillId="10" borderId="0" applyNumberFormat="0" applyBorder="0" applyAlignment="0" applyProtection="0">
      <alignment vertical="center"/>
    </xf>
    <xf numFmtId="0" fontId="54" fillId="0" borderId="0">
      <alignment vertical="center"/>
    </xf>
    <xf numFmtId="41" fontId="0" fillId="0" borderId="0" applyFont="0" applyFill="0" applyBorder="0" applyAlignment="0" applyProtection="0"/>
    <xf numFmtId="0" fontId="0" fillId="0" borderId="0">
      <alignment vertical="center"/>
    </xf>
    <xf numFmtId="213" fontId="12" fillId="0" borderId="0" applyProtection="0"/>
    <xf numFmtId="0" fontId="44" fillId="10" borderId="0" applyNumberFormat="0" applyBorder="0" applyAlignment="0" applyProtection="0">
      <alignment vertical="center"/>
    </xf>
    <xf numFmtId="0" fontId="0" fillId="0" borderId="0">
      <alignment vertical="center"/>
    </xf>
    <xf numFmtId="0" fontId="45" fillId="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116" fillId="0" borderId="0">
      <alignment vertical="center"/>
    </xf>
    <xf numFmtId="0" fontId="44" fillId="10" borderId="0" applyNumberFormat="0" applyBorder="0" applyAlignment="0" applyProtection="0">
      <alignment vertical="center"/>
    </xf>
    <xf numFmtId="0" fontId="0" fillId="0" borderId="0">
      <alignment vertical="center"/>
    </xf>
    <xf numFmtId="49" fontId="12" fillId="0" borderId="0" applyFont="0" applyFill="0" applyBorder="0" applyAlignment="0" applyProtection="0">
      <alignment vertical="center"/>
    </xf>
    <xf numFmtId="0" fontId="54" fillId="0" borderId="0">
      <alignment vertical="center"/>
    </xf>
    <xf numFmtId="41" fontId="0" fillId="0" borderId="0" applyFont="0" applyFill="0" applyBorder="0" applyAlignment="0" applyProtection="0"/>
    <xf numFmtId="0" fontId="0" fillId="0" borderId="0">
      <alignment vertical="center"/>
    </xf>
    <xf numFmtId="0" fontId="44" fillId="17" borderId="0" applyProtection="0"/>
    <xf numFmtId="0" fontId="44" fillId="10" borderId="0" applyNumberFormat="0" applyBorder="0" applyAlignment="0" applyProtection="0">
      <alignment vertical="center"/>
    </xf>
    <xf numFmtId="0" fontId="53" fillId="13" borderId="0" applyNumberFormat="0" applyBorder="0" applyAlignment="0" applyProtection="0"/>
    <xf numFmtId="0" fontId="9" fillId="3"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xf numFmtId="49" fontId="12" fillId="0" borderId="0" applyFont="0" applyFill="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54" fillId="0" borderId="0"/>
    <xf numFmtId="0" fontId="47" fillId="13" borderId="0" applyNumberFormat="0" applyBorder="0" applyAlignment="0" applyProtection="0">
      <alignment vertical="center"/>
    </xf>
    <xf numFmtId="0" fontId="54" fillId="0" borderId="0"/>
    <xf numFmtId="0" fontId="44" fillId="10" borderId="0" applyNumberFormat="0" applyBorder="0" applyAlignment="0" applyProtection="0">
      <alignment vertical="center"/>
    </xf>
    <xf numFmtId="0" fontId="39"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29" borderId="0" applyProtection="0"/>
    <xf numFmtId="0" fontId="47" fillId="13" borderId="0" applyNumberFormat="0" applyBorder="0" applyAlignment="0" applyProtection="0">
      <alignment vertical="center"/>
    </xf>
    <xf numFmtId="0" fontId="44" fillId="10" borderId="0" applyProtection="0"/>
    <xf numFmtId="0" fontId="12" fillId="29" borderId="0" applyProtection="0"/>
    <xf numFmtId="0" fontId="44" fillId="10" borderId="0" applyNumberFormat="0" applyBorder="0" applyAlignment="0" applyProtection="0">
      <alignment vertical="center"/>
    </xf>
    <xf numFmtId="0" fontId="45" fillId="33" borderId="0" applyNumberFormat="0" applyBorder="0" applyAlignment="0" applyProtection="0">
      <alignment vertical="center"/>
    </xf>
    <xf numFmtId="0" fontId="44" fillId="10" borderId="0" applyProtection="0"/>
    <xf numFmtId="0" fontId="59" fillId="0" borderId="15" applyNumberFormat="0" applyFill="0" applyAlignment="0" applyProtection="0">
      <alignment vertical="center"/>
    </xf>
    <xf numFmtId="0" fontId="39" fillId="0" borderId="0">
      <alignment vertical="center"/>
    </xf>
    <xf numFmtId="0" fontId="45" fillId="21"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39" fillId="0" borderId="0" applyProtection="0"/>
    <xf numFmtId="0" fontId="0" fillId="0" borderId="0">
      <alignment vertical="center"/>
    </xf>
    <xf numFmtId="0" fontId="52" fillId="2" borderId="0">
      <alignment horizontal="center" vertical="center"/>
    </xf>
    <xf numFmtId="0" fontId="45" fillId="35" borderId="0" applyNumberFormat="0" applyBorder="0" applyAlignment="0" applyProtection="0">
      <alignment vertical="center"/>
    </xf>
    <xf numFmtId="0" fontId="44" fillId="10" borderId="0" applyProtection="0"/>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9" fillId="74" borderId="0" applyNumberFormat="0" applyBorder="0" applyAlignment="0" applyProtection="0">
      <alignment vertical="center"/>
    </xf>
    <xf numFmtId="0" fontId="47" fillId="13" borderId="0" applyNumberFormat="0" applyBorder="0" applyAlignment="0" applyProtection="0">
      <alignment vertical="center"/>
    </xf>
    <xf numFmtId="0" fontId="12" fillId="35" borderId="0" applyNumberFormat="0" applyBorder="0" applyAlignment="0" applyProtection="0">
      <alignment vertical="center"/>
    </xf>
    <xf numFmtId="185" fontId="117" fillId="0" borderId="0" applyFill="0" applyBorder="0" applyAlignment="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44" fillId="10" borderId="0" applyProtection="0"/>
    <xf numFmtId="0" fontId="44" fillId="10" borderId="0" applyProtection="0"/>
    <xf numFmtId="0" fontId="12" fillId="17" borderId="0" applyNumberFormat="0" applyBorder="0" applyAlignment="0" applyProtection="0">
      <alignment vertical="center"/>
    </xf>
    <xf numFmtId="0" fontId="62" fillId="0" borderId="0">
      <alignment horizontal="center" vertical="center" wrapText="1"/>
      <protection locked="0"/>
    </xf>
    <xf numFmtId="0" fontId="39"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0" borderId="0" applyProtection="0"/>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5"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39"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14" fontId="62" fillId="0" borderId="0">
      <alignment horizontal="center" vertical="center" wrapText="1"/>
      <protection locked="0"/>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14"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3" borderId="0" applyNumberFormat="0" applyBorder="0" applyAlignment="0" applyProtection="0">
      <alignment vertical="center"/>
    </xf>
    <xf numFmtId="0" fontId="12"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184" fontId="118" fillId="75" borderId="0" applyProtection="0">
      <alignment vertical="center"/>
    </xf>
    <xf numFmtId="0" fontId="0" fillId="0" borderId="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76"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44" fillId="10" borderId="0" applyProtection="0"/>
    <xf numFmtId="0" fontId="0" fillId="0" borderId="0">
      <alignment vertical="center"/>
    </xf>
    <xf numFmtId="0" fontId="39" fillId="0" borderId="0"/>
    <xf numFmtId="0" fontId="44" fillId="10" borderId="0" applyProtection="0"/>
    <xf numFmtId="0" fontId="44" fillId="10" borderId="0" applyNumberFormat="0" applyBorder="0" applyAlignment="0" applyProtection="0">
      <alignment vertical="center"/>
    </xf>
    <xf numFmtId="0" fontId="54" fillId="0" borderId="0"/>
    <xf numFmtId="0" fontId="67" fillId="0" borderId="0" applyProtection="0">
      <alignment vertical="center"/>
    </xf>
    <xf numFmtId="0" fontId="9" fillId="20" borderId="0" applyNumberFormat="0" applyBorder="0" applyAlignment="0" applyProtection="0"/>
    <xf numFmtId="0" fontId="54" fillId="0" borderId="0">
      <alignment vertical="center"/>
      <protection locked="0"/>
    </xf>
    <xf numFmtId="0" fontId="0" fillId="0" borderId="0">
      <alignment vertical="center"/>
    </xf>
    <xf numFmtId="0" fontId="119" fillId="77" borderId="35">
      <alignment vertical="center"/>
      <protection locked="0"/>
    </xf>
    <xf numFmtId="0" fontId="0" fillId="0" borderId="0">
      <alignment vertical="center"/>
    </xf>
    <xf numFmtId="9" fontId="12" fillId="0" borderId="0" applyFont="0" applyFill="0" applyBorder="0" applyAlignment="0" applyProtection="0">
      <alignment vertical="center"/>
    </xf>
    <xf numFmtId="0" fontId="45" fillId="21" borderId="0" applyNumberFormat="0" applyBorder="0" applyAlignment="0" applyProtection="0">
      <alignment vertical="center"/>
    </xf>
    <xf numFmtId="0" fontId="45" fillId="3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2" fillId="2" borderId="0">
      <alignment horizontal="center" vertical="center"/>
    </xf>
    <xf numFmtId="0" fontId="44" fillId="17" borderId="0" applyNumberFormat="0" applyBorder="0" applyAlignment="0" applyProtection="0">
      <alignment vertical="center"/>
    </xf>
    <xf numFmtId="0" fontId="54" fillId="0" borderId="0"/>
    <xf numFmtId="0" fontId="54" fillId="0" borderId="0">
      <alignment vertical="center"/>
      <protection locked="0"/>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4" fillId="0" borderId="0">
      <alignment vertical="center"/>
    </xf>
    <xf numFmtId="0" fontId="0" fillId="0" borderId="0">
      <alignment vertical="center"/>
    </xf>
    <xf numFmtId="0" fontId="120" fillId="78" borderId="0">
      <protection locked="0"/>
    </xf>
    <xf numFmtId="0" fontId="44" fillId="10" borderId="0" applyProtection="0"/>
    <xf numFmtId="0" fontId="44" fillId="10" borderId="0" applyProtection="0"/>
    <xf numFmtId="0" fontId="0" fillId="0" borderId="0">
      <alignment vertical="center"/>
    </xf>
    <xf numFmtId="49" fontId="12" fillId="0" borderId="0" applyFon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4" fillId="0" borderId="0" applyProtection="0"/>
    <xf numFmtId="0" fontId="47" fillId="13" borderId="0" applyNumberFormat="0" applyBorder="0" applyAlignment="0" applyProtection="0">
      <alignment vertical="center"/>
    </xf>
    <xf numFmtId="49" fontId="12" fillId="0" borderId="0" applyProtection="0">
      <alignment vertical="center"/>
    </xf>
    <xf numFmtId="0" fontId="44" fillId="10" borderId="0" applyNumberFormat="0" applyBorder="0" applyAlignment="0" applyProtection="0">
      <alignment vertical="center"/>
    </xf>
    <xf numFmtId="0" fontId="106" fillId="10" borderId="0" applyNumberFormat="0" applyBorder="0" applyAlignment="0" applyProtection="0">
      <alignment vertical="center"/>
    </xf>
    <xf numFmtId="0" fontId="39" fillId="0" borderId="0">
      <alignment vertical="center"/>
    </xf>
    <xf numFmtId="0" fontId="0" fillId="0" borderId="0">
      <alignment vertical="center"/>
    </xf>
    <xf numFmtId="43" fontId="12" fillId="0" borderId="0" applyFont="0" applyFill="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1" fillId="53" borderId="0" applyNumberFormat="0" applyBorder="0" applyAlignment="0" applyProtection="0">
      <alignment horizontal="left" vertical="center"/>
      <protection locked="0"/>
    </xf>
    <xf numFmtId="0" fontId="44" fillId="10" borderId="0" applyProtection="0"/>
    <xf numFmtId="0" fontId="0" fillId="0" borderId="0">
      <alignment vertical="center"/>
    </xf>
    <xf numFmtId="0" fontId="44" fillId="10" borderId="0" applyProtection="0"/>
    <xf numFmtId="0" fontId="122" fillId="0" borderId="36"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39" fillId="0" borderId="0">
      <alignment vertical="center"/>
    </xf>
    <xf numFmtId="0" fontId="44" fillId="10" borderId="0" applyProtection="0"/>
    <xf numFmtId="0" fontId="47" fillId="13" borderId="0" applyNumberFormat="0" applyBorder="0" applyAlignment="0" applyProtection="0">
      <alignment vertical="center"/>
    </xf>
    <xf numFmtId="0" fontId="44" fillId="3" borderId="0" applyProtection="0"/>
    <xf numFmtId="0" fontId="121" fillId="26" borderId="0"/>
    <xf numFmtId="0" fontId="44" fillId="10" borderId="0" applyNumberFormat="0" applyBorder="0" applyAlignment="0" applyProtection="0">
      <alignment vertical="center"/>
    </xf>
    <xf numFmtId="0" fontId="0" fillId="0" borderId="0">
      <alignment vertical="center"/>
    </xf>
    <xf numFmtId="0" fontId="106" fillId="36" borderId="0" applyNumberFormat="0" applyBorder="0" applyAlignment="0" applyProtection="0">
      <alignment vertical="center"/>
    </xf>
    <xf numFmtId="0" fontId="44" fillId="10" borderId="0" applyNumberFormat="0" applyBorder="0" applyAlignment="0" applyProtection="0">
      <alignment vertical="center"/>
    </xf>
    <xf numFmtId="0" fontId="39" fillId="0" borderId="0"/>
    <xf numFmtId="0" fontId="44" fillId="10" borderId="0" applyNumberFormat="0" applyBorder="0" applyAlignment="0" applyProtection="0">
      <alignment vertical="center"/>
    </xf>
    <xf numFmtId="0" fontId="39"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39"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39"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39" fillId="0" borderId="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199" fontId="101" fillId="4" borderId="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27"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0" fillId="0" borderId="0">
      <alignment vertical="center"/>
    </xf>
    <xf numFmtId="0" fontId="0" fillId="0" borderId="0">
      <alignment vertical="center"/>
    </xf>
    <xf numFmtId="0" fontId="39" fillId="0" borderId="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94" fillId="46" borderId="0" applyNumberFormat="0" applyBorder="0" applyAlignment="0" applyProtection="0">
      <alignment vertical="center"/>
    </xf>
    <xf numFmtId="0" fontId="39"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72" borderId="0" applyNumberFormat="0" applyBorder="0" applyAlignment="0" applyProtection="0"/>
    <xf numFmtId="0" fontId="9" fillId="71" borderId="0" applyNumberFormat="0" applyBorder="0" applyAlignment="0" applyProtection="0"/>
    <xf numFmtId="0" fontId="0" fillId="0" borderId="0">
      <alignment vertical="center"/>
    </xf>
    <xf numFmtId="0" fontId="114" fillId="13" borderId="0" applyNumberFormat="0" applyBorder="0" applyAlignment="0" applyProtection="0">
      <alignment vertical="center"/>
    </xf>
    <xf numFmtId="0" fontId="45"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14" borderId="0" applyNumberFormat="0" applyBorder="0" applyAlignment="0" applyProtection="0">
      <alignment vertical="center"/>
    </xf>
    <xf numFmtId="0" fontId="47" fillId="13" borderId="0" applyNumberFormat="0" applyBorder="0" applyAlignment="0" applyProtection="0">
      <alignment vertical="center"/>
    </xf>
    <xf numFmtId="0" fontId="9" fillId="73" borderId="0" applyNumberFormat="0" applyBorder="0" applyAlignment="0" applyProtection="0"/>
    <xf numFmtId="0" fontId="0" fillId="0" borderId="0">
      <alignment vertical="center"/>
    </xf>
    <xf numFmtId="0" fontId="39" fillId="0" borderId="0">
      <alignment vertical="center"/>
    </xf>
    <xf numFmtId="0" fontId="54" fillId="0" borderId="0" applyBorder="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2" fillId="2"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4" fillId="4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2" fillId="2" borderId="0">
      <alignment horizontal="right" vertical="center"/>
    </xf>
    <xf numFmtId="0" fontId="52" fillId="2" borderId="0">
      <alignment horizontal="center" vertical="center"/>
    </xf>
    <xf numFmtId="0" fontId="67" fillId="0" borderId="0" applyProtection="0">
      <alignment vertical="center"/>
    </xf>
    <xf numFmtId="0" fontId="53" fillId="26" borderId="0" applyNumberFormat="0" applyBorder="0" applyAlignment="0" applyProtection="0">
      <alignment vertical="center"/>
    </xf>
    <xf numFmtId="0" fontId="44" fillId="10" borderId="0" applyProtection="0"/>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44" fillId="10" borderId="0" applyProtection="0"/>
    <xf numFmtId="0" fontId="12" fillId="3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4" borderId="0" applyNumberFormat="0" applyFont="0" applyAlignment="0" applyProtection="0">
      <alignment vertical="center"/>
    </xf>
    <xf numFmtId="0" fontId="0" fillId="0" borderId="0">
      <alignment vertical="center"/>
    </xf>
    <xf numFmtId="0" fontId="39"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14" fillId="13" borderId="0" applyNumberFormat="0" applyBorder="0" applyAlignment="0" applyProtection="0">
      <alignment vertical="center"/>
    </xf>
    <xf numFmtId="0" fontId="94"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4" fillId="46"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52" fillId="2" borderId="0" applyProtection="0">
      <alignment horizontal="right" vertical="center"/>
    </xf>
    <xf numFmtId="0" fontId="52" fillId="2" borderId="0" applyProtection="0">
      <alignment horizontal="center"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67"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67" fillId="0" borderId="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96" fillId="17" borderId="0" applyProtection="0"/>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alignment vertical="center"/>
    </xf>
    <xf numFmtId="0" fontId="44" fillId="10" borderId="0" applyProtection="0"/>
    <xf numFmtId="0" fontId="47" fillId="13" borderId="0" applyProtection="0"/>
    <xf numFmtId="0" fontId="106" fillId="26" borderId="0" applyNumberFormat="0" applyBorder="0" applyAlignment="0" applyProtection="0">
      <alignment vertical="center"/>
    </xf>
    <xf numFmtId="0" fontId="0"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12" fillId="17" borderId="0" applyNumberFormat="0" applyBorder="0" applyAlignment="0" applyProtection="0">
      <alignment vertical="center"/>
    </xf>
    <xf numFmtId="0" fontId="69" fillId="0" borderId="0" applyProtection="0"/>
    <xf numFmtId="0" fontId="39" fillId="0" borderId="0">
      <alignment vertical="center"/>
    </xf>
    <xf numFmtId="0" fontId="0" fillId="0" borderId="0">
      <alignment vertical="center"/>
    </xf>
    <xf numFmtId="214" fontId="101" fillId="0" borderId="0" applyFill="0" applyBorder="0" applyProtection="0">
      <alignment vertical="center"/>
      <protection locked="0"/>
    </xf>
    <xf numFmtId="0" fontId="12" fillId="28"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12" fillId="1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9" fillId="71"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3" fillId="17"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5" fillId="11"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39" fillId="0" borderId="0">
      <alignment vertical="center"/>
    </xf>
    <xf numFmtId="0" fontId="9" fillId="21" borderId="0" applyNumberFormat="0" applyBorder="0" applyAlignment="0" applyProtection="0">
      <alignment vertical="center"/>
    </xf>
    <xf numFmtId="0" fontId="67" fillId="0" borderId="0">
      <alignment vertical="center"/>
    </xf>
    <xf numFmtId="0" fontId="9" fillId="23" borderId="0" applyNumberFormat="0" applyBorder="0" applyAlignment="0" applyProtection="0">
      <alignment vertical="center"/>
    </xf>
    <xf numFmtId="0" fontId="67" fillId="0" borderId="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0" borderId="0">
      <alignment vertical="center"/>
    </xf>
    <xf numFmtId="0" fontId="44" fillId="10"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44" fillId="10" borderId="0" applyProtection="0"/>
    <xf numFmtId="0" fontId="0" fillId="0" borderId="0">
      <alignment vertical="center"/>
    </xf>
    <xf numFmtId="0" fontId="123" fillId="0" borderId="0" applyNumberFormat="0" applyFill="0" applyBorder="0" applyAlignment="0" applyProtection="0"/>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12" fillId="46" borderId="0" applyNumberFormat="0" applyBorder="0" applyAlignment="0" applyProtection="0">
      <alignment vertical="center"/>
    </xf>
    <xf numFmtId="0" fontId="79" fillId="29" borderId="20" applyProtection="0">
      <alignment vertical="center"/>
    </xf>
    <xf numFmtId="0" fontId="0" fillId="0" borderId="0">
      <alignment vertical="center"/>
    </xf>
    <xf numFmtId="0" fontId="44" fillId="10" borderId="0" applyNumberFormat="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7" fillId="0" borderId="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6" fillId="36" borderId="0" applyNumberFormat="0" applyBorder="0" applyAlignment="0" applyProtection="0"/>
    <xf numFmtId="0" fontId="86" fillId="45" borderId="0" applyNumberFormat="0" applyBorder="0" applyAlignment="0" applyProtection="0">
      <alignment vertical="center"/>
    </xf>
    <xf numFmtId="0" fontId="19" fillId="6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67" fillId="0" borderId="0"/>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73" fillId="0" borderId="18" applyNumberFormat="0" applyFill="0" applyAlignment="0" applyProtection="0">
      <alignment vertical="center"/>
    </xf>
    <xf numFmtId="0" fontId="47" fillId="13" borderId="0" applyNumberFormat="0" applyBorder="0" applyAlignment="0" applyProtection="0">
      <alignment vertical="center"/>
    </xf>
    <xf numFmtId="0" fontId="64" fillId="0" borderId="17" applyNumberFormat="0" applyFill="0" applyProtection="0">
      <alignment horizontal="center" vertical="center"/>
    </xf>
    <xf numFmtId="0" fontId="43" fillId="17" borderId="0" applyNumberFormat="0" applyBorder="0" applyAlignment="0" applyProtection="0">
      <alignment vertical="center"/>
    </xf>
    <xf numFmtId="0" fontId="0" fillId="0" borderId="0">
      <alignment vertical="center"/>
    </xf>
    <xf numFmtId="0" fontId="86" fillId="6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12" fillId="26" borderId="0" applyNumberFormat="0" applyBorder="0" applyAlignment="0" applyProtection="0">
      <alignment vertical="center"/>
    </xf>
    <xf numFmtId="0" fontId="9" fillId="79" borderId="0" applyNumberFormat="0" applyBorder="0" applyAlignment="0" applyProtection="0"/>
    <xf numFmtId="0" fontId="114" fillId="13" borderId="0" applyProtection="0">
      <alignment vertical="center"/>
    </xf>
    <xf numFmtId="0" fontId="54" fillId="0" borderId="37">
      <alignment horizontal="left" vertical="top"/>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73" fillId="0" borderId="18" applyNumberFormat="0" applyFill="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64" fillId="0" borderId="17" applyProtection="0">
      <alignment horizontal="center"/>
    </xf>
    <xf numFmtId="0" fontId="0" fillId="0" borderId="0">
      <alignment vertical="center"/>
    </xf>
    <xf numFmtId="0" fontId="0" fillId="0" borderId="0">
      <alignment vertical="center"/>
    </xf>
    <xf numFmtId="0" fontId="43" fillId="17" borderId="0" applyProtection="0"/>
    <xf numFmtId="0" fontId="44" fillId="17" borderId="0" applyNumberFormat="0" applyBorder="0" applyAlignment="0" applyProtection="0">
      <alignment vertical="center"/>
    </xf>
    <xf numFmtId="0" fontId="86" fillId="36" borderId="0" applyProtection="0"/>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6" fillId="10" borderId="0" applyProtection="0"/>
    <xf numFmtId="0" fontId="86" fillId="36" borderId="0" applyNumberFormat="0" applyBorder="0" applyAlignment="0" applyProtection="0"/>
    <xf numFmtId="0" fontId="11" fillId="0" borderId="0">
      <alignment vertical="center"/>
    </xf>
    <xf numFmtId="0" fontId="11" fillId="0" borderId="0"/>
    <xf numFmtId="0" fontId="12" fillId="21" borderId="0" applyNumberFormat="0" applyBorder="0" applyAlignment="0" applyProtection="0">
      <alignment vertical="center"/>
    </xf>
    <xf numFmtId="0" fontId="47" fillId="26" borderId="0" applyNumberFormat="0" applyBorder="0" applyAlignment="0" applyProtection="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49" fillId="0" borderId="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1"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44" fillId="10" borderId="0" applyProtection="0"/>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9" fillId="0" borderId="0" applyProtection="0">
      <alignment vertical="center"/>
    </xf>
    <xf numFmtId="0" fontId="124" fillId="0" borderId="4" applyNumberFormat="0" applyFill="0" applyProtection="0">
      <alignment horizontal="center"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12" fillId="14" borderId="0" applyNumberFormat="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43" fontId="0" fillId="0" borderId="0" applyFont="0" applyFill="0" applyBorder="0" applyAlignment="0" applyProtection="0"/>
    <xf numFmtId="0" fontId="12" fillId="53" borderId="0" applyNumberFormat="0" applyBorder="0" applyAlignment="0" applyProtection="0">
      <alignment vertical="center"/>
    </xf>
    <xf numFmtId="0" fontId="44" fillId="10" borderId="0" applyProtection="0"/>
    <xf numFmtId="0" fontId="44" fillId="10" borderId="0" applyProtection="0"/>
    <xf numFmtId="0" fontId="49"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12" fillId="35"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9" fillId="0" borderId="0">
      <alignment vertical="center"/>
    </xf>
    <xf numFmtId="0" fontId="12" fillId="2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67" fillId="0" borderId="0">
      <alignment vertical="center"/>
    </xf>
    <xf numFmtId="0" fontId="12" fillId="4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29" borderId="0" applyNumberFormat="0" applyBorder="0" applyAlignment="0" applyProtection="0">
      <alignment vertical="center"/>
    </xf>
    <xf numFmtId="0" fontId="90" fillId="34"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9" fillId="0" borderId="0">
      <alignment vertical="center"/>
    </xf>
    <xf numFmtId="0" fontId="44" fillId="10" borderId="0" applyNumberFormat="0" applyBorder="0" applyAlignment="0" applyProtection="0">
      <alignment vertical="center"/>
    </xf>
    <xf numFmtId="0" fontId="45" fillId="3" borderId="0" applyNumberFormat="0" applyBorder="0" applyAlignment="0" applyProtection="0">
      <alignment vertical="center"/>
    </xf>
    <xf numFmtId="0" fontId="43" fillId="10" borderId="0" applyProtection="0"/>
    <xf numFmtId="0" fontId="0" fillId="0" borderId="0">
      <alignment vertical="center"/>
    </xf>
    <xf numFmtId="0" fontId="0" fillId="0" borderId="0">
      <alignment vertical="center"/>
    </xf>
    <xf numFmtId="0" fontId="106" fillId="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1" borderId="0" applyNumberFormat="0" applyBorder="0" applyAlignment="0" applyProtection="0">
      <alignment vertical="center"/>
    </xf>
    <xf numFmtId="0" fontId="44" fillId="17" borderId="0" applyNumberFormat="0" applyBorder="0" applyAlignment="0" applyProtection="0">
      <alignment vertical="center"/>
    </xf>
    <xf numFmtId="0" fontId="12" fillId="4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96" fillId="17" borderId="0" applyNumberFormat="0" applyBorder="0" applyAlignment="0" applyProtection="0">
      <alignment vertical="center"/>
    </xf>
    <xf numFmtId="0" fontId="49" fillId="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06" fillId="29" borderId="0" applyProtection="0">
      <alignment vertical="center"/>
    </xf>
    <xf numFmtId="0" fontId="0" fillId="0" borderId="0">
      <alignment vertical="center"/>
    </xf>
    <xf numFmtId="0" fontId="44" fillId="10" borderId="0" applyNumberFormat="0" applyBorder="0" applyAlignment="0" applyProtection="0">
      <alignment vertical="center"/>
    </xf>
    <xf numFmtId="0" fontId="49" fillId="0" borderId="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77" fillId="29" borderId="20"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96" fillId="10" borderId="0" applyProtection="0"/>
    <xf numFmtId="0" fontId="44" fillId="10" borderId="0" applyNumberFormat="0" applyBorder="0" applyAlignment="0" applyProtection="0">
      <alignment vertical="center"/>
    </xf>
    <xf numFmtId="0" fontId="120" fillId="78" borderId="0" applyAlignment="0">
      <alignment vertical="center"/>
      <protection locked="0"/>
    </xf>
    <xf numFmtId="0" fontId="49"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49" fontId="12" fillId="0" borderId="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49" fontId="12" fillId="0" borderId="0" applyProtection="0">
      <alignment vertical="center"/>
    </xf>
    <xf numFmtId="0" fontId="84"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4" fillId="0" borderId="37">
      <alignment horizontal="left" vertical="top"/>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2" fillId="13" borderId="0" applyProtection="0"/>
    <xf numFmtId="0" fontId="43"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9" fillId="68" borderId="0" applyNumberFormat="0" applyBorder="0" applyAlignment="0" applyProtection="0">
      <alignment vertical="center"/>
    </xf>
    <xf numFmtId="49" fontId="12" fillId="0" borderId="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49" fontId="12" fillId="0" borderId="0" applyFont="0" applyFill="0" applyBorder="0" applyAlignment="0" applyProtection="0">
      <alignment vertical="center"/>
    </xf>
    <xf numFmtId="0" fontId="44" fillId="10" borderId="0" applyProtection="0"/>
    <xf numFmtId="0" fontId="47" fillId="13" borderId="0" applyProtection="0"/>
    <xf numFmtId="0" fontId="47" fillId="13" borderId="0" applyNumberFormat="0" applyBorder="0" applyAlignment="0" applyProtection="0">
      <alignment vertical="center"/>
    </xf>
    <xf numFmtId="0" fontId="125" fillId="0" borderId="0" applyNumberFormat="0" applyFill="0" applyBorder="0" applyProtection="0">
      <alignment horizontal="centerContinuous"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9" fillId="0" borderId="0">
      <alignment vertical="center"/>
    </xf>
    <xf numFmtId="0" fontId="47" fillId="13" borderId="0" applyNumberFormat="0" applyBorder="0" applyAlignment="0" applyProtection="0">
      <alignment vertical="center"/>
    </xf>
    <xf numFmtId="0" fontId="49"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0" fillId="0" borderId="0">
      <alignment vertical="center"/>
    </xf>
    <xf numFmtId="0" fontId="106" fillId="27" borderId="0" applyNumberFormat="0" applyBorder="0" applyAlignment="0" applyProtection="0">
      <alignment vertical="center"/>
    </xf>
    <xf numFmtId="0" fontId="44" fillId="10" borderId="0" applyNumberFormat="0" applyBorder="0" applyAlignment="0" applyProtection="0">
      <alignment vertical="center"/>
    </xf>
    <xf numFmtId="0" fontId="12"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0" fillId="0" borderId="0">
      <alignment vertical="center"/>
    </xf>
    <xf numFmtId="0" fontId="0" fillId="0" borderId="0">
      <alignment vertical="center"/>
    </xf>
    <xf numFmtId="49" fontId="12" fillId="0" borderId="0" applyProtection="0"/>
    <xf numFmtId="0" fontId="12" fillId="14" borderId="0" applyNumberFormat="0" applyBorder="0" applyAlignment="0" applyProtection="0">
      <alignment vertical="center"/>
    </xf>
    <xf numFmtId="0" fontId="47" fillId="13" borderId="0" applyNumberFormat="0" applyBorder="0" applyAlignment="0" applyProtection="0">
      <alignment vertical="center"/>
    </xf>
    <xf numFmtId="0" fontId="106" fillId="29" borderId="0" applyProtection="0">
      <alignment vertical="center"/>
    </xf>
    <xf numFmtId="0" fontId="0" fillId="0" borderId="0">
      <alignment vertical="center"/>
    </xf>
    <xf numFmtId="0" fontId="44" fillId="10" borderId="0" applyNumberFormat="0" applyBorder="0" applyAlignment="0" applyProtection="0">
      <alignment vertical="center"/>
    </xf>
    <xf numFmtId="49" fontId="0" fillId="0" borderId="0" applyFont="0" applyFill="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9" fillId="2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9" fontId="12" fillId="0" borderId="0" applyProtection="0"/>
    <xf numFmtId="0" fontId="0" fillId="0" borderId="0">
      <alignment vertical="center"/>
    </xf>
    <xf numFmtId="0" fontId="44" fillId="10" borderId="0" applyProtection="0"/>
    <xf numFmtId="41"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204"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13" fontId="12" fillId="0" borderId="0" applyFont="0" applyFill="0" applyBorder="0" applyAlignment="0" applyProtection="0">
      <alignment vertical="center"/>
    </xf>
    <xf numFmtId="0" fontId="69" fillId="0" borderId="0" applyNumberFormat="0" applyFill="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Protection="0"/>
    <xf numFmtId="0" fontId="85" fillId="3" borderId="20" applyNumberFormat="0" applyAlignment="0" applyProtection="0">
      <alignment vertical="center"/>
    </xf>
    <xf numFmtId="0" fontId="19" fillId="36"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59" fillId="0" borderId="15" applyNumberFormat="0" applyFill="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67" fillId="0" borderId="0">
      <alignment vertical="center"/>
    </xf>
    <xf numFmtId="0" fontId="12" fillId="80" borderId="0" applyNumberFormat="0" applyFont="0" applyBorder="0" applyAlignment="0" applyProtection="0">
      <alignment vertical="center"/>
    </xf>
    <xf numFmtId="0" fontId="63" fillId="10" borderId="0" applyProtection="0">
      <alignment vertical="center"/>
    </xf>
    <xf numFmtId="0" fontId="47" fillId="13" borderId="0" applyNumberFormat="0" applyBorder="0" applyAlignment="0" applyProtection="0">
      <alignment vertical="center"/>
    </xf>
    <xf numFmtId="0" fontId="39" fillId="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9" fillId="0" borderId="15"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12" fillId="28" borderId="0" applyNumberFormat="0" applyFont="0" applyBorder="0" applyAlignment="0" applyProtection="0">
      <alignment horizontal="right" vertical="center"/>
    </xf>
    <xf numFmtId="0" fontId="45" fillId="14"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67" fillId="0" borderId="0"/>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5" fillId="10" borderId="0" applyNumberFormat="0" applyBorder="0" applyAlignment="0" applyProtection="0">
      <alignment vertical="center"/>
    </xf>
    <xf numFmtId="0" fontId="12" fillId="28" borderId="0" applyProtection="0"/>
    <xf numFmtId="0" fontId="47" fillId="13" borderId="0" applyNumberFormat="0" applyBorder="0" applyAlignment="0" applyProtection="0">
      <alignment vertical="center"/>
    </xf>
    <xf numFmtId="0" fontId="67" fillId="0" borderId="0">
      <alignment vertical="center"/>
    </xf>
    <xf numFmtId="0" fontId="88" fillId="4" borderId="0" applyProtection="0"/>
    <xf numFmtId="0" fontId="67" fillId="0" borderId="0">
      <alignment vertical="center"/>
    </xf>
    <xf numFmtId="0" fontId="89" fillId="0" borderId="26" applyNumberFormat="0" applyFill="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65" fillId="10" borderId="0" applyNumberFormat="0" applyBorder="0" applyAlignment="0" applyProtection="0">
      <alignment vertical="center"/>
    </xf>
    <xf numFmtId="0" fontId="86" fillId="10" borderId="0" applyProtection="0"/>
    <xf numFmtId="0" fontId="126" fillId="0" borderId="0" applyNumberFormat="0" applyFill="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127" fillId="4" borderId="0" applyNumberFormat="0" applyBorder="0" applyAlignment="0" applyProtection="0">
      <alignment vertical="center"/>
    </xf>
    <xf numFmtId="0" fontId="67" fillId="0" borderId="0" applyProtection="0">
      <alignment vertical="center"/>
    </xf>
    <xf numFmtId="0" fontId="12" fillId="4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90" fillId="34" borderId="0" applyNumberFormat="0" applyBorder="0" applyAlignment="0" applyProtection="0">
      <alignment vertical="center"/>
    </xf>
    <xf numFmtId="0" fontId="44" fillId="10" borderId="0" applyNumberFormat="0" applyBorder="0" applyAlignment="0" applyProtection="0">
      <alignment vertical="center"/>
    </xf>
    <xf numFmtId="0" fontId="45" fillId="3"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67" fillId="0" borderId="0" applyProtection="0">
      <alignment vertical="center"/>
    </xf>
    <xf numFmtId="0" fontId="44" fillId="10" borderId="0" applyNumberFormat="0" applyBorder="0" applyAlignment="0" applyProtection="0">
      <alignment vertical="center"/>
    </xf>
    <xf numFmtId="0" fontId="53" fillId="13"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39" fillId="0" borderId="0">
      <alignment vertical="center"/>
    </xf>
    <xf numFmtId="0" fontId="67" fillId="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39" fillId="0" borderId="0">
      <alignment vertical="center"/>
    </xf>
    <xf numFmtId="0" fontId="67"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8" fillId="0" borderId="0" applyNumberFormat="0" applyFill="0" applyBorder="0" applyProtection="0">
      <alignment vertical="top"/>
    </xf>
    <xf numFmtId="0" fontId="47" fillId="13" borderId="0" applyNumberFormat="0" applyBorder="0" applyAlignment="0" applyProtection="0">
      <alignment vertical="center"/>
    </xf>
    <xf numFmtId="0" fontId="9" fillId="2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7" borderId="0" applyProtection="0"/>
    <xf numFmtId="0" fontId="12" fillId="27" borderId="0" applyProtection="0"/>
    <xf numFmtId="0" fontId="47" fillId="13" borderId="0" applyNumberFormat="0" applyBorder="0" applyAlignment="0" applyProtection="0">
      <alignment vertical="center"/>
    </xf>
    <xf numFmtId="0" fontId="54"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8" fillId="0" borderId="0" applyProtection="0">
      <alignment vertical="top"/>
    </xf>
    <xf numFmtId="0" fontId="47" fillId="13" borderId="0" applyProtection="0"/>
    <xf numFmtId="0" fontId="54" fillId="0" borderId="0">
      <alignment vertical="center"/>
    </xf>
    <xf numFmtId="0" fontId="44" fillId="10" borderId="0" applyProtection="0"/>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39" fillId="0" borderId="0">
      <alignment vertical="center"/>
    </xf>
    <xf numFmtId="0" fontId="90" fillId="2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4" fillId="17" borderId="0" applyNumberFormat="0" applyBorder="0" applyAlignment="0" applyProtection="0">
      <alignment vertical="center"/>
    </xf>
    <xf numFmtId="0" fontId="84" fillId="0" borderId="0" applyNumberFormat="0" applyFill="0" applyBorder="0" applyAlignment="0" applyProtection="0">
      <alignment vertical="center"/>
    </xf>
    <xf numFmtId="0" fontId="39" fillId="0" borderId="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39" fillId="0" borderId="0" applyProtection="0">
      <alignment vertical="center"/>
    </xf>
    <xf numFmtId="0" fontId="44" fillId="10" borderId="0" applyNumberFormat="0" applyBorder="0" applyAlignment="0" applyProtection="0">
      <alignment vertical="center"/>
    </xf>
    <xf numFmtId="0" fontId="45" fillId="2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106" fillId="10" borderId="0" applyNumberFormat="0" applyBorder="0" applyAlignment="0" applyProtection="0">
      <alignment vertical="center"/>
    </xf>
    <xf numFmtId="0" fontId="44" fillId="10" borderId="0" applyProtection="0"/>
    <xf numFmtId="0" fontId="44" fillId="10" borderId="0" applyProtection="0"/>
    <xf numFmtId="0" fontId="0" fillId="0" borderId="0"/>
    <xf numFmtId="0" fontId="0" fillId="0" borderId="0"/>
    <xf numFmtId="0" fontId="0" fillId="0" borderId="0">
      <alignment vertical="center"/>
    </xf>
    <xf numFmtId="0" fontId="44" fillId="17" borderId="0" applyNumberFormat="0" applyBorder="0" applyAlignment="0" applyProtection="0">
      <alignment vertical="center"/>
    </xf>
    <xf numFmtId="0" fontId="84" fillId="0" borderId="0" applyNumberFormat="0" applyFill="0" applyBorder="0" applyAlignment="0" applyProtection="0">
      <alignment vertical="center"/>
    </xf>
    <xf numFmtId="0" fontId="47" fillId="13" borderId="0" applyNumberFormat="0" applyBorder="0" applyAlignment="0" applyProtection="0">
      <alignment vertical="center"/>
    </xf>
    <xf numFmtId="0" fontId="39" fillId="0" borderId="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45" fillId="2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44" fillId="10" borderId="0" applyNumberFormat="0" applyBorder="0" applyAlignment="0" applyProtection="0">
      <alignment vertical="center"/>
    </xf>
    <xf numFmtId="0" fontId="39" fillId="0" borderId="0">
      <alignment vertical="center"/>
    </xf>
    <xf numFmtId="0" fontId="0" fillId="0" borderId="0">
      <alignment vertical="center"/>
    </xf>
    <xf numFmtId="43" fontId="12" fillId="0" borderId="0" applyFont="0" applyFill="0" applyBorder="0" applyAlignment="0" applyProtection="0">
      <alignment vertical="center"/>
    </xf>
    <xf numFmtId="0" fontId="44" fillId="10" borderId="0" applyProtection="0"/>
    <xf numFmtId="0" fontId="94" fillId="17" borderId="0" applyNumberFormat="0" applyBorder="0" applyAlignment="0" applyProtection="0">
      <alignment vertical="center"/>
    </xf>
    <xf numFmtId="0" fontId="12" fillId="3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94" fillId="17"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39" fillId="0" borderId="0">
      <alignment vertical="center"/>
    </xf>
    <xf numFmtId="0" fontId="44" fillId="10" borderId="0" applyProtection="0"/>
    <xf numFmtId="0" fontId="47" fillId="13" borderId="0" applyNumberFormat="0" applyBorder="0" applyAlignment="0" applyProtection="0">
      <alignment vertical="center"/>
    </xf>
    <xf numFmtId="0" fontId="49"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9" fillId="0" borderId="0"/>
    <xf numFmtId="0" fontId="12" fillId="17" borderId="0" applyNumberFormat="0" applyBorder="0" applyAlignment="0" applyProtection="0">
      <alignment vertical="center"/>
    </xf>
    <xf numFmtId="0" fontId="9" fillId="45" borderId="0" applyNumberFormat="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06"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9" fillId="0" borderId="0">
      <alignment vertical="center"/>
    </xf>
    <xf numFmtId="0" fontId="0" fillId="0" borderId="0">
      <alignment vertical="center"/>
    </xf>
    <xf numFmtId="0" fontId="12" fillId="17" borderId="0" applyNumberFormat="0" applyBorder="0" applyAlignment="0" applyProtection="0">
      <alignment vertical="center"/>
    </xf>
    <xf numFmtId="178" fontId="48" fillId="0" borderId="0" applyFill="0" applyBorder="0" applyProtection="0">
      <alignment horizontal="center" vertical="center"/>
    </xf>
    <xf numFmtId="0" fontId="0" fillId="0" borderId="0">
      <alignment vertical="center"/>
    </xf>
    <xf numFmtId="0" fontId="11" fillId="0" borderId="0"/>
    <xf numFmtId="0" fontId="11" fillId="0" borderId="0"/>
    <xf numFmtId="0" fontId="11" fillId="0" borderId="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106" fillId="26"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104" fillId="0" borderId="26" applyNumberFormat="0" applyFill="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9" fillId="0" borderId="0" applyProtection="0">
      <alignment vertical="center"/>
    </xf>
    <xf numFmtId="0" fontId="45" fillId="14" borderId="0" applyProtection="0"/>
    <xf numFmtId="0" fontId="44" fillId="17" borderId="0" applyProtection="0"/>
    <xf numFmtId="0" fontId="0" fillId="0" borderId="0">
      <alignment vertical="center"/>
    </xf>
    <xf numFmtId="0" fontId="47" fillId="13" borderId="0" applyNumberFormat="0" applyBorder="0" applyAlignment="0" applyProtection="0">
      <alignment vertical="center"/>
    </xf>
    <xf numFmtId="0" fontId="94" fillId="27" borderId="0" applyNumberFormat="0" applyBorder="0" applyAlignment="0" applyProtection="0">
      <alignment vertical="center"/>
    </xf>
    <xf numFmtId="0" fontId="0" fillId="0" borderId="0">
      <alignment vertical="center"/>
    </xf>
    <xf numFmtId="0" fontId="0" fillId="0" borderId="0">
      <alignment vertical="center"/>
    </xf>
    <xf numFmtId="0" fontId="49" fillId="0" borderId="0" applyProtection="0">
      <alignment vertical="center"/>
    </xf>
    <xf numFmtId="0" fontId="129" fillId="0" borderId="38"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9" fillId="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37" borderId="0" applyNumberFormat="0" applyBorder="0" applyAlignment="0" applyProtection="0">
      <alignment vertical="center"/>
    </xf>
    <xf numFmtId="0" fontId="44" fillId="17"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9" fillId="3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44" fillId="10" borderId="0" applyNumberFormat="0" applyBorder="0" applyAlignment="0" applyProtection="0">
      <alignment vertical="center"/>
    </xf>
    <xf numFmtId="0" fontId="49" fillId="0" borderId="0">
      <alignment vertical="center"/>
    </xf>
    <xf numFmtId="0" fontId="126" fillId="0" borderId="0" applyProtection="0"/>
    <xf numFmtId="0" fontId="47" fillId="13" borderId="0" applyNumberFormat="0" applyBorder="0" applyAlignment="0" applyProtection="0">
      <alignment vertical="center"/>
    </xf>
    <xf numFmtId="216" fontId="74" fillId="0" borderId="0" applyFill="0" applyBorder="0" applyProtection="0">
      <alignment horizontal="righ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9" fillId="0" borderId="0">
      <alignment vertical="center"/>
    </xf>
    <xf numFmtId="0" fontId="47" fillId="13" borderId="0" applyNumberFormat="0" applyBorder="0" applyAlignment="0" applyProtection="0">
      <alignment vertical="center"/>
    </xf>
    <xf numFmtId="0" fontId="39" fillId="0" borderId="0"/>
    <xf numFmtId="0" fontId="39" fillId="0" borderId="0">
      <alignment vertical="center"/>
    </xf>
    <xf numFmtId="0" fontId="0" fillId="0" borderId="0">
      <alignment vertical="center"/>
    </xf>
    <xf numFmtId="0" fontId="39" fillId="0" borderId="0" applyProtection="0">
      <alignment vertical="center"/>
    </xf>
    <xf numFmtId="0" fontId="104" fillId="0" borderId="26" applyNumberFormat="0" applyFill="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39" fillId="0" borderId="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2" fillId="3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209" fontId="12" fillId="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2" fillId="13" borderId="0" applyNumberFormat="0" applyBorder="0" applyAlignment="0" applyProtection="0">
      <alignment vertical="center"/>
    </xf>
    <xf numFmtId="0" fontId="44" fillId="10" borderId="0" applyProtection="0"/>
    <xf numFmtId="0" fontId="12" fillId="13" borderId="0" applyNumberFormat="0" applyBorder="0" applyAlignment="0" applyProtection="0">
      <alignment vertical="center"/>
    </xf>
    <xf numFmtId="0" fontId="67" fillId="0" borderId="0">
      <protection locked="0"/>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9" fontId="5" fillId="0" borderId="0" applyFont="0" applyFill="0" applyBorder="0" applyAlignment="0" applyProtection="0">
      <alignment vertical="center"/>
    </xf>
    <xf numFmtId="0" fontId="44" fillId="17" borderId="0" applyNumberFormat="0" applyBorder="0" applyAlignment="0" applyProtection="0">
      <alignment vertical="center"/>
    </xf>
    <xf numFmtId="219" fontId="74" fillId="0" borderId="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67" fillId="0" borderId="0">
      <alignment vertical="center"/>
      <protection locked="0"/>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7" fillId="0" borderId="0">
      <protection locked="0"/>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65" fillId="10" borderId="0" applyProtection="0">
      <alignment vertical="center"/>
    </xf>
    <xf numFmtId="0" fontId="0" fillId="0" borderId="0">
      <alignment vertical="center"/>
    </xf>
    <xf numFmtId="0" fontId="130" fillId="0" borderId="0" applyNumberFormat="0" applyFill="0" applyBorder="0" applyAlignment="0" applyProtection="0">
      <alignment vertical="center"/>
    </xf>
    <xf numFmtId="0" fontId="54"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130" fillId="0" borderId="0" applyProtection="0"/>
    <xf numFmtId="0" fontId="54" fillId="0" borderId="0" applyProtection="0"/>
    <xf numFmtId="0" fontId="0" fillId="0" borderId="0">
      <alignment vertical="center"/>
    </xf>
    <xf numFmtId="0" fontId="64" fillId="0" borderId="0" applyNumberFormat="0" applyFill="0" applyBorder="0" applyProtection="0">
      <alignment horizontal="left" vertical="center"/>
    </xf>
    <xf numFmtId="184" fontId="58" fillId="24" borderId="0" applyProtection="0">
      <alignment vertical="center"/>
    </xf>
    <xf numFmtId="0" fontId="19" fillId="13"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3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2" fillId="4" borderId="0" applyProtection="0"/>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4" fillId="17" borderId="0" applyProtection="0"/>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12" fillId="3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5" borderId="0" applyProtection="0"/>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12" fillId="21" borderId="0" applyNumberFormat="0" applyBorder="0" applyAlignment="0" applyProtection="0">
      <alignment vertical="center"/>
    </xf>
    <xf numFmtId="0" fontId="114" fillId="13" borderId="0" applyNumberFormat="0" applyBorder="0" applyAlignment="0" applyProtection="0">
      <alignment vertical="center"/>
    </xf>
    <xf numFmtId="0" fontId="12" fillId="28"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198" fontId="12" fillId="0" borderId="0" applyFont="0" applyFill="0" applyBorder="0" applyAlignment="0" applyProtection="0">
      <alignment vertical="center"/>
    </xf>
    <xf numFmtId="0" fontId="43" fillId="17" borderId="0" applyProtection="0"/>
    <xf numFmtId="0" fontId="104" fillId="0" borderId="26" applyNumberFormat="0" applyFill="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198" fontId="12" fillId="0" borderId="0" applyProtection="0"/>
    <xf numFmtId="0" fontId="99" fillId="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86" fillId="10" borderId="0" applyNumberFormat="0" applyBorder="0" applyAlignment="0" applyProtection="0"/>
    <xf numFmtId="202" fontId="12" fillId="0" borderId="0" applyProtection="0">
      <alignment horizontal="right"/>
    </xf>
    <xf numFmtId="0" fontId="0" fillId="0" borderId="0">
      <alignment vertical="center"/>
    </xf>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65" fillId="1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4" fillId="0" borderId="0"/>
    <xf numFmtId="0" fontId="0" fillId="0" borderId="0"/>
    <xf numFmtId="0" fontId="44" fillId="10" borderId="0" applyNumberFormat="0" applyBorder="0" applyAlignment="0" applyProtection="0">
      <alignment vertical="center"/>
    </xf>
    <xf numFmtId="0" fontId="9" fillId="7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4"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 fillId="74" borderId="0" applyNumberFormat="0" applyBorder="0" applyAlignment="0" applyProtection="0">
      <alignment vertical="center"/>
    </xf>
    <xf numFmtId="0" fontId="54" fillId="0" borderId="0" applyProtection="0">
      <alignment horizontal="left"/>
    </xf>
    <xf numFmtId="0" fontId="0" fillId="0" borderId="0">
      <alignment vertical="center"/>
    </xf>
    <xf numFmtId="0" fontId="106" fillId="14" borderId="0" applyNumberFormat="0" applyBorder="0" applyAlignment="0" applyProtection="0">
      <alignment vertical="center"/>
    </xf>
    <xf numFmtId="0" fontId="0" fillId="0" borderId="0">
      <alignment vertical="center"/>
    </xf>
    <xf numFmtId="0" fontId="19" fillId="7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Protection="0"/>
    <xf numFmtId="0" fontId="0" fillId="0" borderId="0">
      <alignment vertical="center"/>
    </xf>
    <xf numFmtId="0" fontId="54" fillId="0" borderId="37">
      <alignment horizontal="left" vertical="top"/>
    </xf>
    <xf numFmtId="0" fontId="47" fillId="13" borderId="0" applyNumberFormat="0" applyBorder="0" applyAlignment="0" applyProtection="0">
      <alignment vertical="center"/>
    </xf>
    <xf numFmtId="0" fontId="39" fillId="0" borderId="0"/>
    <xf numFmtId="0" fontId="0" fillId="0" borderId="0">
      <alignment vertical="center"/>
    </xf>
    <xf numFmtId="0" fontId="96" fillId="17" borderId="0" applyProtection="0"/>
    <xf numFmtId="0" fontId="0" fillId="0" borderId="0">
      <alignment vertical="center"/>
    </xf>
    <xf numFmtId="0" fontId="54" fillId="0" borderId="0"/>
    <xf numFmtId="0" fontId="0" fillId="0" borderId="0">
      <alignment vertical="center"/>
    </xf>
    <xf numFmtId="0" fontId="9" fillId="71" borderId="0" applyProtection="0">
      <alignment vertical="center"/>
    </xf>
    <xf numFmtId="0" fontId="0" fillId="0" borderId="0">
      <alignment vertical="center"/>
    </xf>
    <xf numFmtId="0" fontId="12" fillId="36" borderId="0" applyNumberFormat="0" applyBorder="0" applyAlignment="0" applyProtection="0">
      <alignment vertical="center"/>
    </xf>
    <xf numFmtId="0" fontId="131" fillId="0" borderId="39" applyNumberFormat="0" applyFill="0" applyAlignment="0" applyProtection="0">
      <alignment vertical="center"/>
    </xf>
    <xf numFmtId="0" fontId="19" fillId="36" borderId="0" applyProtection="0"/>
    <xf numFmtId="0" fontId="19" fillId="79" borderId="0" applyNumberFormat="0" applyBorder="0" applyAlignment="0" applyProtection="0">
      <alignment vertical="center"/>
    </xf>
    <xf numFmtId="0" fontId="44" fillId="10" borderId="0" applyNumberFormat="0" applyBorder="0" applyAlignment="0" applyProtection="0">
      <alignment vertical="center"/>
    </xf>
    <xf numFmtId="0" fontId="9" fillId="2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39" fillId="0" borderId="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 fillId="31" borderId="0" applyNumberFormat="0" applyBorder="0" applyAlignment="0" applyProtection="0"/>
    <xf numFmtId="0" fontId="0" fillId="0" borderId="0">
      <alignment vertical="center"/>
    </xf>
    <xf numFmtId="0" fontId="0" fillId="0" borderId="0">
      <alignment vertical="center"/>
    </xf>
    <xf numFmtId="3" fontId="12" fillId="0" borderId="0" applyFont="0" applyFill="0" applyBorder="0" applyAlignment="0" applyProtection="0">
      <alignment vertical="center"/>
    </xf>
    <xf numFmtId="0" fontId="39" fillId="0" borderId="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3" borderId="0" applyNumberFormat="0" applyBorder="0" applyAlignment="0" applyProtection="0">
      <alignment vertical="center"/>
    </xf>
    <xf numFmtId="0" fontId="53" fillId="16" borderId="0" applyNumberFormat="0" applyBorder="0" applyAlignment="0" applyProtection="0">
      <alignment vertical="center"/>
    </xf>
    <xf numFmtId="0" fontId="54" fillId="0" borderId="0">
      <alignment vertical="center"/>
      <protection locked="0"/>
    </xf>
    <xf numFmtId="0" fontId="44" fillId="10" borderId="0" applyNumberFormat="0" applyBorder="0" applyAlignment="0" applyProtection="0">
      <alignment vertical="center"/>
    </xf>
    <xf numFmtId="0" fontId="90" fillId="11"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185" fontId="117" fillId="0" borderId="0" applyFill="0" applyBorder="0" applyAlignment="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62" fillId="0" borderId="0">
      <alignment horizontal="center" vertical="center" wrapText="1"/>
      <protection locked="0"/>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9" fillId="69" borderId="0" applyNumberFormat="0" applyBorder="0" applyAlignment="0" applyProtection="0"/>
    <xf numFmtId="0" fontId="44" fillId="17" borderId="0" applyNumberFormat="0" applyBorder="0" applyAlignment="0" applyProtection="0">
      <alignment vertical="center"/>
    </xf>
    <xf numFmtId="0" fontId="59" fillId="0" borderId="15" applyNumberFormat="0" applyFill="0" applyAlignment="0" applyProtection="0">
      <alignment vertical="center"/>
    </xf>
    <xf numFmtId="0" fontId="94"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29"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59" fillId="0" borderId="15" applyProtection="0"/>
    <xf numFmtId="0" fontId="0" fillId="0" borderId="0">
      <alignment vertical="center"/>
    </xf>
    <xf numFmtId="0" fontId="47" fillId="26" borderId="0" applyNumberFormat="0" applyBorder="0" applyAlignment="0" applyProtection="0">
      <alignment vertical="center"/>
    </xf>
    <xf numFmtId="0" fontId="19" fillId="29" borderId="0" applyProtection="0"/>
    <xf numFmtId="0" fontId="59" fillId="0" borderId="15" applyProtection="0"/>
    <xf numFmtId="0" fontId="44" fillId="10" borderId="0" applyNumberFormat="0" applyBorder="0" applyAlignment="0" applyProtection="0">
      <alignment vertical="center"/>
    </xf>
    <xf numFmtId="0" fontId="45" fillId="23" borderId="0" applyNumberFormat="0" applyBorder="0" applyAlignment="0" applyProtection="0">
      <alignment vertical="center"/>
    </xf>
    <xf numFmtId="0" fontId="47" fillId="13" borderId="0" applyNumberFormat="0" applyBorder="0" applyAlignment="0" applyProtection="0">
      <alignment vertical="center"/>
    </xf>
    <xf numFmtId="0" fontId="59" fillId="0" borderId="15"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8" borderId="0" applyNumberFormat="0" applyBorder="0" applyAlignment="0" applyProtection="0"/>
    <xf numFmtId="0" fontId="9" fillId="68" borderId="0" applyNumberFormat="0" applyBorder="0" applyAlignment="0" applyProtection="0"/>
    <xf numFmtId="0" fontId="0" fillId="0" borderId="0">
      <alignment vertical="center"/>
    </xf>
    <xf numFmtId="0" fontId="76" fillId="2" borderId="0">
      <alignment horizontal="left" vertical="top"/>
    </xf>
    <xf numFmtId="0" fontId="52" fillId="2" borderId="0">
      <alignment horizontal="lef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64" fillId="0" borderId="17" applyNumberFormat="0" applyFill="0" applyProtection="0">
      <alignment horizontal="center" vertical="center"/>
    </xf>
    <xf numFmtId="217" fontId="74" fillId="0" borderId="0">
      <alignment vertical="center"/>
    </xf>
    <xf numFmtId="0" fontId="44" fillId="10" borderId="0" applyProtection="0"/>
    <xf numFmtId="0" fontId="44" fillId="10" borderId="0" applyNumberFormat="0" applyBorder="0" applyAlignment="0" applyProtection="0">
      <alignment vertical="center"/>
    </xf>
    <xf numFmtId="179" fontId="0" fillId="0" borderId="0" applyFont="0" applyFill="0" applyBorder="0" applyAlignment="0" applyProtection="0">
      <alignment vertical="center"/>
    </xf>
    <xf numFmtId="0" fontId="76" fillId="2" borderId="0">
      <alignment horizontal="left" vertical="top"/>
    </xf>
    <xf numFmtId="0" fontId="52" fillId="2" borderId="0">
      <alignment horizontal="left" vertical="center"/>
    </xf>
    <xf numFmtId="0" fontId="44" fillId="17" borderId="0" applyProtection="0"/>
    <xf numFmtId="0" fontId="77" fillId="29" borderId="20" applyNumberFormat="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26" borderId="0" applyProtection="0"/>
    <xf numFmtId="0" fontId="12" fillId="26" borderId="0" applyProtection="0"/>
    <xf numFmtId="0" fontId="0" fillId="0" borderId="0">
      <alignment vertical="center"/>
    </xf>
    <xf numFmtId="0" fontId="44" fillId="10" borderId="0" applyNumberFormat="0" applyBorder="0" applyAlignment="0" applyProtection="0">
      <alignment vertical="center"/>
    </xf>
    <xf numFmtId="0" fontId="64" fillId="0" borderId="17" applyProtection="0">
      <alignment horizontal="center"/>
    </xf>
    <xf numFmtId="0" fontId="0" fillId="0" borderId="0">
      <alignment vertical="center"/>
    </xf>
    <xf numFmtId="0" fontId="44" fillId="10" borderId="0" applyNumberFormat="0" applyBorder="0" applyAlignment="0" applyProtection="0">
      <alignment vertical="center"/>
    </xf>
    <xf numFmtId="217" fontId="74" fillId="0" borderId="0" applyProtection="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9" fontId="0" fillId="0" borderId="0" applyFont="0" applyFill="0" applyBorder="0" applyAlignment="0" applyProtection="0"/>
    <xf numFmtId="0" fontId="9" fillId="74"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67"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Protection="0"/>
    <xf numFmtId="0" fontId="0" fillId="0" borderId="0">
      <alignment vertical="center"/>
    </xf>
    <xf numFmtId="0" fontId="96" fillId="10" borderId="0" applyNumberFormat="0" applyBorder="0" applyAlignment="0" applyProtection="0">
      <alignment vertical="center"/>
    </xf>
    <xf numFmtId="0" fontId="64" fillId="0" borderId="17" applyProtection="0">
      <alignment horizont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4" fillId="0" borderId="17" applyNumberFormat="0" applyFill="0" applyProtection="0">
      <alignment horizontal="center" vertical="center"/>
    </xf>
    <xf numFmtId="0" fontId="44" fillId="10" borderId="0" applyProtection="0"/>
    <xf numFmtId="0" fontId="64" fillId="0" borderId="17" applyProtection="0">
      <alignment horizontal="center"/>
    </xf>
    <xf numFmtId="0" fontId="0" fillId="0" borderId="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55" fillId="0" borderId="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06" fillId="29" borderId="0" applyNumberFormat="0" applyBorder="0" applyAlignment="0" applyProtection="0">
      <alignment vertical="center"/>
    </xf>
    <xf numFmtId="0" fontId="64" fillId="0" borderId="17" applyNumberFormat="0" applyFill="0" applyProtection="0">
      <alignment horizontal="center" vertical="center"/>
    </xf>
    <xf numFmtId="0" fontId="64" fillId="0" borderId="17" applyProtection="0">
      <alignment horizontal="center"/>
    </xf>
    <xf numFmtId="0" fontId="43" fillId="17" borderId="0" applyNumberFormat="0" applyBorder="0" applyAlignment="0" applyProtection="0">
      <alignment vertical="center"/>
    </xf>
    <xf numFmtId="0" fontId="44" fillId="10" borderId="0" applyProtection="0"/>
    <xf numFmtId="0" fontId="0" fillId="0" borderId="0">
      <alignment vertical="center"/>
    </xf>
    <xf numFmtId="0" fontId="12" fillId="35" borderId="0" applyNumberFormat="0" applyBorder="0" applyAlignment="0" applyProtection="0">
      <alignment vertical="center"/>
    </xf>
    <xf numFmtId="0" fontId="43" fillId="10" borderId="0" applyProtection="0"/>
    <xf numFmtId="0" fontId="0" fillId="0" borderId="0">
      <alignment vertical="center"/>
    </xf>
    <xf numFmtId="0" fontId="0" fillId="0" borderId="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65" fillId="46" borderId="0" applyProtection="0">
      <alignment vertical="center"/>
    </xf>
    <xf numFmtId="0" fontId="0" fillId="0" borderId="0">
      <alignment vertical="center"/>
    </xf>
    <xf numFmtId="0" fontId="64" fillId="0" borderId="0" applyProtection="0">
      <alignment horizontal="left"/>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5" fillId="0" borderId="0" applyProtection="0">
      <alignment horizontal="centerContinuous"/>
    </xf>
    <xf numFmtId="0" fontId="45" fillId="11" borderId="0" applyNumberFormat="0" applyBorder="0" applyAlignment="0" applyProtection="0">
      <alignment vertical="center"/>
    </xf>
    <xf numFmtId="0" fontId="43" fillId="10" borderId="0" applyNumberFormat="0" applyBorder="0" applyAlignment="0" applyProtection="0">
      <alignment vertical="center"/>
    </xf>
    <xf numFmtId="0" fontId="39" fillId="0" borderId="0"/>
    <xf numFmtId="0" fontId="47" fillId="13" borderId="0" applyProtection="0"/>
    <xf numFmtId="0" fontId="44" fillId="10" borderId="0" applyProtection="0"/>
    <xf numFmtId="0" fontId="45" fillId="21" borderId="0" applyNumberFormat="0" applyBorder="0" applyAlignment="0" applyProtection="0">
      <alignment vertical="center"/>
    </xf>
    <xf numFmtId="0" fontId="45" fillId="2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7" fillId="13" borderId="0" applyProtection="0"/>
    <xf numFmtId="0" fontId="55" fillId="0" borderId="0">
      <alignment vertical="center"/>
    </xf>
    <xf numFmtId="0" fontId="119" fillId="77" borderId="35">
      <alignment vertical="center"/>
      <protection locked="0"/>
    </xf>
    <xf numFmtId="0" fontId="44" fillId="10" borderId="0" applyProtection="0"/>
    <xf numFmtId="0" fontId="12"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55" fillId="0" borderId="0" applyProtection="0">
      <alignment vertical="center"/>
    </xf>
    <xf numFmtId="0" fontId="44" fillId="17" borderId="0" applyNumberFormat="0" applyBorder="0" applyAlignment="0" applyProtection="0">
      <alignment vertical="center"/>
    </xf>
    <xf numFmtId="0" fontId="0" fillId="0" borderId="0">
      <alignment vertical="center"/>
    </xf>
    <xf numFmtId="0" fontId="106" fillId="2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55" fillId="0" borderId="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9" fillId="71" borderId="0" applyProtection="0"/>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4" fillId="17" borderId="0" applyNumberFormat="0" applyBorder="0" applyAlignment="0" applyProtection="0">
      <alignment vertical="center"/>
    </xf>
    <xf numFmtId="0" fontId="44" fillId="10" borderId="0" applyProtection="0"/>
    <xf numFmtId="0" fontId="0" fillId="0" borderId="0">
      <alignment vertical="center"/>
    </xf>
    <xf numFmtId="0" fontId="39" fillId="0" borderId="0" applyProtection="0">
      <alignment horizontal="right"/>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55" fillId="0" borderId="0">
      <alignment vertical="center"/>
    </xf>
    <xf numFmtId="0" fontId="90" fillId="21"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47" fillId="26"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4" fillId="0" borderId="0">
      <alignment vertical="center"/>
    </xf>
    <xf numFmtId="0" fontId="0" fillId="0" borderId="0">
      <alignment vertical="center"/>
    </xf>
    <xf numFmtId="0" fontId="9" fillId="20"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67" fillId="0" borderId="0">
      <alignment vertical="center"/>
      <protection locked="0"/>
    </xf>
    <xf numFmtId="0" fontId="54" fillId="0" borderId="0"/>
    <xf numFmtId="0" fontId="9" fillId="8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54" fillId="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9" fillId="38" borderId="0" applyProtection="0"/>
    <xf numFmtId="0" fontId="44" fillId="10" borderId="0" applyProtection="0">
      <alignment vertical="center"/>
    </xf>
    <xf numFmtId="0" fontId="12" fillId="46" borderId="0" applyProtection="0"/>
    <xf numFmtId="0" fontId="47" fillId="13" borderId="0" applyNumberFormat="0" applyBorder="0" applyAlignment="0" applyProtection="0">
      <alignment vertical="center"/>
    </xf>
    <xf numFmtId="0" fontId="12" fillId="10" borderId="0" applyNumberFormat="0" applyBorder="0" applyAlignment="0" applyProtection="0">
      <alignment vertical="center"/>
    </xf>
    <xf numFmtId="0" fontId="54"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67" fillId="0" borderId="0"/>
    <xf numFmtId="0" fontId="84" fillId="0" borderId="31" applyProtection="0"/>
    <xf numFmtId="0" fontId="44" fillId="10" borderId="0" applyProtection="0"/>
    <xf numFmtId="0" fontId="44" fillId="17"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67" fillId="0" borderId="0">
      <alignment vertical="center"/>
    </xf>
    <xf numFmtId="0" fontId="44" fillId="17"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0" fillId="14" borderId="0" applyNumberFormat="0" applyBorder="0" applyAlignment="0" applyProtection="0">
      <alignment vertical="center"/>
    </xf>
    <xf numFmtId="0" fontId="0" fillId="0" borderId="0">
      <alignment vertical="center"/>
    </xf>
    <xf numFmtId="0" fontId="67"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2" fillId="2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4" fillId="46" borderId="0" applyNumberFormat="0" applyBorder="0" applyAlignment="0" applyProtection="0">
      <alignment vertical="center"/>
    </xf>
    <xf numFmtId="0" fontId="0" fillId="0" borderId="0">
      <alignment vertical="center"/>
    </xf>
    <xf numFmtId="0" fontId="0" fillId="0" borderId="0">
      <alignment vertical="center"/>
    </xf>
    <xf numFmtId="0" fontId="67" fillId="0" borderId="0" applyProtection="0">
      <alignment vertical="center"/>
    </xf>
    <xf numFmtId="0" fontId="44" fillId="10" borderId="0" applyNumberFormat="0" applyBorder="0" applyAlignment="0" applyProtection="0">
      <alignment vertical="center"/>
    </xf>
    <xf numFmtId="0" fontId="106" fillId="36" borderId="0" applyNumberFormat="0" applyBorder="0" applyAlignment="0" applyProtection="0">
      <alignment vertical="center"/>
    </xf>
    <xf numFmtId="0" fontId="0" fillId="0" borderId="0">
      <alignment vertical="center"/>
    </xf>
    <xf numFmtId="0" fontId="0" fillId="0" borderId="0">
      <alignment vertical="center"/>
    </xf>
    <xf numFmtId="0" fontId="67" fillId="0" borderId="0" applyProtection="0">
      <alignment vertical="center"/>
    </xf>
    <xf numFmtId="0" fontId="44" fillId="17"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0" fillId="0" borderId="0">
      <alignment vertical="center"/>
    </xf>
    <xf numFmtId="0" fontId="19" fillId="3" borderId="0" applyProtection="0"/>
    <xf numFmtId="0" fontId="44" fillId="10" borderId="0" applyNumberFormat="0" applyBorder="0" applyAlignment="0" applyProtection="0">
      <alignment vertical="center"/>
    </xf>
    <xf numFmtId="0" fontId="44" fillId="17" borderId="0" applyProtection="0"/>
    <xf numFmtId="0" fontId="0" fillId="0" borderId="0">
      <alignment vertical="center"/>
    </xf>
    <xf numFmtId="0" fontId="129" fillId="0" borderId="38" applyNumberFormat="0" applyFill="0" applyAlignment="0" applyProtection="0">
      <alignment vertical="center"/>
    </xf>
    <xf numFmtId="0" fontId="67" fillId="0" borderId="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12" fillId="29"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82"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89" fillId="0" borderId="26" applyNumberFormat="0" applyFill="0" applyAlignment="0" applyProtection="0">
      <alignment vertical="center"/>
    </xf>
    <xf numFmtId="0" fontId="67"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54" fillId="0" borderId="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xf numFmtId="0" fontId="44" fillId="17" borderId="0" applyNumberFormat="0" applyBorder="0" applyAlignment="0" applyProtection="0">
      <alignment vertical="center"/>
    </xf>
    <xf numFmtId="0" fontId="132" fillId="2" borderId="0">
      <alignment horizontal="left" vertical="top"/>
    </xf>
    <xf numFmtId="0" fontId="52" fillId="2" borderId="0">
      <alignment horizontal="righ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197" fontId="74" fillId="0" borderId="0" applyFill="0" applyBorder="0" applyProtection="0">
      <alignment horizontal="right" vertical="center"/>
    </xf>
    <xf numFmtId="0" fontId="9" fillId="38"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22" fontId="74" fillId="0" borderId="0" applyFill="0" applyBorder="0" applyProtection="0">
      <alignment horizontal="right" vertical="center"/>
    </xf>
    <xf numFmtId="0" fontId="44" fillId="17" borderId="0" applyNumberFormat="0" applyBorder="0" applyAlignment="0" applyProtection="0">
      <alignment vertical="center"/>
    </xf>
    <xf numFmtId="0" fontId="9" fillId="68" borderId="0" applyNumberFormat="0" applyBorder="0" applyAlignment="0" applyProtection="0"/>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22" fontId="74" fillId="0" borderId="0" applyProtection="0">
      <alignment horizontal="right"/>
    </xf>
    <xf numFmtId="0" fontId="44" fillId="10" borderId="0" applyNumberFormat="0" applyBorder="0" applyAlignment="0" applyProtection="0">
      <alignment vertical="center"/>
    </xf>
    <xf numFmtId="0" fontId="52" fillId="2" borderId="0" applyProtection="0">
      <alignment horizontal="center" vertical="center"/>
    </xf>
    <xf numFmtId="0" fontId="0" fillId="0" borderId="0">
      <alignment vertical="center"/>
    </xf>
    <xf numFmtId="223" fontId="74" fillId="0" borderId="0" applyFill="0" applyBorder="0" applyProtection="0">
      <alignment horizontal="right" vertical="center"/>
    </xf>
    <xf numFmtId="0" fontId="44" fillId="10" borderId="0" applyNumberFormat="0" applyBorder="0" applyAlignment="0" applyProtection="0">
      <alignment vertical="center"/>
    </xf>
    <xf numFmtId="14" fontId="62" fillId="0" borderId="0">
      <alignment horizontal="center" vertical="center" wrapText="1"/>
      <protection locked="0"/>
    </xf>
    <xf numFmtId="0" fontId="44" fillId="10" borderId="0" applyProtection="0"/>
    <xf numFmtId="0" fontId="9" fillId="20" borderId="0" applyNumberFormat="0" applyBorder="0" applyAlignment="0" applyProtection="0"/>
    <xf numFmtId="0" fontId="9" fillId="20" borderId="0" applyNumberFormat="0" applyBorder="0" applyAlignment="0" applyProtection="0"/>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195" fontId="48" fillId="0" borderId="0" applyFill="0" applyBorder="0" applyProtection="0">
      <alignment horizontal="center"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Protection="0"/>
    <xf numFmtId="0" fontId="19" fillId="6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1" fillId="0" borderId="0"/>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223" fontId="74" fillId="0" borderId="0" applyProtection="0">
      <alignment horizontal="right"/>
    </xf>
    <xf numFmtId="0" fontId="9" fillId="20" borderId="0" applyNumberFormat="0" applyBorder="0" applyAlignment="0" applyProtection="0"/>
    <xf numFmtId="0" fontId="9" fillId="20" borderId="0" applyNumberFormat="0" applyBorder="0" applyAlignment="0" applyProtection="0"/>
    <xf numFmtId="0" fontId="44" fillId="10" borderId="0" applyProtection="0"/>
    <xf numFmtId="0" fontId="47" fillId="26"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14" fontId="62" fillId="0" borderId="0">
      <alignment horizontal="center" wrapText="1"/>
      <protection locked="0"/>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26" borderId="0" applyNumberFormat="0" applyBorder="0" applyAlignment="0" applyProtection="0">
      <alignment vertical="center"/>
    </xf>
    <xf numFmtId="0" fontId="44" fillId="17" borderId="0" applyProtection="0"/>
    <xf numFmtId="221" fontId="48" fillId="0" borderId="0" applyProtection="0">
      <alignment horizont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12" fillId="14" borderId="0" applyNumberFormat="0" applyBorder="0" applyAlignment="0" applyProtection="0">
      <alignment vertical="center"/>
    </xf>
    <xf numFmtId="193" fontId="107" fillId="0" borderId="0" applyFill="0" applyBorder="0" applyProtection="0">
      <alignment horizontal="righ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79" fillId="29" borderId="2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2"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65" fillId="26" borderId="0" applyProtection="0">
      <alignment vertical="center"/>
    </xf>
    <xf numFmtId="2" fontId="126" fillId="0" borderId="0" applyProtection="0">
      <alignment vertical="center"/>
    </xf>
    <xf numFmtId="210" fontId="74" fillId="0" borderId="0" applyFill="0" applyBorder="0" applyProtection="0">
      <alignment horizontal="right" vertical="center"/>
    </xf>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219" fontId="74" fillId="0" borderId="0">
      <alignment vertical="center"/>
    </xf>
    <xf numFmtId="0" fontId="12"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0" fillId="0" borderId="0"/>
    <xf numFmtId="0" fontId="45" fillId="2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9" fontId="0" fillId="0" borderId="0" applyFont="0" applyFill="0" applyBorder="0" applyAlignment="0" applyProtection="0">
      <alignment vertical="center"/>
    </xf>
    <xf numFmtId="0" fontId="5" fillId="0" borderId="0">
      <alignment vertical="center"/>
    </xf>
    <xf numFmtId="210" fontId="74" fillId="0" borderId="0" applyProtection="0">
      <alignment horizontal="right"/>
    </xf>
    <xf numFmtId="0" fontId="94" fillId="46"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185" fontId="117" fillId="0" borderId="0" applyProtection="0">
      <alignment vertical="center"/>
    </xf>
    <xf numFmtId="0" fontId="0" fillId="0" borderId="0">
      <alignment vertical="center"/>
    </xf>
    <xf numFmtId="0" fontId="19" fillId="3" borderId="0" applyProtection="0"/>
    <xf numFmtId="0" fontId="43" fillId="17" borderId="0" applyProtection="0"/>
    <xf numFmtId="0" fontId="47" fillId="13" borderId="0" applyNumberFormat="0" applyBorder="0" applyAlignment="0" applyProtection="0">
      <alignment vertical="center"/>
    </xf>
    <xf numFmtId="208" fontId="74" fillId="0" borderId="0" applyFill="0" applyBorder="0" applyProtection="0">
      <alignment horizontal="righ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2" fillId="17" borderId="0" applyNumberFormat="0" applyBorder="0" applyAlignment="0" applyProtection="0">
      <alignment vertical="center"/>
    </xf>
    <xf numFmtId="0" fontId="0" fillId="0" borderId="0">
      <alignment vertical="center"/>
    </xf>
    <xf numFmtId="0" fontId="19" fillId="28" borderId="0" applyProtection="0"/>
    <xf numFmtId="0" fontId="9" fillId="79" borderId="0" applyNumberFormat="0" applyBorder="0" applyAlignment="0" applyProtection="0"/>
    <xf numFmtId="0" fontId="0" fillId="0" borderId="0">
      <alignment vertical="center"/>
    </xf>
    <xf numFmtId="208" fontId="74" fillId="0" borderId="0" applyProtection="0">
      <alignment horizontal="right"/>
    </xf>
    <xf numFmtId="216" fontId="74" fillId="0" borderId="0" applyProtection="0">
      <alignment horizontal="right"/>
    </xf>
    <xf numFmtId="0" fontId="44" fillId="10" borderId="0" applyNumberFormat="0" applyBorder="0" applyAlignment="0" applyProtection="0">
      <alignment vertical="center"/>
    </xf>
    <xf numFmtId="0" fontId="12" fillId="35" borderId="0" applyNumberFormat="0" applyBorder="0" applyAlignment="0" applyProtection="0">
      <alignment vertical="center"/>
    </xf>
    <xf numFmtId="0" fontId="47" fillId="13" borderId="0" applyProtection="0"/>
    <xf numFmtId="0" fontId="12"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63" fillId="10" borderId="0" applyNumberFormat="0" applyBorder="0" applyAlignment="0" applyProtection="0">
      <alignment vertical="center"/>
    </xf>
    <xf numFmtId="0" fontId="45" fillId="2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0" fillId="14"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54" fillId="0" borderId="0">
      <alignment vertical="center"/>
    </xf>
    <xf numFmtId="0" fontId="12" fillId="17" borderId="0" applyNumberFormat="0" applyBorder="0" applyAlignment="0" applyProtection="0">
      <alignment vertical="center"/>
    </xf>
    <xf numFmtId="0" fontId="0" fillId="0" borderId="0">
      <alignment vertical="center"/>
    </xf>
    <xf numFmtId="0" fontId="0" fillId="0" borderId="0">
      <alignment vertical="center"/>
    </xf>
    <xf numFmtId="0" fontId="65" fillId="33" borderId="0" applyNumberFormat="0" applyBorder="0" applyAlignment="0" applyProtection="0">
      <alignment vertical="center"/>
    </xf>
    <xf numFmtId="0" fontId="12"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45" fillId="2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65" fillId="46" borderId="0" applyNumberFormat="0" applyBorder="0" applyAlignment="0" applyProtection="0">
      <alignment vertical="center"/>
    </xf>
    <xf numFmtId="0" fontId="0" fillId="0" borderId="0">
      <alignment vertical="center"/>
    </xf>
    <xf numFmtId="0" fontId="0" fillId="0" borderId="0">
      <alignment vertical="center"/>
    </xf>
    <xf numFmtId="0" fontId="54" fillId="0" borderId="0" applyProtection="0"/>
    <xf numFmtId="0" fontId="44" fillId="10" borderId="0" applyNumberFormat="0" applyBorder="0" applyAlignment="0" applyProtection="0">
      <alignment vertical="center"/>
    </xf>
    <xf numFmtId="212" fontId="74" fillId="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7" fillId="13" borderId="0" applyNumberFormat="0" applyBorder="0" applyAlignment="0" applyProtection="0">
      <alignment vertical="center"/>
    </xf>
    <xf numFmtId="0" fontId="44" fillId="17" borderId="0" applyProtection="0"/>
    <xf numFmtId="0" fontId="9" fillId="71" borderId="0" applyNumberFormat="0" applyBorder="0" applyAlignment="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4" fillId="0" borderId="0" applyProtection="0"/>
    <xf numFmtId="0" fontId="106" fillId="36"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4" fontId="12" fillId="0" borderId="0" applyProtection="0">
      <alignment vertical="center"/>
    </xf>
    <xf numFmtId="0" fontId="44" fillId="10" borderId="0" applyProtection="0"/>
    <xf numFmtId="0" fontId="9" fillId="20" borderId="0" applyNumberFormat="0" applyBorder="0" applyAlignment="0" applyProtection="0"/>
    <xf numFmtId="0" fontId="0" fillId="0" borderId="0">
      <alignment vertical="center"/>
    </xf>
    <xf numFmtId="0" fontId="39"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45" fillId="83" borderId="0" applyNumberFormat="0" applyBorder="0" applyAlignment="0" applyProtection="0">
      <alignment vertical="center"/>
    </xf>
    <xf numFmtId="0" fontId="19" fillId="28" borderId="0" applyNumberFormat="0" applyBorder="0" applyAlignment="0" applyProtection="0">
      <alignment vertical="center"/>
    </xf>
    <xf numFmtId="0" fontId="0" fillId="0" borderId="0">
      <alignment vertical="center"/>
    </xf>
    <xf numFmtId="0" fontId="39" fillId="0" borderId="0"/>
    <xf numFmtId="0" fontId="0" fillId="0" borderId="0">
      <alignment vertical="center"/>
    </xf>
    <xf numFmtId="0" fontId="12" fillId="28" borderId="0" applyNumberFormat="0" applyBorder="0" applyAlignment="0" applyProtection="0">
      <alignment vertical="center"/>
    </xf>
    <xf numFmtId="10" fontId="133" fillId="4" borderId="0">
      <alignment horizontal="left" vertical="center"/>
      <protection locked="0"/>
    </xf>
    <xf numFmtId="0" fontId="0" fillId="0" borderId="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45" fillId="84" borderId="0" applyNumberFormat="0" applyBorder="0" applyAlignment="0" applyProtection="0">
      <alignment vertical="center"/>
    </xf>
    <xf numFmtId="0" fontId="19" fillId="28" borderId="0" applyNumberFormat="0" applyBorder="0" applyAlignment="0" applyProtection="0"/>
    <xf numFmtId="0" fontId="39" fillId="0" borderId="0">
      <alignment vertical="center"/>
    </xf>
    <xf numFmtId="0" fontId="12" fillId="28" borderId="0" applyProtection="0"/>
    <xf numFmtId="0" fontId="12" fillId="28"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7" borderId="0" applyNumberFormat="0" applyBorder="0" applyAlignment="0" applyProtection="0">
      <alignment vertical="center"/>
    </xf>
    <xf numFmtId="0" fontId="9" fillId="25"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0" fillId="0" borderId="0">
      <alignment vertical="center"/>
    </xf>
    <xf numFmtId="0" fontId="39" fillId="0" borderId="0">
      <alignment vertical="center"/>
    </xf>
    <xf numFmtId="0" fontId="0" fillId="0" borderId="0">
      <alignment vertical="center"/>
    </xf>
    <xf numFmtId="0" fontId="67" fillId="0" borderId="0">
      <protection locked="0"/>
    </xf>
    <xf numFmtId="0" fontId="131" fillId="0" borderId="39" applyNumberFormat="0" applyFill="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0" fillId="0" borderId="0">
      <alignment vertical="center"/>
    </xf>
    <xf numFmtId="0" fontId="96" fillId="10"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45" fillId="84" borderId="0" applyNumberFormat="0" applyBorder="0" applyAlignment="0" applyProtection="0">
      <alignment vertical="center"/>
    </xf>
    <xf numFmtId="0" fontId="44" fillId="17" borderId="0" applyNumberFormat="0" applyBorder="0" applyAlignment="0" applyProtection="0">
      <alignment vertical="center"/>
    </xf>
    <xf numFmtId="0" fontId="19" fillId="28" borderId="0" applyNumberFormat="0" applyBorder="0" applyAlignment="0" applyProtection="0"/>
    <xf numFmtId="0" fontId="44" fillId="10" borderId="0" applyNumberFormat="0" applyBorder="0" applyAlignment="0" applyProtection="0">
      <alignment vertical="center"/>
    </xf>
    <xf numFmtId="0" fontId="39"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67" fillId="0" borderId="0">
      <alignment vertical="center"/>
      <protection locked="0"/>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28" borderId="0" applyProtection="0"/>
    <xf numFmtId="0" fontId="45" fillId="84" borderId="0" applyNumberFormat="0" applyBorder="0" applyAlignment="0" applyProtection="0">
      <alignment vertical="center"/>
    </xf>
    <xf numFmtId="0" fontId="44" fillId="17" borderId="0" applyNumberFormat="0" applyBorder="0" applyAlignment="0" applyProtection="0">
      <alignment vertical="center"/>
    </xf>
    <xf numFmtId="0" fontId="19" fillId="6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39" fillId="0" borderId="0">
      <alignment vertical="center"/>
    </xf>
    <xf numFmtId="0" fontId="0" fillId="0" borderId="0">
      <alignment vertical="center"/>
    </xf>
    <xf numFmtId="0" fontId="44" fillId="10" borderId="0" applyProtection="0"/>
    <xf numFmtId="0" fontId="86" fillId="45" borderId="0" applyNumberFormat="0" applyBorder="0" applyAlignment="0" applyProtection="0">
      <alignment vertical="center"/>
    </xf>
    <xf numFmtId="0" fontId="47" fillId="13" borderId="0" applyNumberFormat="0" applyBorder="0" applyAlignment="0" applyProtection="0">
      <alignment vertical="center"/>
    </xf>
    <xf numFmtId="0" fontId="67" fillId="0" borderId="0">
      <alignment vertical="center"/>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14" fontId="62" fillId="0" borderId="0">
      <alignment horizontal="center" vertical="center" wrapText="1"/>
      <protection locked="0"/>
    </xf>
    <xf numFmtId="0" fontId="44" fillId="10" borderId="0" applyNumberFormat="0" applyBorder="0" applyAlignment="0" applyProtection="0">
      <alignment vertical="center"/>
    </xf>
    <xf numFmtId="0" fontId="94" fillId="28" borderId="0" applyNumberFormat="0" applyBorder="0" applyAlignment="0" applyProtection="0">
      <alignment vertical="center"/>
    </xf>
    <xf numFmtId="0" fontId="0" fillId="0" borderId="0">
      <alignment vertical="center"/>
    </xf>
    <xf numFmtId="0" fontId="19" fillId="74" borderId="0" applyNumberFormat="0" applyBorder="0" applyAlignment="0" applyProtection="0"/>
    <xf numFmtId="0" fontId="39"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7" fillId="0" borderId="0">
      <alignment vertical="center"/>
      <protection locked="0"/>
    </xf>
    <xf numFmtId="0" fontId="44" fillId="10" borderId="0" applyNumberFormat="0" applyBorder="0" applyAlignment="0" applyProtection="0">
      <alignment vertical="center"/>
    </xf>
    <xf numFmtId="0" fontId="44" fillId="10" borderId="0" applyProtection="0"/>
    <xf numFmtId="0" fontId="12" fillId="3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44" fillId="10" borderId="0" applyProtection="0"/>
    <xf numFmtId="0" fontId="19" fillId="74" borderId="0" applyNumberFormat="0" applyBorder="0" applyAlignment="0" applyProtection="0"/>
    <xf numFmtId="0" fontId="47" fillId="3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6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alignment vertical="center"/>
    </xf>
    <xf numFmtId="0" fontId="47" fillId="13"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0" fillId="0" borderId="0"/>
    <xf numFmtId="0" fontId="0" fillId="0" borderId="0"/>
    <xf numFmtId="0" fontId="39" fillId="0" borderId="0" applyProtection="0">
      <alignment vertical="center"/>
    </xf>
    <xf numFmtId="0" fontId="19" fillId="66" borderId="0" applyNumberFormat="0" applyBorder="0" applyAlignment="0" applyProtection="0">
      <alignment vertical="center"/>
    </xf>
    <xf numFmtId="0" fontId="96" fillId="10" borderId="0" applyNumberFormat="0" applyBorder="0" applyAlignment="0" applyProtection="0">
      <alignment vertical="center"/>
    </xf>
    <xf numFmtId="0" fontId="12" fillId="28" borderId="0" applyProtection="0"/>
    <xf numFmtId="0" fontId="44" fillId="17"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67" fillId="0" borderId="0">
      <alignment vertical="center"/>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5" borderId="0" applyNumberFormat="0" applyBorder="0" applyAlignment="0" applyProtection="0">
      <alignment vertical="center"/>
    </xf>
    <xf numFmtId="0" fontId="47" fillId="13" borderId="0" applyNumberFormat="0" applyBorder="0" applyAlignment="0" applyProtection="0">
      <alignment vertical="center"/>
    </xf>
    <xf numFmtId="0" fontId="12" fillId="28" borderId="0" applyNumberFormat="0" applyBorder="0" applyAlignment="0" applyProtection="0">
      <alignment vertical="center"/>
    </xf>
    <xf numFmtId="0" fontId="0" fillId="0" borderId="0">
      <alignment vertical="center"/>
    </xf>
    <xf numFmtId="0" fontId="12" fillId="28" borderId="0" applyNumberFormat="0" applyBorder="0" applyAlignment="0" applyProtection="0">
      <alignment vertical="center"/>
    </xf>
    <xf numFmtId="0" fontId="134" fillId="10" borderId="0" applyNumberFormat="0" applyBorder="0" applyAlignment="0" applyProtection="0">
      <alignment vertical="center"/>
    </xf>
    <xf numFmtId="0" fontId="114"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06" fillId="36"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4" fontId="12" fillId="0" borderId="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5" fillId="2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76" fillId="2" borderId="0">
      <alignment horizontal="right" vertical="top"/>
    </xf>
    <xf numFmtId="0" fontId="12" fillId="26" borderId="0" applyProtection="0"/>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2" fillId="10" borderId="0" applyNumberFormat="0" applyBorder="0" applyAlignment="0" applyProtection="0">
      <alignment vertical="center"/>
    </xf>
    <xf numFmtId="0" fontId="90" fillId="84" borderId="0" applyNumberFormat="0" applyBorder="0" applyAlignment="0" applyProtection="0">
      <alignment vertical="center"/>
    </xf>
    <xf numFmtId="0" fontId="0" fillId="0" borderId="0">
      <alignment vertical="center"/>
    </xf>
    <xf numFmtId="0" fontId="94" fillId="13" borderId="0" applyNumberFormat="0" applyBorder="0" applyAlignment="0" applyProtection="0">
      <alignment vertical="center"/>
    </xf>
    <xf numFmtId="0" fontId="44" fillId="10" borderId="0" applyProtection="0"/>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0" fillId="0" borderId="0">
      <alignment vertical="center"/>
    </xf>
    <xf numFmtId="0" fontId="135" fillId="0" borderId="40" applyNumberFormat="0" applyFill="0" applyAlignment="0" applyProtection="0">
      <alignment vertical="center"/>
    </xf>
    <xf numFmtId="0" fontId="44" fillId="10" borderId="0" applyNumberFormat="0" applyBorder="0" applyAlignment="0" applyProtection="0">
      <alignment vertical="center"/>
    </xf>
    <xf numFmtId="0" fontId="12" fillId="10" borderId="0" applyProtection="0"/>
    <xf numFmtId="0" fontId="12" fillId="10" borderId="0" applyProtection="0"/>
    <xf numFmtId="0" fontId="0" fillId="0" borderId="0">
      <alignment vertical="center"/>
    </xf>
    <xf numFmtId="0" fontId="44" fillId="10" borderId="0" applyProtection="0"/>
    <xf numFmtId="184" fontId="12" fillId="0" borderId="41" applyFont="0" applyFill="0" applyBorder="0" applyProtection="0">
      <alignment horizontal="right" vertical="center"/>
    </xf>
    <xf numFmtId="0" fontId="44" fillId="17" borderId="0" applyNumberFormat="0" applyBorder="0" applyAlignment="0" applyProtection="0">
      <alignment vertical="center"/>
    </xf>
    <xf numFmtId="0" fontId="86" fillId="10" borderId="0" applyProtection="0"/>
    <xf numFmtId="0" fontId="9" fillId="3" borderId="0" applyProtection="0"/>
    <xf numFmtId="0" fontId="0" fillId="0" borderId="0">
      <alignment vertical="center"/>
    </xf>
    <xf numFmtId="0" fontId="47" fillId="26"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Protection="0"/>
    <xf numFmtId="0" fontId="12"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94" fillId="10" borderId="0" applyNumberFormat="0" applyBorder="0" applyAlignment="0" applyProtection="0">
      <alignment vertical="center"/>
    </xf>
    <xf numFmtId="0" fontId="44" fillId="10" borderId="0" applyProtection="0"/>
    <xf numFmtId="0" fontId="12" fillId="10" borderId="0" applyNumberFormat="0" applyBorder="0" applyAlignment="0" applyProtection="0">
      <alignment vertical="center"/>
    </xf>
    <xf numFmtId="0" fontId="0" fillId="0" borderId="0">
      <alignment vertical="center"/>
    </xf>
    <xf numFmtId="0" fontId="44" fillId="10" borderId="0" applyProtection="0"/>
    <xf numFmtId="0" fontId="12" fillId="21" borderId="0" applyNumberFormat="0" applyBorder="0" applyAlignment="0" applyProtection="0">
      <alignment vertical="center"/>
    </xf>
    <xf numFmtId="0" fontId="106" fillId="14" borderId="0" applyProtection="0">
      <alignment vertical="center"/>
    </xf>
    <xf numFmtId="183" fontId="54" fillId="0" borderId="0"/>
    <xf numFmtId="0" fontId="12"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106" fillId="14" borderId="0" applyProtection="0">
      <alignment vertical="center"/>
    </xf>
    <xf numFmtId="0" fontId="44" fillId="10" borderId="0" applyNumberFormat="0" applyBorder="0" applyAlignment="0" applyProtection="0">
      <alignment vertical="center"/>
    </xf>
    <xf numFmtId="183" fontId="54" fillId="0" borderId="0" applyProtection="0">
      <alignment vertical="center"/>
    </xf>
    <xf numFmtId="0" fontId="44" fillId="10" borderId="0" applyNumberFormat="0" applyBorder="0" applyAlignment="0" applyProtection="0">
      <alignment vertical="center"/>
    </xf>
    <xf numFmtId="0" fontId="44" fillId="10" borderId="0" applyProtection="0"/>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47" fillId="13" borderId="0" applyNumberFormat="0" applyBorder="0" applyAlignment="0" applyProtection="0">
      <alignment vertical="center"/>
    </xf>
    <xf numFmtId="183" fontId="54"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2" fillId="17" borderId="0" applyProtection="0"/>
    <xf numFmtId="0" fontId="44" fillId="10" borderId="0" applyProtection="0"/>
    <xf numFmtId="0" fontId="47" fillId="13"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183" fontId="54" fillId="0" borderId="0">
      <alignment vertical="center"/>
    </xf>
    <xf numFmtId="0" fontId="12" fillId="17" borderId="0" applyProtection="0"/>
    <xf numFmtId="0" fontId="44" fillId="10" borderId="0" applyProtection="0"/>
    <xf numFmtId="0" fontId="0" fillId="0" borderId="0">
      <alignment vertical="center"/>
    </xf>
    <xf numFmtId="0" fontId="136" fillId="0" borderId="0"/>
    <xf numFmtId="0" fontId="47" fillId="13" borderId="0" applyProtection="0"/>
    <xf numFmtId="0" fontId="44" fillId="10" borderId="0" applyNumberFormat="0" applyBorder="0" applyAlignment="0" applyProtection="0">
      <alignment vertical="center"/>
    </xf>
    <xf numFmtId="0" fontId="44" fillId="10" borderId="0" applyProtection="0"/>
    <xf numFmtId="0" fontId="94" fillId="17"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0" fillId="0" borderId="0">
      <alignment vertical="center"/>
    </xf>
    <xf numFmtId="0" fontId="0" fillId="0" borderId="0">
      <alignment vertical="center"/>
    </xf>
    <xf numFmtId="0" fontId="65" fillId="3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184" fontId="118" fillId="75"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Protection="0"/>
    <xf numFmtId="0" fontId="44" fillId="10" borderId="0" applyNumberFormat="0" applyBorder="0" applyAlignment="0" applyProtection="0">
      <alignment vertical="center"/>
    </xf>
    <xf numFmtId="0" fontId="86"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12" fillId="13" borderId="0" applyNumberFormat="0" applyBorder="0" applyAlignment="0" applyProtection="0">
      <alignment vertical="center"/>
    </xf>
    <xf numFmtId="0" fontId="94" fillId="13"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44" fillId="10" borderId="0" applyProtection="0"/>
    <xf numFmtId="0" fontId="45" fillId="3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xf numFmtId="0" fontId="0" fillId="0" borderId="0">
      <alignment vertical="center"/>
    </xf>
    <xf numFmtId="0" fontId="44" fillId="10" borderId="0" applyProtection="0"/>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7" borderId="0" applyProtection="0"/>
    <xf numFmtId="0" fontId="0" fillId="0" borderId="0">
      <alignment vertical="center"/>
    </xf>
    <xf numFmtId="0" fontId="12" fillId="13" borderId="0" applyNumberFormat="0" applyBorder="0" applyAlignment="0" applyProtection="0">
      <alignment vertical="center"/>
    </xf>
    <xf numFmtId="0" fontId="44" fillId="10" borderId="0" applyProtection="0"/>
    <xf numFmtId="0" fontId="0" fillId="0" borderId="0">
      <alignment vertical="center"/>
    </xf>
    <xf numFmtId="0" fontId="45" fillId="3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14" borderId="0" applyNumberFormat="0" applyBorder="0" applyAlignment="0" applyProtection="0">
      <alignment vertical="center"/>
    </xf>
    <xf numFmtId="0" fontId="19" fillId="3" borderId="0" applyProtection="0"/>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94" fillId="2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4" fillId="0" borderId="0">
      <alignment horizontal="left" vertical="center"/>
    </xf>
    <xf numFmtId="0" fontId="90"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7" fillId="13" borderId="0" applyProtection="0"/>
    <xf numFmtId="185" fontId="117" fillId="0" borderId="0" applyFill="0" applyBorder="0" applyAlignment="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 fillId="74"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62" fillId="0" borderId="0">
      <alignment horizontal="center" vertical="center" wrapText="1"/>
      <protection locked="0"/>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45" fillId="11"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94" fillId="17" borderId="0" applyNumberFormat="0" applyBorder="0" applyAlignment="0" applyProtection="0">
      <alignment vertical="center"/>
    </xf>
    <xf numFmtId="0" fontId="12"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9" fillId="72" borderId="0" applyNumberFormat="0" applyBorder="0" applyAlignment="0" applyProtection="0"/>
    <xf numFmtId="0" fontId="90" fillId="84" borderId="0" applyNumberFormat="0" applyBorder="0" applyAlignment="0" applyProtection="0">
      <alignment vertical="center"/>
    </xf>
    <xf numFmtId="0" fontId="0" fillId="0" borderId="0">
      <alignment vertical="center"/>
    </xf>
    <xf numFmtId="0" fontId="76" fillId="2" borderId="0">
      <alignment horizontal="right" vertical="top"/>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76" fillId="2" borderId="0">
      <alignment horizontal="center" vertical="top"/>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6" borderId="0" applyProtection="0"/>
    <xf numFmtId="0" fontId="12" fillId="26" borderId="0" applyNumberFormat="0" applyBorder="0" applyAlignment="0" applyProtection="0">
      <alignment vertical="center"/>
    </xf>
    <xf numFmtId="0" fontId="47" fillId="33" borderId="0" applyNumberFormat="0" applyBorder="0" applyAlignment="0" applyProtection="0">
      <alignment vertical="center"/>
    </xf>
    <xf numFmtId="0" fontId="44" fillId="10" borderId="0" applyNumberFormat="0" applyBorder="0" applyAlignment="0" applyProtection="0">
      <alignment vertical="center"/>
    </xf>
    <xf numFmtId="0" fontId="9" fillId="67" borderId="0" applyNumberFormat="0" applyBorder="0" applyAlignment="0" applyProtection="0">
      <alignment vertical="center"/>
    </xf>
    <xf numFmtId="0" fontId="45" fillId="11" borderId="0" applyProtection="0"/>
    <xf numFmtId="0" fontId="94" fillId="26"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9" fillId="38" borderId="0" applyProtection="0"/>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45" fillId="11" borderId="0" applyNumberFormat="0" applyBorder="0" applyAlignment="0" applyProtection="0">
      <alignment vertical="center"/>
    </xf>
    <xf numFmtId="0" fontId="19" fillId="79" borderId="0" applyNumberFormat="0" applyBorder="0" applyAlignment="0" applyProtection="0"/>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5" fillId="14"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2" fillId="0" borderId="0">
      <alignment horizontal="center" vertical="center" wrapText="1"/>
      <protection locked="0"/>
    </xf>
    <xf numFmtId="0" fontId="0" fillId="0" borderId="0">
      <alignment vertical="center"/>
    </xf>
    <xf numFmtId="0" fontId="0" fillId="0" borderId="0">
      <alignment vertical="center"/>
    </xf>
    <xf numFmtId="0" fontId="12"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12" fillId="29" borderId="0" applyNumberFormat="0" applyBorder="0" applyAlignment="0" applyProtection="0">
      <alignment vertical="center"/>
    </xf>
    <xf numFmtId="0" fontId="0" fillId="0" borderId="0">
      <alignment vertical="center"/>
    </xf>
    <xf numFmtId="0" fontId="90" fillId="8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10" borderId="0" applyProtection="0"/>
    <xf numFmtId="0" fontId="0" fillId="0" borderId="0">
      <alignment vertical="center"/>
    </xf>
    <xf numFmtId="0" fontId="0" fillId="0" borderId="0">
      <alignment vertical="center"/>
    </xf>
    <xf numFmtId="0" fontId="9" fillId="38"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9" fillId="0" borderId="0" applyNumberFormat="0" applyFill="0" applyBorder="0" applyAlignment="0" applyProtection="0">
      <alignment vertical="center"/>
    </xf>
    <xf numFmtId="0" fontId="65" fillId="14" borderId="0" applyNumberFormat="0" applyBorder="0" applyAlignment="0" applyProtection="0">
      <alignment vertical="center"/>
    </xf>
    <xf numFmtId="0" fontId="44" fillId="10" borderId="0" applyNumberFormat="0" applyBorder="0" applyAlignment="0" applyProtection="0">
      <alignment vertical="center"/>
    </xf>
    <xf numFmtId="0" fontId="12" fillId="29" borderId="0" applyNumberFormat="0" applyBorder="0" applyAlignment="0" applyProtection="0">
      <alignment vertical="center"/>
    </xf>
    <xf numFmtId="0" fontId="44" fillId="10" borderId="0" applyNumberFormat="0" applyBorder="0" applyAlignment="0" applyProtection="0">
      <alignment vertical="center"/>
    </xf>
    <xf numFmtId="0" fontId="12" fillId="2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90" fillId="23" borderId="0" applyNumberFormat="0" applyBorder="0" applyAlignment="0" applyProtection="0">
      <alignment vertical="center"/>
    </xf>
    <xf numFmtId="0" fontId="44" fillId="10"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47" fillId="13" borderId="0" applyNumberFormat="0" applyBorder="0" applyAlignment="0" applyProtection="0">
      <alignment vertical="center"/>
    </xf>
    <xf numFmtId="0" fontId="12" fillId="3"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90" fillId="23" borderId="0" applyNumberFormat="0" applyBorder="0" applyAlignment="0" applyProtection="0">
      <alignment vertical="center"/>
    </xf>
    <xf numFmtId="0" fontId="47" fillId="13" borderId="0" applyNumberFormat="0" applyBorder="0" applyAlignment="0" applyProtection="0">
      <alignment vertical="center"/>
    </xf>
    <xf numFmtId="0" fontId="12" fillId="29" borderId="0" applyProtection="0"/>
    <xf numFmtId="0" fontId="12" fillId="29"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90" fillId="23" borderId="0" applyNumberFormat="0" applyBorder="0" applyAlignment="0" applyProtection="0">
      <alignment vertical="center"/>
    </xf>
    <xf numFmtId="0" fontId="0" fillId="0" borderId="0">
      <alignment vertical="center"/>
    </xf>
    <xf numFmtId="0" fontId="0" fillId="0" borderId="0">
      <alignment vertical="center"/>
    </xf>
    <xf numFmtId="0" fontId="9" fillId="67" borderId="0" applyNumberFormat="0" applyBorder="0" applyAlignment="0" applyProtection="0">
      <alignment vertical="center"/>
    </xf>
    <xf numFmtId="0" fontId="94" fillId="27" borderId="0" applyNumberFormat="0" applyBorder="0" applyAlignment="0" applyProtection="0">
      <alignment vertical="center"/>
    </xf>
    <xf numFmtId="0" fontId="12" fillId="2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4" fillId="29" borderId="0" applyNumberFormat="0" applyBorder="0" applyAlignment="0" applyProtection="0">
      <alignment vertical="center"/>
    </xf>
    <xf numFmtId="0" fontId="12" fillId="29"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47" fillId="13" borderId="0" applyNumberFormat="0" applyBorder="0" applyAlignment="0" applyProtection="0">
      <alignment vertical="center"/>
    </xf>
    <xf numFmtId="0" fontId="106" fillId="26"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06" fillId="26" borderId="0" applyNumberFormat="0" applyBorder="0" applyAlignment="0" applyProtection="0">
      <alignment vertical="center"/>
    </xf>
    <xf numFmtId="0" fontId="0" fillId="0" borderId="0">
      <alignment vertical="center"/>
    </xf>
    <xf numFmtId="0" fontId="0" fillId="0" borderId="0"/>
    <xf numFmtId="0" fontId="118"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45" fillId="23" borderId="0" applyProtection="0"/>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0" fillId="0" borderId="0">
      <alignment vertical="center"/>
    </xf>
    <xf numFmtId="0" fontId="94" fillId="27"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47" fillId="26" borderId="0" applyNumberFormat="0" applyBorder="0" applyAlignment="0" applyProtection="0">
      <alignment vertical="center"/>
    </xf>
    <xf numFmtId="0" fontId="94" fillId="14" borderId="0" applyNumberFormat="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106" fillId="27" borderId="0" applyProtection="0">
      <alignment vertical="center"/>
    </xf>
    <xf numFmtId="0" fontId="106" fillId="27" borderId="0" applyProtection="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94" fillId="14" borderId="0" applyNumberFormat="0" applyBorder="0" applyAlignment="0" applyProtection="0">
      <alignment vertical="center"/>
    </xf>
    <xf numFmtId="0" fontId="47" fillId="13" borderId="0" applyNumberFormat="0" applyBorder="0" applyAlignment="0" applyProtection="0">
      <alignment vertical="center"/>
    </xf>
    <xf numFmtId="0" fontId="94" fillId="2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06" fillId="2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94" fillId="2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13" borderId="0" applyNumberFormat="0" applyBorder="0" applyAlignment="0" applyProtection="0">
      <alignment vertical="center"/>
    </xf>
    <xf numFmtId="0" fontId="12" fillId="28"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9" fillId="79" borderId="0" applyNumberFormat="0" applyBorder="0" applyAlignment="0" applyProtection="0"/>
    <xf numFmtId="0" fontId="0" fillId="0" borderId="0">
      <alignment vertical="center"/>
    </xf>
    <xf numFmtId="0" fontId="19" fillId="66" borderId="0" applyNumberFormat="0" applyBorder="0" applyAlignment="0" applyProtection="0">
      <alignment vertical="center"/>
    </xf>
    <xf numFmtId="0" fontId="45" fillId="85" borderId="0" applyNumberFormat="0" applyBorder="0" applyAlignment="0" applyProtection="0">
      <alignment vertical="center"/>
    </xf>
    <xf numFmtId="0" fontId="12" fillId="35" borderId="0" applyProtection="0"/>
    <xf numFmtId="0" fontId="54" fillId="0" borderId="4" applyNumberFormat="0" applyFill="0" applyProtection="0">
      <alignment horizontal="righ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28" borderId="0" applyNumberFormat="0" applyBorder="0" applyAlignment="0" applyProtection="0">
      <alignment vertical="center"/>
    </xf>
    <xf numFmtId="0" fontId="137" fillId="0" borderId="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35" borderId="0" applyProtection="0"/>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9" fillId="79"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12" fillId="28" borderId="0" applyNumberFormat="0" applyBorder="0" applyAlignment="0" applyProtection="0">
      <alignment vertical="center"/>
    </xf>
    <xf numFmtId="0" fontId="43" fillId="10" borderId="0" applyProtection="0"/>
    <xf numFmtId="0" fontId="73" fillId="0" borderId="18" applyNumberFormat="0" applyFill="0" applyAlignment="0" applyProtection="0">
      <alignment vertical="center"/>
    </xf>
    <xf numFmtId="0" fontId="43" fillId="17" borderId="0" applyNumberFormat="0" applyBorder="0" applyAlignment="0" applyProtection="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9" fillId="3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4"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19" fillId="74" borderId="0" applyNumberFormat="0" applyBorder="0" applyAlignment="0" applyProtection="0">
      <alignment vertical="center"/>
    </xf>
    <xf numFmtId="0" fontId="94" fillId="35" borderId="0" applyNumberFormat="0" applyBorder="0" applyAlignment="0" applyProtection="0">
      <alignment vertical="center"/>
    </xf>
    <xf numFmtId="0" fontId="0" fillId="0" borderId="0">
      <alignment vertical="center"/>
    </xf>
    <xf numFmtId="0" fontId="12"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65" fillId="26" borderId="0" applyProtection="0">
      <alignment vertical="center"/>
    </xf>
    <xf numFmtId="0" fontId="44" fillId="10" borderId="0" applyNumberFormat="0" applyBorder="0" applyAlignment="0" applyProtection="0">
      <alignment vertical="center"/>
    </xf>
    <xf numFmtId="0" fontId="12" fillId="3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3" fillId="17" borderId="0" applyProtection="0"/>
    <xf numFmtId="0" fontId="12" fillId="21"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12" fillId="0" borderId="0" applyNumberFormat="0" applyFont="0" applyFill="0" applyBorder="0" applyAlignment="0" applyProtection="0">
      <alignment horizontal="left" vertical="center"/>
    </xf>
    <xf numFmtId="0" fontId="44" fillId="10" borderId="0" applyProtection="0"/>
    <xf numFmtId="0" fontId="0" fillId="0" borderId="0">
      <alignment vertical="center"/>
    </xf>
    <xf numFmtId="0" fontId="0" fillId="0" borderId="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Protection="0"/>
    <xf numFmtId="0" fontId="44" fillId="10" borderId="0" applyProtection="0"/>
    <xf numFmtId="0" fontId="94" fillId="35" borderId="0" applyNumberFormat="0" applyBorder="0" applyAlignment="0" applyProtection="0">
      <alignment vertical="center"/>
    </xf>
    <xf numFmtId="0" fontId="0" fillId="0" borderId="0">
      <alignment vertical="center"/>
    </xf>
    <xf numFmtId="0" fontId="9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9" fillId="73" borderId="0" applyNumberFormat="0" applyBorder="0" applyAlignment="0" applyProtection="0"/>
    <xf numFmtId="0" fontId="45" fillId="11"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86" fillId="10" borderId="0" applyProtection="0"/>
    <xf numFmtId="0" fontId="44" fillId="10"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106" fillId="14"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4" fillId="0" borderId="0">
      <alignment horizontal="left" vertical="center"/>
    </xf>
    <xf numFmtId="0" fontId="47" fillId="26" borderId="0" applyNumberFormat="0" applyBorder="0" applyAlignment="0" applyProtection="0">
      <alignment vertical="center"/>
    </xf>
    <xf numFmtId="0" fontId="12" fillId="26" borderId="0" applyNumberFormat="0" applyBorder="0" applyAlignment="0" applyProtection="0">
      <alignment vertical="center"/>
    </xf>
    <xf numFmtId="0" fontId="96" fillId="17" borderId="0" applyNumberFormat="0" applyBorder="0" applyAlignment="0" applyProtection="0">
      <alignment vertical="center"/>
    </xf>
    <xf numFmtId="211" fontId="12" fillId="0" borderId="0" applyFont="0" applyFill="0" applyBorder="0" applyAlignment="0" applyProtection="0">
      <alignment vertical="center"/>
    </xf>
    <xf numFmtId="0" fontId="0" fillId="0" borderId="0">
      <alignment vertical="center"/>
    </xf>
    <xf numFmtId="0" fontId="9" fillId="38" borderId="0" applyNumberFormat="0" applyBorder="0" applyAlignment="0" applyProtection="0"/>
    <xf numFmtId="0" fontId="45" fillId="11" borderId="0" applyNumberFormat="0" applyBorder="0" applyAlignment="0" applyProtection="0">
      <alignment vertical="center"/>
    </xf>
    <xf numFmtId="0" fontId="0" fillId="0" borderId="0">
      <alignment vertical="center"/>
    </xf>
    <xf numFmtId="0" fontId="106" fillId="14"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45" fillId="11" borderId="0" applyProtection="0"/>
    <xf numFmtId="0" fontId="0" fillId="0" borderId="0">
      <alignment vertical="center"/>
    </xf>
    <xf numFmtId="0" fontId="94" fillId="10" borderId="0" applyNumberFormat="0" applyBorder="0" applyAlignment="0" applyProtection="0">
      <alignment vertical="center"/>
    </xf>
    <xf numFmtId="0" fontId="0" fillId="0" borderId="0">
      <alignment vertical="center"/>
    </xf>
    <xf numFmtId="0" fontId="9" fillId="67" borderId="0" applyNumberFormat="0" applyBorder="0" applyAlignment="0" applyProtection="0">
      <alignment vertical="center"/>
    </xf>
    <xf numFmtId="0" fontId="90" fillId="11" borderId="0" applyNumberFormat="0" applyBorder="0" applyAlignment="0" applyProtection="0">
      <alignment vertical="center"/>
    </xf>
    <xf numFmtId="0" fontId="0" fillId="0" borderId="0">
      <alignment vertical="center"/>
    </xf>
    <xf numFmtId="0" fontId="9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9" fillId="72" borderId="0" applyNumberFormat="0" applyBorder="0" applyAlignment="0" applyProtection="0"/>
    <xf numFmtId="0" fontId="9" fillId="70" borderId="0" applyNumberFormat="0" applyBorder="0" applyAlignment="0" applyProtection="0">
      <alignment vertical="center"/>
    </xf>
    <xf numFmtId="0" fontId="44" fillId="17" borderId="0" applyProtection="0"/>
    <xf numFmtId="0" fontId="0" fillId="0" borderId="0">
      <alignment vertical="center"/>
    </xf>
    <xf numFmtId="0" fontId="53"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9" fillId="28" borderId="0" applyProtection="0"/>
    <xf numFmtId="0" fontId="47" fillId="26" borderId="0" applyProtection="0"/>
    <xf numFmtId="0" fontId="124" fillId="0" borderId="4" applyNumberFormat="0" applyFill="0" applyProtection="0">
      <alignment horizontal="center"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67" borderId="0" applyNumberFormat="0" applyBorder="0" applyAlignment="0" applyProtection="0"/>
    <xf numFmtId="0" fontId="45" fillId="11"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9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54" fillId="0" borderId="0" applyProtection="0">
      <alignment horizontal="left"/>
    </xf>
    <xf numFmtId="0" fontId="45" fillId="14"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12"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12" fillId="13" borderId="0" applyNumberFormat="0" applyBorder="0" applyAlignment="0" applyProtection="0">
      <alignment vertical="center"/>
    </xf>
    <xf numFmtId="2" fontId="126" fillId="0" borderId="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 fillId="81" borderId="0" applyNumberFormat="0" applyBorder="0" applyAlignment="0" applyProtection="0">
      <alignment vertical="center"/>
    </xf>
    <xf numFmtId="0" fontId="44" fillId="10" borderId="0" applyNumberFormat="0" applyBorder="0" applyAlignment="0" applyProtection="0">
      <alignment vertical="center"/>
    </xf>
    <xf numFmtId="0" fontId="12" fillId="36"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2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12" fillId="21" borderId="0" applyNumberFormat="0" applyBorder="0" applyAlignment="0" applyProtection="0">
      <alignment vertical="center"/>
    </xf>
    <xf numFmtId="0" fontId="19" fillId="6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6" fillId="3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12" fillId="29"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06" fillId="3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Protection="0"/>
    <xf numFmtId="0" fontId="126"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4"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27"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2" fillId="13" borderId="0" applyNumberFormat="0" applyBorder="0" applyAlignment="0" applyProtection="0">
      <alignment vertical="center"/>
    </xf>
    <xf numFmtId="0" fontId="12" fillId="27"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2" fillId="13" borderId="0" applyNumberFormat="0" applyBorder="0" applyAlignment="0" applyProtection="0">
      <alignment vertical="center"/>
    </xf>
    <xf numFmtId="0" fontId="44" fillId="28"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33" borderId="0" applyNumberFormat="0" applyBorder="0" applyAlignment="0" applyProtection="0">
      <alignment vertical="center"/>
    </xf>
    <xf numFmtId="0" fontId="1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7" borderId="0" applyProtection="0"/>
    <xf numFmtId="0" fontId="84" fillId="0" borderId="0" applyNumberFormat="0" applyFill="0" applyBorder="0" applyAlignment="0" applyProtection="0">
      <alignment vertical="center"/>
    </xf>
    <xf numFmtId="0" fontId="106" fillId="26" borderId="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184" fontId="118" fillId="75" borderId="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4" fontId="0" fillId="0" borderId="0" applyFont="0" applyFill="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94" fillId="2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46" borderId="0" applyProtection="0"/>
    <xf numFmtId="0" fontId="9" fillId="20"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2" fillId="2" borderId="0">
      <alignment horizontal="center" vertical="center"/>
    </xf>
    <xf numFmtId="0" fontId="52" fillId="2" borderId="0">
      <alignment horizontal="righ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2" borderId="0" applyNumberFormat="0" applyBorder="0" applyAlignment="0" applyProtection="0">
      <alignment vertical="center"/>
    </xf>
    <xf numFmtId="0" fontId="12" fillId="3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9" fillId="66" borderId="0" applyNumberFormat="0" applyBorder="0" applyAlignment="0" applyProtection="0">
      <alignment vertical="center"/>
    </xf>
    <xf numFmtId="0" fontId="12" fillId="3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1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06" fillId="26" borderId="0" applyProtection="0">
      <alignment vertical="center"/>
    </xf>
    <xf numFmtId="0" fontId="0" fillId="0" borderId="0">
      <alignment vertical="center"/>
    </xf>
    <xf numFmtId="0" fontId="44" fillId="10" borderId="0" applyNumberFormat="0" applyBorder="0" applyAlignment="0" applyProtection="0">
      <alignment vertical="center"/>
    </xf>
    <xf numFmtId="0" fontId="19" fillId="69"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12" fillId="14" borderId="0" applyNumberFormat="0" applyBorder="0" applyAlignment="0" applyProtection="0">
      <alignment vertical="center"/>
    </xf>
    <xf numFmtId="0" fontId="0" fillId="0" borderId="0">
      <alignment vertical="center"/>
    </xf>
    <xf numFmtId="0" fontId="106" fillId="26" borderId="0" applyProtection="0">
      <alignment vertical="center"/>
    </xf>
    <xf numFmtId="0" fontId="12" fillId="27" borderId="0" applyNumberFormat="0" applyBorder="0" applyAlignment="0" applyProtection="0">
      <alignment vertical="center"/>
    </xf>
    <xf numFmtId="0" fontId="106" fillId="26" borderId="0" applyNumberFormat="0" applyBorder="0" applyAlignment="0" applyProtection="0">
      <alignment vertical="center"/>
    </xf>
    <xf numFmtId="0" fontId="12" fillId="46"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63" fillId="10" borderId="0" applyProtection="0">
      <alignment vertical="center"/>
    </xf>
    <xf numFmtId="0" fontId="44" fillId="10" borderId="0" applyNumberFormat="0" applyBorder="0" applyAlignment="0" applyProtection="0">
      <alignment vertical="center"/>
    </xf>
    <xf numFmtId="0" fontId="9" fillId="38" borderId="0" applyProtection="0"/>
    <xf numFmtId="0" fontId="0" fillId="0" borderId="0">
      <alignment vertical="center"/>
    </xf>
    <xf numFmtId="0" fontId="44" fillId="10" borderId="0" applyNumberFormat="0" applyBorder="0" applyAlignment="0" applyProtection="0">
      <alignment vertical="center"/>
    </xf>
    <xf numFmtId="0" fontId="94"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94" fillId="26" borderId="0" applyNumberFormat="0" applyBorder="0" applyAlignment="0" applyProtection="0">
      <alignment vertical="center"/>
    </xf>
    <xf numFmtId="0" fontId="43" fillId="10" borderId="0" applyProtection="0"/>
    <xf numFmtId="0" fontId="44" fillId="10" borderId="0" applyProtection="0"/>
    <xf numFmtId="0" fontId="63" fillId="10" borderId="0" applyNumberFormat="0" applyBorder="0" applyAlignment="0" applyProtection="0">
      <alignment vertical="center"/>
    </xf>
    <xf numFmtId="0" fontId="44" fillId="17" borderId="0" applyNumberFormat="0" applyBorder="0" applyAlignment="0" applyProtection="0">
      <alignment vertical="center"/>
    </xf>
    <xf numFmtId="0" fontId="9" fillId="6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94"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9" fillId="38"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6" borderId="0" applyNumberFormat="0" applyBorder="0" applyAlignment="0" applyProtection="0">
      <alignment vertical="center"/>
    </xf>
    <xf numFmtId="0" fontId="0" fillId="0" borderId="0">
      <alignment vertical="center"/>
    </xf>
    <xf numFmtId="0" fontId="12" fillId="36" borderId="0" applyNumberFormat="0" applyBorder="0" applyAlignment="0" applyProtection="0">
      <alignment vertical="center"/>
    </xf>
    <xf numFmtId="0" fontId="131" fillId="0" borderId="39" applyNumberFormat="0" applyFill="0" applyAlignment="0" applyProtection="0">
      <alignment vertical="center"/>
    </xf>
    <xf numFmtId="0" fontId="47" fillId="13" borderId="0" applyNumberFormat="0" applyBorder="0" applyAlignment="0" applyProtection="0">
      <alignment vertical="center"/>
    </xf>
    <xf numFmtId="0" fontId="19" fillId="28" borderId="0" applyProtection="0"/>
    <xf numFmtId="0" fontId="0" fillId="0" borderId="0">
      <alignment vertical="center"/>
    </xf>
    <xf numFmtId="0" fontId="44" fillId="10" borderId="0" applyNumberFormat="0" applyBorder="0" applyAlignment="0" applyProtection="0">
      <alignment vertical="center"/>
    </xf>
    <xf numFmtId="0" fontId="19" fillId="79" borderId="0" applyNumberFormat="0" applyBorder="0" applyAlignment="0" applyProtection="0">
      <alignment vertical="center"/>
    </xf>
    <xf numFmtId="0" fontId="0" fillId="0" borderId="0">
      <alignment vertical="center"/>
    </xf>
    <xf numFmtId="0" fontId="9" fillId="73" borderId="0" applyNumberFormat="0" applyBorder="0" applyAlignment="0" applyProtection="0"/>
    <xf numFmtId="0" fontId="9" fillId="31" borderId="0" applyNumberFormat="0" applyBorder="0" applyAlignment="0" applyProtection="0">
      <alignment vertical="center"/>
    </xf>
    <xf numFmtId="0" fontId="0" fillId="0" borderId="0">
      <alignment vertical="center"/>
    </xf>
    <xf numFmtId="0" fontId="0" fillId="0" borderId="0">
      <alignment vertical="center"/>
    </xf>
    <xf numFmtId="0" fontId="12" fillId="26"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19" fillId="3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2" fillId="36" borderId="0" applyNumberFormat="0" applyBorder="0" applyAlignment="0" applyProtection="0">
      <alignment vertical="center"/>
    </xf>
    <xf numFmtId="0" fontId="19" fillId="69" borderId="0" applyNumberFormat="0" applyBorder="0" applyAlignment="0" applyProtection="0">
      <alignment vertical="center"/>
    </xf>
    <xf numFmtId="0" fontId="9" fillId="67" borderId="0" applyNumberFormat="0" applyBorder="0" applyAlignment="0" applyProtection="0">
      <alignment vertical="center"/>
    </xf>
    <xf numFmtId="0" fontId="44" fillId="17" borderId="0" applyNumberFormat="0" applyBorder="0" applyAlignment="0" applyProtection="0">
      <alignment vertical="center"/>
    </xf>
    <xf numFmtId="41" fontId="12" fillId="0" borderId="0" applyProtection="0">
      <alignment vertical="center"/>
    </xf>
    <xf numFmtId="0" fontId="0" fillId="0" borderId="0">
      <alignment vertical="center"/>
    </xf>
    <xf numFmtId="0" fontId="12" fillId="36" borderId="0" applyNumberFormat="0" applyBorder="0" applyAlignment="0" applyProtection="0">
      <alignment vertical="center"/>
    </xf>
    <xf numFmtId="0" fontId="0" fillId="0" borderId="0">
      <alignment vertical="center"/>
    </xf>
    <xf numFmtId="0" fontId="106" fillId="36" borderId="0" applyProtection="0">
      <alignment vertical="center"/>
    </xf>
    <xf numFmtId="0" fontId="44" fillId="17" borderId="0" applyProtection="0"/>
    <xf numFmtId="0" fontId="0" fillId="0" borderId="0">
      <alignment vertical="center"/>
    </xf>
    <xf numFmtId="0" fontId="106" fillId="36" borderId="0" applyProtection="0">
      <alignment vertical="center"/>
    </xf>
    <xf numFmtId="0" fontId="44" fillId="10" borderId="0" applyProtection="0"/>
    <xf numFmtId="0" fontId="94" fillId="29"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9" fillId="69"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5" fillId="33" borderId="0" applyNumberFormat="0" applyBorder="0" applyAlignment="0" applyProtection="0">
      <alignment vertical="center"/>
    </xf>
    <xf numFmtId="0" fontId="44" fillId="10" borderId="0" applyProtection="0"/>
    <xf numFmtId="0" fontId="106" fillId="36" borderId="0" applyNumberFormat="0" applyBorder="0" applyAlignment="0" applyProtection="0">
      <alignment vertical="center"/>
    </xf>
    <xf numFmtId="0" fontId="19" fillId="7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06" fillId="36" borderId="0" applyNumberFormat="0" applyBorder="0" applyAlignment="0" applyProtection="0">
      <alignment vertical="center"/>
    </xf>
    <xf numFmtId="0" fontId="19" fillId="74" borderId="0" applyNumberFormat="0" applyBorder="0" applyAlignment="0" applyProtection="0"/>
    <xf numFmtId="0" fontId="47" fillId="26"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74" fillId="0" borderId="0"/>
    <xf numFmtId="0" fontId="94" fillId="29" borderId="0" applyNumberFormat="0" applyBorder="0" applyAlignment="0" applyProtection="0">
      <alignment vertical="center"/>
    </xf>
    <xf numFmtId="0" fontId="0" fillId="0" borderId="0">
      <alignment vertical="center"/>
    </xf>
    <xf numFmtId="0" fontId="19" fillId="13" borderId="0" applyNumberFormat="0" applyBorder="0" applyAlignment="0" applyProtection="0">
      <alignment vertical="center"/>
    </xf>
    <xf numFmtId="0" fontId="19" fillId="69"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44" fillId="10" borderId="0" applyNumberFormat="0" applyBorder="0" applyAlignment="0" applyProtection="0">
      <alignment vertical="center"/>
    </xf>
    <xf numFmtId="0" fontId="9" fillId="2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4" fillId="0" borderId="0" applyProtection="0">
      <alignment vertical="center"/>
    </xf>
    <xf numFmtId="0" fontId="94" fillId="29" borderId="0" applyNumberFormat="0" applyBorder="0" applyAlignment="0" applyProtection="0">
      <alignment vertical="center"/>
    </xf>
    <xf numFmtId="0" fontId="19" fillId="69"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47" fillId="13" borderId="0" applyProtection="0"/>
    <xf numFmtId="0" fontId="9" fillId="31"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74" fillId="0" borderId="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7" fillId="13" borderId="0" applyProtection="0"/>
    <xf numFmtId="0" fontId="12" fillId="29" borderId="0" applyNumberFormat="0" applyBorder="0" applyAlignment="0" applyProtection="0">
      <alignment vertical="center"/>
    </xf>
    <xf numFmtId="0" fontId="54" fillId="0" borderId="0">
      <alignment horizontal="left" vertical="center"/>
    </xf>
    <xf numFmtId="0" fontId="19" fillId="69" borderId="0" applyNumberFormat="0" applyBorder="0" applyAlignment="0" applyProtection="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123" fillId="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74" fillId="0" borderId="0">
      <alignment vertical="center"/>
    </xf>
    <xf numFmtId="0" fontId="94" fillId="29"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4" fillId="10" borderId="0" applyProtection="0"/>
    <xf numFmtId="0" fontId="86" fillId="45" borderId="0" applyNumberFormat="0" applyBorder="0" applyAlignment="0" applyProtection="0">
      <alignment vertical="center"/>
    </xf>
    <xf numFmtId="0" fontId="12" fillId="29" borderId="0" applyNumberFormat="0" applyBorder="0" applyAlignment="0" applyProtection="0">
      <alignment vertical="center"/>
    </xf>
    <xf numFmtId="0" fontId="44" fillId="10" borderId="0" applyNumberFormat="0" applyBorder="0" applyAlignment="0" applyProtection="0">
      <alignment vertical="center"/>
    </xf>
    <xf numFmtId="37" fontId="138"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29" borderId="0" applyNumberFormat="0" applyBorder="0" applyAlignment="0" applyProtection="0">
      <alignment vertical="center"/>
    </xf>
    <xf numFmtId="0" fontId="44" fillId="10" borderId="0" applyProtection="0"/>
    <xf numFmtId="0" fontId="9" fillId="20"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19" fillId="69"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5" fillId="33" borderId="0" applyNumberFormat="0" applyBorder="0" applyAlignment="0" applyProtection="0">
      <alignment vertical="center"/>
    </xf>
    <xf numFmtId="0" fontId="43" fillId="10" borderId="0" applyNumberFormat="0" applyBorder="0" applyAlignment="0" applyProtection="0">
      <alignment vertical="center"/>
    </xf>
    <xf numFmtId="0" fontId="12" fillId="10" borderId="0" applyNumberFormat="0" applyBorder="0" applyAlignment="0" applyProtection="0">
      <alignment vertical="center"/>
    </xf>
    <xf numFmtId="0" fontId="65" fillId="26" borderId="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212" fontId="74" fillId="0" borderId="0" applyProtection="0">
      <alignment vertical="center"/>
    </xf>
    <xf numFmtId="0" fontId="44" fillId="10" borderId="0" applyNumberFormat="0" applyBorder="0" applyAlignment="0" applyProtection="0">
      <alignment vertical="center"/>
    </xf>
    <xf numFmtId="0" fontId="12"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13" borderId="0" applyNumberFormat="0" applyBorder="0" applyAlignment="0" applyProtection="0">
      <alignment vertical="center"/>
    </xf>
    <xf numFmtId="0" fontId="12" fillId="26" borderId="0" applyNumberFormat="0" applyBorder="0" applyAlignment="0" applyProtection="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Protection="0"/>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44" fillId="10" borderId="0" applyProtection="0"/>
    <xf numFmtId="0" fontId="0" fillId="0" borderId="0">
      <alignment vertical="center"/>
    </xf>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226" fontId="12" fillId="0" borderId="0" applyFont="0" applyFill="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12" fillId="27" borderId="0" applyProtection="0"/>
    <xf numFmtId="0" fontId="44" fillId="10" borderId="0" applyProtection="0"/>
    <xf numFmtId="0" fontId="0" fillId="0" borderId="0">
      <alignment vertical="center"/>
    </xf>
    <xf numFmtId="9" fontId="12" fillId="0" borderId="0" applyFont="0" applyFill="0" applyBorder="0" applyAlignment="0" applyProtection="0">
      <alignment vertical="center"/>
    </xf>
    <xf numFmtId="0" fontId="19" fillId="36"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4" fillId="27" borderId="0" applyNumberFormat="0" applyBorder="0" applyAlignment="0" applyProtection="0">
      <alignment vertical="center"/>
    </xf>
    <xf numFmtId="0" fontId="0" fillId="0" borderId="0">
      <alignment vertical="center"/>
    </xf>
    <xf numFmtId="0" fontId="43" fillId="17" borderId="0" applyProtection="0"/>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9" fillId="31" borderId="0" applyNumberFormat="0" applyBorder="0" applyAlignment="0" applyProtection="0">
      <alignment vertical="center"/>
    </xf>
    <xf numFmtId="0" fontId="45" fillId="35"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Protection="0"/>
    <xf numFmtId="0" fontId="0" fillId="0" borderId="0">
      <alignment vertical="center"/>
    </xf>
    <xf numFmtId="0" fontId="47" fillId="26" borderId="0" applyProtection="0"/>
    <xf numFmtId="0" fontId="47" fillId="13" borderId="0" applyNumberFormat="0" applyBorder="0" applyAlignment="0" applyProtection="0">
      <alignment vertical="center"/>
    </xf>
    <xf numFmtId="0" fontId="0" fillId="0" borderId="0">
      <alignment vertical="center"/>
    </xf>
    <xf numFmtId="0" fontId="102" fillId="0" borderId="0" applyProtection="0"/>
    <xf numFmtId="0" fontId="0" fillId="0" borderId="0">
      <alignment vertical="center"/>
    </xf>
    <xf numFmtId="0" fontId="0" fillId="0" borderId="0">
      <alignment vertical="center"/>
    </xf>
    <xf numFmtId="0" fontId="11" fillId="0" borderId="0">
      <alignment vertical="center"/>
    </xf>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27" borderId="0" applyNumberFormat="0" applyBorder="0" applyAlignment="0" applyProtection="0">
      <alignment vertical="center"/>
    </xf>
    <xf numFmtId="0" fontId="44" fillId="10" borderId="0" applyProtection="0">
      <alignment vertical="center"/>
    </xf>
    <xf numFmtId="0" fontId="44" fillId="10" borderId="0" applyProtection="0"/>
    <xf numFmtId="211" fontId="12" fillId="0" borderId="0" applyFont="0" applyFill="0" applyBorder="0" applyAlignment="0" applyProtection="0">
      <alignment vertical="center"/>
    </xf>
    <xf numFmtId="0" fontId="0" fillId="0" borderId="0">
      <alignment vertical="center"/>
    </xf>
    <xf numFmtId="0" fontId="45" fillId="35"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10" fontId="115" fillId="0" borderId="0" applyFont="0" applyFill="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35" borderId="0" applyProtection="0"/>
    <xf numFmtId="0" fontId="44" fillId="10" borderId="0" applyProtection="0"/>
    <xf numFmtId="0" fontId="12" fillId="27" borderId="0" applyNumberFormat="0" applyBorder="0" applyAlignment="0" applyProtection="0">
      <alignment vertical="center"/>
    </xf>
    <xf numFmtId="0" fontId="47" fillId="13" borderId="0" applyNumberFormat="0" applyBorder="0" applyAlignment="0" applyProtection="0">
      <alignment vertical="center"/>
    </xf>
    <xf numFmtId="10" fontId="12" fillId="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0" fillId="35"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72" borderId="0" applyNumberFormat="0" applyBorder="0" applyAlignment="0" applyProtection="0"/>
    <xf numFmtId="0" fontId="0" fillId="0" borderId="0">
      <alignment vertical="center"/>
    </xf>
    <xf numFmtId="0" fontId="11" fillId="0" borderId="0">
      <alignment vertical="center"/>
    </xf>
    <xf numFmtId="0" fontId="12" fillId="1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14" borderId="0" applyProtection="0"/>
    <xf numFmtId="0" fontId="63" fillId="10" borderId="0" applyNumberFormat="0" applyBorder="0" applyAlignment="0" applyProtection="0">
      <alignment vertical="center"/>
    </xf>
    <xf numFmtId="0" fontId="12" fillId="14"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Protection="0"/>
    <xf numFmtId="0" fontId="12" fillId="14"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184" fontId="12" fillId="0" borderId="0" applyProtection="0">
      <alignment horizontal="right"/>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14"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9" fontId="12" fillId="0" borderId="0" applyFont="0" applyFill="0" applyBorder="0" applyAlignment="0" applyProtection="0">
      <alignment vertical="center"/>
    </xf>
    <xf numFmtId="0" fontId="19" fillId="36"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94" fillId="14" borderId="0" applyNumberFormat="0" applyBorder="0" applyAlignment="0" applyProtection="0">
      <alignment vertical="center"/>
    </xf>
    <xf numFmtId="0" fontId="44" fillId="10" borderId="0" applyProtection="0"/>
    <xf numFmtId="14" fontId="62" fillId="0" borderId="0">
      <alignment horizontal="center" vertical="center" wrapText="1"/>
      <protection locked="0"/>
    </xf>
    <xf numFmtId="0" fontId="44" fillId="10" borderId="0" applyProtection="0"/>
    <xf numFmtId="0" fontId="0" fillId="0" borderId="0">
      <alignment vertical="center"/>
    </xf>
    <xf numFmtId="0" fontId="50" fillId="0" borderId="5" applyProtection="0">
      <alignment horizontal="center"/>
    </xf>
    <xf numFmtId="0" fontId="47" fillId="26" borderId="0" applyNumberFormat="0" applyBorder="0" applyAlignment="0" applyProtection="0">
      <alignment vertical="center"/>
    </xf>
    <xf numFmtId="0" fontId="45" fillId="76" borderId="0" applyProtection="0"/>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14" borderId="0" applyNumberFormat="0" applyBorder="0" applyAlignment="0" applyProtection="0">
      <alignment vertical="center"/>
    </xf>
    <xf numFmtId="0" fontId="0" fillId="0" borderId="0">
      <alignment vertical="center"/>
    </xf>
    <xf numFmtId="14" fontId="62" fillId="0" borderId="0">
      <alignment horizontal="center" vertical="center" wrapText="1"/>
      <protection locked="0"/>
    </xf>
    <xf numFmtId="0" fontId="90" fillId="34" borderId="0" applyNumberFormat="0" applyBorder="0" applyAlignment="0" applyProtection="0">
      <alignment vertical="center"/>
    </xf>
    <xf numFmtId="0" fontId="44" fillId="10" borderId="0" applyProtection="0"/>
    <xf numFmtId="0" fontId="44" fillId="10" borderId="0" applyProtection="0"/>
    <xf numFmtId="0" fontId="12" fillId="1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70" borderId="0" applyNumberFormat="0" applyBorder="0" applyAlignment="0" applyProtection="0">
      <alignment vertical="center"/>
    </xf>
    <xf numFmtId="0" fontId="0" fillId="0" borderId="0">
      <alignment vertical="center"/>
    </xf>
    <xf numFmtId="0" fontId="65" fillId="26" borderId="0" applyProtection="0">
      <alignment vertical="center"/>
    </xf>
    <xf numFmtId="0" fontId="12" fillId="35"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65" fillId="20" borderId="0" applyNumberFormat="0" applyBorder="0" applyAlignment="0" applyProtection="0">
      <alignment vertical="center"/>
    </xf>
    <xf numFmtId="0" fontId="44" fillId="10" borderId="0" applyNumberFormat="0" applyBorder="0" applyAlignment="0" applyProtection="0">
      <alignment vertical="center"/>
    </xf>
    <xf numFmtId="0" fontId="45" fillId="21" borderId="0" applyProtection="0"/>
    <xf numFmtId="9" fontId="0" fillId="0" borderId="0" applyFont="0" applyFill="0" applyBorder="0" applyAlignment="0" applyProtection="0"/>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12" fillId="35" borderId="0" applyNumberFormat="0" applyBorder="0" applyAlignment="0" applyProtection="0">
      <alignment vertical="center"/>
    </xf>
    <xf numFmtId="0" fontId="90" fillId="21"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9" fillId="70" borderId="0" applyNumberFormat="0" applyBorder="0" applyAlignment="0" applyProtection="0">
      <alignment vertical="center"/>
    </xf>
    <xf numFmtId="0" fontId="12" fillId="35" borderId="0" applyNumberFormat="0" applyBorder="0" applyAlignment="0" applyProtection="0">
      <alignment vertical="center"/>
    </xf>
    <xf numFmtId="0" fontId="45" fillId="2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183" fontId="54" fillId="0" borderId="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9" fillId="71" borderId="0" applyProtection="0"/>
    <xf numFmtId="0" fontId="0" fillId="0" borderId="0">
      <alignment vertical="center"/>
    </xf>
    <xf numFmtId="0" fontId="136" fillId="0" borderId="0">
      <alignment vertical="center"/>
    </xf>
    <xf numFmtId="0" fontId="47" fillId="13" borderId="0" applyNumberFormat="0" applyBorder="0" applyAlignment="0" applyProtection="0">
      <alignment vertical="center"/>
    </xf>
    <xf numFmtId="0" fontId="12" fillId="17" borderId="0" applyNumberFormat="0" applyBorder="0" applyAlignment="0" applyProtection="0">
      <alignment vertical="center"/>
    </xf>
    <xf numFmtId="0" fontId="90" fillId="23" borderId="0" applyNumberFormat="0" applyBorder="0" applyAlignment="0" applyProtection="0">
      <alignment vertical="center"/>
    </xf>
    <xf numFmtId="0" fontId="12"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2" fillId="27" borderId="0" applyNumberFormat="0" applyBorder="0" applyAlignment="0" applyProtection="0">
      <alignment vertical="center"/>
    </xf>
    <xf numFmtId="0" fontId="0" fillId="0" borderId="0">
      <alignment vertical="center"/>
    </xf>
    <xf numFmtId="0" fontId="12" fillId="27" borderId="0" applyNumberFormat="0" applyBorder="0" applyAlignment="0" applyProtection="0">
      <alignment vertical="center"/>
    </xf>
    <xf numFmtId="0" fontId="44" fillId="10" borderId="0" applyProtection="0"/>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44" fillId="10" borderId="0" applyNumberFormat="0" applyBorder="0" applyAlignment="0" applyProtection="0">
      <alignment vertical="center"/>
    </xf>
    <xf numFmtId="185" fontId="117" fillId="0" borderId="0" applyProtection="0">
      <alignment vertical="center"/>
    </xf>
    <xf numFmtId="0" fontId="19" fillId="3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85" fontId="117" fillId="0" borderId="0" applyProtection="0">
      <alignment vertical="center"/>
    </xf>
    <xf numFmtId="0" fontId="0" fillId="0" borderId="0">
      <alignment vertical="center"/>
    </xf>
    <xf numFmtId="0" fontId="44" fillId="10" borderId="0" applyProtection="0"/>
    <xf numFmtId="0" fontId="0" fillId="0" borderId="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5" fillId="3" borderId="20" applyNumberFormat="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31" borderId="0" applyNumberFormat="0" applyBorder="0" applyAlignment="0" applyProtection="0">
      <alignment vertical="center"/>
    </xf>
    <xf numFmtId="0" fontId="45" fillId="14"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12" fillId="4"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90" fillId="14" borderId="0" applyNumberFormat="0" applyBorder="0" applyAlignment="0" applyProtection="0">
      <alignment vertical="center"/>
    </xf>
    <xf numFmtId="0" fontId="44" fillId="17" borderId="0" applyProtection="0"/>
    <xf numFmtId="0" fontId="44" fillId="10" borderId="0" applyProtection="0"/>
    <xf numFmtId="0" fontId="12" fillId="4" borderId="0" applyNumberFormat="0" applyBorder="0" applyAlignment="0" applyProtection="0">
      <alignment vertical="center"/>
    </xf>
    <xf numFmtId="0" fontId="106" fillId="36" borderId="0" applyProtection="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2"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12" fillId="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29" fillId="0" borderId="36" applyNumberFormat="0" applyFill="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9" fillId="0" borderId="42" applyNumberFormat="0" applyFill="0" applyAlignment="0" applyProtection="0">
      <alignment vertical="center"/>
    </xf>
    <xf numFmtId="0" fontId="106" fillId="26" borderId="0" applyProtection="0">
      <alignment vertical="center"/>
    </xf>
    <xf numFmtId="0" fontId="44" fillId="17" borderId="0" applyProtection="0"/>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106" fillId="26" borderId="0" applyProtection="0">
      <alignment vertical="center"/>
    </xf>
    <xf numFmtId="0" fontId="0" fillId="0" borderId="0">
      <alignment vertical="center"/>
    </xf>
    <xf numFmtId="0" fontId="47" fillId="13" borderId="0" applyNumberFormat="0" applyBorder="0" applyAlignment="0" applyProtection="0">
      <alignment vertical="center"/>
    </xf>
    <xf numFmtId="0" fontId="94" fillId="27" borderId="0" applyNumberFormat="0" applyBorder="0" applyAlignment="0" applyProtection="0">
      <alignment vertical="center"/>
    </xf>
    <xf numFmtId="0" fontId="86" fillId="10" borderId="0" applyProtection="0"/>
    <xf numFmtId="0" fontId="90" fillId="1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2" fillId="0" borderId="0">
      <alignment vertical="center"/>
    </xf>
    <xf numFmtId="0" fontId="106" fillId="36" borderId="0" applyProtection="0">
      <alignment vertical="center"/>
    </xf>
    <xf numFmtId="0" fontId="0" fillId="0" borderId="0">
      <alignment vertical="center"/>
    </xf>
    <xf numFmtId="0" fontId="0" fillId="0" borderId="0">
      <alignment vertical="center"/>
    </xf>
    <xf numFmtId="0" fontId="94" fillId="2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3" fillId="10" borderId="0" applyNumberFormat="0" applyBorder="0" applyAlignment="0" applyProtection="0">
      <alignment vertical="center"/>
    </xf>
    <xf numFmtId="0" fontId="115" fillId="0" borderId="1">
      <alignment horizontal="left" vertical="center"/>
    </xf>
    <xf numFmtId="0" fontId="0" fillId="0" borderId="0">
      <alignment vertical="center"/>
    </xf>
    <xf numFmtId="0" fontId="47" fillId="13" borderId="0" applyNumberFormat="0" applyBorder="0" applyAlignment="0" applyProtection="0">
      <alignment vertical="center"/>
    </xf>
    <xf numFmtId="0" fontId="12" fillId="2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2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44" fillId="17" borderId="0" applyProtection="0"/>
    <xf numFmtId="0" fontId="12" fillId="0" borderId="0">
      <alignment vertical="center"/>
    </xf>
    <xf numFmtId="0" fontId="12" fillId="2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12" fillId="2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9" fillId="45" borderId="0" applyNumberFormat="0" applyBorder="0" applyAlignment="0" applyProtection="0"/>
    <xf numFmtId="0" fontId="44" fillId="10" borderId="0" applyNumberFormat="0" applyBorder="0" applyAlignment="0" applyProtection="0">
      <alignment vertical="center"/>
    </xf>
    <xf numFmtId="203" fontId="0" fillId="0" borderId="0" applyFont="0" applyFill="0" applyBorder="0" applyAlignment="0" applyProtection="0">
      <alignment vertical="center"/>
    </xf>
    <xf numFmtId="0" fontId="12" fillId="17" borderId="0" applyNumberFormat="0" applyBorder="0" applyAlignment="0" applyProtection="0">
      <alignment vertical="center"/>
    </xf>
    <xf numFmtId="0" fontId="47" fillId="13" borderId="0" applyNumberFormat="0" applyBorder="0" applyAlignment="0" applyProtection="0">
      <alignment vertical="center"/>
    </xf>
    <xf numFmtId="0" fontId="12" fillId="27" borderId="0" applyNumberFormat="0" applyBorder="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14" borderId="0" applyNumberFormat="0" applyBorder="0" applyAlignment="0" applyProtection="0">
      <alignment vertical="center"/>
    </xf>
    <xf numFmtId="181" fontId="12" fillId="0" borderId="0" applyProtection="0">
      <alignment vertical="center"/>
    </xf>
    <xf numFmtId="0" fontId="43" fillId="10" borderId="0" applyNumberFormat="0" applyBorder="0" applyAlignment="0" applyProtection="0">
      <alignment vertical="center"/>
    </xf>
    <xf numFmtId="0" fontId="12" fillId="10" borderId="0" applyNumberFormat="0" applyBorder="0" applyAlignment="0" applyProtection="0">
      <alignment vertical="center"/>
    </xf>
    <xf numFmtId="0" fontId="44" fillId="17" borderId="0" applyProtection="0"/>
    <xf numFmtId="0" fontId="54" fillId="0" borderId="0">
      <alignment horizontal="left" vertical="center"/>
    </xf>
    <xf numFmtId="217" fontId="74" fillId="0" borderId="0">
      <alignment vertical="center"/>
    </xf>
    <xf numFmtId="0" fontId="44" fillId="10" borderId="0" applyNumberFormat="0" applyBorder="0" applyAlignment="0" applyProtection="0">
      <alignment vertical="center"/>
    </xf>
    <xf numFmtId="0" fontId="90" fillId="35"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12" fillId="10" borderId="0" applyNumberFormat="0" applyBorder="0" applyAlignment="0" applyProtection="0">
      <alignment vertical="center"/>
    </xf>
    <xf numFmtId="0" fontId="47" fillId="13" borderId="0" applyNumberFormat="0" applyBorder="0" applyAlignment="0" applyProtection="0">
      <alignment vertical="center"/>
    </xf>
    <xf numFmtId="0" fontId="54" fillId="0" borderId="0" applyProtection="0">
      <alignment horizontal="left"/>
    </xf>
    <xf numFmtId="0" fontId="44" fillId="10" borderId="0" applyProtection="0"/>
    <xf numFmtId="0" fontId="12" fillId="21"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alignment vertical="center"/>
    </xf>
    <xf numFmtId="0" fontId="47"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12" fillId="21" borderId="0" applyNumberFormat="0" applyBorder="0" applyAlignment="0" applyProtection="0">
      <alignment vertical="center"/>
    </xf>
    <xf numFmtId="0" fontId="44" fillId="17" borderId="0" applyProtection="0"/>
    <xf numFmtId="0" fontId="73" fillId="0" borderId="18" applyNumberFormat="0" applyFill="0" applyAlignment="0" applyProtection="0">
      <alignment vertical="center"/>
    </xf>
    <xf numFmtId="10" fontId="12" fillId="0" borderId="0" applyFont="0" applyFill="0" applyBorder="0" applyAlignment="0" applyProtection="0">
      <alignment vertical="center"/>
    </xf>
    <xf numFmtId="0" fontId="106" fillId="14" borderId="0" applyProtection="0">
      <alignment vertical="center"/>
    </xf>
    <xf numFmtId="0" fontId="45" fillId="3" borderId="0" applyNumberFormat="0" applyBorder="0" applyAlignment="0" applyProtection="0">
      <alignment vertical="center"/>
    </xf>
    <xf numFmtId="0" fontId="0" fillId="0" borderId="0">
      <alignment vertical="center"/>
    </xf>
    <xf numFmtId="0" fontId="0" fillId="0" borderId="0">
      <alignment vertical="center"/>
    </xf>
    <xf numFmtId="0" fontId="86" fillId="69" borderId="0" applyNumberFormat="0" applyBorder="0" applyAlignment="0" applyProtection="0"/>
    <xf numFmtId="0" fontId="44" fillId="10" borderId="0" applyProtection="0"/>
    <xf numFmtId="0" fontId="45" fillId="21" borderId="0" applyNumberFormat="0" applyBorder="0" applyAlignment="0" applyProtection="0">
      <alignment vertical="center"/>
    </xf>
    <xf numFmtId="0" fontId="43" fillId="10" borderId="0" applyNumberFormat="0" applyBorder="0" applyAlignment="0" applyProtection="0">
      <alignment vertical="center"/>
    </xf>
    <xf numFmtId="0" fontId="106" fillId="14" borderId="0" applyProtection="0">
      <alignment vertical="center"/>
    </xf>
    <xf numFmtId="0" fontId="90" fillId="35" borderId="0" applyNumberFormat="0" applyBorder="0" applyAlignment="0" applyProtection="0">
      <alignment vertical="center"/>
    </xf>
    <xf numFmtId="217" fontId="74" fillId="0" borderId="0">
      <alignment vertical="center"/>
    </xf>
    <xf numFmtId="0" fontId="44" fillId="10" borderId="0" applyNumberFormat="0" applyBorder="0" applyAlignment="0" applyProtection="0">
      <alignment vertical="center"/>
    </xf>
    <xf numFmtId="0" fontId="94" fillId="14" borderId="0" applyNumberFormat="0" applyBorder="0" applyAlignment="0" applyProtection="0">
      <alignment vertical="center"/>
    </xf>
    <xf numFmtId="0" fontId="0" fillId="0" borderId="0">
      <alignment vertical="center"/>
    </xf>
    <xf numFmtId="0" fontId="0" fillId="0" borderId="0">
      <alignment vertical="center"/>
    </xf>
    <xf numFmtId="0" fontId="106" fillId="14" borderId="0" applyNumberFormat="0" applyBorder="0" applyAlignment="0" applyProtection="0">
      <alignment vertical="center"/>
    </xf>
    <xf numFmtId="217" fontId="74" fillId="0" borderId="0">
      <alignment vertical="center"/>
    </xf>
    <xf numFmtId="0" fontId="44" fillId="10" borderId="0" applyProtection="0"/>
    <xf numFmtId="0" fontId="47" fillId="13"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26"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5" fillId="35" borderId="0" applyProtection="0"/>
    <xf numFmtId="0" fontId="0" fillId="0" borderId="0">
      <alignment vertical="center"/>
    </xf>
    <xf numFmtId="0" fontId="71" fillId="26" borderId="0" applyNumberFormat="0" applyBorder="0" applyAlignment="0" applyProtection="0">
      <alignment vertical="center"/>
    </xf>
    <xf numFmtId="0" fontId="94" fillId="1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96" fillId="1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Protection="0"/>
    <xf numFmtId="0" fontId="12" fillId="1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14"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14"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50" fillId="0" borderId="5" applyNumberFormat="0" applyFill="0" applyProtection="0">
      <alignment horizontal="center" vertical="center"/>
    </xf>
    <xf numFmtId="0" fontId="0" fillId="0" borderId="0">
      <alignment vertical="center"/>
    </xf>
    <xf numFmtId="0" fontId="45" fillId="21" borderId="0" applyNumberFormat="0" applyBorder="0" applyAlignment="0" applyProtection="0">
      <alignment vertical="center"/>
    </xf>
    <xf numFmtId="0" fontId="73" fillId="0" borderId="1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2" fillId="1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2" fillId="29"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1"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47" fillId="13" borderId="0" applyNumberFormat="0" applyBorder="0" applyAlignment="0" applyProtection="0">
      <alignment vertical="center"/>
    </xf>
    <xf numFmtId="0" fontId="106" fillId="4"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6" fillId="4" borderId="0" applyNumberFormat="0" applyBorder="0" applyAlignment="0" applyProtection="0">
      <alignment vertical="center"/>
    </xf>
    <xf numFmtId="0" fontId="0" fillId="0" borderId="0">
      <alignment vertical="center"/>
    </xf>
    <xf numFmtId="0" fontId="44" fillId="10" borderId="0" applyProtection="0"/>
    <xf numFmtId="0" fontId="114"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14" fontId="62" fillId="0" borderId="0">
      <alignment horizontal="center" vertical="center" wrapText="1"/>
      <protection locked="0"/>
    </xf>
    <xf numFmtId="0" fontId="45" fillId="76" borderId="0" applyProtection="0"/>
    <xf numFmtId="0" fontId="96" fillId="17" borderId="0" applyProtection="0"/>
    <xf numFmtId="0" fontId="106" fillId="4" borderId="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94" fillId="35" borderId="0" applyNumberFormat="0" applyBorder="0" applyAlignment="0" applyProtection="0">
      <alignment vertical="center"/>
    </xf>
    <xf numFmtId="0" fontId="0" fillId="0" borderId="0">
      <alignment vertical="center"/>
    </xf>
    <xf numFmtId="0" fontId="94" fillId="35" borderId="0" applyNumberFormat="0" applyBorder="0" applyAlignment="0" applyProtection="0">
      <alignment vertical="center"/>
    </xf>
    <xf numFmtId="0" fontId="0" fillId="0" borderId="0">
      <alignment vertical="center"/>
    </xf>
    <xf numFmtId="0" fontId="90" fillId="34"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3" borderId="0" applyNumberFormat="0" applyBorder="0" applyAlignment="0" applyProtection="0">
      <alignment vertical="center"/>
    </xf>
    <xf numFmtId="0" fontId="0" fillId="0" borderId="0">
      <alignment vertical="center"/>
    </xf>
    <xf numFmtId="0" fontId="45" fillId="14" borderId="0" applyNumberFormat="0" applyBorder="0" applyAlignment="0" applyProtection="0">
      <alignment vertical="center"/>
    </xf>
    <xf numFmtId="0" fontId="12" fillId="35" borderId="0" applyNumberFormat="0" applyBorder="0" applyAlignment="0" applyProtection="0">
      <alignment vertical="center"/>
    </xf>
    <xf numFmtId="0" fontId="19" fillId="29"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35" borderId="0" applyProtection="0"/>
    <xf numFmtId="0" fontId="44" fillId="10" borderId="0" applyProtection="0"/>
    <xf numFmtId="0" fontId="12" fillId="35"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35" borderId="0" applyNumberFormat="0" applyBorder="0" applyAlignment="0" applyProtection="0">
      <alignment vertical="center"/>
    </xf>
    <xf numFmtId="0" fontId="0" fillId="0" borderId="0">
      <alignment vertical="center"/>
    </xf>
    <xf numFmtId="0" fontId="0" fillId="0" borderId="0">
      <alignment vertical="center"/>
    </xf>
    <xf numFmtId="0" fontId="12" fillId="35" borderId="0" applyNumberFormat="0" applyBorder="0" applyAlignment="0" applyProtection="0">
      <alignment vertical="center"/>
    </xf>
    <xf numFmtId="0" fontId="53" fillId="13" borderId="0" applyNumberFormat="0" applyBorder="0" applyAlignment="0" applyProtection="0"/>
    <xf numFmtId="0" fontId="44" fillId="10" borderId="0" applyNumberFormat="0" applyBorder="0" applyAlignment="0" applyProtection="0">
      <alignment vertical="center"/>
    </xf>
    <xf numFmtId="0" fontId="67" fillId="0" borderId="0">
      <alignment vertical="center"/>
      <protection locked="0"/>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35" borderId="0" applyNumberFormat="0" applyBorder="0" applyAlignment="0" applyProtection="0">
      <alignment vertical="center"/>
    </xf>
    <xf numFmtId="0" fontId="0" fillId="0" borderId="0">
      <alignment vertical="center"/>
    </xf>
    <xf numFmtId="0" fontId="12" fillId="35"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27" borderId="0" applyNumberFormat="0" applyBorder="0" applyAlignment="0" applyProtection="0">
      <alignment vertical="center"/>
    </xf>
    <xf numFmtId="0" fontId="47" fillId="13" borderId="0" applyNumberFormat="0" applyBorder="0" applyAlignment="0" applyProtection="0">
      <alignment vertical="center"/>
    </xf>
    <xf numFmtId="219" fontId="74" fillId="0" borderId="0">
      <alignment vertical="center"/>
    </xf>
    <xf numFmtId="0" fontId="90" fillId="21"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 fillId="74" borderId="0" applyNumberFormat="0" applyBorder="0" applyAlignment="0" applyProtection="0"/>
    <xf numFmtId="0" fontId="53" fillId="13"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12" fillId="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16" borderId="0" applyNumberFormat="0" applyBorder="0" applyAlignment="0" applyProtection="0">
      <alignment vertical="center"/>
    </xf>
    <xf numFmtId="0" fontId="84" fillId="0" borderId="31" applyNumberFormat="0" applyFill="0" applyAlignment="0" applyProtection="0">
      <alignment vertical="center"/>
    </xf>
    <xf numFmtId="0" fontId="106" fillId="10" borderId="0" applyProtection="0">
      <alignment vertical="center"/>
    </xf>
    <xf numFmtId="0" fontId="0" fillId="0" borderId="0">
      <alignment vertical="center"/>
    </xf>
    <xf numFmtId="0" fontId="0" fillId="0" borderId="0">
      <alignment vertical="center"/>
    </xf>
    <xf numFmtId="0" fontId="19" fillId="66" borderId="0" applyNumberFormat="0" applyBorder="0" applyAlignment="0" applyProtection="0">
      <alignment vertical="center"/>
    </xf>
    <xf numFmtId="0" fontId="0" fillId="0" borderId="0">
      <alignment vertical="center"/>
    </xf>
    <xf numFmtId="0" fontId="47" fillId="13"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16" borderId="0" applyNumberFormat="0" applyBorder="0" applyAlignment="0" applyProtection="0">
      <alignment vertical="center"/>
    </xf>
    <xf numFmtId="0" fontId="0" fillId="0" borderId="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6" fillId="10" borderId="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7" fillId="13" borderId="0" applyNumberFormat="0" applyBorder="0" applyAlignment="0" applyProtection="0">
      <alignment vertical="center"/>
    </xf>
    <xf numFmtId="0" fontId="12" fillId="17" borderId="0" applyNumberFormat="0" applyBorder="0" applyAlignment="0" applyProtection="0">
      <alignment vertical="center"/>
    </xf>
    <xf numFmtId="219" fontId="74" fillId="0" borderId="0">
      <alignment vertical="center"/>
    </xf>
    <xf numFmtId="0" fontId="12"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9" fillId="3" borderId="0" applyNumberFormat="0" applyBorder="0" applyAlignment="0" applyProtection="0"/>
    <xf numFmtId="0" fontId="12" fillId="17" borderId="0" applyNumberFormat="0" applyBorder="0" applyAlignment="0" applyProtection="0">
      <alignment vertical="center"/>
    </xf>
    <xf numFmtId="0" fontId="86" fillId="45" borderId="0" applyNumberFormat="0" applyBorder="0" applyAlignment="0" applyProtection="0">
      <alignment vertical="center"/>
    </xf>
    <xf numFmtId="0" fontId="0" fillId="80" borderId="0" applyNumberFormat="0" applyFont="0" applyBorder="0" applyAlignment="0" applyProtection="0">
      <alignment vertical="center"/>
    </xf>
    <xf numFmtId="0" fontId="0" fillId="0" borderId="0">
      <alignment vertical="center"/>
    </xf>
    <xf numFmtId="0" fontId="9" fillId="3" borderId="0" applyNumberFormat="0" applyBorder="0" applyAlignment="0" applyProtection="0"/>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9" fillId="37" borderId="0" applyNumberFormat="0" applyBorder="0" applyAlignment="0" applyProtection="0">
      <alignment vertical="center"/>
    </xf>
    <xf numFmtId="0" fontId="12" fillId="17" borderId="0" applyNumberFormat="0" applyBorder="0" applyAlignment="0" applyProtection="0">
      <alignment vertical="center"/>
    </xf>
    <xf numFmtId="0" fontId="44" fillId="17" borderId="0" applyNumberFormat="0" applyBorder="0" applyAlignment="0" applyProtection="0">
      <alignment vertical="center"/>
    </xf>
    <xf numFmtId="0" fontId="9" fillId="3" borderId="0" applyProtection="0"/>
    <xf numFmtId="0" fontId="108"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19" fillId="3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9" fillId="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140" fillId="0" borderId="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12"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184" fontId="118" fillId="75" borderId="0"/>
    <xf numFmtId="0" fontId="12" fillId="27" borderId="0" applyNumberFormat="0" applyBorder="0" applyAlignment="0" applyProtection="0">
      <alignment vertical="center"/>
    </xf>
    <xf numFmtId="0" fontId="0" fillId="0" borderId="0"/>
    <xf numFmtId="0" fontId="45" fillId="2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184" fontId="118" fillId="75"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12" fillId="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44" fillId="10" borderId="0" applyNumberFormat="0" applyBorder="0" applyAlignment="0" applyProtection="0">
      <alignment vertical="center"/>
    </xf>
    <xf numFmtId="0" fontId="12" fillId="33"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Protection="0"/>
    <xf numFmtId="0" fontId="9" fillId="38" borderId="0" applyProtection="0"/>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2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85" fillId="3" borderId="20"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12" fillId="2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85" fillId="3" borderId="20" applyNumberFormat="0" applyAlignment="0" applyProtection="0">
      <alignment vertical="center"/>
    </xf>
    <xf numFmtId="0" fontId="47" fillId="13" borderId="0" applyProtection="0"/>
    <xf numFmtId="0" fontId="0" fillId="36" borderId="29" applyNumberFormat="0" applyFont="0" applyAlignment="0" applyProtection="0">
      <alignment vertical="center"/>
    </xf>
    <xf numFmtId="0" fontId="44" fillId="10" borderId="0" applyProtection="0"/>
    <xf numFmtId="0" fontId="12" fillId="27" borderId="0" applyNumberFormat="0" applyBorder="0" applyAlignment="0" applyProtection="0">
      <alignment vertical="center"/>
    </xf>
    <xf numFmtId="0" fontId="0" fillId="0" borderId="0">
      <alignment vertical="center"/>
    </xf>
    <xf numFmtId="0" fontId="141" fillId="3" borderId="20" applyNumberFormat="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2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85" fillId="3" borderId="20" applyNumberFormat="0" applyAlignment="0" applyProtection="0">
      <alignment vertical="center"/>
    </xf>
    <xf numFmtId="0" fontId="12"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44" fillId="10" borderId="0" applyNumberFormat="0" applyBorder="0" applyAlignment="0" applyProtection="0">
      <alignment vertical="center"/>
    </xf>
    <xf numFmtId="0" fontId="101" fillId="36" borderId="0" applyProtection="0">
      <alignment vertical="center"/>
    </xf>
    <xf numFmtId="0" fontId="9" fillId="38" borderId="0" applyNumberFormat="0" applyBorder="0" applyAlignment="0" applyProtection="0"/>
    <xf numFmtId="0" fontId="9" fillId="38" borderId="0" applyNumberFormat="0" applyBorder="0" applyAlignment="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23"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9" fillId="68"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12" fillId="2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2" fillId="46"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9" fillId="69" borderId="0" applyNumberFormat="0" applyBorder="0" applyAlignment="0" applyProtection="0">
      <alignment vertical="center"/>
    </xf>
    <xf numFmtId="0" fontId="12" fillId="4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7" borderId="0" applyProtection="0"/>
    <xf numFmtId="0" fontId="85" fillId="3" borderId="20" applyNumberFormat="0" applyAlignment="0" applyProtection="0">
      <alignment vertical="center"/>
    </xf>
    <xf numFmtId="0" fontId="44" fillId="10" borderId="0" applyNumberFormat="0" applyBorder="0" applyAlignment="0" applyProtection="0">
      <alignment vertical="center"/>
    </xf>
    <xf numFmtId="0" fontId="12" fillId="4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67" borderId="0" applyNumberFormat="0" applyBorder="0" applyAlignment="0" applyProtection="0">
      <alignment vertical="center"/>
    </xf>
    <xf numFmtId="0" fontId="44" fillId="10" borderId="0" applyProtection="0"/>
    <xf numFmtId="0" fontId="44" fillId="17" borderId="0" applyProtection="0"/>
    <xf numFmtId="0" fontId="9" fillId="68" borderId="0" applyNumberFormat="0" applyBorder="0" applyAlignment="0" applyProtection="0"/>
    <xf numFmtId="0" fontId="45" fillId="11"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 fillId="67" borderId="0" applyNumberFormat="0" applyBorder="0" applyAlignment="0" applyProtection="0">
      <alignment vertical="center"/>
    </xf>
    <xf numFmtId="0" fontId="45" fillId="11" borderId="0" applyNumberFormat="0" applyBorder="0" applyAlignment="0" applyProtection="0">
      <alignment vertical="center"/>
    </xf>
    <xf numFmtId="0" fontId="45" fillId="14" borderId="0" applyNumberFormat="0" applyBorder="0" applyAlignment="0" applyProtection="0">
      <alignment vertical="center"/>
    </xf>
    <xf numFmtId="0" fontId="54" fillId="0" borderId="0" applyProtection="0">
      <alignment horizontal="left"/>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211" fontId="12" fillId="0" borderId="0" applyProtection="0">
      <alignment vertical="center"/>
    </xf>
    <xf numFmtId="0" fontId="47" fillId="26"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119" fillId="77" borderId="35">
      <alignment vertical="center"/>
      <protection locked="0"/>
    </xf>
    <xf numFmtId="0" fontId="44" fillId="10" borderId="0" applyNumberFormat="0" applyBorder="0" applyAlignment="0" applyProtection="0">
      <alignment vertical="center"/>
    </xf>
    <xf numFmtId="0" fontId="45" fillId="14"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90" fillId="14" borderId="0" applyNumberFormat="0" applyBorder="0" applyAlignment="0" applyProtection="0">
      <alignment vertical="center"/>
    </xf>
    <xf numFmtId="0" fontId="44" fillId="10" borderId="0" applyNumberFormat="0" applyBorder="0" applyAlignment="0" applyProtection="0">
      <alignment vertical="center"/>
    </xf>
    <xf numFmtId="0" fontId="142" fillId="0" borderId="0">
      <alignment vertical="center"/>
    </xf>
    <xf numFmtId="0" fontId="45" fillId="1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14"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53" fillId="13" borderId="0" applyNumberFormat="0" applyBorder="0" applyAlignment="0" applyProtection="0">
      <alignment vertical="center"/>
    </xf>
    <xf numFmtId="0" fontId="9" fillId="86" borderId="0" applyNumberFormat="0" applyBorder="0" applyAlignment="0" applyProtection="0">
      <alignment vertical="center"/>
    </xf>
    <xf numFmtId="0" fontId="45" fillId="14"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9" fillId="8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 fillId="6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9" fillId="21" borderId="0" applyProtection="0"/>
    <xf numFmtId="0" fontId="9" fillId="20" borderId="0" applyNumberFormat="0" applyBorder="0" applyAlignment="0" applyProtection="0"/>
    <xf numFmtId="0" fontId="9" fillId="20" borderId="0" applyNumberFormat="0" applyBorder="0" applyAlignment="0" applyProtection="0"/>
    <xf numFmtId="0" fontId="45" fillId="35"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19" fillId="66" borderId="0" applyNumberFormat="0" applyBorder="0" applyAlignment="0" applyProtection="0">
      <alignment vertical="center"/>
    </xf>
    <xf numFmtId="0" fontId="45" fillId="35" borderId="0" applyProtection="0"/>
    <xf numFmtId="0" fontId="43" fillId="17" borderId="0" applyNumberFormat="0" applyBorder="0" applyAlignment="0" applyProtection="0">
      <alignment vertical="center"/>
    </xf>
    <xf numFmtId="0" fontId="45" fillId="21" borderId="0" applyNumberFormat="0" applyBorder="0" applyAlignment="0" applyProtection="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0"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3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21" borderId="0" applyNumberFormat="0" applyBorder="0" applyAlignment="0" applyProtection="0">
      <alignment vertical="center"/>
    </xf>
    <xf numFmtId="10" fontId="54" fillId="0" borderId="0" applyFont="0" applyFill="0" applyBorder="0" applyAlignment="0" applyProtection="0"/>
    <xf numFmtId="0" fontId="45" fillId="35" borderId="0" applyNumberFormat="0" applyBorder="0" applyAlignment="0" applyProtection="0">
      <alignment vertical="center"/>
    </xf>
    <xf numFmtId="0" fontId="0" fillId="0" borderId="0">
      <alignment vertical="center"/>
    </xf>
    <xf numFmtId="0" fontId="44" fillId="10" borderId="0" applyProtection="0"/>
    <xf numFmtId="0" fontId="9" fillId="21" borderId="0" applyProtection="0"/>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44" fillId="10" borderId="0" applyProtection="0"/>
    <xf numFmtId="10" fontId="12" fillId="0" borderId="0" applyProtection="0">
      <alignment vertical="center"/>
    </xf>
    <xf numFmtId="10" fontId="12" fillId="0" borderId="0" applyFont="0" applyFill="0" applyBorder="0" applyAlignment="0" applyProtection="0">
      <alignment vertical="center"/>
    </xf>
    <xf numFmtId="0" fontId="45" fillId="35" borderId="0" applyNumberFormat="0" applyBorder="0" applyAlignment="0" applyProtection="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9" fillId="86" borderId="0" applyNumberFormat="0" applyBorder="0" applyAlignment="0" applyProtection="0">
      <alignment vertical="center"/>
    </xf>
    <xf numFmtId="0" fontId="47" fillId="13" borderId="0" applyProtection="0"/>
    <xf numFmtId="0" fontId="44" fillId="10" borderId="0" applyProtection="0"/>
    <xf numFmtId="0" fontId="9" fillId="68" borderId="0" applyNumberFormat="0" applyBorder="0" applyAlignment="0" applyProtection="0"/>
    <xf numFmtId="0" fontId="9" fillId="67" borderId="0" applyNumberFormat="0" applyBorder="0" applyAlignment="0" applyProtection="0">
      <alignment vertical="center"/>
    </xf>
    <xf numFmtId="0" fontId="45" fillId="35" borderId="0" applyNumberFormat="0" applyBorder="0" applyAlignment="0" applyProtection="0">
      <alignment vertical="center"/>
    </xf>
    <xf numFmtId="0" fontId="44" fillId="10" borderId="0" applyProtection="0"/>
    <xf numFmtId="0" fontId="45" fillId="76"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14" fontId="62" fillId="0" borderId="0">
      <alignment horizontal="center" vertical="center" wrapText="1"/>
      <protection locked="0"/>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9" fillId="8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9" fillId="68" borderId="0" applyNumberFormat="0" applyBorder="0" applyAlignment="0" applyProtection="0"/>
    <xf numFmtId="0" fontId="9" fillId="67"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 fillId="21"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9" fillId="68"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5" fillId="2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23" borderId="0" applyNumberFormat="0" applyBorder="0" applyAlignment="0" applyProtection="0">
      <alignment vertical="center"/>
    </xf>
    <xf numFmtId="0" fontId="44" fillId="10" borderId="0" applyProtection="0"/>
    <xf numFmtId="9" fontId="12" fillId="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 fillId="21" borderId="0" applyProtection="0">
      <alignment vertical="center"/>
    </xf>
    <xf numFmtId="0" fontId="45" fillId="2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9" fillId="67" borderId="0" applyNumberFormat="0" applyBorder="0" applyAlignment="0" applyProtection="0">
      <alignment vertical="center"/>
    </xf>
    <xf numFmtId="0" fontId="45" fillId="2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45" fillId="2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19" fillId="36" borderId="0" applyProtection="0"/>
    <xf numFmtId="0" fontId="0" fillId="0" borderId="0">
      <alignment vertical="center"/>
    </xf>
    <xf numFmtId="0" fontId="44" fillId="17" borderId="0" applyNumberFormat="0" applyBorder="0" applyAlignment="0" applyProtection="0">
      <alignment vertical="center"/>
    </xf>
    <xf numFmtId="0" fontId="45" fillId="11" borderId="0" applyNumberFormat="0" applyBorder="0" applyAlignment="0" applyProtection="0">
      <alignment vertical="center"/>
    </xf>
    <xf numFmtId="0" fontId="0" fillId="0" borderId="0">
      <alignment vertical="center"/>
    </xf>
    <xf numFmtId="0" fontId="0" fillId="0" borderId="0">
      <alignment vertical="center"/>
    </xf>
    <xf numFmtId="0" fontId="45" fillId="11" borderId="0" applyNumberFormat="0" applyBorder="0" applyAlignment="0" applyProtection="0">
      <alignment vertical="center"/>
    </xf>
    <xf numFmtId="0" fontId="9" fillId="21" borderId="0" applyNumberFormat="0" applyBorder="0" applyAlignment="0" applyProtection="0"/>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9" fillId="7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4" borderId="0" applyNumberFormat="0" applyBorder="0" applyAlignment="0" applyProtection="0">
      <alignment vertical="center"/>
    </xf>
    <xf numFmtId="0" fontId="0" fillId="0" borderId="0">
      <alignment vertical="center"/>
    </xf>
    <xf numFmtId="0" fontId="9" fillId="20" borderId="0" applyProtection="0"/>
    <xf numFmtId="9" fontId="143" fillId="0" borderId="0" applyFont="0" applyFill="0" applyBorder="0" applyAlignment="0" applyProtection="0"/>
    <xf numFmtId="0" fontId="19" fillId="36"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5" fillId="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4"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0" fillId="11" borderId="0" applyNumberFormat="0" applyBorder="0" applyAlignment="0" applyProtection="0">
      <alignment vertical="center"/>
    </xf>
    <xf numFmtId="0" fontId="19" fillId="3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86" fillId="10" borderId="0" applyProtection="0">
      <alignment vertical="center"/>
    </xf>
    <xf numFmtId="0" fontId="65" fillId="26" borderId="0" applyNumberFormat="0" applyBorder="0" applyAlignment="0" applyProtection="0">
      <alignment vertical="center"/>
    </xf>
    <xf numFmtId="0" fontId="65" fillId="26" borderId="0" applyNumberFormat="0" applyBorder="0" applyAlignment="0" applyProtection="0">
      <alignment vertical="center"/>
    </xf>
    <xf numFmtId="0" fontId="99"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185" fontId="117" fillId="0" borderId="0" applyFill="0" applyBorder="0" applyAlignment="0">
      <alignment vertical="center"/>
    </xf>
    <xf numFmtId="0" fontId="19" fillId="37"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90"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185" fontId="117" fillId="0" borderId="0" applyProtection="0">
      <alignment vertical="center"/>
    </xf>
    <xf numFmtId="0" fontId="19" fillId="3" borderId="0" applyProtection="0"/>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9" fillId="8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11"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5" fillId="11" borderId="0" applyProtection="0"/>
    <xf numFmtId="0" fontId="45" fillId="11" borderId="0" applyNumberFormat="0" applyBorder="0" applyAlignment="0" applyProtection="0">
      <alignment vertical="center"/>
    </xf>
    <xf numFmtId="0" fontId="44" fillId="10" borderId="0" applyProtection="0"/>
    <xf numFmtId="0" fontId="45" fillId="11" borderId="0" applyNumberFormat="0" applyBorder="0" applyAlignment="0" applyProtection="0">
      <alignment vertical="center"/>
    </xf>
    <xf numFmtId="0" fontId="0" fillId="0" borderId="0">
      <alignment vertical="center"/>
    </xf>
    <xf numFmtId="0" fontId="45"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1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5" fillId="1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5" fillId="14"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2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5" fillId="2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3" fillId="17" borderId="0" applyProtection="0"/>
    <xf numFmtId="0" fontId="47" fillId="13" borderId="0" applyNumberFormat="0" applyBorder="0" applyAlignment="0" applyProtection="0">
      <alignment vertical="center"/>
    </xf>
    <xf numFmtId="0" fontId="65" fillId="33" borderId="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96"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5" fillId="33" borderId="0" applyNumberFormat="0" applyBorder="0" applyAlignment="0" applyProtection="0">
      <alignment vertical="center"/>
    </xf>
    <xf numFmtId="0" fontId="0" fillId="0" borderId="0">
      <alignment vertical="center"/>
    </xf>
    <xf numFmtId="0" fontId="0" fillId="0" borderId="0">
      <alignment vertical="center"/>
    </xf>
    <xf numFmtId="0" fontId="65" fillId="33" borderId="0" applyNumberFormat="0" applyBorder="0" applyAlignment="0" applyProtection="0">
      <alignment vertical="center"/>
    </xf>
    <xf numFmtId="0" fontId="47" fillId="13" borderId="0" applyNumberFormat="0" applyBorder="0" applyAlignment="0" applyProtection="0">
      <alignment vertical="center"/>
    </xf>
    <xf numFmtId="0" fontId="0" fillId="36" borderId="29" applyNumberFormat="0" applyFon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14"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217" fontId="74" fillId="0" borderId="0" applyProtection="0">
      <alignment vertical="center"/>
    </xf>
    <xf numFmtId="0" fontId="45" fillId="29"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65" fillId="46"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94" fontId="12" fillId="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90" fillId="35" borderId="0" applyNumberFormat="0" applyBorder="0" applyAlignment="0" applyProtection="0">
      <alignment vertical="center"/>
    </xf>
    <xf numFmtId="0" fontId="0" fillId="0" borderId="0">
      <alignment vertical="center"/>
    </xf>
    <xf numFmtId="0" fontId="0" fillId="0" borderId="0">
      <alignment vertical="center"/>
    </xf>
    <xf numFmtId="0" fontId="65" fillId="4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217" fontId="74" fillId="0" borderId="0"/>
    <xf numFmtId="0" fontId="44" fillId="10" borderId="0" applyProtection="0"/>
    <xf numFmtId="0" fontId="9" fillId="38" borderId="0" applyProtection="0"/>
    <xf numFmtId="0" fontId="47" fillId="13" borderId="0" applyNumberFormat="0" applyBorder="0" applyAlignment="0" applyProtection="0">
      <alignment vertical="center"/>
    </xf>
    <xf numFmtId="0" fontId="90" fillId="35" borderId="0" applyNumberFormat="0" applyBorder="0" applyAlignment="0" applyProtection="0">
      <alignment vertical="center"/>
    </xf>
    <xf numFmtId="0" fontId="44" fillId="10" borderId="0" applyNumberFormat="0" applyBorder="0" applyAlignment="0" applyProtection="0">
      <alignment vertical="center"/>
    </xf>
    <xf numFmtId="217" fontId="74" fillId="0" borderId="0" applyProtection="0">
      <alignment vertical="center"/>
    </xf>
    <xf numFmtId="0" fontId="0" fillId="0" borderId="0">
      <alignment vertical="center"/>
    </xf>
    <xf numFmtId="0" fontId="0" fillId="0" borderId="0">
      <alignment vertical="center"/>
    </xf>
    <xf numFmtId="0" fontId="43" fillId="17" borderId="0" applyProtection="0"/>
    <xf numFmtId="0" fontId="0" fillId="0" borderId="0">
      <alignment vertical="center"/>
    </xf>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217" fontId="74" fillId="0" borderId="0" applyProtection="0">
      <alignment vertical="center"/>
    </xf>
    <xf numFmtId="0" fontId="29" fillId="0" borderId="36" applyNumberFormat="0" applyFill="0" applyAlignment="0" applyProtection="0">
      <alignment vertical="center"/>
    </xf>
    <xf numFmtId="0" fontId="45" fillId="35" borderId="0" applyNumberFormat="0" applyBorder="0" applyAlignment="0" applyProtection="0">
      <alignment vertical="center"/>
    </xf>
    <xf numFmtId="0" fontId="44" fillId="17" borderId="0" applyNumberFormat="0" applyBorder="0" applyAlignment="0" applyProtection="0">
      <alignment vertical="center"/>
    </xf>
    <xf numFmtId="0" fontId="45" fillId="35"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5" fillId="35"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Protection="0"/>
    <xf numFmtId="0" fontId="45" fillId="35" borderId="0" applyNumberFormat="0" applyBorder="0" applyAlignment="0" applyProtection="0">
      <alignment vertical="center"/>
    </xf>
    <xf numFmtId="0" fontId="44" fillId="17"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5" fillId="35"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35"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117" fillId="2" borderId="0">
      <alignment horizontal="left" vertical="top"/>
    </xf>
    <xf numFmtId="0" fontId="47" fillId="13" borderId="0" applyNumberFormat="0" applyBorder="0" applyAlignment="0" applyProtection="0">
      <alignment vertical="center"/>
    </xf>
    <xf numFmtId="0" fontId="45" fillId="35" borderId="0" applyNumberFormat="0" applyBorder="0" applyAlignment="0" applyProtection="0">
      <alignment vertical="center"/>
    </xf>
    <xf numFmtId="0" fontId="0" fillId="0" borderId="0">
      <alignment vertical="center"/>
    </xf>
    <xf numFmtId="0" fontId="0" fillId="0" borderId="0">
      <alignment vertical="center"/>
    </xf>
    <xf numFmtId="0" fontId="117" fillId="2" borderId="0">
      <alignment horizontal="left" vertical="top"/>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5" fillId="3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28"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0" borderId="5" applyNumberFormat="0" applyFill="0" applyProtection="0">
      <alignment horizontal="center" vertical="center"/>
    </xf>
    <xf numFmtId="0" fontId="9" fillId="21" borderId="0" applyNumberFormat="0" applyBorder="0" applyAlignment="0" applyProtection="0"/>
    <xf numFmtId="0" fontId="9" fillId="86" borderId="0" applyNumberFormat="0" applyBorder="0" applyAlignment="0" applyProtection="0"/>
    <xf numFmtId="0" fontId="44" fillId="10" borderId="0" applyProtection="0"/>
    <xf numFmtId="0" fontId="44" fillId="10" borderId="0" applyNumberFormat="0" applyBorder="0" applyAlignment="0" applyProtection="0">
      <alignment vertical="center"/>
    </xf>
    <xf numFmtId="0" fontId="52" fillId="2" borderId="0">
      <alignment horizontal="center"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5" fillId="35" borderId="0" applyNumberFormat="0" applyBorder="0" applyAlignment="0" applyProtection="0">
      <alignment vertical="center"/>
    </xf>
    <xf numFmtId="0" fontId="52" fillId="2" borderId="0">
      <alignment horizontal="center" vertical="center"/>
    </xf>
    <xf numFmtId="0" fontId="44" fillId="10" borderId="0" applyNumberFormat="0" applyBorder="0" applyAlignment="0" applyProtection="0">
      <alignment vertical="center"/>
    </xf>
    <xf numFmtId="0" fontId="0" fillId="0" borderId="0">
      <alignment vertical="center"/>
    </xf>
    <xf numFmtId="0" fontId="45" fillId="35"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54" fillId="0" borderId="0" applyProtection="0">
      <alignment horizontal="left"/>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5" fillId="82" borderId="0" applyNumberFormat="0" applyBorder="0" applyAlignment="0" applyProtection="0">
      <alignment vertical="center"/>
    </xf>
    <xf numFmtId="0" fontId="0" fillId="0" borderId="0">
      <alignment vertical="center"/>
    </xf>
    <xf numFmtId="0" fontId="45" fillId="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5" fillId="34"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5" fillId="34" borderId="0" applyNumberFormat="0" applyBorder="0" applyAlignment="0" applyProtection="0">
      <alignment vertical="center"/>
    </xf>
    <xf numFmtId="38" fontId="144" fillId="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5" fillId="34"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0" fillId="0" borderId="0">
      <alignment vertical="center"/>
    </xf>
    <xf numFmtId="0" fontId="19" fillId="3" borderId="0" applyNumberFormat="0" applyBorder="0" applyAlignment="0" applyProtection="0"/>
    <xf numFmtId="0" fontId="43"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0" fillId="0" borderId="0">
      <alignment vertical="center"/>
    </xf>
    <xf numFmtId="0" fontId="9" fillId="87" borderId="0" applyNumberFormat="0" applyBorder="0" applyAlignment="0" applyProtection="0"/>
    <xf numFmtId="0" fontId="0" fillId="0" borderId="0">
      <alignment vertical="center"/>
    </xf>
    <xf numFmtId="0" fontId="44" fillId="10" borderId="0" applyProtection="0">
      <alignment vertical="center"/>
    </xf>
    <xf numFmtId="0" fontId="0" fillId="0" borderId="0">
      <alignment vertical="center"/>
    </xf>
    <xf numFmtId="0" fontId="45" fillId="21" borderId="0" applyNumberFormat="0" applyBorder="0" applyAlignment="0" applyProtection="0">
      <alignment vertical="center"/>
    </xf>
    <xf numFmtId="0" fontId="0" fillId="0" borderId="0">
      <alignment vertical="center"/>
    </xf>
    <xf numFmtId="0" fontId="45" fillId="3" borderId="0" applyNumberFormat="0" applyBorder="0" applyAlignment="0" applyProtection="0">
      <alignment vertical="center"/>
    </xf>
    <xf numFmtId="0" fontId="0" fillId="0" borderId="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5" fillId="3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Protection="0"/>
    <xf numFmtId="0" fontId="44" fillId="10" borderId="0" applyProtection="0"/>
    <xf numFmtId="0" fontId="44" fillId="10" borderId="0" applyProtection="0"/>
    <xf numFmtId="0" fontId="90" fillId="2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89" fontId="12" fillId="0" borderId="0" applyFont="0" applyFill="0" applyBorder="0" applyAlignment="0" applyProtection="0">
      <alignment vertical="center"/>
    </xf>
    <xf numFmtId="0" fontId="47" fillId="13" borderId="0" applyNumberFormat="0" applyBorder="0" applyAlignment="0" applyProtection="0">
      <alignment vertical="center"/>
    </xf>
    <xf numFmtId="214" fontId="101" fillId="4" borderId="0">
      <protection locked="0"/>
    </xf>
    <xf numFmtId="0" fontId="65" fillId="26" borderId="0" applyNumberFormat="0" applyBorder="0" applyAlignment="0" applyProtection="0">
      <alignment vertical="center"/>
    </xf>
    <xf numFmtId="0" fontId="65" fillId="26" borderId="0" applyNumberFormat="0" applyBorder="0" applyAlignment="0" applyProtection="0">
      <alignment vertical="center"/>
    </xf>
    <xf numFmtId="0" fontId="90" fillId="2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69" borderId="0" applyNumberFormat="0" applyBorder="0" applyAlignment="0" applyProtection="0">
      <alignment vertical="center"/>
    </xf>
    <xf numFmtId="0" fontId="0" fillId="0" borderId="0">
      <alignment vertical="center"/>
    </xf>
    <xf numFmtId="0" fontId="45" fillId="21" borderId="0" applyProtection="0"/>
    <xf numFmtId="0" fontId="0" fillId="0" borderId="0">
      <alignment vertical="center"/>
    </xf>
    <xf numFmtId="0" fontId="44" fillId="10" borderId="0" applyProtection="0"/>
    <xf numFmtId="0" fontId="0" fillId="0" borderId="0">
      <alignment vertical="center"/>
    </xf>
    <xf numFmtId="0" fontId="86" fillId="69"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38" fontId="145" fillId="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63" fillId="10" borderId="0" applyProtection="0"/>
    <xf numFmtId="0" fontId="0" fillId="0" borderId="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Protection="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19" fillId="3" borderId="0" applyNumberFormat="0" applyBorder="0" applyAlignment="0" applyProtection="0"/>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5" fillId="21" borderId="0" applyNumberFormat="0" applyBorder="0" applyAlignment="0" applyProtection="0">
      <alignment vertical="center"/>
    </xf>
    <xf numFmtId="0" fontId="63" fillId="10"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219" fontId="74" fillId="0" borderId="0"/>
    <xf numFmtId="0" fontId="44"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9" fillId="3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5" fillId="23" borderId="0" applyNumberFormat="0" applyBorder="0" applyAlignment="0" applyProtection="0">
      <alignment vertical="center"/>
    </xf>
    <xf numFmtId="188" fontId="146" fillId="0" borderId="3" applyAlignment="0">
      <alignment horizontal="left" vertical="center"/>
      <protection locked="0"/>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188" fontId="146" fillId="0" borderId="3">
      <protection locked="0"/>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37">
      <alignment horizontal="left" vertical="top"/>
    </xf>
    <xf numFmtId="0" fontId="45" fillId="1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28" borderId="0" applyProtection="0"/>
    <xf numFmtId="0" fontId="47" fillId="13" borderId="0" applyNumberFormat="0" applyBorder="0" applyAlignment="0" applyProtection="0">
      <alignment vertical="center"/>
    </xf>
    <xf numFmtId="0" fontId="96" fillId="17" borderId="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4" fillId="0" borderId="37" applyProtection="0">
      <alignment horizontal="left" vertical="top"/>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96" fillId="17" borderId="0" applyNumberFormat="0" applyBorder="0" applyAlignment="0" applyProtection="0">
      <alignment vertical="center"/>
    </xf>
    <xf numFmtId="0" fontId="9" fillId="3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54" fillId="0" borderId="4" applyNumberFormat="0" applyFill="0" applyProtection="0">
      <alignment horizontal="righ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14"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5" fillId="14" borderId="0" applyProtection="0">
      <alignment vertical="center"/>
    </xf>
    <xf numFmtId="0" fontId="147" fillId="3" borderId="43"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5" fillId="14" borderId="0" applyProtection="0">
      <alignment vertical="center"/>
    </xf>
    <xf numFmtId="0" fontId="147" fillId="3" borderId="43" applyNumberFormat="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0" fillId="23" borderId="0" applyNumberFormat="0" applyBorder="0" applyAlignment="0" applyProtection="0">
      <alignment vertical="center"/>
    </xf>
    <xf numFmtId="0" fontId="96" fillId="17" borderId="0" applyNumberFormat="0" applyBorder="0" applyAlignment="0" applyProtection="0">
      <alignment vertical="center"/>
    </xf>
    <xf numFmtId="41" fontId="12" fillId="0" borderId="0" applyFont="0" applyFill="0" applyBorder="0" applyAlignment="0" applyProtection="0">
      <alignment vertical="center"/>
    </xf>
    <xf numFmtId="0" fontId="9" fillId="38" borderId="0" applyNumberFormat="0" applyBorder="0" applyAlignment="0" applyProtection="0">
      <alignment vertical="center"/>
    </xf>
    <xf numFmtId="0" fontId="44" fillId="10" borderId="0" applyNumberFormat="0" applyBorder="0" applyAlignment="0" applyProtection="0">
      <alignment vertical="center"/>
    </xf>
    <xf numFmtId="0" fontId="45" fillId="23" borderId="0" applyProtection="0"/>
    <xf numFmtId="0" fontId="44" fillId="10" borderId="0" applyNumberFormat="0" applyBorder="0" applyAlignment="0" applyProtection="0">
      <alignment vertical="center"/>
    </xf>
    <xf numFmtId="0" fontId="0" fillId="0" borderId="0">
      <alignment vertical="center"/>
    </xf>
    <xf numFmtId="0" fontId="54" fillId="0" borderId="0">
      <alignment horizontal="left" vertical="center"/>
    </xf>
    <xf numFmtId="0" fontId="0" fillId="0" borderId="0">
      <alignment vertical="center"/>
    </xf>
    <xf numFmtId="0" fontId="44" fillId="10" borderId="0" applyNumberFormat="0" applyBorder="0" applyAlignment="0" applyProtection="0">
      <alignment vertical="center"/>
    </xf>
    <xf numFmtId="0" fontId="45" fillId="2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1" fontId="12" fillId="0" borderId="0" applyProtection="0">
      <alignment vertical="center"/>
    </xf>
    <xf numFmtId="0" fontId="45" fillId="2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Protection="0">
      <alignment vertical="center"/>
    </xf>
    <xf numFmtId="9" fontId="0" fillId="0" borderId="0" applyFont="0" applyFill="0" applyBorder="0" applyAlignment="0" applyProtection="0"/>
    <xf numFmtId="38" fontId="148" fillId="0" borderId="0" applyProtection="0"/>
    <xf numFmtId="0" fontId="44" fillId="10" borderId="0" applyNumberFormat="0" applyBorder="0" applyAlignment="0" applyProtection="0">
      <alignment vertical="center"/>
    </xf>
    <xf numFmtId="0" fontId="0" fillId="0" borderId="0">
      <alignment vertical="center"/>
    </xf>
    <xf numFmtId="0" fontId="45" fillId="2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4" fillId="0" borderId="0">
      <alignment vertical="center"/>
    </xf>
    <xf numFmtId="9" fontId="12" fillId="0" borderId="0" applyFont="0" applyFill="0" applyBorder="0" applyAlignment="0" applyProtection="0">
      <alignment vertical="center"/>
    </xf>
    <xf numFmtId="0" fontId="47" fillId="13" borderId="0" applyProtection="0"/>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45" fillId="23"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54" fillId="0" borderId="0">
      <alignment vertical="center"/>
    </xf>
    <xf numFmtId="9" fontId="12" fillId="0"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5" fillId="2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2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0" fillId="0" borderId="5" applyProtection="0">
      <alignment horizontal="center"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44" fillId="10" borderId="0" applyProtection="0"/>
    <xf numFmtId="0" fontId="86" fillId="3" borderId="0" applyProtection="0"/>
    <xf numFmtId="0" fontId="45" fillId="14" borderId="0" applyNumberFormat="0" applyBorder="0" applyAlignment="0" applyProtection="0">
      <alignment vertical="center"/>
    </xf>
    <xf numFmtId="0" fontId="50" fillId="0" borderId="5" applyNumberFormat="0" applyFill="0" applyProtection="0">
      <alignment horizontal="center"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3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35" borderId="0" applyNumberFormat="0" applyBorder="0" applyAlignment="0" applyProtection="0">
      <alignment vertical="center"/>
    </xf>
    <xf numFmtId="228"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50" fillId="0" borderId="5" applyNumberFormat="0" applyFill="0" applyProtection="0">
      <alignment horizontal="center"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47" fillId="13" borderId="0" applyProtection="0"/>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45" fillId="2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9" fillId="38" borderId="0" applyNumberFormat="0" applyBorder="0" applyAlignment="0" applyProtection="0"/>
    <xf numFmtId="0" fontId="67" fillId="0" borderId="0">
      <alignment vertical="center"/>
      <protection locked="0"/>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7" fillId="0" borderId="0">
      <alignment vertical="center"/>
      <protection locked="0"/>
    </xf>
    <xf numFmtId="0" fontId="19" fillId="36" borderId="0" applyNumberFormat="0" applyBorder="0" applyAlignment="0" applyProtection="0"/>
    <xf numFmtId="0" fontId="44" fillId="10" borderId="0" applyProtection="0"/>
    <xf numFmtId="0" fontId="0" fillId="0" borderId="0">
      <alignment vertical="center"/>
    </xf>
    <xf numFmtId="0" fontId="47" fillId="13" borderId="0" applyProtection="0"/>
    <xf numFmtId="0" fontId="44" fillId="10"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0" fillId="0" borderId="0">
      <alignment vertical="center"/>
    </xf>
    <xf numFmtId="0" fontId="9" fillId="21" borderId="0" applyProtection="0">
      <alignment vertical="center"/>
    </xf>
    <xf numFmtId="0" fontId="44" fillId="10" borderId="0" applyProtection="0"/>
    <xf numFmtId="0" fontId="47" fillId="13" borderId="0" applyNumberFormat="0" applyBorder="0" applyAlignment="0" applyProtection="0">
      <alignment vertical="center"/>
    </xf>
    <xf numFmtId="0" fontId="44" fillId="17" borderId="0" applyProtection="0"/>
    <xf numFmtId="0" fontId="19" fillId="66" borderId="0" applyNumberFormat="0" applyBorder="0" applyAlignment="0" applyProtection="0">
      <alignment vertical="center"/>
    </xf>
    <xf numFmtId="0" fontId="19" fillId="28" borderId="0" applyProtection="0"/>
    <xf numFmtId="0" fontId="44" fillId="10" borderId="0" applyNumberFormat="0" applyBorder="0" applyAlignment="0" applyProtection="0">
      <alignment vertical="center"/>
    </xf>
    <xf numFmtId="0" fontId="44" fillId="17" borderId="0" applyProtection="0"/>
    <xf numFmtId="0" fontId="9" fillId="27" borderId="0" applyProtection="0"/>
    <xf numFmtId="0" fontId="9" fillId="27" borderId="0" applyProtection="0"/>
    <xf numFmtId="0" fontId="0" fillId="0" borderId="0">
      <alignment vertical="center"/>
    </xf>
    <xf numFmtId="0" fontId="19" fillId="28" borderId="0" applyProtection="0"/>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9" fillId="28" borderId="0" applyProtection="0"/>
    <xf numFmtId="0" fontId="44" fillId="17" borderId="0" applyProtection="0"/>
    <xf numFmtId="0" fontId="19" fillId="28"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01" fillId="3" borderId="0" applyProtection="0">
      <alignment vertical="center"/>
    </xf>
    <xf numFmtId="0" fontId="44" fillId="10" borderId="0" applyNumberFormat="0" applyBorder="0" applyAlignment="0" applyProtection="0">
      <alignment vertical="center"/>
    </xf>
    <xf numFmtId="0" fontId="19" fillId="28" borderId="0" applyProtection="0"/>
    <xf numFmtId="0" fontId="19" fillId="28"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9" fillId="71" borderId="0" applyNumberFormat="0" applyBorder="0" applyAlignment="0" applyProtection="0"/>
    <xf numFmtId="0" fontId="44" fillId="10" borderId="0" applyNumberFormat="0" applyBorder="0" applyAlignment="0" applyProtection="0">
      <alignment vertical="center"/>
    </xf>
    <xf numFmtId="0" fontId="19" fillId="28" borderId="0" applyNumberFormat="0" applyBorder="0" applyAlignment="0" applyProtection="0"/>
    <xf numFmtId="0" fontId="47" fillId="26" borderId="0" applyNumberFormat="0" applyBorder="0" applyAlignment="0" applyProtection="0">
      <alignment vertical="center"/>
    </xf>
    <xf numFmtId="0" fontId="0" fillId="0" borderId="0">
      <alignment vertical="center"/>
    </xf>
    <xf numFmtId="0" fontId="96" fillId="17"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 fillId="72"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96" fillId="17" borderId="0" applyProtection="0">
      <alignment vertical="center"/>
    </xf>
    <xf numFmtId="0" fontId="44" fillId="10" borderId="0" applyNumberFormat="0" applyBorder="0" applyAlignment="0" applyProtection="0">
      <alignment vertical="center"/>
    </xf>
    <xf numFmtId="0" fontId="44" fillId="17" borderId="0" applyProtection="0"/>
    <xf numFmtId="0" fontId="47" fillId="13" borderId="0" applyProtection="0"/>
    <xf numFmtId="0" fontId="53" fillId="16" borderId="0" applyNumberFormat="0" applyBorder="0" applyAlignment="0" applyProtection="0">
      <alignment vertical="center"/>
    </xf>
    <xf numFmtId="0" fontId="19" fillId="28"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38" borderId="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19" fillId="28" borderId="0" applyProtection="0"/>
    <xf numFmtId="0" fontId="9" fillId="3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9" fillId="71" borderId="0" applyNumberFormat="0" applyBorder="0" applyAlignment="0" applyProtection="0"/>
    <xf numFmtId="0" fontId="47" fillId="13" borderId="0" applyNumberFormat="0" applyBorder="0" applyAlignment="0" applyProtection="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19" fillId="28" borderId="0" applyNumberFormat="0" applyBorder="0" applyAlignment="0" applyProtection="0"/>
    <xf numFmtId="0" fontId="44" fillId="10" borderId="0" applyProtection="0"/>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9" fillId="72" borderId="0" applyNumberFormat="0" applyBorder="0" applyAlignment="0" applyProtection="0"/>
    <xf numFmtId="0" fontId="44" fillId="10" borderId="0" applyProtection="0">
      <alignment vertical="center"/>
    </xf>
    <xf numFmtId="0" fontId="19" fillId="6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19" fillId="28"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9" fontId="12" fillId="0" borderId="0" applyFont="0" applyFill="0" applyBorder="0" applyAlignment="0" applyProtection="0">
      <alignment vertical="center"/>
    </xf>
    <xf numFmtId="0" fontId="19" fillId="66"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44" fillId="17"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44" fillId="10" borderId="0" applyNumberFormat="0" applyBorder="0" applyAlignment="0" applyProtection="0">
      <alignment vertical="center"/>
    </xf>
    <xf numFmtId="0" fontId="19" fillId="25"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124" fillId="0" borderId="4" applyNumberFormat="0" applyFill="0" applyProtection="0">
      <alignment horizontal="center"/>
    </xf>
    <xf numFmtId="0" fontId="0" fillId="0" borderId="0">
      <alignment vertical="center"/>
    </xf>
    <xf numFmtId="0" fontId="44" fillId="10"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44" fillId="17"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9" fillId="25"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7" fillId="26" borderId="0" applyNumberFormat="0" applyBorder="0" applyAlignment="0" applyProtection="0">
      <alignment vertical="center"/>
    </xf>
    <xf numFmtId="0" fontId="124" fillId="0" borderId="4" applyProtection="0">
      <alignment horizontal="center" vertical="center"/>
    </xf>
    <xf numFmtId="0" fontId="9" fillId="71" borderId="0" applyNumberFormat="0" applyBorder="0" applyAlignment="0" applyProtection="0"/>
    <xf numFmtId="0" fontId="9" fillId="71" borderId="0" applyNumberFormat="0" applyBorder="0" applyAlignment="0" applyProtection="0"/>
    <xf numFmtId="0" fontId="44" fillId="17" borderId="0" applyProtection="0"/>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7" fillId="26" borderId="0" applyProtection="0"/>
    <xf numFmtId="0" fontId="124" fillId="0" borderId="44" applyNumberFormat="0" applyFill="0" applyProtection="0">
      <alignment horizontal="center" vertical="center"/>
    </xf>
    <xf numFmtId="0" fontId="9" fillId="71" borderId="0" applyNumberFormat="0" applyBorder="0" applyAlignment="0" applyProtection="0"/>
    <xf numFmtId="0" fontId="9" fillId="71"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124" fillId="0" borderId="4" applyNumberFormat="0" applyFill="0" applyProtection="0">
      <alignment horizontal="center" vertical="center"/>
    </xf>
    <xf numFmtId="0" fontId="9" fillId="71" borderId="0" applyNumberFormat="0" applyBorder="0" applyAlignment="0" applyProtection="0"/>
    <xf numFmtId="0" fontId="9" fillId="71"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4" fillId="0" borderId="4" applyNumberFormat="0" applyFill="0" applyProtection="0">
      <alignment horizontal="center" vertical="center"/>
    </xf>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Protection="0"/>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9" fillId="2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7"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38" borderId="0" applyNumberFormat="0" applyBorder="0" applyAlignment="0" applyProtection="0"/>
    <xf numFmtId="0" fontId="0" fillId="0" borderId="0">
      <alignment vertical="center"/>
    </xf>
    <xf numFmtId="0" fontId="9" fillId="27" borderId="0" applyProtection="0"/>
    <xf numFmtId="0" fontId="44" fillId="10" borderId="0" applyNumberFormat="0" applyBorder="0" applyAlignment="0" applyProtection="0">
      <alignment vertical="center"/>
    </xf>
    <xf numFmtId="0" fontId="73" fillId="0" borderId="18" applyNumberFormat="0" applyFill="0" applyAlignment="0" applyProtection="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44" fillId="10" borderId="0" applyProtection="0"/>
    <xf numFmtId="0" fontId="44" fillId="17" borderId="0" applyNumberFormat="0" applyBorder="0" applyAlignment="0" applyProtection="0">
      <alignment vertical="center"/>
    </xf>
    <xf numFmtId="0" fontId="9" fillId="25"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7" borderId="0" applyProtection="0"/>
    <xf numFmtId="0" fontId="9" fillId="38" borderId="0" applyNumberFormat="0" applyBorder="0" applyAlignment="0" applyProtection="0"/>
    <xf numFmtId="0" fontId="9" fillId="38" borderId="0" applyNumberFormat="0" applyBorder="0" applyAlignment="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9" fillId="2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7" borderId="0" applyNumberFormat="0" applyBorder="0" applyAlignment="0" applyProtection="0"/>
    <xf numFmtId="0" fontId="0" fillId="0" borderId="0">
      <alignment vertical="center"/>
    </xf>
    <xf numFmtId="0" fontId="86" fillId="4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xf numFmtId="0" fontId="86" fillId="45" borderId="0" applyNumberFormat="0" applyBorder="0" applyAlignment="0" applyProtection="0">
      <alignment vertical="center"/>
    </xf>
    <xf numFmtId="0" fontId="9" fillId="25"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9" fillId="37" borderId="0" applyNumberFormat="0" applyBorder="0" applyAlignment="0" applyProtection="0">
      <alignment vertical="center"/>
    </xf>
    <xf numFmtId="0" fontId="86" fillId="45" borderId="0" applyNumberFormat="0" applyBorder="0" applyAlignment="0" applyProtection="0">
      <alignment vertical="center"/>
    </xf>
    <xf numFmtId="0" fontId="9" fillId="27"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5" borderId="0" applyNumberFormat="0" applyBorder="0" applyAlignment="0" applyProtection="0">
      <alignment vertical="center"/>
    </xf>
    <xf numFmtId="0" fontId="9" fillId="27" borderId="0" applyProtection="0"/>
    <xf numFmtId="0" fontId="44" fillId="17" borderId="0" applyProtection="0"/>
    <xf numFmtId="0" fontId="44" fillId="10" borderId="0" applyNumberFormat="0" applyBorder="0" applyAlignment="0" applyProtection="0">
      <alignment vertical="center"/>
    </xf>
    <xf numFmtId="0" fontId="9" fillId="27" borderId="0" applyProtection="0"/>
    <xf numFmtId="0" fontId="9" fillId="25"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5" borderId="0" applyNumberFormat="0" applyBorder="0" applyAlignment="0" applyProtection="0">
      <alignment vertical="center"/>
    </xf>
    <xf numFmtId="0" fontId="44" fillId="10" borderId="0" applyNumberFormat="0" applyBorder="0" applyAlignment="0" applyProtection="0">
      <alignment vertical="center"/>
    </xf>
    <xf numFmtId="0" fontId="11" fillId="0" borderId="0">
      <alignment vertical="center"/>
    </xf>
    <xf numFmtId="0" fontId="9" fillId="20" borderId="0" applyNumberFormat="0" applyBorder="0" applyAlignment="0" applyProtection="0"/>
    <xf numFmtId="0" fontId="0" fillId="0" borderId="0">
      <alignment vertical="center"/>
    </xf>
    <xf numFmtId="0" fontId="9" fillId="74" borderId="0" applyNumberFormat="0" applyBorder="0" applyAlignment="0" applyProtection="0">
      <alignment vertical="center"/>
    </xf>
    <xf numFmtId="0" fontId="0" fillId="0" borderId="0">
      <alignment vertical="center"/>
    </xf>
    <xf numFmtId="0" fontId="0" fillId="0" borderId="0">
      <alignment vertical="center"/>
    </xf>
    <xf numFmtId="0" fontId="9" fillId="20" borderId="0" applyNumberFormat="0" applyBorder="0" applyAlignment="0" applyProtection="0"/>
    <xf numFmtId="0" fontId="9" fillId="29" borderId="0" applyProtection="0"/>
    <xf numFmtId="0" fontId="9" fillId="73" borderId="0" applyNumberFormat="0" applyBorder="0" applyAlignment="0" applyProtection="0"/>
    <xf numFmtId="0" fontId="44" fillId="10" borderId="0" applyNumberFormat="0" applyBorder="0" applyAlignment="0" applyProtection="0">
      <alignment vertical="center"/>
    </xf>
    <xf numFmtId="0" fontId="9" fillId="20" borderId="0" applyNumberFormat="0" applyBorder="0" applyAlignment="0" applyProtection="0"/>
    <xf numFmtId="0" fontId="44" fillId="10" borderId="0" applyProtection="0"/>
    <xf numFmtId="0" fontId="9" fillId="73" borderId="0" applyNumberFormat="0" applyBorder="0" applyAlignment="0" applyProtection="0"/>
    <xf numFmtId="0" fontId="44" fillId="10" borderId="0" applyNumberFormat="0" applyBorder="0" applyAlignment="0" applyProtection="0">
      <alignment vertical="center"/>
    </xf>
    <xf numFmtId="0" fontId="9" fillId="20" borderId="0" applyNumberFormat="0" applyBorder="0" applyAlignment="0" applyProtection="0"/>
    <xf numFmtId="0" fontId="44" fillId="10" borderId="0" applyNumberFormat="0" applyBorder="0" applyAlignment="0" applyProtection="0">
      <alignment vertical="center"/>
    </xf>
    <xf numFmtId="0" fontId="47" fillId="13" borderId="0" applyProtection="0"/>
    <xf numFmtId="0" fontId="19" fillId="28" borderId="0" applyNumberFormat="0" applyBorder="0" applyAlignment="0" applyProtection="0"/>
    <xf numFmtId="0" fontId="108" fillId="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9" fillId="7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9" fillId="20" borderId="0" applyNumberFormat="0" applyBorder="0" applyAlignment="0" applyProtection="0"/>
    <xf numFmtId="0" fontId="19" fillId="28"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73" borderId="0" applyNumberFormat="0" applyBorder="0" applyAlignment="0" applyProtection="0"/>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73" borderId="0" applyNumberFormat="0" applyBorder="0" applyAlignment="0" applyProtection="0"/>
    <xf numFmtId="0" fontId="9" fillId="3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9" fillId="28" borderId="0" applyProtection="0"/>
    <xf numFmtId="0" fontId="43" fillId="17" borderId="0" applyProtection="0">
      <alignment vertical="center"/>
    </xf>
    <xf numFmtId="0" fontId="47" fillId="13" borderId="0" applyNumberFormat="0" applyBorder="0" applyAlignment="0" applyProtection="0">
      <alignment vertical="center"/>
    </xf>
    <xf numFmtId="0" fontId="96" fillId="17" borderId="0" applyProtection="0"/>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9" fillId="79" borderId="0" applyNumberFormat="0" applyBorder="0" applyAlignment="0" applyProtection="0"/>
    <xf numFmtId="0" fontId="47" fillId="13"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6" fillId="17" borderId="0" applyProtection="0"/>
    <xf numFmtId="0" fontId="126" fillId="0" borderId="0" applyProtection="0">
      <alignment vertical="center"/>
    </xf>
    <xf numFmtId="224" fontId="0" fillId="0" borderId="0" applyFont="0" applyFill="0" applyBorder="0" applyAlignment="0" applyProtection="0">
      <alignment vertical="center"/>
    </xf>
    <xf numFmtId="0" fontId="9" fillId="31" borderId="0" applyNumberFormat="0" applyBorder="0" applyAlignment="0" applyProtection="0">
      <alignment vertical="center"/>
    </xf>
    <xf numFmtId="0" fontId="9" fillId="20" borderId="0" applyProtection="0"/>
    <xf numFmtId="0" fontId="9" fillId="3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0" borderId="0" applyProtection="0"/>
    <xf numFmtId="0" fontId="9" fillId="31"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Protection="0"/>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44" fillId="10" borderId="0" applyProtection="0"/>
    <xf numFmtId="0" fontId="63"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9" fillId="20"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9" fillId="20" borderId="0" applyNumberFormat="0" applyBorder="0" applyAlignment="0" applyProtection="0"/>
    <xf numFmtId="0" fontId="126" fillId="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63"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9" fillId="36" borderId="0" applyProtection="0"/>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149"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6" fillId="17" borderId="0" applyNumberFormat="0" applyBorder="0" applyAlignment="0" applyProtection="0">
      <alignment vertical="center"/>
    </xf>
    <xf numFmtId="0" fontId="126" fillId="0" borderId="0" applyProtection="0">
      <alignment vertical="center"/>
    </xf>
    <xf numFmtId="0" fontId="0" fillId="0" borderId="0">
      <alignment vertical="center"/>
    </xf>
    <xf numFmtId="0" fontId="9" fillId="31" borderId="0" applyNumberFormat="0" applyBorder="0" applyAlignment="0" applyProtection="0">
      <alignment vertical="center"/>
    </xf>
    <xf numFmtId="0" fontId="150" fillId="0" borderId="0" applyNumberForma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9" fillId="3" borderId="0" applyProtection="0"/>
    <xf numFmtId="0" fontId="0" fillId="0" borderId="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4" fillId="10" borderId="0" applyProtection="0"/>
    <xf numFmtId="0" fontId="0" fillId="0" borderId="0"/>
    <xf numFmtId="0" fontId="0" fillId="0" borderId="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xf numFmtId="0" fontId="44" fillId="10" borderId="0" applyNumberFormat="0" applyBorder="0" applyAlignment="0" applyProtection="0">
      <alignment vertical="center"/>
    </xf>
    <xf numFmtId="0" fontId="151" fillId="0" borderId="0" applyNumberFormat="0" applyFill="0" applyBorder="0" applyAlignment="0" applyProtection="0">
      <alignment vertical="center"/>
    </xf>
    <xf numFmtId="0" fontId="44" fillId="10" borderId="0" applyNumberFormat="0" applyBorder="0" applyAlignment="0" applyProtection="0">
      <alignment vertical="center"/>
    </xf>
    <xf numFmtId="0" fontId="9" fillId="81" borderId="0" applyNumberFormat="0" applyBorder="0" applyAlignment="0" applyProtection="0"/>
    <xf numFmtId="0" fontId="9" fillId="8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xf numFmtId="0" fontId="9" fillId="20" borderId="0" applyNumberFormat="0" applyBorder="0" applyAlignment="0" applyProtection="0"/>
    <xf numFmtId="0" fontId="126" fillId="0" borderId="0" applyProtection="0">
      <alignment vertical="center"/>
    </xf>
    <xf numFmtId="0" fontId="9" fillId="20"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12" fillId="0" borderId="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9" fillId="20" borderId="0" applyProtection="0">
      <alignment vertical="center"/>
    </xf>
    <xf numFmtId="0" fontId="9" fillId="21" borderId="0" applyNumberFormat="0" applyBorder="0" applyAlignment="0" applyProtection="0"/>
    <xf numFmtId="0" fontId="9" fillId="21"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20" borderId="0" applyProtection="0">
      <alignment vertical="center"/>
    </xf>
    <xf numFmtId="0" fontId="44" fillId="17" borderId="0" applyNumberFormat="0" applyBorder="0" applyAlignment="0" applyProtection="0">
      <alignment vertical="center"/>
    </xf>
    <xf numFmtId="0" fontId="9" fillId="20" borderId="0" applyNumberFormat="0" applyBorder="0" applyAlignment="0" applyProtection="0"/>
    <xf numFmtId="10" fontId="101" fillId="2" borderId="1" applyNumberFormat="0" applyBorder="0" applyAlignment="0" applyProtection="0"/>
    <xf numFmtId="0" fontId="44" fillId="17" borderId="0" applyNumberFormat="0" applyBorder="0" applyAlignment="0" applyProtection="0">
      <alignment vertical="center"/>
    </xf>
    <xf numFmtId="0" fontId="9" fillId="73" borderId="0" applyNumberFormat="0" applyBorder="0" applyAlignment="0" applyProtection="0"/>
    <xf numFmtId="0" fontId="0" fillId="0" borderId="0">
      <alignment vertical="center"/>
    </xf>
    <xf numFmtId="0" fontId="19" fillId="29" borderId="0" applyProtection="0"/>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9" fillId="20" borderId="0" applyNumberFormat="0" applyBorder="0" applyAlignment="0" applyProtection="0"/>
    <xf numFmtId="0" fontId="43" fillId="17" borderId="0" applyProtection="0"/>
    <xf numFmtId="0" fontId="0" fillId="0" borderId="0">
      <alignment vertical="center"/>
    </xf>
    <xf numFmtId="0" fontId="12" fillId="0" borderId="0">
      <alignment vertical="center"/>
    </xf>
    <xf numFmtId="0" fontId="44" fillId="17" borderId="0" applyProtection="0"/>
    <xf numFmtId="0" fontId="9" fillId="73" borderId="0" applyNumberFormat="0" applyBorder="0" applyAlignment="0" applyProtection="0"/>
    <xf numFmtId="0" fontId="47" fillId="13" borderId="0" applyNumberFormat="0" applyBorder="0" applyAlignment="0" applyProtection="0">
      <alignment vertical="center"/>
    </xf>
    <xf numFmtId="0" fontId="9" fillId="71"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19" fillId="36" borderId="0" applyNumberFormat="0" applyBorder="0" applyAlignment="0" applyProtection="0">
      <alignment vertical="center"/>
    </xf>
    <xf numFmtId="0" fontId="44" fillId="10" borderId="0" applyNumberFormat="0" applyBorder="0" applyAlignment="0" applyProtection="0">
      <alignment vertical="center"/>
    </xf>
    <xf numFmtId="0" fontId="19" fillId="69"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26" fillId="0" borderId="0">
      <alignment vertical="center"/>
    </xf>
    <xf numFmtId="0" fontId="0" fillId="0" borderId="0">
      <alignment vertical="center"/>
    </xf>
    <xf numFmtId="0" fontId="96"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3" fillId="17" borderId="0" applyProtection="0"/>
    <xf numFmtId="0" fontId="19" fillId="36" borderId="0" applyNumberFormat="0" applyBorder="0" applyAlignment="0" applyProtection="0"/>
    <xf numFmtId="9" fontId="0" fillId="0" borderId="0" applyFont="0" applyFill="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9" fontId="0" fillId="0" borderId="0" applyFont="0" applyFill="0" applyBorder="0" applyAlignment="0" applyProtection="0"/>
    <xf numFmtId="0" fontId="19" fillId="6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19" fillId="36" borderId="0" applyNumberFormat="0" applyBorder="0" applyAlignment="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xf numFmtId="0" fontId="19" fillId="69"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19" fillId="36" borderId="0" applyProtection="0"/>
    <xf numFmtId="9" fontId="12" fillId="0" borderId="0" applyFont="0" applyFill="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7" borderId="0" applyProtection="0"/>
    <xf numFmtId="0" fontId="44" fillId="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4" fillId="17" borderId="0" applyNumberFormat="0" applyBorder="0" applyAlignment="0" applyProtection="0">
      <alignment vertical="center"/>
    </xf>
    <xf numFmtId="0" fontId="19" fillId="74"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19" fillId="36" borderId="0" applyProtection="0"/>
    <xf numFmtId="0" fontId="0" fillId="0" borderId="0">
      <alignment vertical="center"/>
    </xf>
    <xf numFmtId="0" fontId="44" fillId="1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126" fillId="0" borderId="0" applyProtection="0">
      <alignment vertical="center"/>
    </xf>
    <xf numFmtId="0" fontId="47" fillId="13" borderId="0" applyNumberFormat="0" applyBorder="0" applyAlignment="0" applyProtection="0">
      <alignment vertical="center"/>
    </xf>
    <xf numFmtId="0" fontId="19" fillId="74"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15" fontId="97" fillId="0" borderId="0">
      <alignment vertical="center"/>
    </xf>
    <xf numFmtId="0" fontId="19" fillId="6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2" fillId="2" borderId="0" applyProtection="0">
      <alignment horizontal="left" vertical="center"/>
    </xf>
    <xf numFmtId="0" fontId="52" fillId="2" borderId="0" applyProtection="0">
      <alignment horizontal="right" vertical="center"/>
    </xf>
    <xf numFmtId="0" fontId="19" fillId="37" borderId="0" applyNumberFormat="0" applyBorder="0" applyAlignment="0" applyProtection="0">
      <alignment vertical="center"/>
    </xf>
    <xf numFmtId="0" fontId="44" fillId="10" borderId="0" applyProtection="0"/>
    <xf numFmtId="0" fontId="0" fillId="0" borderId="0">
      <alignment vertical="center"/>
    </xf>
    <xf numFmtId="0" fontId="19" fillId="37" borderId="0" applyNumberFormat="0" applyBorder="0" applyAlignment="0" applyProtection="0">
      <alignment vertical="center"/>
    </xf>
    <xf numFmtId="0" fontId="0" fillId="0" borderId="0">
      <alignment vertical="center"/>
    </xf>
    <xf numFmtId="0" fontId="5" fillId="0" borderId="0">
      <alignment vertical="center"/>
    </xf>
    <xf numFmtId="0" fontId="152" fillId="4" borderId="20" applyNumberFormat="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9" fillId="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9" fillId="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21" borderId="0" applyNumberFormat="0" applyBorder="0" applyAlignment="0" applyProtection="0"/>
    <xf numFmtId="0" fontId="0" fillId="0" borderId="0">
      <alignment vertical="center"/>
    </xf>
    <xf numFmtId="0" fontId="47" fillId="26" borderId="0" applyNumberFormat="0" applyBorder="0" applyAlignment="0" applyProtection="0">
      <alignment vertical="center"/>
    </xf>
    <xf numFmtId="0" fontId="44" fillId="10" borderId="0" applyProtection="0"/>
    <xf numFmtId="0" fontId="53" fillId="13" borderId="0" applyNumberFormat="0" applyBorder="0" applyAlignment="0" applyProtection="0">
      <alignment vertical="center"/>
    </xf>
    <xf numFmtId="0" fontId="52" fillId="2" borderId="0" applyProtection="0">
      <alignment horizontal="left" vertical="center"/>
    </xf>
    <xf numFmtId="0" fontId="52" fillId="2" borderId="0" applyProtection="0">
      <alignment horizontal="right" vertical="center"/>
    </xf>
    <xf numFmtId="0" fontId="19" fillId="3"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4" fillId="10" borderId="0" applyProtection="0"/>
    <xf numFmtId="0" fontId="19" fillId="37"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19" fillId="3" borderId="0" applyProtection="0"/>
    <xf numFmtId="0" fontId="0" fillId="0" borderId="0">
      <alignment vertical="center"/>
    </xf>
    <xf numFmtId="0" fontId="19" fillId="37" borderId="0" applyNumberFormat="0" applyBorder="0" applyAlignment="0" applyProtection="0">
      <alignment vertical="center"/>
    </xf>
    <xf numFmtId="0" fontId="19" fillId="3" borderId="0" applyProtection="0"/>
    <xf numFmtId="0" fontId="0" fillId="0" borderId="0">
      <alignment vertical="center"/>
    </xf>
    <xf numFmtId="0" fontId="19" fillId="37"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19" fillId="3" borderId="0" applyProtection="0"/>
    <xf numFmtId="0" fontId="98" fillId="0" borderId="0" applyProtection="0"/>
    <xf numFmtId="0" fontId="44" fillId="10" borderId="0" applyNumberFormat="0" applyBorder="0" applyAlignment="0" applyProtection="0">
      <alignment vertical="center"/>
    </xf>
    <xf numFmtId="0" fontId="0" fillId="0" borderId="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19" fillId="3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3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9" fillId="26"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xf numFmtId="0" fontId="19" fillId="3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9" fillId="81" borderId="0" applyNumberFormat="0" applyBorder="0" applyAlignment="0" applyProtection="0"/>
    <xf numFmtId="0" fontId="44" fillId="10"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37" borderId="0" applyNumberFormat="0" applyBorder="0" applyAlignment="0" applyProtection="0">
      <alignment vertical="center"/>
    </xf>
    <xf numFmtId="0" fontId="99" fillId="0" borderId="45">
      <alignment horizontal="center" vertical="center"/>
    </xf>
    <xf numFmtId="0" fontId="0" fillId="0" borderId="0">
      <alignment vertical="center"/>
    </xf>
    <xf numFmtId="0" fontId="44" fillId="17" borderId="0" applyNumberFormat="0" applyBorder="0" applyAlignment="0" applyProtection="0">
      <alignment vertical="center"/>
    </xf>
    <xf numFmtId="0" fontId="9" fillId="38"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38" borderId="0" applyProtection="0"/>
    <xf numFmtId="0" fontId="44" fillId="10" borderId="0" applyNumberFormat="0" applyBorder="0" applyAlignment="0" applyProtection="0">
      <alignment vertical="center"/>
    </xf>
    <xf numFmtId="0" fontId="9" fillId="38"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9" fillId="67" borderId="0" applyNumberFormat="0" applyBorder="0" applyAlignment="0" applyProtection="0">
      <alignment vertical="center"/>
    </xf>
    <xf numFmtId="0" fontId="9" fillId="71" borderId="0" applyNumberFormat="0" applyBorder="0" applyAlignment="0" applyProtection="0"/>
    <xf numFmtId="0" fontId="9" fillId="72" borderId="0" applyNumberFormat="0" applyBorder="0" applyAlignment="0" applyProtection="0"/>
    <xf numFmtId="0" fontId="12" fillId="0" borderId="0">
      <alignment vertical="center"/>
    </xf>
    <xf numFmtId="0" fontId="12" fillId="0" borderId="0">
      <alignment vertical="center"/>
    </xf>
    <xf numFmtId="0" fontId="9" fillId="72" borderId="0" applyNumberFormat="0" applyBorder="0" applyAlignment="0" applyProtection="0"/>
    <xf numFmtId="0" fontId="9" fillId="7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7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9" fillId="8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71" borderId="0" applyProtection="0"/>
    <xf numFmtId="0" fontId="47" fillId="1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47" fillId="1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44" fillId="1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114" fillId="13"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44" fillId="10" borderId="0" applyNumberFormat="0" applyBorder="0" applyAlignment="0" applyProtection="0">
      <alignment vertical="center"/>
    </xf>
    <xf numFmtId="0" fontId="9" fillId="71"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9" fillId="71" borderId="0" applyProtection="0"/>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70" borderId="0" applyNumberFormat="0" applyBorder="0" applyAlignment="0" applyProtection="0">
      <alignment vertical="center"/>
    </xf>
    <xf numFmtId="0" fontId="96" fillId="17" borderId="0" applyNumberFormat="0" applyBorder="0" applyAlignment="0" applyProtection="0">
      <alignment vertical="center"/>
    </xf>
    <xf numFmtId="0" fontId="53" fillId="3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153" fillId="0" borderId="0" applyFill="0" applyBorder="0">
      <alignment horizontal="righ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44" fillId="17" borderId="0" applyProtection="0"/>
    <xf numFmtId="0" fontId="96" fillId="17" borderId="0" applyNumberFormat="0" applyBorder="0" applyAlignment="0" applyProtection="0">
      <alignment vertical="center"/>
    </xf>
    <xf numFmtId="0" fontId="53" fillId="3" borderId="0" applyProtection="0"/>
    <xf numFmtId="0" fontId="44" fillId="10" borderId="0" applyNumberFormat="0" applyBorder="0" applyAlignment="0" applyProtection="0">
      <alignment vertical="center"/>
    </xf>
    <xf numFmtId="0" fontId="44" fillId="10" borderId="0" applyProtection="0"/>
    <xf numFmtId="0" fontId="9" fillId="71" borderId="0" applyNumberFormat="0" applyBorder="0" applyAlignment="0" applyProtection="0">
      <alignment vertical="center"/>
    </xf>
    <xf numFmtId="0" fontId="153" fillId="0" borderId="0" applyProtection="0">
      <alignment horizontal="right"/>
    </xf>
    <xf numFmtId="0" fontId="44" fillId="10" borderId="0" applyProtection="0"/>
    <xf numFmtId="0" fontId="0" fillId="0" borderId="0">
      <alignment vertical="center"/>
    </xf>
    <xf numFmtId="0" fontId="47" fillId="26" borderId="0" applyProtection="0"/>
    <xf numFmtId="0" fontId="44" fillId="10" borderId="0" applyProtection="0"/>
    <xf numFmtId="0" fontId="86" fillId="45"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9" fillId="72" borderId="0" applyNumberFormat="0" applyBorder="0" applyAlignment="0" applyProtection="0"/>
    <xf numFmtId="0" fontId="44" fillId="10" borderId="0" applyNumberFormat="0" applyBorder="0" applyAlignment="0" applyProtection="0">
      <alignment vertical="center"/>
    </xf>
    <xf numFmtId="0" fontId="123" fillId="0" borderId="0" applyNumberFormat="0" applyFill="0" applyBorder="0" applyAlignment="0" applyProtection="0"/>
    <xf numFmtId="0" fontId="47" fillId="13" borderId="0" applyNumberFormat="0" applyBorder="0" applyAlignment="0" applyProtection="0">
      <alignment vertical="center"/>
    </xf>
    <xf numFmtId="0" fontId="126" fillId="0" borderId="46" applyProtection="0">
      <alignment vertical="center"/>
    </xf>
    <xf numFmtId="0" fontId="44" fillId="10" borderId="0" applyNumberFormat="0" applyBorder="0" applyAlignment="0" applyProtection="0">
      <alignment vertical="center"/>
    </xf>
    <xf numFmtId="15" fontId="97" fillId="0" borderId="0">
      <alignment vertical="center"/>
    </xf>
    <xf numFmtId="0" fontId="96" fillId="17" borderId="0" applyNumberFormat="0" applyBorder="0" applyAlignment="0" applyProtection="0">
      <alignment vertical="center"/>
    </xf>
    <xf numFmtId="0" fontId="44" fillId="10" borderId="0" applyProtection="0"/>
    <xf numFmtId="0" fontId="0" fillId="0" borderId="0">
      <alignment vertical="center"/>
    </xf>
    <xf numFmtId="0" fontId="9" fillId="71"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15" fontId="97" fillId="0" borderId="0"/>
    <xf numFmtId="0" fontId="47" fillId="13" borderId="0" applyNumberFormat="0" applyBorder="0" applyAlignment="0" applyProtection="0">
      <alignment vertical="center"/>
    </xf>
    <xf numFmtId="0" fontId="96" fillId="17" borderId="0" applyProtection="0"/>
    <xf numFmtId="0" fontId="0" fillId="0" borderId="0">
      <alignment vertical="center"/>
    </xf>
    <xf numFmtId="0" fontId="9" fillId="71" borderId="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44" fillId="17" borderId="0" applyProtection="0"/>
    <xf numFmtId="0" fontId="0" fillId="0" borderId="0">
      <alignment vertical="center"/>
    </xf>
    <xf numFmtId="0" fontId="9" fillId="71" borderId="0" applyNumberFormat="0" applyBorder="0" applyAlignment="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96" fillId="17" borderId="0" applyProtection="0"/>
    <xf numFmtId="0" fontId="0" fillId="0" borderId="0">
      <alignment vertical="center"/>
    </xf>
    <xf numFmtId="0" fontId="9" fillId="71" borderId="0" applyNumberFormat="0" applyBorder="0" applyAlignment="0" applyProtection="0"/>
    <xf numFmtId="0" fontId="0" fillId="0" borderId="0">
      <alignment vertical="center"/>
    </xf>
    <xf numFmtId="0" fontId="43" fillId="17" borderId="0" applyProtection="0"/>
    <xf numFmtId="0" fontId="9" fillId="72" borderId="0" applyNumberFormat="0" applyBorder="0" applyAlignment="0" applyProtection="0"/>
    <xf numFmtId="0" fontId="98" fillId="0" borderId="0" applyNumberFormat="0" applyFill="0" applyBorder="0" applyAlignment="0" applyProtection="0">
      <alignment vertical="center"/>
    </xf>
    <xf numFmtId="0" fontId="19" fillId="29" borderId="0" applyProtection="0"/>
    <xf numFmtId="0" fontId="0" fillId="0" borderId="0">
      <alignment vertical="center"/>
    </xf>
    <xf numFmtId="0" fontId="53" fillId="26" borderId="0" applyNumberFormat="0" applyBorder="0" applyAlignment="0" applyProtection="0">
      <alignment vertical="center"/>
    </xf>
    <xf numFmtId="0" fontId="96" fillId="17" borderId="0" applyNumberFormat="0" applyBorder="0" applyAlignment="0" applyProtection="0">
      <alignment vertical="center"/>
    </xf>
    <xf numFmtId="0" fontId="52" fillId="2" borderId="0" applyProtection="0">
      <alignment horizontal="left" vertical="top"/>
    </xf>
    <xf numFmtId="0" fontId="0" fillId="0" borderId="0">
      <alignment vertical="center"/>
    </xf>
    <xf numFmtId="0" fontId="0" fillId="0" borderId="0">
      <alignment vertical="center"/>
    </xf>
    <xf numFmtId="0" fontId="9" fillId="71"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9" fillId="72"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9" fillId="72" borderId="0" applyNumberFormat="0" applyBorder="0" applyAlignment="0" applyProtection="0">
      <alignment vertical="center"/>
    </xf>
    <xf numFmtId="0" fontId="9" fillId="2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9" fillId="38"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19" fillId="36" borderId="0" applyNumberFormat="0" applyBorder="0" applyAlignment="0" applyProtection="0">
      <alignment vertical="center"/>
    </xf>
    <xf numFmtId="0" fontId="43" fillId="17" borderId="0" applyNumberFormat="0" applyBorder="0" applyAlignment="0" applyProtection="0">
      <alignment vertical="center"/>
    </xf>
    <xf numFmtId="0" fontId="19" fillId="36" borderId="0" applyNumberFormat="0" applyBorder="0" applyAlignment="0" applyProtection="0"/>
    <xf numFmtId="0" fontId="44" fillId="17" borderId="0" applyNumberFormat="0" applyBorder="0" applyAlignment="0" applyProtection="0">
      <alignment vertical="center"/>
    </xf>
    <xf numFmtId="0" fontId="19" fillId="6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36"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69" borderId="0" applyNumberFormat="0" applyBorder="0" applyAlignment="0" applyProtection="0">
      <alignment vertical="center"/>
    </xf>
    <xf numFmtId="0" fontId="44" fillId="10" borderId="0" applyNumberFormat="0" applyBorder="0" applyAlignment="0" applyProtection="0">
      <alignment vertical="center"/>
    </xf>
    <xf numFmtId="38" fontId="0" fillId="0" borderId="0" applyFont="0" applyFill="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19" fillId="36" borderId="0" applyProtection="0"/>
    <xf numFmtId="0" fontId="20" fillId="89"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3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9" fillId="69"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9" fillId="36" borderId="0" applyProtection="0"/>
    <xf numFmtId="0" fontId="19" fillId="69"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19" fillId="74" borderId="0" applyNumberFormat="0" applyBorder="0" applyAlignment="0" applyProtection="0"/>
    <xf numFmtId="0" fontId="44" fillId="17" borderId="0" applyNumberFormat="0" applyBorder="0" applyAlignment="0" applyProtection="0">
      <alignment vertical="center"/>
    </xf>
    <xf numFmtId="0" fontId="44" fillId="10" borderId="0" applyProtection="0"/>
    <xf numFmtId="0" fontId="44" fillId="10" borderId="0" applyProtection="0"/>
    <xf numFmtId="0" fontId="19" fillId="36"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9" fillId="74" borderId="0" applyNumberFormat="0" applyBorder="0" applyAlignment="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19" fillId="74" borderId="0" applyNumberFormat="0" applyBorder="0" applyAlignment="0" applyProtection="0"/>
    <xf numFmtId="0" fontId="44" fillId="17" borderId="0" applyNumberFormat="0" applyBorder="0" applyAlignment="0" applyProtection="0">
      <alignment vertical="center"/>
    </xf>
    <xf numFmtId="9" fontId="12" fillId="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69" borderId="0" applyNumberFormat="0" applyBorder="0" applyAlignment="0" applyProtection="0">
      <alignment vertical="center"/>
    </xf>
    <xf numFmtId="0" fontId="44" fillId="17" borderId="0" applyNumberFormat="0" applyBorder="0" applyAlignment="0" applyProtection="0">
      <alignment vertical="center"/>
    </xf>
    <xf numFmtId="0" fontId="19" fillId="16"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4" fillId="0" borderId="0">
      <alignment vertical="center"/>
    </xf>
    <xf numFmtId="0" fontId="43" fillId="17" borderId="0" applyProtection="0"/>
    <xf numFmtId="0" fontId="44" fillId="10" borderId="0" applyNumberFormat="0" applyBorder="0" applyAlignment="0" applyProtection="0">
      <alignment vertical="center"/>
    </xf>
    <xf numFmtId="0" fontId="19" fillId="13"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74" fillId="0" borderId="0" applyProtection="0">
      <alignment vertical="center"/>
    </xf>
    <xf numFmtId="0" fontId="44" fillId="10" borderId="0" applyProtection="0"/>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16" borderId="0" applyNumberFormat="0" applyBorder="0" applyAlignment="0" applyProtection="0">
      <alignment vertical="center"/>
    </xf>
    <xf numFmtId="0" fontId="9" fillId="25" borderId="0" applyNumberFormat="0" applyBorder="0" applyAlignment="0" applyProtection="0">
      <alignment vertical="center"/>
    </xf>
    <xf numFmtId="0" fontId="19" fillId="13" borderId="0" applyProtection="0"/>
    <xf numFmtId="0" fontId="47" fillId="13" borderId="0" applyNumberFormat="0" applyBorder="0" applyAlignment="0" applyProtection="0">
      <alignment vertical="center"/>
    </xf>
    <xf numFmtId="0" fontId="19" fillId="16" borderId="0" applyNumberFormat="0" applyBorder="0" applyAlignment="0" applyProtection="0">
      <alignment vertical="center"/>
    </xf>
    <xf numFmtId="184" fontId="58" fillId="24" borderId="0"/>
    <xf numFmtId="0" fontId="9" fillId="25" borderId="0" applyNumberFormat="0" applyBorder="0" applyAlignment="0" applyProtection="0">
      <alignment vertical="center"/>
    </xf>
    <xf numFmtId="184" fontId="58" fillId="24" borderId="0">
      <alignment vertical="center"/>
    </xf>
    <xf numFmtId="0" fontId="0" fillId="0" borderId="0">
      <alignment vertical="center"/>
    </xf>
    <xf numFmtId="0" fontId="19" fillId="13" borderId="0" applyProtection="0"/>
    <xf numFmtId="0" fontId="44" fillId="10" borderId="0" applyNumberFormat="0" applyBorder="0" applyAlignment="0" applyProtection="0">
      <alignment vertical="center"/>
    </xf>
    <xf numFmtId="0" fontId="0" fillId="0" borderId="0">
      <alignment vertical="center"/>
    </xf>
    <xf numFmtId="0" fontId="74" fillId="0" borderId="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13"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9" fillId="1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9" fillId="13" borderId="0" applyProtection="0"/>
    <xf numFmtId="0" fontId="44" fillId="10" borderId="0" applyProtection="0"/>
    <xf numFmtId="0" fontId="0" fillId="0" borderId="0">
      <alignment vertical="center"/>
    </xf>
    <xf numFmtId="0" fontId="74" fillId="0" borderId="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19" fillId="1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19" fillId="13" borderId="0" applyProtection="0"/>
    <xf numFmtId="0" fontId="47" fillId="13" borderId="0" applyProtection="0"/>
    <xf numFmtId="0" fontId="0" fillId="0" borderId="0">
      <alignment vertical="center"/>
    </xf>
    <xf numFmtId="0" fontId="0" fillId="0" borderId="0">
      <alignment vertical="center"/>
    </xf>
    <xf numFmtId="0" fontId="19" fillId="74" borderId="0" applyNumberFormat="0" applyBorder="0" applyAlignment="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19" fillId="16" borderId="0" applyNumberFormat="0" applyBorder="0" applyAlignment="0" applyProtection="0">
      <alignment vertical="center"/>
    </xf>
    <xf numFmtId="0" fontId="5" fillId="0" borderId="0"/>
    <xf numFmtId="0" fontId="135" fillId="0" borderId="0" applyNumberFormat="0" applyFill="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9" fillId="2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9" fontId="0" fillId="0" borderId="0" applyFont="0" applyFill="0" applyBorder="0" applyAlignment="0" applyProtection="0"/>
    <xf numFmtId="0" fontId="9" fillId="3" borderId="0" applyProtection="0"/>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219" fontId="74" fillId="0" borderId="0">
      <alignment vertical="center"/>
    </xf>
    <xf numFmtId="0" fontId="44" fillId="10" borderId="0" applyProtection="0"/>
    <xf numFmtId="9" fontId="0" fillId="0" borderId="0" applyFont="0" applyFill="0" applyBorder="0" applyAlignment="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9" fillId="3" borderId="0" applyProtection="0"/>
    <xf numFmtId="0" fontId="44" fillId="17" borderId="0" applyProtection="0"/>
    <xf numFmtId="231" fontId="12" fillId="0" borderId="0" applyFont="0" applyFill="0" applyBorder="0" applyAlignment="0" applyProtection="0">
      <alignment vertical="center"/>
    </xf>
    <xf numFmtId="0" fontId="44" fillId="10" borderId="0" applyNumberFormat="0" applyBorder="0" applyAlignment="0" applyProtection="0">
      <alignment vertical="center"/>
    </xf>
    <xf numFmtId="219" fontId="74" fillId="0" borderId="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63" fillId="10" borderId="0" applyNumberFormat="0" applyBorder="0" applyAlignment="0" applyProtection="0">
      <alignment vertical="center"/>
    </xf>
    <xf numFmtId="0" fontId="9" fillId="3" borderId="0" applyProtection="0"/>
    <xf numFmtId="0" fontId="0" fillId="0" borderId="0">
      <alignment vertical="center"/>
    </xf>
    <xf numFmtId="0" fontId="44" fillId="10" borderId="0" applyProtection="0"/>
    <xf numFmtId="0" fontId="0" fillId="0" borderId="0" applyProtection="0">
      <alignment vertical="center"/>
    </xf>
    <xf numFmtId="0" fontId="119" fillId="77" borderId="35">
      <protection locked="0"/>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88" fillId="14"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 fillId="3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9" fillId="3" borderId="0" applyProtection="0"/>
    <xf numFmtId="0" fontId="86" fillId="10"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201" fontId="154" fillId="14" borderId="47">
      <alignment vertical="center"/>
    </xf>
    <xf numFmtId="0" fontId="44" fillId="10" borderId="0" applyNumberFormat="0" applyBorder="0" applyAlignment="0" applyProtection="0">
      <alignment vertical="center"/>
    </xf>
    <xf numFmtId="0" fontId="44" fillId="10" borderId="0" applyProtection="0"/>
    <xf numFmtId="0" fontId="9" fillId="37" borderId="0" applyNumberFormat="0" applyBorder="0" applyAlignment="0" applyProtection="0"/>
    <xf numFmtId="0" fontId="86" fillId="10" borderId="0" applyProtection="0"/>
    <xf numFmtId="0" fontId="47" fillId="26" borderId="0" applyNumberFormat="0" applyBorder="0" applyAlignment="0" applyProtection="0">
      <alignment vertical="center"/>
    </xf>
    <xf numFmtId="201" fontId="154" fillId="14" borderId="47"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55" fillId="0" borderId="0">
      <alignment vertical="center"/>
    </xf>
    <xf numFmtId="0" fontId="9" fillId="3" borderId="0" applyProtection="0"/>
    <xf numFmtId="0" fontId="9" fillId="37" borderId="0" applyNumberFormat="0" applyBorder="0" applyAlignment="0" applyProtection="0">
      <alignment vertical="center"/>
    </xf>
    <xf numFmtId="0" fontId="44" fillId="10" borderId="0" applyNumberFormat="0" applyBorder="0" applyAlignment="0" applyProtection="0">
      <alignment vertical="center"/>
    </xf>
    <xf numFmtId="0" fontId="86" fillId="10" borderId="0" applyProtection="0"/>
    <xf numFmtId="0" fontId="0" fillId="0" borderId="0">
      <alignment vertical="center"/>
    </xf>
    <xf numFmtId="0" fontId="9" fillId="3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3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37"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9" fillId="6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38" borderId="0" applyNumberFormat="0" applyBorder="0" applyAlignment="0" applyProtection="0"/>
    <xf numFmtId="0" fontId="9" fillId="68" borderId="0" applyNumberFormat="0" applyBorder="0" applyAlignment="0" applyProtection="0"/>
    <xf numFmtId="0" fontId="44" fillId="10" borderId="0" applyNumberFormat="0" applyBorder="0" applyAlignment="0" applyProtection="0">
      <alignment vertical="center"/>
    </xf>
    <xf numFmtId="0" fontId="156" fillId="0" borderId="0" applyFont="0" applyFill="0" applyBorder="0" applyAlignment="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2"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38" borderId="0" applyNumberFormat="0" applyBorder="0" applyAlignment="0" applyProtection="0"/>
    <xf numFmtId="0" fontId="96" fillId="17" borderId="0" applyProtection="0">
      <alignment vertical="center"/>
    </xf>
    <xf numFmtId="0" fontId="19" fillId="26"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96" fillId="17"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9" fillId="38" borderId="0" applyNumberFormat="0" applyBorder="0" applyAlignment="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Protection="0"/>
    <xf numFmtId="0" fontId="44" fillId="10" borderId="0" applyNumberFormat="0" applyBorder="0" applyAlignment="0" applyProtection="0">
      <alignment vertical="center"/>
    </xf>
    <xf numFmtId="0" fontId="86" fillId="45" borderId="0" applyNumberFormat="0" applyBorder="0" applyAlignment="0" applyProtection="0"/>
    <xf numFmtId="0" fontId="0" fillId="0" borderId="0">
      <alignment vertical="center"/>
    </xf>
    <xf numFmtId="217" fontId="74" fillId="0" borderId="0">
      <alignment vertical="center"/>
    </xf>
    <xf numFmtId="0" fontId="11" fillId="0" borderId="0"/>
    <xf numFmtId="0" fontId="11" fillId="0" borderId="0"/>
    <xf numFmtId="0" fontId="11" fillId="0" borderId="0"/>
    <xf numFmtId="0" fontId="11" fillId="0" borderId="0"/>
    <xf numFmtId="0" fontId="44" fillId="17" borderId="0" applyNumberFormat="0" applyBorder="0" applyAlignment="0" applyProtection="0">
      <alignment vertical="center"/>
    </xf>
    <xf numFmtId="0" fontId="0" fillId="0" borderId="0">
      <alignment vertical="center"/>
    </xf>
    <xf numFmtId="0" fontId="9" fillId="67"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19" fillId="26" borderId="0" applyProtection="0"/>
    <xf numFmtId="0" fontId="44" fillId="10" borderId="0" applyProtection="0"/>
    <xf numFmtId="0" fontId="0" fillId="0" borderId="0">
      <alignment vertical="center"/>
    </xf>
    <xf numFmtId="0" fontId="11" fillId="0" borderId="0"/>
    <xf numFmtId="0" fontId="11" fillId="0" borderId="0"/>
    <xf numFmtId="0" fontId="11" fillId="0" borderId="0"/>
    <xf numFmtId="0" fontId="11" fillId="0" borderId="0"/>
    <xf numFmtId="0" fontId="44" fillId="17" borderId="0" applyNumberFormat="0" applyBorder="0" applyAlignment="0" applyProtection="0">
      <alignment vertical="center"/>
    </xf>
    <xf numFmtId="0" fontId="54" fillId="0" borderId="37" applyProtection="0">
      <alignment horizontal="left" vertical="top"/>
    </xf>
    <xf numFmtId="0" fontId="9" fillId="67" borderId="0" applyNumberFormat="0" applyBorder="0" applyAlignment="0" applyProtection="0">
      <alignment vertical="center"/>
    </xf>
    <xf numFmtId="0" fontId="0" fillId="0" borderId="0">
      <alignment vertical="center"/>
    </xf>
    <xf numFmtId="0" fontId="44" fillId="10" borderId="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9" fillId="38"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38"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38" borderId="0" applyProtection="0"/>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9" fillId="67"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96" fillId="10" borderId="0" applyNumberFormat="0" applyBorder="0" applyAlignment="0" applyProtection="0">
      <alignment vertical="center"/>
    </xf>
    <xf numFmtId="0" fontId="44" fillId="10" borderId="0" applyNumberFormat="0" applyBorder="0" applyAlignment="0" applyProtection="0">
      <alignment vertical="center"/>
    </xf>
    <xf numFmtId="0" fontId="101" fillId="36" borderId="1" applyNumberFormat="0" applyBorder="0" applyAlignment="0" applyProtection="0">
      <alignment vertical="center"/>
    </xf>
    <xf numFmtId="0" fontId="9" fillId="38" borderId="0" applyNumberFormat="0" applyBorder="0" applyAlignment="0" applyProtection="0"/>
    <xf numFmtId="0" fontId="9" fillId="38" borderId="0" applyNumberFormat="0" applyBorder="0" applyAlignment="0" applyProtection="0"/>
    <xf numFmtId="0" fontId="0" fillId="0" borderId="0">
      <alignment vertical="center"/>
    </xf>
    <xf numFmtId="0" fontId="101" fillId="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 fillId="38"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 fillId="38" borderId="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9" fillId="38"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9" fillId="38" borderId="0" applyNumberFormat="0" applyBorder="0" applyAlignment="0" applyProtection="0"/>
    <xf numFmtId="0" fontId="102" fillId="0" borderId="0" applyNumberFormat="0" applyFill="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19" fillId="28"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19" fillId="28" borderId="0" applyNumberFormat="0" applyBorder="0" applyAlignment="0" applyProtection="0"/>
    <xf numFmtId="0" fontId="19" fillId="66" borderId="0" applyNumberFormat="0" applyBorder="0" applyAlignment="0" applyProtection="0">
      <alignment vertical="center"/>
    </xf>
    <xf numFmtId="0" fontId="47" fillId="13" borderId="0" applyNumberFormat="0" applyBorder="0" applyAlignment="0" applyProtection="0">
      <alignment vertical="center"/>
    </xf>
    <xf numFmtId="0" fontId="9" fillId="23" borderId="0" applyProtection="0"/>
    <xf numFmtId="9" fontId="12" fillId="0" borderId="0" applyFont="0" applyFill="0" applyBorder="0" applyAlignment="0" applyProtection="0">
      <alignment vertical="center"/>
    </xf>
    <xf numFmtId="0" fontId="0" fillId="0" borderId="0">
      <alignment vertical="center"/>
    </xf>
    <xf numFmtId="0" fontId="19" fillId="28" borderId="0" applyProtection="0"/>
    <xf numFmtId="0" fontId="47" fillId="13" borderId="0" applyNumberFormat="0" applyBorder="0" applyAlignment="0" applyProtection="0">
      <alignment vertical="center"/>
    </xf>
    <xf numFmtId="0" fontId="19" fillId="66" borderId="0" applyNumberFormat="0" applyBorder="0" applyAlignment="0" applyProtection="0">
      <alignment vertical="center"/>
    </xf>
    <xf numFmtId="0" fontId="19" fillId="28" borderId="0" applyProtection="0"/>
    <xf numFmtId="0" fontId="19" fillId="28" borderId="0" applyProtection="0"/>
    <xf numFmtId="0" fontId="19" fillId="74" borderId="0" applyNumberFormat="0" applyBorder="0" applyAlignment="0" applyProtection="0">
      <alignment vertical="center"/>
    </xf>
    <xf numFmtId="0" fontId="47" fillId="13" borderId="0" applyNumberFormat="0" applyBorder="0" applyAlignment="0" applyProtection="0">
      <alignment vertical="center"/>
    </xf>
    <xf numFmtId="0" fontId="19" fillId="6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9" fillId="28"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17" fillId="2" borderId="0" applyProtection="0">
      <alignment horizontal="left" vertical="top"/>
    </xf>
    <xf numFmtId="0" fontId="47" fillId="13" borderId="0" applyNumberFormat="0" applyBorder="0" applyAlignment="0" applyProtection="0">
      <alignment vertical="center"/>
    </xf>
    <xf numFmtId="0" fontId="44" fillId="10" borderId="0" applyProtection="0"/>
    <xf numFmtId="0" fontId="19" fillId="66" borderId="0" applyNumberFormat="0" applyBorder="0" applyAlignment="0" applyProtection="0">
      <alignment vertical="center"/>
    </xf>
    <xf numFmtId="0" fontId="0" fillId="0" borderId="0">
      <alignment vertical="center"/>
    </xf>
    <xf numFmtId="0" fontId="19" fillId="28" borderId="0" applyProtection="0"/>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117" fillId="2" borderId="0">
      <alignment horizontal="left" vertical="top"/>
    </xf>
    <xf numFmtId="0" fontId="19" fillId="74" borderId="0" applyNumberFormat="0" applyBorder="0" applyAlignment="0" applyProtection="0"/>
    <xf numFmtId="0" fontId="44" fillId="10" borderId="0" applyNumberFormat="0" applyBorder="0" applyAlignment="0" applyProtection="0">
      <alignment vertical="center"/>
    </xf>
    <xf numFmtId="0" fontId="19" fillId="28" borderId="0" applyProtection="0"/>
    <xf numFmtId="0" fontId="0" fillId="0" borderId="0">
      <alignment vertical="center"/>
    </xf>
    <xf numFmtId="0" fontId="44" fillId="10" borderId="0" applyNumberFormat="0" applyBorder="0" applyAlignment="0" applyProtection="0">
      <alignment vertical="center"/>
    </xf>
    <xf numFmtId="0" fontId="19" fillId="74" borderId="0" applyNumberFormat="0" applyBorder="0" applyAlignment="0" applyProtection="0"/>
    <xf numFmtId="0" fontId="44" fillId="17" borderId="0" applyProtection="0"/>
    <xf numFmtId="0" fontId="44" fillId="10"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19" fillId="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9" fillId="37" borderId="0" applyNumberFormat="0" applyBorder="0" applyAlignment="0" applyProtection="0">
      <alignment vertical="center"/>
    </xf>
    <xf numFmtId="0" fontId="19" fillId="3" borderId="0" applyProtection="0"/>
    <xf numFmtId="0" fontId="131" fillId="0" borderId="39" applyProtection="0"/>
    <xf numFmtId="0" fontId="44" fillId="10" borderId="0" applyProtection="0"/>
    <xf numFmtId="43" fontId="12" fillId="0" borderId="0" applyFont="0" applyFill="0" applyBorder="0" applyAlignment="0" applyProtection="0">
      <alignment vertical="center"/>
    </xf>
    <xf numFmtId="0" fontId="0" fillId="0" borderId="0">
      <alignment vertical="center"/>
    </xf>
    <xf numFmtId="0" fontId="19" fillId="37"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19" fillId="3" borderId="0" applyProtection="0"/>
    <xf numFmtId="0" fontId="108" fillId="0" borderId="0" applyProtection="0">
      <alignment vertical="center"/>
    </xf>
    <xf numFmtId="0" fontId="0" fillId="0" borderId="0">
      <alignment vertical="center"/>
    </xf>
    <xf numFmtId="0" fontId="19" fillId="3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9" fillId="28" borderId="0" applyProtection="0"/>
    <xf numFmtId="0" fontId="47" fillId="13" borderId="0" applyNumberFormat="0" applyBorder="0" applyAlignment="0" applyProtection="0">
      <alignment vertical="center"/>
    </xf>
    <xf numFmtId="196" fontId="0"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9" fillId="3" borderId="0" applyNumberFormat="0" applyBorder="0" applyAlignment="0" applyProtection="0">
      <alignment vertical="center"/>
    </xf>
    <xf numFmtId="0" fontId="44" fillId="10" borderId="0" applyNumberFormat="0" applyBorder="0" applyAlignment="0" applyProtection="0">
      <alignment vertical="center"/>
    </xf>
    <xf numFmtId="0" fontId="9" fillId="3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41" fontId="11" fillId="0" borderId="0" applyFont="0" applyFill="0" applyBorder="0" applyAlignment="0" applyProtection="0">
      <alignment vertical="center"/>
    </xf>
    <xf numFmtId="0" fontId="0" fillId="0" borderId="0">
      <alignment vertical="center"/>
    </xf>
    <xf numFmtId="0" fontId="53" fillId="13" borderId="0" applyNumberFormat="0" applyBorder="0" applyAlignment="0" applyProtection="0"/>
    <xf numFmtId="0" fontId="9" fillId="37" borderId="0" applyNumberFormat="0" applyBorder="0" applyAlignment="0" applyProtection="0">
      <alignment vertical="center"/>
    </xf>
    <xf numFmtId="0" fontId="0" fillId="0" borderId="0">
      <alignment vertical="center"/>
    </xf>
    <xf numFmtId="0" fontId="0" fillId="0" borderId="0">
      <alignment vertical="center"/>
    </xf>
    <xf numFmtId="0" fontId="9" fillId="21" borderId="0" applyNumberFormat="0" applyBorder="0" applyAlignment="0" applyProtection="0"/>
    <xf numFmtId="0" fontId="0" fillId="0" borderId="0">
      <alignment vertical="center"/>
    </xf>
    <xf numFmtId="0" fontId="44" fillId="17" borderId="0" applyNumberFormat="0" applyBorder="0" applyAlignment="0" applyProtection="0">
      <alignment vertical="center"/>
    </xf>
    <xf numFmtId="0" fontId="44" fillId="10" borderId="0" applyProtection="0"/>
    <xf numFmtId="2" fontId="126" fillId="0" borderId="0" applyProtection="0"/>
    <xf numFmtId="0" fontId="0" fillId="0" borderId="0">
      <alignment vertical="center"/>
    </xf>
    <xf numFmtId="0" fontId="0" fillId="0" borderId="0">
      <alignment vertical="center"/>
    </xf>
    <xf numFmtId="0" fontId="9" fillId="2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3" borderId="0" applyProtection="0"/>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115" fillId="80" borderId="0" applyNumberFormat="0" applyFont="0" applyBorder="0" applyAlignment="0" applyProtection="0"/>
    <xf numFmtId="0" fontId="9" fillId="37" borderId="0" applyNumberFormat="0" applyBorder="0" applyAlignment="0" applyProtection="0">
      <alignment vertical="center"/>
    </xf>
    <xf numFmtId="0" fontId="12" fillId="80" borderId="0" applyNumberFormat="0" applyFont="0" applyBorder="0" applyAlignment="0" applyProtection="0">
      <alignment vertical="center"/>
    </xf>
    <xf numFmtId="0" fontId="53" fillId="13" borderId="0" applyNumberFormat="0" applyBorder="0" applyAlignment="0" applyProtection="0">
      <alignment vertical="center"/>
    </xf>
    <xf numFmtId="0" fontId="44" fillId="10" borderId="0" applyProtection="0"/>
    <xf numFmtId="0" fontId="71" fillId="13" borderId="0" applyNumberFormat="0" applyBorder="0" applyAlignment="0" applyProtection="0">
      <alignment vertical="center"/>
    </xf>
    <xf numFmtId="0" fontId="44" fillId="10" borderId="0" applyNumberFormat="0" applyBorder="0" applyAlignment="0" applyProtection="0">
      <alignment vertical="center"/>
    </xf>
    <xf numFmtId="0" fontId="9" fillId="3" borderId="0" applyProtection="0"/>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0" fontId="119" fillId="77" borderId="35">
      <alignment vertical="center"/>
      <protection locked="0"/>
    </xf>
    <xf numFmtId="0" fontId="0" fillId="0" borderId="0">
      <alignment vertical="center"/>
    </xf>
    <xf numFmtId="0" fontId="9" fillId="20"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119" fillId="77" borderId="35">
      <alignment vertical="center"/>
      <protection locked="0"/>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44" fillId="10" borderId="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44" fillId="17" borderId="0" applyProtection="0"/>
    <xf numFmtId="0" fontId="44" fillId="10" borderId="0" applyProtection="0"/>
    <xf numFmtId="0" fontId="86" fillId="36" borderId="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53" fillId="16"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7" fillId="13" borderId="0" applyNumberFormat="0" applyBorder="0" applyAlignment="0" applyProtection="0">
      <alignment vertical="center"/>
    </xf>
    <xf numFmtId="0" fontId="123" fillId="0" borderId="0" applyNumberFormat="0" applyFill="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9" fillId="0" borderId="45" applyProtection="0">
      <alignment horizontal="center" vertical="center"/>
    </xf>
    <xf numFmtId="0" fontId="9" fillId="20" borderId="0" applyProtection="0"/>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3" fillId="0" borderId="0" applyProtection="0"/>
    <xf numFmtId="0" fontId="0" fillId="0" borderId="0">
      <alignment vertical="center"/>
    </xf>
    <xf numFmtId="0" fontId="99" fillId="0" borderId="45">
      <alignment horizontal="center" vertical="center"/>
    </xf>
    <xf numFmtId="0" fontId="9" fillId="31"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44" fillId="17" borderId="0" applyProtection="0"/>
    <xf numFmtId="0" fontId="44" fillId="10" borderId="0" applyNumberFormat="0" applyBorder="0" applyAlignment="0" applyProtection="0">
      <alignment vertical="center"/>
    </xf>
    <xf numFmtId="0" fontId="5" fillId="0" borderId="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9" fillId="31" borderId="0" applyNumberFormat="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0" fillId="0" borderId="0">
      <alignment vertical="center"/>
    </xf>
    <xf numFmtId="0" fontId="86" fillId="10" borderId="0" applyNumberFormat="0" applyBorder="0" applyAlignment="0" applyProtection="0"/>
    <xf numFmtId="0" fontId="47" fillId="13" borderId="0" applyNumberFormat="0" applyBorder="0" applyAlignment="0" applyProtection="0">
      <alignment vertical="center"/>
    </xf>
    <xf numFmtId="9" fontId="0" fillId="0" borderId="0" applyFont="0" applyFill="0" applyBorder="0" applyAlignment="0" applyProtection="0"/>
    <xf numFmtId="0" fontId="44" fillId="10" borderId="0" applyProtection="0"/>
    <xf numFmtId="0" fontId="44" fillId="10" borderId="0" applyProtection="0"/>
    <xf numFmtId="0" fontId="0" fillId="0" borderId="0">
      <alignment vertical="center"/>
    </xf>
    <xf numFmtId="0" fontId="9" fillId="20"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86" fillId="10"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9" fontId="12" fillId="0" borderId="0" applyProtection="0"/>
    <xf numFmtId="0" fontId="0" fillId="0" borderId="0"/>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0" borderId="0" applyNumberFormat="0" applyBorder="0" applyAlignment="0" applyProtection="0"/>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114" fillId="13" borderId="0" applyNumberFormat="0" applyBorder="0" applyAlignment="0" applyProtection="0">
      <alignment vertical="center"/>
    </xf>
    <xf numFmtId="0" fontId="9" fillId="20" borderId="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85" fillId="3" borderId="20" applyNumberFormat="0" applyAlignment="0" applyProtection="0">
      <alignment vertical="center"/>
    </xf>
    <xf numFmtId="0" fontId="86" fillId="36"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79" borderId="0" applyNumberFormat="0" applyBorder="0" applyAlignment="0" applyProtection="0">
      <alignment vertical="center"/>
    </xf>
    <xf numFmtId="0" fontId="19" fillId="26" borderId="0" applyNumberFormat="0" applyBorder="0" applyAlignment="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9" fillId="79"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26" borderId="0" applyNumberFormat="0" applyBorder="0" applyAlignment="0" applyProtection="0"/>
    <xf numFmtId="0" fontId="44" fillId="10" borderId="0" applyNumberFormat="0" applyBorder="0" applyAlignment="0" applyProtection="0">
      <alignment vertical="center"/>
    </xf>
    <xf numFmtId="0" fontId="19" fillId="79" borderId="0" applyNumberFormat="0" applyBorder="0" applyAlignment="0" applyProtection="0">
      <alignment vertical="center"/>
    </xf>
    <xf numFmtId="0" fontId="19" fillId="26"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7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19" fillId="26"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26" borderId="0" applyProtection="0"/>
    <xf numFmtId="0" fontId="19" fillId="74" borderId="0" applyNumberFormat="0" applyBorder="0" applyAlignment="0" applyProtection="0"/>
    <xf numFmtId="0" fontId="47" fillId="13" borderId="0" applyNumberFormat="0" applyBorder="0" applyAlignment="0" applyProtection="0">
      <alignment vertical="center"/>
    </xf>
    <xf numFmtId="0" fontId="19" fillId="79"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19" fillId="28"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140" fillId="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140" fillId="0" borderId="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9" fillId="28" borderId="0" applyProtection="0"/>
    <xf numFmtId="0" fontId="44" fillId="10" borderId="0" applyNumberFormat="0" applyBorder="0" applyAlignment="0" applyProtection="0">
      <alignment vertical="center"/>
    </xf>
    <xf numFmtId="0" fontId="0" fillId="0" borderId="0">
      <alignment vertical="center"/>
    </xf>
    <xf numFmtId="0" fontId="19" fillId="28" borderId="0" applyProtection="0"/>
    <xf numFmtId="0" fontId="47" fillId="13" borderId="0" applyNumberFormat="0" applyBorder="0" applyAlignment="0" applyProtection="0">
      <alignment vertical="center"/>
    </xf>
    <xf numFmtId="40" fontId="117" fillId="2" borderId="0">
      <alignment horizontal="righ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9" fillId="28" borderId="0" applyProtection="0"/>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Protection="0"/>
    <xf numFmtId="0" fontId="9" fillId="2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76" fontId="12" fillId="0" borderId="0" applyFont="0" applyFill="0" applyBorder="0" applyAlignment="0" applyProtection="0">
      <alignment vertical="center"/>
    </xf>
    <xf numFmtId="0" fontId="44" fillId="10" borderId="0" applyNumberFormat="0" applyBorder="0" applyAlignment="0" applyProtection="0">
      <alignment vertical="center"/>
    </xf>
    <xf numFmtId="0" fontId="140" fillId="0" borderId="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xf numFmtId="0" fontId="9" fillId="25"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 fillId="27" borderId="0" applyNumberFormat="0" applyBorder="0" applyAlignment="0" applyProtection="0"/>
    <xf numFmtId="176" fontId="12" fillId="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alignment vertical="center"/>
    </xf>
    <xf numFmtId="0" fontId="43" fillId="10" borderId="0" applyNumberFormat="0" applyBorder="0" applyAlignment="0" applyProtection="0">
      <alignment vertical="center"/>
    </xf>
    <xf numFmtId="0" fontId="9" fillId="23" borderId="0" applyNumberFormat="0" applyBorder="0" applyAlignment="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184" fontId="58" fillId="24" borderId="0" applyProtection="0">
      <alignment vertical="center"/>
    </xf>
    <xf numFmtId="0" fontId="9" fillId="25"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4" fillId="0" borderId="0" applyProtection="0"/>
    <xf numFmtId="0" fontId="47" fillId="13" borderId="0" applyNumberFormat="0" applyBorder="0" applyAlignment="0" applyProtection="0">
      <alignment vertical="center"/>
    </xf>
    <xf numFmtId="0" fontId="43" fillId="10" borderId="0" applyProtection="0"/>
    <xf numFmtId="0" fontId="9" fillId="23" borderId="0" applyProtection="0"/>
    <xf numFmtId="0" fontId="47" fillId="13" borderId="0" applyProtection="0"/>
    <xf numFmtId="0" fontId="44" fillId="17" borderId="0" applyProtection="0"/>
    <xf numFmtId="0" fontId="0" fillId="0" borderId="0">
      <alignment vertical="center"/>
    </xf>
    <xf numFmtId="0" fontId="9" fillId="27"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74" borderId="0" applyNumberFormat="0" applyBorder="0" applyAlignment="0" applyProtection="0">
      <alignment vertical="center"/>
    </xf>
    <xf numFmtId="0" fontId="47" fillId="13" borderId="0" applyNumberFormat="0" applyBorder="0" applyAlignment="0" applyProtection="0">
      <alignment vertical="center"/>
    </xf>
    <xf numFmtId="0" fontId="9" fillId="23"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9" fillId="27" borderId="0" applyProtection="0"/>
    <xf numFmtId="0" fontId="9" fillId="23" borderId="0" applyNumberFormat="0" applyBorder="0" applyAlignment="0" applyProtection="0"/>
    <xf numFmtId="0" fontId="44" fillId="10" borderId="0" applyNumberFormat="0" applyBorder="0" applyAlignment="0" applyProtection="0">
      <alignment vertical="center"/>
    </xf>
    <xf numFmtId="0" fontId="44" fillId="17" borderId="0" applyProtection="0"/>
    <xf numFmtId="0" fontId="0" fillId="0" borderId="0">
      <alignment vertical="center"/>
    </xf>
    <xf numFmtId="0" fontId="9" fillId="27" borderId="0" applyProtection="0"/>
    <xf numFmtId="0" fontId="0" fillId="0" borderId="0">
      <alignment vertical="center"/>
    </xf>
    <xf numFmtId="0" fontId="44" fillId="17" borderId="0" applyProtection="0"/>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 fillId="27" borderId="0" applyNumberFormat="0" applyBorder="0" applyAlignment="0" applyProtection="0"/>
    <xf numFmtId="0" fontId="44" fillId="10" borderId="0" applyProtection="0"/>
    <xf numFmtId="0" fontId="44" fillId="10" borderId="0" applyProtection="0"/>
    <xf numFmtId="0" fontId="44" fillId="10" borderId="0" applyProtection="0"/>
    <xf numFmtId="0" fontId="44" fillId="17" borderId="0" applyProtection="0"/>
    <xf numFmtId="0" fontId="9" fillId="25"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 fillId="25"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4" fillId="10" borderId="0" applyProtection="0"/>
    <xf numFmtId="0" fontId="44" fillId="10" borderId="0" applyProtection="0"/>
    <xf numFmtId="0" fontId="9" fillId="21" borderId="0" applyNumberFormat="0" applyBorder="0" applyAlignment="0" applyProtection="0"/>
    <xf numFmtId="0" fontId="9" fillId="21" borderId="0" applyNumberFormat="0" applyBorder="0" applyAlignment="0" applyProtection="0"/>
    <xf numFmtId="0" fontId="44" fillId="17" borderId="0" applyProtection="0"/>
    <xf numFmtId="0" fontId="0" fillId="0" borderId="0">
      <alignment vertical="center"/>
    </xf>
    <xf numFmtId="0" fontId="44" fillId="17" borderId="0" applyProtection="0"/>
    <xf numFmtId="0" fontId="44" fillId="10"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9" fillId="21" borderId="0" applyProtection="0"/>
    <xf numFmtId="0" fontId="47" fillId="13" borderId="0" applyNumberFormat="0" applyBorder="0" applyAlignment="0" applyProtection="0">
      <alignment vertical="center"/>
    </xf>
    <xf numFmtId="0" fontId="44" fillId="17" borderId="0" applyProtection="0"/>
    <xf numFmtId="0" fontId="0" fillId="0" borderId="0">
      <alignment vertical="center"/>
    </xf>
    <xf numFmtId="0" fontId="9" fillId="21" borderId="0" applyProtection="0"/>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0" fillId="0" borderId="0">
      <alignment vertical="center"/>
    </xf>
    <xf numFmtId="0" fontId="44" fillId="17" borderId="0" applyProtection="0"/>
    <xf numFmtId="0" fontId="0" fillId="0" borderId="0">
      <alignment vertical="center"/>
    </xf>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0" fillId="0" borderId="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9" fillId="86"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9" fillId="21" borderId="0" applyNumberFormat="0" applyBorder="0" applyAlignment="0" applyProtection="0"/>
    <xf numFmtId="0" fontId="0" fillId="0" borderId="0"/>
    <xf numFmtId="0" fontId="44" fillId="10"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0" fillId="0" borderId="0"/>
    <xf numFmtId="0" fontId="44" fillId="10" borderId="0" applyNumberFormat="0" applyBorder="0" applyAlignment="0" applyProtection="0">
      <alignment vertical="center"/>
    </xf>
    <xf numFmtId="0" fontId="0" fillId="0" borderId="0">
      <alignment vertical="center"/>
    </xf>
    <xf numFmtId="0" fontId="9" fillId="21" borderId="0" applyNumberFormat="0" applyBorder="0" applyAlignment="0" applyProtection="0"/>
    <xf numFmtId="0" fontId="0" fillId="0" borderId="0"/>
    <xf numFmtId="0" fontId="44" fillId="17" borderId="0" applyNumberFormat="0" applyBorder="0" applyAlignment="0" applyProtection="0">
      <alignment vertical="center"/>
    </xf>
    <xf numFmtId="0" fontId="43" fillId="10" borderId="0" applyProtection="0"/>
    <xf numFmtId="0" fontId="9" fillId="86" borderId="0" applyNumberFormat="0" applyBorder="0" applyAlignment="0" applyProtection="0">
      <alignment vertical="center"/>
    </xf>
    <xf numFmtId="0" fontId="44" fillId="17" borderId="0" applyNumberFormat="0" applyBorder="0" applyAlignment="0" applyProtection="0">
      <alignment vertical="center"/>
    </xf>
    <xf numFmtId="0" fontId="54" fillId="0" borderId="0" applyProtection="0"/>
    <xf numFmtId="0" fontId="0" fillId="0" borderId="0">
      <alignment vertical="center"/>
    </xf>
    <xf numFmtId="0" fontId="44" fillId="17" borderId="0" applyNumberFormat="0" applyBorder="0" applyAlignment="0" applyProtection="0">
      <alignment vertical="center"/>
    </xf>
    <xf numFmtId="0" fontId="9" fillId="21" borderId="0" applyNumberFormat="0" applyBorder="0" applyAlignment="0" applyProtection="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36" borderId="29" applyNumberFormat="0" applyFont="0" applyAlignment="0" applyProtection="0">
      <alignment vertical="center"/>
    </xf>
    <xf numFmtId="0" fontId="19" fillId="36"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9" fillId="36"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19" fillId="36"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9" fillId="36"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9" fillId="29" borderId="0" applyNumberFormat="0" applyBorder="0" applyAlignment="0" applyProtection="0">
      <alignment vertical="center"/>
    </xf>
    <xf numFmtId="0" fontId="44" fillId="10" borderId="0" applyNumberFormat="0" applyBorder="0" applyAlignment="0" applyProtection="0">
      <alignment vertical="center"/>
    </xf>
    <xf numFmtId="0" fontId="119" fillId="77" borderId="35">
      <alignment vertical="center"/>
      <protection locked="0"/>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47" fillId="13" borderId="0" applyProtection="0"/>
    <xf numFmtId="0" fontId="19" fillId="29" borderId="0" applyNumberFormat="0" applyBorder="0" applyAlignment="0" applyProtection="0"/>
    <xf numFmtId="0" fontId="44" fillId="17" borderId="0" applyNumberFormat="0" applyBorder="0" applyAlignment="0" applyProtection="0">
      <alignment vertical="center"/>
    </xf>
    <xf numFmtId="0" fontId="44" fillId="10" borderId="0" applyProtection="0"/>
    <xf numFmtId="0" fontId="19" fillId="7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9" fillId="74"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19" fillId="29" borderId="0" applyProtection="0"/>
    <xf numFmtId="0" fontId="96" fillId="17" borderId="0" applyProtection="0"/>
    <xf numFmtId="0" fontId="0" fillId="0" borderId="0">
      <alignment vertical="center"/>
    </xf>
    <xf numFmtId="0" fontId="0" fillId="0" borderId="0">
      <alignment vertical="center"/>
    </xf>
    <xf numFmtId="0" fontId="0" fillId="0" borderId="0">
      <alignment vertical="center"/>
    </xf>
    <xf numFmtId="0" fontId="19" fillId="29" borderId="0" applyNumberFormat="0" applyBorder="0" applyAlignment="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74" borderId="0" applyNumberFormat="0" applyBorder="0" applyAlignment="0" applyProtection="0">
      <alignment vertical="center"/>
    </xf>
    <xf numFmtId="0" fontId="0" fillId="0" borderId="0">
      <alignment vertical="center"/>
    </xf>
    <xf numFmtId="0" fontId="12" fillId="0" borderId="0" applyFont="0" applyFill="0">
      <alignment horizontal="fill" vertical="center"/>
    </xf>
    <xf numFmtId="0" fontId="19" fillId="74"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12" fillId="0" borderId="0" applyProtection="0">
      <alignment horizontal="fill"/>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9" fillId="29" borderId="0" applyProtection="0"/>
    <xf numFmtId="0" fontId="71"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9" fillId="69" borderId="0" applyNumberFormat="0" applyBorder="0" applyAlignment="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9" fillId="88"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9" fillId="74" borderId="0" applyNumberFormat="0" applyBorder="0" applyAlignment="0" applyProtection="0">
      <alignment vertical="center"/>
    </xf>
    <xf numFmtId="0" fontId="9" fillId="29"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 fillId="29" borderId="0" applyNumberFormat="0" applyBorder="0" applyAlignment="0" applyProtection="0"/>
    <xf numFmtId="0" fontId="47" fillId="13" borderId="0" applyNumberFormat="0" applyBorder="0" applyAlignment="0" applyProtection="0">
      <alignment vertical="center"/>
    </xf>
    <xf numFmtId="0" fontId="9" fillId="29" borderId="0" applyNumberFormat="0" applyBorder="0" applyAlignment="0" applyProtection="0"/>
    <xf numFmtId="0" fontId="9" fillId="7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205" fontId="12"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 fillId="29"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 fillId="29" borderId="0" applyProtection="0"/>
    <xf numFmtId="0" fontId="9" fillId="87"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9" fillId="74"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 fillId="74" borderId="0" applyNumberFormat="0" applyBorder="0" applyAlignment="0" applyProtection="0">
      <alignment vertical="center"/>
    </xf>
    <xf numFmtId="0" fontId="9" fillId="81" borderId="0" applyNumberFormat="0" applyBorder="0" applyAlignment="0" applyProtection="0"/>
    <xf numFmtId="0" fontId="0" fillId="0" borderId="0">
      <alignment vertical="center"/>
    </xf>
    <xf numFmtId="0" fontId="9" fillId="81" borderId="0" applyNumberFormat="0" applyBorder="0" applyAlignment="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9" fillId="23"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73" fillId="0" borderId="18" applyNumberFormat="0" applyFill="0" applyAlignment="0" applyProtection="0">
      <alignment vertical="center"/>
    </xf>
    <xf numFmtId="0" fontId="44" fillId="10" borderId="0" applyNumberFormat="0" applyBorder="0" applyAlignment="0" applyProtection="0">
      <alignment vertical="center"/>
    </xf>
    <xf numFmtId="0" fontId="44" fillId="17" borderId="0" applyProtection="0">
      <alignment vertical="center"/>
    </xf>
    <xf numFmtId="0" fontId="9" fillId="81"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 fillId="2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155" fillId="0" borderId="0">
      <alignment vertical="center"/>
    </xf>
    <xf numFmtId="0" fontId="12" fillId="0" borderId="0">
      <alignment vertical="center"/>
    </xf>
    <xf numFmtId="0" fontId="12" fillId="0" borderId="0">
      <alignment vertical="center"/>
    </xf>
    <xf numFmtId="0" fontId="0" fillId="0" borderId="0"/>
    <xf numFmtId="0" fontId="11" fillId="0" borderId="0"/>
    <xf numFmtId="0" fontId="44" fillId="17" borderId="0" applyNumberFormat="0" applyBorder="0" applyAlignment="0" applyProtection="0">
      <alignment vertical="center"/>
    </xf>
    <xf numFmtId="0" fontId="9" fillId="23" borderId="0" applyNumberFormat="0" applyBorder="0" applyAlignment="0" applyProtection="0"/>
    <xf numFmtId="0" fontId="0" fillId="0" borderId="0">
      <alignment vertical="center"/>
    </xf>
    <xf numFmtId="0" fontId="47" fillId="13" borderId="0" applyProtection="0"/>
    <xf numFmtId="0" fontId="0" fillId="0" borderId="0">
      <alignment vertical="center"/>
    </xf>
    <xf numFmtId="0" fontId="44" fillId="17" borderId="0" applyProtection="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44" fillId="17" borderId="0" applyNumberFormat="0" applyBorder="0" applyAlignment="0" applyProtection="0">
      <alignment vertical="center"/>
    </xf>
    <xf numFmtId="0" fontId="155" fillId="0" borderId="0" applyProtection="0"/>
    <xf numFmtId="0" fontId="0" fillId="0" borderId="0">
      <alignment vertical="center"/>
    </xf>
    <xf numFmtId="1" fontId="158" fillId="0" borderId="0" applyFill="0" applyBorder="0">
      <alignment vertical="center"/>
    </xf>
    <xf numFmtId="0" fontId="9" fillId="81" borderId="0" applyNumberFormat="0" applyBorder="0" applyAlignment="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9" fillId="81" borderId="0" applyNumberFormat="0" applyBorder="0" applyAlignment="0" applyProtection="0"/>
    <xf numFmtId="0" fontId="9" fillId="88" borderId="0" applyNumberFormat="0" applyBorder="0" applyAlignment="0" applyProtection="0">
      <alignment vertical="center"/>
    </xf>
    <xf numFmtId="0" fontId="44" fillId="10" borderId="0" applyNumberFormat="0" applyBorder="0" applyAlignment="0" applyProtection="0">
      <alignment vertical="center"/>
    </xf>
    <xf numFmtId="0" fontId="9" fillId="81" borderId="0" applyNumberFormat="0" applyBorder="0" applyAlignment="0" applyProtection="0"/>
    <xf numFmtId="0" fontId="44" fillId="10" borderId="0" applyProtection="0"/>
    <xf numFmtId="43" fontId="12" fillId="0" borderId="0" applyFont="0" applyFill="0" applyBorder="0" applyAlignment="0" applyProtection="0">
      <alignment vertical="center"/>
    </xf>
    <xf numFmtId="0" fontId="44" fillId="17" borderId="0" applyProtection="0"/>
    <xf numFmtId="0" fontId="0" fillId="0" borderId="0">
      <alignment vertical="center"/>
    </xf>
    <xf numFmtId="0" fontId="114" fillId="13" borderId="0" applyProtection="0">
      <alignment vertical="center"/>
    </xf>
    <xf numFmtId="0" fontId="9" fillId="23" borderId="0" applyNumberFormat="0" applyBorder="0" applyAlignment="0" applyProtection="0"/>
    <xf numFmtId="0" fontId="9" fillId="23"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1" fontId="158" fillId="0" borderId="0" applyProtection="0"/>
    <xf numFmtId="0" fontId="9" fillId="88" borderId="0" applyNumberFormat="0" applyBorder="0" applyAlignment="0" applyProtection="0">
      <alignment vertical="center"/>
    </xf>
    <xf numFmtId="0" fontId="44" fillId="10" borderId="0" applyProtection="0"/>
    <xf numFmtId="0" fontId="9" fillId="23" borderId="0" applyNumberFormat="0" applyBorder="0" applyAlignment="0" applyProtection="0"/>
    <xf numFmtId="0" fontId="9" fillId="23" borderId="0" applyNumberFormat="0" applyBorder="0" applyAlignment="0" applyProtection="0"/>
    <xf numFmtId="0" fontId="0" fillId="0" borderId="0">
      <alignment vertical="center"/>
    </xf>
    <xf numFmtId="0" fontId="44" fillId="10" borderId="0" applyProtection="0"/>
    <xf numFmtId="0" fontId="44" fillId="10" borderId="0" applyProtection="0"/>
    <xf numFmtId="0" fontId="9" fillId="88" borderId="0" applyNumberFormat="0" applyBorder="0" applyAlignment="0" applyProtection="0">
      <alignment vertical="center"/>
    </xf>
    <xf numFmtId="0" fontId="0" fillId="0" borderId="0">
      <alignment vertical="center"/>
    </xf>
    <xf numFmtId="0" fontId="54" fillId="0" borderId="0">
      <alignment vertical="center"/>
    </xf>
    <xf numFmtId="0" fontId="44" fillId="10" borderId="0" applyNumberFormat="0" applyBorder="0" applyAlignment="0" applyProtection="0">
      <alignment vertical="center"/>
    </xf>
    <xf numFmtId="0" fontId="0" fillId="0" borderId="0">
      <alignment vertical="center"/>
    </xf>
    <xf numFmtId="0" fontId="9" fillId="23" borderId="0" applyNumberFormat="0" applyBorder="0" applyAlignment="0" applyProtection="0"/>
    <xf numFmtId="0" fontId="47" fillId="13" borderId="0" applyNumberFormat="0" applyBorder="0" applyAlignment="0" applyProtection="0">
      <alignment vertical="center"/>
    </xf>
    <xf numFmtId="5" fontId="12" fillId="0" borderId="0" applyFont="0" applyFill="0" applyBorder="0" applyAlignment="0" applyProtection="0">
      <alignment vertical="center"/>
    </xf>
    <xf numFmtId="212" fontId="74" fillId="0" borderId="0" applyProtection="0">
      <alignment vertical="center"/>
    </xf>
    <xf numFmtId="0" fontId="54" fillId="0" borderId="0" applyProtection="0"/>
    <xf numFmtId="0" fontId="0" fillId="0" borderId="0">
      <alignment vertical="center"/>
    </xf>
    <xf numFmtId="0" fontId="9" fillId="88" borderId="0" applyNumberFormat="0" applyBorder="0" applyAlignment="0" applyProtection="0">
      <alignment vertical="center"/>
    </xf>
    <xf numFmtId="0" fontId="47" fillId="13" borderId="0" applyProtection="0"/>
    <xf numFmtId="0" fontId="9" fillId="23" borderId="0" applyProtection="0"/>
    <xf numFmtId="0" fontId="47" fillId="13" borderId="0" applyNumberFormat="0" applyBorder="0" applyAlignment="0" applyProtection="0">
      <alignment vertical="center"/>
    </xf>
    <xf numFmtId="212" fontId="74" fillId="0" borderId="0" applyProtection="0">
      <alignment vertical="center"/>
    </xf>
    <xf numFmtId="0" fontId="86" fillId="10" borderId="0" applyProtection="0"/>
    <xf numFmtId="0" fontId="0" fillId="0" borderId="0">
      <alignment vertical="center"/>
    </xf>
    <xf numFmtId="0" fontId="44" fillId="10" borderId="0" applyProtection="0"/>
    <xf numFmtId="0" fontId="44" fillId="10" borderId="0" applyProtection="0"/>
    <xf numFmtId="0" fontId="0" fillId="0" borderId="0">
      <alignment vertical="center"/>
    </xf>
    <xf numFmtId="0" fontId="9" fillId="88" borderId="0" applyNumberFormat="0" applyBorder="0" applyAlignment="0" applyProtection="0">
      <alignment vertical="center"/>
    </xf>
    <xf numFmtId="0" fontId="52" fillId="2" borderId="0">
      <alignment horizontal="righ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9" fillId="23" borderId="0" applyProtection="0"/>
    <xf numFmtId="0" fontId="9" fillId="23" borderId="0" applyNumberFormat="0" applyBorder="0" applyAlignment="0" applyProtection="0"/>
    <xf numFmtId="0" fontId="9" fillId="23" borderId="0" applyNumberFormat="0" applyBorder="0" applyAlignment="0" applyProtection="0"/>
    <xf numFmtId="0" fontId="44" fillId="10" borderId="0" applyProtection="0"/>
    <xf numFmtId="0" fontId="44" fillId="10" borderId="0" applyNumberFormat="0" applyBorder="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44" fillId="10" borderId="0" applyNumberFormat="0" applyBorder="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44" fillId="10" borderId="0" applyNumberFormat="0" applyBorder="0" applyAlignment="0" applyProtection="0">
      <alignment vertical="center"/>
    </xf>
    <xf numFmtId="0" fontId="54" fillId="0" borderId="4" applyNumberFormat="0" applyFill="0" applyProtection="0">
      <alignment horizontal="righ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4" fillId="0" borderId="4" applyProtection="0">
      <alignment horizontal="right" vertical="center"/>
    </xf>
    <xf numFmtId="0" fontId="9" fillId="23" borderId="0" applyNumberFormat="0" applyBorder="0" applyAlignment="0" applyProtection="0"/>
    <xf numFmtId="0" fontId="9" fillId="23" borderId="0" applyNumberFormat="0" applyBorder="0" applyAlignment="0" applyProtection="0"/>
    <xf numFmtId="0" fontId="44" fillId="10" borderId="0" applyProtection="0"/>
    <xf numFmtId="0" fontId="54" fillId="0" borderId="4" applyProtection="0">
      <alignment horizontal="right" vertical="center"/>
    </xf>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 fillId="88"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3" borderId="0" applyNumberFormat="0" applyBorder="0" applyAlignment="0" applyProtection="0"/>
    <xf numFmtId="0" fontId="9" fillId="81" borderId="0" applyNumberFormat="0" applyBorder="0" applyAlignment="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214" fontId="101" fillId="4" borderId="0" applyBorder="0">
      <alignment vertical="center"/>
      <protection locked="0"/>
    </xf>
    <xf numFmtId="0" fontId="45" fillId="85" borderId="0" applyNumberFormat="0" applyBorder="0" applyAlignment="0" applyProtection="0">
      <alignment vertical="center"/>
    </xf>
    <xf numFmtId="0" fontId="0" fillId="0" borderId="0">
      <alignment vertical="center"/>
    </xf>
    <xf numFmtId="0" fontId="9" fillId="23" borderId="0" applyNumberFormat="0" applyBorder="0" applyAlignment="0" applyProtection="0"/>
    <xf numFmtId="0" fontId="9" fillId="23" borderId="0" applyNumberFormat="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 fillId="23" borderId="0" applyNumberFormat="0" applyBorder="0" applyAlignment="0" applyProtection="0"/>
    <xf numFmtId="0" fontId="9" fillId="23"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5" fillId="8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 fillId="23" borderId="0" applyNumberFormat="0" applyBorder="0" applyAlignment="0" applyProtection="0"/>
    <xf numFmtId="0" fontId="9" fillId="23" borderId="0" applyNumberFormat="0" applyBorder="0" applyAlignment="0" applyProtection="0"/>
    <xf numFmtId="0" fontId="0" fillId="0" borderId="0">
      <alignment vertical="center"/>
    </xf>
    <xf numFmtId="0" fontId="9" fillId="23" borderId="0" applyNumberFormat="0" applyBorder="0" applyAlignment="0" applyProtection="0"/>
    <xf numFmtId="0" fontId="9" fillId="23" borderId="0" applyNumberFormat="0" applyBorder="0" applyAlignment="0" applyProtection="0"/>
    <xf numFmtId="0" fontId="0" fillId="0" borderId="0">
      <alignment vertical="center"/>
    </xf>
    <xf numFmtId="0" fontId="9" fillId="23" borderId="0" applyNumberFormat="0" applyBorder="0" applyAlignment="0" applyProtection="0">
      <alignment vertical="center"/>
    </xf>
    <xf numFmtId="199" fontId="133" fillId="4" borderId="0">
      <alignment horizontal="left" vertical="center"/>
      <protection locked="0"/>
    </xf>
    <xf numFmtId="0" fontId="0" fillId="0" borderId="0">
      <alignment vertical="center"/>
    </xf>
    <xf numFmtId="0" fontId="9" fillId="81"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3" fillId="37" borderId="0" applyNumberFormat="0" applyBorder="0" applyAlignment="0" applyProtection="0">
      <alignment vertical="center"/>
    </xf>
    <xf numFmtId="0" fontId="0" fillId="0" borderId="0">
      <alignment vertical="center"/>
    </xf>
    <xf numFmtId="219" fontId="74" fillId="0" borderId="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9" fontId="12" fillId="0" borderId="0" applyProtection="0">
      <alignment vertical="center"/>
    </xf>
    <xf numFmtId="0" fontId="96" fillId="17" borderId="0" applyNumberFormat="0" applyBorder="0" applyAlignment="0" applyProtection="0">
      <alignment vertical="center"/>
    </xf>
    <xf numFmtId="0" fontId="9" fillId="23" borderId="0" applyNumberFormat="0" applyBorder="0" applyAlignment="0" applyProtection="0"/>
    <xf numFmtId="0" fontId="9" fillId="23" borderId="0" applyProtection="0">
      <alignment vertical="center"/>
    </xf>
    <xf numFmtId="0" fontId="47" fillId="13" borderId="0" applyNumberFormat="0" applyBorder="0" applyAlignment="0" applyProtection="0">
      <alignment vertical="center"/>
    </xf>
    <xf numFmtId="0" fontId="9" fillId="23" borderId="0" applyNumberFormat="0" applyBorder="0" applyAlignment="0" applyProtection="0"/>
    <xf numFmtId="0" fontId="44" fillId="10" borderId="0" applyNumberFormat="0" applyBorder="0" applyAlignment="0" applyProtection="0">
      <alignment vertical="center"/>
    </xf>
    <xf numFmtId="0" fontId="9" fillId="23" borderId="0" applyProtection="0">
      <alignment vertical="center"/>
    </xf>
    <xf numFmtId="0" fontId="9" fillId="23" borderId="0" applyNumberFormat="0" applyBorder="0" applyAlignment="0" applyProtection="0"/>
    <xf numFmtId="0" fontId="0" fillId="0" borderId="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9" fillId="23" borderId="0" applyNumberFormat="0" applyBorder="0" applyAlignment="0" applyProtection="0"/>
    <xf numFmtId="0" fontId="102" fillId="0" borderId="0" applyProtection="0"/>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44" fillId="10" borderId="0" applyProtection="0"/>
    <xf numFmtId="0" fontId="44" fillId="10" borderId="0" applyNumberFormat="0" applyBorder="0" applyAlignment="0" applyProtection="0">
      <alignment vertical="center"/>
    </xf>
    <xf numFmtId="196" fontId="12" fillId="0" borderId="0" applyFont="0" applyFill="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188" fontId="159" fillId="36" borderId="0">
      <alignment horizontal="lef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54" fillId="0" borderId="0" applyProtection="0"/>
    <xf numFmtId="0" fontId="0" fillId="0" borderId="0">
      <alignment vertical="center"/>
    </xf>
    <xf numFmtId="43" fontId="11" fillId="0" borderId="0" applyFont="0" applyFill="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188" fontId="159" fillId="36" borderId="0" applyProtection="0">
      <alignment horizontal="left"/>
    </xf>
    <xf numFmtId="0" fontId="84" fillId="0" borderId="0" applyNumberFormat="0" applyFill="0" applyBorder="0" applyAlignment="0" applyProtection="0">
      <alignment vertical="center"/>
    </xf>
    <xf numFmtId="0" fontId="44" fillId="10" borderId="0" applyNumberFormat="0" applyBorder="0" applyAlignment="0" applyProtection="0">
      <alignment vertical="center"/>
    </xf>
    <xf numFmtId="0" fontId="62" fillId="0" borderId="0">
      <alignment horizontal="center" vertical="center" wrapText="1"/>
      <protection locked="0"/>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2" fillId="0" borderId="0">
      <alignment horizontal="center" wrapText="1"/>
      <protection locked="0"/>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0">
      <alignment vertical="center"/>
    </xf>
    <xf numFmtId="0" fontId="0" fillId="0" borderId="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3" fillId="17" borderId="0" applyProtection="0"/>
    <xf numFmtId="0" fontId="98" fillId="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185" fontId="117" fillId="0" borderId="0" applyFill="0" applyBorder="0" applyAlignment="0"/>
    <xf numFmtId="0" fontId="0" fillId="0" borderId="0">
      <alignment vertical="center"/>
    </xf>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85" fillId="3" borderId="20" applyProtection="0"/>
    <xf numFmtId="0" fontId="44" fillId="17" borderId="0" applyNumberFormat="0" applyBorder="0" applyAlignment="0" applyProtection="0">
      <alignment vertical="center"/>
    </xf>
    <xf numFmtId="0" fontId="44" fillId="10" borderId="0" applyProtection="0"/>
    <xf numFmtId="0" fontId="85" fillId="3" borderId="2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4" fillId="0" borderId="0">
      <alignment horizontal="left" vertical="center"/>
    </xf>
    <xf numFmtId="0" fontId="103" fillId="29" borderId="32">
      <alignment horizontal="left" vertical="center"/>
      <protection locked="0" hidden="1"/>
    </xf>
    <xf numFmtId="0" fontId="44" fillId="10" borderId="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112" fillId="38" borderId="34"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12" fillId="38" borderId="34" applyProtection="0"/>
    <xf numFmtId="0" fontId="0" fillId="0" borderId="0">
      <alignment vertical="center"/>
    </xf>
    <xf numFmtId="0" fontId="44" fillId="10" borderId="0" applyProtection="0"/>
    <xf numFmtId="0" fontId="0" fillId="0" borderId="0">
      <alignment vertical="center"/>
    </xf>
    <xf numFmtId="0" fontId="0" fillId="0" borderId="0"/>
    <xf numFmtId="0" fontId="44"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112" fillId="38" borderId="34" applyProtection="0"/>
    <xf numFmtId="0" fontId="47" fillId="13" borderId="0" applyNumberFormat="0" applyBorder="0" applyAlignment="0" applyProtection="0">
      <alignment vertical="center"/>
    </xf>
    <xf numFmtId="0" fontId="0" fillId="0" borderId="0">
      <alignment vertical="center"/>
    </xf>
    <xf numFmtId="0" fontId="160" fillId="38" borderId="34" applyNumberFormat="0" applyAlignment="0" applyProtection="0">
      <alignment vertical="center"/>
    </xf>
    <xf numFmtId="0" fontId="0" fillId="0" borderId="0">
      <alignment vertical="center"/>
    </xf>
    <xf numFmtId="0" fontId="0" fillId="0" borderId="0"/>
    <xf numFmtId="0" fontId="44" fillId="10" borderId="0" applyProtection="0"/>
    <xf numFmtId="0" fontId="0" fillId="0" borderId="0">
      <alignment vertical="center"/>
    </xf>
    <xf numFmtId="0" fontId="0" fillId="0" borderId="0">
      <alignment vertical="center"/>
    </xf>
    <xf numFmtId="0" fontId="63" fillId="10" borderId="0" applyProtection="0"/>
    <xf numFmtId="0" fontId="112" fillId="38" borderId="34" applyNumberFormat="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46"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5" fillId="0" borderId="0"/>
    <xf numFmtId="0" fontId="0" fillId="0" borderId="0">
      <alignment vertical="center"/>
    </xf>
    <xf numFmtId="0" fontId="0"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12" fillId="38" borderId="34" applyNumberFormat="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16" fillId="0" borderId="0">
      <alignment vertical="center"/>
    </xf>
    <xf numFmtId="0" fontId="44" fillId="10" borderId="0" applyNumberFormat="0" applyBorder="0" applyAlignment="0" applyProtection="0">
      <alignment vertical="center"/>
    </xf>
    <xf numFmtId="0" fontId="112" fillId="38" borderId="34" applyNumberFormat="0" applyAlignment="0" applyProtection="0">
      <alignment vertical="center"/>
    </xf>
    <xf numFmtId="0" fontId="0" fillId="0" borderId="0">
      <alignment vertical="center"/>
    </xf>
    <xf numFmtId="0" fontId="5" fillId="0" borderId="0"/>
    <xf numFmtId="0" fontId="135"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229" fontId="0" fillId="0" borderId="0" applyFont="0" applyFill="0" applyBorder="0" applyAlignment="0" applyProtection="0">
      <alignment vertical="center"/>
    </xf>
    <xf numFmtId="0" fontId="43" fillId="17"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39" fillId="0" borderId="0" applyFill="0" applyBorder="0">
      <alignment horizontal="right" vertical="center"/>
    </xf>
    <xf numFmtId="0" fontId="44" fillId="10" borderId="0" applyNumberFormat="0" applyBorder="0" applyAlignment="0" applyProtection="0">
      <alignment vertical="center"/>
    </xf>
    <xf numFmtId="0" fontId="44" fillId="10" borderId="0" applyProtection="0"/>
    <xf numFmtId="41" fontId="54" fillId="0" borderId="0" applyFont="0" applyFill="0" applyBorder="0" applyAlignment="0" applyProtection="0"/>
    <xf numFmtId="0" fontId="0" fillId="0" borderId="0">
      <alignment vertical="center"/>
    </xf>
    <xf numFmtId="0" fontId="0" fillId="0" borderId="0">
      <alignment vertical="center"/>
    </xf>
    <xf numFmtId="41" fontId="54" fillId="0" borderId="0" applyFont="0" applyFill="0" applyBorder="0" applyAlignment="0" applyProtection="0"/>
    <xf numFmtId="0" fontId="86" fillId="10" borderId="0" applyProtection="0"/>
    <xf numFmtId="0" fontId="44" fillId="10" borderId="0" applyNumberFormat="0" applyBorder="0" applyAlignment="0" applyProtection="0">
      <alignment vertical="center"/>
    </xf>
    <xf numFmtId="41" fontId="12"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41" fontId="12" fillId="0" borderId="0" applyProtection="0">
      <alignment vertical="center"/>
    </xf>
    <xf numFmtId="211" fontId="54" fillId="0" borderId="0" applyFont="0" applyFill="0" applyBorder="0" applyAlignment="0" applyProtection="0"/>
    <xf numFmtId="0" fontId="44" fillId="10" borderId="0" applyNumberFormat="0" applyBorder="0" applyAlignment="0" applyProtection="0">
      <alignment vertical="center"/>
    </xf>
    <xf numFmtId="41"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41"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225" fontId="0" fillId="0" borderId="0" applyFont="0" applyFill="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04" fillId="0" borderId="26"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4" fillId="0" borderId="0">
      <alignment horizontal="left" vertical="center"/>
    </xf>
    <xf numFmtId="0" fontId="47" fillId="13" borderId="0" applyNumberFormat="0" applyBorder="0" applyAlignment="0" applyProtection="0">
      <alignment vertical="center"/>
    </xf>
    <xf numFmtId="194" fontId="12" fillId="0" borderId="0" applyFont="0" applyFill="0" applyBorder="0" applyAlignment="0" applyProtection="0">
      <alignment vertical="center"/>
    </xf>
    <xf numFmtId="0" fontId="44" fillId="10" borderId="0" applyNumberFormat="0" applyBorder="0" applyAlignment="0" applyProtection="0">
      <alignment vertical="center"/>
    </xf>
    <xf numFmtId="194" fontId="12" fillId="0" borderId="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4" fillId="0" borderId="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194" fontId="12" fillId="0" borderId="0" applyFont="0" applyFill="0" applyBorder="0" applyAlignment="0" applyProtection="0">
      <alignment vertical="center"/>
    </xf>
    <xf numFmtId="0" fontId="102" fillId="0" borderId="0" applyNumberFormat="0" applyFill="0" applyBorder="0" applyAlignment="0" applyProtection="0">
      <alignment vertical="center"/>
    </xf>
    <xf numFmtId="0" fontId="44" fillId="10" borderId="0" applyProtection="0"/>
    <xf numFmtId="0" fontId="47" fillId="13" borderId="0" applyNumberFormat="0" applyBorder="0" applyAlignment="0" applyProtection="0">
      <alignment vertical="center"/>
    </xf>
    <xf numFmtId="194" fontId="12" fillId="0" borderId="0" applyFont="0" applyFill="0" applyBorder="0" applyAlignment="0" applyProtection="0">
      <alignment vertical="center"/>
    </xf>
    <xf numFmtId="0" fontId="102" fillId="0" borderId="0" applyNumberForma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194" fontId="12" fillId="0" borderId="0" applyFont="0" applyFill="0" applyBorder="0" applyAlignment="0" applyProtection="0">
      <alignment vertical="center"/>
    </xf>
    <xf numFmtId="0" fontId="44" fillId="17" borderId="0" applyNumberFormat="0" applyBorder="0" applyAlignment="0" applyProtection="0">
      <alignment vertical="center"/>
    </xf>
    <xf numFmtId="232"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219" fontId="74" fillId="0" borderId="0" applyProtection="0">
      <alignment vertical="center"/>
    </xf>
    <xf numFmtId="184" fontId="58" fillId="24" borderId="0" applyProtection="0">
      <alignment vertical="center"/>
    </xf>
    <xf numFmtId="0" fontId="0" fillId="0" borderId="0">
      <alignment vertical="center"/>
    </xf>
    <xf numFmtId="219" fontId="74" fillId="0" borderId="0">
      <alignment vertical="center"/>
    </xf>
    <xf numFmtId="0" fontId="47" fillId="13" borderId="0" applyNumberFormat="0" applyBorder="0" applyAlignment="0" applyProtection="0">
      <alignment vertical="center"/>
    </xf>
    <xf numFmtId="0" fontId="44" fillId="10" borderId="0" applyProtection="0"/>
    <xf numFmtId="181" fontId="97" fillId="0" borderId="0" applyProtection="0">
      <alignment vertical="center"/>
    </xf>
    <xf numFmtId="0" fontId="44" fillId="10" borderId="0" applyNumberFormat="0" applyBorder="0" applyAlignment="0" applyProtection="0">
      <alignment vertical="center"/>
    </xf>
    <xf numFmtId="181" fontId="97" fillId="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181" fontId="97" fillId="0" borderId="0" applyProtection="0">
      <alignment vertical="center"/>
    </xf>
    <xf numFmtId="181" fontId="97" fillId="0" borderId="0" applyProtection="0"/>
    <xf numFmtId="0" fontId="108" fillId="0" borderId="0" applyProtection="0">
      <alignment vertical="center"/>
    </xf>
    <xf numFmtId="0" fontId="47" fillId="13" borderId="0" applyNumberFormat="0" applyBorder="0" applyAlignment="0" applyProtection="0">
      <alignment vertical="center"/>
    </xf>
    <xf numFmtId="0" fontId="0" fillId="0" borderId="0">
      <alignment vertical="center"/>
    </xf>
    <xf numFmtId="212" fontId="74" fillId="0" borderId="0">
      <alignment vertical="center"/>
    </xf>
    <xf numFmtId="212" fontId="74" fillId="0" borderId="0"/>
    <xf numFmtId="0" fontId="0" fillId="0" borderId="0">
      <alignment vertical="center"/>
    </xf>
    <xf numFmtId="0" fontId="44" fillId="10" borderId="0" applyNumberFormat="0" applyBorder="0" applyAlignment="0" applyProtection="0">
      <alignment vertical="center"/>
    </xf>
    <xf numFmtId="212" fontId="74"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212" fontId="74"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12" fontId="74" fillId="0" borderId="0">
      <alignment vertical="center"/>
    </xf>
    <xf numFmtId="0" fontId="12" fillId="0" borderId="0" applyProtection="0">
      <alignment vertical="center"/>
    </xf>
    <xf numFmtId="0" fontId="11" fillId="0" borderId="0">
      <alignment vertical="center"/>
    </xf>
    <xf numFmtId="0" fontId="0" fillId="0" borderId="0"/>
    <xf numFmtId="0" fontId="47" fillId="13" borderId="0" applyNumberFormat="0" applyBorder="0" applyAlignment="0" applyProtection="0">
      <alignment vertical="center"/>
    </xf>
    <xf numFmtId="205" fontId="161" fillId="0" borderId="0" applyFill="0" applyBorder="0" applyAlignment="0" applyProtection="0">
      <alignment vertical="center"/>
    </xf>
    <xf numFmtId="0" fontId="44" fillId="10" borderId="0" applyNumberFormat="0" applyBorder="0" applyAlignment="0" applyProtection="0">
      <alignment vertical="center"/>
    </xf>
    <xf numFmtId="0" fontId="12" fillId="0" borderId="0" applyProtection="0">
      <alignment vertical="center"/>
    </xf>
    <xf numFmtId="205" fontId="161" fillId="0" borderId="0" applyProtection="0"/>
    <xf numFmtId="0" fontId="44" fillId="10" borderId="0" applyNumberFormat="0" applyBorder="0" applyAlignment="0" applyProtection="0">
      <alignment vertical="center"/>
    </xf>
    <xf numFmtId="231" fontId="12" fillId="0" borderId="0" applyProtection="0"/>
    <xf numFmtId="0" fontId="0" fillId="0" borderId="0">
      <alignment vertical="center"/>
    </xf>
    <xf numFmtId="0" fontId="69" fillId="0" borderId="0" applyNumberFormat="0" applyFill="0" applyBorder="0" applyAlignment="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69" fillId="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86" fillId="3" borderId="0" applyProtection="0"/>
    <xf numFmtId="0" fontId="0" fillId="0" borderId="0">
      <alignment vertical="center"/>
    </xf>
    <xf numFmtId="0" fontId="69" fillId="0" borderId="0" applyProtection="0"/>
    <xf numFmtId="0" fontId="44" fillId="17" borderId="0" applyNumberFormat="0" applyBorder="0" applyAlignment="0" applyProtection="0">
      <alignment vertical="center"/>
    </xf>
    <xf numFmtId="0" fontId="162" fillId="0" borderId="0" applyNumberFormat="0" applyFill="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88" fillId="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88" fillId="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3"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 fontId="126" fillId="0" borderId="0" applyProtection="0">
      <alignment vertical="center"/>
    </xf>
    <xf numFmtId="0" fontId="0" fillId="0" borderId="0">
      <alignment vertical="center"/>
    </xf>
    <xf numFmtId="0" fontId="44" fillId="10" borderId="0" applyNumberFormat="0" applyBorder="0" applyAlignment="0" applyProtection="0">
      <alignment vertical="center"/>
    </xf>
    <xf numFmtId="2" fontId="126" fillId="0" borderId="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54" fillId="0" borderId="0" applyProtection="0"/>
    <xf numFmtId="0" fontId="47" fillId="26"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2" fontId="126" fillId="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9" fontId="12" fillId="0" borderId="0" applyFont="0" applyFill="0" applyBorder="0" applyAlignment="0" applyProtection="0">
      <alignment vertical="center"/>
    </xf>
    <xf numFmtId="0" fontId="163" fillId="0" borderId="0" applyNumberFormat="0" applyFill="0" applyBorder="0" applyAlignment="0" applyProtection="0">
      <alignment vertical="top"/>
      <protection locked="0"/>
    </xf>
    <xf numFmtId="0" fontId="44" fillId="17" borderId="0" applyNumberFormat="0" applyBorder="0" applyAlignment="0" applyProtection="0">
      <alignment vertical="center"/>
    </xf>
    <xf numFmtId="0" fontId="82" fillId="0" borderId="23"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4" fillId="0" borderId="0">
      <alignment horizontal="left" vertical="center"/>
    </xf>
    <xf numFmtId="0" fontId="44" fillId="10" borderId="0" applyNumberFormat="0" applyBorder="0" applyAlignment="0" applyProtection="0">
      <alignment vertical="center"/>
    </xf>
    <xf numFmtId="0" fontId="54" fillId="0" borderId="0" applyProtection="0">
      <alignment horizontal="left"/>
    </xf>
    <xf numFmtId="0" fontId="44" fillId="10" borderId="0" applyNumberFormat="0" applyBorder="0" applyAlignment="0" applyProtection="0">
      <alignment vertical="center"/>
    </xf>
    <xf numFmtId="0" fontId="54" fillId="0" borderId="0">
      <alignment horizontal="lef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54" fillId="0" borderId="0" applyProtection="0">
      <alignment horizontal="left"/>
    </xf>
    <xf numFmtId="4" fontId="115" fillId="0" borderId="0" applyFont="0" applyFill="0" applyBorder="0" applyAlignment="0" applyProtection="0"/>
    <xf numFmtId="0" fontId="47" fillId="26"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4" fontId="12" fillId="0" borderId="0" applyFont="0" applyFill="0" applyBorder="0" applyAlignment="0" applyProtection="0">
      <alignment vertical="center"/>
    </xf>
    <xf numFmtId="0" fontId="0" fillId="0" borderId="0">
      <alignment vertical="center"/>
    </xf>
    <xf numFmtId="0" fontId="47" fillId="26"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4" fontId="12" fillId="0" borderId="0" applyProtection="0">
      <alignment vertical="center"/>
    </xf>
    <xf numFmtId="0" fontId="0" fillId="0" borderId="0">
      <alignment vertical="center"/>
    </xf>
    <xf numFmtId="0" fontId="47" fillId="13" borderId="0" applyProtection="0"/>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4" fontId="12" fillId="0" borderId="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 fontId="12" fillId="0" borderId="0" applyProtection="0">
      <alignment vertical="center"/>
    </xf>
    <xf numFmtId="0" fontId="47" fillId="13" borderId="0" applyProtection="0"/>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01" fillId="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1" fillId="3" borderId="0" applyNumberFormat="0" applyBorder="0" applyAlignment="0" applyProtection="0"/>
    <xf numFmtId="0" fontId="44" fillId="17" borderId="0" applyNumberFormat="0" applyBorder="0" applyAlignment="0" applyProtection="0">
      <alignment vertical="center"/>
    </xf>
    <xf numFmtId="0" fontId="101" fillId="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1" fillId="3" borderId="0" applyProtection="0">
      <alignment vertical="center"/>
    </xf>
    <xf numFmtId="40" fontId="0" fillId="0" borderId="0" applyFont="0" applyFill="0" applyBorder="0" applyAlignment="0" applyProtection="0">
      <alignment vertical="center"/>
    </xf>
    <xf numFmtId="0" fontId="101" fillId="3" borderId="0" applyProtection="0">
      <alignment vertical="center"/>
    </xf>
    <xf numFmtId="0" fontId="44" fillId="17" borderId="0" applyProtection="0"/>
    <xf numFmtId="0" fontId="0" fillId="0" borderId="0">
      <alignment vertical="center"/>
    </xf>
    <xf numFmtId="0" fontId="101" fillId="3" borderId="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101"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38" fontId="101" fillId="3" borderId="0" applyNumberFormat="0" applyBorder="0" applyAlignment="0" applyProtection="0"/>
    <xf numFmtId="0" fontId="86" fillId="10" borderId="0" applyNumberFormat="0" applyBorder="0" applyAlignment="0" applyProtection="0">
      <alignment vertical="center"/>
    </xf>
    <xf numFmtId="0" fontId="101" fillId="3" borderId="0" applyNumberFormat="0" applyBorder="0" applyAlignment="0" applyProtection="0">
      <alignment vertical="center"/>
    </xf>
    <xf numFmtId="0" fontId="44" fillId="10" borderId="0" applyProtection="0"/>
    <xf numFmtId="0" fontId="54" fillId="0" borderId="0" applyProtection="0">
      <alignment horizontal="left"/>
    </xf>
    <xf numFmtId="0" fontId="0" fillId="0" borderId="0">
      <alignment vertical="center"/>
    </xf>
    <xf numFmtId="0" fontId="54" fillId="0" borderId="0">
      <alignment horizontal="lef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xf numFmtId="0" fontId="99" fillId="0" borderId="45">
      <alignment horizontal="center" vertical="center"/>
    </xf>
    <xf numFmtId="0" fontId="44" fillId="10" borderId="0" applyProtection="0"/>
    <xf numFmtId="0" fontId="99" fillId="0" borderId="45">
      <alignment horizontal="center"/>
    </xf>
    <xf numFmtId="0" fontId="0" fillId="0" borderId="0" applyProtection="0">
      <alignment vertical="center"/>
    </xf>
    <xf numFmtId="0" fontId="0" fillId="0" borderId="0" applyProtection="0">
      <alignment vertical="center"/>
    </xf>
    <xf numFmtId="0" fontId="54" fillId="0" borderId="0" applyProtection="0">
      <alignment horizontal="left"/>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52" fillId="2" borderId="0" applyProtection="0">
      <alignment horizontal="right" vertical="center"/>
    </xf>
    <xf numFmtId="0" fontId="0" fillId="0" borderId="0">
      <alignment vertical="center"/>
    </xf>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3" fontId="12" fillId="0" borderId="0" applyProtection="0">
      <alignment vertical="center"/>
    </xf>
    <xf numFmtId="0" fontId="140" fillId="0" borderId="48" applyNumberFormat="0" applyAlignment="0" applyProtection="0">
      <alignment horizontal="left" vertical="center"/>
    </xf>
    <xf numFmtId="0" fontId="140" fillId="0" borderId="48" applyNumberFormat="0" applyAlignment="0" applyProtection="0">
      <alignment horizontal="lef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112" fillId="38" borderId="34" applyNumberFormat="0" applyAlignment="0" applyProtection="0">
      <alignment vertical="center"/>
    </xf>
    <xf numFmtId="0" fontId="140" fillId="0" borderId="48"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40" fillId="0" borderId="49" applyNumberFormat="0" applyAlignment="0" applyProtection="0">
      <alignment horizontal="lef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40" fillId="0" borderId="50">
      <alignment horizontal="left" vertical="center"/>
    </xf>
    <xf numFmtId="0" fontId="140" fillId="0" borderId="50">
      <alignment horizontal="left" vertical="center"/>
    </xf>
    <xf numFmtId="0" fontId="0" fillId="0" borderId="0">
      <alignment vertical="center"/>
    </xf>
    <xf numFmtId="0" fontId="0" fillId="0" borderId="0">
      <alignment vertical="center"/>
    </xf>
    <xf numFmtId="0" fontId="140" fillId="0" borderId="50" applyProtection="0">
      <alignment horizontal="left" vertical="center"/>
    </xf>
    <xf numFmtId="0" fontId="0" fillId="0" borderId="0">
      <alignment vertical="center"/>
    </xf>
    <xf numFmtId="0" fontId="140" fillId="0" borderId="51">
      <alignment horizontal="lef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3" fillId="0" borderId="18"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73" fillId="0" borderId="18"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73" fillId="0" borderId="18" applyNumberFormat="0" applyFill="0" applyAlignment="0" applyProtection="0">
      <alignment vertical="center"/>
    </xf>
    <xf numFmtId="0" fontId="43" fillId="10" borderId="0" applyNumberFormat="0" applyBorder="0" applyAlignment="0" applyProtection="0">
      <alignment vertical="center"/>
    </xf>
    <xf numFmtId="0" fontId="73" fillId="0" borderId="18" applyProtection="0"/>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3" fillId="0" borderId="18" applyProtection="0"/>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164" fillId="0" borderId="18" applyNumberFormat="0" applyFill="0" applyAlignment="0" applyProtection="0">
      <alignment vertical="center"/>
    </xf>
    <xf numFmtId="0" fontId="54" fillId="0" borderId="0">
      <alignment horizontal="lef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36" borderId="29" applyNumberFormat="0" applyFont="0" applyAlignment="0" applyProtection="0">
      <alignment vertical="center"/>
    </xf>
    <xf numFmtId="0" fontId="104" fillId="0" borderId="26" applyNumberFormat="0" applyFill="0" applyAlignment="0" applyProtection="0">
      <alignment vertical="center"/>
    </xf>
    <xf numFmtId="0" fontId="47" fillId="13"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alignment vertical="center"/>
    </xf>
    <xf numFmtId="0" fontId="0" fillId="0" borderId="0">
      <alignment vertical="center"/>
    </xf>
    <xf numFmtId="0" fontId="104" fillId="0" borderId="26" applyNumberFormat="0" applyFill="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73" fillId="0" borderId="18" applyNumberFormat="0" applyFill="0" applyAlignment="0" applyProtection="0">
      <alignment vertical="center"/>
    </xf>
    <xf numFmtId="0" fontId="104" fillId="0" borderId="26" applyProtection="0"/>
    <xf numFmtId="0" fontId="0" fillId="0" borderId="0">
      <alignment vertical="center"/>
    </xf>
    <xf numFmtId="0" fontId="5" fillId="0" borderId="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73" fillId="0" borderId="18" applyNumberFormat="0" applyFill="0" applyAlignment="0" applyProtection="0">
      <alignment vertical="center"/>
    </xf>
    <xf numFmtId="0" fontId="47" fillId="13" borderId="0" applyNumberFormat="0" applyBorder="0" applyAlignment="0" applyProtection="0">
      <alignment vertical="center"/>
    </xf>
    <xf numFmtId="0" fontId="104" fillId="0" borderId="26"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0" borderId="26" applyProtection="0"/>
    <xf numFmtId="9" fontId="12" fillId="0" borderId="0" applyProtection="0"/>
    <xf numFmtId="0" fontId="44" fillId="10" borderId="0" applyProtection="0"/>
    <xf numFmtId="0" fontId="44" fillId="10"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9" fillId="0" borderId="26" applyNumberFormat="0" applyFill="0" applyAlignment="0" applyProtection="0">
      <alignment vertical="center"/>
    </xf>
    <xf numFmtId="0" fontId="44" fillId="17" borderId="0" applyProtection="0"/>
    <xf numFmtId="0" fontId="44" fillId="10" borderId="0" applyNumberFormat="0" applyBorder="0" applyAlignment="0" applyProtection="0">
      <alignment vertical="center"/>
    </xf>
    <xf numFmtId="0" fontId="54" fillId="0" borderId="0">
      <alignment horizontal="lef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4" fillId="0" borderId="31" applyNumberFormat="0" applyFill="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Protection="0">
      <alignment vertical="center"/>
    </xf>
    <xf numFmtId="0" fontId="84" fillId="0" borderId="31" applyNumberFormat="0" applyFill="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2" fillId="2" borderId="0">
      <alignment horizontal="right" vertical="center"/>
    </xf>
    <xf numFmtId="0" fontId="104" fillId="0" borderId="26" applyNumberFormat="0" applyFill="0" applyAlignment="0" applyProtection="0">
      <alignment vertical="center"/>
    </xf>
    <xf numFmtId="0" fontId="52" fillId="2" borderId="0" applyProtection="0">
      <alignment horizontal="right" vertical="center"/>
    </xf>
    <xf numFmtId="0" fontId="0" fillId="0" borderId="0">
      <alignment vertical="center"/>
    </xf>
    <xf numFmtId="0" fontId="84" fillId="0" borderId="31" applyProtection="0"/>
    <xf numFmtId="0" fontId="47" fillId="13" borderId="0" applyProtection="0"/>
    <xf numFmtId="0" fontId="84" fillId="0" borderId="31"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2" fillId="2" borderId="0" applyProtection="0">
      <alignment horizontal="right" vertical="center"/>
    </xf>
    <xf numFmtId="0" fontId="151" fillId="0" borderId="31"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0" fillId="0" borderId="0">
      <alignment vertical="center"/>
    </xf>
    <xf numFmtId="0" fontId="0" fillId="0" borderId="0">
      <alignment vertical="center"/>
    </xf>
    <xf numFmtId="0" fontId="54" fillId="0" borderId="0">
      <alignment horizontal="left" vertical="center"/>
    </xf>
    <xf numFmtId="0" fontId="47" fillId="26"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4" fillId="0" borderId="0" applyProtection="0">
      <alignment horizontal="left"/>
    </xf>
    <xf numFmtId="0" fontId="47" fillId="26" borderId="0" applyNumberFormat="0" applyBorder="0" applyAlignment="0" applyProtection="0">
      <alignment vertical="center"/>
    </xf>
    <xf numFmtId="0" fontId="11" fillId="0" borderId="0"/>
    <xf numFmtId="0" fontId="47" fillId="26" borderId="0" applyNumberFormat="0" applyBorder="0" applyAlignment="0" applyProtection="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84" fillId="0" borderId="0" applyProtection="0"/>
    <xf numFmtId="0" fontId="44" fillId="10" borderId="0" applyProtection="0"/>
    <xf numFmtId="0" fontId="52" fillId="2" borderId="0">
      <alignment horizontal="center"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84" fillId="0" borderId="31" applyNumberFormat="0" applyFill="0" applyAlignment="0" applyProtection="0">
      <alignment vertical="center"/>
    </xf>
    <xf numFmtId="0" fontId="52" fillId="2" borderId="0" applyProtection="0">
      <alignment horizontal="center" vertical="center"/>
    </xf>
    <xf numFmtId="0" fontId="44" fillId="10" borderId="0" applyProtection="0"/>
    <xf numFmtId="0" fontId="44" fillId="10" borderId="0" applyProtection="0"/>
    <xf numFmtId="0" fontId="84" fillId="0" borderId="0" applyProtection="0"/>
    <xf numFmtId="0" fontId="0" fillId="0" borderId="0">
      <alignment vertical="center"/>
    </xf>
    <xf numFmtId="0" fontId="52" fillId="2" borderId="0" applyProtection="0">
      <alignment horizontal="center" vertical="center"/>
    </xf>
    <xf numFmtId="0" fontId="44" fillId="10" borderId="0" applyProtection="0"/>
    <xf numFmtId="0" fontId="84" fillId="0" borderId="0" applyProtection="0"/>
    <xf numFmtId="0" fontId="151" fillId="0" borderId="0" applyNumberFormat="0" applyFill="0" applyBorder="0" applyAlignment="0" applyProtection="0">
      <alignment vertical="center"/>
    </xf>
    <xf numFmtId="0" fontId="44" fillId="10" borderId="0" applyNumberFormat="0" applyBorder="0" applyAlignment="0" applyProtection="0">
      <alignment vertical="center"/>
    </xf>
    <xf numFmtId="0" fontId="108" fillId="0" borderId="0" applyProtection="0">
      <alignment vertical="center"/>
    </xf>
    <xf numFmtId="0" fontId="47" fillId="13" borderId="0" applyNumberFormat="0" applyBorder="0" applyAlignment="0" applyProtection="0">
      <alignment vertical="center"/>
    </xf>
    <xf numFmtId="0" fontId="0" fillId="0" borderId="0">
      <alignment vertical="center"/>
    </xf>
    <xf numFmtId="0" fontId="140"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140" fillId="0" borderId="0" applyProtection="0">
      <alignment vertical="center"/>
    </xf>
    <xf numFmtId="0" fontId="44" fillId="10" borderId="0" applyNumberFormat="0" applyBorder="0" applyAlignment="0" applyProtection="0">
      <alignment vertical="center"/>
    </xf>
    <xf numFmtId="0" fontId="165" fillId="0" borderId="0" applyNumberFormat="0" applyFill="0" applyBorder="0" applyAlignment="0" applyProtection="0">
      <alignment vertical="top"/>
      <protection locked="0"/>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0" fillId="0" borderId="0">
      <alignment vertical="center"/>
    </xf>
    <xf numFmtId="0" fontId="101" fillId="36" borderId="1"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1" fillId="36" borderId="1" applyNumberFormat="0" applyBorder="0" applyAlignment="0" applyProtection="0"/>
    <xf numFmtId="0" fontId="101" fillId="36" borderId="0" applyProtection="0">
      <alignment vertical="center"/>
    </xf>
    <xf numFmtId="0" fontId="45" fillId="84" borderId="0" applyNumberFormat="0" applyBorder="0" applyAlignment="0" applyProtection="0">
      <alignment vertical="center"/>
    </xf>
    <xf numFmtId="0" fontId="96"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1" fillId="36" borderId="0" applyProtection="0">
      <alignment vertical="center"/>
    </xf>
    <xf numFmtId="0" fontId="44" fillId="10" borderId="0" applyNumberFormat="0" applyBorder="0" applyAlignment="0" applyProtection="0">
      <alignment vertical="center"/>
    </xf>
    <xf numFmtId="0" fontId="0" fillId="0" borderId="0">
      <alignment vertical="center"/>
    </xf>
    <xf numFmtId="0" fontId="101" fillId="36" borderId="52" applyNumberFormat="0" applyBorder="0" applyAlignment="0" applyProtection="0">
      <alignment vertical="center"/>
    </xf>
    <xf numFmtId="0" fontId="44" fillId="10" borderId="0" applyNumberFormat="0" applyBorder="0" applyAlignment="0" applyProtection="0">
      <alignment vertical="center"/>
    </xf>
    <xf numFmtId="0" fontId="101" fillId="2" borderId="1"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101" fillId="2" borderId="1" applyNumberFormat="0" applyBorder="0" applyAlignment="0" applyProtection="0">
      <alignment vertical="center"/>
    </xf>
    <xf numFmtId="0" fontId="44" fillId="17" borderId="0" applyNumberFormat="0" applyBorder="0" applyAlignment="0" applyProtection="0">
      <alignment vertical="center"/>
    </xf>
    <xf numFmtId="0" fontId="77" fillId="29" borderId="20" applyNumberFormat="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77" fillId="29" borderId="20" applyNumberFormat="0" applyAlignment="0" applyProtection="0">
      <alignment vertical="center"/>
    </xf>
    <xf numFmtId="0" fontId="79" fillId="29" borderId="20"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157" fillId="0" borderId="0">
      <alignment horizontal="centerContinuous" vertical="center"/>
    </xf>
    <xf numFmtId="0" fontId="44" fillId="17" borderId="0" applyProtection="0"/>
    <xf numFmtId="0" fontId="79" fillId="29" borderId="20" applyNumberFormat="0" applyAlignment="0" applyProtection="0">
      <alignment vertical="center"/>
    </xf>
    <xf numFmtId="0" fontId="0" fillId="0" borderId="0">
      <alignment vertical="center"/>
    </xf>
    <xf numFmtId="0" fontId="79" fillId="29" borderId="20" applyProtection="0"/>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79" fillId="29" borderId="20" applyProtection="0"/>
    <xf numFmtId="0" fontId="102" fillId="0" borderId="0" applyNumberFormat="0" applyFill="0" applyBorder="0" applyAlignment="0" applyProtection="0">
      <alignment vertical="center"/>
    </xf>
    <xf numFmtId="0" fontId="79" fillId="29" borderId="20" applyProtection="0">
      <alignment vertical="center"/>
    </xf>
    <xf numFmtId="0" fontId="44" fillId="10" borderId="0" applyProtection="0"/>
    <xf numFmtId="0" fontId="79" fillId="29" borderId="20" applyNumberFormat="0" applyAlignment="0" applyProtection="0">
      <alignment vertical="center"/>
    </xf>
    <xf numFmtId="0" fontId="77" fillId="29" borderId="20" applyNumberFormat="0" applyAlignment="0" applyProtection="0">
      <alignment vertical="center"/>
    </xf>
    <xf numFmtId="0" fontId="47" fillId="13" borderId="0" applyNumberFormat="0" applyBorder="0" applyAlignment="0" applyProtection="0">
      <alignment vertical="center"/>
    </xf>
    <xf numFmtId="184" fontId="118" fillId="75" borderId="0">
      <alignment vertical="center"/>
    </xf>
    <xf numFmtId="0" fontId="12" fillId="0" borderId="0">
      <alignment vertical="center"/>
    </xf>
    <xf numFmtId="0" fontId="44" fillId="10" borderId="0" applyNumberFormat="0" applyBorder="0" applyAlignment="0" applyProtection="0">
      <alignment vertical="center"/>
    </xf>
    <xf numFmtId="184" fontId="118" fillId="75" borderId="0" applyProtection="0">
      <alignment vertical="center"/>
    </xf>
    <xf numFmtId="0" fontId="44" fillId="10" borderId="0" applyNumberFormat="0" applyBorder="0" applyAlignment="0" applyProtection="0">
      <alignment vertical="center"/>
    </xf>
    <xf numFmtId="184" fontId="118" fillId="75"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184" fontId="118" fillId="75" borderId="0" applyProtection="0">
      <alignment vertical="center"/>
    </xf>
    <xf numFmtId="0" fontId="44" fillId="10" borderId="0" applyProtection="0"/>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184" fontId="118" fillId="75"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66" fillId="3" borderId="53">
      <alignment vertical="center"/>
      <protection locked="0"/>
    </xf>
    <xf numFmtId="0" fontId="47" fillId="13" borderId="0" applyNumberFormat="0" applyBorder="0" applyAlignment="0" applyProtection="0">
      <alignment vertical="center"/>
    </xf>
    <xf numFmtId="0" fontId="133" fillId="4" borderId="0" applyBorder="0">
      <alignment horizontal="left" vertical="center"/>
      <protection locked="0"/>
    </xf>
    <xf numFmtId="0" fontId="44" fillId="10" borderId="0" applyNumberFormat="0" applyBorder="0" applyAlignment="0" applyProtection="0">
      <alignment vertical="center"/>
    </xf>
    <xf numFmtId="0" fontId="133" fillId="4" borderId="0">
      <alignment horizontal="left"/>
      <protection locked="0"/>
    </xf>
    <xf numFmtId="0" fontId="0" fillId="0" borderId="0">
      <alignment vertical="center"/>
    </xf>
    <xf numFmtId="0" fontId="44" fillId="10" borderId="0" applyNumberFormat="0" applyBorder="0" applyAlignment="0" applyProtection="0">
      <alignment vertical="center"/>
    </xf>
    <xf numFmtId="38" fontId="144"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38" fontId="145"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38" fontId="148" fillId="0" borderId="0">
      <alignment vertical="center"/>
    </xf>
    <xf numFmtId="0" fontId="47" fillId="13" borderId="0" applyNumberFormat="0" applyBorder="0" applyAlignment="0" applyProtection="0">
      <alignment vertical="center"/>
    </xf>
    <xf numFmtId="38" fontId="153" fillId="0" borderId="0">
      <alignment vertical="center"/>
    </xf>
    <xf numFmtId="0" fontId="0" fillId="0" borderId="0">
      <alignment vertical="center"/>
    </xf>
    <xf numFmtId="9" fontId="12" fillId="0" borderId="0" applyFont="0" applyFill="0" applyBorder="0" applyAlignment="0" applyProtection="0">
      <alignment vertical="center"/>
    </xf>
    <xf numFmtId="0" fontId="47" fillId="13" borderId="0" applyProtection="0"/>
    <xf numFmtId="0" fontId="0" fillId="0" borderId="0">
      <alignment vertical="center"/>
    </xf>
    <xf numFmtId="38" fontId="153" fillId="0" borderId="0" applyProtection="0"/>
    <xf numFmtId="9" fontId="12"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155" fillId="0"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31" fillId="0" borderId="39" applyNumberFormat="0" applyFill="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31" fillId="0" borderId="39" applyNumberFormat="0" applyFill="0" applyAlignment="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31" fillId="0" borderId="39"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131" fillId="0" borderId="39" applyProtection="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167" fillId="0" borderId="39" applyNumberFormat="0" applyFill="0" applyAlignment="0" applyProtection="0">
      <alignment vertical="center"/>
    </xf>
    <xf numFmtId="184" fontId="58" fillId="24" borderId="0">
      <alignment vertical="center"/>
    </xf>
    <xf numFmtId="184" fontId="58" fillId="24"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184" fontId="58" fillId="24" borderId="0" applyProtection="0">
      <alignment vertical="center"/>
    </xf>
    <xf numFmtId="184" fontId="58" fillId="24" borderId="0">
      <alignment vertical="center"/>
    </xf>
    <xf numFmtId="0" fontId="0" fillId="0" borderId="0">
      <alignment vertical="center"/>
    </xf>
    <xf numFmtId="0" fontId="0" fillId="0" borderId="0">
      <alignment vertical="center"/>
    </xf>
    <xf numFmtId="0" fontId="0" fillId="0" borderId="0">
      <alignment vertical="center"/>
    </xf>
    <xf numFmtId="0" fontId="142" fillId="0" borderId="0" applyProtection="0"/>
    <xf numFmtId="224" fontId="0" fillId="0" borderId="0" applyFont="0" applyFill="0" applyBorder="0" applyAlignment="0" applyProtection="0">
      <alignment vertical="center"/>
    </xf>
    <xf numFmtId="0" fontId="0" fillId="0" borderId="0">
      <alignment vertical="center"/>
    </xf>
    <xf numFmtId="0" fontId="63" fillId="10" borderId="0" applyProtection="0">
      <alignment vertical="center"/>
    </xf>
    <xf numFmtId="0" fontId="47" fillId="13" borderId="0" applyNumberFormat="0" applyBorder="0" applyAlignment="0" applyProtection="0">
      <alignment vertical="center"/>
    </xf>
    <xf numFmtId="0" fontId="0" fillId="0" borderId="0" applyFont="0" applyFill="0" applyBorder="0" applyAlignment="0" applyProtection="0">
      <alignment vertical="center"/>
    </xf>
    <xf numFmtId="0" fontId="0" fillId="0" borderId="0">
      <alignment vertical="center"/>
    </xf>
    <xf numFmtId="227" fontId="0" fillId="0" borderId="0" applyFont="0" applyFill="0" applyBorder="0" applyAlignment="0" applyProtection="0">
      <alignment vertical="center"/>
    </xf>
    <xf numFmtId="0" fontId="63" fillId="10" borderId="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40" fontId="168" fillId="46" borderId="32">
      <alignment horizontal="centerContinuous" vertical="center"/>
    </xf>
    <xf numFmtId="0" fontId="44" fillId="10" borderId="0" applyNumberFormat="0" applyBorder="0" applyAlignment="0" applyProtection="0">
      <alignment vertical="center"/>
    </xf>
    <xf numFmtId="0" fontId="44" fillId="17" borderId="0" applyProtection="0"/>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0" fontId="168" fillId="46" borderId="32">
      <alignment horizontal="centerContinuous"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47" fillId="26" borderId="0" applyNumberFormat="0" applyBorder="0" applyAlignment="0" applyProtection="0">
      <alignment vertical="center"/>
    </xf>
    <xf numFmtId="224" fontId="0" fillId="0" borderId="0" applyFont="0" applyFill="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88" fillId="4"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Protection="0"/>
    <xf numFmtId="0" fontId="88" fillId="4" borderId="0" applyNumberFormat="0" applyBorder="0" applyAlignment="0" applyProtection="0">
      <alignment vertical="center"/>
    </xf>
    <xf numFmtId="0" fontId="44" fillId="17" borderId="0" applyNumberFormat="0" applyBorder="0" applyAlignment="0" applyProtection="0">
      <alignment vertical="center"/>
    </xf>
    <xf numFmtId="0" fontId="88" fillId="4" borderId="0" applyNumberFormat="0" applyBorder="0" applyAlignment="0" applyProtection="0">
      <alignment vertical="center"/>
    </xf>
    <xf numFmtId="0" fontId="44" fillId="10" borderId="0" applyNumberFormat="0" applyBorder="0" applyAlignment="0" applyProtection="0">
      <alignment vertical="center"/>
    </xf>
    <xf numFmtId="0" fontId="74" fillId="0" borderId="0">
      <alignment vertical="center"/>
    </xf>
    <xf numFmtId="0" fontId="47" fillId="26" borderId="0" applyProtection="0"/>
    <xf numFmtId="0" fontId="43" fillId="17" borderId="0" applyProtection="0"/>
    <xf numFmtId="0" fontId="0" fillId="0" borderId="0">
      <alignment vertical="center"/>
    </xf>
    <xf numFmtId="0" fontId="0" fillId="0" borderId="0">
      <alignment vertical="center"/>
    </xf>
    <xf numFmtId="37" fontId="138" fillId="0" borderId="0"/>
    <xf numFmtId="0" fontId="0" fillId="0" borderId="0">
      <alignment vertical="center"/>
    </xf>
    <xf numFmtId="0" fontId="0" fillId="0" borderId="0">
      <alignment vertical="center"/>
    </xf>
    <xf numFmtId="0" fontId="0" fillId="0" borderId="0">
      <alignment vertical="center"/>
    </xf>
    <xf numFmtId="0" fontId="86" fillId="45" borderId="0" applyNumberFormat="0" applyBorder="0" applyAlignment="0" applyProtection="0">
      <alignment vertical="center"/>
    </xf>
    <xf numFmtId="0" fontId="0" fillId="0" borderId="0">
      <alignment vertical="center"/>
    </xf>
    <xf numFmtId="0" fontId="86" fillId="10" borderId="0" applyProtection="0"/>
    <xf numFmtId="43" fontId="12" fillId="0" borderId="0" applyFont="0" applyFill="0" applyBorder="0" applyAlignment="0" applyProtection="0">
      <alignment vertical="center"/>
    </xf>
    <xf numFmtId="37" fontId="138" fillId="0" borderId="0">
      <alignment vertical="center"/>
    </xf>
    <xf numFmtId="0" fontId="44" fillId="10" borderId="0" applyNumberFormat="0" applyBorder="0" applyAlignment="0" applyProtection="0">
      <alignment vertical="center"/>
    </xf>
    <xf numFmtId="37" fontId="138" fillId="0" borderId="0" applyProtection="0">
      <alignment vertical="center"/>
    </xf>
    <xf numFmtId="0" fontId="44" fillId="10" borderId="0" applyNumberFormat="0" applyBorder="0" applyAlignment="0" applyProtection="0">
      <alignment vertical="center"/>
    </xf>
    <xf numFmtId="37" fontId="138" fillId="0" borderId="0" applyProtection="0">
      <alignment vertical="center"/>
    </xf>
    <xf numFmtId="0" fontId="44" fillId="10" borderId="0" applyNumberFormat="0" applyBorder="0" applyAlignment="0" applyProtection="0">
      <alignment vertical="center"/>
    </xf>
    <xf numFmtId="37" fontId="138" fillId="0" borderId="0" applyProtection="0">
      <alignment vertical="center"/>
    </xf>
    <xf numFmtId="0" fontId="86" fillId="45"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37" fontId="138" fillId="0" borderId="0" applyProtection="0">
      <alignment vertical="center"/>
    </xf>
    <xf numFmtId="0" fontId="0" fillId="0" borderId="0">
      <alignment vertical="center"/>
    </xf>
    <xf numFmtId="0" fontId="86" fillId="10" borderId="0" applyProtection="0"/>
    <xf numFmtId="0" fontId="47" fillId="26" borderId="0" applyNumberFormat="0" applyBorder="0" applyAlignment="0" applyProtection="0">
      <alignment vertical="center"/>
    </xf>
    <xf numFmtId="0" fontId="0" fillId="0" borderId="0">
      <alignment vertical="center"/>
    </xf>
    <xf numFmtId="37" fontId="138"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37" fontId="138"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37" fontId="138"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top"/>
      <protection locked="0"/>
    </xf>
    <xf numFmtId="0" fontId="0" fillId="0" borderId="0">
      <alignment vertical="center"/>
    </xf>
    <xf numFmtId="0" fontId="44" fillId="17" borderId="0" applyNumberFormat="0" applyBorder="0" applyAlignment="0" applyProtection="0">
      <alignment vertical="center"/>
    </xf>
    <xf numFmtId="183" fontId="54" fillId="0" borderId="0" applyProtection="0">
      <alignment vertical="center"/>
    </xf>
    <xf numFmtId="183" fontId="54"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136" fillId="0" borderId="0">
      <alignment vertical="center"/>
    </xf>
    <xf numFmtId="0" fontId="47" fillId="13" borderId="0" applyProtection="0"/>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Protection="0"/>
    <xf numFmtId="0" fontId="67"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36" borderId="29" applyNumberFormat="0" applyFont="0" applyAlignment="0" applyProtection="0">
      <alignment vertical="center"/>
    </xf>
    <xf numFmtId="0" fontId="44" fillId="17" borderId="0" applyNumberFormat="0" applyBorder="0" applyAlignment="0" applyProtection="0">
      <alignment vertical="center"/>
    </xf>
    <xf numFmtId="0" fontId="12" fillId="36" borderId="29" applyNumberFormat="0" applyFont="0" applyAlignment="0" applyProtection="0">
      <alignment vertical="center"/>
    </xf>
    <xf numFmtId="0" fontId="0" fillId="0" borderId="0">
      <alignment vertical="center"/>
    </xf>
    <xf numFmtId="0" fontId="44" fillId="10" borderId="0" applyNumberFormat="0" applyBorder="0" applyAlignment="0" applyProtection="0">
      <alignment vertical="center"/>
    </xf>
    <xf numFmtId="182" fontId="0" fillId="0" borderId="0" applyFont="0" applyFill="0" applyProtection="0">
      <alignment vertical="center"/>
    </xf>
    <xf numFmtId="0" fontId="0" fillId="0" borderId="0">
      <alignment vertical="center"/>
    </xf>
    <xf numFmtId="0" fontId="0" fillId="0" borderId="0">
      <alignment vertical="center"/>
    </xf>
    <xf numFmtId="0" fontId="12" fillId="36" borderId="29" applyProtection="0"/>
    <xf numFmtId="0" fontId="0" fillId="0" borderId="0">
      <alignment vertical="center"/>
    </xf>
    <xf numFmtId="0" fontId="119" fillId="77" borderId="35">
      <alignment vertical="center"/>
      <protection locked="0"/>
    </xf>
    <xf numFmtId="0" fontId="47" fillId="13" borderId="0" applyNumberFormat="0" applyBorder="0" applyAlignment="0" applyProtection="0">
      <alignment vertical="center"/>
    </xf>
    <xf numFmtId="0" fontId="12" fillId="36" borderId="29" applyNumberFormat="0" applyFont="0" applyAlignment="0" applyProtection="0">
      <alignment vertical="center"/>
    </xf>
    <xf numFmtId="0" fontId="12" fillId="36" borderId="29" applyProtection="0"/>
    <xf numFmtId="0" fontId="44" fillId="10" borderId="0" applyNumberFormat="0" applyBorder="0" applyAlignment="0" applyProtection="0">
      <alignment vertical="center"/>
    </xf>
    <xf numFmtId="0" fontId="12" fillId="36" borderId="29" applyNumberFormat="0" applyFont="0" applyAlignment="0" applyProtection="0">
      <alignment vertical="center"/>
    </xf>
    <xf numFmtId="0" fontId="47" fillId="13" borderId="0" applyNumberFormat="0" applyBorder="0" applyAlignment="0" applyProtection="0">
      <alignment vertical="center"/>
    </xf>
    <xf numFmtId="0" fontId="12" fillId="0" borderId="0">
      <alignment vertical="center"/>
    </xf>
    <xf numFmtId="9" fontId="11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12" fillId="36" borderId="29" applyNumberFormat="0" applyFon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12" fillId="0" borderId="0">
      <alignment vertical="center"/>
    </xf>
    <xf numFmtId="0" fontId="47" fillId="13" borderId="0" applyNumberFormat="0" applyBorder="0" applyAlignment="0" applyProtection="0">
      <alignment vertical="center"/>
    </xf>
    <xf numFmtId="0" fontId="0" fillId="0" borderId="0">
      <alignment vertical="center"/>
    </xf>
    <xf numFmtId="0" fontId="12" fillId="36" borderId="29" applyNumberFormat="0" applyFont="0" applyAlignment="0" applyProtection="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12" fillId="36" borderId="29" applyNumberFormat="0" applyFont="0" applyAlignment="0" applyProtection="0">
      <alignment vertical="center"/>
    </xf>
    <xf numFmtId="0" fontId="147" fillId="3" borderId="43" applyNumberFormat="0" applyAlignment="0" applyProtection="0">
      <alignment vertical="center"/>
    </xf>
    <xf numFmtId="0" fontId="5" fillId="0" borderId="0"/>
    <xf numFmtId="0" fontId="0" fillId="36" borderId="29" applyNumberFormat="0" applyFont="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4" fillId="10" borderId="0" applyNumberFormat="0" applyBorder="0" applyAlignment="0" applyProtection="0">
      <alignment vertical="center"/>
    </xf>
    <xf numFmtId="4"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47" fillId="3" borderId="43" applyProtection="0"/>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147" fillId="3" borderId="43" applyNumberFormat="0" applyAlignment="0" applyProtection="0">
      <alignment vertical="center"/>
    </xf>
    <xf numFmtId="0" fontId="150" fillId="0" borderId="54" applyProtection="0">
      <alignment vertical="center"/>
    </xf>
    <xf numFmtId="0" fontId="0" fillId="0" borderId="0">
      <alignment vertical="center"/>
    </xf>
    <xf numFmtId="0" fontId="147" fillId="3" borderId="43" applyProtection="0"/>
    <xf numFmtId="0" fontId="0" fillId="0" borderId="0">
      <alignment vertical="center"/>
    </xf>
    <xf numFmtId="0" fontId="147" fillId="3" borderId="43" applyProtection="0"/>
    <xf numFmtId="0" fontId="44" fillId="17" borderId="0" applyProtection="0"/>
    <xf numFmtId="0" fontId="47" fillId="13" borderId="0" applyProtection="0"/>
    <xf numFmtId="0" fontId="0" fillId="0" borderId="0">
      <alignment vertical="center"/>
    </xf>
    <xf numFmtId="0" fontId="169" fillId="3" borderId="43" applyNumberFormat="0" applyAlignment="0" applyProtection="0">
      <alignment vertical="center"/>
    </xf>
    <xf numFmtId="0" fontId="63" fillId="10" borderId="0" applyProtection="0">
      <alignment vertical="center"/>
    </xf>
    <xf numFmtId="0" fontId="47" fillId="13" borderId="0" applyNumberFormat="0" applyBorder="0" applyAlignment="0" applyProtection="0">
      <alignment vertical="center"/>
    </xf>
    <xf numFmtId="0" fontId="147" fillId="3" borderId="43" applyNumberFormat="0" applyAlignment="0" applyProtection="0">
      <alignment vertical="center"/>
    </xf>
    <xf numFmtId="0" fontId="157" fillId="0" borderId="0">
      <alignment horizontal="centerContinuous" vertical="center"/>
    </xf>
    <xf numFmtId="0" fontId="63" fillId="10" borderId="0" applyProtection="0">
      <alignment vertical="center"/>
    </xf>
    <xf numFmtId="0" fontId="47" fillId="13" borderId="0" applyNumberFormat="0" applyBorder="0" applyAlignment="0" applyProtection="0">
      <alignment vertical="center"/>
    </xf>
    <xf numFmtId="0" fontId="147" fillId="3" borderId="43" applyNumberFormat="0" applyAlignment="0" applyProtection="0">
      <alignment vertical="center"/>
    </xf>
    <xf numFmtId="0" fontId="63" fillId="10" borderId="0" applyProtection="0">
      <alignment vertical="center"/>
    </xf>
    <xf numFmtId="0" fontId="147" fillId="3" borderId="43" applyNumberFormat="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6" borderId="0" applyNumberFormat="0" applyBorder="0" applyAlignment="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40" fontId="117" fillId="2" borderId="0" applyProtection="0">
      <alignment horizontal="right"/>
    </xf>
    <xf numFmtId="0" fontId="0" fillId="0" borderId="0">
      <alignment vertical="center"/>
    </xf>
    <xf numFmtId="189" fontId="170" fillId="0" borderId="0" applyFill="0" applyBorder="0" applyProtection="0">
      <alignment vertical="top"/>
    </xf>
    <xf numFmtId="0" fontId="0" fillId="0" borderId="0">
      <alignment vertical="center"/>
    </xf>
    <xf numFmtId="0" fontId="82" fillId="0" borderId="23" applyNumberFormat="0" applyFill="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53" fillId="16" borderId="0" applyNumberFormat="0" applyBorder="0" applyAlignment="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189" fontId="170" fillId="0" borderId="0" applyProtection="0">
      <alignment vertical="top"/>
    </xf>
    <xf numFmtId="14" fontId="62" fillId="0" borderId="0">
      <alignment horizontal="center" vertical="center" wrapText="1"/>
      <protection locked="0"/>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14" fontId="62" fillId="0" borderId="0">
      <alignment horizontal="center" vertical="center" wrapText="1"/>
      <protection locked="0"/>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189" fontId="12" fillId="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10" fontId="12" fillId="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4" fillId="10" borderId="0" applyNumberFormat="0" applyBorder="0" applyAlignment="0" applyProtection="0">
      <alignment vertical="center"/>
    </xf>
    <xf numFmtId="0" fontId="0" fillId="0" borderId="0">
      <alignment vertical="center"/>
    </xf>
    <xf numFmtId="10" fontId="0" fillId="0" borderId="0" applyFont="0" applyFill="0" applyBorder="0" applyAlignment="0" applyProtection="0">
      <alignment vertical="center"/>
    </xf>
    <xf numFmtId="10" fontId="12" fillId="0" borderId="0" applyFont="0" applyFill="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10" fontId="12" fillId="0" borderId="0" applyProtection="0">
      <alignment vertical="center"/>
    </xf>
    <xf numFmtId="0" fontId="44" fillId="10" borderId="0" applyNumberFormat="0" applyBorder="0" applyAlignment="0" applyProtection="0">
      <alignment vertical="center"/>
    </xf>
    <xf numFmtId="0" fontId="0" fillId="0" borderId="0">
      <alignment vertical="center"/>
    </xf>
    <xf numFmtId="10" fontId="12" fillId="0" borderId="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54" fillId="0" borderId="4" applyNumberFormat="0" applyFill="0" applyProtection="0">
      <alignment horizontal="right" vertical="center"/>
    </xf>
    <xf numFmtId="0" fontId="47" fillId="13" borderId="0" applyNumberFormat="0" applyBorder="0" applyAlignment="0" applyProtection="0">
      <alignment vertical="center"/>
    </xf>
    <xf numFmtId="10"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pplyNumberFormat="0" applyFont="0" applyFill="0" applyBorder="0" applyAlignment="0" applyProtection="0">
      <alignment horizontal="left" vertical="center"/>
    </xf>
    <xf numFmtId="0" fontId="0" fillId="0" borderId="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44" fillId="17"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115" fillId="0" borderId="0" applyNumberFormat="0" applyFont="0" applyFill="0" applyBorder="0" applyAlignment="0" applyProtection="0">
      <alignment horizontal="left"/>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19" fillId="77" borderId="35">
      <alignment vertical="center"/>
      <protection locked="0"/>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2" fillId="0" borderId="0" applyNumberFormat="0" applyFont="0" applyFill="0" applyBorder="0" applyAlignment="0" applyProtection="0">
      <alignment horizontal="left" vertical="center"/>
    </xf>
    <xf numFmtId="0" fontId="44" fillId="10" borderId="0" applyProtection="0"/>
    <xf numFmtId="0" fontId="0" fillId="0" borderId="0">
      <alignment vertical="center"/>
    </xf>
    <xf numFmtId="0" fontId="44" fillId="10" borderId="0" applyProtection="0"/>
    <xf numFmtId="0" fontId="147" fillId="3" borderId="43" applyNumberFormat="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4" fillId="10" borderId="0" applyNumberFormat="0" applyBorder="0" applyAlignment="0" applyProtection="0">
      <alignment vertical="center"/>
    </xf>
    <xf numFmtId="15" fontId="0" fillId="0" borderId="0" applyFont="0" applyFill="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15" fontId="115" fillId="0" borderId="0" applyFont="0" applyFill="0" applyBorder="0" applyAlignment="0" applyProtection="0"/>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15" fontId="12" fillId="0" borderId="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15"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7" fillId="0" borderId="0">
      <alignment vertical="center"/>
    </xf>
    <xf numFmtId="4" fontId="12" fillId="0" borderId="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4" fontId="12" fillId="0" borderId="0" applyFont="0" applyFill="0" applyBorder="0" applyAlignment="0" applyProtection="0">
      <alignment vertical="center"/>
    </xf>
    <xf numFmtId="4"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9" fillId="0" borderId="45" applyProtection="0">
      <alignment horizontal="center" vertical="center"/>
    </xf>
    <xf numFmtId="0" fontId="99" fillId="0" borderId="45" applyProtection="0">
      <alignment horizontal="center" vertical="center"/>
    </xf>
    <xf numFmtId="0" fontId="44" fillId="17" borderId="0" applyNumberFormat="0" applyBorder="0" applyAlignment="0" applyProtection="0">
      <alignment vertical="center"/>
    </xf>
    <xf numFmtId="0" fontId="44" fillId="10" borderId="0" applyProtection="0"/>
    <xf numFmtId="0" fontId="99" fillId="0" borderId="45" applyProtection="0">
      <alignment horizontal="center" vertical="center"/>
    </xf>
    <xf numFmtId="0" fontId="43"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Protection="0"/>
    <xf numFmtId="0" fontId="99" fillId="0" borderId="45" applyProtection="0">
      <alignment horizontal="center" vertical="center"/>
    </xf>
    <xf numFmtId="0" fontId="44" fillId="10" borderId="0" applyProtection="0"/>
    <xf numFmtId="0" fontId="0" fillId="0" borderId="0">
      <alignment vertical="center"/>
    </xf>
    <xf numFmtId="0" fontId="123" fillId="0" borderId="0" applyNumberFormat="0" applyFill="0" applyBorder="0" applyAlignment="0" applyProtection="0">
      <alignment vertical="center"/>
    </xf>
    <xf numFmtId="0" fontId="99" fillId="0" borderId="55">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71" fillId="13" borderId="0" applyNumberFormat="0" applyBorder="0" applyAlignment="0" applyProtection="0">
      <alignment vertical="center"/>
    </xf>
    <xf numFmtId="0" fontId="12" fillId="80" borderId="0" applyProtection="0">
      <alignment vertical="center"/>
    </xf>
    <xf numFmtId="3"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3" fontId="115" fillId="0" borderId="0" applyFont="0" applyFill="0" applyBorder="0" applyAlignment="0" applyProtection="0"/>
    <xf numFmtId="3"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3" fontId="12" fillId="0" borderId="0" applyProtection="0">
      <alignment vertical="center"/>
    </xf>
    <xf numFmtId="3" fontId="12"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3" fontId="12"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3" fontId="12" fillId="0" borderId="0" applyProtection="0">
      <alignment vertical="center"/>
    </xf>
    <xf numFmtId="3"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3"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12" fillId="80" borderId="0" applyProtection="0">
      <alignment vertical="center"/>
    </xf>
    <xf numFmtId="0" fontId="12" fillId="8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8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2" fillId="80" borderId="0" applyNumberFormat="0" applyFont="0" applyBorder="0" applyAlignment="0" applyProtection="0">
      <alignment vertical="center"/>
    </xf>
    <xf numFmtId="0" fontId="12" fillId="80" borderId="0" applyNumberFormat="0" applyFont="0" applyBorder="0" applyAlignment="0" applyProtection="0">
      <alignment vertical="center"/>
    </xf>
    <xf numFmtId="0" fontId="47" fillId="13" borderId="0" applyNumberFormat="0" applyBorder="0" applyAlignment="0" applyProtection="0">
      <alignment vertical="center"/>
    </xf>
    <xf numFmtId="0" fontId="96" fillId="17" borderId="0" applyProtection="0"/>
    <xf numFmtId="0" fontId="0" fillId="0" borderId="0">
      <alignment vertical="center"/>
    </xf>
    <xf numFmtId="0" fontId="0" fillId="0" borderId="0" applyNumberFormat="0" applyFill="0" applyBorder="0" applyAlignment="0" applyProtection="0">
      <alignment vertical="center"/>
    </xf>
    <xf numFmtId="0" fontId="0" fillId="0" borderId="0">
      <alignment vertical="center"/>
    </xf>
    <xf numFmtId="0" fontId="171" fillId="2" borderId="0" applyProtection="0">
      <alignment horizontal="center" vertical="top"/>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67" fillId="0" borderId="0" applyProtection="0">
      <alignment vertical="center"/>
    </xf>
    <xf numFmtId="0" fontId="44" fillId="10" borderId="0" applyNumberFormat="0" applyBorder="0" applyAlignment="0" applyProtection="0">
      <alignment vertical="center"/>
    </xf>
    <xf numFmtId="0" fontId="52" fillId="2" borderId="0" applyProtection="0">
      <alignment horizontal="center" vertical="center"/>
    </xf>
    <xf numFmtId="0" fontId="52" fillId="2" borderId="0" applyProtection="0">
      <alignment horizontal="center" vertical="center"/>
    </xf>
    <xf numFmtId="0" fontId="44" fillId="10" borderId="0" applyNumberFormat="0" applyBorder="0" applyAlignment="0" applyProtection="0">
      <alignment vertical="center"/>
    </xf>
    <xf numFmtId="0" fontId="0" fillId="0" borderId="0">
      <alignment vertical="center"/>
    </xf>
    <xf numFmtId="0" fontId="52" fillId="2" borderId="0">
      <alignment horizontal="righ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52" fillId="2" borderId="0">
      <alignment horizontal="center" vertical="center"/>
    </xf>
    <xf numFmtId="0" fontId="0" fillId="0" borderId="0">
      <alignment vertical="center"/>
    </xf>
    <xf numFmtId="0" fontId="52" fillId="2" borderId="0">
      <alignment horizontal="right" vertical="center"/>
    </xf>
    <xf numFmtId="0" fontId="6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2" fillId="2" borderId="0">
      <alignment horizontal="right" vertical="center"/>
    </xf>
    <xf numFmtId="0" fontId="0" fillId="0" borderId="0">
      <alignment vertical="center"/>
    </xf>
    <xf numFmtId="0" fontId="52" fillId="2" borderId="0" applyProtection="0">
      <alignment horizontal="right" vertical="center"/>
    </xf>
    <xf numFmtId="0" fontId="84"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52" fillId="2" borderId="0" applyProtection="0">
      <alignment horizontal="righ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52" fillId="2" borderId="0">
      <alignment horizontal="right" vertical="center"/>
    </xf>
    <xf numFmtId="0" fontId="44" fillId="10" borderId="0" applyNumberFormat="0" applyBorder="0" applyAlignment="0" applyProtection="0">
      <alignment vertical="center"/>
    </xf>
    <xf numFmtId="0" fontId="52" fillId="2" borderId="0">
      <alignment horizontal="left" vertical="center"/>
    </xf>
    <xf numFmtId="0" fontId="47" fillId="13" borderId="0" applyNumberFormat="0" applyBorder="0" applyAlignment="0" applyProtection="0">
      <alignment vertical="center"/>
    </xf>
    <xf numFmtId="0" fontId="52" fillId="2" borderId="0">
      <alignment horizontal="lef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2" fillId="2" borderId="0" applyProtection="0">
      <alignment horizontal="left" vertical="center"/>
    </xf>
    <xf numFmtId="0" fontId="44" fillId="17"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7" fillId="13" borderId="0" applyProtection="0"/>
    <xf numFmtId="0" fontId="52" fillId="2" borderId="0" applyProtection="0">
      <alignment horizontal="left" vertical="center"/>
    </xf>
    <xf numFmtId="0" fontId="0" fillId="0" borderId="0">
      <alignment vertical="center"/>
    </xf>
    <xf numFmtId="0" fontId="59" fillId="2" borderId="0">
      <alignment horizontal="center" vertical="center"/>
    </xf>
    <xf numFmtId="0" fontId="59" fillId="2" borderId="0">
      <alignment horizontal="right" vertical="center"/>
    </xf>
    <xf numFmtId="0" fontId="0" fillId="0" borderId="0">
      <alignment vertical="center"/>
    </xf>
    <xf numFmtId="0" fontId="172" fillId="3" borderId="30" applyNumberFormat="0" applyProtection="0">
      <alignment horizontal="left" vertical="center"/>
    </xf>
    <xf numFmtId="0" fontId="86" fillId="10" borderId="0" applyNumberFormat="0" applyBorder="0" applyAlignment="0" applyProtection="0"/>
    <xf numFmtId="0" fontId="47" fillId="13" borderId="0" applyNumberFormat="0" applyBorder="0" applyAlignment="0" applyProtection="0">
      <alignment vertical="center"/>
    </xf>
    <xf numFmtId="0" fontId="59" fillId="2" borderId="0">
      <alignment horizontal="center" vertical="center"/>
    </xf>
    <xf numFmtId="0" fontId="59" fillId="2" borderId="0">
      <alignment horizontal="righ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59" fillId="2" borderId="0" applyProtection="0">
      <alignment horizontal="center" vertical="center"/>
    </xf>
    <xf numFmtId="0" fontId="59" fillId="2" borderId="0" applyProtection="0">
      <alignment horizontal="right" vertical="center"/>
    </xf>
    <xf numFmtId="0" fontId="44" fillId="10" borderId="0" applyNumberFormat="0" applyBorder="0" applyAlignment="0" applyProtection="0">
      <alignment vertical="center"/>
    </xf>
    <xf numFmtId="0" fontId="59" fillId="2" borderId="0">
      <alignment horizontal="center" vertical="center"/>
    </xf>
    <xf numFmtId="0" fontId="59" fillId="2" borderId="0">
      <alignment horizontal="righ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52" fillId="2" borderId="0">
      <alignment horizontal="right" vertical="center"/>
    </xf>
    <xf numFmtId="0" fontId="132" fillId="2" borderId="0">
      <alignment horizontal="left" vertical="top"/>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2" fillId="2" borderId="0" applyProtection="0">
      <alignment horizontal="right" vertical="center"/>
    </xf>
    <xf numFmtId="0" fontId="132" fillId="2" borderId="0" applyProtection="0">
      <alignment horizontal="left" vertical="top"/>
    </xf>
    <xf numFmtId="0" fontId="52" fillId="2" borderId="0" applyProtection="0">
      <alignment horizontal="left" vertical="center"/>
    </xf>
    <xf numFmtId="0" fontId="76" fillId="2" borderId="0" applyProtection="0">
      <alignment horizontal="left" vertical="top"/>
    </xf>
    <xf numFmtId="0" fontId="44" fillId="10" borderId="0" applyNumberFormat="0" applyBorder="0" applyAlignment="0" applyProtection="0">
      <alignment vertical="center"/>
    </xf>
    <xf numFmtId="0" fontId="52" fillId="2" borderId="0" applyProtection="0">
      <alignment horizontal="center" vertical="center"/>
    </xf>
    <xf numFmtId="0" fontId="0" fillId="0" borderId="0">
      <alignment vertical="center"/>
    </xf>
    <xf numFmtId="0" fontId="52" fillId="2" borderId="0" applyProtection="0">
      <alignment horizontal="center"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32" fillId="2" borderId="0">
      <alignment horizontal="left" vertical="top"/>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76" fillId="2" borderId="0" applyProtection="0">
      <alignment horizontal="right" vertical="top"/>
    </xf>
    <xf numFmtId="0" fontId="44" fillId="10" borderId="0" applyNumberFormat="0" applyBorder="0" applyAlignment="0" applyProtection="0">
      <alignment vertical="center"/>
    </xf>
    <xf numFmtId="0" fontId="47" fillId="26" borderId="0" applyProtection="0"/>
    <xf numFmtId="0" fontId="47" fillId="13" borderId="0" applyNumberFormat="0" applyBorder="0" applyAlignment="0" applyProtection="0">
      <alignment vertical="center"/>
    </xf>
    <xf numFmtId="0" fontId="76" fillId="2" borderId="0" applyProtection="0">
      <alignment horizontal="right" vertical="top"/>
    </xf>
    <xf numFmtId="0" fontId="0" fillId="0" borderId="0">
      <alignment vertical="center"/>
    </xf>
    <xf numFmtId="0" fontId="76" fillId="2" borderId="0">
      <alignment horizontal="center" vertical="top"/>
    </xf>
    <xf numFmtId="0" fontId="44" fillId="10" borderId="0" applyProtection="0"/>
    <xf numFmtId="0" fontId="47" fillId="13" borderId="0" applyNumberFormat="0" applyBorder="0" applyAlignment="0" applyProtection="0">
      <alignment vertical="center"/>
    </xf>
    <xf numFmtId="0" fontId="76" fillId="2" borderId="0" applyProtection="0">
      <alignment horizontal="center" vertical="top"/>
    </xf>
    <xf numFmtId="0" fontId="76" fillId="2" borderId="0" applyProtection="0">
      <alignment horizontal="center" vertical="top"/>
    </xf>
    <xf numFmtId="0" fontId="0" fillId="0" borderId="0">
      <alignment vertical="center"/>
    </xf>
    <xf numFmtId="0" fontId="52" fillId="2" borderId="0">
      <alignment horizontal="center" vertical="center"/>
    </xf>
    <xf numFmtId="0" fontId="44" fillId="10" borderId="0" applyProtection="0"/>
    <xf numFmtId="0" fontId="44" fillId="10" borderId="0" applyNumberFormat="0" applyBorder="0" applyAlignment="0" applyProtection="0">
      <alignment vertical="center"/>
    </xf>
    <xf numFmtId="0" fontId="52" fillId="2" borderId="0">
      <alignment horizontal="center"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52" fillId="2" borderId="0" applyProtection="0">
      <alignment horizontal="center"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52" fillId="2" borderId="0" applyProtection="0">
      <alignment horizontal="center"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52" fillId="2" borderId="0">
      <alignment horizontal="center" vertical="center"/>
    </xf>
    <xf numFmtId="0" fontId="150" fillId="0" borderId="54" applyNumberFormat="0" applyFill="0" applyAlignment="0" applyProtection="0">
      <alignment vertical="center"/>
    </xf>
    <xf numFmtId="0" fontId="0" fillId="0" borderId="0"/>
    <xf numFmtId="0" fontId="0" fillId="0" borderId="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52" fillId="2" borderId="0">
      <alignment horizontal="center" vertical="center"/>
    </xf>
    <xf numFmtId="0" fontId="0" fillId="0" borderId="0">
      <alignment vertical="center"/>
    </xf>
    <xf numFmtId="0" fontId="0" fillId="0" borderId="0">
      <alignment vertical="center"/>
    </xf>
    <xf numFmtId="0" fontId="44" fillId="10" borderId="0" applyProtection="0"/>
    <xf numFmtId="0" fontId="52" fillId="2" borderId="0" applyProtection="0">
      <alignment horizontal="center" vertical="center"/>
    </xf>
    <xf numFmtId="0" fontId="47" fillId="13" borderId="0" applyNumberFormat="0" applyBorder="0" applyAlignment="0" applyProtection="0">
      <alignment vertical="center"/>
    </xf>
    <xf numFmtId="0" fontId="43" fillId="17" borderId="0" applyProtection="0"/>
    <xf numFmtId="0" fontId="2" fillId="0" borderId="0"/>
    <xf numFmtId="0" fontId="151" fillId="0" borderId="31" applyNumberFormat="0" applyFill="0" applyAlignment="0" applyProtection="0">
      <alignment vertical="center"/>
    </xf>
    <xf numFmtId="0" fontId="0" fillId="0" borderId="0"/>
    <xf numFmtId="0" fontId="47" fillId="13" borderId="0" applyNumberFormat="0" applyBorder="0" applyAlignment="0" applyProtection="0">
      <alignment vertical="center"/>
    </xf>
    <xf numFmtId="0" fontId="52" fillId="2" borderId="0" applyProtection="0">
      <alignment horizontal="center" vertical="center"/>
    </xf>
    <xf numFmtId="0" fontId="0" fillId="0" borderId="0">
      <alignment vertical="center"/>
    </xf>
    <xf numFmtId="0" fontId="0" fillId="0" borderId="0">
      <alignment vertical="center"/>
    </xf>
    <xf numFmtId="0" fontId="171" fillId="2" borderId="0">
      <alignment horizontal="center" vertical="top"/>
    </xf>
    <xf numFmtId="0" fontId="44" fillId="10" borderId="0" applyNumberFormat="0" applyBorder="0" applyAlignment="0" applyProtection="0">
      <alignment vertical="center"/>
    </xf>
    <xf numFmtId="0" fontId="171" fillId="2" borderId="0">
      <alignment horizontal="center" vertical="top"/>
    </xf>
    <xf numFmtId="0" fontId="44" fillId="10" borderId="0" applyNumberFormat="0" applyBorder="0" applyAlignment="0" applyProtection="0">
      <alignment vertical="center"/>
    </xf>
    <xf numFmtId="0" fontId="52" fillId="2" borderId="0">
      <alignment horizontal="left" vertical="top"/>
    </xf>
    <xf numFmtId="0" fontId="44" fillId="10" borderId="0" applyNumberFormat="0" applyBorder="0" applyAlignment="0" applyProtection="0">
      <alignment vertical="center"/>
    </xf>
    <xf numFmtId="0" fontId="44" fillId="17" borderId="0" applyProtection="0"/>
    <xf numFmtId="0" fontId="53" fillId="26" borderId="0" applyNumberFormat="0" applyBorder="0" applyAlignment="0" applyProtection="0">
      <alignment vertical="center"/>
    </xf>
    <xf numFmtId="0" fontId="53" fillId="26" borderId="0" applyProtection="0"/>
    <xf numFmtId="0" fontId="52" fillId="2" borderId="0">
      <alignment horizontal="left" vertical="top"/>
    </xf>
    <xf numFmtId="0" fontId="44" fillId="10" borderId="0" applyProtection="0"/>
    <xf numFmtId="0" fontId="0" fillId="0" borderId="0">
      <alignment vertical="center"/>
    </xf>
    <xf numFmtId="0" fontId="86" fillId="3" borderId="0" applyProtection="0"/>
    <xf numFmtId="0" fontId="52" fillId="2" borderId="0" applyProtection="0">
      <alignment horizontal="left" vertical="top"/>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2" fillId="2" borderId="0">
      <alignment horizontal="lef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52" fillId="2" borderId="0">
      <alignment horizontal="left" vertical="center"/>
    </xf>
    <xf numFmtId="0" fontId="44" fillId="10" borderId="0" applyProtection="0"/>
    <xf numFmtId="0" fontId="47" fillId="13" borderId="0" applyNumberFormat="0" applyBorder="0" applyAlignment="0" applyProtection="0">
      <alignment vertical="center"/>
    </xf>
    <xf numFmtId="0" fontId="53" fillId="26" borderId="0" applyProtection="0"/>
    <xf numFmtId="0" fontId="44" fillId="17" borderId="0" applyNumberFormat="0" applyBorder="0" applyAlignment="0" applyProtection="0">
      <alignment vertical="center"/>
    </xf>
    <xf numFmtId="0" fontId="52" fillId="2" borderId="0" applyProtection="0">
      <alignment horizontal="left"/>
    </xf>
    <xf numFmtId="0" fontId="47" fillId="13" borderId="0" applyNumberFormat="0" applyBorder="0" applyAlignment="0" applyProtection="0">
      <alignment vertical="center"/>
    </xf>
    <xf numFmtId="0" fontId="119" fillId="77" borderId="35">
      <alignment vertical="center"/>
      <protection locked="0"/>
    </xf>
    <xf numFmtId="0" fontId="44" fillId="10"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52" fillId="2" borderId="0" applyProtection="0">
      <alignment horizontal="lef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52" fillId="2" borderId="0">
      <alignment horizontal="center" vertical="center"/>
    </xf>
    <xf numFmtId="0" fontId="44" fillId="10" borderId="0" applyProtection="0"/>
    <xf numFmtId="0" fontId="53" fillId="26" borderId="0" applyProtection="0"/>
    <xf numFmtId="0" fontId="44" fillId="17" borderId="0" applyNumberFormat="0" applyBorder="0" applyAlignment="0" applyProtection="0">
      <alignment vertical="center"/>
    </xf>
    <xf numFmtId="0" fontId="0" fillId="0" borderId="0">
      <alignment vertical="center"/>
    </xf>
    <xf numFmtId="0" fontId="52" fillId="2" borderId="0">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2" fillId="2" borderId="0" applyProtection="0">
      <alignment horizontal="center"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3" borderId="0" applyNumberFormat="0" applyBorder="0" applyAlignment="0" applyProtection="0">
      <alignment vertical="center"/>
    </xf>
    <xf numFmtId="0" fontId="52" fillId="2" borderId="0">
      <alignment horizontal="left" vertical="center"/>
    </xf>
    <xf numFmtId="0" fontId="86" fillId="10" borderId="0" applyNumberFormat="0" applyBorder="0" applyAlignment="0" applyProtection="0"/>
    <xf numFmtId="0" fontId="44" fillId="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2" borderId="0">
      <alignment horizontal="left" vertical="center"/>
    </xf>
    <xf numFmtId="0" fontId="44" fillId="10" borderId="0" applyNumberFormat="0" applyBorder="0" applyAlignment="0" applyProtection="0">
      <alignment vertical="center"/>
    </xf>
    <xf numFmtId="0" fontId="0" fillId="0" borderId="0">
      <alignment vertical="center"/>
    </xf>
    <xf numFmtId="0" fontId="86" fillId="10" borderId="0" applyNumberFormat="0" applyBorder="0" applyAlignment="0" applyProtection="0"/>
    <xf numFmtId="0" fontId="52" fillId="2" borderId="0" applyProtection="0">
      <alignment horizontal="left" vertical="center"/>
    </xf>
    <xf numFmtId="0" fontId="44" fillId="10" borderId="0" applyNumberFormat="0" applyBorder="0" applyAlignment="0" applyProtection="0">
      <alignment vertical="center"/>
    </xf>
    <xf numFmtId="0" fontId="52" fillId="2" borderId="0" applyProtection="0">
      <alignment horizontal="lef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4" fillId="0" borderId="28"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37" borderId="0" applyNumberFormat="0" applyBorder="0" applyAlignment="0" applyProtection="0">
      <alignment vertical="center"/>
    </xf>
    <xf numFmtId="0" fontId="44" fillId="10" borderId="0" applyNumberFormat="0" applyBorder="0" applyAlignment="0" applyProtection="0">
      <alignment vertical="center"/>
    </xf>
    <xf numFmtId="0" fontId="173" fillId="20" borderId="0" applyNumberFormat="0">
      <alignment vertical="center"/>
    </xf>
    <xf numFmtId="0" fontId="47" fillId="13" borderId="0" applyNumberFormat="0" applyBorder="0" applyAlignment="0" applyProtection="0">
      <alignment vertical="center"/>
    </xf>
    <xf numFmtId="0" fontId="86" fillId="3"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73" fillId="20" borderId="0" applyProtection="0"/>
    <xf numFmtId="0" fontId="44" fillId="17" borderId="0" applyNumberFormat="0" applyBorder="0" applyAlignment="0" applyProtection="0">
      <alignment vertical="center"/>
    </xf>
    <xf numFmtId="205" fontId="174" fillId="0" borderId="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205" fontId="174" fillId="0" borderId="0" applyProtection="0"/>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9" fillId="77" borderId="35">
      <protection locked="0"/>
    </xf>
    <xf numFmtId="0" fontId="47" fillId="13"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47" fillId="13"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9" fillId="77" borderId="35">
      <alignment vertical="center"/>
      <protection locked="0"/>
    </xf>
    <xf numFmtId="0" fontId="0" fillId="0" borderId="0">
      <alignment vertical="center"/>
    </xf>
    <xf numFmtId="40" fontId="156" fillId="0" borderId="0" applyFont="0" applyFill="0" applyBorder="0" applyAlignment="0" applyProtection="0"/>
    <xf numFmtId="0" fontId="44" fillId="10" borderId="0" applyNumberFormat="0" applyBorder="0" applyAlignment="0" applyProtection="0">
      <alignment vertical="center"/>
    </xf>
    <xf numFmtId="0" fontId="44" fillId="10" borderId="0" applyProtection="0"/>
    <xf numFmtId="0" fontId="119" fillId="77" borderId="35">
      <alignment vertical="center"/>
      <protection locked="0"/>
    </xf>
    <xf numFmtId="0" fontId="47" fillId="13" borderId="0" applyNumberFormat="0" applyBorder="0" applyAlignment="0" applyProtection="0">
      <alignment vertical="center"/>
    </xf>
    <xf numFmtId="0" fontId="119" fillId="77" borderId="56">
      <alignment vertical="center"/>
      <protection locked="0"/>
    </xf>
    <xf numFmtId="0" fontId="44" fillId="10" borderId="0" applyNumberFormat="0" applyBorder="0" applyAlignment="0" applyProtection="0">
      <alignment vertical="center"/>
    </xf>
    <xf numFmtId="0" fontId="44" fillId="10" borderId="0" applyProtection="0"/>
    <xf numFmtId="0" fontId="119" fillId="77" borderId="35">
      <alignment vertical="center"/>
      <protection locked="0"/>
    </xf>
    <xf numFmtId="0" fontId="0" fillId="0" borderId="0">
      <alignment vertical="center"/>
    </xf>
    <xf numFmtId="0" fontId="47" fillId="13"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75" fillId="0" borderId="0">
      <alignment vertical="center"/>
    </xf>
    <xf numFmtId="214" fontId="101" fillId="0" borderId="0"/>
    <xf numFmtId="0" fontId="119" fillId="77" borderId="35">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9" fillId="77" borderId="35">
      <alignment vertical="center"/>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9" fillId="77" borderId="35">
      <alignment vertical="center"/>
      <protection locked="0"/>
    </xf>
    <xf numFmtId="0" fontId="44" fillId="10" borderId="0" applyNumberFormat="0" applyBorder="0" applyAlignment="0" applyProtection="0">
      <alignment vertical="center"/>
    </xf>
    <xf numFmtId="0" fontId="44" fillId="10" borderId="0" applyProtection="0"/>
    <xf numFmtId="0" fontId="114"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119" fillId="77" borderId="56">
      <alignment vertical="center"/>
      <protection locked="0"/>
    </xf>
    <xf numFmtId="0" fontId="119" fillId="77" borderId="35">
      <alignment vertical="center"/>
      <protection locked="0"/>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0" fillId="0" borderId="0">
      <alignment vertical="center"/>
    </xf>
    <xf numFmtId="0" fontId="0" fillId="0" borderId="0">
      <alignment vertical="center"/>
    </xf>
    <xf numFmtId="0" fontId="44" fillId="17" borderId="0" applyProtection="0"/>
    <xf numFmtId="0" fontId="47" fillId="26"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19" fillId="77" borderId="35">
      <alignment vertical="center"/>
      <protection locked="0"/>
    </xf>
    <xf numFmtId="0" fontId="119" fillId="77" borderId="56">
      <alignment vertical="center"/>
      <protection locked="0"/>
    </xf>
    <xf numFmtId="0" fontId="44" fillId="10"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119" fillId="77" borderId="35">
      <alignment vertical="center"/>
      <protection locked="0"/>
    </xf>
    <xf numFmtId="0" fontId="44" fillId="10" borderId="0" applyNumberFormat="0" applyBorder="0" applyAlignment="0" applyProtection="0">
      <alignment vertical="center"/>
    </xf>
    <xf numFmtId="0" fontId="0" fillId="0" borderId="0">
      <alignment vertical="center"/>
    </xf>
    <xf numFmtId="0" fontId="119" fillId="77" borderId="35">
      <protection locked="0"/>
    </xf>
    <xf numFmtId="0" fontId="0" fillId="0" borderId="0">
      <alignment vertical="center"/>
    </xf>
    <xf numFmtId="0" fontId="119" fillId="77" borderId="35">
      <alignment vertical="center"/>
      <protection locked="0"/>
    </xf>
    <xf numFmtId="0" fontId="0" fillId="0" borderId="0">
      <alignment vertical="center"/>
    </xf>
    <xf numFmtId="0" fontId="0" fillId="0" borderId="0">
      <alignment vertical="center"/>
    </xf>
    <xf numFmtId="0" fontId="119" fillId="77" borderId="35">
      <protection locked="0"/>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4" fillId="0" borderId="0" applyProtection="0">
      <alignment horizontal="left"/>
    </xf>
    <xf numFmtId="0" fontId="0" fillId="0" borderId="0">
      <alignment vertical="center"/>
    </xf>
    <xf numFmtId="0" fontId="0" fillId="0" borderId="0">
      <alignment vertical="center"/>
    </xf>
    <xf numFmtId="0" fontId="54"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3" fillId="10" borderId="0" applyProtection="0"/>
    <xf numFmtId="0" fontId="54" fillId="0" borderId="0" applyProtection="0"/>
    <xf numFmtId="0" fontId="110" fillId="0" borderId="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54" fillId="0" borderId="0">
      <alignment vertical="center"/>
    </xf>
    <xf numFmtId="0" fontId="44" fillId="10" borderId="0" applyNumberFormat="0" applyBorder="0" applyAlignment="0" applyProtection="0">
      <alignment vertical="center"/>
    </xf>
    <xf numFmtId="0" fontId="54" fillId="0" borderId="0" applyProtection="0"/>
    <xf numFmtId="0" fontId="44" fillId="10" borderId="0" applyNumberFormat="0" applyBorder="0" applyAlignment="0" applyProtection="0">
      <alignment vertical="center"/>
    </xf>
    <xf numFmtId="0" fontId="96" fillId="17" borderId="0" applyProtection="0"/>
    <xf numFmtId="0" fontId="54" fillId="0" borderId="0">
      <alignment vertical="center"/>
    </xf>
    <xf numFmtId="0" fontId="47" fillId="13" borderId="0" applyNumberFormat="0" applyBorder="0" applyAlignment="0" applyProtection="0">
      <alignment vertical="center"/>
    </xf>
    <xf numFmtId="0" fontId="0" fillId="0" borderId="0">
      <alignment vertical="center"/>
    </xf>
    <xf numFmtId="0" fontId="86" fillId="10" borderId="0" applyNumberFormat="0" applyBorder="0" applyAlignment="0" applyProtection="0"/>
    <xf numFmtId="0" fontId="54" fillId="0" borderId="0" applyProtection="0"/>
    <xf numFmtId="0" fontId="0" fillId="0" borderId="0">
      <alignment vertical="center"/>
    </xf>
    <xf numFmtId="0" fontId="0" fillId="0" borderId="0">
      <alignment vertical="center"/>
    </xf>
    <xf numFmtId="0" fontId="112" fillId="38" borderId="34" applyNumberFormat="0" applyAlignment="0" applyProtection="0">
      <alignment vertical="center"/>
    </xf>
    <xf numFmtId="0" fontId="54" fillId="0" borderId="0">
      <alignment vertical="center"/>
    </xf>
    <xf numFmtId="0" fontId="43" fillId="17" borderId="0" applyProtection="0"/>
    <xf numFmtId="0" fontId="0" fillId="0" borderId="0">
      <alignment vertical="center"/>
    </xf>
    <xf numFmtId="0" fontId="0" fillId="0" borderId="0">
      <alignment vertical="center"/>
    </xf>
    <xf numFmtId="0" fontId="54" fillId="0" borderId="0" applyProtection="0"/>
    <xf numFmtId="0" fontId="74"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74" fillId="0" borderId="0" applyProtection="0"/>
    <xf numFmtId="0" fontId="44" fillId="10" borderId="0" applyNumberFormat="0" applyBorder="0" applyAlignment="0" applyProtection="0">
      <alignment vertical="center"/>
    </xf>
    <xf numFmtId="0" fontId="39" fillId="0" borderId="0" applyNumberFormat="0" applyFill="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39" fillId="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02" fillId="0" borderId="0" applyProtection="0"/>
    <xf numFmtId="0" fontId="0" fillId="0" borderId="0">
      <alignment vertical="center"/>
    </xf>
    <xf numFmtId="0" fontId="0" fillId="0" borderId="0">
      <alignment vertical="center"/>
    </xf>
    <xf numFmtId="0" fontId="54" fillId="0" borderId="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54" fillId="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04" fillId="0" borderId="26" applyNumberFormat="0" applyFill="0" applyAlignment="0" applyProtection="0">
      <alignment vertical="center"/>
    </xf>
    <xf numFmtId="0" fontId="44" fillId="10" borderId="0" applyProtection="0"/>
    <xf numFmtId="0" fontId="47" fillId="13" borderId="0" applyNumberFormat="0" applyBorder="0" applyAlignment="0" applyProtection="0">
      <alignment vertical="center"/>
    </xf>
    <xf numFmtId="0" fontId="54" fillId="0" borderId="0">
      <alignment vertical="center"/>
    </xf>
    <xf numFmtId="0" fontId="0" fillId="0" borderId="0">
      <alignment vertical="center"/>
    </xf>
    <xf numFmtId="0" fontId="54" fillId="0" borderId="0" applyProtection="0"/>
    <xf numFmtId="0" fontId="0" fillId="0" borderId="0">
      <alignment vertical="center"/>
    </xf>
    <xf numFmtId="0" fontId="126" fillId="0" borderId="46" applyProtection="0"/>
    <xf numFmtId="0" fontId="47" fillId="13" borderId="0" applyNumberFormat="0" applyBorder="0" applyAlignment="0" applyProtection="0">
      <alignment vertical="center"/>
    </xf>
    <xf numFmtId="0" fontId="123" fillId="0" borderId="0" applyNumberForma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44" fillId="10" borderId="0" applyProtection="0"/>
    <xf numFmtId="0" fontId="0" fillId="0" borderId="0">
      <alignment vertical="center"/>
    </xf>
    <xf numFmtId="0" fontId="126" fillId="0" borderId="57"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86" fillId="10" borderId="0" applyProtection="0"/>
    <xf numFmtId="0" fontId="47" fillId="13"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126" fillId="0" borderId="46" applyProtection="0">
      <alignment vertical="center"/>
    </xf>
    <xf numFmtId="0" fontId="47" fillId="13" borderId="0" applyNumberFormat="0" applyBorder="0" applyAlignment="0" applyProtection="0">
      <alignment vertical="center"/>
    </xf>
    <xf numFmtId="0" fontId="5" fillId="0" borderId="1">
      <alignment horizontal="distributed" vertical="center" wrapText="1"/>
    </xf>
    <xf numFmtId="0" fontId="126" fillId="0" borderId="46" applyProtection="0">
      <alignment vertical="center"/>
    </xf>
    <xf numFmtId="0" fontId="47" fillId="26" borderId="0" applyNumberFormat="0" applyBorder="0" applyAlignment="0" applyProtection="0">
      <alignment vertical="center"/>
    </xf>
    <xf numFmtId="0" fontId="47" fillId="13" borderId="0" applyProtection="0"/>
    <xf numFmtId="0" fontId="123" fillId="0" borderId="0" applyNumberFormat="0" applyFill="0" applyBorder="0" applyAlignment="0" applyProtection="0">
      <alignment vertical="center"/>
    </xf>
    <xf numFmtId="0" fontId="0" fillId="0" borderId="0">
      <alignment vertical="center"/>
    </xf>
    <xf numFmtId="0" fontId="0" fillId="0" borderId="0">
      <alignment vertical="center"/>
    </xf>
    <xf numFmtId="0" fontId="126" fillId="0" borderId="46" applyProtection="0">
      <alignment vertical="center"/>
    </xf>
    <xf numFmtId="0" fontId="47" fillId="26" borderId="0" applyNumberFormat="0" applyBorder="0" applyAlignment="0" applyProtection="0">
      <alignment vertical="center"/>
    </xf>
    <xf numFmtId="0" fontId="98"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43" fillId="17" borderId="0" applyNumberFormat="0" applyBorder="0" applyAlignment="0" applyProtection="0">
      <alignment vertical="center"/>
    </xf>
    <xf numFmtId="0" fontId="86" fillId="45" borderId="0" applyNumberFormat="0" applyBorder="0" applyAlignment="0" applyProtection="0"/>
    <xf numFmtId="0" fontId="0" fillId="0" borderId="0">
      <alignment vertical="center"/>
    </xf>
    <xf numFmtId="0" fontId="98" fillId="0" borderId="0" applyProtection="0"/>
    <xf numFmtId="0" fontId="44" fillId="10" borderId="0" applyNumberFormat="0" applyBorder="0" applyAlignment="0" applyProtection="0">
      <alignment vertical="center"/>
    </xf>
    <xf numFmtId="0" fontId="176" fillId="0" borderId="0" applyNumberFormat="0" applyFill="0" applyBorder="0" applyAlignment="0" applyProtection="0">
      <alignment vertical="center"/>
    </xf>
    <xf numFmtId="0" fontId="44" fillId="17" borderId="0" applyProtection="0"/>
    <xf numFmtId="199" fontId="101" fillId="4"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230" fontId="12" fillId="0" borderId="0" applyProtection="0"/>
    <xf numFmtId="9" fontId="0" fillId="0" borderId="0" applyFont="0" applyFill="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7" borderId="0" applyNumberFormat="0" applyBorder="0" applyAlignment="0" applyProtection="0">
      <alignment vertical="center"/>
    </xf>
    <xf numFmtId="0" fontId="44" fillId="17" borderId="0" applyProtection="0"/>
    <xf numFmtId="0" fontId="73" fillId="0" borderId="18" applyNumberFormat="0" applyFill="0" applyAlignment="0" applyProtection="0">
      <alignment vertical="center"/>
    </xf>
    <xf numFmtId="0" fontId="0" fillId="0" borderId="0">
      <alignment vertical="center"/>
    </xf>
    <xf numFmtId="0" fontId="47" fillId="13" borderId="0" applyProtection="0"/>
    <xf numFmtId="0" fontId="53" fillId="13" borderId="0" applyNumberFormat="0" applyBorder="0" applyAlignment="0" applyProtection="0">
      <alignment vertical="center"/>
    </xf>
    <xf numFmtId="0" fontId="44" fillId="10" borderId="0" applyProtection="0"/>
    <xf numFmtId="9" fontId="12" fillId="0" borderId="0" applyFont="0" applyFill="0" applyBorder="0" applyAlignment="0" applyProtection="0">
      <alignment vertical="center"/>
    </xf>
    <xf numFmtId="0" fontId="0" fillId="0" borderId="0">
      <alignment vertical="center"/>
    </xf>
    <xf numFmtId="0" fontId="44" fillId="10" borderId="0" applyProtection="0"/>
    <xf numFmtId="0" fontId="73" fillId="0" borderId="18" applyNumberFormat="0" applyFill="0" applyAlignment="0" applyProtection="0">
      <alignment vertical="center"/>
    </xf>
    <xf numFmtId="0" fontId="47" fillId="26"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45" fillId="3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43" fillId="10" borderId="0" applyProtection="0"/>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9" fontId="143" fillId="0" borderId="0" applyFont="0" applyFill="0" applyBorder="0" applyAlignment="0" applyProtection="0"/>
    <xf numFmtId="0" fontId="47" fillId="13" borderId="0" applyNumberFormat="0" applyBorder="0" applyAlignment="0" applyProtection="0">
      <alignment vertical="center"/>
    </xf>
    <xf numFmtId="0" fontId="86" fillId="45" borderId="0" applyNumberFormat="0" applyBorder="0" applyAlignment="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9"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9" fontId="143" fillId="0" borderId="0" applyFont="0" applyFill="0" applyBorder="0" applyAlignment="0" applyProtection="0"/>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7" fillId="26" borderId="0" applyNumberFormat="0" applyBorder="0" applyAlignment="0" applyProtection="0">
      <alignment vertical="center"/>
    </xf>
    <xf numFmtId="0" fontId="12"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44" fillId="10" borderId="0" applyProtection="0"/>
    <xf numFmtId="9" fontId="0" fillId="0" borderId="0" applyFon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47" fillId="13"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9" fontId="0" fillId="0" borderId="0" applyFont="0" applyFill="0" applyBorder="0" applyAlignment="0" applyProtection="0"/>
    <xf numFmtId="0" fontId="44" fillId="17"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71" fillId="26" borderId="0" applyNumberFormat="0" applyBorder="0" applyAlignment="0" applyProtection="0">
      <alignment vertical="center"/>
    </xf>
    <xf numFmtId="0" fontId="44" fillId="17" borderId="0" applyNumberFormat="0" applyBorder="0" applyAlignment="0" applyProtection="0">
      <alignment vertical="center"/>
    </xf>
    <xf numFmtId="9" fontId="12" fillId="0" borderId="0" applyProtection="0">
      <alignment vertical="center"/>
    </xf>
    <xf numFmtId="0" fontId="71"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9" fontId="11" fillId="0" borderId="0" applyFont="0" applyFill="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9" fontId="0" fillId="0" borderId="0" applyFont="0" applyFill="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9" fontId="0" fillId="0" borderId="0" applyFon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9" fontId="12" fillId="0" borderId="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63"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63" fillId="10" borderId="0" applyProtection="0">
      <alignment vertical="center"/>
    </xf>
    <xf numFmtId="0" fontId="44" fillId="10" borderId="0" applyProtection="0"/>
    <xf numFmtId="0" fontId="44" fillId="10" borderId="0" applyProtection="0"/>
    <xf numFmtId="9" fontId="0" fillId="0" borderId="0" applyFont="0" applyFill="0" applyBorder="0" applyAlignment="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86" fillId="10" borderId="0" applyNumberFormat="0" applyBorder="0" applyAlignment="0" applyProtection="0"/>
    <xf numFmtId="9"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26" borderId="0" applyNumberFormat="0" applyBorder="0" applyAlignment="0" applyProtection="0">
      <alignment vertical="center"/>
    </xf>
    <xf numFmtId="9" fontId="115"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9" fontId="12" fillId="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9" fontId="0" fillId="0" borderId="0" applyFont="0" applyFill="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47" fillId="13" borderId="0" applyNumberFormat="0" applyBorder="0" applyAlignment="0" applyProtection="0">
      <alignment vertical="center"/>
    </xf>
    <xf numFmtId="0" fontId="86" fillId="10" borderId="0" applyProtection="0"/>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xf numFmtId="9" fontId="0" fillId="0" borderId="0" applyFont="0" applyFill="0" applyBorder="0" applyAlignment="0" applyProtection="0"/>
    <xf numFmtId="0" fontId="44" fillId="10" borderId="0" applyProtection="0"/>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3" fillId="10" borderId="0" applyProtection="0"/>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84" fillId="0" borderId="0" applyNumberFormat="0" applyFill="0" applyBorder="0" applyAlignment="0" applyProtection="0">
      <alignment vertical="center"/>
    </xf>
    <xf numFmtId="0" fontId="96" fillId="17"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6" fillId="10" borderId="0" applyNumberFormat="0" applyBorder="0" applyAlignment="0" applyProtection="0"/>
    <xf numFmtId="0" fontId="44" fillId="17" borderId="0" applyProtection="0"/>
    <xf numFmtId="0" fontId="84" fillId="0" borderId="0" applyNumberForma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9" fontId="12"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10" borderId="0" applyProtection="0"/>
    <xf numFmtId="0" fontId="0" fillId="0" borderId="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124" fillId="0" borderId="4" applyProtection="0">
      <alignment horizont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Protection="0"/>
    <xf numFmtId="0" fontId="44" fillId="10" borderId="0" applyNumberFormat="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17" fillId="0" borderId="0"/>
    <xf numFmtId="9" fontId="12" fillId="0" borderId="0" applyFont="0" applyFill="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86" fillId="69" borderId="0" applyNumberFormat="0" applyBorder="0" applyAlignment="0" applyProtection="0">
      <alignment vertical="center"/>
    </xf>
    <xf numFmtId="0" fontId="0" fillId="0" borderId="0">
      <alignment vertical="center"/>
    </xf>
    <xf numFmtId="0" fontId="117" fillId="0" borderId="0">
      <alignment vertical="center"/>
    </xf>
    <xf numFmtId="9" fontId="0" fillId="0" borderId="0" applyFont="0" applyFill="0" applyBorder="0" applyAlignment="0" applyProtection="0">
      <alignment vertical="center"/>
    </xf>
    <xf numFmtId="0" fontId="86" fillId="10"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9" fontId="12" fillId="0" borderId="0" applyProtection="0"/>
    <xf numFmtId="0" fontId="44"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4" fillId="10" borderId="0" applyProtection="0"/>
    <xf numFmtId="0" fontId="43" fillId="17" borderId="0" applyProtection="0">
      <alignment vertical="center"/>
    </xf>
    <xf numFmtId="0" fontId="44" fillId="10" borderId="0" applyNumberFormat="0" applyBorder="0" applyAlignment="0" applyProtection="0">
      <alignment vertical="center"/>
    </xf>
    <xf numFmtId="9" fontId="12" fillId="0" borderId="0" applyProtection="0"/>
    <xf numFmtId="0" fontId="104" fillId="0" borderId="26" applyNumberFormat="0" applyFill="0" applyAlignment="0" applyProtection="0">
      <alignment vertical="center"/>
    </xf>
    <xf numFmtId="0" fontId="0" fillId="0" borderId="0"/>
    <xf numFmtId="0" fontId="0" fillId="0" borderId="0"/>
    <xf numFmtId="0" fontId="0" fillId="0" borderId="0">
      <alignment vertical="center"/>
    </xf>
    <xf numFmtId="9" fontId="12" fillId="0" borderId="0" applyProtection="0"/>
    <xf numFmtId="0" fontId="44" fillId="10" borderId="0" applyProtection="0"/>
    <xf numFmtId="9" fontId="12" fillId="0" borderId="0" applyProtection="0"/>
    <xf numFmtId="0" fontId="44" fillId="10" borderId="0" applyProtection="0"/>
    <xf numFmtId="0" fontId="44" fillId="10" borderId="0" applyNumberFormat="0" applyBorder="0" applyAlignment="0" applyProtection="0">
      <alignment vertical="center"/>
    </xf>
    <xf numFmtId="9" fontId="5"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9" fontId="0" fillId="0" borderId="0" applyFont="0" applyFill="0" applyBorder="0" applyAlignment="0" applyProtection="0"/>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6" fillId="45" borderId="0" applyNumberFormat="0" applyBorder="0" applyAlignment="0" applyProtection="0"/>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9" fontId="12" fillId="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Protection="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9" fontId="11" fillId="0" borderId="0" applyFont="0" applyFill="0" applyBorder="0" applyAlignment="0" applyProtection="0">
      <alignment vertical="center"/>
    </xf>
    <xf numFmtId="0" fontId="44" fillId="17" borderId="0" applyNumberFormat="0" applyBorder="0" applyAlignment="0" applyProtection="0">
      <alignment vertical="center"/>
    </xf>
    <xf numFmtId="9"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53" fillId="13" borderId="0" applyNumberFormat="0" applyBorder="0" applyAlignment="0" applyProtection="0"/>
    <xf numFmtId="0" fontId="44" fillId="10"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9" fontId="12" fillId="0" borderId="0" applyFont="0" applyFill="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9" fontId="11" fillId="0" borderId="0" applyFont="0" applyFill="0" applyBorder="0" applyAlignment="0" applyProtection="0">
      <alignment vertical="center"/>
    </xf>
    <xf numFmtId="0" fontId="47" fillId="13" borderId="0" applyProtection="0"/>
    <xf numFmtId="0" fontId="44" fillId="10" borderId="0" applyNumberFormat="0" applyBorder="0" applyAlignment="0" applyProtection="0">
      <alignment vertical="center"/>
    </xf>
    <xf numFmtId="205" fontId="0" fillId="0" borderId="0" applyFont="0" applyFill="0" applyBorder="0" applyAlignment="0" applyProtection="0">
      <alignment vertical="center"/>
    </xf>
    <xf numFmtId="0" fontId="44" fillId="10" borderId="0" applyNumberFormat="0" applyBorder="0" applyAlignment="0" applyProtection="0">
      <alignment vertical="center"/>
    </xf>
    <xf numFmtId="0" fontId="54" fillId="0" borderId="4" applyNumberFormat="0" applyFill="0" applyProtection="0">
      <alignment horizontal="right"/>
    </xf>
    <xf numFmtId="0" fontId="96" fillId="17" borderId="0" applyNumberFormat="0" applyBorder="0" applyAlignment="0" applyProtection="0">
      <alignment vertical="center"/>
    </xf>
    <xf numFmtId="0" fontId="54" fillId="0" borderId="4" applyProtection="0">
      <alignment horizontal="right" vertical="center"/>
    </xf>
    <xf numFmtId="0" fontId="0" fillId="0" borderId="0">
      <alignment vertical="center"/>
    </xf>
    <xf numFmtId="0" fontId="0" fillId="0" borderId="0">
      <alignment vertical="center"/>
    </xf>
    <xf numFmtId="0" fontId="54" fillId="0" borderId="4" applyProtection="0">
      <alignment horizontal="right" vertical="center"/>
    </xf>
    <xf numFmtId="0" fontId="47" fillId="13" borderId="0" applyNumberFormat="0" applyBorder="0" applyAlignment="0" applyProtection="0">
      <alignment vertical="center"/>
    </xf>
    <xf numFmtId="0" fontId="54" fillId="0" borderId="44" applyNumberFormat="0" applyFill="0" applyProtection="0">
      <alignment horizontal="right" vertical="center"/>
    </xf>
    <xf numFmtId="0" fontId="44" fillId="10" borderId="0" applyNumberFormat="0" applyBorder="0" applyAlignment="0" applyProtection="0">
      <alignment vertical="center"/>
    </xf>
    <xf numFmtId="0" fontId="73" fillId="0" borderId="18" applyNumberFormat="0" applyFill="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77" fillId="0" borderId="58" applyNumberFormat="0" applyFill="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177" fillId="0" borderId="58" applyNumberFormat="0" applyFill="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1" fontId="54" fillId="0" borderId="5" applyProtection="0">
      <alignment horizontal="center" vertical="center"/>
    </xf>
    <xf numFmtId="0" fontId="44" fillId="10" borderId="0" applyProtection="0"/>
    <xf numFmtId="0" fontId="44" fillId="10" borderId="0" applyProtection="0"/>
    <xf numFmtId="0" fontId="73" fillId="0" borderId="18" applyNumberFormat="0" applyFill="0" applyAlignment="0" applyProtection="0">
      <alignment vertical="center"/>
    </xf>
    <xf numFmtId="0" fontId="178" fillId="0" borderId="59" applyNumberFormat="0" applyFill="0" applyAlignment="0" applyProtection="0">
      <alignment vertical="center"/>
    </xf>
    <xf numFmtId="0" fontId="178" fillId="0" borderId="59" applyNumberFormat="0" applyFill="0" applyAlignment="0" applyProtection="0">
      <alignment vertical="center"/>
    </xf>
    <xf numFmtId="0" fontId="178" fillId="0" borderId="59" applyNumberFormat="0" applyFill="0" applyAlignment="0" applyProtection="0">
      <alignment vertical="center"/>
    </xf>
    <xf numFmtId="0" fontId="44" fillId="10" borderId="0" applyNumberFormat="0" applyBorder="0" applyAlignment="0" applyProtection="0">
      <alignment vertical="center"/>
    </xf>
    <xf numFmtId="0" fontId="73" fillId="0" borderId="18" applyNumberFormat="0" applyFill="0" applyAlignment="0" applyProtection="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64" fillId="0" borderId="18" applyNumberFormat="0" applyFill="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164" fillId="0" borderId="1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4" fillId="0" borderId="18" applyNumberFormat="0" applyFill="0" applyAlignment="0" applyProtection="0">
      <alignment vertical="center"/>
    </xf>
    <xf numFmtId="0" fontId="47" fillId="13" borderId="0" applyProtection="0"/>
    <xf numFmtId="0" fontId="44" fillId="10" borderId="0" applyProtection="0"/>
    <xf numFmtId="0" fontId="47" fillId="26" borderId="0" applyNumberFormat="0" applyBorder="0" applyAlignment="0" applyProtection="0">
      <alignment vertical="center"/>
    </xf>
    <xf numFmtId="0" fontId="73" fillId="0" borderId="18" applyNumberFormat="0" applyFill="0" applyAlignment="0" applyProtection="0">
      <alignment vertical="center"/>
    </xf>
    <xf numFmtId="0" fontId="44" fillId="10" borderId="0" applyProtection="0"/>
    <xf numFmtId="0" fontId="44" fillId="17" borderId="0" applyProtection="0"/>
    <xf numFmtId="0" fontId="47" fillId="13" borderId="0" applyProtection="0"/>
    <xf numFmtId="0" fontId="47" fillId="13" borderId="0" applyProtection="0"/>
    <xf numFmtId="0" fontId="47" fillId="13" borderId="0" applyNumberFormat="0" applyBorder="0" applyAlignment="0" applyProtection="0">
      <alignment vertical="center"/>
    </xf>
    <xf numFmtId="0" fontId="73" fillId="0" borderId="18" applyNumberFormat="0" applyFill="0" applyAlignment="0" applyProtection="0">
      <alignment vertical="center"/>
    </xf>
    <xf numFmtId="0" fontId="0" fillId="0" borderId="0">
      <alignment vertical="center"/>
    </xf>
    <xf numFmtId="0" fontId="73" fillId="0" borderId="18" applyNumberFormat="0" applyFill="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3" fillId="0" borderId="18" applyNumberFormat="0" applyFill="0" applyAlignment="0" applyProtection="0">
      <alignment vertical="center"/>
    </xf>
    <xf numFmtId="0" fontId="47" fillId="13"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73" fillId="0" borderId="18" applyNumberFormat="0" applyFill="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3" fillId="0" borderId="18" applyNumberFormat="0" applyFill="0" applyAlignment="0" applyProtection="0">
      <alignment vertical="center"/>
    </xf>
    <xf numFmtId="0" fontId="44" fillId="17" borderId="0" applyProtection="0"/>
    <xf numFmtId="0" fontId="0" fillId="0" borderId="0">
      <alignment vertical="center"/>
    </xf>
    <xf numFmtId="0" fontId="0" fillId="0" borderId="0">
      <alignment vertical="center"/>
    </xf>
    <xf numFmtId="0" fontId="73" fillId="0" borderId="1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73" fillId="0" borderId="18" applyNumberFormat="0" applyFill="0" applyAlignment="0" applyProtection="0">
      <alignment vertical="center"/>
    </xf>
    <xf numFmtId="0" fontId="43" fillId="10" borderId="0" applyNumberFormat="0" applyBorder="0" applyAlignment="0" applyProtection="0">
      <alignment vertical="center"/>
    </xf>
    <xf numFmtId="0" fontId="73" fillId="0" borderId="18" applyNumberFormat="0" applyFill="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73" fillId="0" borderId="18" applyNumberFormat="0" applyFill="0" applyAlignment="0" applyProtection="0">
      <alignment vertical="center"/>
    </xf>
    <xf numFmtId="0" fontId="44" fillId="10" borderId="0" applyNumberFormat="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3" fillId="0" borderId="18" applyNumberFormat="0" applyFill="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43" fillId="17" borderId="0" applyProtection="0"/>
    <xf numFmtId="0" fontId="0" fillId="0" borderId="0">
      <alignment vertical="center"/>
    </xf>
    <xf numFmtId="0" fontId="0" fillId="0" borderId="0">
      <alignment vertical="center"/>
    </xf>
    <xf numFmtId="0" fontId="73" fillId="0" borderId="18" applyNumberFormat="0" applyFill="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4" fillId="10" borderId="0" applyProtection="0">
      <alignment vertical="center"/>
    </xf>
    <xf numFmtId="0" fontId="157" fillId="0" borderId="0">
      <alignment horizontal="centerContinuous" vertical="center"/>
    </xf>
    <xf numFmtId="0" fontId="0" fillId="0" borderId="0">
      <alignment vertical="center"/>
    </xf>
    <xf numFmtId="0" fontId="63" fillId="10" borderId="0" applyProtection="0">
      <alignment vertical="center"/>
    </xf>
    <xf numFmtId="0" fontId="44" fillId="10" borderId="0" applyProtection="0">
      <alignment vertical="center"/>
    </xf>
    <xf numFmtId="0" fontId="0" fillId="0" borderId="0">
      <alignment vertical="center"/>
    </xf>
    <xf numFmtId="0" fontId="157" fillId="0" borderId="0">
      <alignment horizontal="centerContinuous" vertical="center"/>
    </xf>
    <xf numFmtId="0" fontId="44" fillId="10" borderId="0" applyProtection="0"/>
    <xf numFmtId="0" fontId="44" fillId="10" borderId="0" applyProtection="0"/>
    <xf numFmtId="0" fontId="0" fillId="0" borderId="0">
      <alignment vertical="center"/>
    </xf>
    <xf numFmtId="0" fontId="157" fillId="0" borderId="0">
      <alignment horizontal="centerContinuous" vertical="center"/>
    </xf>
    <xf numFmtId="0" fontId="157" fillId="0" borderId="0">
      <alignment horizontal="centerContinuous" vertical="center"/>
    </xf>
    <xf numFmtId="0" fontId="0" fillId="0" borderId="0">
      <alignment vertical="center"/>
    </xf>
    <xf numFmtId="0" fontId="96"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0" fillId="0" borderId="0">
      <alignment vertical="center"/>
    </xf>
    <xf numFmtId="0" fontId="111" fillId="0" borderId="33"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79" fillId="0" borderId="26" applyNumberFormat="0" applyFill="0" applyAlignment="0" applyProtection="0">
      <alignment vertical="center"/>
    </xf>
    <xf numFmtId="0" fontId="53" fillId="26" borderId="0" applyProtection="0"/>
    <xf numFmtId="0" fontId="44" fillId="10" borderId="0" applyProtection="0"/>
    <xf numFmtId="0" fontId="179" fillId="0" borderId="26" applyNumberFormat="0" applyFill="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79" fillId="0" borderId="26" applyNumberFormat="0" applyFill="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alignment vertical="center"/>
    </xf>
    <xf numFmtId="0" fontId="129" fillId="0" borderId="38"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63" fillId="10" borderId="0" applyProtection="0">
      <alignment vertical="center"/>
    </xf>
    <xf numFmtId="0" fontId="0" fillId="0" borderId="0">
      <alignment vertical="center"/>
    </xf>
    <xf numFmtId="0" fontId="104" fillId="0" borderId="26" applyNumberFormat="0" applyFill="0" applyAlignment="0" applyProtection="0">
      <alignment vertical="center"/>
    </xf>
    <xf numFmtId="0" fontId="44" fillId="10" borderId="0" applyProtection="0"/>
    <xf numFmtId="0" fontId="47" fillId="13" borderId="0" applyNumberFormat="0" applyBorder="0" applyAlignment="0" applyProtection="0">
      <alignment vertical="center"/>
    </xf>
    <xf numFmtId="0" fontId="104" fillId="0" borderId="26" applyNumberFormat="0" applyFill="0" applyAlignment="0" applyProtection="0">
      <alignment vertical="center"/>
    </xf>
    <xf numFmtId="0" fontId="0" fillId="0" borderId="0">
      <alignment vertical="center"/>
    </xf>
    <xf numFmtId="0" fontId="0" fillId="0" borderId="0">
      <alignment vertical="center"/>
    </xf>
    <xf numFmtId="0" fontId="104" fillId="0" borderId="26" applyNumberFormat="0" applyFill="0" applyAlignment="0" applyProtection="0">
      <alignment vertical="center"/>
    </xf>
    <xf numFmtId="0" fontId="44" fillId="17" borderId="0" applyNumberFormat="0" applyBorder="0" applyAlignment="0" applyProtection="0">
      <alignment vertical="center"/>
    </xf>
    <xf numFmtId="0" fontId="43" fillId="17" borderId="0" applyProtection="0"/>
    <xf numFmtId="0" fontId="47" fillId="13"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04" fillId="0" borderId="26"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7" borderId="0" applyProtection="0">
      <alignment vertical="center"/>
    </xf>
    <xf numFmtId="0" fontId="44" fillId="10" borderId="0" applyNumberFormat="0" applyBorder="0" applyAlignment="0" applyProtection="0">
      <alignment vertical="center"/>
    </xf>
    <xf numFmtId="0" fontId="104" fillId="0" borderId="26" applyNumberFormat="0" applyFill="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44" fillId="10" borderId="0" applyProtection="0"/>
    <xf numFmtId="0" fontId="43" fillId="17" borderId="0" applyProtection="0">
      <alignment vertical="center"/>
    </xf>
    <xf numFmtId="0" fontId="44" fillId="10" borderId="0" applyProtection="0"/>
    <xf numFmtId="0" fontId="104" fillId="0" borderId="26" applyNumberFormat="0" applyFill="0" applyAlignment="0" applyProtection="0">
      <alignment vertical="center"/>
    </xf>
    <xf numFmtId="0" fontId="0" fillId="0" borderId="0"/>
    <xf numFmtId="0" fontId="0" fillId="0" borderId="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104" fillId="0" borderId="26" applyNumberFormat="0" applyFill="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0" borderId="26"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4" fillId="0" borderId="26"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04" fillId="0" borderId="26" applyNumberFormat="0" applyFill="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04" fillId="0" borderId="26" applyNumberFormat="0" applyFill="0" applyAlignment="0" applyProtection="0">
      <alignment vertical="center"/>
    </xf>
    <xf numFmtId="0" fontId="44" fillId="10" borderId="0" applyProtection="0"/>
    <xf numFmtId="0" fontId="47" fillId="26" borderId="0" applyProtection="0"/>
    <xf numFmtId="0" fontId="44" fillId="10"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44" fillId="10" borderId="0" applyProtection="0"/>
    <xf numFmtId="0" fontId="47" fillId="26" borderId="0" applyProtection="0"/>
    <xf numFmtId="0" fontId="104" fillId="0" borderId="26" applyNumberFormat="0" applyFill="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04" fillId="0" borderId="26" applyNumberFormat="0" applyFill="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4" fillId="0" borderId="31" applyNumberFormat="0" applyFill="0" applyAlignment="0" applyProtection="0">
      <alignment vertical="center"/>
    </xf>
    <xf numFmtId="0" fontId="0" fillId="0" borderId="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180" fillId="0" borderId="40" applyNumberFormat="0" applyFill="0" applyAlignment="0" applyProtection="0">
      <alignment vertical="center"/>
    </xf>
    <xf numFmtId="0" fontId="180" fillId="0" borderId="40" applyNumberFormat="0" applyFill="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84" fillId="0" borderId="31" applyNumberFormat="0" applyFill="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35" fillId="0" borderId="40"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35" fillId="0" borderId="40" applyNumberFormat="0" applyFill="0" applyAlignment="0" applyProtection="0">
      <alignment vertical="center"/>
    </xf>
    <xf numFmtId="0" fontId="47" fillId="13" borderId="0" applyNumberFormat="0" applyBorder="0" applyAlignment="0" applyProtection="0">
      <alignment vertical="center"/>
    </xf>
    <xf numFmtId="0" fontId="150" fillId="0" borderId="54"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84" fillId="0" borderId="31" applyNumberFormat="0" applyFill="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51" fillId="0" borderId="31" applyNumberFormat="0" applyFill="0" applyAlignment="0" applyProtection="0">
      <alignment vertical="center"/>
    </xf>
    <xf numFmtId="0" fontId="0" fillId="0" borderId="0"/>
    <xf numFmtId="0" fontId="151" fillId="0" borderId="31" applyNumberFormat="0" applyFill="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3" fillId="17" borderId="0" applyProtection="0"/>
    <xf numFmtId="0" fontId="43"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4" fillId="0" borderId="31" applyNumberFormat="0" applyFill="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xf numFmtId="0" fontId="0" fillId="0" borderId="0"/>
    <xf numFmtId="0" fontId="84" fillId="0" borderId="31" applyNumberFormat="0" applyFill="0" applyAlignment="0" applyProtection="0">
      <alignment vertical="center"/>
    </xf>
    <xf numFmtId="0" fontId="84" fillId="0" borderId="31" applyNumberFormat="0" applyFill="0" applyAlignment="0" applyProtection="0">
      <alignment vertical="center"/>
    </xf>
    <xf numFmtId="0" fontId="84" fillId="0" borderId="31" applyNumberFormat="0" applyFill="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4" fillId="0" borderId="31"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3"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4" fillId="0" borderId="31"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31" applyNumberFormat="0" applyFill="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84" fillId="0" borderId="31" applyNumberFormat="0" applyFill="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0" borderId="31" applyNumberFormat="0" applyFill="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43" fontId="11" fillId="0" borderId="0" applyFont="0" applyFill="0" applyBorder="0" applyAlignment="0" applyProtection="0">
      <alignment vertical="center"/>
    </xf>
    <xf numFmtId="0" fontId="44" fillId="10" borderId="0" applyProtection="0"/>
    <xf numFmtId="0" fontId="84" fillId="0" borderId="0" applyNumberFormat="0" applyFill="0" applyBorder="0" applyAlignment="0" applyProtection="0">
      <alignment vertical="center"/>
    </xf>
    <xf numFmtId="0" fontId="47" fillId="26" borderId="0" applyNumberFormat="0" applyBorder="0" applyAlignment="0" applyProtection="0">
      <alignment vertical="center"/>
    </xf>
    <xf numFmtId="0" fontId="84" fillId="0" borderId="0" applyNumberForma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80" fillId="0" borderId="0" applyNumberFormat="0" applyFill="0" applyBorder="0" applyAlignment="0" applyProtection="0">
      <alignment vertical="center"/>
    </xf>
    <xf numFmtId="179" fontId="0" fillId="0" borderId="0" applyFont="0" applyFill="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180" fillId="0" borderId="0" applyNumberFormat="0" applyFill="0" applyBorder="0" applyAlignment="0" applyProtection="0">
      <alignment vertical="center"/>
    </xf>
    <xf numFmtId="179" fontId="0" fillId="0" borderId="0" applyFont="0" applyFill="0" applyBorder="0" applyAlignment="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5" fillId="0" borderId="0"/>
    <xf numFmtId="0" fontId="44" fillId="10" borderId="0" applyProtection="0"/>
    <xf numFmtId="0" fontId="44" fillId="17" borderId="0" applyNumberFormat="0" applyBorder="0" applyAlignment="0" applyProtection="0">
      <alignment vertical="center"/>
    </xf>
    <xf numFmtId="0" fontId="86" fillId="10" borderId="0" applyProtection="0"/>
    <xf numFmtId="0" fontId="44" fillId="10" borderId="0" applyNumberFormat="0" applyBorder="0" applyAlignment="0" applyProtection="0">
      <alignment vertical="center"/>
    </xf>
    <xf numFmtId="0" fontId="116" fillId="0" borderId="0">
      <alignment vertical="center"/>
    </xf>
    <xf numFmtId="0" fontId="0" fillId="0" borderId="0"/>
    <xf numFmtId="0" fontId="0" fillId="0" borderId="0">
      <alignment vertical="center"/>
    </xf>
    <xf numFmtId="0" fontId="0" fillId="0" borderId="0">
      <alignment vertical="center"/>
    </xf>
    <xf numFmtId="0" fontId="44" fillId="17" borderId="0" applyProtection="0"/>
    <xf numFmtId="0" fontId="150" fillId="0" borderId="0" applyProtection="0">
      <alignment vertical="center"/>
    </xf>
    <xf numFmtId="0" fontId="150" fillId="0" borderId="0" applyProtection="0">
      <alignment vertical="center"/>
    </xf>
    <xf numFmtId="0" fontId="44" fillId="10" borderId="0" applyProtection="0"/>
    <xf numFmtId="0" fontId="0" fillId="0" borderId="0">
      <alignment vertical="center"/>
    </xf>
    <xf numFmtId="0" fontId="84" fillId="0" borderId="0" applyNumberFormat="0" applyFill="0" applyBorder="0" applyAlignment="0" applyProtection="0">
      <alignment vertical="center"/>
    </xf>
    <xf numFmtId="179" fontId="0" fillId="0" borderId="0" applyFont="0" applyFill="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151" fillId="0" borderId="0" applyNumberFormat="0" applyFill="0" applyBorder="0" applyAlignment="0" applyProtection="0">
      <alignment vertical="center"/>
    </xf>
    <xf numFmtId="0" fontId="44" fillId="10" borderId="0" applyNumberFormat="0" applyBorder="0" applyAlignment="0" applyProtection="0">
      <alignment vertical="center"/>
    </xf>
    <xf numFmtId="43" fontId="11" fillId="0" borderId="0" applyFont="0" applyFill="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151" fillId="0" borderId="0" applyNumberFormat="0" applyFill="0" applyBorder="0" applyAlignment="0" applyProtection="0">
      <alignment vertical="center"/>
    </xf>
    <xf numFmtId="0" fontId="44" fillId="17" borderId="0" applyProtection="0"/>
    <xf numFmtId="0" fontId="84" fillId="0" borderId="0" applyNumberFormat="0" applyFill="0" applyBorder="0" applyAlignment="0" applyProtection="0">
      <alignment vertical="center"/>
    </xf>
    <xf numFmtId="0" fontId="96" fillId="17" borderId="0" applyNumberFormat="0" applyBorder="0" applyAlignment="0" applyProtection="0">
      <alignment vertical="center"/>
    </xf>
    <xf numFmtId="0" fontId="84" fillId="0" borderId="0" applyNumberForma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179" fontId="0" fillId="0" borderId="0" applyFont="0" applyFill="0" applyBorder="0" applyAlignment="0" applyProtection="0"/>
    <xf numFmtId="0" fontId="0" fillId="0" borderId="0">
      <alignment vertical="center"/>
    </xf>
    <xf numFmtId="0" fontId="84" fillId="0" borderId="0" applyNumberForma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84"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84"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3"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123" fillId="0" borderId="0" applyProtection="0">
      <alignment vertical="center"/>
    </xf>
    <xf numFmtId="0" fontId="44" fillId="10" borderId="0" applyProtection="0"/>
    <xf numFmtId="0" fontId="102" fillId="0" borderId="0" applyNumberFormat="0" applyFill="0" applyBorder="0" applyAlignment="0" applyProtection="0">
      <alignment vertical="center"/>
    </xf>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86" fillId="4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3"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102" fillId="0" borderId="0" applyNumberFormat="0" applyFill="0" applyBorder="0" applyAlignment="0" applyProtection="0">
      <alignment vertical="center"/>
    </xf>
    <xf numFmtId="0" fontId="12" fillId="0" borderId="0">
      <alignment vertical="center"/>
    </xf>
    <xf numFmtId="0" fontId="0" fillId="0" borderId="0">
      <alignment vertical="center"/>
    </xf>
    <xf numFmtId="0" fontId="44" fillId="10" borderId="0" applyProtection="0"/>
    <xf numFmtId="0" fontId="0" fillId="0" borderId="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124" fillId="0" borderId="4" applyNumberFormat="0" applyFill="0" applyProtection="0">
      <alignment horizontal="center" vertical="center"/>
    </xf>
    <xf numFmtId="0" fontId="0" fillId="0" borderId="0">
      <alignment vertical="center"/>
    </xf>
    <xf numFmtId="0" fontId="123"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3" fillId="0" borderId="0" applyNumberFormat="0" applyFill="0" applyBorder="0" applyAlignment="0" applyProtection="0">
      <alignment vertical="center"/>
    </xf>
    <xf numFmtId="0" fontId="123" fillId="0" borderId="0" applyProtection="0"/>
    <xf numFmtId="0" fontId="0" fillId="0" borderId="0">
      <alignment vertical="center"/>
    </xf>
    <xf numFmtId="0" fontId="44" fillId="10" borderId="0" applyProtection="0"/>
    <xf numFmtId="0" fontId="44" fillId="10" borderId="0" applyProtection="0"/>
    <xf numFmtId="0" fontId="98" fillId="0" borderId="0" applyNumberFormat="0" applyFill="0" applyBorder="0" applyAlignment="0" applyProtection="0">
      <alignment vertical="center"/>
    </xf>
    <xf numFmtId="0" fontId="123" fillId="0" borderId="0" applyProtection="0"/>
    <xf numFmtId="0" fontId="182"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123" fillId="0" borderId="0" applyProtection="0"/>
    <xf numFmtId="0" fontId="0" fillId="0" borderId="0">
      <alignment vertical="center"/>
    </xf>
    <xf numFmtId="0" fontId="0" fillId="0" borderId="0">
      <alignment vertical="center"/>
    </xf>
    <xf numFmtId="0" fontId="47" fillId="13" borderId="0" applyProtection="0"/>
    <xf numFmtId="0" fontId="86"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123" fillId="0" borderId="0" applyProtection="0"/>
    <xf numFmtId="0" fontId="0" fillId="0" borderId="0">
      <alignment vertical="center"/>
    </xf>
    <xf numFmtId="0" fontId="123"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123"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50" fillId="0" borderId="5" applyNumberFormat="0" applyFill="0" applyProtection="0">
      <alignment horizont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50" fillId="0" borderId="5" applyNumberFormat="0" applyFill="0" applyProtection="0">
      <alignment horizontal="center" vertical="center"/>
    </xf>
    <xf numFmtId="0" fontId="44" fillId="10" borderId="0" applyProtection="0"/>
    <xf numFmtId="0" fontId="0" fillId="0" borderId="0">
      <alignment vertical="center"/>
    </xf>
    <xf numFmtId="0" fontId="4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28"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86" fillId="69"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7" borderId="0" applyProtection="0"/>
    <xf numFmtId="0" fontId="44" fillId="10" borderId="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47" fillId="3" borderId="43" applyNumberFormat="0" applyAlignment="0" applyProtection="0">
      <alignment vertical="center"/>
    </xf>
    <xf numFmtId="0" fontId="44" fillId="10" borderId="0" applyProtection="0"/>
    <xf numFmtId="0" fontId="43"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Protection="0"/>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47" fillId="13"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3" fillId="17" borderId="0" applyNumberFormat="0" applyBorder="0" applyAlignment="0" applyProtection="0">
      <alignment vertical="center"/>
    </xf>
    <xf numFmtId="43" fontId="11" fillId="0" borderId="0" applyFont="0" applyFill="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6" fillId="17" borderId="0" applyProtection="0"/>
    <xf numFmtId="0" fontId="47" fillId="13"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86" fillId="45"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Protection="0"/>
    <xf numFmtId="0" fontId="86" fillId="36"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7" fillId="26"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88" fillId="4"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88" fillId="4"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26" borderId="0" applyProtection="0"/>
    <xf numFmtId="0" fontId="44" fillId="10" borderId="0" applyProtection="0"/>
    <xf numFmtId="0" fontId="0" fillId="0" borderId="0">
      <alignment vertical="center"/>
    </xf>
    <xf numFmtId="0" fontId="44" fillId="10" borderId="0" applyProtection="0"/>
    <xf numFmtId="0" fontId="11" fillId="0" borderId="0"/>
    <xf numFmtId="0" fontId="11" fillId="0" borderId="0"/>
    <xf numFmtId="0" fontId="11" fillId="0" borderId="0"/>
    <xf numFmtId="0" fontId="11"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2" fillId="38" borderId="34"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86" fillId="69" borderId="0" applyNumberFormat="0" applyBorder="0" applyAlignment="0" applyProtection="0"/>
    <xf numFmtId="0" fontId="47" fillId="13" borderId="0" applyNumberFormat="0" applyBorder="0" applyAlignment="0" applyProtection="0">
      <alignment vertical="center"/>
    </xf>
    <xf numFmtId="0" fontId="43" fillId="17" borderId="0" applyProtection="0"/>
    <xf numFmtId="0" fontId="0" fillId="0" borderId="0">
      <alignment vertical="center"/>
    </xf>
    <xf numFmtId="0" fontId="44" fillId="3" borderId="0" applyProtection="0"/>
    <xf numFmtId="0" fontId="44" fillId="10" borderId="0" applyNumberFormat="0" applyBorder="0" applyAlignment="0" applyProtection="0">
      <alignment vertical="center"/>
    </xf>
    <xf numFmtId="0" fontId="0" fillId="0" borderId="0">
      <alignment vertical="center"/>
    </xf>
    <xf numFmtId="0" fontId="43" fillId="17" borderId="0" applyProtection="0"/>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3" fillId="17" borderId="0" applyProtection="0"/>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3" fillId="17" borderId="0" applyProtection="0"/>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Protection="0"/>
    <xf numFmtId="0" fontId="44" fillId="10" borderId="0" applyProtection="0"/>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3" fillId="17" borderId="0" applyProtection="0"/>
    <xf numFmtId="0" fontId="44" fillId="17" borderId="0" applyProtection="0"/>
    <xf numFmtId="0" fontId="43" fillId="17" borderId="0" applyProtection="0"/>
    <xf numFmtId="0" fontId="96" fillId="17" borderId="0" applyNumberFormat="0" applyBorder="0" applyAlignment="0" applyProtection="0">
      <alignment vertical="center"/>
    </xf>
    <xf numFmtId="0" fontId="44" fillId="17" borderId="0" applyNumberFormat="0" applyBorder="0" applyAlignment="0" applyProtection="0">
      <alignment vertical="center"/>
    </xf>
    <xf numFmtId="0" fontId="86" fillId="6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36" borderId="0" applyProtection="0"/>
    <xf numFmtId="0" fontId="96"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86" fillId="69"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86" fillId="36" borderId="0" applyProtection="0"/>
    <xf numFmtId="0" fontId="0" fillId="0" borderId="0">
      <alignment vertical="center"/>
    </xf>
    <xf numFmtId="0" fontId="44" fillId="10" borderId="0" applyProtection="0"/>
    <xf numFmtId="0" fontId="44" fillId="17"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36" borderId="0" applyProtection="0"/>
    <xf numFmtId="0" fontId="0" fillId="0" borderId="0">
      <alignment vertical="center"/>
    </xf>
    <xf numFmtId="0" fontId="44" fillId="10" borderId="0" applyNumberFormat="0" applyBorder="0" applyAlignment="0" applyProtection="0">
      <alignment vertical="center"/>
    </xf>
    <xf numFmtId="0" fontId="86" fillId="6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6" fillId="36" borderId="0" applyProtection="0"/>
    <xf numFmtId="0" fontId="44" fillId="10" borderId="0" applyNumberFormat="0" applyBorder="0" applyAlignment="0" applyProtection="0">
      <alignment vertical="center"/>
    </xf>
    <xf numFmtId="0" fontId="86" fillId="36" borderId="0" applyProtection="0"/>
    <xf numFmtId="0" fontId="86" fillId="69"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86" fillId="6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0" fillId="0" borderId="0">
      <alignment vertical="center"/>
    </xf>
    <xf numFmtId="0" fontId="86" fillId="36"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6" fillId="36" borderId="0" applyNumberFormat="0" applyBorder="0" applyAlignment="0" applyProtection="0"/>
    <xf numFmtId="0" fontId="86" fillId="69" borderId="0" applyNumberFormat="0" applyBorder="0" applyAlignment="0" applyProtection="0">
      <alignment vertical="center"/>
    </xf>
    <xf numFmtId="0" fontId="44" fillId="10" borderId="0" applyNumberFormat="0" applyBorder="0" applyAlignment="0" applyProtection="0">
      <alignment vertical="center"/>
    </xf>
    <xf numFmtId="0" fontId="85" fillId="3" borderId="20" applyNumberFormat="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86" fillId="36" borderId="0" applyProtection="0"/>
    <xf numFmtId="0" fontId="44" fillId="10" borderId="0" applyNumberFormat="0" applyBorder="0" applyAlignment="0" applyProtection="0">
      <alignment vertical="center"/>
    </xf>
    <xf numFmtId="0" fontId="0" fillId="0" borderId="0">
      <alignment vertical="center"/>
    </xf>
    <xf numFmtId="0" fontId="43" fillId="17" borderId="0" applyProtection="0"/>
    <xf numFmtId="0" fontId="47" fillId="13" borderId="0" applyProtection="0"/>
    <xf numFmtId="0" fontId="86" fillId="69" borderId="0" applyNumberFormat="0" applyBorder="0" applyAlignment="0" applyProtection="0">
      <alignment vertical="center"/>
    </xf>
    <xf numFmtId="0" fontId="85" fillId="3" borderId="20" applyNumberFormat="0" applyAlignment="0" applyProtection="0">
      <alignment vertical="center"/>
    </xf>
    <xf numFmtId="0" fontId="0" fillId="0" borderId="0">
      <alignment vertical="center"/>
    </xf>
    <xf numFmtId="0" fontId="86" fillId="36"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47" fillId="13" borderId="0" applyProtection="0"/>
    <xf numFmtId="0" fontId="44" fillId="17" borderId="0" applyProtection="0"/>
    <xf numFmtId="0" fontId="47" fillId="13"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3"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0" borderId="0" applyProtection="0"/>
    <xf numFmtId="0" fontId="43" fillId="10" borderId="0" applyNumberFormat="0" applyBorder="0" applyAlignment="0" applyProtection="0">
      <alignment vertical="center"/>
    </xf>
    <xf numFmtId="0" fontId="44" fillId="10" borderId="0" applyProtection="0"/>
    <xf numFmtId="0" fontId="43" fillId="10" borderId="0" applyProtection="0"/>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45" fillId="90" borderId="0" applyNumberFormat="0" applyBorder="0" applyAlignment="0" applyProtection="0">
      <alignment vertical="center"/>
    </xf>
    <xf numFmtId="0" fontId="44" fillId="17" borderId="0" applyProtection="0"/>
    <xf numFmtId="0" fontId="44" fillId="17" borderId="0" applyProtection="0"/>
    <xf numFmtId="0" fontId="47" fillId="26" borderId="0" applyProtection="0"/>
    <xf numFmtId="0" fontId="44" fillId="10" borderId="0" applyProtection="0"/>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7" fillId="26"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7" fillId="13" borderId="0" applyProtection="0"/>
    <xf numFmtId="0" fontId="44" fillId="10" borderId="0" applyProtection="0"/>
    <xf numFmtId="0" fontId="2" fillId="0" borderId="0"/>
    <xf numFmtId="0" fontId="0" fillId="0" borderId="0">
      <alignment vertical="center"/>
    </xf>
    <xf numFmtId="0" fontId="44" fillId="17" borderId="0" applyNumberFormat="0" applyBorder="0" applyAlignment="0" applyProtection="0">
      <alignment vertical="center"/>
    </xf>
    <xf numFmtId="0" fontId="0" fillId="0" borderId="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2" fillId="0" borderId="0" applyProtection="0">
      <alignment vertical="center"/>
    </xf>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Protection="0"/>
    <xf numFmtId="0" fontId="44" fillId="17"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179" fontId="12" fillId="0" borderId="0" applyFont="0" applyFill="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3" fillId="17"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3"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6"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3" fillId="10" borderId="0" applyProtection="0"/>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Protection="0"/>
    <xf numFmtId="0" fontId="0" fillId="0" borderId="0">
      <alignment vertical="center"/>
    </xf>
    <xf numFmtId="0" fontId="43" fillId="17" borderId="0" applyNumberFormat="0" applyBorder="0" applyAlignment="0" applyProtection="0">
      <alignment vertical="center"/>
    </xf>
    <xf numFmtId="0" fontId="44" fillId="17" borderId="0" applyProtection="0"/>
    <xf numFmtId="0" fontId="0" fillId="0" borderId="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3"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49" fillId="0" borderId="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44" fillId="10" borderId="0" applyProtection="0"/>
    <xf numFmtId="0" fontId="47" fillId="13" borderId="0" applyProtection="0"/>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12" fillId="36" borderId="29" applyNumberFormat="0" applyFont="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147" fillId="3" borderId="43"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3"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86" fillId="10" borderId="0" applyNumberFormat="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5" fillId="0" borderId="0"/>
    <xf numFmtId="0" fontId="0" fillId="0" borderId="0"/>
    <xf numFmtId="0" fontId="44" fillId="17" borderId="0" applyProtection="0"/>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3"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63"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10" fillId="0" borderId="0"/>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0" borderId="0" applyNumberFormat="0" applyBorder="0" applyAlignment="0" applyProtection="0">
      <alignment vertical="center"/>
    </xf>
    <xf numFmtId="0" fontId="88" fillId="4"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7"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85" fillId="3" borderId="20"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0"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Protection="0"/>
    <xf numFmtId="0" fontId="44" fillId="10" borderId="0" applyProtection="0"/>
    <xf numFmtId="0" fontId="0" fillId="0" borderId="0">
      <alignment vertical="center"/>
    </xf>
    <xf numFmtId="0" fontId="53" fillId="13" borderId="0" applyProtection="0"/>
    <xf numFmtId="0" fontId="44" fillId="17" borderId="0" applyNumberFormat="0" applyBorder="0" applyAlignment="0" applyProtection="0">
      <alignment vertical="center"/>
    </xf>
    <xf numFmtId="0" fontId="44" fillId="10" borderId="0" applyProtection="0"/>
    <xf numFmtId="0" fontId="0" fillId="0" borderId="0">
      <alignment vertical="center"/>
    </xf>
    <xf numFmtId="0" fontId="53" fillId="13" borderId="0" applyProtection="0"/>
    <xf numFmtId="0" fontId="0" fillId="0" borderId="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Protection="0"/>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71" fillId="26"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xf numFmtId="0" fontId="11" fillId="0" borderId="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96" fillId="17"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Protection="0"/>
    <xf numFmtId="0" fontId="96"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96"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7" borderId="0" applyProtection="0"/>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0" fillId="0" borderId="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xf numFmtId="0" fontId="0" fillId="0" borderId="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3"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6"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33" fontId="39" fillId="0" borderId="0" applyFont="0" applyFill="0" applyBorder="0" applyAlignment="0" applyProtection="0"/>
    <xf numFmtId="0" fontId="47" fillId="13"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7" fillId="13"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11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83"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44" fillId="10" borderId="0" applyProtection="0"/>
    <xf numFmtId="0" fontId="44" fillId="10" borderId="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2"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1"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 fillId="0" borderId="0"/>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1" fillId="0" borderId="0"/>
    <xf numFmtId="0" fontId="44" fillId="10" borderId="0" applyNumberFormat="0" applyBorder="0" applyAlignment="0" applyProtection="0">
      <alignment vertical="center"/>
    </xf>
    <xf numFmtId="0" fontId="47" fillId="26"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2"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8" fillId="4"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0" borderId="0" applyProtection="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4" fillId="3"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31" fillId="0" borderId="39" applyNumberFormat="0" applyFill="0" applyAlignment="0" applyProtection="0">
      <alignment vertical="center"/>
    </xf>
    <xf numFmtId="0" fontId="44" fillId="10" borderId="0" applyProtection="0"/>
    <xf numFmtId="0" fontId="0" fillId="0" borderId="0">
      <alignment vertical="center"/>
    </xf>
    <xf numFmtId="0" fontId="12"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7" borderId="0" applyProtection="0"/>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4" fillId="17" borderId="0" applyProtection="0"/>
    <xf numFmtId="0" fontId="0" fillId="0" borderId="0"/>
    <xf numFmtId="0" fontId="0" fillId="0" borderId="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Protection="0"/>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7" borderId="0" applyProtection="0"/>
    <xf numFmtId="0" fontId="44" fillId="10" borderId="0" applyNumberFormat="0" applyBorder="0" applyAlignment="0" applyProtection="0">
      <alignment vertical="center"/>
    </xf>
    <xf numFmtId="0" fontId="20" fillId="91" borderId="0" applyNumberFormat="0" applyBorder="0" applyAlignment="0" applyProtection="0">
      <alignment vertical="center"/>
    </xf>
    <xf numFmtId="0" fontId="44" fillId="17" borderId="0" applyProtection="0"/>
    <xf numFmtId="0" fontId="47" fillId="13" borderId="0" applyProtection="0"/>
    <xf numFmtId="0" fontId="44" fillId="17" borderId="0" applyProtection="0"/>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86" fillId="10" borderId="0" applyProtection="0"/>
    <xf numFmtId="0" fontId="44" fillId="10"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47" fillId="13"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96" fillId="10" borderId="0" applyProtection="0"/>
    <xf numFmtId="0" fontId="44" fillId="17" borderId="0" applyNumberFormat="0" applyBorder="0" applyAlignment="0" applyProtection="0">
      <alignment vertical="center"/>
    </xf>
    <xf numFmtId="0" fontId="44" fillId="10" borderId="0" applyProtection="0"/>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7" borderId="0" applyProtection="0"/>
    <xf numFmtId="0" fontId="44" fillId="10" borderId="0" applyProtection="0"/>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44" fillId="17" borderId="0" applyProtection="0"/>
    <xf numFmtId="0" fontId="0" fillId="0" borderId="0">
      <alignment vertical="center"/>
    </xf>
    <xf numFmtId="0" fontId="44" fillId="17"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53" fillId="13" borderId="0" applyProtection="0"/>
    <xf numFmtId="0" fontId="0" fillId="0" borderId="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26"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5" fillId="0" borderId="0">
      <alignment vertical="center"/>
    </xf>
    <xf numFmtId="0" fontId="47" fillId="13" borderId="0" applyNumberFormat="0" applyBorder="0" applyAlignment="0" applyProtection="0">
      <alignment vertical="center"/>
    </xf>
    <xf numFmtId="0" fontId="44" fillId="17" borderId="0" applyProtection="0"/>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79" fillId="29" borderId="20" applyNumberFormat="0" applyAlignment="0" applyProtection="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4" fillId="17"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90" fillId="3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7"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5" fillId="34"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5" fillId="0" borderId="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53" fillId="13" borderId="0" applyProtection="0"/>
    <xf numFmtId="0" fontId="44" fillId="3" borderId="0" applyProtection="0"/>
    <xf numFmtId="0" fontId="0" fillId="0" borderId="0">
      <alignment vertical="center"/>
    </xf>
    <xf numFmtId="0" fontId="44" fillId="17" borderId="0" applyNumberFormat="0" applyBorder="0" applyAlignment="0" applyProtection="0">
      <alignment vertical="center"/>
    </xf>
    <xf numFmtId="0" fontId="53" fillId="26" borderId="0" applyNumberFormat="0" applyBorder="0" applyAlignment="0" applyProtection="0">
      <alignment vertical="center"/>
    </xf>
    <xf numFmtId="0" fontId="43" fillId="10" borderId="0" applyProtection="0"/>
    <xf numFmtId="0" fontId="162" fillId="0" borderId="0" applyNumberFormat="0" applyFill="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44" fillId="17" borderId="0" applyProtection="0"/>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71" fillId="26" borderId="0" applyNumberFormat="0" applyBorder="0" applyAlignment="0" applyProtection="0">
      <alignment vertical="center"/>
    </xf>
    <xf numFmtId="0" fontId="44" fillId="17" borderId="0" applyProtection="0"/>
    <xf numFmtId="0" fontId="0" fillId="0" borderId="0">
      <alignment vertical="center"/>
    </xf>
    <xf numFmtId="0" fontId="63" fillId="10" borderId="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7" borderId="0" applyProtection="0"/>
    <xf numFmtId="0" fontId="53" fillId="26" borderId="0" applyProtection="0"/>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7"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3" fillId="17"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3" fillId="17" borderId="0" applyProtection="0"/>
    <xf numFmtId="0" fontId="44" fillId="17"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3" fillId="17"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Protection="0"/>
    <xf numFmtId="0" fontId="0" fillId="0" borderId="0">
      <alignment vertical="center"/>
    </xf>
    <xf numFmtId="0" fontId="43" fillId="17" borderId="0" applyNumberFormat="0" applyBorder="0" applyAlignment="0" applyProtection="0">
      <alignment vertical="center"/>
    </xf>
    <xf numFmtId="0" fontId="43" fillId="17" borderId="0" applyProtection="0"/>
    <xf numFmtId="0" fontId="43" fillId="17"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Protection="0"/>
    <xf numFmtId="0" fontId="47" fillId="13" borderId="0" applyProtection="0"/>
    <xf numFmtId="0" fontId="0" fillId="0" borderId="0">
      <alignment vertical="center"/>
    </xf>
    <xf numFmtId="0" fontId="43" fillId="17" borderId="0" applyProtection="0"/>
    <xf numFmtId="0" fontId="47" fillId="13" borderId="0" applyProtection="0"/>
    <xf numFmtId="0" fontId="44" fillId="10" borderId="0" applyNumberFormat="0" applyBorder="0" applyAlignment="0" applyProtection="0">
      <alignment vertical="center"/>
    </xf>
    <xf numFmtId="0" fontId="86" fillId="45" borderId="0" applyNumberFormat="0" applyBorder="0" applyAlignment="0" applyProtection="0"/>
    <xf numFmtId="0" fontId="0" fillId="0" borderId="0">
      <alignment vertical="center"/>
    </xf>
    <xf numFmtId="0" fontId="86" fillId="45" borderId="0" applyNumberFormat="0" applyBorder="0" applyAlignment="0" applyProtection="0">
      <alignment vertical="center"/>
    </xf>
    <xf numFmtId="0" fontId="86" fillId="45" borderId="0" applyNumberFormat="0" applyBorder="0" applyAlignment="0" applyProtection="0">
      <alignment vertical="center"/>
    </xf>
    <xf numFmtId="0" fontId="86" fillId="45" borderId="0" applyNumberFormat="0" applyBorder="0" applyAlignment="0" applyProtection="0">
      <alignment vertical="center"/>
    </xf>
    <xf numFmtId="0" fontId="86" fillId="10" borderId="0" applyProtection="0"/>
    <xf numFmtId="0" fontId="0" fillId="0" borderId="0">
      <alignment vertical="center"/>
    </xf>
    <xf numFmtId="0" fontId="44" fillId="10" borderId="0" applyNumberFormat="0" applyBorder="0" applyAlignment="0" applyProtection="0">
      <alignment vertical="center"/>
    </xf>
    <xf numFmtId="0" fontId="86" fillId="10" borderId="0" applyProtection="0"/>
    <xf numFmtId="0" fontId="0" fillId="0" borderId="0">
      <alignment vertical="center"/>
    </xf>
    <xf numFmtId="0" fontId="86" fillId="4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86" fillId="10" borderId="0" applyProtection="0"/>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86"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6" fillId="10" borderId="0" applyProtection="0"/>
    <xf numFmtId="0" fontId="0" fillId="0" borderId="0">
      <alignment vertical="center"/>
    </xf>
    <xf numFmtId="0" fontId="47" fillId="13" borderId="0" applyNumberFormat="0" applyBorder="0" applyAlignment="0" applyProtection="0">
      <alignment vertical="center"/>
    </xf>
    <xf numFmtId="0" fontId="86"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6" fillId="10" borderId="0" applyNumberFormat="0" applyBorder="0" applyAlignment="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xf numFmtId="0" fontId="11" fillId="0" borderId="0"/>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3" fillId="1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5" fillId="21"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12"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12" fillId="0" borderId="0">
      <alignment vertical="center"/>
    </xf>
    <xf numFmtId="0" fontId="11" fillId="0" borderId="0"/>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7" fillId="13"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112" fillId="38" borderId="34" applyNumberFormat="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Protection="0"/>
    <xf numFmtId="0" fontId="43"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0" borderId="0" applyProtection="0"/>
    <xf numFmtId="0" fontId="63" fillId="1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96" fillId="17" borderId="0" applyNumberFormat="0" applyBorder="0" applyAlignment="0" applyProtection="0">
      <alignment vertical="center"/>
    </xf>
    <xf numFmtId="0" fontId="53" fillId="13"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Protection="0"/>
    <xf numFmtId="0" fontId="96" fillId="17" borderId="0" applyProtection="0"/>
    <xf numFmtId="0" fontId="0" fillId="0" borderId="0">
      <alignment vertical="center"/>
    </xf>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Protection="0"/>
    <xf numFmtId="0" fontId="44" fillId="10" borderId="0" applyProtection="0"/>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53" fillId="13" borderId="0" applyNumberFormat="0" applyBorder="0" applyAlignment="0" applyProtection="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96" fillId="17"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17" borderId="0" applyProtection="0"/>
    <xf numFmtId="0" fontId="0" fillId="0" borderId="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Protection="0"/>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5" fillId="92" borderId="0" applyNumberFormat="0" applyBorder="0" applyAlignment="0" applyProtection="0">
      <alignment vertical="center"/>
    </xf>
    <xf numFmtId="0" fontId="44" fillId="10" borderId="0" applyNumberFormat="0" applyBorder="0" applyAlignment="0" applyProtection="0">
      <alignment vertical="center"/>
    </xf>
    <xf numFmtId="0" fontId="45" fillId="92"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90" fillId="34"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3"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86" fillId="45"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44" fillId="10" borderId="0" applyNumberFormat="0" applyBorder="0" applyAlignment="0" applyProtection="0">
      <alignment vertical="center"/>
    </xf>
    <xf numFmtId="0" fontId="47" fillId="13" borderId="0" applyProtection="0"/>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xf numFmtId="0" fontId="44" fillId="10" borderId="0" applyNumberFormat="0" applyBorder="0" applyAlignment="0" applyProtection="0">
      <alignment vertical="center"/>
    </xf>
    <xf numFmtId="0" fontId="44" fillId="10" borderId="0" applyProtection="0"/>
    <xf numFmtId="0" fontId="53" fillId="16"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xf numFmtId="0" fontId="0" fillId="0" borderId="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xf numFmtId="0" fontId="0" fillId="0" borderId="0"/>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29" fillId="0" borderId="36" applyNumberFormat="0" applyFill="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Protection="0"/>
    <xf numFmtId="0" fontId="44" fillId="10" borderId="0" applyProtection="0"/>
    <xf numFmtId="0" fontId="44" fillId="10" borderId="0" applyNumberFormat="0" applyBorder="0" applyAlignment="0" applyProtection="0">
      <alignment vertical="center"/>
    </xf>
    <xf numFmtId="0" fontId="63"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0" fontId="96"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37" fillId="0" borderId="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1" fillId="26"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1" fillId="26"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11" fillId="0" borderId="0"/>
    <xf numFmtId="0" fontId="11" fillId="0" borderId="0"/>
    <xf numFmtId="0" fontId="11"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3"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xf numFmtId="0" fontId="63" fillId="10" borderId="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9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44" fillId="10"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43" fillId="10"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6"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86" fillId="10" borderId="0" applyProtection="0"/>
    <xf numFmtId="0" fontId="47" fillId="13" borderId="0" applyNumberFormat="0" applyBorder="0" applyAlignment="0" applyProtection="0">
      <alignment vertical="center"/>
    </xf>
    <xf numFmtId="0" fontId="86" fillId="45" borderId="0" applyNumberFormat="0" applyBorder="0" applyAlignment="0" applyProtection="0">
      <alignment vertical="center"/>
    </xf>
    <xf numFmtId="0" fontId="47" fillId="13" borderId="0" applyNumberFormat="0" applyBorder="0" applyAlignment="0" applyProtection="0">
      <alignment vertical="center"/>
    </xf>
    <xf numFmtId="0" fontId="86" fillId="10" borderId="0" applyProtection="0"/>
    <xf numFmtId="0" fontId="0" fillId="0" borderId="0">
      <alignment vertical="center"/>
    </xf>
    <xf numFmtId="0" fontId="86" fillId="10" borderId="0" applyProtection="0"/>
    <xf numFmtId="0" fontId="44" fillId="17" borderId="0" applyNumberFormat="0" applyBorder="0" applyAlignment="0" applyProtection="0">
      <alignment vertical="center"/>
    </xf>
    <xf numFmtId="0" fontId="0" fillId="0" borderId="0">
      <alignment vertical="center"/>
    </xf>
    <xf numFmtId="0" fontId="86" fillId="45" borderId="0" applyNumberFormat="0" applyBorder="0" applyAlignment="0" applyProtection="0"/>
    <xf numFmtId="0" fontId="0" fillId="0" borderId="0">
      <alignment vertical="center"/>
    </xf>
    <xf numFmtId="0" fontId="86" fillId="10" borderId="0" applyNumberFormat="0" applyBorder="0" applyAlignment="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86" fillId="10" borderId="0" applyProtection="0"/>
    <xf numFmtId="0" fontId="44" fillId="10" borderId="0" applyNumberFormat="0" applyBorder="0" applyAlignment="0" applyProtection="0">
      <alignment vertical="center"/>
    </xf>
    <xf numFmtId="0" fontId="47" fillId="13" borderId="0" applyProtection="0"/>
    <xf numFmtId="0" fontId="86" fillId="10" borderId="0" applyProtection="0"/>
    <xf numFmtId="0" fontId="44" fillId="17" borderId="0" applyNumberFormat="0" applyBorder="0" applyAlignment="0" applyProtection="0">
      <alignment vertical="center"/>
    </xf>
    <xf numFmtId="0" fontId="0" fillId="0" borderId="0">
      <alignment vertical="center"/>
    </xf>
    <xf numFmtId="0" fontId="86" fillId="10" borderId="0" applyProtection="0"/>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36" borderId="29" applyNumberFormat="0" applyFont="0" applyAlignment="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3" fillId="10" borderId="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63"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4" fillId="10" borderId="0" applyProtection="0"/>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7" borderId="0" applyProtection="0"/>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5" fillId="8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63"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63" fillId="10" borderId="0" applyProtection="0">
      <alignment vertical="center"/>
    </xf>
    <xf numFmtId="0" fontId="63" fillId="10" borderId="0" applyProtection="0">
      <alignment vertical="center"/>
    </xf>
    <xf numFmtId="0" fontId="43" fillId="10" borderId="0" applyNumberFormat="0" applyBorder="0" applyAlignment="0" applyProtection="0">
      <alignment vertical="center"/>
    </xf>
    <xf numFmtId="0" fontId="0" fillId="0" borderId="0">
      <alignment vertical="center"/>
    </xf>
    <xf numFmtId="0" fontId="0" fillId="0" borderId="0"/>
    <xf numFmtId="0" fontId="0" fillId="0" borderId="0"/>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0" borderId="0" applyProtection="0"/>
    <xf numFmtId="0" fontId="43" fillId="10" borderId="0" applyProtection="0"/>
    <xf numFmtId="0" fontId="43"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Protection="0"/>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4" fillId="10" borderId="0" applyProtection="0"/>
    <xf numFmtId="0" fontId="43"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0" borderId="0" applyProtection="0"/>
    <xf numFmtId="0" fontId="47" fillId="13"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0" fillId="0" borderId="0">
      <alignment vertical="center"/>
    </xf>
    <xf numFmtId="0" fontId="0" fillId="0" borderId="0">
      <alignment vertical="center"/>
    </xf>
    <xf numFmtId="0" fontId="0"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xf numFmtId="0" fontId="0" fillId="0" borderId="0">
      <alignment vertical="center"/>
    </xf>
    <xf numFmtId="0" fontId="43" fillId="10" borderId="0" applyProtection="0"/>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218" fontId="11" fillId="0" borderId="0" applyFont="0" applyFill="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Protection="0"/>
    <xf numFmtId="0" fontId="43"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xf numFmtId="0" fontId="0" fillId="0" borderId="0">
      <alignment vertical="center"/>
    </xf>
    <xf numFmtId="0" fontId="43" fillId="10" borderId="0" applyProtection="0"/>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Protection="0"/>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3" fillId="10" borderId="0" applyProtection="0"/>
    <xf numFmtId="0" fontId="44" fillId="10" borderId="0" applyProtection="0"/>
    <xf numFmtId="0" fontId="43"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3"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xf numFmtId="0" fontId="43" fillId="10" borderId="0" applyProtection="0"/>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86" fillId="45" borderId="0" applyNumberFormat="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86" fillId="45" borderId="0" applyNumberFormat="0" applyBorder="0" applyAlignment="0" applyProtection="0"/>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6" fillId="45" borderId="0" applyNumberFormat="0" applyBorder="0" applyAlignment="0" applyProtection="0"/>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0" fillId="0" borderId="0"/>
    <xf numFmtId="0" fontId="0" fillId="0" borderId="0"/>
    <xf numFmtId="0" fontId="0" fillId="0" borderId="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Protection="0"/>
    <xf numFmtId="0" fontId="86" fillId="10" borderId="0" applyProtection="0"/>
    <xf numFmtId="0" fontId="44" fillId="10" borderId="0" applyProtection="0"/>
    <xf numFmtId="0" fontId="0" fillId="0" borderId="0">
      <alignment vertical="center"/>
    </xf>
    <xf numFmtId="0" fontId="0" fillId="0" borderId="0">
      <alignment vertical="center"/>
    </xf>
    <xf numFmtId="0" fontId="86"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1"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71" fillId="13"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71" fillId="13"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44" fillId="1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Protection="0"/>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7" fillId="13" borderId="0" applyProtection="0"/>
    <xf numFmtId="0" fontId="44" fillId="10" borderId="0" applyProtection="0">
      <alignment vertical="center"/>
    </xf>
    <xf numFmtId="0" fontId="44" fillId="10" borderId="0" applyProtection="0"/>
    <xf numFmtId="0" fontId="86" fillId="45"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44" fillId="10" borderId="0" applyProtection="0">
      <alignment vertical="center"/>
    </xf>
    <xf numFmtId="0" fontId="44" fillId="17" borderId="0" applyNumberFormat="0" applyBorder="0" applyAlignment="0" applyProtection="0">
      <alignment vertical="center"/>
    </xf>
    <xf numFmtId="0" fontId="44" fillId="10" borderId="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7" borderId="0" applyProtection="0"/>
    <xf numFmtId="0" fontId="44" fillId="10"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63" fillId="10" borderId="0" applyProtection="0"/>
    <xf numFmtId="0" fontId="96"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6" fillId="17" borderId="0" applyProtection="0"/>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5" fillId="4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6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13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2" fillId="38" borderId="34" applyNumberFormat="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7" fillId="13" borderId="0" applyProtection="0"/>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8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86" fillId="10"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0" borderId="0" applyProtection="0"/>
    <xf numFmtId="0" fontId="47" fillId="13" borderId="0" applyProtection="0"/>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7" fillId="13" borderId="0" applyProtection="0"/>
    <xf numFmtId="0" fontId="44" fillId="10" borderId="0" applyNumberFormat="0" applyBorder="0" applyAlignment="0" applyProtection="0">
      <alignment vertical="center"/>
    </xf>
    <xf numFmtId="0" fontId="44" fillId="17" borderId="0" applyProtection="0"/>
    <xf numFmtId="0" fontId="44" fillId="17" borderId="0" applyProtection="0"/>
    <xf numFmtId="0" fontId="0" fillId="0" borderId="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63" fillId="10"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26" borderId="0" applyProtection="0"/>
    <xf numFmtId="0" fontId="44" fillId="17" borderId="0" applyProtection="0"/>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110" fillId="0" borderId="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7"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9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Protection="0"/>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7" borderId="0" applyProtection="0"/>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20" fillId="94"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20" fillId="94"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37"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3" fillId="17" borderId="0" applyProtection="0"/>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86"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Protection="0"/>
    <xf numFmtId="0" fontId="43" fillId="17" borderId="0" applyProtection="0"/>
    <xf numFmtId="0" fontId="0" fillId="0" borderId="0">
      <alignment vertical="center"/>
    </xf>
    <xf numFmtId="0" fontId="43"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86" fillId="45" borderId="0" applyNumberFormat="0" applyBorder="0" applyAlignment="0" applyProtection="0">
      <alignment vertical="center"/>
    </xf>
    <xf numFmtId="0" fontId="86" fillId="10" borderId="0" applyProtection="0"/>
    <xf numFmtId="0" fontId="44" fillId="17" borderId="0" applyProtection="0"/>
    <xf numFmtId="0" fontId="86" fillId="45" borderId="0" applyNumberFormat="0" applyBorder="0" applyAlignment="0" applyProtection="0">
      <alignment vertical="center"/>
    </xf>
    <xf numFmtId="0" fontId="86" fillId="10" borderId="0" applyProtection="0"/>
    <xf numFmtId="0" fontId="0" fillId="0" borderId="0">
      <alignment vertical="center"/>
    </xf>
    <xf numFmtId="0" fontId="86" fillId="10" borderId="0" applyProtection="0"/>
    <xf numFmtId="0" fontId="47" fillId="13" borderId="0" applyProtection="0"/>
    <xf numFmtId="0" fontId="44" fillId="10" borderId="0" applyNumberFormat="0" applyBorder="0" applyAlignment="0" applyProtection="0">
      <alignment vertical="center"/>
    </xf>
    <xf numFmtId="0" fontId="86" fillId="10" borderId="0" applyProtection="0"/>
    <xf numFmtId="0" fontId="0" fillId="0" borderId="0">
      <alignment vertical="center"/>
    </xf>
    <xf numFmtId="0" fontId="47" fillId="13" borderId="0" applyProtection="0"/>
    <xf numFmtId="0" fontId="86" fillId="45" borderId="0" applyNumberFormat="0" applyBorder="0" applyAlignment="0" applyProtection="0">
      <alignment vertical="center"/>
    </xf>
    <xf numFmtId="0" fontId="0" fillId="0" borderId="0">
      <alignment vertical="center"/>
    </xf>
    <xf numFmtId="0" fontId="0" fillId="0" borderId="0">
      <alignment vertical="center"/>
    </xf>
    <xf numFmtId="0" fontId="86"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6" fillId="10" borderId="0" applyNumberFormat="0" applyBorder="0" applyAlignment="0" applyProtection="0"/>
    <xf numFmtId="0" fontId="47" fillId="13" borderId="0" applyNumberFormat="0" applyBorder="0" applyAlignment="0" applyProtection="0">
      <alignment vertical="center"/>
    </xf>
    <xf numFmtId="0" fontId="86" fillId="10"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Protection="0"/>
    <xf numFmtId="0" fontId="44" fillId="10" borderId="0" applyNumberFormat="0" applyBorder="0" applyAlignment="0" applyProtection="0">
      <alignment vertical="center"/>
    </xf>
    <xf numFmtId="0" fontId="86" fillId="10" borderId="0" applyProtection="0"/>
    <xf numFmtId="0" fontId="86" fillId="45" borderId="0" applyNumberFormat="0" applyBorder="0" applyAlignment="0" applyProtection="0">
      <alignment vertical="center"/>
    </xf>
    <xf numFmtId="0" fontId="86" fillId="10"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7" fillId="13" borderId="0" applyProtection="0"/>
    <xf numFmtId="0" fontId="44" fillId="17" borderId="0" applyProtection="0"/>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3" fillId="17"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Protection="0"/>
    <xf numFmtId="0" fontId="0" fillId="0" borderId="0">
      <alignment vertical="center"/>
    </xf>
    <xf numFmtId="0" fontId="47" fillId="13" borderId="0" applyNumberFormat="0" applyBorder="0" applyAlignment="0" applyProtection="0">
      <alignment vertical="center"/>
    </xf>
    <xf numFmtId="0" fontId="43"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xf numFmtId="0" fontId="47" fillId="26"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0" fillId="0" borderId="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xf numFmtId="0" fontId="44" fillId="17" borderId="0" applyProtection="0"/>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86" fillId="45" borderId="0" applyNumberFormat="0" applyBorder="0" applyAlignment="0" applyProtection="0"/>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60" fillId="38" borderId="34" applyNumberFormat="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Protection="0"/>
    <xf numFmtId="0" fontId="45" fillId="90" borderId="0" applyNumberFormat="0" applyBorder="0" applyAlignment="0" applyProtection="0">
      <alignment vertical="center"/>
    </xf>
    <xf numFmtId="0" fontId="86" fillId="45"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86" fillId="10"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86" fillId="10" borderId="0" applyProtection="0"/>
    <xf numFmtId="0" fontId="0" fillId="0" borderId="0">
      <alignment vertical="center"/>
    </xf>
    <xf numFmtId="0" fontId="47" fillId="13"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86"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6" fillId="10" borderId="0" applyProtection="0"/>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86"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86"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31" fillId="0" borderId="39" applyNumberFormat="0" applyFill="0" applyAlignment="0" applyProtection="0">
      <alignment vertical="center"/>
    </xf>
    <xf numFmtId="0" fontId="86" fillId="10" borderId="0" applyProtection="0"/>
    <xf numFmtId="0" fontId="44" fillId="10" borderId="0" applyNumberFormat="0" applyBorder="0" applyAlignment="0" applyProtection="0">
      <alignment vertical="center"/>
    </xf>
    <xf numFmtId="0" fontId="86" fillId="10" borderId="0" applyProtection="0"/>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86" fillId="10"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86" fillId="45" borderId="0" applyNumberFormat="0" applyBorder="0" applyAlignment="0" applyProtection="0"/>
    <xf numFmtId="0" fontId="0" fillId="0" borderId="0">
      <alignment vertical="center"/>
    </xf>
    <xf numFmtId="0" fontId="0" fillId="0" borderId="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86" fillId="45" borderId="0" applyNumberFormat="0" applyBorder="0" applyAlignment="0" applyProtection="0"/>
    <xf numFmtId="0" fontId="86" fillId="10" borderId="0" applyProtection="0"/>
    <xf numFmtId="0" fontId="86" fillId="10"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Protection="0"/>
    <xf numFmtId="0" fontId="96" fillId="10" borderId="0" applyNumberFormat="0" applyBorder="0" applyAlignment="0" applyProtection="0">
      <alignment vertical="center"/>
    </xf>
    <xf numFmtId="0" fontId="96"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6"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96"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6" fillId="10"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0" borderId="0" applyNumberFormat="0" applyBorder="0" applyAlignment="0" applyProtection="0">
      <alignment vertical="center"/>
    </xf>
    <xf numFmtId="0" fontId="0" fillId="0" borderId="0">
      <alignment vertical="center"/>
    </xf>
    <xf numFmtId="0" fontId="0" fillId="0" borderId="0">
      <alignment vertical="center"/>
    </xf>
    <xf numFmtId="0" fontId="96"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xf numFmtId="0" fontId="44" fillId="10" borderId="0" applyProtection="0"/>
    <xf numFmtId="0" fontId="43" fillId="10" borderId="0" applyNumberFormat="0" applyBorder="0" applyAlignment="0" applyProtection="0">
      <alignment vertical="center"/>
    </xf>
    <xf numFmtId="0" fontId="43" fillId="10" borderId="0" applyProtection="0"/>
    <xf numFmtId="0" fontId="0" fillId="0" borderId="0">
      <alignment vertical="center"/>
    </xf>
    <xf numFmtId="0" fontId="0" fillId="0" borderId="0">
      <alignment vertical="center"/>
    </xf>
    <xf numFmtId="0" fontId="63" fillId="10" borderId="0" applyProtection="0">
      <alignment vertical="center"/>
    </xf>
    <xf numFmtId="0" fontId="43" fillId="10" borderId="0" applyProtection="0"/>
    <xf numFmtId="0" fontId="43" fillId="10" borderId="0" applyNumberFormat="0" applyBorder="0" applyAlignment="0" applyProtection="0">
      <alignment vertical="center"/>
    </xf>
    <xf numFmtId="0" fontId="43" fillId="10" borderId="0" applyProtection="0"/>
    <xf numFmtId="0" fontId="44" fillId="10" borderId="0" applyProtection="0"/>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0" borderId="0" applyProtection="0"/>
    <xf numFmtId="0" fontId="47" fillId="13"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0" borderId="0" applyProtection="0"/>
    <xf numFmtId="0" fontId="0" fillId="0" borderId="0">
      <alignment vertical="center"/>
    </xf>
    <xf numFmtId="0" fontId="47" fillId="2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6" fillId="10" borderId="0" applyProtection="0"/>
    <xf numFmtId="0" fontId="44" fillId="10" borderId="0" applyProtection="0"/>
    <xf numFmtId="0" fontId="86" fillId="10" borderId="0" applyNumberFormat="0" applyBorder="0" applyAlignment="0" applyProtection="0">
      <alignment vertical="center"/>
    </xf>
    <xf numFmtId="0" fontId="0" fillId="0" borderId="0">
      <alignment vertical="center"/>
    </xf>
    <xf numFmtId="0" fontId="0" fillId="0" borderId="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6" fillId="4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86" fillId="37" borderId="0" applyNumberFormat="0" applyBorder="0" applyAlignment="0" applyProtection="0">
      <alignment vertical="center"/>
    </xf>
    <xf numFmtId="0" fontId="44" fillId="10" borderId="0" applyNumberFormat="0" applyBorder="0" applyAlignment="0" applyProtection="0">
      <alignment vertical="center"/>
    </xf>
    <xf numFmtId="0" fontId="86" fillId="3"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86" fillId="37" borderId="0" applyNumberFormat="0" applyBorder="0" applyAlignment="0" applyProtection="0">
      <alignment vertical="center"/>
    </xf>
    <xf numFmtId="0" fontId="86" fillId="37" borderId="0" applyNumberFormat="0" applyBorder="0" applyAlignment="0" applyProtection="0">
      <alignment vertical="center"/>
    </xf>
    <xf numFmtId="0" fontId="44" fillId="10" borderId="0" applyNumberFormat="0" applyBorder="0" applyAlignment="0" applyProtection="0">
      <alignment vertical="center"/>
    </xf>
    <xf numFmtId="0" fontId="86" fillId="3" borderId="0" applyProtection="0"/>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7" fillId="26" borderId="0" applyProtection="0"/>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86" fillId="37" borderId="0" applyNumberFormat="0" applyBorder="0" applyAlignment="0" applyProtection="0">
      <alignment vertical="center"/>
    </xf>
    <xf numFmtId="0" fontId="86" fillId="37" borderId="0" applyNumberFormat="0" applyBorder="0" applyAlignment="0" applyProtection="0">
      <alignment vertical="center"/>
    </xf>
    <xf numFmtId="0" fontId="86" fillId="3" borderId="0" applyProtection="0"/>
    <xf numFmtId="0" fontId="0" fillId="0" borderId="0">
      <alignment vertical="center"/>
    </xf>
    <xf numFmtId="0" fontId="86" fillId="37" borderId="0" applyNumberFormat="0" applyBorder="0" applyAlignment="0" applyProtection="0">
      <alignment vertical="center"/>
    </xf>
    <xf numFmtId="0" fontId="86" fillId="10" borderId="0" applyProtection="0"/>
    <xf numFmtId="0" fontId="44" fillId="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3" borderId="0" applyProtection="0"/>
    <xf numFmtId="0" fontId="44" fillId="3"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9" fillId="0" borderId="0" applyNumberFormat="0" applyFill="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 fillId="0" borderId="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235" fontId="0" fillId="0" borderId="0" applyFont="0" applyFill="0" applyBorder="0" applyAlignment="0" applyProtection="0"/>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xf numFmtId="0" fontId="0" fillId="0" borderId="0">
      <alignment vertical="center"/>
    </xf>
    <xf numFmtId="0" fontId="47" fillId="13" borderId="0" applyNumberFormat="0" applyBorder="0" applyAlignment="0" applyProtection="0">
      <alignment vertical="center"/>
    </xf>
    <xf numFmtId="0" fontId="43" fillId="10" borderId="0" applyProtection="0"/>
    <xf numFmtId="0" fontId="47" fillId="13"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xf numFmtId="0" fontId="44" fillId="10"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3"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Protection="0"/>
    <xf numFmtId="0" fontId="4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43" fillId="10" borderId="0" applyProtection="0"/>
    <xf numFmtId="0" fontId="0"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131" fillId="0" borderId="39" applyNumberFormat="0" applyFill="0" applyAlignment="0" applyProtection="0">
      <alignment vertical="center"/>
    </xf>
    <xf numFmtId="0" fontId="43" fillId="10"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53" fillId="13" borderId="0" applyNumberFormat="0" applyBorder="0" applyAlignment="0" applyProtection="0">
      <alignment vertical="center"/>
    </xf>
    <xf numFmtId="0" fontId="43" fillId="10" borderId="0" applyProtection="0"/>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0" fillId="0" borderId="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7"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43"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3" fillId="17" borderId="0" applyProtection="0"/>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Protection="0"/>
    <xf numFmtId="0" fontId="0" fillId="0" borderId="0">
      <alignment vertical="center"/>
    </xf>
    <xf numFmtId="0" fontId="44" fillId="10" borderId="0" applyProtection="0"/>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96"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Protection="0">
      <alignment vertical="center"/>
    </xf>
    <xf numFmtId="0" fontId="0" fillId="0" borderId="0">
      <alignment vertical="center"/>
    </xf>
    <xf numFmtId="0" fontId="0" fillId="0" borderId="0">
      <alignment vertical="center"/>
    </xf>
    <xf numFmtId="0" fontId="96" fillId="17" borderId="0" applyProtection="0">
      <alignment vertical="center"/>
    </xf>
    <xf numFmtId="0" fontId="96" fillId="17" borderId="0" applyProtection="0">
      <alignment vertical="center"/>
    </xf>
    <xf numFmtId="0" fontId="96" fillId="17"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7" fillId="13"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8" fillId="1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96" fillId="17" borderId="0" applyNumberFormat="0" applyBorder="0" applyAlignment="0" applyProtection="0">
      <alignment vertical="center"/>
    </xf>
    <xf numFmtId="0" fontId="96" fillId="17" borderId="0" applyProtection="0"/>
    <xf numFmtId="0" fontId="96" fillId="17"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0" fillId="0" borderId="0"/>
    <xf numFmtId="0" fontId="11" fillId="0" borderId="0"/>
    <xf numFmtId="0" fontId="0" fillId="0" borderId="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11" fillId="0" borderId="0">
      <alignment vertical="center"/>
    </xf>
    <xf numFmtId="0" fontId="11" fillId="0" borderId="0"/>
    <xf numFmtId="0" fontId="44" fillId="10" borderId="0" applyProtection="0"/>
    <xf numFmtId="179" fontId="12" fillId="0" borderId="0" applyFont="0" applyFill="0" applyBorder="0" applyAlignment="0" applyProtection="0">
      <alignment vertical="center"/>
    </xf>
    <xf numFmtId="0" fontId="12" fillId="0" borderId="0">
      <alignment vertical="center"/>
    </xf>
    <xf numFmtId="0" fontId="11"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26"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 fillId="0" borderId="0">
      <alignment vertical="center"/>
    </xf>
    <xf numFmtId="0" fontId="44" fillId="10" borderId="0" applyProtection="0"/>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7" borderId="0" applyProtection="0"/>
    <xf numFmtId="0" fontId="0" fillId="0" borderId="0">
      <alignment vertical="center"/>
    </xf>
    <xf numFmtId="0" fontId="71" fillId="26"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86" fillId="10"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Protection="0"/>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3" fillId="10" borderId="0" applyProtection="0"/>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200" fontId="12" fillId="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86" fillId="45"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7" borderId="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13" borderId="0" applyProtection="0"/>
    <xf numFmtId="0" fontId="44" fillId="10" borderId="0" applyProtection="0"/>
    <xf numFmtId="0" fontId="0" fillId="0" borderId="0">
      <alignment vertical="center"/>
    </xf>
    <xf numFmtId="0" fontId="0" fillId="0" borderId="0">
      <alignment vertical="center"/>
    </xf>
    <xf numFmtId="0" fontId="44" fillId="10" borderId="0" applyProtection="0"/>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71" fillId="26"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7" fillId="26" borderId="0" applyProtection="0"/>
    <xf numFmtId="43" fontId="12" fillId="0" borderId="0" applyFont="0" applyFill="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43" fontId="12" fillId="0" borderId="0" applyFont="0" applyFill="0" applyBorder="0" applyAlignment="0" applyProtection="0">
      <alignment vertical="center"/>
    </xf>
    <xf numFmtId="0" fontId="63" fillId="10" borderId="0" applyProtection="0">
      <alignment vertical="center"/>
    </xf>
    <xf numFmtId="0" fontId="63" fillId="10" borderId="0" applyNumberFormat="0" applyBorder="0" applyAlignment="0" applyProtection="0">
      <alignment vertical="center"/>
    </xf>
    <xf numFmtId="0" fontId="44" fillId="10" borderId="0" applyProtection="0"/>
    <xf numFmtId="0" fontId="63" fillId="10" borderId="0" applyNumberFormat="0" applyBorder="0" applyAlignment="0" applyProtection="0">
      <alignment vertical="center"/>
    </xf>
    <xf numFmtId="0" fontId="44" fillId="10" borderId="0" applyProtection="0"/>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Protection="0"/>
    <xf numFmtId="0" fontId="0" fillId="0" borderId="0">
      <alignment vertical="center"/>
    </xf>
    <xf numFmtId="0" fontId="116" fillId="0" borderId="0">
      <alignment vertical="center"/>
    </xf>
    <xf numFmtId="0" fontId="96" fillId="17" borderId="0" applyProtection="0"/>
    <xf numFmtId="0" fontId="96" fillId="17"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44" fillId="17"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96" fillId="17" borderId="0" applyProtection="0"/>
    <xf numFmtId="0" fontId="0" fillId="0" borderId="0">
      <alignment vertical="center"/>
    </xf>
    <xf numFmtId="0" fontId="96" fillId="17" borderId="0" applyNumberFormat="0" applyBorder="0" applyAlignment="0" applyProtection="0">
      <alignment vertical="center"/>
    </xf>
    <xf numFmtId="0" fontId="44" fillId="10" borderId="0" applyNumberFormat="0" applyBorder="0" applyAlignment="0" applyProtection="0">
      <alignment vertical="center"/>
    </xf>
    <xf numFmtId="0" fontId="96" fillId="17" borderId="0" applyProtection="0"/>
    <xf numFmtId="0" fontId="96" fillId="17"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Protection="0">
      <alignment vertical="center"/>
    </xf>
    <xf numFmtId="0" fontId="63"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63"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179" fontId="12"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31" fillId="0" borderId="39" applyNumberFormat="0" applyFill="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11" fillId="0" borderId="0">
      <alignment vertical="center"/>
    </xf>
    <xf numFmtId="0" fontId="0" fillId="0" borderId="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0" fillId="0" borderId="0">
      <alignment vertical="center"/>
    </xf>
    <xf numFmtId="0" fontId="47" fillId="13"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12" fillId="0" borderId="0">
      <alignment vertical="center"/>
    </xf>
    <xf numFmtId="0" fontId="110" fillId="0" borderId="0">
      <alignment vertical="center"/>
    </xf>
    <xf numFmtId="0" fontId="44" fillId="10" borderId="0" applyProtection="0"/>
    <xf numFmtId="0" fontId="47" fillId="13" borderId="0" applyNumberFormat="0" applyBorder="0" applyAlignment="0" applyProtection="0">
      <alignment vertical="center"/>
    </xf>
    <xf numFmtId="41" fontId="0" fillId="0" borderId="0" applyFon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 fillId="0" borderId="0">
      <alignment vertical="center"/>
    </xf>
    <xf numFmtId="0" fontId="11"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69"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4" fillId="13" borderId="0" applyProtection="0">
      <alignment vertical="center"/>
    </xf>
    <xf numFmtId="0" fontId="44" fillId="10" borderId="0" applyProtection="0"/>
    <xf numFmtId="0" fontId="45" fillId="90" borderId="0" applyNumberFormat="0" applyBorder="0" applyAlignment="0" applyProtection="0">
      <alignment vertical="center"/>
    </xf>
    <xf numFmtId="0" fontId="44" fillId="10" borderId="0" applyNumberFormat="0" applyBorder="0" applyAlignment="0" applyProtection="0">
      <alignment vertical="center"/>
    </xf>
    <xf numFmtId="0" fontId="114" fillId="13"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7" fillId="13"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5" fillId="3" borderId="20" applyNumberFormat="0" applyAlignment="0" applyProtection="0">
      <alignment vertical="center"/>
    </xf>
    <xf numFmtId="0" fontId="44" fillId="10" borderId="0" applyProtection="0"/>
    <xf numFmtId="0" fontId="85" fillId="3" borderId="20" applyNumberFormat="0" applyAlignment="0" applyProtection="0">
      <alignment vertical="center"/>
    </xf>
    <xf numFmtId="0" fontId="47" fillId="13"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206" fontId="54" fillId="0" borderId="5" applyProtection="0">
      <alignment horizontal="righ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7" fillId="13"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85" fillId="3" borderId="20" applyNumberFormat="0" applyAlignment="0" applyProtection="0">
      <alignment vertical="center"/>
    </xf>
    <xf numFmtId="0" fontId="44" fillId="10" borderId="0" applyNumberFormat="0" applyBorder="0" applyAlignment="0" applyProtection="0">
      <alignment vertical="center"/>
    </xf>
    <xf numFmtId="0" fontId="85" fillId="3" borderId="20" applyNumberFormat="0" applyAlignment="0" applyProtection="0">
      <alignment vertical="center"/>
    </xf>
    <xf numFmtId="0" fontId="2" fillId="0" borderId="0"/>
    <xf numFmtId="0" fontId="44" fillId="10" borderId="0" applyProtection="0"/>
    <xf numFmtId="0" fontId="85" fillId="3" borderId="20" applyNumberFormat="0" applyAlignment="0" applyProtection="0">
      <alignment vertical="center"/>
    </xf>
    <xf numFmtId="0" fontId="44" fillId="10" borderId="0" applyProtection="0"/>
    <xf numFmtId="0" fontId="85" fillId="3" borderId="20" applyNumberFormat="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5"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9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 fillId="0" borderId="0">
      <alignment vertical="center"/>
    </xf>
    <xf numFmtId="0" fontId="11"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5" fillId="3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11"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97"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5" fillId="34"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3" borderId="20"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39"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39"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86"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5" fillId="0" borderId="0"/>
    <xf numFmtId="0" fontId="5"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Protection="0"/>
    <xf numFmtId="0" fontId="0" fillId="0" borderId="0">
      <alignment vertical="center"/>
    </xf>
    <xf numFmtId="0" fontId="0" fillId="0" borderId="0">
      <alignment vertical="center"/>
    </xf>
    <xf numFmtId="0" fontId="47" fillId="13" borderId="0" applyProtection="0"/>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200" fontId="143" fillId="0" borderId="0" applyFont="0" applyFill="0" applyBorder="0" applyAlignment="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218" fontId="0" fillId="0" borderId="0" applyFont="0" applyFill="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85" fillId="3" borderId="20" applyNumberFormat="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11"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xf numFmtId="0" fontId="44" fillId="17"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Protection="0"/>
    <xf numFmtId="0" fontId="44" fillId="10" borderId="0" applyNumberFormat="0" applyBorder="0" applyAlignment="0" applyProtection="0">
      <alignment vertical="center"/>
    </xf>
    <xf numFmtId="1" fontId="54" fillId="0" borderId="5" applyFill="0" applyProtection="0">
      <alignment horizontal="center"/>
    </xf>
    <xf numFmtId="0" fontId="44" fillId="10" borderId="0" applyProtection="0"/>
    <xf numFmtId="1" fontId="54" fillId="0" borderId="5" applyFill="0" applyProtection="0">
      <alignment horizontal="center"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xf numFmtId="0" fontId="185"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43" fontId="12" fillId="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Protection="0"/>
    <xf numFmtId="0" fontId="44" fillId="10" borderId="0" applyProtection="0"/>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4" fillId="13"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4" fillId="10" borderId="0" applyProtection="0"/>
    <xf numFmtId="0" fontId="47" fillId="13" borderId="0" applyProtection="0"/>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114"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5" fillId="3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16"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63"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63"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0" fillId="0" borderId="0">
      <alignment vertical="center"/>
    </xf>
    <xf numFmtId="0" fontId="47" fillId="13" borderId="0" applyProtection="0"/>
    <xf numFmtId="0" fontId="0" fillId="0" borderId="0">
      <alignment vertical="center"/>
    </xf>
    <xf numFmtId="0" fontId="44" fillId="10" borderId="0" applyProtection="0"/>
    <xf numFmtId="0" fontId="44" fillId="10" borderId="0" applyProtection="0">
      <alignment vertical="center"/>
    </xf>
    <xf numFmtId="0" fontId="47" fillId="13"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16"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1" fillId="0" borderId="0"/>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43" fontId="12" fillId="0" borderId="0" applyFont="0" applyFill="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53"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9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7" fillId="13"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179" fontId="12" fillId="0" borderId="0" applyFont="0" applyFill="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7"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220" fontId="5" fillId="0" borderId="1">
      <alignment vertical="center"/>
      <protection locked="0"/>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5" fillId="33"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5" fillId="33" borderId="0" applyNumberFormat="0" applyBorder="0" applyAlignment="0" applyProtection="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 fillId="0" borderId="0"/>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4" fillId="17" borderId="0" applyProtection="0"/>
    <xf numFmtId="0" fontId="44" fillId="17"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7"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7"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2"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9" fillId="29" borderId="20"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3" fillId="16" borderId="0" applyNumberFormat="0" applyBorder="0" applyAlignment="0" applyProtection="0"/>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0" fillId="0" borderId="0">
      <alignment vertical="center"/>
    </xf>
    <xf numFmtId="0" fontId="44" fillId="10" borderId="0" applyNumberFormat="0" applyBorder="0" applyAlignment="0" applyProtection="0">
      <alignment vertical="center"/>
    </xf>
    <xf numFmtId="0" fontId="29" fillId="0" borderId="36" applyNumberFormat="0" applyFill="0" applyAlignment="0" applyProtection="0">
      <alignment vertical="center"/>
    </xf>
    <xf numFmtId="0" fontId="44" fillId="10" borderId="0" applyProtection="0"/>
    <xf numFmtId="0" fontId="0" fillId="0" borderId="0">
      <alignment vertical="center"/>
    </xf>
    <xf numFmtId="0" fontId="86" fillId="45" borderId="0" applyNumberFormat="0" applyBorder="0" applyAlignment="0" applyProtection="0"/>
    <xf numFmtId="0" fontId="0" fillId="0" borderId="0">
      <alignment vertical="center"/>
    </xf>
    <xf numFmtId="0" fontId="0" fillId="0" borderId="0">
      <alignment vertical="center"/>
    </xf>
    <xf numFmtId="0" fontId="44" fillId="10" borderId="0" applyProtection="0"/>
    <xf numFmtId="0" fontId="86" fillId="45"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Protection="0"/>
    <xf numFmtId="0" fontId="98" fillId="0" borderId="0" applyNumberFormat="0" applyFill="0" applyBorder="0" applyAlignment="0" applyProtection="0">
      <alignment vertical="center"/>
    </xf>
    <xf numFmtId="0" fontId="86" fillId="10" borderId="0" applyProtection="0"/>
    <xf numFmtId="0" fontId="0" fillId="0" borderId="0">
      <alignment vertical="center"/>
    </xf>
    <xf numFmtId="0" fontId="86" fillId="10" borderId="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86" fillId="45" borderId="0" applyNumberFormat="0" applyBorder="0" applyAlignment="0" applyProtection="0">
      <alignment vertical="center"/>
    </xf>
    <xf numFmtId="0" fontId="86" fillId="45"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86" fillId="10" borderId="0" applyProtection="0"/>
    <xf numFmtId="0" fontId="86" fillId="10" borderId="0" applyProtection="0"/>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86" fillId="45" borderId="0" applyNumberFormat="0" applyBorder="0" applyAlignment="0" applyProtection="0">
      <alignment vertical="center"/>
    </xf>
    <xf numFmtId="0" fontId="86" fillId="10" borderId="0" applyProtection="0"/>
    <xf numFmtId="0" fontId="0" fillId="0" borderId="0">
      <alignment vertical="center"/>
    </xf>
    <xf numFmtId="0" fontId="0" fillId="0" borderId="0">
      <alignment vertical="center"/>
    </xf>
    <xf numFmtId="0" fontId="0" fillId="0" borderId="0">
      <alignment vertical="center"/>
    </xf>
    <xf numFmtId="0" fontId="86" fillId="45"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0" fillId="0" borderId="0">
      <alignment vertical="center"/>
    </xf>
    <xf numFmtId="0" fontId="86" fillId="4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86" fillId="10" borderId="0" applyNumberFormat="0" applyBorder="0" applyAlignment="0" applyProtection="0"/>
    <xf numFmtId="0" fontId="44" fillId="10" borderId="0" applyNumberFormat="0" applyBorder="0" applyAlignment="0" applyProtection="0">
      <alignment vertical="center"/>
    </xf>
    <xf numFmtId="0" fontId="44" fillId="17" borderId="0" applyProtection="0"/>
    <xf numFmtId="0" fontId="0" fillId="0" borderId="0">
      <alignment vertical="center"/>
    </xf>
    <xf numFmtId="0" fontId="86" fillId="10" borderId="0" applyNumberFormat="0" applyBorder="0" applyAlignment="0" applyProtection="0"/>
    <xf numFmtId="0" fontId="44" fillId="10" borderId="0" applyNumberFormat="0" applyBorder="0" applyAlignment="0" applyProtection="0">
      <alignment vertical="center"/>
    </xf>
    <xf numFmtId="0" fontId="86" fillId="45"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86" fillId="10" borderId="0" applyNumberFormat="0" applyBorder="0" applyAlignment="0" applyProtection="0"/>
    <xf numFmtId="0" fontId="86" fillId="10" borderId="0" applyNumberFormat="0" applyBorder="0" applyAlignment="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Protection="0"/>
    <xf numFmtId="0" fontId="47" fillId="13"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5" fillId="33" borderId="0" applyNumberFormat="0" applyBorder="0" applyAlignment="0" applyProtection="0">
      <alignment vertical="center"/>
    </xf>
    <xf numFmtId="0" fontId="53" fillId="13" borderId="0" applyProtection="0"/>
    <xf numFmtId="0" fontId="44" fillId="10" borderId="0" applyProtection="0"/>
    <xf numFmtId="0" fontId="44" fillId="17" borderId="0" applyProtection="0"/>
    <xf numFmtId="0" fontId="44" fillId="17" borderId="0" applyProtection="0">
      <alignment vertical="center"/>
    </xf>
    <xf numFmtId="0" fontId="44" fillId="17" borderId="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63" fillId="10" borderId="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63" fillId="10" borderId="0" applyProtection="0">
      <alignment vertical="center"/>
    </xf>
    <xf numFmtId="0" fontId="0" fillId="0" borderId="0">
      <alignment vertical="center"/>
    </xf>
    <xf numFmtId="0" fontId="0" fillId="0" borderId="0">
      <alignment vertical="center"/>
    </xf>
    <xf numFmtId="0" fontId="63" fillId="10" borderId="0" applyProtection="0">
      <alignment vertical="center"/>
    </xf>
    <xf numFmtId="0" fontId="63" fillId="10" borderId="0" applyNumberFormat="0" applyBorder="0" applyAlignment="0" applyProtection="0">
      <alignment vertical="center"/>
    </xf>
    <xf numFmtId="0" fontId="44" fillId="10" borderId="0" applyProtection="0"/>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63" fillId="10" borderId="0" applyNumberFormat="0" applyBorder="0" applyAlignment="0" applyProtection="0">
      <alignment vertical="center"/>
    </xf>
    <xf numFmtId="0" fontId="0" fillId="0" borderId="0">
      <alignment vertical="center"/>
    </xf>
    <xf numFmtId="0" fontId="44" fillId="10" borderId="0" applyProtection="0"/>
    <xf numFmtId="0" fontId="63" fillId="10"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4" fillId="10" borderId="0" applyProtection="0"/>
    <xf numFmtId="0" fontId="44" fillId="10" borderId="0" applyProtection="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3" fillId="10" borderId="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63"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0" fillId="0" borderId="0">
      <alignment vertical="center"/>
    </xf>
    <xf numFmtId="0" fontId="44" fillId="10" borderId="0" applyNumberFormat="0" applyBorder="0" applyAlignment="0" applyProtection="0">
      <alignment vertical="center"/>
    </xf>
    <xf numFmtId="0" fontId="47" fillId="3" borderId="0" applyNumberFormat="0" applyBorder="0" applyAlignment="0" applyProtection="0">
      <alignment vertical="center"/>
    </xf>
    <xf numFmtId="0" fontId="44" fillId="10" borderId="0" applyNumberFormat="0" applyBorder="0" applyAlignment="0" applyProtection="0">
      <alignment vertical="center"/>
    </xf>
    <xf numFmtId="0" fontId="47" fillId="3"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Protection="0"/>
    <xf numFmtId="0" fontId="131" fillId="0" borderId="39" applyNumberFormat="0" applyFill="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6" borderId="0" applyNumberFormat="0" applyBorder="0" applyAlignment="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0" fillId="8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0" fontId="63" fillId="10" borderId="0" applyProtection="0">
      <alignment vertical="center"/>
    </xf>
    <xf numFmtId="0" fontId="63" fillId="10" borderId="0" applyProtection="0">
      <alignment vertical="center"/>
    </xf>
    <xf numFmtId="0" fontId="0" fillId="0" borderId="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63" fillId="10" borderId="0" applyProtection="0">
      <alignment vertical="center"/>
    </xf>
    <xf numFmtId="0" fontId="63" fillId="10" borderId="0" applyProtection="0">
      <alignment vertical="center"/>
    </xf>
    <xf numFmtId="0" fontId="63" fillId="10" borderId="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13"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186" fillId="38" borderId="34" applyNumberFormat="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5" fillId="0" borderId="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4" fillId="10" borderId="0" applyNumberFormat="0" applyBorder="0" applyAlignment="0" applyProtection="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47" fillId="13" borderId="0" applyProtection="0"/>
    <xf numFmtId="0" fontId="11" fillId="0" borderId="0"/>
    <xf numFmtId="0" fontId="11" fillId="0" borderId="0"/>
    <xf numFmtId="0" fontId="11" fillId="0" borderId="0"/>
    <xf numFmtId="0" fontId="11" fillId="0" borderId="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44" fillId="10" borderId="0" applyProtection="0"/>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11" fillId="0" borderId="0">
      <alignment vertical="center"/>
    </xf>
    <xf numFmtId="0" fontId="11" fillId="0" borderId="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11"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NumberFormat="0" applyBorder="0" applyAlignment="0" applyProtection="0">
      <alignment vertical="center"/>
    </xf>
    <xf numFmtId="0" fontId="47" fillId="13" borderId="0" applyProtection="0"/>
    <xf numFmtId="0" fontId="0" fillId="0" borderId="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12" fillId="0" borderId="0">
      <alignment vertical="center"/>
    </xf>
    <xf numFmtId="0" fontId="12"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4" fillId="13" borderId="0" applyProtection="0"/>
    <xf numFmtId="0" fontId="44" fillId="10" borderId="0" applyProtection="0"/>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Protection="0"/>
    <xf numFmtId="0" fontId="44" fillId="17" borderId="0" applyProtection="0"/>
    <xf numFmtId="0" fontId="44" fillId="17"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7" borderId="0" applyProtection="0"/>
    <xf numFmtId="0" fontId="47" fillId="26"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7" borderId="0" applyProtection="0"/>
    <xf numFmtId="0" fontId="44" fillId="17" borderId="0" applyProtection="0"/>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7" fillId="13" borderId="0" applyNumberFormat="0" applyBorder="0" applyAlignment="0" applyProtection="0">
      <alignment vertical="center"/>
    </xf>
    <xf numFmtId="0" fontId="44" fillId="17" borderId="0" applyProtection="0"/>
    <xf numFmtId="0" fontId="0" fillId="0" borderId="0">
      <alignment vertical="center"/>
    </xf>
    <xf numFmtId="0" fontId="44" fillId="17" borderId="0" applyProtection="0"/>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44" fillId="10" borderId="0" applyProtection="0"/>
    <xf numFmtId="0" fontId="44" fillId="17" borderId="0" applyNumberFormat="0" applyBorder="0" applyAlignment="0" applyProtection="0">
      <alignment vertical="center"/>
    </xf>
    <xf numFmtId="0" fontId="44" fillId="17" borderId="0" applyProtection="0"/>
    <xf numFmtId="0" fontId="44" fillId="17" borderId="0" applyNumberFormat="0" applyBorder="0" applyAlignment="0" applyProtection="0">
      <alignment vertical="center"/>
    </xf>
    <xf numFmtId="0" fontId="0" fillId="0" borderId="0">
      <alignment vertical="center"/>
    </xf>
    <xf numFmtId="0" fontId="44" fillId="17" borderId="0" applyProtection="0"/>
    <xf numFmtId="0" fontId="44" fillId="17"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5" fillId="84"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2" fillId="0" borderId="36" applyNumberFormat="0" applyFill="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53" fillId="1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79" fillId="29" borderId="20" applyNumberFormat="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65" fillId="20" borderId="0" applyNumberFormat="0" applyBorder="0" applyAlignment="0" applyProtection="0">
      <alignment vertical="center"/>
    </xf>
    <xf numFmtId="179" fontId="12" fillId="0" borderId="0" applyFon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11" fillId="0" borderId="0"/>
    <xf numFmtId="0" fontId="11" fillId="0" borderId="0"/>
    <xf numFmtId="0" fontId="0" fillId="0" borderId="0">
      <alignment vertical="center"/>
    </xf>
    <xf numFmtId="0" fontId="0" fillId="0" borderId="0">
      <alignment vertical="center"/>
    </xf>
    <xf numFmtId="0" fontId="45" fillId="34"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11" fillId="0" borderId="0"/>
    <xf numFmtId="0" fontId="11" fillId="0" borderId="0"/>
    <xf numFmtId="0" fontId="12"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xf numFmtId="0" fontId="44" fillId="10" borderId="0" applyNumberFormat="0" applyBorder="0" applyAlignment="0" applyProtection="0">
      <alignment vertical="center"/>
    </xf>
    <xf numFmtId="0" fontId="44" fillId="10" borderId="0" applyProtection="0"/>
    <xf numFmtId="0" fontId="47" fillId="13" borderId="0" applyProtection="0"/>
    <xf numFmtId="0" fontId="0" fillId="0" borderId="0">
      <alignment vertical="center"/>
    </xf>
    <xf numFmtId="0" fontId="12" fillId="0" borderId="0">
      <alignment vertical="center"/>
    </xf>
    <xf numFmtId="0" fontId="44" fillId="10" borderId="0" applyProtection="0"/>
    <xf numFmtId="0" fontId="12"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98" fillId="0" borderId="0" applyNumberFormat="0" applyFill="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7"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 fillId="0" borderId="0"/>
    <xf numFmtId="0" fontId="44" fillId="10" borderId="0" applyNumberFormat="0" applyBorder="0" applyAlignment="0" applyProtection="0">
      <alignment vertical="center"/>
    </xf>
    <xf numFmtId="0" fontId="0" fillId="0" borderId="0">
      <alignment vertical="center"/>
    </xf>
    <xf numFmtId="0" fontId="5"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7" fillId="13"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7" fillId="13" borderId="0" applyProtection="0"/>
    <xf numFmtId="0" fontId="44" fillId="10" borderId="0" applyProtection="0"/>
    <xf numFmtId="0" fontId="53"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110" fillId="0" borderId="0"/>
    <xf numFmtId="0" fontId="44" fillId="10"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Protection="0"/>
    <xf numFmtId="0" fontId="44" fillId="10" borderId="0" applyProtection="0"/>
    <xf numFmtId="0" fontId="47" fillId="13"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Protection="0"/>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110" fillId="0" borderId="0"/>
    <xf numFmtId="0" fontId="0" fillId="0" borderId="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20" fillId="91"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114" fillId="13" borderId="0" applyProtection="0">
      <alignment vertical="center"/>
    </xf>
    <xf numFmtId="0" fontId="45" fillId="9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4" fillId="13"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44"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5" fillId="21"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xf numFmtId="0" fontId="0" fillId="0" borderId="0"/>
    <xf numFmtId="0" fontId="44" fillId="10" borderId="0" applyNumberFormat="0" applyBorder="0" applyAlignment="0" applyProtection="0">
      <alignment vertical="center"/>
    </xf>
    <xf numFmtId="0" fontId="5" fillId="0" borderId="0"/>
    <xf numFmtId="0" fontId="0" fillId="0" borderId="0">
      <alignment vertical="center"/>
    </xf>
    <xf numFmtId="0" fontId="2" fillId="0" borderId="0">
      <alignment vertical="center"/>
    </xf>
    <xf numFmtId="0" fontId="44" fillId="10" borderId="0" applyNumberFormat="0" applyBorder="0" applyAlignment="0" applyProtection="0">
      <alignment vertical="center"/>
    </xf>
    <xf numFmtId="0" fontId="0" fillId="0" borderId="0">
      <alignment vertical="center"/>
    </xf>
    <xf numFmtId="0" fontId="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7" fillId="13" borderId="0" applyNumberFormat="0" applyBorder="0" applyAlignment="0" applyProtection="0">
      <alignment vertical="center"/>
    </xf>
    <xf numFmtId="0" fontId="44" fillId="17"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7"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26" borderId="0" applyProtection="0"/>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9" fillId="0" borderId="36" applyNumberFormat="0" applyFill="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63"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pplyNumberFormat="0" applyFill="0" applyBorder="0" applyAlignment="0" applyProtection="0">
      <alignment vertical="center"/>
    </xf>
    <xf numFmtId="0" fontId="0" fillId="0" borderId="0">
      <alignment vertical="center"/>
    </xf>
    <xf numFmtId="0" fontId="114" fillId="13"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7" fillId="13" borderId="0" applyProtection="0"/>
    <xf numFmtId="0" fontId="0"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 fillId="0" borderId="0"/>
    <xf numFmtId="0" fontId="44" fillId="10" borderId="0" applyProtection="0"/>
    <xf numFmtId="0" fontId="47" fillId="13"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5" fillId="0" borderId="0"/>
    <xf numFmtId="0" fontId="44" fillId="10" borderId="0" applyProtection="0"/>
    <xf numFmtId="0" fontId="44" fillId="10" borderId="0" applyProtection="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3" fillId="10" borderId="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0" fillId="0" borderId="0">
      <alignment vertical="center"/>
    </xf>
    <xf numFmtId="0" fontId="5"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211" fontId="12" fillId="0" borderId="0" applyFon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53" fillId="26"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2"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1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1"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141" fillId="3" borderId="20"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5" fillId="8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65" fillId="95" borderId="0" applyNumberFormat="0" applyBorder="0" applyAlignment="0" applyProtection="0">
      <alignment vertical="center"/>
    </xf>
    <xf numFmtId="0" fontId="44" fillId="10" borderId="0" applyNumberFormat="0" applyBorder="0" applyAlignment="0" applyProtection="0">
      <alignment vertical="center"/>
    </xf>
    <xf numFmtId="0" fontId="71"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112" fillId="38" borderId="34"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9" fillId="29" borderId="20" applyNumberFormat="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12" fillId="38" borderId="34"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5" fillId="35"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26" borderId="0" applyNumberFormat="0" applyBorder="0" applyAlignment="0" applyProtection="0">
      <alignment vertical="center"/>
    </xf>
    <xf numFmtId="0" fontId="0" fillId="0" borderId="0">
      <alignment vertical="center"/>
    </xf>
    <xf numFmtId="0" fontId="0" fillId="0" borderId="0"/>
    <xf numFmtId="0" fontId="5" fillId="0" borderId="0"/>
    <xf numFmtId="0" fontId="0" fillId="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0" fillId="0" borderId="0">
      <alignment vertical="center"/>
    </xf>
    <xf numFmtId="0" fontId="53" fillId="3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20" fillId="94"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12" fillId="0" borderId="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Protection="0"/>
    <xf numFmtId="0" fontId="44" fillId="10" borderId="0" applyNumberFormat="0" applyBorder="0" applyAlignment="0" applyProtection="0">
      <alignment vertical="center"/>
    </xf>
    <xf numFmtId="0" fontId="44" fillId="10" borderId="0" applyProtection="0"/>
    <xf numFmtId="0" fontId="47" fillId="13" borderId="0" applyProtection="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xf numFmtId="0" fontId="44" fillId="10" borderId="0" applyProtection="0"/>
    <xf numFmtId="0" fontId="0" fillId="0" borderId="0">
      <alignment vertical="center"/>
    </xf>
    <xf numFmtId="0" fontId="47" fillId="13"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4"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29" fillId="0" borderId="36" applyNumberFormat="0" applyFill="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4" fillId="10" borderId="0" applyProtection="0"/>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7" borderId="0" applyNumberFormat="0" applyBorder="0" applyAlignment="0" applyProtection="0">
      <alignment vertical="center"/>
    </xf>
    <xf numFmtId="0" fontId="44" fillId="17" borderId="0" applyProtection="0">
      <alignment vertical="center"/>
    </xf>
    <xf numFmtId="0" fontId="0" fillId="0" borderId="0">
      <alignment vertical="center"/>
    </xf>
    <xf numFmtId="0" fontId="0" fillId="0" borderId="0">
      <alignment vertical="center"/>
    </xf>
    <xf numFmtId="0" fontId="44" fillId="17"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85"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xf numFmtId="0" fontId="53" fillId="13" borderId="0" applyNumberFormat="0" applyBorder="0" applyAlignment="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44" fillId="10"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179" fontId="0" fillId="0" borderId="0" applyFont="0" applyFill="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8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85" fillId="3" borderId="20" applyNumberFormat="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53" fillId="16"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1" fillId="0" borderId="0"/>
    <xf numFmtId="0" fontId="11" fillId="0" borderId="0"/>
    <xf numFmtId="0" fontId="0" fillId="0" borderId="0">
      <alignment vertical="center"/>
    </xf>
    <xf numFmtId="0" fontId="44" fillId="10" borderId="0" applyNumberFormat="0" applyBorder="0" applyAlignment="0" applyProtection="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3" fillId="1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71" fillId="26" borderId="0" applyProtection="0"/>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9"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149"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149" fillId="0" borderId="0" applyNumberFormat="0" applyFill="0" applyBorder="0" applyAlignment="0" applyProtection="0">
      <alignment vertical="top"/>
      <protection locked="0"/>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pplyProtection="0"/>
    <xf numFmtId="0" fontId="44" fillId="10" borderId="0" applyProtection="0"/>
    <xf numFmtId="0" fontId="0" fillId="0" borderId="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0" fillId="0" borderId="5" applyNumberFormat="0" applyFill="0" applyProtection="0">
      <alignment horizontal="lef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79" fillId="29" borderId="20"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5" fillId="0" borderId="0"/>
    <xf numFmtId="0" fontId="0" fillId="0" borderId="0">
      <alignment vertical="center"/>
    </xf>
    <xf numFmtId="0" fontId="44" fillId="10" borderId="0" applyProtection="0"/>
    <xf numFmtId="0" fontId="44" fillId="10" borderId="0" applyProtection="0"/>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5" fillId="85"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26" borderId="0" applyProtection="0"/>
    <xf numFmtId="0" fontId="53" fillId="3"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149" fillId="0" borderId="0" applyNumberFormat="0" applyFill="0" applyBorder="0" applyAlignment="0" applyProtection="0">
      <alignment vertical="top"/>
      <protection locked="0"/>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Protection="0"/>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Protection="0"/>
    <xf numFmtId="0" fontId="44" fillId="10"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44" fillId="10" borderId="0" applyNumberFormat="0" applyBorder="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53" fillId="16" borderId="0" applyNumberFormat="0" applyBorder="0" applyAlignment="0" applyProtection="0"/>
    <xf numFmtId="0" fontId="44" fillId="10" borderId="0" applyNumberFormat="0" applyBorder="0" applyAlignment="0" applyProtection="0">
      <alignment vertical="center"/>
    </xf>
    <xf numFmtId="0" fontId="53" fillId="16" borderId="0" applyNumberFormat="0" applyBorder="0" applyAlignment="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Protection="0">
      <alignment vertical="center"/>
    </xf>
    <xf numFmtId="0" fontId="0" fillId="0" borderId="0">
      <alignment vertical="center"/>
    </xf>
    <xf numFmtId="0" fontId="44" fillId="10" borderId="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Protection="0"/>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90" fillId="34"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98" fillId="0" borderId="60" applyNumberFormat="0" applyFill="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Protection="0"/>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53"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147" fillId="3" borderId="43" applyNumberFormat="0" applyAlignment="0" applyProtection="0">
      <alignment vertical="center"/>
    </xf>
    <xf numFmtId="0" fontId="44" fillId="10" borderId="0" applyNumberFormat="0" applyBorder="0" applyAlignment="0" applyProtection="0">
      <alignment vertical="center"/>
    </xf>
    <xf numFmtId="0" fontId="63" fillId="10" borderId="0" applyNumberFormat="0" applyBorder="0" applyAlignment="0" applyProtection="0">
      <alignment vertical="center"/>
    </xf>
    <xf numFmtId="0" fontId="47" fillId="13"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53" fillId="13"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pplyNumberFormat="0" applyFill="0" applyBorder="0" applyAlignment="0" applyProtection="0"/>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NumberFormat="0" applyBorder="0" applyAlignment="0" applyProtection="0">
      <alignment vertical="center"/>
    </xf>
    <xf numFmtId="0" fontId="96" fillId="17" borderId="0" applyNumberFormat="0" applyBorder="0" applyAlignment="0" applyProtection="0">
      <alignment vertical="center"/>
    </xf>
    <xf numFmtId="0" fontId="0" fillId="0" borderId="0">
      <alignment vertical="center"/>
    </xf>
    <xf numFmtId="0" fontId="96" fillId="17"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63"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63"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11" fillId="0" borderId="0"/>
    <xf numFmtId="0" fontId="11" fillId="0" borderId="0">
      <alignment vertical="center"/>
    </xf>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12"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44" fillId="10" borderId="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69"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114" fillId="13" borderId="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44" fillId="10" borderId="0" applyProtection="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12"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7" fillId="26"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12" fillId="38" borderId="34" applyNumberFormat="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7" fillId="13"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7" fillId="26"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0" fontId="112" fillId="38" borderId="34"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7" fillId="13"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0" fillId="0" borderId="0">
      <alignment vertical="center"/>
    </xf>
    <xf numFmtId="0" fontId="110" fillId="0" borderId="0">
      <alignment vertical="center"/>
    </xf>
    <xf numFmtId="0" fontId="0" fillId="0" borderId="0"/>
    <xf numFmtId="0" fontId="0" fillId="0" borderId="0"/>
    <xf numFmtId="0" fontId="0"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xf numFmtId="0" fontId="54" fillId="0" borderId="0" applyProtection="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7" fillId="0" borderId="0">
      <alignment vertical="center"/>
    </xf>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alignment vertical="center"/>
    </xf>
    <xf numFmtId="0" fontId="0" fillId="0" borderId="0">
      <alignment vertical="center"/>
    </xf>
    <xf numFmtId="0" fontId="116" fillId="0" borderId="0">
      <alignment vertical="center"/>
    </xf>
    <xf numFmtId="0" fontId="5" fillId="0" borderId="0"/>
    <xf numFmtId="0" fontId="0" fillId="0" borderId="0">
      <alignment vertical="center"/>
    </xf>
    <xf numFmtId="0" fontId="0" fillId="0" borderId="0">
      <alignment vertical="center"/>
    </xf>
    <xf numFmtId="0" fontId="116" fillId="0" borderId="0">
      <alignment vertical="center"/>
    </xf>
    <xf numFmtId="0" fontId="26" fillId="0" borderId="0">
      <alignment vertical="center"/>
    </xf>
    <xf numFmtId="0" fontId="47" fillId="13" borderId="0" applyNumberFormat="0" applyBorder="0" applyAlignment="0" applyProtection="0">
      <alignment vertical="center"/>
    </xf>
    <xf numFmtId="0" fontId="0" fillId="0" borderId="0">
      <alignment vertical="center"/>
    </xf>
    <xf numFmtId="0" fontId="116" fillId="0" borderId="0">
      <alignment vertical="center"/>
    </xf>
    <xf numFmtId="0" fontId="0" fillId="0" borderId="0">
      <alignment vertical="center"/>
    </xf>
    <xf numFmtId="0" fontId="116" fillId="0" borderId="0">
      <alignment vertical="center"/>
    </xf>
    <xf numFmtId="0" fontId="0" fillId="0" borderId="0">
      <alignment vertical="center"/>
    </xf>
    <xf numFmtId="0" fontId="0" fillId="0" borderId="0">
      <alignment vertical="center"/>
    </xf>
    <xf numFmtId="0" fontId="54"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47" fillId="26"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5"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47" fillId="13"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 fillId="0" borderId="0"/>
    <xf numFmtId="0" fontId="47" fillId="13" borderId="0" applyNumberFormat="0" applyBorder="0" applyAlignment="0" applyProtection="0">
      <alignment vertical="center"/>
    </xf>
    <xf numFmtId="0" fontId="110" fillId="0" borderId="0"/>
    <xf numFmtId="0" fontId="5" fillId="0" borderId="0"/>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5" fillId="0" borderId="0"/>
    <xf numFmtId="43" fontId="5" fillId="0" borderId="0" applyFont="0" applyFill="0" applyBorder="0" applyAlignment="0" applyProtection="0">
      <alignment vertical="center"/>
    </xf>
    <xf numFmtId="0" fontId="0" fillId="0" borderId="0"/>
    <xf numFmtId="43" fontId="12" fillId="0" borderId="0" applyFont="0" applyFill="0" applyBorder="0" applyAlignment="0" applyProtection="0">
      <alignment vertical="center"/>
    </xf>
    <xf numFmtId="0" fontId="5" fillId="0" borderId="0"/>
    <xf numFmtId="0" fontId="0" fillId="0" borderId="0"/>
    <xf numFmtId="0" fontId="0" fillId="0" borderId="0"/>
    <xf numFmtId="0" fontId="0" fillId="0" borderId="0"/>
    <xf numFmtId="0" fontId="5" fillId="0" borderId="0"/>
    <xf numFmtId="0" fontId="5" fillId="0" borderId="0"/>
    <xf numFmtId="0" fontId="5" fillId="0" borderId="0"/>
    <xf numFmtId="0" fontId="47" fillId="13" borderId="0" applyNumberFormat="0" applyBorder="0" applyAlignment="0" applyProtection="0">
      <alignment vertical="center"/>
    </xf>
    <xf numFmtId="0" fontId="5" fillId="0" borderId="0"/>
    <xf numFmtId="0" fontId="5" fillId="0" borderId="0"/>
    <xf numFmtId="0" fontId="5" fillId="0" borderId="0"/>
    <xf numFmtId="0" fontId="47" fillId="13" borderId="0" applyNumberFormat="0" applyBorder="0" applyAlignment="0" applyProtection="0">
      <alignment vertical="center"/>
    </xf>
    <xf numFmtId="0" fontId="0" fillId="0" borderId="0"/>
    <xf numFmtId="0" fontId="0" fillId="0" borderId="0"/>
    <xf numFmtId="43" fontId="12" fillId="0" borderId="0" applyFont="0" applyFill="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47" fillId="13" borderId="0" applyNumberFormat="0" applyBorder="0" applyAlignment="0" applyProtection="0">
      <alignment vertical="center"/>
    </xf>
    <xf numFmtId="0" fontId="5" fillId="0" borderId="0"/>
    <xf numFmtId="0" fontId="29" fillId="0" borderId="36" applyNumberFormat="0" applyFill="0" applyAlignment="0" applyProtection="0">
      <alignment vertical="center"/>
    </xf>
    <xf numFmtId="0" fontId="5" fillId="0" borderId="0"/>
    <xf numFmtId="0" fontId="5"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pplyNumberFormat="0" applyFont="0" applyFill="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47" fillId="13" borderId="0" applyNumberFormat="0" applyBorder="0" applyAlignment="0" applyProtection="0">
      <alignment vertical="center"/>
    </xf>
    <xf numFmtId="0" fontId="5" fillId="0" borderId="0"/>
    <xf numFmtId="0" fontId="5" fillId="0" borderId="0"/>
    <xf numFmtId="0" fontId="5" fillId="0" borderId="0"/>
    <xf numFmtId="0" fontId="47" fillId="13" borderId="0" applyNumberFormat="0" applyBorder="0" applyAlignment="0" applyProtection="0">
      <alignment vertical="center"/>
    </xf>
    <xf numFmtId="0" fontId="5"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5" fillId="0" borderId="0"/>
    <xf numFmtId="0" fontId="47" fillId="26" borderId="0" applyNumberFormat="0" applyBorder="0" applyAlignment="0" applyProtection="0">
      <alignment vertical="center"/>
    </xf>
    <xf numFmtId="0" fontId="5" fillId="0" borderId="0"/>
    <xf numFmtId="0" fontId="0" fillId="0" borderId="0">
      <alignment vertical="center"/>
    </xf>
    <xf numFmtId="0" fontId="5" fillId="0" borderId="0"/>
    <xf numFmtId="0" fontId="47" fillId="26" borderId="0" applyNumberFormat="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 fillId="0" borderId="0"/>
    <xf numFmtId="0" fontId="0" fillId="0" borderId="0"/>
    <xf numFmtId="0" fontId="5" fillId="0" borderId="0"/>
    <xf numFmtId="0" fontId="0" fillId="0" borderId="0"/>
    <xf numFmtId="0" fontId="5" fillId="0" borderId="0"/>
    <xf numFmtId="0" fontId="0" fillId="0" borderId="0">
      <alignment vertical="center"/>
    </xf>
    <xf numFmtId="0" fontId="0" fillId="0" borderId="0"/>
    <xf numFmtId="0" fontId="0" fillId="0" borderId="0"/>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5" fillId="0" borderId="0"/>
    <xf numFmtId="0" fontId="5" fillId="0" borderId="0"/>
    <xf numFmtId="0" fontId="5" fillId="0" borderId="0"/>
    <xf numFmtId="0" fontId="0" fillId="0" borderId="0"/>
    <xf numFmtId="0" fontId="0" fillId="0" borderId="0"/>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xf numFmtId="0" fontId="54" fillId="0" borderId="0"/>
    <xf numFmtId="0" fontId="47" fillId="26"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110" fillId="0" borderId="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xf numFmtId="0" fontId="0" fillId="0" borderId="0">
      <alignment vertical="center"/>
    </xf>
    <xf numFmtId="0" fontId="47" fillId="13" borderId="0" applyNumberFormat="0" applyBorder="0" applyAlignment="0" applyProtection="0">
      <alignment vertical="center"/>
    </xf>
    <xf numFmtId="0" fontId="110" fillId="0" borderId="0"/>
    <xf numFmtId="0" fontId="110" fillId="0" borderId="0">
      <alignment vertical="center"/>
    </xf>
    <xf numFmtId="0" fontId="110" fillId="0" borderId="0"/>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47" fillId="13" borderId="0" applyNumberFormat="0" applyBorder="0" applyAlignment="0" applyProtection="0">
      <alignment vertical="center"/>
    </xf>
    <xf numFmtId="0" fontId="2" fillId="0" borderId="0"/>
    <xf numFmtId="0" fontId="0" fillId="0" borderId="0">
      <alignment vertical="center"/>
    </xf>
    <xf numFmtId="0" fontId="110" fillId="0" borderId="0"/>
    <xf numFmtId="0" fontId="110" fillId="0" borderId="0"/>
    <xf numFmtId="0" fontId="114" fillId="13" borderId="0" applyNumberFormat="0" applyBorder="0" applyAlignment="0" applyProtection="0">
      <alignment vertical="center"/>
    </xf>
    <xf numFmtId="0" fontId="110" fillId="0" borderId="0"/>
    <xf numFmtId="0" fontId="110" fillId="0" borderId="0"/>
    <xf numFmtId="0" fontId="0" fillId="0" borderId="0">
      <alignment vertical="center"/>
    </xf>
    <xf numFmtId="0" fontId="110" fillId="0" borderId="0"/>
    <xf numFmtId="0" fontId="47" fillId="13" borderId="0" applyNumberFormat="0" applyBorder="0" applyAlignment="0" applyProtection="0">
      <alignment vertical="center"/>
    </xf>
    <xf numFmtId="0" fontId="45" fillId="93" borderId="0" applyNumberFormat="0" applyBorder="0" applyAlignment="0" applyProtection="0">
      <alignment vertical="center"/>
    </xf>
    <xf numFmtId="0" fontId="110" fillId="0" borderId="0"/>
    <xf numFmtId="0" fontId="0" fillId="0" borderId="0">
      <alignment vertical="center"/>
    </xf>
    <xf numFmtId="0" fontId="110" fillId="0" borderId="0"/>
    <xf numFmtId="0" fontId="0" fillId="0" borderId="0">
      <alignment vertical="center"/>
    </xf>
    <xf numFmtId="0" fontId="110" fillId="0" borderId="0"/>
    <xf numFmtId="0" fontId="0" fillId="0" borderId="0">
      <alignment vertical="center"/>
    </xf>
    <xf numFmtId="0" fontId="110" fillId="0" borderId="0"/>
    <xf numFmtId="0" fontId="0" fillId="0" borderId="0">
      <alignment vertical="center"/>
    </xf>
    <xf numFmtId="0" fontId="110" fillId="0" borderId="0"/>
    <xf numFmtId="0" fontId="0" fillId="0" borderId="0">
      <alignment vertical="center"/>
    </xf>
    <xf numFmtId="0" fontId="47" fillId="13" borderId="0" applyNumberFormat="0" applyBorder="0" applyAlignment="0" applyProtection="0">
      <alignment vertical="center"/>
    </xf>
    <xf numFmtId="0" fontId="110" fillId="0" borderId="0"/>
    <xf numFmtId="0" fontId="11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0" fillId="0" borderId="0"/>
    <xf numFmtId="0" fontId="47" fillId="13" borderId="0" applyNumberFormat="0" applyBorder="0" applyAlignment="0" applyProtection="0">
      <alignment vertical="center"/>
    </xf>
    <xf numFmtId="0" fontId="110" fillId="0" borderId="0"/>
    <xf numFmtId="0" fontId="110" fillId="0" borderId="0"/>
    <xf numFmtId="0" fontId="110" fillId="0" borderId="0"/>
    <xf numFmtId="0" fontId="0" fillId="0" borderId="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2" fillId="0" borderId="0"/>
    <xf numFmtId="0" fontId="0" fillId="0" borderId="0">
      <alignment vertical="center"/>
    </xf>
    <xf numFmtId="0" fontId="110" fillId="0" borderId="0"/>
    <xf numFmtId="0" fontId="11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xf numFmtId="0" fontId="188" fillId="0" borderId="0">
      <alignment vertical="center"/>
    </xf>
    <xf numFmtId="0" fontId="47" fillId="13" borderId="0" applyNumberFormat="0" applyBorder="0" applyAlignment="0" applyProtection="0">
      <alignment vertical="center"/>
    </xf>
    <xf numFmtId="0" fontId="11"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220" fontId="5" fillId="0" borderId="1">
      <alignment vertical="center"/>
      <protection locked="0"/>
    </xf>
    <xf numFmtId="0" fontId="0" fillId="0" borderId="0"/>
    <xf numFmtId="220" fontId="5" fillId="0" borderId="1">
      <alignment vertical="center"/>
      <protection locked="0"/>
    </xf>
    <xf numFmtId="0" fontId="0" fillId="0" borderId="0">
      <alignment vertical="center"/>
    </xf>
    <xf numFmtId="0" fontId="0" fillId="0" borderId="0">
      <alignment vertical="center"/>
    </xf>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9"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pplyProtection="0"/>
    <xf numFmtId="0" fontId="12" fillId="0" borderId="0">
      <alignment vertical="center"/>
    </xf>
    <xf numFmtId="0" fontId="47" fillId="13"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47" fillId="13" borderId="0" applyNumberFormat="0" applyBorder="0" applyAlignment="0" applyProtection="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alignment vertical="center"/>
    </xf>
    <xf numFmtId="0" fontId="47" fillId="13" borderId="0" applyNumberFormat="0" applyBorder="0" applyAlignment="0" applyProtection="0">
      <alignment vertical="center"/>
    </xf>
    <xf numFmtId="0" fontId="5" fillId="0" borderId="0">
      <alignment vertical="center"/>
    </xf>
    <xf numFmtId="0" fontId="12" fillId="0" borderId="0">
      <alignment vertical="center"/>
    </xf>
    <xf numFmtId="0" fontId="5" fillId="0" borderId="0">
      <alignment vertical="center"/>
    </xf>
    <xf numFmtId="0" fontId="47" fillId="13" borderId="0" applyNumberFormat="0" applyBorder="0" applyAlignment="0" applyProtection="0">
      <alignment vertical="center"/>
    </xf>
    <xf numFmtId="0" fontId="5" fillId="0" borderId="0">
      <alignment vertical="center"/>
    </xf>
    <xf numFmtId="0" fontId="5" fillId="0" borderId="0">
      <alignment vertical="center"/>
    </xf>
    <xf numFmtId="0" fontId="12"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0" fillId="0" borderId="0"/>
    <xf numFmtId="0" fontId="0" fillId="0" borderId="0"/>
    <xf numFmtId="0" fontId="12"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1" fillId="0" borderId="0"/>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26"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45" fillId="92" borderId="0" applyNumberFormat="0" applyBorder="0" applyAlignment="0" applyProtection="0">
      <alignment vertical="center"/>
    </xf>
    <xf numFmtId="0" fontId="0" fillId="0" borderId="0">
      <alignment vertical="center"/>
    </xf>
    <xf numFmtId="0" fontId="0" fillId="0" borderId="0">
      <alignment vertical="center"/>
    </xf>
    <xf numFmtId="0" fontId="45" fillId="92" borderId="0" applyNumberFormat="0" applyBorder="0" applyAlignment="0" applyProtection="0">
      <alignment vertical="center"/>
    </xf>
    <xf numFmtId="0" fontId="0" fillId="0" borderId="0">
      <alignment vertical="center"/>
    </xf>
    <xf numFmtId="0" fontId="0" fillId="0" borderId="0">
      <alignment vertical="center"/>
    </xf>
    <xf numFmtId="0" fontId="45" fillId="92"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lignment vertical="center"/>
    </xf>
    <xf numFmtId="0" fontId="0" fillId="0" borderId="0">
      <alignment vertical="center"/>
    </xf>
    <xf numFmtId="0" fontId="11"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0" fillId="0" borderId="0">
      <alignment vertical="center"/>
    </xf>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0" borderId="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0" fontId="53" fillId="16" borderId="0" applyNumberFormat="0" applyBorder="0" applyAlignment="0" applyProtection="0">
      <alignment vertical="center"/>
    </xf>
    <xf numFmtId="0" fontId="117" fillId="0" borderId="0"/>
    <xf numFmtId="0" fontId="54" fillId="0" borderId="0"/>
    <xf numFmtId="0" fontId="47" fillId="26" borderId="0" applyNumberFormat="0" applyBorder="0" applyAlignment="0" applyProtection="0">
      <alignment vertical="center"/>
    </xf>
    <xf numFmtId="0" fontId="117" fillId="0" borderId="0"/>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12" fillId="0" borderId="0">
      <alignment vertical="center"/>
    </xf>
    <xf numFmtId="0" fontId="53" fillId="26" borderId="0" applyNumberFormat="0" applyBorder="0" applyAlignment="0" applyProtection="0">
      <alignment vertical="center"/>
    </xf>
    <xf numFmtId="0" fontId="0" fillId="0" borderId="0">
      <alignment vertical="center"/>
    </xf>
    <xf numFmtId="0" fontId="12" fillId="0" borderId="0">
      <alignment vertical="center"/>
    </xf>
    <xf numFmtId="0" fontId="11" fillId="0" borderId="0"/>
    <xf numFmtId="0" fontId="53" fillId="26"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47" fillId="26" borderId="0" applyNumberFormat="0" applyBorder="0" applyAlignment="0" applyProtection="0">
      <alignment vertical="center"/>
    </xf>
    <xf numFmtId="0" fontId="11" fillId="0" borderId="0"/>
    <xf numFmtId="0" fontId="11" fillId="0" borderId="0"/>
    <xf numFmtId="0" fontId="47" fillId="1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xf numFmtId="0" fontId="0" fillId="0" borderId="0"/>
    <xf numFmtId="0" fontId="0" fillId="0" borderId="0">
      <alignment vertical="center"/>
    </xf>
    <xf numFmtId="0" fontId="11" fillId="0" borderId="0"/>
    <xf numFmtId="0" fontId="12" fillId="0" borderId="0">
      <alignment vertical="center"/>
    </xf>
    <xf numFmtId="0" fontId="0" fillId="0" borderId="0">
      <alignment vertical="center"/>
    </xf>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11"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47" fillId="13" borderId="0" applyNumberFormat="0" applyBorder="0" applyAlignment="0" applyProtection="0">
      <alignment vertical="center"/>
    </xf>
    <xf numFmtId="0" fontId="12" fillId="0" borderId="0">
      <alignment vertical="center"/>
    </xf>
    <xf numFmtId="0" fontId="0" fillId="0" borderId="0">
      <alignment vertical="center"/>
    </xf>
    <xf numFmtId="0" fontId="53" fillId="26" borderId="0" applyNumberFormat="0" applyBorder="0" applyAlignment="0" applyProtection="0">
      <alignment vertical="center"/>
    </xf>
    <xf numFmtId="0" fontId="12" fillId="0" borderId="0">
      <alignment vertical="center"/>
    </xf>
    <xf numFmtId="0" fontId="53" fillId="26" borderId="0" applyNumberFormat="0" applyBorder="0" applyAlignment="0" applyProtection="0">
      <alignment vertical="center"/>
    </xf>
    <xf numFmtId="0" fontId="12" fillId="0" borderId="0">
      <alignment vertical="center"/>
    </xf>
    <xf numFmtId="0" fontId="110" fillId="0" borderId="0">
      <alignment vertical="center"/>
    </xf>
    <xf numFmtId="0" fontId="0" fillId="0" borderId="0"/>
    <xf numFmtId="0" fontId="47" fillId="13" borderId="0" applyNumberFormat="0" applyBorder="0" applyAlignment="0" applyProtection="0">
      <alignment vertical="center"/>
    </xf>
    <xf numFmtId="0" fontId="110"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xf numFmtId="0" fontId="0" fillId="0" borderId="0">
      <alignment vertical="center"/>
    </xf>
    <xf numFmtId="0" fontId="12" fillId="0" borderId="0">
      <alignment vertical="center"/>
    </xf>
    <xf numFmtId="0" fontId="54" fillId="0" borderId="0">
      <alignment vertical="center"/>
    </xf>
    <xf numFmtId="0" fontId="47" fillId="13" borderId="0" applyNumberFormat="0" applyBorder="0" applyAlignment="0" applyProtection="0">
      <alignment vertical="center"/>
    </xf>
    <xf numFmtId="0" fontId="11" fillId="0" borderId="0">
      <alignment vertical="center"/>
    </xf>
    <xf numFmtId="0" fontId="12" fillId="0" borderId="0">
      <alignment vertical="center"/>
    </xf>
    <xf numFmtId="0" fontId="12" fillId="0" borderId="0">
      <alignment vertical="center"/>
    </xf>
    <xf numFmtId="0" fontId="39" fillId="0" borderId="0"/>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1" fillId="0" borderId="0">
      <alignment vertical="center"/>
    </xf>
    <xf numFmtId="0" fontId="47" fillId="2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2" fillId="0" borderId="0">
      <alignment vertical="center"/>
    </xf>
    <xf numFmtId="0" fontId="0" fillId="0" borderId="0"/>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2" fillId="0" borderId="0">
      <alignment vertical="center"/>
    </xf>
    <xf numFmtId="0" fontId="12" fillId="0" borderId="0">
      <alignment vertical="center"/>
    </xf>
    <xf numFmtId="0" fontId="11" fillId="0" borderId="0">
      <alignment vertical="center"/>
    </xf>
    <xf numFmtId="0" fontId="12" fillId="0" borderId="0" applyProtection="0">
      <alignment vertical="center"/>
    </xf>
    <xf numFmtId="0" fontId="0" fillId="0" borderId="0">
      <alignment vertical="center"/>
    </xf>
    <xf numFmtId="0" fontId="11" fillId="0" borderId="0">
      <alignment vertical="center"/>
    </xf>
    <xf numFmtId="0" fontId="12" fillId="0" borderId="0">
      <alignment vertical="center"/>
    </xf>
    <xf numFmtId="0" fontId="12" fillId="0" borderId="0">
      <alignment vertical="center"/>
    </xf>
    <xf numFmtId="0" fontId="15" fillId="0" borderId="0">
      <alignment vertical="center"/>
    </xf>
    <xf numFmtId="0" fontId="11"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12"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2" fillId="0" borderId="0">
      <alignment vertical="center"/>
    </xf>
    <xf numFmtId="0" fontId="47" fillId="13" borderId="0" applyNumberFormat="0" applyBorder="0" applyAlignment="0" applyProtection="0">
      <alignment vertical="center"/>
    </xf>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7" fillId="13" borderId="0" applyNumberFormat="0" applyBorder="0" applyAlignment="0" applyProtection="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xf numFmtId="0" fontId="47"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xf numFmtId="0" fontId="85" fillId="3" borderId="20" applyNumberFormat="0" applyAlignment="0" applyProtection="0">
      <alignment vertical="center"/>
    </xf>
    <xf numFmtId="0" fontId="114" fillId="13" borderId="0" applyNumberFormat="0" applyBorder="0" applyAlignment="0" applyProtection="0">
      <alignment vertical="center"/>
    </xf>
    <xf numFmtId="0" fontId="0" fillId="0" borderId="0"/>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89"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47" fillId="26" borderId="0" applyNumberFormat="0" applyBorder="0" applyAlignment="0" applyProtection="0">
      <alignment vertical="center"/>
    </xf>
    <xf numFmtId="0" fontId="185" fillId="0" borderId="0" applyNumberFormat="0" applyFill="0" applyBorder="0" applyAlignment="0" applyProtection="0">
      <alignment vertical="top"/>
      <protection locked="0"/>
    </xf>
    <xf numFmtId="0" fontId="47" fillId="26" borderId="0" applyNumberFormat="0" applyBorder="0" applyAlignment="0" applyProtection="0">
      <alignment vertical="center"/>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47" fillId="13" borderId="0" applyNumberFormat="0" applyBorder="0" applyAlignment="0" applyProtection="0">
      <alignment vertical="center"/>
    </xf>
    <xf numFmtId="0" fontId="190" fillId="0" borderId="0" applyNumberFormat="0" applyFill="0" applyBorder="0" applyAlignment="0" applyProtection="0">
      <alignment vertical="center"/>
    </xf>
    <xf numFmtId="0" fontId="47" fillId="13" borderId="0" applyNumberFormat="0" applyBorder="0" applyAlignment="0" applyProtection="0">
      <alignment vertical="center"/>
    </xf>
    <xf numFmtId="9" fontId="183" fillId="0" borderId="0" applyFont="0" applyFill="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53"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71"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16" borderId="0" applyNumberFormat="0" applyBorder="0" applyAlignment="0" applyProtection="0"/>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53" fillId="13" borderId="0" applyNumberFormat="0" applyBorder="0" applyAlignment="0" applyProtection="0"/>
    <xf numFmtId="0" fontId="53"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43" fontId="12" fillId="0" borderId="0" applyFont="0" applyFill="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Protection="0"/>
    <xf numFmtId="0" fontId="0" fillId="0" borderId="0">
      <alignment vertical="center"/>
    </xf>
    <xf numFmtId="0" fontId="47" fillId="26" borderId="0" applyProtection="0"/>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90" fillId="84"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5" fillId="21"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206" fontId="54" fillId="0" borderId="5" applyFill="0" applyProtection="0">
      <alignment horizontal="righ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53" fillId="1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179" fontId="12"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1" fontId="5" fillId="0" borderId="1">
      <alignment vertical="center"/>
      <protection locked="0"/>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Protection="0"/>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5" fillId="34"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16" borderId="0" applyNumberFormat="0" applyBorder="0" applyAlignment="0" applyProtection="0"/>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0" fillId="0" borderId="0">
      <alignment vertical="center"/>
    </xf>
    <xf numFmtId="0" fontId="47" fillId="26" borderId="0" applyNumberFormat="0" applyBorder="0" applyAlignment="0" applyProtection="0">
      <alignment vertical="center"/>
    </xf>
    <xf numFmtId="0" fontId="53" fillId="16" borderId="0" applyNumberFormat="0" applyBorder="0" applyAlignment="0" applyProtection="0"/>
    <xf numFmtId="0" fontId="47" fillId="13" borderId="0" applyNumberFormat="0" applyBorder="0" applyAlignment="0" applyProtection="0">
      <alignment vertical="center"/>
    </xf>
    <xf numFmtId="0" fontId="53" fillId="16" borderId="0" applyNumberFormat="0" applyBorder="0" applyAlignment="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14" fillId="13" borderId="0" applyNumberFormat="0" applyBorder="0" applyAlignment="0" applyProtection="0">
      <alignment vertical="center"/>
    </xf>
    <xf numFmtId="0" fontId="71" fillId="26" borderId="0" applyProtection="0">
      <alignment vertical="center"/>
    </xf>
    <xf numFmtId="0" fontId="71" fillId="26" borderId="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47" fillId="26" borderId="0" applyNumberFormat="0" applyBorder="0" applyAlignment="0" applyProtection="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179" fontId="0" fillId="0" borderId="0" applyFont="0" applyFill="0" applyBorder="0" applyAlignment="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xf numFmtId="0" fontId="53" fillId="1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53" fillId="13" borderId="0" applyNumberFormat="0" applyBorder="0" applyAlignment="0" applyProtection="0"/>
    <xf numFmtId="0" fontId="0" fillId="0" borderId="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13" borderId="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5" fillId="21"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45" fillId="84" borderId="0" applyNumberFormat="0" applyBorder="0" applyAlignment="0" applyProtection="0">
      <alignment vertical="center"/>
    </xf>
    <xf numFmtId="0" fontId="53" fillId="13" borderId="0" applyNumberFormat="0" applyBorder="0" applyAlignment="0" applyProtection="0">
      <alignment vertical="center"/>
    </xf>
    <xf numFmtId="0" fontId="45" fillId="84" borderId="0" applyNumberFormat="0" applyBorder="0" applyAlignment="0" applyProtection="0">
      <alignment vertical="center"/>
    </xf>
    <xf numFmtId="0" fontId="53" fillId="13" borderId="0" applyNumberFormat="0" applyBorder="0" applyAlignment="0" applyProtection="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53" fillId="13" borderId="0" applyNumberFormat="0" applyBorder="0" applyAlignment="0" applyProtection="0">
      <alignment vertical="center"/>
    </xf>
    <xf numFmtId="0" fontId="114"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50" fillId="0" borderId="5" applyNumberFormat="0" applyFill="0" applyProtection="0">
      <alignment horizontal="lef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Protection="0"/>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Protection="0"/>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53" fillId="13" borderId="0" applyNumberFormat="0" applyBorder="0" applyAlignment="0" applyProtection="0"/>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Protection="0"/>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0" borderId="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54"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1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0" fillId="0" borderId="0">
      <alignment vertical="center"/>
    </xf>
    <xf numFmtId="0" fontId="53" fillId="1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xf numFmtId="0" fontId="47"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65" fillId="84"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6" borderId="0" applyNumberFormat="0" applyBorder="0" applyAlignment="0" applyProtection="0"/>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47"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79" fillId="29" borderId="20" applyNumberFormat="0" applyAlignment="0" applyProtection="0">
      <alignment vertical="center"/>
    </xf>
    <xf numFmtId="0" fontId="47" fillId="13" borderId="0" applyProtection="0"/>
    <xf numFmtId="0" fontId="0" fillId="0" borderId="0">
      <alignment vertical="center"/>
    </xf>
    <xf numFmtId="0" fontId="79" fillId="29" borderId="20" applyNumberFormat="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3" borderId="0" applyNumberFormat="0" applyBorder="0" applyAlignment="0" applyProtection="0">
      <alignment vertical="center"/>
    </xf>
    <xf numFmtId="0" fontId="47" fillId="3" borderId="0" applyNumberFormat="0" applyBorder="0" applyAlignment="0" applyProtection="0">
      <alignment vertical="center"/>
    </xf>
    <xf numFmtId="0" fontId="47" fillId="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53" fillId="13" borderId="0" applyProtection="0">
      <alignment vertical="center"/>
    </xf>
    <xf numFmtId="0" fontId="0" fillId="0" borderId="0">
      <alignment vertical="center"/>
    </xf>
    <xf numFmtId="0" fontId="53" fillId="13" borderId="0" applyNumberFormat="0" applyBorder="0" applyAlignment="0" applyProtection="0">
      <alignment vertical="center"/>
    </xf>
    <xf numFmtId="0" fontId="0" fillId="0" borderId="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47" fillId="3" borderId="0" applyNumberFormat="0" applyBorder="0" applyAlignment="0" applyProtection="0">
      <alignment vertical="center"/>
    </xf>
    <xf numFmtId="43" fontId="12"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37" borderId="0" applyNumberFormat="0" applyBorder="0" applyAlignment="0" applyProtection="0">
      <alignment vertical="center"/>
    </xf>
    <xf numFmtId="0" fontId="47" fillId="3" borderId="0" applyNumberFormat="0" applyBorder="0" applyAlignment="0" applyProtection="0">
      <alignment vertical="center"/>
    </xf>
    <xf numFmtId="0" fontId="47" fillId="3" borderId="0" applyNumberFormat="0" applyBorder="0" applyAlignment="0" applyProtection="0">
      <alignment vertical="center"/>
    </xf>
    <xf numFmtId="0" fontId="47" fillId="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NumberFormat="0" applyBorder="0" applyAlignment="0" applyProtection="0">
      <alignment vertical="center"/>
    </xf>
    <xf numFmtId="0" fontId="53" fillId="13" borderId="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71" fillId="26" borderId="0" applyNumberFormat="0" applyBorder="0" applyAlignment="0" applyProtection="0">
      <alignment vertical="center"/>
    </xf>
    <xf numFmtId="0" fontId="47" fillId="26" borderId="0" applyNumberFormat="0" applyBorder="0" applyAlignment="0" applyProtection="0">
      <alignment vertical="center"/>
    </xf>
    <xf numFmtId="0" fontId="71" fillId="26" borderId="0" applyNumberFormat="0" applyBorder="0" applyAlignment="0" applyProtection="0">
      <alignment vertical="center"/>
    </xf>
    <xf numFmtId="0" fontId="47"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53"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147" fillId="3" borderId="43" applyNumberFormat="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3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Protection="0">
      <alignment vertical="center"/>
    </xf>
    <xf numFmtId="0" fontId="0" fillId="0" borderId="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9" fillId="3" borderId="43"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3"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71"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112" fillId="38" borderId="34" applyNumberFormat="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5" fillId="85"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39"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7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43" fontId="11"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5" borderId="0" applyNumberFormat="0" applyBorder="0" applyAlignment="0" applyProtection="0">
      <alignment vertical="center"/>
    </xf>
    <xf numFmtId="0" fontId="47" fillId="13"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47" fillId="13" borderId="0" applyNumberFormat="0" applyBorder="0" applyAlignment="0" applyProtection="0">
      <alignment vertical="center"/>
    </xf>
    <xf numFmtId="0" fontId="45" fillId="3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5" fillId="3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20" fillId="91"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Protection="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3" fontId="12" fillId="0" borderId="0" applyProtection="0">
      <alignment vertical="center"/>
    </xf>
    <xf numFmtId="0" fontId="0" fillId="0" borderId="0">
      <alignment vertical="center"/>
    </xf>
    <xf numFmtId="179" fontId="12" fillId="0" borderId="0" applyProtection="0">
      <alignment vertical="center"/>
    </xf>
    <xf numFmtId="0" fontId="147" fillId="3" borderId="43" applyNumberFormat="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3" fontId="11" fillId="0" borderId="0" applyFont="0" applyFill="0" applyBorder="0" applyAlignment="0" applyProtection="0">
      <alignment vertical="center"/>
    </xf>
    <xf numFmtId="0" fontId="47" fillId="13" borderId="0" applyNumberFormat="0" applyBorder="0" applyAlignment="0" applyProtection="0">
      <alignment vertical="center"/>
    </xf>
    <xf numFmtId="179" fontId="11"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162" fillId="0" borderId="0" applyNumberForma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47" fillId="13" borderId="0" applyNumberFormat="0" applyBorder="0" applyAlignment="0" applyProtection="0">
      <alignment vertical="center"/>
    </xf>
    <xf numFmtId="43" fontId="0" fillId="0" borderId="0" applyFon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4" fillId="0" borderId="44" applyNumberFormat="0" applyFill="0" applyProtection="0">
      <alignment horizontal="lef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0" fillId="0" borderId="0">
      <alignment vertical="center"/>
    </xf>
    <xf numFmtId="179" fontId="12" fillId="0" borderId="0" applyFont="0" applyFill="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47" fillId="13" borderId="0" applyNumberFormat="0" applyBorder="0" applyAlignment="0" applyProtection="0">
      <alignment vertical="center"/>
    </xf>
    <xf numFmtId="17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206" fontId="54" fillId="0" borderId="5" applyFill="0" applyProtection="0">
      <alignment horizontal="right"/>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5" fillId="90" borderId="0" applyNumberFormat="0" applyBorder="0" applyAlignment="0" applyProtection="0">
      <alignment vertical="center"/>
    </xf>
    <xf numFmtId="0" fontId="47" fillId="13" borderId="0" applyNumberFormat="0" applyBorder="0" applyAlignment="0" applyProtection="0">
      <alignment vertical="center"/>
    </xf>
    <xf numFmtId="0" fontId="45" fillId="90"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2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98" fillId="0" borderId="60" applyNumberFormat="0" applyFill="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147" fillId="3" borderId="43"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12" fillId="36" borderId="29" applyNumberFormat="0" applyFon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05" fillId="0" borderId="0" applyNumberFormat="0" applyFill="0" applyBorder="0" applyAlignment="0" applyProtection="0">
      <alignment vertical="top"/>
      <protection locked="0"/>
    </xf>
    <xf numFmtId="0" fontId="47" fillId="13"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47" fillId="13" borderId="0" applyNumberFormat="0" applyBorder="0" applyAlignment="0" applyProtection="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Protection="0"/>
    <xf numFmtId="0" fontId="0" fillId="0" borderId="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179" fontId="0" fillId="0" borderId="0" applyFont="0" applyFill="0" applyBorder="0" applyAlignment="0" applyProtection="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90" fillId="21"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3" fontId="12" fillId="0" borderId="0" applyFont="0" applyFill="0" applyBorder="0" applyAlignment="0" applyProtection="0">
      <alignment vertical="center"/>
    </xf>
    <xf numFmtId="0" fontId="47" fillId="13" borderId="0" applyNumberFormat="0" applyBorder="0" applyAlignment="0" applyProtection="0">
      <alignment vertical="center"/>
    </xf>
    <xf numFmtId="179" fontId="12" fillId="0" borderId="0" applyFont="0" applyFill="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179" fontId="11" fillId="0" borderId="0" applyFon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1" fontId="54" fillId="0" borderId="5" applyFill="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47" fillId="13" borderId="0" applyNumberFormat="0" applyBorder="0" applyAlignment="0" applyProtection="0">
      <alignment vertical="center"/>
    </xf>
    <xf numFmtId="0" fontId="29" fillId="0" borderId="36" applyNumberFormat="0" applyFill="0" applyAlignment="0" applyProtection="0">
      <alignment vertical="center"/>
    </xf>
    <xf numFmtId="0" fontId="47" fillId="13" borderId="0" applyNumberFormat="0" applyBorder="0" applyAlignment="0" applyProtection="0">
      <alignment vertical="center"/>
    </xf>
    <xf numFmtId="0" fontId="29" fillId="0" borderId="36" applyNumberFormat="0" applyFill="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6" borderId="29" applyNumberFormat="0" applyFont="0" applyAlignment="0" applyProtection="0">
      <alignment vertical="center"/>
    </xf>
    <xf numFmtId="0" fontId="0" fillId="0" borderId="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1" fillId="26"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1" fontId="5" fillId="0" borderId="1">
      <alignment vertical="center"/>
      <protection locked="0"/>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2" fillId="36" borderId="29" applyNumberFormat="0" applyFon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1" fontId="54" fillId="0" borderId="5" applyFill="0" applyProtection="0">
      <alignment horizontal="center"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79" fillId="2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50" fillId="0" borderId="5" applyNumberFormat="0" applyFill="0" applyProtection="0">
      <alignment horizontal="left" vertical="center"/>
    </xf>
    <xf numFmtId="0" fontId="47" fillId="13" borderId="0" applyNumberFormat="0" applyBorder="0" applyAlignment="0" applyProtection="0">
      <alignment vertical="center"/>
    </xf>
    <xf numFmtId="0" fontId="50" fillId="0" borderId="5" applyNumberFormat="0" applyFill="0" applyProtection="0">
      <alignment horizontal="left"/>
    </xf>
    <xf numFmtId="0" fontId="47" fillId="13" borderId="0" applyNumberFormat="0" applyBorder="0" applyAlignment="0" applyProtection="0">
      <alignment vertical="center"/>
    </xf>
    <xf numFmtId="0" fontId="50" fillId="0" borderId="5" applyProtection="0">
      <alignment horizontal="left" vertical="center"/>
    </xf>
    <xf numFmtId="0" fontId="0" fillId="0" borderId="0">
      <alignment vertical="center"/>
    </xf>
    <xf numFmtId="0" fontId="50" fillId="0" borderId="12" applyNumberFormat="0" applyFill="0" applyProtection="0">
      <alignment horizontal="lef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26"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5" fillId="21"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2" fillId="38" borderId="34" applyNumberFormat="0" applyAlignment="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67"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131" fillId="0" borderId="39" applyNumberFormat="0" applyFill="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9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47" fillId="3" borderId="43" applyNumberFormat="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41" fontId="12" fillId="0" borderId="0" applyFont="0" applyFill="0" applyBorder="0" applyAlignment="0" applyProtection="0">
      <alignment vertical="center"/>
    </xf>
    <xf numFmtId="0" fontId="0" fillId="0" borderId="0">
      <alignment vertical="center"/>
    </xf>
    <xf numFmtId="211"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41" fontId="12" fillId="0" borderId="0" applyFont="0" applyFill="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Protection="0"/>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47" fillId="13" borderId="0" applyNumberFormat="0" applyBorder="0" applyAlignment="0" applyProtection="0">
      <alignment vertical="center"/>
    </xf>
    <xf numFmtId="0" fontId="98" fillId="0" borderId="0" applyNumberFormat="0" applyFill="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20" fillId="89"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88" fillId="4"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191" fillId="27" borderId="0" applyNumberFormat="0" applyBorder="0" applyAlignment="0" applyProtection="0">
      <alignment vertical="center"/>
    </xf>
    <xf numFmtId="0" fontId="0" fillId="0" borderId="0">
      <alignment vertical="center"/>
    </xf>
    <xf numFmtId="0" fontId="191" fillId="2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131" fillId="0" borderId="39" applyNumberFormat="0" applyFill="0" applyAlignment="0" applyProtection="0">
      <alignment vertical="center"/>
    </xf>
    <xf numFmtId="0" fontId="47" fillId="13"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Protection="0"/>
    <xf numFmtId="0" fontId="47" fillId="13" borderId="0" applyProtection="0"/>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36" borderId="29" applyNumberFormat="0" applyFon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38" borderId="34" applyNumberFormat="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Protection="0"/>
    <xf numFmtId="0" fontId="47"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79" fillId="29" borderId="20" applyNumberFormat="0" applyAlignment="0" applyProtection="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47" fillId="13" borderId="0" applyProtection="0"/>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14" fillId="13" borderId="0" applyProtection="0"/>
    <xf numFmtId="0" fontId="114" fillId="13" borderId="0" applyProtection="0">
      <alignment vertical="center"/>
    </xf>
    <xf numFmtId="0" fontId="114" fillId="13" borderId="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Protection="0"/>
    <xf numFmtId="0" fontId="0" fillId="0" borderId="0">
      <alignment vertical="center"/>
    </xf>
    <xf numFmtId="0" fontId="47" fillId="13" borderId="0" applyProtection="0"/>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71" fillId="26" borderId="0" applyNumberFormat="0" applyBorder="0" applyAlignment="0" applyProtection="0">
      <alignment vertical="center"/>
    </xf>
    <xf numFmtId="0" fontId="71" fillId="26"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114"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192" fillId="27" borderId="20" applyNumberFormat="0" applyAlignment="0" applyProtection="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Protection="0"/>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45" fillId="84"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234" fontId="39" fillId="0" borderId="0" applyFont="0" applyFill="0" applyBorder="0" applyAlignment="0" applyProtection="0"/>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61" applyNumberFormat="0" applyFill="0" applyAlignment="0" applyProtection="0">
      <alignment vertical="center"/>
    </xf>
    <xf numFmtId="0" fontId="122" fillId="0" borderId="36" applyNumberFormat="0" applyFill="0" applyAlignment="0" applyProtection="0">
      <alignment vertical="center"/>
    </xf>
    <xf numFmtId="0" fontId="29" fillId="0" borderId="61"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0" fillId="0" borderId="0">
      <alignment vertical="center"/>
    </xf>
    <xf numFmtId="0" fontId="141" fillId="3" borderId="20" applyNumberFormat="0" applyAlignment="0" applyProtection="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3" fillId="2" borderId="20" applyNumberFormat="0" applyAlignment="0" applyProtection="0">
      <alignment vertical="center"/>
    </xf>
    <xf numFmtId="0" fontId="193" fillId="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194" fillId="2" borderId="20" applyNumberFormat="0" applyAlignment="0" applyProtection="0">
      <alignment vertical="center"/>
    </xf>
    <xf numFmtId="0" fontId="141" fillId="3" borderId="20" applyNumberFormat="0" applyAlignment="0" applyProtection="0">
      <alignment vertical="center"/>
    </xf>
    <xf numFmtId="0" fontId="0" fillId="0" borderId="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127" fillId="4" borderId="0" applyNumberFormat="0" applyBorder="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85" fillId="3" borderId="20"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0" fillId="0" borderId="0">
      <alignment vertical="center"/>
    </xf>
    <xf numFmtId="0" fontId="0" fillId="0" borderId="0">
      <alignment vertical="center"/>
    </xf>
    <xf numFmtId="0" fontId="160" fillId="38" borderId="34" applyNumberFormat="0" applyAlignment="0" applyProtection="0">
      <alignment vertical="center"/>
    </xf>
    <xf numFmtId="0" fontId="112" fillId="38" borderId="34" applyNumberFormat="0" applyAlignment="0" applyProtection="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0" fillId="0" borderId="0">
      <alignment vertical="center"/>
    </xf>
    <xf numFmtId="0" fontId="0" fillId="0" borderId="0">
      <alignment vertical="center"/>
    </xf>
    <xf numFmtId="0" fontId="112" fillId="38" borderId="34" applyNumberFormat="0" applyAlignment="0" applyProtection="0">
      <alignment vertical="center"/>
    </xf>
    <xf numFmtId="0" fontId="0" fillId="0" borderId="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0" fillId="0" borderId="0">
      <alignment vertical="center"/>
    </xf>
    <xf numFmtId="0" fontId="112" fillId="4" borderId="63" applyNumberFormat="0" applyAlignment="0" applyProtection="0">
      <alignment vertical="center"/>
    </xf>
    <xf numFmtId="0" fontId="112" fillId="4" borderId="6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38" borderId="34" applyNumberFormat="0" applyAlignment="0" applyProtection="0">
      <alignment vertical="center"/>
    </xf>
    <xf numFmtId="0" fontId="160" fillId="38" borderId="34" applyNumberFormat="0" applyAlignment="0" applyProtection="0">
      <alignment vertical="center"/>
    </xf>
    <xf numFmtId="0" fontId="0" fillId="0" borderId="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112" fillId="38" borderId="34" applyNumberFormat="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162"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0"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7" fillId="29" borderId="20" applyNumberFormat="0" applyAlignment="0" applyProtection="0">
      <alignment vertical="center"/>
    </xf>
    <xf numFmtId="0" fontId="50" fillId="0" borderId="5" applyNumberFormat="0" applyFill="0" applyProtection="0">
      <alignment horizontal="lef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176"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167"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195" fillId="0" borderId="60" applyNumberFormat="0" applyFill="0" applyAlignment="0" applyProtection="0">
      <alignment vertical="center"/>
    </xf>
    <xf numFmtId="0" fontId="167"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236" fontId="39" fillId="0" borderId="0" applyFont="0" applyFill="0" applyBorder="0" applyAlignment="0" applyProtection="0"/>
    <xf numFmtId="237" fontId="39" fillId="0" borderId="0" applyFont="0" applyFill="0" applyBorder="0" applyAlignment="0" applyProtection="0"/>
    <xf numFmtId="0" fontId="74" fillId="0" borderId="0"/>
    <xf numFmtId="41" fontId="74" fillId="0" borderId="0" applyFont="0" applyFill="0" applyBorder="0" applyAlignment="0" applyProtection="0"/>
    <xf numFmtId="43" fontId="74" fillId="0" borderId="0" applyFont="0" applyFill="0" applyBorder="0" applyAlignment="0" applyProtection="0"/>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2" fillId="0" borderId="0" applyFont="0" applyFill="0" applyBorder="0" applyAlignment="0" applyProtection="0">
      <alignment vertical="center"/>
    </xf>
    <xf numFmtId="207" fontId="12" fillId="0" borderId="0" applyProtection="0"/>
    <xf numFmtId="43" fontId="0" fillId="0" borderId="0" applyFont="0" applyFill="0" applyBorder="0" applyAlignment="0" applyProtection="0"/>
    <xf numFmtId="43" fontId="12" fillId="0" borderId="0" applyFont="0" applyFill="0" applyBorder="0" applyAlignment="0" applyProtection="0">
      <alignment vertical="center"/>
    </xf>
    <xf numFmtId="43" fontId="11" fillId="0" borderId="0" applyFont="0" applyFill="0" applyBorder="0" applyAlignment="0" applyProtection="0">
      <alignment vertical="center"/>
    </xf>
    <xf numFmtId="179" fontId="0" fillId="0" borderId="0" applyFont="0" applyFill="0" applyBorder="0" applyAlignment="0" applyProtection="0"/>
    <xf numFmtId="43" fontId="0"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54"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179" fontId="196"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43" fontId="115" fillId="0" borderId="0" applyFont="0" applyFill="0" applyBorder="0" applyAlignment="0" applyProtection="0"/>
    <xf numFmtId="43" fontId="12" fillId="0" borderId="0" applyProtection="0">
      <alignment vertical="center"/>
    </xf>
    <xf numFmtId="179" fontId="12" fillId="0" borderId="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15" fillId="0" borderId="0" applyFont="0" applyFill="0" applyBorder="0" applyAlignment="0" applyProtection="0"/>
    <xf numFmtId="43" fontId="12" fillId="0" borderId="0" applyFont="0" applyFill="0" applyBorder="0" applyAlignment="0" applyProtection="0">
      <alignment vertical="center"/>
    </xf>
    <xf numFmtId="43" fontId="0" fillId="0" borderId="0" applyFont="0" applyFill="0" applyBorder="0" applyAlignment="0" applyProtection="0"/>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5"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43" fontId="12" fillId="0" borderId="0" applyFont="0" applyFill="0" applyBorder="0" applyAlignment="0" applyProtection="0">
      <alignment vertical="center"/>
    </xf>
    <xf numFmtId="179" fontId="12" fillId="0" borderId="0" applyFont="0" applyFill="0" applyBorder="0" applyAlignment="0" applyProtection="0">
      <alignment vertical="center"/>
    </xf>
    <xf numFmtId="179" fontId="12"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1" fillId="0" borderId="0" applyFont="0" applyFill="0" applyBorder="0" applyAlignment="0" applyProtection="0">
      <alignment vertical="center"/>
    </xf>
    <xf numFmtId="211" fontId="12" fillId="0" borderId="0" applyFont="0" applyFill="0" applyBorder="0" applyAlignment="0" applyProtection="0">
      <alignment vertical="center"/>
    </xf>
    <xf numFmtId="41" fontId="12" fillId="0" borderId="0" applyFont="0" applyFill="0" applyBorder="0" applyAlignment="0" applyProtection="0">
      <alignment vertical="center"/>
    </xf>
    <xf numFmtId="211" fontId="12" fillId="0" borderId="0" applyFont="0" applyFill="0" applyBorder="0" applyAlignment="0" applyProtection="0">
      <alignment vertical="center"/>
    </xf>
    <xf numFmtId="41" fontId="0" fillId="0" borderId="0" applyFont="0" applyFill="0" applyBorder="0" applyAlignment="0" applyProtection="0">
      <alignment vertical="center"/>
    </xf>
    <xf numFmtId="211" fontId="11"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4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211" fontId="12" fillId="0" borderId="0" applyFont="0" applyFill="0" applyBorder="0" applyAlignment="0" applyProtection="0">
      <alignment vertical="center"/>
    </xf>
    <xf numFmtId="211" fontId="11" fillId="0" borderId="0" applyFont="0" applyFill="0" applyBorder="0" applyAlignment="0" applyProtection="0">
      <alignment vertical="center"/>
    </xf>
    <xf numFmtId="41" fontId="0" fillId="0" borderId="0" applyFont="0" applyFill="0" applyBorder="0" applyAlignment="0" applyProtection="0"/>
    <xf numFmtId="238" fontId="143" fillId="0" borderId="0" applyFont="0" applyFill="0" applyBorder="0" applyAlignment="0" applyProtection="0"/>
    <xf numFmtId="0" fontId="0" fillId="0" borderId="0">
      <alignment vertical="center"/>
    </xf>
    <xf numFmtId="225" fontId="12" fillId="0" borderId="0" applyFont="0" applyFill="0" applyBorder="0" applyAlignment="0" applyProtection="0">
      <alignment vertical="center"/>
    </xf>
    <xf numFmtId="186" fontId="143" fillId="0" borderId="0" applyFont="0" applyFill="0" applyBorder="0" applyAlignment="0" applyProtection="0"/>
    <xf numFmtId="0" fontId="0" fillId="0" borderId="0">
      <alignment vertical="center"/>
    </xf>
    <xf numFmtId="0" fontId="0" fillId="0" borderId="0">
      <alignment vertical="center"/>
    </xf>
    <xf numFmtId="186" fontId="12" fillId="0" borderId="0" applyFont="0" applyFill="0" applyBorder="0" applyAlignment="0" applyProtection="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Protection="0"/>
    <xf numFmtId="0" fontId="0" fillId="0" borderId="0">
      <alignment vertical="center"/>
    </xf>
    <xf numFmtId="0" fontId="0" fillId="0" borderId="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NumberFormat="0" applyBorder="0" applyAlignment="0" applyProtection="0">
      <alignment vertical="center"/>
    </xf>
    <xf numFmtId="0" fontId="20" fillId="91" borderId="0" applyNumberFormat="0" applyBorder="0" applyAlignment="0" applyProtection="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96"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89" borderId="0" applyNumberFormat="0" applyBorder="0" applyAlignment="0" applyProtection="0">
      <alignment vertical="center"/>
    </xf>
    <xf numFmtId="0" fontId="20" fillId="89" borderId="0" applyNumberFormat="0" applyBorder="0" applyAlignment="0" applyProtection="0"/>
    <xf numFmtId="0" fontId="20" fillId="8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89" borderId="0" applyNumberFormat="0" applyBorder="0" applyAlignment="0" applyProtection="0"/>
    <xf numFmtId="0" fontId="20" fillId="89" borderId="0" applyNumberFormat="0" applyBorder="0" applyAlignment="0" applyProtection="0">
      <alignment vertical="center"/>
    </xf>
    <xf numFmtId="0" fontId="20" fillId="89" borderId="0" applyNumberFormat="0" applyBorder="0" applyAlignment="0" applyProtection="0">
      <alignment vertical="center"/>
    </xf>
    <xf numFmtId="0" fontId="20" fillId="89" borderId="0" applyNumberFormat="0" applyBorder="0" applyAlignment="0" applyProtection="0">
      <alignment vertical="center"/>
    </xf>
    <xf numFmtId="0" fontId="20" fillId="89" borderId="0" applyNumberFormat="0" applyBorder="0" applyAlignment="0" applyProtection="0">
      <alignment vertical="center"/>
    </xf>
    <xf numFmtId="0" fontId="0" fillId="0" borderId="0">
      <alignment vertical="center"/>
    </xf>
    <xf numFmtId="0" fontId="0" fillId="0" borderId="0">
      <alignment vertical="center"/>
    </xf>
    <xf numFmtId="0" fontId="90" fillId="85" borderId="0" applyNumberFormat="0" applyBorder="0" applyAlignment="0" applyProtection="0">
      <alignment vertical="center"/>
    </xf>
    <xf numFmtId="0" fontId="45" fillId="3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0" fillId="0" borderId="0">
      <alignment vertical="center"/>
    </xf>
    <xf numFmtId="0" fontId="90" fillId="85" borderId="0" applyNumberFormat="0" applyBorder="0" applyAlignment="0" applyProtection="0">
      <alignment vertical="center"/>
    </xf>
    <xf numFmtId="0" fontId="65" fillId="95" borderId="0" applyNumberFormat="0" applyBorder="0" applyAlignment="0" applyProtection="0">
      <alignment vertical="center"/>
    </xf>
    <xf numFmtId="0" fontId="90" fillId="85" borderId="0" applyNumberFormat="0" applyBorder="0" applyAlignment="0" applyProtection="0">
      <alignment vertical="center"/>
    </xf>
    <xf numFmtId="0" fontId="90" fillId="85" borderId="0" applyNumberFormat="0" applyBorder="0" applyAlignment="0" applyProtection="0">
      <alignment vertical="center"/>
    </xf>
    <xf numFmtId="0" fontId="0" fillId="0" borderId="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45" fillId="90" borderId="0" applyNumberFormat="0" applyBorder="0" applyAlignment="0" applyProtection="0">
      <alignment vertical="center"/>
    </xf>
    <xf numFmtId="0" fontId="0" fillId="0" borderId="0">
      <alignment vertical="center"/>
    </xf>
    <xf numFmtId="0" fontId="90" fillId="9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7" borderId="0" applyNumberFormat="0" applyBorder="0" applyAlignment="0" applyProtection="0">
      <alignment vertical="center"/>
    </xf>
    <xf numFmtId="0" fontId="45"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0" fillId="90" borderId="0" applyNumberFormat="0" applyBorder="0" applyAlignment="0" applyProtection="0">
      <alignment vertical="center"/>
    </xf>
    <xf numFmtId="0" fontId="65" fillId="46" borderId="0" applyNumberFormat="0" applyBorder="0" applyAlignment="0" applyProtection="0">
      <alignment vertical="center"/>
    </xf>
    <xf numFmtId="0" fontId="65" fillId="46" borderId="0" applyNumberFormat="0" applyBorder="0" applyAlignment="0" applyProtection="0">
      <alignment vertical="center"/>
    </xf>
    <xf numFmtId="0" fontId="90" fillId="90" borderId="0" applyNumberFormat="0" applyBorder="0" applyAlignment="0" applyProtection="0">
      <alignment vertical="center"/>
    </xf>
    <xf numFmtId="0" fontId="90" fillId="90" borderId="0" applyNumberFormat="0" applyBorder="0" applyAlignment="0" applyProtection="0">
      <alignment vertical="center"/>
    </xf>
    <xf numFmtId="0" fontId="0" fillId="0" borderId="0">
      <alignment vertical="center"/>
    </xf>
    <xf numFmtId="0" fontId="0" fillId="0" borderId="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90"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90"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93" borderId="0" applyNumberFormat="0" applyBorder="0" applyAlignment="0" applyProtection="0">
      <alignment vertical="center"/>
    </xf>
    <xf numFmtId="0" fontId="45" fillId="93" borderId="0" applyNumberFormat="0" applyBorder="0" applyAlignment="0" applyProtection="0">
      <alignment vertical="center"/>
    </xf>
    <xf numFmtId="0" fontId="0" fillId="0" borderId="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0"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90" fillId="21" borderId="0" applyNumberFormat="0" applyBorder="0" applyAlignment="0" applyProtection="0">
      <alignment vertical="center"/>
    </xf>
    <xf numFmtId="0" fontId="0" fillId="0" borderId="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33" borderId="0" applyNumberFormat="0" applyBorder="0" applyAlignment="0" applyProtection="0">
      <alignment vertical="center"/>
    </xf>
    <xf numFmtId="0" fontId="137" fillId="0" borderId="0">
      <alignment vertical="center"/>
    </xf>
    <xf numFmtId="0" fontId="45" fillId="21" borderId="0" applyNumberFormat="0" applyBorder="0" applyAlignment="0" applyProtection="0">
      <alignment vertical="center"/>
    </xf>
    <xf numFmtId="0" fontId="90" fillId="33" borderId="0" applyNumberFormat="0" applyBorder="0" applyAlignment="0" applyProtection="0">
      <alignment vertical="center"/>
    </xf>
    <xf numFmtId="0" fontId="45" fillId="21" borderId="0" applyNumberFormat="0" applyBorder="0" applyAlignment="0" applyProtection="0">
      <alignment vertical="center"/>
    </xf>
    <xf numFmtId="0" fontId="0" fillId="0" borderId="0">
      <alignment vertical="center"/>
    </xf>
    <xf numFmtId="0" fontId="45" fillId="33" borderId="0" applyNumberFormat="0" applyBorder="0" applyAlignment="0" applyProtection="0">
      <alignment vertical="center"/>
    </xf>
    <xf numFmtId="0" fontId="0" fillId="0" borderId="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0" fillId="0" borderId="0">
      <alignment vertical="center"/>
    </xf>
    <xf numFmtId="0" fontId="0" fillId="0" borderId="0">
      <alignment vertical="center"/>
    </xf>
    <xf numFmtId="0" fontId="90" fillId="33" borderId="0" applyNumberFormat="0" applyBorder="0" applyAlignment="0" applyProtection="0">
      <alignment vertical="center"/>
    </xf>
    <xf numFmtId="0" fontId="65" fillId="84" borderId="0" applyNumberFormat="0" applyBorder="0" applyAlignment="0" applyProtection="0">
      <alignment vertical="center"/>
    </xf>
    <xf numFmtId="0" fontId="90" fillId="33" borderId="0" applyNumberFormat="0" applyBorder="0" applyAlignment="0" applyProtection="0">
      <alignment vertical="center"/>
    </xf>
    <xf numFmtId="0" fontId="90" fillId="33" borderId="0" applyNumberFormat="0" applyBorder="0" applyAlignment="0" applyProtection="0">
      <alignment vertical="center"/>
    </xf>
    <xf numFmtId="0" fontId="0" fillId="0" borderId="0">
      <alignment vertical="center"/>
    </xf>
    <xf numFmtId="0" fontId="0" fillId="0" borderId="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197" fillId="4" borderId="0" applyNumberFormat="0" applyBorder="0" applyAlignment="0" applyProtection="0">
      <alignment vertical="center"/>
    </xf>
    <xf numFmtId="206" fontId="54" fillId="0" borderId="5" applyFill="0" applyProtection="0">
      <alignment horizontal="right" vertical="center"/>
    </xf>
    <xf numFmtId="206" fontId="54" fillId="0" borderId="12" applyFill="0" applyProtection="0">
      <alignment horizontal="right" vertical="center"/>
    </xf>
    <xf numFmtId="206" fontId="54" fillId="0" borderId="5" applyFill="0" applyProtection="0">
      <alignment horizontal="right" vertical="center"/>
    </xf>
    <xf numFmtId="206" fontId="54" fillId="0" borderId="5" applyFill="0" applyProtection="0">
      <alignment horizontal="right" vertical="center"/>
    </xf>
    <xf numFmtId="0" fontId="54" fillId="0" borderId="4" applyNumberFormat="0" applyFill="0" applyProtection="0">
      <alignment horizontal="left" vertical="center"/>
    </xf>
    <xf numFmtId="0" fontId="54" fillId="0" borderId="4" applyNumberFormat="0" applyFill="0" applyProtection="0">
      <alignment horizontal="left"/>
    </xf>
    <xf numFmtId="0" fontId="54" fillId="0" borderId="4" applyNumberFormat="0" applyFill="0" applyProtection="0">
      <alignment horizontal="left" vertical="center"/>
    </xf>
    <xf numFmtId="0" fontId="54" fillId="0" borderId="4" applyProtection="0">
      <alignment horizontal="left" vertical="center"/>
    </xf>
    <xf numFmtId="0" fontId="54" fillId="0" borderId="4" applyNumberFormat="0" applyFill="0" applyProtection="0">
      <alignment horizontal="left" vertical="center"/>
    </xf>
    <xf numFmtId="0" fontId="54" fillId="0" borderId="4" applyNumberFormat="0" applyFill="0" applyProtection="0">
      <alignment horizontal="left" vertical="center"/>
    </xf>
    <xf numFmtId="0" fontId="88" fillId="4"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127" fillId="4" borderId="0" applyNumberFormat="0" applyBorder="0" applyAlignment="0" applyProtection="0">
      <alignment vertical="center"/>
    </xf>
    <xf numFmtId="0" fontId="127" fillId="4" borderId="0" applyNumberFormat="0" applyBorder="0" applyAlignment="0" applyProtection="0">
      <alignment vertical="center"/>
    </xf>
    <xf numFmtId="0" fontId="0" fillId="0" borderId="0">
      <alignment vertical="center"/>
    </xf>
    <xf numFmtId="0" fontId="0" fillId="0" borderId="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0" fillId="0" borderId="0">
      <alignment vertical="center"/>
    </xf>
    <xf numFmtId="0" fontId="147" fillId="3" borderId="43" applyNumberFormat="0" applyAlignment="0" applyProtection="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2" borderId="52" applyNumberFormat="0" applyAlignment="0" applyProtection="0">
      <alignment vertical="center"/>
    </xf>
    <xf numFmtId="0" fontId="29" fillId="2"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98" fillId="2" borderId="43" applyNumberFormat="0" applyAlignment="0" applyProtection="0">
      <alignment vertical="center"/>
    </xf>
    <xf numFmtId="0" fontId="169" fillId="3" borderId="43" applyNumberFormat="0" applyAlignment="0" applyProtection="0">
      <alignment vertical="center"/>
    </xf>
    <xf numFmtId="0" fontId="169" fillId="3" borderId="43" applyNumberFormat="0" applyAlignment="0" applyProtection="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77" fillId="29" borderId="20" applyNumberFormat="0" applyAlignment="0" applyProtection="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0" fillId="0" borderId="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0" borderId="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2" fillId="27"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77" fillId="29" borderId="20" applyNumberFormat="0" applyAlignment="0" applyProtection="0">
      <alignment vertical="center"/>
    </xf>
    <xf numFmtId="0" fontId="0" fillId="0" borderId="0">
      <alignment vertical="center"/>
    </xf>
    <xf numFmtId="0" fontId="0" fillId="0" borderId="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0" fontId="0" fillId="36" borderId="29" applyNumberFormat="0" applyFont="0" applyAlignment="0" applyProtection="0">
      <alignment vertical="center"/>
    </xf>
    <xf numFmtId="0" fontId="79" fillId="29" borderId="20" applyNumberFormat="0" applyAlignment="0" applyProtection="0">
      <alignment vertical="center"/>
    </xf>
    <xf numFmtId="0" fontId="79" fillId="29" borderId="20" applyNumberFormat="0" applyAlignment="0" applyProtection="0">
      <alignment vertical="center"/>
    </xf>
    <xf numFmtId="1" fontId="54" fillId="0" borderId="12" applyFill="0" applyProtection="0">
      <alignment horizontal="center" vertical="center"/>
    </xf>
    <xf numFmtId="1" fontId="54" fillId="0" borderId="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1" fontId="5" fillId="0" borderId="1">
      <alignment vertical="center"/>
      <protection locked="0"/>
    </xf>
    <xf numFmtId="0" fontId="199" fillId="0" borderId="0" applyNumberFormat="0" applyFill="0" applyBorder="0" applyAlignment="0" applyProtection="0">
      <alignment vertical="top"/>
      <protection locked="0"/>
    </xf>
    <xf numFmtId="0" fontId="137" fillId="0" borderId="0"/>
    <xf numFmtId="0" fontId="137" fillId="0" borderId="0">
      <alignment vertical="center"/>
    </xf>
    <xf numFmtId="0" fontId="137" fillId="0" borderId="0" applyProtection="0">
      <alignment vertical="center"/>
    </xf>
    <xf numFmtId="0" fontId="137" fillId="0" borderId="0">
      <alignment vertical="center"/>
    </xf>
    <xf numFmtId="220" fontId="5" fillId="0" borderId="1">
      <alignment vertical="center"/>
      <protection locked="0"/>
    </xf>
    <xf numFmtId="220" fontId="5" fillId="0" borderId="1">
      <alignment vertical="center"/>
      <protection locked="0"/>
    </xf>
    <xf numFmtId="220" fontId="5" fillId="0" borderId="1">
      <alignment vertical="center"/>
      <protection locked="0"/>
    </xf>
    <xf numFmtId="220" fontId="5" fillId="0" borderId="1">
      <alignment vertical="center"/>
      <protection locked="0"/>
    </xf>
    <xf numFmtId="220" fontId="5" fillId="0" borderId="1">
      <alignment vertical="center"/>
      <protection locked="0"/>
    </xf>
    <xf numFmtId="0" fontId="67" fillId="0" borderId="0">
      <alignment vertical="center"/>
    </xf>
    <xf numFmtId="0" fontId="67" fillId="0" borderId="0"/>
    <xf numFmtId="0" fontId="0" fillId="0" borderId="0"/>
    <xf numFmtId="0" fontId="0" fillId="0" borderId="0"/>
    <xf numFmtId="0" fontId="0" fillId="0" borderId="0"/>
    <xf numFmtId="0" fontId="39" fillId="0" borderId="0">
      <alignment vertical="center"/>
    </xf>
    <xf numFmtId="0" fontId="39" fillId="0" borderId="0">
      <alignment vertical="center"/>
    </xf>
    <xf numFmtId="0" fontId="39" fillId="0" borderId="0"/>
    <xf numFmtId="0" fontId="0" fillId="0" borderId="0">
      <alignment vertical="center"/>
    </xf>
    <xf numFmtId="0" fontId="0" fillId="0" borderId="0"/>
    <xf numFmtId="0" fontId="49" fillId="0" borderId="0">
      <alignment vertical="center"/>
    </xf>
    <xf numFmtId="0" fontId="49" fillId="0" borderId="0">
      <alignment vertical="center"/>
    </xf>
    <xf numFmtId="0" fontId="0" fillId="0" borderId="0">
      <alignment vertical="center"/>
    </xf>
    <xf numFmtId="0" fontId="0" fillId="36"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0" borderId="0" applyProtection="0">
      <alignment vertical="center"/>
    </xf>
    <xf numFmtId="0" fontId="54" fillId="0" borderId="0">
      <alignment vertical="center"/>
    </xf>
    <xf numFmtId="0" fontId="54" fillId="0" borderId="0">
      <alignment vertical="center"/>
    </xf>
    <xf numFmtId="0" fontId="200" fillId="0" borderId="0">
      <alignment vertical="center"/>
    </xf>
    <xf numFmtId="0" fontId="45" fillId="85" borderId="0" applyNumberFormat="0" applyBorder="0" applyAlignment="0" applyProtection="0">
      <alignment vertical="center"/>
    </xf>
    <xf numFmtId="0" fontId="45" fillId="85" borderId="0" applyNumberFormat="0" applyBorder="0" applyAlignment="0" applyProtection="0">
      <alignment vertical="center"/>
    </xf>
    <xf numFmtId="0" fontId="45" fillId="84" borderId="0" applyNumberFormat="0" applyBorder="0" applyAlignment="0" applyProtection="0">
      <alignment vertical="center"/>
    </xf>
    <xf numFmtId="0" fontId="45" fillId="84" borderId="0" applyNumberFormat="0" applyBorder="0" applyAlignment="0" applyProtection="0">
      <alignment vertical="center"/>
    </xf>
    <xf numFmtId="0" fontId="45" fillId="90" borderId="0" applyNumberFormat="0" applyBorder="0" applyAlignment="0" applyProtection="0">
      <alignment vertical="center"/>
    </xf>
    <xf numFmtId="0" fontId="45" fillId="21" borderId="0" applyNumberFormat="0" applyBorder="0" applyAlignment="0" applyProtection="0">
      <alignment vertical="center"/>
    </xf>
    <xf numFmtId="0" fontId="45" fillId="21" borderId="0" applyNumberFormat="0" applyBorder="0" applyAlignment="0" applyProtection="0">
      <alignment vertical="center"/>
    </xf>
    <xf numFmtId="0" fontId="45" fillId="33"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12"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6" borderId="29" applyNumberFormat="0" applyFont="0" applyAlignment="0" applyProtection="0">
      <alignment vertical="center"/>
    </xf>
    <xf numFmtId="0" fontId="12" fillId="36" borderId="29" applyProtection="0"/>
    <xf numFmtId="0" fontId="12" fillId="36" borderId="29" applyNumberFormat="0" applyFont="0" applyAlignment="0" applyProtection="0">
      <alignment vertical="center"/>
    </xf>
    <xf numFmtId="0" fontId="115" fillId="36" borderId="29" applyNumberFormat="0" applyFont="0" applyAlignment="0" applyProtection="0">
      <alignment vertical="center"/>
    </xf>
    <xf numFmtId="0" fontId="12" fillId="36" borderId="29" applyNumberFormat="0" applyFont="0" applyAlignment="0" applyProtection="0">
      <alignment vertical="center"/>
    </xf>
    <xf numFmtId="0" fontId="12" fillId="36" borderId="29" applyNumberFormat="0" applyFont="0" applyAlignment="0" applyProtection="0">
      <alignment vertical="center"/>
    </xf>
    <xf numFmtId="0" fontId="12"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0" fillId="36" borderId="29" applyNumberFormat="0" applyFont="0" applyAlignment="0" applyProtection="0">
      <alignment vertical="center"/>
    </xf>
    <xf numFmtId="0" fontId="12" fillId="36" borderId="29" applyNumberFormat="0" applyFont="0" applyAlignment="0" applyProtection="0">
      <alignment vertical="center"/>
    </xf>
    <xf numFmtId="38" fontId="156" fillId="0" borderId="0" applyFont="0" applyFill="0" applyBorder="0" applyAlignment="0" applyProtection="0"/>
    <xf numFmtId="0" fontId="156" fillId="0" borderId="0" applyFont="0" applyFill="0" applyBorder="0" applyAlignment="0" applyProtection="0"/>
    <xf numFmtId="0" fontId="201" fillId="0" borderId="0"/>
  </cellStyleXfs>
  <cellXfs count="477">
    <xf numFmtId="0" fontId="0" fillId="0" borderId="0" xfId="0" applyAlignment="1"/>
    <xf numFmtId="3" fontId="1" fillId="2" borderId="0" xfId="19221" applyNumberFormat="1" applyFont="1" applyFill="1" applyAlignment="1" applyProtection="1">
      <alignment horizontal="center" vertical="center"/>
    </xf>
    <xf numFmtId="3" fontId="2" fillId="0" borderId="0" xfId="19221" applyNumberFormat="1" applyFont="1" applyFill="1" applyAlignment="1" applyProtection="1">
      <alignment horizontal="right" vertical="center"/>
    </xf>
    <xf numFmtId="3" fontId="2" fillId="3" borderId="1" xfId="19221" applyNumberFormat="1" applyFont="1" applyFill="1" applyBorder="1" applyAlignment="1" applyProtection="1">
      <alignment horizontal="center" vertical="center"/>
    </xf>
    <xf numFmtId="3" fontId="2" fillId="3" borderId="1" xfId="19221" applyNumberFormat="1" applyFont="1" applyFill="1" applyBorder="1" applyAlignment="1" applyProtection="1">
      <alignment vertical="center"/>
    </xf>
    <xf numFmtId="3" fontId="2" fillId="4" borderId="1" xfId="19221" applyNumberFormat="1" applyFont="1" applyFill="1" applyBorder="1" applyAlignment="1" applyProtection="1">
      <alignment horizontal="right" vertical="center"/>
    </xf>
    <xf numFmtId="3" fontId="2" fillId="3" borderId="1" xfId="19221" applyNumberFormat="1" applyFont="1" applyFill="1" applyBorder="1" applyAlignment="1" applyProtection="1">
      <alignment horizontal="right" vertical="center"/>
    </xf>
    <xf numFmtId="239" fontId="3" fillId="0" borderId="0" xfId="19221" applyNumberFormat="1" applyFont="1" applyAlignment="1">
      <alignment horizontal="center" vertical="center"/>
    </xf>
    <xf numFmtId="239" fontId="3" fillId="0" borderId="0" xfId="19221" applyNumberFormat="1" applyFont="1" applyFill="1" applyAlignment="1">
      <alignment horizontal="center" vertical="center"/>
    </xf>
    <xf numFmtId="239" fontId="0" fillId="0" borderId="0" xfId="19221" applyNumberFormat="1" applyFont="1" applyAlignment="1">
      <alignment wrapText="1"/>
    </xf>
    <xf numFmtId="239" fontId="0" fillId="0" borderId="0" xfId="19221" applyNumberFormat="1" applyFont="1" applyAlignment="1">
      <alignment vertical="center"/>
    </xf>
    <xf numFmtId="239" fontId="0" fillId="0" borderId="0" xfId="19221" applyNumberFormat="1" applyFont="1" applyFill="1" applyAlignment="1">
      <alignment vertical="center"/>
    </xf>
    <xf numFmtId="240" fontId="0" fillId="0" borderId="0" xfId="19221" applyNumberFormat="1" applyFont="1" applyFill="1" applyAlignment="1">
      <alignment horizontal="center" vertical="center"/>
    </xf>
    <xf numFmtId="239" fontId="0" fillId="0" borderId="1" xfId="19221" applyNumberFormat="1" applyFont="1" applyBorder="1" applyAlignment="1">
      <alignment horizontal="center" wrapText="1"/>
    </xf>
    <xf numFmtId="239" fontId="4" fillId="5" borderId="1" xfId="19221" applyNumberFormat="1" applyFont="1" applyFill="1" applyBorder="1" applyAlignment="1">
      <alignment horizontal="distributed" vertical="center" wrapText="1" indent="4"/>
    </xf>
    <xf numFmtId="239" fontId="4" fillId="0" borderId="1" xfId="19221" applyNumberFormat="1" applyFont="1" applyFill="1" applyBorder="1" applyAlignment="1">
      <alignment horizontal="center" vertical="center" wrapText="1"/>
    </xf>
    <xf numFmtId="239" fontId="4" fillId="6" borderId="1" xfId="19221" applyNumberFormat="1" applyFont="1" applyFill="1" applyBorder="1" applyAlignment="1">
      <alignment horizontal="center" vertical="center" wrapText="1"/>
    </xf>
    <xf numFmtId="241" fontId="5" fillId="0" borderId="1" xfId="19221" applyNumberFormat="1" applyFont="1" applyFill="1" applyBorder="1" applyAlignment="1" applyProtection="1">
      <alignment horizontal="center" vertical="center"/>
      <protection locked="0"/>
    </xf>
    <xf numFmtId="0" fontId="5" fillId="0" borderId="1" xfId="19221" applyFont="1" applyFill="1" applyBorder="1" applyAlignment="1">
      <alignment vertical="center"/>
    </xf>
    <xf numFmtId="0" fontId="5" fillId="0" borderId="1" xfId="19221" applyFont="1" applyFill="1" applyBorder="1" applyAlignment="1" applyProtection="1">
      <alignment vertical="center"/>
    </xf>
    <xf numFmtId="49" fontId="6" fillId="5" borderId="1" xfId="19221" applyNumberFormat="1" applyFont="1" applyFill="1" applyBorder="1" applyAlignment="1" applyProtection="1">
      <alignment horizontal="left" vertical="center"/>
      <protection locked="0"/>
    </xf>
    <xf numFmtId="239" fontId="7" fillId="0" borderId="1" xfId="29173" applyNumberFormat="1" applyFont="1" applyFill="1" applyBorder="1" applyAlignment="1" applyProtection="1">
      <alignment horizontal="right" vertical="center"/>
      <protection locked="0"/>
    </xf>
    <xf numFmtId="239" fontId="6" fillId="6" borderId="1" xfId="29173" applyNumberFormat="1" applyFont="1" applyFill="1" applyBorder="1" applyAlignment="1" applyProtection="1">
      <alignment horizontal="right" vertical="center"/>
      <protection locked="0"/>
    </xf>
    <xf numFmtId="49" fontId="5" fillId="5" borderId="1" xfId="19221" applyNumberFormat="1" applyFont="1" applyFill="1" applyBorder="1" applyAlignment="1" applyProtection="1">
      <alignment horizontal="left" vertical="center"/>
      <protection locked="0"/>
    </xf>
    <xf numFmtId="239" fontId="5" fillId="0" borderId="1" xfId="29173" applyNumberFormat="1" applyFont="1" applyFill="1" applyBorder="1" applyAlignment="1" applyProtection="1">
      <alignment horizontal="right" vertical="center"/>
      <protection locked="0"/>
    </xf>
    <xf numFmtId="239" fontId="5" fillId="6" borderId="1" xfId="29173" applyNumberFormat="1" applyFont="1" applyFill="1" applyBorder="1" applyAlignment="1" applyProtection="1">
      <alignment horizontal="right" vertical="center"/>
      <protection locked="0"/>
    </xf>
    <xf numFmtId="239" fontId="5" fillId="5" borderId="1" xfId="29173" applyNumberFormat="1" applyFont="1" applyFill="1" applyBorder="1" applyAlignment="1" applyProtection="1">
      <alignment horizontal="right" vertical="center"/>
      <protection locked="0"/>
    </xf>
    <xf numFmtId="49" fontId="5" fillId="5" borderId="1" xfId="19221" applyNumberFormat="1" applyFont="1" applyFill="1" applyBorder="1" applyAlignment="1">
      <alignment vertical="center"/>
    </xf>
    <xf numFmtId="49" fontId="5" fillId="5" borderId="2" xfId="19221" applyNumberFormat="1" applyFont="1" applyFill="1" applyBorder="1" applyAlignment="1" applyProtection="1">
      <alignment horizontal="left" vertical="center"/>
      <protection locked="0"/>
    </xf>
    <xf numFmtId="240" fontId="0" fillId="0" borderId="0" xfId="19221" applyNumberFormat="1" applyFont="1" applyAlignment="1">
      <alignment horizontal="right" vertical="center"/>
    </xf>
    <xf numFmtId="239" fontId="4" fillId="0" borderId="2" xfId="19221" applyNumberFormat="1" applyFont="1" applyFill="1" applyBorder="1" applyAlignment="1">
      <alignment horizontal="center" vertical="center" wrapText="1"/>
    </xf>
    <xf numFmtId="239" fontId="4" fillId="5" borderId="2" xfId="19221" applyNumberFormat="1" applyFont="1" applyFill="1" applyBorder="1" applyAlignment="1">
      <alignment horizontal="center" vertical="center" wrapText="1"/>
    </xf>
    <xf numFmtId="239" fontId="0" fillId="0" borderId="0" xfId="19221" applyNumberFormat="1" applyAlignment="1">
      <alignment wrapText="1"/>
    </xf>
    <xf numFmtId="0" fontId="0" fillId="0" borderId="0" xfId="2540" applyFont="1" applyAlignment="1">
      <alignment horizontal="center" vertical="center" wrapText="1"/>
    </xf>
    <xf numFmtId="239" fontId="6" fillId="0" borderId="1" xfId="29173" applyNumberFormat="1" applyFont="1" applyFill="1" applyBorder="1" applyAlignment="1" applyProtection="1">
      <alignment horizontal="right" vertical="center"/>
      <protection locked="0"/>
    </xf>
    <xf numFmtId="189" fontId="6" fillId="5" borderId="1" xfId="9132" applyNumberFormat="1" applyFont="1" applyFill="1" applyBorder="1" applyAlignment="1">
      <alignment vertical="center"/>
    </xf>
    <xf numFmtId="0" fontId="5" fillId="0" borderId="0" xfId="29171" applyFont="1">
      <alignment vertical="center"/>
    </xf>
    <xf numFmtId="3" fontId="2" fillId="4" borderId="1" xfId="0" applyNumberFormat="1" applyFont="1" applyFill="1" applyBorder="1" applyAlignment="1" applyProtection="1">
      <alignment horizontal="right" vertical="center"/>
    </xf>
    <xf numFmtId="189" fontId="5" fillId="5" borderId="1" xfId="9132" applyNumberFormat="1" applyFont="1" applyFill="1" applyBorder="1" applyAlignment="1">
      <alignment vertical="center"/>
    </xf>
    <xf numFmtId="0" fontId="5" fillId="7" borderId="1" xfId="19221" applyFont="1" applyFill="1" applyBorder="1" applyAlignment="1" applyProtection="1">
      <alignment vertical="center"/>
    </xf>
    <xf numFmtId="49" fontId="5" fillId="5" borderId="2" xfId="19221" applyNumberFormat="1" applyFont="1" applyFill="1" applyBorder="1" applyAlignment="1" applyProtection="1">
      <alignment horizontal="left" vertical="center"/>
    </xf>
    <xf numFmtId="49" fontId="5" fillId="5" borderId="1" xfId="19221" applyNumberFormat="1" applyFont="1" applyFill="1" applyBorder="1" applyAlignment="1" applyProtection="1">
      <alignment horizontal="left" vertical="center"/>
    </xf>
    <xf numFmtId="189" fontId="5" fillId="0" borderId="1" xfId="9132" applyNumberFormat="1" applyFont="1" applyBorder="1" applyAlignment="1">
      <alignment vertical="center"/>
    </xf>
    <xf numFmtId="49" fontId="6" fillId="5" borderId="1" xfId="19221" applyNumberFormat="1" applyFont="1" applyFill="1" applyBorder="1" applyAlignment="1" applyProtection="1">
      <alignment horizontal="left" vertical="center"/>
    </xf>
    <xf numFmtId="189" fontId="6" fillId="0" borderId="1" xfId="9132" applyNumberFormat="1" applyFont="1" applyBorder="1" applyAlignment="1">
      <alignment vertical="center"/>
    </xf>
    <xf numFmtId="241" fontId="8" fillId="0" borderId="1" xfId="19221" applyNumberFormat="1" applyFont="1" applyFill="1" applyBorder="1" applyAlignment="1" applyProtection="1">
      <alignment horizontal="center" vertical="center"/>
      <protection locked="0"/>
    </xf>
    <xf numFmtId="0" fontId="8" fillId="0" borderId="1" xfId="19221" applyFont="1" applyFill="1" applyBorder="1" applyAlignment="1">
      <alignment vertical="center"/>
    </xf>
    <xf numFmtId="0" fontId="8" fillId="0" borderId="1" xfId="19221" applyFont="1" applyFill="1" applyBorder="1" applyAlignment="1" applyProtection="1">
      <alignment vertical="center"/>
    </xf>
    <xf numFmtId="49" fontId="6" fillId="5" borderId="1" xfId="19221" applyNumberFormat="1" applyFont="1" applyFill="1" applyBorder="1" applyAlignment="1">
      <alignment vertical="center"/>
    </xf>
    <xf numFmtId="49" fontId="5" fillId="5" borderId="1" xfId="29176" applyNumberFormat="1" applyFont="1" applyFill="1" applyBorder="1" applyAlignment="1">
      <alignment vertical="center" wrapText="1"/>
    </xf>
    <xf numFmtId="49" fontId="6" fillId="5" borderId="1" xfId="29176" applyNumberFormat="1" applyFont="1" applyFill="1" applyBorder="1" applyAlignment="1">
      <alignment vertical="center" wrapText="1"/>
    </xf>
    <xf numFmtId="49" fontId="5" fillId="5" borderId="1" xfId="29176" applyNumberFormat="1" applyFont="1" applyFill="1" applyBorder="1" applyAlignment="1">
      <alignment horizontal="left" vertical="center" wrapText="1"/>
    </xf>
    <xf numFmtId="49" fontId="5" fillId="0" borderId="1" xfId="19221" applyNumberFormat="1" applyFont="1" applyFill="1" applyBorder="1" applyAlignment="1">
      <alignment vertical="center"/>
    </xf>
    <xf numFmtId="239" fontId="0" fillId="0" borderId="0" xfId="19221" applyNumberFormat="1" applyBorder="1" applyAlignment="1">
      <alignment wrapText="1"/>
    </xf>
    <xf numFmtId="49" fontId="5" fillId="5" borderId="2" xfId="29176" applyNumberFormat="1" applyFont="1" applyFill="1" applyBorder="1" applyAlignment="1">
      <alignment vertical="center" wrapText="1"/>
    </xf>
    <xf numFmtId="0" fontId="5" fillId="7" borderId="1" xfId="19221" applyFont="1" applyFill="1" applyBorder="1" applyAlignment="1">
      <alignment vertical="center"/>
    </xf>
    <xf numFmtId="49" fontId="6" fillId="5" borderId="1" xfId="29176" applyNumberFormat="1" applyFont="1" applyFill="1" applyBorder="1" applyAlignment="1">
      <alignment horizontal="left" vertical="center" wrapText="1"/>
    </xf>
    <xf numFmtId="49" fontId="5" fillId="5" borderId="2" xfId="29176" applyNumberFormat="1" applyFont="1" applyFill="1" applyBorder="1" applyAlignment="1">
      <alignment horizontal="left" vertical="center" wrapText="1"/>
    </xf>
    <xf numFmtId="49" fontId="5" fillId="5" borderId="2" xfId="19221" applyNumberFormat="1" applyFont="1" applyFill="1" applyBorder="1" applyAlignment="1">
      <alignment vertical="center"/>
    </xf>
    <xf numFmtId="239" fontId="0" fillId="0" borderId="0" xfId="19221" applyNumberFormat="1" applyFont="1" applyBorder="1" applyAlignment="1">
      <alignment wrapText="1"/>
    </xf>
    <xf numFmtId="0" fontId="2" fillId="2" borderId="1" xfId="28213" applyNumberFormat="1" applyFont="1" applyFill="1" applyBorder="1" applyAlignment="1" applyProtection="1">
      <alignment horizontal="left" vertical="center"/>
    </xf>
    <xf numFmtId="0" fontId="5" fillId="0" borderId="1" xfId="29171" applyFont="1" applyBorder="1" applyAlignment="1">
      <alignment horizontal="left" vertical="center"/>
    </xf>
    <xf numFmtId="239" fontId="0" fillId="0" borderId="1" xfId="19221" applyNumberFormat="1" applyFill="1" applyBorder="1"/>
    <xf numFmtId="0" fontId="6" fillId="5" borderId="1" xfId="29171" applyFont="1" applyFill="1" applyBorder="1" applyAlignment="1">
      <alignment horizontal="distributed" vertical="center" indent="2"/>
    </xf>
    <xf numFmtId="180" fontId="6" fillId="0" borderId="1" xfId="29171" applyNumberFormat="1" applyFont="1" applyFill="1" applyBorder="1">
      <alignment vertical="center"/>
    </xf>
    <xf numFmtId="0" fontId="6" fillId="0" borderId="1" xfId="29171" applyFont="1" applyBorder="1" applyAlignment="1">
      <alignment horizontal="left" vertical="center"/>
    </xf>
    <xf numFmtId="0" fontId="2" fillId="0" borderId="1" xfId="29171" applyFont="1" applyBorder="1" applyAlignment="1">
      <alignment horizontal="left" vertical="center"/>
    </xf>
    <xf numFmtId="180" fontId="5" fillId="0" borderId="1" xfId="29171" applyNumberFormat="1" applyFont="1" applyFill="1" applyBorder="1">
      <alignment vertical="center"/>
    </xf>
    <xf numFmtId="0" fontId="6" fillId="5" borderId="1" xfId="29171" applyFont="1" applyFill="1" applyBorder="1" applyAlignment="1">
      <alignment horizontal="left" vertical="center"/>
    </xf>
    <xf numFmtId="0" fontId="5" fillId="5" borderId="1" xfId="29171" applyFont="1" applyFill="1" applyBorder="1" applyAlignment="1">
      <alignment horizontal="left" vertical="center"/>
    </xf>
    <xf numFmtId="0" fontId="5" fillId="5" borderId="1" xfId="29171" applyFont="1" applyFill="1" applyBorder="1" applyAlignment="1">
      <alignment vertical="center"/>
    </xf>
    <xf numFmtId="0" fontId="6" fillId="0" borderId="1" xfId="29171" applyFont="1" applyBorder="1" applyAlignment="1">
      <alignment horizontal="distributed" vertical="center" indent="2"/>
    </xf>
    <xf numFmtId="189" fontId="6" fillId="0" borderId="1" xfId="9038" applyNumberFormat="1" applyFont="1" applyBorder="1" applyAlignment="1">
      <alignment vertical="center"/>
    </xf>
    <xf numFmtId="240" fontId="0" fillId="5" borderId="1" xfId="19221" applyNumberFormat="1" applyFill="1" applyBorder="1"/>
    <xf numFmtId="240" fontId="0" fillId="5" borderId="1" xfId="19221" applyNumberFormat="1" applyFont="1" applyFill="1" applyBorder="1"/>
    <xf numFmtId="240" fontId="0" fillId="0" borderId="1" xfId="19221" applyNumberFormat="1" applyFont="1" applyBorder="1"/>
    <xf numFmtId="240" fontId="0" fillId="0" borderId="1" xfId="19221" applyNumberFormat="1" applyBorder="1"/>
    <xf numFmtId="3" fontId="1" fillId="0" borderId="0" xfId="19221" applyNumberFormat="1" applyFont="1" applyFill="1" applyAlignment="1" applyProtection="1">
      <alignment horizontal="center" vertical="center"/>
    </xf>
    <xf numFmtId="3" fontId="2" fillId="0" borderId="3" xfId="19221" applyNumberFormat="1" applyFont="1" applyFill="1" applyBorder="1" applyAlignment="1" applyProtection="1">
      <alignment horizontal="right" vertical="center"/>
    </xf>
    <xf numFmtId="3" fontId="2" fillId="3" borderId="4" xfId="19221" applyNumberFormat="1" applyFont="1" applyFill="1" applyBorder="1" applyAlignment="1" applyProtection="1">
      <alignment horizontal="center" vertical="center"/>
    </xf>
    <xf numFmtId="3" fontId="2" fillId="3" borderId="5" xfId="19221" applyNumberFormat="1" applyFont="1" applyFill="1" applyBorder="1" applyAlignment="1" applyProtection="1">
      <alignment horizontal="center" vertical="center" wrapText="1"/>
    </xf>
    <xf numFmtId="3" fontId="2" fillId="3" borderId="6" xfId="19221" applyNumberFormat="1" applyFont="1" applyFill="1" applyBorder="1" applyAlignment="1" applyProtection="1">
      <alignment horizontal="center" vertical="center" wrapText="1"/>
    </xf>
    <xf numFmtId="3" fontId="2" fillId="3" borderId="4" xfId="19221" applyNumberFormat="1" applyFont="1" applyFill="1" applyBorder="1" applyAlignment="1" applyProtection="1">
      <alignment horizontal="center" vertical="center" wrapText="1"/>
    </xf>
    <xf numFmtId="3" fontId="2" fillId="3" borderId="3" xfId="19221" applyNumberFormat="1" applyFont="1" applyFill="1" applyBorder="1" applyAlignment="1" applyProtection="1">
      <alignment horizontal="center" vertical="center" wrapText="1"/>
    </xf>
    <xf numFmtId="3" fontId="2" fillId="3" borderId="2" xfId="19221" applyNumberFormat="1" applyFont="1" applyFill="1" applyBorder="1" applyAlignment="1" applyProtection="1">
      <alignment horizontal="center" vertical="center"/>
    </xf>
    <xf numFmtId="3" fontId="2" fillId="3" borderId="1" xfId="19221" applyNumberFormat="1" applyFont="1" applyFill="1" applyBorder="1" applyAlignment="1" applyProtection="1">
      <alignment horizontal="center" vertical="center" wrapText="1"/>
    </xf>
    <xf numFmtId="3" fontId="2" fillId="3" borderId="7" xfId="19221" applyNumberFormat="1" applyFont="1" applyFill="1" applyBorder="1" applyAlignment="1" applyProtection="1">
      <alignment horizontal="center" vertical="center" wrapText="1"/>
    </xf>
    <xf numFmtId="3" fontId="2" fillId="3" borderId="8" xfId="19221" applyNumberFormat="1" applyFont="1" applyFill="1" applyBorder="1" applyAlignment="1" applyProtection="1">
      <alignment horizontal="center" vertical="center" wrapText="1"/>
    </xf>
    <xf numFmtId="3" fontId="2" fillId="3" borderId="2" xfId="19221"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19221" applyNumberFormat="1" applyFont="1" applyFill="1" applyBorder="1" applyAlignment="1" applyProtection="1">
      <alignment horizontal="left" vertical="center"/>
    </xf>
    <xf numFmtId="3" fontId="2" fillId="4" borderId="7" xfId="19221" applyNumberFormat="1" applyFont="1" applyFill="1" applyBorder="1" applyAlignment="1" applyProtection="1">
      <alignment horizontal="right" vertical="center"/>
    </xf>
    <xf numFmtId="3" fontId="2" fillId="4" borderId="9" xfId="19221" applyNumberFormat="1" applyFont="1" applyFill="1" applyBorder="1" applyAlignment="1" applyProtection="1">
      <alignment horizontal="right" vertical="center"/>
    </xf>
    <xf numFmtId="3" fontId="2" fillId="3" borderId="4" xfId="19221" applyNumberFormat="1" applyFont="1" applyFill="1" applyBorder="1" applyAlignment="1" applyProtection="1">
      <alignment horizontal="left" vertical="center"/>
    </xf>
    <xf numFmtId="3" fontId="2" fillId="3" borderId="10" xfId="19221" applyNumberFormat="1" applyFont="1" applyFill="1" applyBorder="1" applyAlignment="1" applyProtection="1">
      <alignment horizontal="center" vertical="center" wrapText="1"/>
    </xf>
    <xf numFmtId="3" fontId="2" fillId="3" borderId="7" xfId="19221"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19221" applyNumberFormat="1" applyFont="1" applyFill="1" applyBorder="1" applyAlignment="1" applyProtection="1">
      <alignment horizontal="left" vertical="center"/>
    </xf>
    <xf numFmtId="3" fontId="2" fillId="4" borderId="11" xfId="19221" applyNumberFormat="1" applyFont="1" applyFill="1" applyBorder="1" applyAlignment="1" applyProtection="1">
      <alignment horizontal="right" vertical="center"/>
    </xf>
    <xf numFmtId="3" fontId="2" fillId="4" borderId="2" xfId="19221" applyNumberFormat="1" applyFont="1" applyFill="1" applyBorder="1" applyAlignment="1" applyProtection="1">
      <alignment horizontal="right" vertical="center"/>
    </xf>
    <xf numFmtId="3" fontId="2" fillId="4" borderId="10" xfId="19221" applyNumberFormat="1" applyFont="1" applyFill="1" applyBorder="1" applyAlignment="1" applyProtection="1">
      <alignment horizontal="right" vertical="center"/>
    </xf>
    <xf numFmtId="3" fontId="2" fillId="4" borderId="6" xfId="19221" applyNumberFormat="1" applyFont="1" applyFill="1" applyBorder="1" applyAlignment="1" applyProtection="1">
      <alignment horizontal="right" vertical="center"/>
    </xf>
    <xf numFmtId="0" fontId="0" fillId="0" borderId="0" xfId="19221" applyFont="1"/>
    <xf numFmtId="3" fontId="2" fillId="3" borderId="2" xfId="19221" applyNumberFormat="1" applyFont="1" applyFill="1" applyBorder="1" applyAlignment="1" applyProtection="1">
      <alignment horizontal="right" vertical="center"/>
    </xf>
    <xf numFmtId="3" fontId="2" fillId="3" borderId="11" xfId="19221" applyNumberFormat="1" applyFont="1" applyFill="1" applyBorder="1" applyAlignment="1" applyProtection="1">
      <alignment horizontal="right" vertical="center"/>
    </xf>
    <xf numFmtId="3" fontId="0" fillId="2" borderId="0" xfId="19221" applyNumberFormat="1" applyFont="1" applyFill="1" applyProtection="1"/>
    <xf numFmtId="0" fontId="0" fillId="3" borderId="0" xfId="19221" applyFont="1" applyFill="1"/>
    <xf numFmtId="3" fontId="2" fillId="3" borderId="4" xfId="19221" applyNumberFormat="1" applyFont="1" applyFill="1" applyBorder="1" applyAlignment="1" applyProtection="1">
      <alignment horizontal="right" vertical="center"/>
    </xf>
    <xf numFmtId="3" fontId="2" fillId="3" borderId="6" xfId="19221" applyNumberFormat="1" applyFont="1" applyFill="1" applyBorder="1" applyAlignment="1" applyProtection="1">
      <alignment horizontal="right" vertical="center"/>
    </xf>
    <xf numFmtId="3" fontId="2" fillId="3" borderId="7" xfId="19221" applyNumberFormat="1" applyFont="1" applyFill="1" applyBorder="1" applyAlignment="1" applyProtection="1">
      <alignment horizontal="right" vertical="center"/>
    </xf>
    <xf numFmtId="3" fontId="2" fillId="4" borderId="4" xfId="19221" applyNumberFormat="1" applyFont="1" applyFill="1" applyBorder="1" applyAlignment="1" applyProtection="1">
      <alignment horizontal="right" vertical="center"/>
    </xf>
    <xf numFmtId="3" fontId="2" fillId="4" borderId="5" xfId="19221" applyNumberFormat="1" applyFont="1" applyFill="1" applyBorder="1" applyAlignment="1" applyProtection="1">
      <alignment horizontal="right" vertical="center"/>
    </xf>
    <xf numFmtId="3" fontId="2" fillId="2" borderId="4" xfId="19221" applyNumberFormat="1" applyFont="1" applyFill="1" applyBorder="1" applyAlignment="1" applyProtection="1">
      <alignment horizontal="right" vertical="center"/>
    </xf>
    <xf numFmtId="0" fontId="2" fillId="2" borderId="7" xfId="28213" applyNumberFormat="1" applyFont="1" applyFill="1" applyBorder="1" applyAlignment="1" applyProtection="1">
      <alignment horizontal="left" vertical="center"/>
    </xf>
    <xf numFmtId="3" fontId="2" fillId="3" borderId="2" xfId="19221"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2540" applyFont="1" applyAlignment="1">
      <alignment horizontal="center" vertical="center"/>
    </xf>
    <xf numFmtId="0" fontId="0" fillId="0" borderId="0" xfId="2540" applyFont="1">
      <alignment vertical="center"/>
    </xf>
    <xf numFmtId="0" fontId="9" fillId="0" borderId="0" xfId="2540" applyFont="1">
      <alignment vertical="center"/>
    </xf>
    <xf numFmtId="180" fontId="0" fillId="0" borderId="0" xfId="2540"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2540" applyFont="1" applyFill="1" applyBorder="1" applyAlignment="1">
      <alignment horizontal="distributed" vertical="center" wrapText="1" indent="3"/>
    </xf>
    <xf numFmtId="180" fontId="6" fillId="5" borderId="1" xfId="2540" applyNumberFormat="1" applyFont="1" applyFill="1" applyBorder="1" applyAlignment="1">
      <alignment horizontal="center" vertical="center" wrapText="1"/>
    </xf>
    <xf numFmtId="0" fontId="4" fillId="5" borderId="1" xfId="2540" applyFont="1" applyFill="1" applyBorder="1" applyAlignment="1">
      <alignment horizontal="center" vertical="center" wrapText="1"/>
    </xf>
    <xf numFmtId="241" fontId="5" fillId="0" borderId="1" xfId="0" applyNumberFormat="1" applyFont="1" applyFill="1" applyBorder="1" applyAlignment="1" applyProtection="1">
      <alignment horizontal="center" vertical="center"/>
      <protection locked="0"/>
    </xf>
    <xf numFmtId="239" fontId="6" fillId="5" borderId="1" xfId="19221" applyNumberFormat="1" applyFont="1" applyFill="1" applyBorder="1" applyAlignment="1">
      <alignment vertical="center" shrinkToFit="1"/>
    </xf>
    <xf numFmtId="239" fontId="5" fillId="5" borderId="1" xfId="19221" applyNumberFormat="1" applyFont="1" applyFill="1" applyBorder="1" applyAlignment="1">
      <alignment vertical="center" shrinkToFit="1"/>
    </xf>
    <xf numFmtId="239" fontId="5" fillId="5" borderId="1" xfId="19221" applyNumberFormat="1" applyFont="1" applyFill="1" applyBorder="1" applyAlignment="1">
      <alignment vertical="center"/>
    </xf>
    <xf numFmtId="239" fontId="5" fillId="5" borderId="2" xfId="19221" applyNumberFormat="1" applyFont="1" applyFill="1" applyBorder="1" applyAlignment="1">
      <alignment vertical="center"/>
    </xf>
    <xf numFmtId="239" fontId="5" fillId="5" borderId="2" xfId="19221" applyNumberFormat="1" applyFont="1" applyFill="1" applyBorder="1" applyAlignment="1">
      <alignment vertical="center" shrinkToFit="1"/>
    </xf>
    <xf numFmtId="0" fontId="4" fillId="0" borderId="0" xfId="2540" applyFont="1" applyAlignment="1">
      <alignment horizontal="center" vertical="center" wrapText="1"/>
    </xf>
    <xf numFmtId="189" fontId="6" fillId="5" borderId="1" xfId="9038" applyNumberFormat="1" applyFont="1" applyFill="1" applyBorder="1" applyAlignment="1">
      <alignment vertical="center"/>
    </xf>
    <xf numFmtId="0" fontId="6" fillId="0" borderId="0" xfId="29171" applyFont="1">
      <alignment vertical="center"/>
    </xf>
    <xf numFmtId="189" fontId="5" fillId="5" borderId="1" xfId="9038" applyNumberFormat="1" applyFont="1" applyFill="1" applyBorder="1" applyAlignment="1">
      <alignment vertical="center"/>
    </xf>
    <xf numFmtId="189" fontId="5" fillId="5" borderId="2" xfId="9038" applyNumberFormat="1" applyFont="1" applyFill="1" applyBorder="1" applyAlignment="1">
      <alignment vertical="center"/>
    </xf>
    <xf numFmtId="241"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189" fontId="8" fillId="5" borderId="1" xfId="9038" applyNumberFormat="1" applyFont="1" applyFill="1" applyBorder="1" applyAlignment="1">
      <alignment vertical="center"/>
    </xf>
    <xf numFmtId="239" fontId="6" fillId="5" borderId="1" xfId="19221" applyNumberFormat="1" applyFont="1" applyFill="1" applyBorder="1" applyAlignment="1">
      <alignment vertical="center"/>
    </xf>
    <xf numFmtId="239" fontId="0" fillId="0" borderId="0" xfId="0" applyNumberFormat="1" applyBorder="1" applyAlignment="1">
      <alignment wrapText="1"/>
    </xf>
    <xf numFmtId="239" fontId="0" fillId="0" borderId="0" xfId="0" applyNumberFormat="1" applyFont="1" applyBorder="1" applyAlignment="1">
      <alignment wrapText="1"/>
    </xf>
    <xf numFmtId="49" fontId="5" fillId="2" borderId="1" xfId="17433" applyNumberFormat="1" applyFont="1" applyFill="1" applyBorder="1" applyAlignment="1" applyProtection="1">
      <alignment horizontal="left" vertical="center"/>
    </xf>
    <xf numFmtId="49" fontId="5" fillId="5" borderId="1" xfId="29173" applyNumberFormat="1" applyFont="1" applyFill="1" applyBorder="1" applyAlignment="1" applyProtection="1">
      <alignment horizontal="left" vertical="center"/>
    </xf>
    <xf numFmtId="0" fontId="6" fillId="2" borderId="1" xfId="2540" applyFont="1" applyFill="1" applyBorder="1" applyAlignment="1">
      <alignment horizontal="distributed" vertical="center" indent="2"/>
    </xf>
    <xf numFmtId="0" fontId="6" fillId="5" borderId="1" xfId="2540" applyFont="1" applyFill="1" applyBorder="1" applyAlignment="1">
      <alignment horizontal="distributed" vertical="center" indent="2"/>
    </xf>
    <xf numFmtId="180" fontId="6" fillId="5" borderId="1" xfId="29171" applyNumberFormat="1" applyFont="1" applyFill="1" applyBorder="1">
      <alignment vertical="center"/>
    </xf>
    <xf numFmtId="0" fontId="6" fillId="0" borderId="1" xfId="2540" applyFont="1" applyBorder="1" applyAlignment="1">
      <alignment horizontal="left" vertical="center"/>
    </xf>
    <xf numFmtId="0" fontId="6" fillId="5" borderId="1" xfId="2540" applyFont="1" applyFill="1" applyBorder="1" applyAlignment="1">
      <alignment horizontal="left" vertical="center"/>
    </xf>
    <xf numFmtId="180" fontId="6" fillId="5" borderId="1" xfId="2540" applyNumberFormat="1" applyFont="1" applyFill="1" applyBorder="1" applyAlignment="1">
      <alignment vertical="center"/>
    </xf>
    <xf numFmtId="180" fontId="6" fillId="5" borderId="1" xfId="2540" applyNumberFormat="1" applyFont="1" applyFill="1" applyBorder="1">
      <alignment vertical="center"/>
    </xf>
    <xf numFmtId="0" fontId="5" fillId="0" borderId="1" xfId="2540" applyFont="1" applyBorder="1" applyAlignment="1">
      <alignment horizontal="left" vertical="center"/>
    </xf>
    <xf numFmtId="0" fontId="5" fillId="5" borderId="1" xfId="2540" applyFont="1" applyFill="1" applyBorder="1" applyAlignment="1">
      <alignment horizontal="left" vertical="center"/>
    </xf>
    <xf numFmtId="180" fontId="5" fillId="5" borderId="1" xfId="2540" applyNumberFormat="1" applyFont="1" applyFill="1" applyBorder="1" applyAlignment="1">
      <alignment vertical="center"/>
    </xf>
    <xf numFmtId="180" fontId="5" fillId="5" borderId="1" xfId="2540" applyNumberFormat="1" applyFont="1" applyFill="1" applyBorder="1">
      <alignment vertical="center"/>
    </xf>
    <xf numFmtId="0" fontId="5" fillId="0" borderId="1" xfId="2540" applyFont="1" applyBorder="1" applyAlignment="1">
      <alignment vertical="center"/>
    </xf>
    <xf numFmtId="0" fontId="5" fillId="5" borderId="1" xfId="2540" applyFont="1" applyFill="1" applyBorder="1" applyAlignment="1">
      <alignment vertical="center"/>
    </xf>
    <xf numFmtId="189" fontId="5" fillId="5" borderId="1" xfId="3832" applyNumberFormat="1" applyFont="1" applyFill="1" applyBorder="1" applyAlignment="1">
      <alignment vertical="center"/>
    </xf>
    <xf numFmtId="189" fontId="6" fillId="5" borderId="1" xfId="3832" applyNumberFormat="1" applyFont="1" applyFill="1" applyBorder="1" applyAlignment="1">
      <alignment vertical="center"/>
    </xf>
    <xf numFmtId="239" fontId="3" fillId="5" borderId="0" xfId="19221" applyNumberFormat="1" applyFont="1" applyFill="1" applyAlignment="1">
      <alignment horizontal="center" vertical="center"/>
    </xf>
    <xf numFmtId="239" fontId="0" fillId="5" borderId="0" xfId="19221" applyNumberFormat="1" applyFill="1"/>
    <xf numFmtId="239" fontId="0" fillId="5" borderId="0" xfId="19221" applyNumberFormat="1" applyFont="1" applyFill="1" applyAlignment="1">
      <alignment vertical="center"/>
    </xf>
    <xf numFmtId="239" fontId="0" fillId="5" borderId="0" xfId="19221" applyNumberFormat="1" applyFont="1" applyFill="1" applyAlignment="1">
      <alignment horizontal="center" vertical="center" wrapText="1"/>
    </xf>
    <xf numFmtId="239" fontId="4" fillId="5" borderId="1" xfId="0" applyNumberFormat="1" applyFont="1" applyFill="1" applyBorder="1" applyAlignment="1">
      <alignment horizontal="center" vertical="distributed" wrapText="1"/>
    </xf>
    <xf numFmtId="239" fontId="4" fillId="5" borderId="1" xfId="19221" applyNumberFormat="1" applyFont="1" applyFill="1" applyBorder="1" applyAlignment="1">
      <alignment horizontal="center" vertical="center" wrapText="1"/>
    </xf>
    <xf numFmtId="241" fontId="5" fillId="5" borderId="1" xfId="19221" applyNumberFormat="1" applyFont="1" applyFill="1" applyBorder="1" applyAlignment="1" applyProtection="1">
      <alignment horizontal="center" vertical="center"/>
      <protection locked="0"/>
    </xf>
    <xf numFmtId="0" fontId="5" fillId="5" borderId="1" xfId="19221" applyFont="1" applyFill="1" applyBorder="1" applyAlignment="1">
      <alignment vertical="center"/>
    </xf>
    <xf numFmtId="0" fontId="5" fillId="5" borderId="1" xfId="19221" applyFont="1" applyFill="1" applyBorder="1" applyAlignment="1" applyProtection="1">
      <alignment vertical="center"/>
    </xf>
    <xf numFmtId="239" fontId="6" fillId="5" borderId="1" xfId="29173" applyNumberFormat="1" applyFont="1" applyFill="1" applyBorder="1" applyAlignment="1" applyProtection="1">
      <alignment horizontal="right" vertical="center"/>
      <protection locked="0"/>
    </xf>
    <xf numFmtId="240" fontId="0" fillId="5" borderId="3" xfId="19221" applyNumberFormat="1" applyFont="1" applyFill="1" applyBorder="1" applyAlignment="1">
      <alignment vertical="center"/>
    </xf>
    <xf numFmtId="240" fontId="0" fillId="5" borderId="0" xfId="0" applyNumberFormat="1" applyFont="1" applyFill="1" applyBorder="1" applyAlignment="1">
      <alignment horizontal="right" vertical="center"/>
    </xf>
    <xf numFmtId="240" fontId="0" fillId="5" borderId="3" xfId="19221" applyNumberFormat="1" applyFont="1" applyFill="1" applyBorder="1" applyAlignment="1">
      <alignment horizontal="right" vertical="center"/>
    </xf>
    <xf numFmtId="240" fontId="4" fillId="5" borderId="1" xfId="0" applyNumberFormat="1" applyFont="1" applyFill="1" applyBorder="1" applyAlignment="1">
      <alignment horizontal="center" vertical="center" wrapText="1"/>
    </xf>
    <xf numFmtId="9" fontId="5" fillId="5" borderId="1" xfId="87" applyFont="1" applyFill="1" applyBorder="1" applyAlignment="1" applyProtection="1">
      <alignment horizontal="right" vertical="center"/>
      <protection locked="0"/>
    </xf>
    <xf numFmtId="0" fontId="5" fillId="5" borderId="0" xfId="29171" applyFont="1" applyFill="1">
      <alignment vertical="center"/>
    </xf>
    <xf numFmtId="241" fontId="8" fillId="5" borderId="1" xfId="19221" applyNumberFormat="1" applyFont="1" applyFill="1" applyBorder="1" applyAlignment="1" applyProtection="1">
      <alignment horizontal="center" vertical="center"/>
      <protection locked="0"/>
    </xf>
    <xf numFmtId="0" fontId="8" fillId="5" borderId="1" xfId="19221" applyFont="1" applyFill="1" applyBorder="1" applyAlignment="1">
      <alignment vertical="center"/>
    </xf>
    <xf numFmtId="0" fontId="8" fillId="5" borderId="1" xfId="19221" applyFont="1" applyFill="1" applyBorder="1" applyAlignment="1" applyProtection="1">
      <alignment vertical="center"/>
    </xf>
    <xf numFmtId="239" fontId="0" fillId="5" borderId="0" xfId="19221" applyNumberFormat="1" applyFill="1" applyBorder="1" applyAlignment="1">
      <alignment wrapText="1"/>
    </xf>
    <xf numFmtId="239" fontId="0" fillId="5" borderId="0" xfId="19221" applyNumberFormat="1" applyFont="1" applyFill="1" applyBorder="1" applyAlignment="1">
      <alignment wrapText="1"/>
    </xf>
    <xf numFmtId="9" fontId="6" fillId="5" borderId="1" xfId="87" applyFont="1" applyFill="1" applyBorder="1" applyAlignment="1" applyProtection="1">
      <alignment horizontal="right" vertical="center"/>
      <protection locked="0"/>
    </xf>
    <xf numFmtId="180" fontId="6" fillId="5" borderId="1" xfId="29171" applyNumberFormat="1" applyFont="1" applyFill="1" applyBorder="1" applyAlignment="1">
      <alignment horizontal="right" vertical="center"/>
    </xf>
    <xf numFmtId="239" fontId="4" fillId="5" borderId="0" xfId="19221" applyNumberFormat="1" applyFont="1" applyFill="1" applyBorder="1" applyAlignment="1">
      <alignment wrapText="1"/>
    </xf>
    <xf numFmtId="0" fontId="4" fillId="5" borderId="0" xfId="29171" applyFont="1" applyFill="1" applyBorder="1">
      <alignment vertical="center"/>
    </xf>
    <xf numFmtId="180" fontId="6" fillId="5" borderId="1" xfId="29171" applyNumberFormat="1" applyFont="1" applyFill="1" applyBorder="1" applyAlignment="1">
      <alignment vertical="center"/>
    </xf>
    <xf numFmtId="0" fontId="2" fillId="5" borderId="1" xfId="29171" applyFont="1" applyFill="1" applyBorder="1" applyAlignment="1">
      <alignment horizontal="left" vertical="center"/>
    </xf>
    <xf numFmtId="180" fontId="5" fillId="5" borderId="1" xfId="29171" applyNumberFormat="1" applyFont="1" applyFill="1" applyBorder="1" applyAlignment="1">
      <alignment vertical="center"/>
    </xf>
    <xf numFmtId="0" fontId="0" fillId="5" borderId="0" xfId="29171" applyFill="1" applyBorder="1">
      <alignment vertical="center"/>
    </xf>
    <xf numFmtId="180" fontId="5" fillId="5" borderId="1" xfId="29171" applyNumberFormat="1" applyFont="1" applyFill="1" applyBorder="1">
      <alignment vertical="center"/>
    </xf>
    <xf numFmtId="180" fontId="0" fillId="5" borderId="0" xfId="29171" applyNumberFormat="1" applyFill="1">
      <alignment vertical="center"/>
    </xf>
    <xf numFmtId="49" fontId="5" fillId="0" borderId="1" xfId="19221" applyNumberFormat="1" applyFont="1" applyFill="1" applyBorder="1" applyAlignment="1" applyProtection="1">
      <alignment horizontal="left" vertical="center"/>
    </xf>
    <xf numFmtId="49" fontId="5" fillId="5" borderId="4" xfId="19221" applyNumberFormat="1" applyFont="1" applyFill="1" applyBorder="1" applyAlignment="1" applyProtection="1">
      <alignment horizontal="left" vertical="center"/>
    </xf>
    <xf numFmtId="49" fontId="6" fillId="5" borderId="1" xfId="19221" applyNumberFormat="1" applyFont="1" applyFill="1" applyBorder="1" applyAlignment="1" applyProtection="1">
      <alignment vertical="center"/>
    </xf>
    <xf numFmtId="49" fontId="10" fillId="0" borderId="1" xfId="5554" applyNumberFormat="1" applyFont="1" applyBorder="1">
      <alignment vertical="center"/>
    </xf>
    <xf numFmtId="3" fontId="2" fillId="4" borderId="1" xfId="19221" applyNumberFormat="1" applyFont="1" applyFill="1" applyBorder="1" applyAlignment="1" applyProtection="1">
      <alignment horizontal="right" vertical="center" wrapText="1"/>
    </xf>
    <xf numFmtId="3" fontId="2" fillId="4" borderId="1" xfId="11001" applyNumberFormat="1" applyFont="1" applyFill="1" applyBorder="1" applyAlignment="1" applyProtection="1">
      <alignment horizontal="right" vertical="center"/>
    </xf>
    <xf numFmtId="3" fontId="2" fillId="4" borderId="1" xfId="11001" applyNumberFormat="1" applyFont="1" applyFill="1" applyBorder="1" applyAlignment="1" applyProtection="1">
      <alignment horizontal="right" vertical="center" wrapText="1"/>
    </xf>
    <xf numFmtId="3" fontId="2" fillId="3" borderId="1" xfId="11001" applyNumberFormat="1" applyFont="1" applyFill="1" applyBorder="1" applyAlignment="1" applyProtection="1">
      <alignment horizontal="right" vertical="center"/>
    </xf>
    <xf numFmtId="3" fontId="0" fillId="0" borderId="0" xfId="19221" applyNumberFormat="1" applyFont="1"/>
    <xf numFmtId="49" fontId="11" fillId="0" borderId="1" xfId="5554" applyNumberFormat="1" applyFont="1" applyBorder="1">
      <alignment vertical="center"/>
    </xf>
    <xf numFmtId="49" fontId="11" fillId="0" borderId="1" xfId="5554" applyNumberFormat="1" applyBorder="1">
      <alignment vertical="center"/>
    </xf>
    <xf numFmtId="0" fontId="4" fillId="0" borderId="1" xfId="2540" applyFont="1" applyBorder="1" applyAlignment="1">
      <alignment horizontal="distributed" vertical="center" wrapText="1" indent="3"/>
    </xf>
    <xf numFmtId="180" fontId="4" fillId="0" borderId="1" xfId="2540" applyNumberFormat="1" applyFont="1" applyBorder="1" applyAlignment="1">
      <alignment horizontal="center" vertical="center" wrapText="1"/>
    </xf>
    <xf numFmtId="180" fontId="6" fillId="0" borderId="1" xfId="2540" applyNumberFormat="1" applyFont="1" applyBorder="1" applyAlignment="1">
      <alignment horizontal="center" vertical="center" wrapText="1"/>
    </xf>
    <xf numFmtId="239" fontId="6" fillId="0" borderId="1" xfId="19221" applyNumberFormat="1" applyFont="1" applyFill="1" applyBorder="1" applyAlignment="1" applyProtection="1">
      <alignment vertical="center"/>
    </xf>
    <xf numFmtId="239" fontId="5" fillId="0" borderId="1" xfId="19221" applyNumberFormat="1" applyFont="1" applyFill="1" applyBorder="1" applyAlignment="1" applyProtection="1">
      <alignment vertical="center"/>
    </xf>
    <xf numFmtId="239" fontId="5" fillId="2" borderId="7" xfId="17433" applyNumberFormat="1" applyFont="1" applyFill="1" applyBorder="1" applyAlignment="1" applyProtection="1">
      <alignment horizontal="right" vertical="center"/>
      <protection locked="0"/>
    </xf>
    <xf numFmtId="189" fontId="5" fillId="0" borderId="1" xfId="9038" applyNumberFormat="1" applyFont="1" applyBorder="1" applyAlignment="1">
      <alignment vertical="center"/>
    </xf>
    <xf numFmtId="239" fontId="6" fillId="2" borderId="7" xfId="17433" applyNumberFormat="1" applyFont="1" applyFill="1" applyBorder="1" applyAlignment="1" applyProtection="1">
      <alignment horizontal="right" vertical="center"/>
      <protection locked="0"/>
    </xf>
    <xf numFmtId="49" fontId="5" fillId="5" borderId="1" xfId="19221" applyNumberFormat="1" applyFont="1" applyFill="1" applyBorder="1" applyAlignment="1" applyProtection="1">
      <alignment vertical="center"/>
    </xf>
    <xf numFmtId="239" fontId="5" fillId="0" borderId="7" xfId="19221" applyNumberFormat="1" applyFont="1" applyFill="1" applyBorder="1" applyAlignment="1" applyProtection="1">
      <alignment vertical="center"/>
    </xf>
    <xf numFmtId="239" fontId="6" fillId="0" borderId="7" xfId="19221" applyNumberFormat="1" applyFont="1" applyFill="1" applyBorder="1" applyAlignment="1" applyProtection="1">
      <alignment vertical="center"/>
    </xf>
    <xf numFmtId="49" fontId="12" fillId="5" borderId="1" xfId="19221" applyNumberFormat="1" applyFont="1" applyFill="1" applyBorder="1" applyAlignment="1" applyProtection="1">
      <alignment horizontal="left" vertical="center"/>
    </xf>
    <xf numFmtId="0" fontId="5" fillId="0" borderId="1" xfId="29171" applyFont="1" applyBorder="1">
      <alignment vertical="center"/>
    </xf>
    <xf numFmtId="0" fontId="6" fillId="0" borderId="1" xfId="2540" applyFont="1" applyBorder="1" applyAlignment="1">
      <alignment horizontal="distributed" vertical="center" indent="1"/>
    </xf>
    <xf numFmtId="180" fontId="6" fillId="0" borderId="1" xfId="29171" applyNumberFormat="1" applyFont="1" applyBorder="1">
      <alignment vertical="center"/>
    </xf>
    <xf numFmtId="0" fontId="0" fillId="0" borderId="1" xfId="2540" applyBorder="1">
      <alignment vertical="center"/>
    </xf>
    <xf numFmtId="180" fontId="5" fillId="0" borderId="1" xfId="2540" applyNumberFormat="1" applyFont="1" applyBorder="1">
      <alignment vertical="center"/>
    </xf>
    <xf numFmtId="180" fontId="6" fillId="0" borderId="1" xfId="2540" applyNumberFormat="1" applyFont="1" applyBorder="1">
      <alignment vertical="center"/>
    </xf>
    <xf numFmtId="0" fontId="0" fillId="0" borderId="0" xfId="2540">
      <alignment vertical="center"/>
    </xf>
    <xf numFmtId="189" fontId="6" fillId="0" borderId="1" xfId="3832" applyNumberFormat="1" applyFont="1" applyBorder="1" applyAlignment="1">
      <alignment vertical="center"/>
    </xf>
    <xf numFmtId="0" fontId="4" fillId="0" borderId="0" xfId="2540" applyFont="1">
      <alignment vertical="center"/>
    </xf>
    <xf numFmtId="180" fontId="4" fillId="0" borderId="0" xfId="2540" applyNumberFormat="1" applyFont="1">
      <alignment vertical="center"/>
    </xf>
    <xf numFmtId="239" fontId="4" fillId="0" borderId="0" xfId="19221" applyNumberFormat="1" applyFont="1"/>
    <xf numFmtId="0" fontId="4" fillId="0" borderId="1" xfId="19221" applyFont="1" applyFill="1" applyBorder="1" applyAlignment="1">
      <alignment horizontal="distributed" vertical="center"/>
    </xf>
    <xf numFmtId="239" fontId="5" fillId="2" borderId="7" xfId="29173" applyNumberFormat="1" applyFont="1" applyFill="1" applyBorder="1" applyAlignment="1" applyProtection="1">
      <alignment horizontal="right" vertical="center"/>
      <protection locked="0"/>
    </xf>
    <xf numFmtId="239" fontId="6" fillId="2" borderId="7" xfId="29173" applyNumberFormat="1" applyFont="1" applyFill="1" applyBorder="1" applyAlignment="1" applyProtection="1">
      <alignment horizontal="right" vertical="center"/>
      <protection locked="0"/>
    </xf>
    <xf numFmtId="239" fontId="6" fillId="2" borderId="7" xfId="29173" applyNumberFormat="1" applyFont="1" applyFill="1" applyBorder="1" applyAlignment="1" applyProtection="1">
      <alignment vertical="center"/>
    </xf>
    <xf numFmtId="239" fontId="5" fillId="2" borderId="7" xfId="29173" applyNumberFormat="1" applyFont="1" applyFill="1" applyBorder="1" applyAlignment="1" applyProtection="1">
      <alignment horizontal="right" vertical="center"/>
    </xf>
    <xf numFmtId="180" fontId="0" fillId="0" borderId="0" xfId="2540" applyNumberFormat="1">
      <alignment vertical="center"/>
    </xf>
    <xf numFmtId="180" fontId="5" fillId="0" borderId="1" xfId="2540" applyNumberFormat="1" applyFont="1" applyBorder="1" applyAlignment="1">
      <alignment vertical="center"/>
    </xf>
    <xf numFmtId="3" fontId="2" fillId="4" borderId="2" xfId="11001" applyNumberFormat="1" applyFont="1" applyFill="1" applyBorder="1" applyAlignment="1" applyProtection="1">
      <alignment horizontal="right" vertical="center"/>
    </xf>
    <xf numFmtId="3" fontId="2" fillId="8" borderId="1" xfId="19221" applyNumberFormat="1" applyFont="1" applyFill="1" applyBorder="1" applyAlignment="1" applyProtection="1">
      <alignment horizontal="left" vertical="center"/>
    </xf>
    <xf numFmtId="3" fontId="2" fillId="8" borderId="7" xfId="19221" applyNumberFormat="1" applyFont="1" applyFill="1" applyBorder="1" applyAlignment="1" applyProtection="1">
      <alignment horizontal="left" vertical="center"/>
    </xf>
    <xf numFmtId="3" fontId="2" fillId="8" borderId="2" xfId="19221" applyNumberFormat="1" applyFont="1" applyFill="1" applyBorder="1" applyAlignment="1" applyProtection="1">
      <alignment horizontal="left" vertical="center"/>
    </xf>
    <xf numFmtId="3" fontId="2" fillId="4" borderId="7" xfId="11001" applyNumberFormat="1" applyFont="1" applyFill="1" applyBorder="1" applyAlignment="1" applyProtection="1">
      <alignment horizontal="right" vertical="center"/>
    </xf>
    <xf numFmtId="3" fontId="2" fillId="4" borderId="11" xfId="11001" applyNumberFormat="1" applyFont="1" applyFill="1" applyBorder="1" applyAlignment="1" applyProtection="1">
      <alignment horizontal="right" vertical="center"/>
    </xf>
    <xf numFmtId="3" fontId="2" fillId="4" borderId="6" xfId="11001" applyNumberFormat="1" applyFont="1" applyFill="1" applyBorder="1" applyAlignment="1" applyProtection="1">
      <alignment horizontal="right" vertical="center"/>
    </xf>
    <xf numFmtId="180" fontId="0" fillId="0" borderId="3" xfId="2540" applyNumberFormat="1" applyBorder="1" applyAlignment="1">
      <alignment horizontal="right" vertical="center"/>
    </xf>
    <xf numFmtId="180" fontId="4" fillId="5" borderId="1" xfId="2540"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39" fontId="0" fillId="0" borderId="0" xfId="2540" applyNumberFormat="1">
      <alignment vertical="center"/>
    </xf>
    <xf numFmtId="239" fontId="0" fillId="0" borderId="1" xfId="0" applyNumberFormat="1" applyBorder="1" applyAlignment="1">
      <alignment wrapText="1"/>
    </xf>
    <xf numFmtId="0" fontId="5" fillId="0" borderId="0" xfId="0" applyFont="1" applyFill="1" applyBorder="1" applyAlignment="1">
      <alignment vertical="center"/>
    </xf>
    <xf numFmtId="239"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29173" applyNumberFormat="1" applyFont="1" applyFill="1" applyBorder="1" applyAlignment="1" applyProtection="1">
      <alignment horizontal="left" vertical="center"/>
    </xf>
    <xf numFmtId="0" fontId="13" fillId="0" borderId="0" xfId="24401" applyFont="1" applyAlignment="1">
      <alignment horizontal="center" vertical="center"/>
    </xf>
    <xf numFmtId="0" fontId="13" fillId="0" borderId="0" xfId="24401" applyFont="1" applyAlignment="1">
      <alignment vertical="center"/>
    </xf>
    <xf numFmtId="0" fontId="0" fillId="0" borderId="0" xfId="24401" applyFont="1">
      <alignment vertical="center"/>
    </xf>
    <xf numFmtId="10" fontId="0" fillId="0" borderId="0" xfId="87" applyNumberFormat="1" applyFont="1" applyAlignment="1">
      <alignment vertical="center"/>
    </xf>
    <xf numFmtId="0" fontId="9" fillId="0" borderId="0" xfId="24401" applyFont="1">
      <alignment vertical="center"/>
    </xf>
    <xf numFmtId="0" fontId="0" fillId="0" borderId="0" xfId="24401">
      <alignment vertical="center"/>
    </xf>
    <xf numFmtId="0" fontId="14" fillId="0" borderId="1" xfId="17033" applyFont="1" applyBorder="1" applyAlignment="1">
      <alignment horizontal="center" vertical="center" wrapText="1"/>
    </xf>
    <xf numFmtId="43" fontId="14" fillId="0" borderId="1" xfId="41561" applyFont="1" applyBorder="1" applyAlignment="1">
      <alignment horizontal="center" vertical="center" wrapText="1"/>
    </xf>
    <xf numFmtId="0" fontId="15" fillId="0" borderId="1" xfId="17033" applyFont="1" applyBorder="1" applyAlignment="1">
      <alignment vertical="center" wrapText="1"/>
    </xf>
    <xf numFmtId="242" fontId="15" fillId="0" borderId="1" xfId="26479" applyNumberFormat="1" applyFont="1" applyBorder="1" applyAlignment="1">
      <alignment horizontal="right" vertical="center" wrapText="1"/>
    </xf>
    <xf numFmtId="0" fontId="14" fillId="0" borderId="7" xfId="17033" applyFont="1" applyBorder="1" applyAlignment="1">
      <alignment horizontal="center" vertical="center" wrapText="1"/>
    </xf>
    <xf numFmtId="0" fontId="14" fillId="0" borderId="9" xfId="17033" applyFont="1" applyBorder="1" applyAlignment="1">
      <alignment horizontal="center" vertical="center" wrapText="1"/>
    </xf>
    <xf numFmtId="242" fontId="14" fillId="0" borderId="1" xfId="26479" applyNumberFormat="1" applyFont="1" applyBorder="1" applyAlignment="1">
      <alignment horizontal="right" vertical="center" wrapText="1"/>
    </xf>
    <xf numFmtId="180" fontId="0" fillId="0" borderId="3" xfId="24401" applyNumberFormat="1" applyBorder="1" applyAlignment="1">
      <alignment horizontal="right" vertical="center"/>
    </xf>
    <xf numFmtId="0" fontId="16" fillId="0" borderId="0" xfId="23111" applyFont="1" applyAlignment="1">
      <alignment horizontal="center" vertical="center"/>
    </xf>
    <xf numFmtId="180" fontId="0" fillId="0" borderId="0" xfId="23111" applyNumberFormat="1" applyFont="1" applyAlignment="1">
      <alignment vertical="center"/>
    </xf>
    <xf numFmtId="180" fontId="0" fillId="0" borderId="3" xfId="23111" applyNumberFormat="1" applyFont="1" applyBorder="1" applyAlignment="1">
      <alignment horizontal="center" vertical="center"/>
    </xf>
    <xf numFmtId="180" fontId="4" fillId="0" borderId="2" xfId="23111" applyNumberFormat="1" applyFont="1" applyBorder="1" applyAlignment="1">
      <alignment horizontal="distributed" vertical="center" wrapText="1" indent="3"/>
    </xf>
    <xf numFmtId="180" fontId="4" fillId="0" borderId="2" xfId="23111" applyNumberFormat="1" applyFont="1" applyBorder="1" applyAlignment="1">
      <alignment horizontal="center" vertical="center" wrapText="1"/>
    </xf>
    <xf numFmtId="180" fontId="4" fillId="0" borderId="7" xfId="23111" applyNumberFormat="1" applyFont="1" applyBorder="1" applyAlignment="1">
      <alignment horizontal="center" vertical="center"/>
    </xf>
    <xf numFmtId="180" fontId="4" fillId="0" borderId="9" xfId="23111" applyNumberFormat="1" applyFont="1" applyBorder="1" applyAlignment="1">
      <alignment horizontal="center" vertical="center"/>
    </xf>
    <xf numFmtId="180" fontId="4" fillId="0" borderId="4" xfId="23111" applyNumberFormat="1" applyFont="1" applyBorder="1" applyAlignment="1">
      <alignment horizontal="distributed" vertical="center" wrapText="1" indent="3"/>
    </xf>
    <xf numFmtId="180" fontId="4" fillId="0" borderId="4" xfId="23111" applyNumberFormat="1" applyFont="1" applyBorder="1" applyAlignment="1">
      <alignment horizontal="center" vertical="center" wrapText="1"/>
    </xf>
    <xf numFmtId="180" fontId="4" fillId="0" borderId="1" xfId="23111" applyNumberFormat="1" applyFont="1" applyBorder="1" applyAlignment="1">
      <alignment horizontal="center" vertical="center" wrapText="1"/>
    </xf>
    <xf numFmtId="240" fontId="4" fillId="0" borderId="1" xfId="0" applyNumberFormat="1" applyFont="1" applyBorder="1" applyAlignment="1">
      <alignment horizontal="center" vertical="center" wrapText="1"/>
    </xf>
    <xf numFmtId="0" fontId="0" fillId="0" borderId="1" xfId="29171" applyFont="1" applyBorder="1" applyAlignment="1">
      <alignment horizontal="left" vertical="center"/>
    </xf>
    <xf numFmtId="180" fontId="0" fillId="0" borderId="1" xfId="29171" applyNumberFormat="1" applyFont="1" applyBorder="1">
      <alignment vertical="center"/>
    </xf>
    <xf numFmtId="189" fontId="0" fillId="0" borderId="1" xfId="87" applyNumberFormat="1" applyFont="1" applyBorder="1" applyAlignment="1">
      <alignment vertical="center"/>
    </xf>
    <xf numFmtId="0" fontId="0" fillId="0" borderId="1" xfId="29171" applyBorder="1" applyAlignment="1">
      <alignment horizontal="left" vertical="center"/>
    </xf>
    <xf numFmtId="0" fontId="4" fillId="0" borderId="1" xfId="29171" applyFont="1" applyBorder="1" applyAlignment="1">
      <alignment horizontal="distributed" vertical="center" indent="1"/>
    </xf>
    <xf numFmtId="180" fontId="4" fillId="0" borderId="1" xfId="29171" applyNumberFormat="1" applyFont="1" applyBorder="1">
      <alignment vertical="center"/>
    </xf>
    <xf numFmtId="189" fontId="4" fillId="0" borderId="1" xfId="87" applyNumberFormat="1" applyFont="1" applyBorder="1" applyAlignment="1">
      <alignment vertical="center"/>
    </xf>
    <xf numFmtId="180" fontId="0" fillId="0" borderId="1" xfId="29171" applyNumberFormat="1" applyBorder="1">
      <alignment vertical="center"/>
    </xf>
    <xf numFmtId="0" fontId="4" fillId="0" borderId="1" xfId="29171" applyNumberFormat="1" applyFont="1" applyBorder="1">
      <alignment vertical="center"/>
    </xf>
    <xf numFmtId="0" fontId="4" fillId="0" borderId="1" xfId="29171" applyFont="1" applyBorder="1" applyAlignment="1">
      <alignment horizontal="left" vertical="center"/>
    </xf>
    <xf numFmtId="0" fontId="4" fillId="0" borderId="1" xfId="29171" applyFont="1" applyBorder="1" applyAlignment="1">
      <alignment horizontal="distributed" vertical="center" indent="2"/>
    </xf>
    <xf numFmtId="0" fontId="17" fillId="0" borderId="0" xfId="0" applyFont="1" applyFill="1" applyBorder="1" applyAlignment="1">
      <alignment horizontal="center" vertical="center" wrapText="1"/>
    </xf>
    <xf numFmtId="180" fontId="0" fillId="0" borderId="0" xfId="23111"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180" fontId="19" fillId="2" borderId="1" xfId="0" applyNumberFormat="1" applyFont="1" applyFill="1" applyBorder="1" applyAlignment="1" applyProtection="1">
      <alignment horizontal="center" vertical="center" wrapText="1"/>
    </xf>
    <xf numFmtId="180" fontId="20" fillId="2" borderId="1" xfId="0" applyNumberFormat="1" applyFont="1" applyFill="1" applyBorder="1" applyAlignment="1" applyProtection="1">
      <alignment horizontal="left" vertical="center" wrapText="1"/>
    </xf>
    <xf numFmtId="180" fontId="19" fillId="2" borderId="1" xfId="0" applyNumberFormat="1" applyFont="1" applyFill="1" applyBorder="1" applyAlignment="1" applyProtection="1">
      <alignment vertical="center"/>
    </xf>
    <xf numFmtId="180" fontId="0" fillId="2" borderId="1" xfId="0" applyNumberFormat="1" applyFont="1" applyFill="1" applyBorder="1" applyAlignment="1" applyProtection="1">
      <alignment vertical="center"/>
    </xf>
    <xf numFmtId="180" fontId="19" fillId="2" borderId="1" xfId="0" applyNumberFormat="1" applyFont="1" applyFill="1" applyBorder="1" applyAlignment="1" applyProtection="1">
      <alignment horizontal="left" vertical="center" wrapText="1"/>
    </xf>
    <xf numFmtId="180" fontId="0" fillId="0" borderId="1" xfId="0" applyNumberFormat="1" applyFill="1" applyBorder="1" applyAlignment="1">
      <alignment vertical="center"/>
    </xf>
    <xf numFmtId="180" fontId="19" fillId="2" borderId="1" xfId="0" applyNumberFormat="1" applyFont="1" applyFill="1" applyBorder="1" applyAlignment="1" applyProtection="1">
      <alignment vertical="center" wrapText="1"/>
    </xf>
    <xf numFmtId="180" fontId="20" fillId="2" borderId="1" xfId="0" applyNumberFormat="1" applyFont="1" applyFill="1" applyBorder="1" applyAlignment="1" applyProtection="1">
      <alignment vertical="center" wrapText="1"/>
    </xf>
    <xf numFmtId="180" fontId="0" fillId="0" borderId="1" xfId="0" applyNumberFormat="1" applyFont="1" applyFill="1" applyBorder="1" applyAlignment="1">
      <alignment vertical="center"/>
    </xf>
    <xf numFmtId="180"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23111" applyFont="1" applyFill="1" applyBorder="1" applyAlignment="1">
      <alignment horizontal="center" vertical="center"/>
    </xf>
    <xf numFmtId="180" fontId="0" fillId="0" borderId="3" xfId="23111"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180" fontId="4" fillId="0" borderId="2" xfId="23111" applyNumberFormat="1" applyFont="1" applyFill="1" applyBorder="1" applyAlignment="1">
      <alignment horizontal="distributed" vertical="center" wrapText="1" indent="3"/>
    </xf>
    <xf numFmtId="180" fontId="4" fillId="0" borderId="1" xfId="29171" applyNumberFormat="1" applyFont="1" applyFill="1" applyBorder="1" applyAlignment="1">
      <alignment horizontal="center" vertical="center" wrapText="1"/>
    </xf>
    <xf numFmtId="0" fontId="4" fillId="0" borderId="1" xfId="29171" applyFont="1" applyFill="1" applyBorder="1" applyAlignment="1">
      <alignment horizontal="center" vertical="center"/>
    </xf>
    <xf numFmtId="180" fontId="4" fillId="0" borderId="4" xfId="23111"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189" fontId="0" fillId="0" borderId="1" xfId="87" applyNumberFormat="1" applyFont="1" applyFill="1" applyBorder="1" applyAlignment="1">
      <alignment vertical="center"/>
    </xf>
    <xf numFmtId="0" fontId="0" fillId="2" borderId="1" xfId="29171" applyFont="1" applyFill="1" applyBorder="1" applyAlignment="1">
      <alignment horizontal="left" vertical="center"/>
    </xf>
    <xf numFmtId="180" fontId="4" fillId="0" borderId="2" xfId="29171" applyNumberFormat="1" applyFont="1" applyFill="1" applyBorder="1" applyAlignment="1">
      <alignment horizontal="center" vertical="center" wrapText="1"/>
    </xf>
    <xf numFmtId="180" fontId="4" fillId="0" borderId="9" xfId="29171"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29171"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29171"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189" fontId="4" fillId="0" borderId="1" xfId="87"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21" fillId="5" borderId="0" xfId="23111" applyFont="1" applyFill="1" applyAlignment="1">
      <alignment horizontal="center" vertical="center"/>
    </xf>
    <xf numFmtId="0" fontId="21" fillId="5" borderId="0" xfId="23111" applyFont="1" applyFill="1" applyAlignment="1">
      <alignment horizontal="right" vertical="center"/>
    </xf>
    <xf numFmtId="243" fontId="21" fillId="5" borderId="0" xfId="23111" applyNumberFormat="1" applyFont="1" applyFill="1" applyAlignment="1">
      <alignment horizontal="right" vertical="center"/>
    </xf>
    <xf numFmtId="9" fontId="21" fillId="5" borderId="0" xfId="23111" applyNumberFormat="1" applyFont="1" applyFill="1" applyAlignment="1">
      <alignment horizontal="right" vertical="center"/>
    </xf>
    <xf numFmtId="180" fontId="4" fillId="5" borderId="0" xfId="23111" applyNumberFormat="1" applyFont="1" applyFill="1" applyAlignment="1">
      <alignment vertical="center"/>
    </xf>
    <xf numFmtId="180" fontId="4" fillId="5" borderId="0" xfId="23111" applyNumberFormat="1" applyFont="1" applyFill="1" applyAlignment="1">
      <alignment horizontal="right" vertical="center"/>
    </xf>
    <xf numFmtId="243" fontId="4" fillId="5" borderId="0" xfId="23111" applyNumberFormat="1" applyFont="1" applyFill="1" applyAlignment="1">
      <alignment horizontal="right" vertical="center"/>
    </xf>
    <xf numFmtId="243" fontId="4" fillId="5" borderId="3" xfId="23111" applyNumberFormat="1" applyFont="1" applyFill="1" applyBorder="1" applyAlignment="1">
      <alignment horizontal="right" vertical="center"/>
    </xf>
    <xf numFmtId="9" fontId="4" fillId="5" borderId="3" xfId="23111" applyNumberFormat="1" applyFont="1" applyFill="1" applyBorder="1" applyAlignment="1">
      <alignment horizontal="right" vertical="center"/>
    </xf>
    <xf numFmtId="0" fontId="6" fillId="5" borderId="1" xfId="29171" applyFont="1" applyFill="1" applyBorder="1" applyAlignment="1">
      <alignment horizontal="center" vertical="center"/>
    </xf>
    <xf numFmtId="239" fontId="6" fillId="5" borderId="9" xfId="27310" applyNumberFormat="1" applyFont="1" applyFill="1" applyBorder="1" applyAlignment="1">
      <alignment horizontal="center" vertical="center" wrapText="1"/>
    </xf>
    <xf numFmtId="243" fontId="6" fillId="5" borderId="9" xfId="27310" applyNumberFormat="1" applyFont="1" applyFill="1" applyBorder="1" applyAlignment="1">
      <alignment horizontal="center" vertical="center" wrapText="1"/>
    </xf>
    <xf numFmtId="243" fontId="6" fillId="5" borderId="1" xfId="27310" applyNumberFormat="1" applyFont="1" applyFill="1" applyBorder="1" applyAlignment="1">
      <alignment horizontal="center" vertical="center" wrapText="1"/>
    </xf>
    <xf numFmtId="9" fontId="6" fillId="5" borderId="1" xfId="27310" applyNumberFormat="1" applyFont="1" applyFill="1" applyBorder="1" applyAlignment="1">
      <alignment horizontal="center" vertical="center" wrapText="1"/>
    </xf>
    <xf numFmtId="0" fontId="8" fillId="5" borderId="1" xfId="29171" applyFont="1" applyFill="1" applyBorder="1" applyAlignment="1">
      <alignment horizontal="left" vertical="center"/>
    </xf>
    <xf numFmtId="180" fontId="8" fillId="5" borderId="1" xfId="29171" applyNumberFormat="1" applyFont="1" applyFill="1" applyBorder="1" applyAlignment="1">
      <alignment horizontal="right" vertical="center"/>
    </xf>
    <xf numFmtId="243" fontId="22" fillId="0" borderId="1" xfId="29171" applyNumberFormat="1" applyFont="1" applyFill="1" applyBorder="1" applyAlignment="1">
      <alignment vertical="center" wrapText="1"/>
    </xf>
    <xf numFmtId="243" fontId="8" fillId="5" borderId="1" xfId="29171" applyNumberFormat="1" applyFont="1" applyFill="1" applyBorder="1" applyAlignment="1">
      <alignment horizontal="right" vertical="center"/>
    </xf>
    <xf numFmtId="10" fontId="8" fillId="5" borderId="1" xfId="87" applyNumberFormat="1" applyFont="1" applyFill="1" applyBorder="1" applyAlignment="1">
      <alignment horizontal="right" vertical="center"/>
    </xf>
    <xf numFmtId="0" fontId="23" fillId="5" borderId="1" xfId="29171" applyFont="1" applyFill="1" applyBorder="1" applyAlignment="1">
      <alignment horizontal="left" vertical="center"/>
    </xf>
    <xf numFmtId="0" fontId="7" fillId="5" borderId="1" xfId="29171" applyFont="1" applyFill="1" applyBorder="1" applyAlignment="1">
      <alignment horizontal="center" vertical="center"/>
    </xf>
    <xf numFmtId="180" fontId="7" fillId="5" borderId="1" xfId="29171" applyNumberFormat="1" applyFont="1" applyFill="1" applyBorder="1" applyAlignment="1">
      <alignment horizontal="right" vertical="center"/>
    </xf>
    <xf numFmtId="243" fontId="7" fillId="5" borderId="1" xfId="29171" applyNumberFormat="1" applyFont="1" applyFill="1" applyBorder="1" applyAlignment="1">
      <alignment horizontal="right" vertical="center"/>
    </xf>
    <xf numFmtId="10" fontId="7" fillId="5" borderId="1" xfId="87" applyNumberFormat="1" applyFont="1" applyFill="1" applyBorder="1" applyAlignment="1">
      <alignment horizontal="right" vertical="center"/>
    </xf>
    <xf numFmtId="0" fontId="7" fillId="5" borderId="1" xfId="29171" applyFont="1" applyFill="1" applyBorder="1" applyAlignment="1">
      <alignment horizontal="left" vertical="center"/>
    </xf>
    <xf numFmtId="0" fontId="8" fillId="5" borderId="1" xfId="29171" applyFont="1" applyFill="1" applyBorder="1" applyAlignment="1">
      <alignment vertical="center"/>
    </xf>
    <xf numFmtId="243" fontId="22" fillId="0" borderId="0" xfId="0" applyNumberFormat="1" applyFont="1" applyAlignment="1">
      <alignment horizontal="right"/>
    </xf>
    <xf numFmtId="3" fontId="24" fillId="0" borderId="1" xfId="0" applyNumberFormat="1" applyFont="1" applyFill="1" applyBorder="1" applyAlignment="1" applyProtection="1">
      <alignment horizontal="right" vertical="center"/>
      <protection locked="0"/>
    </xf>
    <xf numFmtId="243" fontId="25" fillId="0" borderId="1" xfId="29171" applyNumberFormat="1" applyFont="1" applyFill="1" applyBorder="1" applyAlignment="1">
      <alignment vertical="center" wrapText="1"/>
    </xf>
    <xf numFmtId="243" fontId="26" fillId="0" borderId="0" xfId="23111" applyNumberFormat="1" applyFont="1" applyFill="1" applyAlignment="1">
      <alignment horizontal="right" vertical="center"/>
    </xf>
    <xf numFmtId="0" fontId="26" fillId="5" borderId="0" xfId="23111" applyFont="1" applyFill="1">
      <alignment vertical="center"/>
    </xf>
    <xf numFmtId="0" fontId="27" fillId="5" borderId="0" xfId="23111" applyFont="1" applyFill="1" applyAlignment="1">
      <alignment horizontal="center" vertical="center"/>
    </xf>
    <xf numFmtId="0" fontId="27" fillId="5" borderId="0" xfId="23111" applyFont="1" applyFill="1" applyAlignment="1">
      <alignment horizontal="right" vertical="center"/>
    </xf>
    <xf numFmtId="243" fontId="27" fillId="5" borderId="0" xfId="23111" applyNumberFormat="1" applyFont="1" applyFill="1" applyAlignment="1">
      <alignment horizontal="right" vertical="center"/>
    </xf>
    <xf numFmtId="239" fontId="6" fillId="5" borderId="1" xfId="0" applyNumberFormat="1" applyFont="1" applyFill="1" applyBorder="1" applyAlignment="1">
      <alignment horizontal="center" vertical="center" wrapText="1"/>
    </xf>
    <xf numFmtId="240" fontId="6" fillId="5" borderId="1" xfId="27310" applyNumberFormat="1" applyFont="1" applyFill="1" applyBorder="1" applyAlignment="1">
      <alignment horizontal="center" vertical="center" wrapText="1"/>
    </xf>
    <xf numFmtId="10" fontId="6" fillId="5" borderId="1" xfId="27310" applyNumberFormat="1" applyFont="1" applyFill="1" applyBorder="1" applyAlignment="1">
      <alignment horizontal="center" vertical="center" wrapText="1"/>
    </xf>
    <xf numFmtId="239" fontId="6" fillId="5" borderId="1" xfId="0" applyNumberFormat="1" applyFont="1" applyFill="1" applyBorder="1" applyAlignment="1">
      <alignment horizontal="left" vertical="center" wrapText="1"/>
    </xf>
    <xf numFmtId="239" fontId="6" fillId="5" borderId="9" xfId="27310" applyNumberFormat="1" applyFont="1" applyFill="1" applyBorder="1" applyAlignment="1">
      <alignment horizontal="right" vertical="center" wrapText="1"/>
    </xf>
    <xf numFmtId="243" fontId="6" fillId="5" borderId="9" xfId="27310" applyNumberFormat="1" applyFont="1" applyFill="1" applyBorder="1" applyAlignment="1">
      <alignment horizontal="right" vertical="center" wrapText="1"/>
    </xf>
    <xf numFmtId="189" fontId="6" fillId="5" borderId="1" xfId="87" applyNumberFormat="1" applyFont="1" applyFill="1" applyBorder="1" applyAlignment="1">
      <alignment horizontal="right" vertical="center"/>
    </xf>
    <xf numFmtId="10" fontId="6" fillId="5" borderId="1" xfId="87" applyNumberFormat="1" applyFont="1" applyFill="1" applyBorder="1" applyAlignment="1">
      <alignment horizontal="right" vertical="center"/>
    </xf>
    <xf numFmtId="180" fontId="5" fillId="5" borderId="1" xfId="29171" applyNumberFormat="1" applyFont="1" applyFill="1" applyBorder="1" applyAlignment="1">
      <alignment horizontal="right" vertical="center"/>
    </xf>
    <xf numFmtId="243" fontId="5" fillId="5" borderId="1" xfId="29171" applyNumberFormat="1" applyFont="1" applyFill="1" applyBorder="1" applyAlignment="1">
      <alignment horizontal="right" vertical="center"/>
    </xf>
    <xf numFmtId="10" fontId="5" fillId="5" borderId="1" xfId="87" applyNumberFormat="1" applyFont="1" applyFill="1" applyBorder="1" applyAlignment="1">
      <alignment horizontal="right" vertical="center"/>
    </xf>
    <xf numFmtId="239" fontId="12" fillId="5" borderId="1" xfId="0" applyNumberFormat="1" applyFont="1" applyFill="1" applyBorder="1" applyAlignment="1">
      <alignment horizontal="right" vertical="center"/>
    </xf>
    <xf numFmtId="0" fontId="5" fillId="5" borderId="1" xfId="29171" applyFont="1" applyFill="1" applyBorder="1" applyAlignment="1">
      <alignment horizontal="left" vertical="center" wrapText="1"/>
    </xf>
    <xf numFmtId="239" fontId="5" fillId="5" borderId="1" xfId="0" applyNumberFormat="1" applyFont="1" applyFill="1" applyBorder="1" applyAlignment="1">
      <alignment horizontal="right" vertical="center"/>
    </xf>
    <xf numFmtId="243" fontId="6" fillId="5" borderId="1" xfId="29171" applyNumberFormat="1" applyFont="1" applyFill="1" applyBorder="1" applyAlignment="1">
      <alignment horizontal="right" vertical="center"/>
    </xf>
    <xf numFmtId="0" fontId="6" fillId="5" borderId="1" xfId="29171" applyNumberFormat="1" applyFont="1" applyFill="1" applyBorder="1">
      <alignment vertical="center"/>
    </xf>
    <xf numFmtId="244" fontId="0" fillId="0" borderId="7" xfId="8706" applyNumberFormat="1" applyFont="1" applyFill="1" applyBorder="1" applyAlignment="1" applyProtection="1">
      <alignment horizontal="right" vertical="center" wrapText="1"/>
      <protection locked="0"/>
    </xf>
    <xf numFmtId="243" fontId="0" fillId="0" borderId="7" xfId="8706" applyNumberFormat="1" applyFont="1" applyFill="1" applyBorder="1" applyAlignment="1" applyProtection="1">
      <alignment horizontal="right" vertical="center" wrapText="1"/>
      <protection locked="0"/>
    </xf>
    <xf numFmtId="243" fontId="28" fillId="5" borderId="1" xfId="29171" applyNumberFormat="1" applyFont="1" applyFill="1" applyBorder="1" applyAlignment="1">
      <alignment horizontal="right" vertical="center"/>
    </xf>
    <xf numFmtId="180" fontId="4" fillId="0" borderId="1" xfId="29171" applyNumberFormat="1" applyFont="1" applyFill="1" applyBorder="1" applyAlignment="1">
      <alignment vertical="center" wrapText="1"/>
    </xf>
    <xf numFmtId="243" fontId="4" fillId="0" borderId="1" xfId="29171" applyNumberFormat="1" applyFont="1" applyFill="1" applyBorder="1" applyAlignment="1">
      <alignment vertical="center" wrapText="1"/>
    </xf>
    <xf numFmtId="239" fontId="29" fillId="5" borderId="1" xfId="0" applyNumberFormat="1" applyFont="1" applyFill="1" applyBorder="1" applyAlignment="1">
      <alignment horizontal="right" vertical="center"/>
    </xf>
    <xf numFmtId="243" fontId="30" fillId="5" borderId="1" xfId="29171" applyNumberFormat="1" applyFont="1" applyFill="1" applyBorder="1" applyAlignment="1">
      <alignment horizontal="right" vertical="center"/>
    </xf>
    <xf numFmtId="243" fontId="29" fillId="5" borderId="1" xfId="0" applyNumberFormat="1" applyFont="1" applyFill="1" applyBorder="1" applyAlignment="1">
      <alignment horizontal="right" vertical="center"/>
    </xf>
    <xf numFmtId="0" fontId="31" fillId="2" borderId="0" xfId="0" applyFont="1" applyFill="1" applyBorder="1" applyAlignment="1">
      <alignment horizontal="center" vertical="center" wrapText="1"/>
    </xf>
    <xf numFmtId="0" fontId="31" fillId="2" borderId="0" xfId="0" applyFont="1" applyFill="1" applyBorder="1" applyAlignment="1">
      <alignment horizontal="right" vertical="center" wrapText="1"/>
    </xf>
    <xf numFmtId="0" fontId="29" fillId="0" borderId="0" xfId="0" applyFont="1" applyFill="1" applyBorder="1" applyAlignment="1">
      <alignment vertical="center"/>
    </xf>
    <xf numFmtId="0" fontId="20" fillId="2" borderId="0" xfId="0" applyFont="1" applyFill="1" applyBorder="1" applyAlignment="1">
      <alignment horizontal="right" vertical="center"/>
    </xf>
    <xf numFmtId="0" fontId="29" fillId="2" borderId="1" xfId="0" applyFont="1" applyFill="1" applyBorder="1" applyAlignment="1">
      <alignment horizontal="center" vertical="center"/>
    </xf>
    <xf numFmtId="0" fontId="29" fillId="2" borderId="1" xfId="0" applyFont="1" applyFill="1" applyBorder="1" applyAlignment="1">
      <alignment horizontal="left" vertical="center"/>
    </xf>
    <xf numFmtId="243" fontId="4" fillId="0" borderId="1" xfId="0" applyNumberFormat="1" applyFont="1" applyBorder="1" applyAlignment="1">
      <alignment horizontal="right" vertical="center"/>
    </xf>
    <xf numFmtId="0" fontId="12" fillId="2" borderId="1" xfId="0" applyFont="1" applyFill="1" applyBorder="1" applyAlignment="1">
      <alignment horizontal="left" vertical="center"/>
    </xf>
    <xf numFmtId="243" fontId="0" fillId="0" borderId="1" xfId="0" applyNumberFormat="1" applyBorder="1" applyAlignment="1">
      <alignment horizontal="right" vertical="center"/>
    </xf>
    <xf numFmtId="4" fontId="32" fillId="0" borderId="0" xfId="0" applyNumberFormat="1" applyFont="1">
      <alignment vertical="center"/>
    </xf>
    <xf numFmtId="4" fontId="0" fillId="0" borderId="0" xfId="0" applyNumberFormat="1" applyAlignment="1"/>
    <xf numFmtId="0" fontId="0" fillId="0" borderId="1" xfId="0" applyBorder="1" applyAlignment="1">
      <alignment horizontal="right" vertical="center"/>
    </xf>
    <xf numFmtId="0" fontId="4" fillId="0" borderId="1" xfId="0" applyFont="1" applyBorder="1" applyAlignment="1">
      <alignment horizontal="right" vertical="center"/>
    </xf>
    <xf numFmtId="239" fontId="0" fillId="0" borderId="1" xfId="0" applyNumberFormat="1" applyBorder="1" applyAlignment="1">
      <alignment horizontal="right" vertical="center"/>
    </xf>
    <xf numFmtId="0" fontId="4" fillId="0" borderId="1" xfId="0" applyFont="1" applyBorder="1" applyAlignment="1">
      <alignment horizontal="center" vertical="center"/>
    </xf>
    <xf numFmtId="239" fontId="21" fillId="5" borderId="0" xfId="0" applyNumberFormat="1" applyFont="1" applyFill="1" applyAlignment="1">
      <alignment horizontal="center" vertical="center"/>
    </xf>
    <xf numFmtId="0" fontId="21" fillId="5" borderId="0" xfId="0" applyNumberFormat="1" applyFont="1" applyFill="1" applyAlignment="1">
      <alignment horizontal="right" vertical="center"/>
    </xf>
    <xf numFmtId="0" fontId="33" fillId="5" borderId="0" xfId="0" applyNumberFormat="1" applyFont="1" applyFill="1" applyAlignment="1">
      <alignment horizontal="right" vertical="center"/>
    </xf>
    <xf numFmtId="0" fontId="34" fillId="5" borderId="0" xfId="0" applyNumberFormat="1" applyFont="1" applyFill="1" applyAlignment="1">
      <alignment horizontal="right" vertical="center"/>
    </xf>
    <xf numFmtId="239" fontId="21" fillId="5" borderId="0" xfId="0" applyNumberFormat="1" applyFont="1" applyFill="1" applyAlignment="1">
      <alignment horizontal="right" vertical="center"/>
    </xf>
    <xf numFmtId="239" fontId="4" fillId="5" borderId="0" xfId="0" applyNumberFormat="1" applyFont="1" applyFill="1" applyAlignment="1">
      <alignment vertical="center"/>
    </xf>
    <xf numFmtId="0" fontId="4" fillId="5" borderId="0" xfId="0" applyNumberFormat="1" applyFont="1" applyFill="1" applyAlignment="1">
      <alignment horizontal="right" vertical="center"/>
    </xf>
    <xf numFmtId="0" fontId="25" fillId="5" borderId="0" xfId="0" applyNumberFormat="1" applyFont="1" applyFill="1" applyAlignment="1">
      <alignment horizontal="right" vertical="center"/>
    </xf>
    <xf numFmtId="0" fontId="35" fillId="5" borderId="0" xfId="0" applyNumberFormat="1" applyFont="1" applyFill="1" applyAlignment="1">
      <alignment horizontal="right" vertical="center"/>
    </xf>
    <xf numFmtId="240" fontId="4" fillId="5" borderId="0" xfId="0" applyNumberFormat="1" applyFont="1" applyFill="1" applyAlignment="1">
      <alignment horizontal="right" vertical="center"/>
    </xf>
    <xf numFmtId="0" fontId="6" fillId="5" borderId="1"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wrapText="1"/>
    </xf>
    <xf numFmtId="240" fontId="6" fillId="5" borderId="1" xfId="0" applyNumberFormat="1" applyFont="1" applyFill="1" applyBorder="1" applyAlignment="1">
      <alignment horizontal="center" vertical="center" wrapText="1"/>
    </xf>
    <xf numFmtId="0" fontId="8" fillId="5" borderId="1" xfId="19221" applyNumberFormat="1" applyFont="1" applyFill="1" applyBorder="1" applyAlignment="1" applyProtection="1">
      <alignment horizontal="center" vertical="center"/>
    </xf>
    <xf numFmtId="243" fontId="8" fillId="0" borderId="1" xfId="29171" applyNumberFormat="1" applyFont="1" applyFill="1" applyBorder="1" applyAlignment="1">
      <alignment horizontal="center" vertical="center"/>
    </xf>
    <xf numFmtId="10" fontId="8" fillId="5" borderId="1" xfId="87" applyNumberFormat="1" applyFont="1" applyFill="1" applyBorder="1" applyAlignment="1">
      <alignment horizontal="center" vertical="center"/>
    </xf>
    <xf numFmtId="0" fontId="8" fillId="0" borderId="1" xfId="29171" applyNumberFormat="1" applyFont="1" applyFill="1" applyBorder="1" applyAlignment="1">
      <alignment horizontal="center" vertical="center"/>
    </xf>
    <xf numFmtId="243" fontId="8" fillId="5" borderId="1" xfId="19221" applyNumberFormat="1" applyFont="1" applyFill="1" applyBorder="1" applyAlignment="1" applyProtection="1">
      <alignment horizontal="center" vertical="center"/>
    </xf>
    <xf numFmtId="0" fontId="8" fillId="0" borderId="1" xfId="0" applyNumberFormat="1" applyFont="1" applyBorder="1" applyAlignment="1">
      <alignment horizontal="center"/>
    </xf>
    <xf numFmtId="0" fontId="7" fillId="5" borderId="1" xfId="29171" applyNumberFormat="1" applyFont="1" applyFill="1" applyBorder="1" applyAlignment="1">
      <alignment horizontal="center" vertical="center"/>
    </xf>
    <xf numFmtId="0" fontId="8" fillId="5" borderId="1" xfId="29171" applyNumberFormat="1" applyFont="1" applyFill="1" applyBorder="1" applyAlignment="1">
      <alignment horizontal="center" vertical="center"/>
    </xf>
    <xf numFmtId="239" fontId="0" fillId="5" borderId="0" xfId="19221" applyNumberFormat="1" applyFont="1" applyFill="1" applyAlignment="1">
      <alignment horizontal="distributed" vertical="center" wrapText="1"/>
    </xf>
    <xf numFmtId="239" fontId="4" fillId="5" borderId="1" xfId="0" applyNumberFormat="1" applyFont="1" applyFill="1" applyBorder="1" applyAlignment="1">
      <alignment horizontal="distributed" vertical="center" wrapText="1"/>
    </xf>
    <xf numFmtId="239" fontId="4" fillId="5" borderId="1" xfId="19221" applyNumberFormat="1" applyFont="1" applyFill="1" applyBorder="1" applyAlignment="1">
      <alignment horizontal="distributed" vertical="center" wrapText="1"/>
    </xf>
    <xf numFmtId="189" fontId="6" fillId="5" borderId="1" xfId="87" applyNumberFormat="1" applyFont="1" applyFill="1" applyBorder="1" applyAlignment="1" applyProtection="1">
      <alignment horizontal="right" vertical="center"/>
      <protection locked="0"/>
    </xf>
    <xf numFmtId="189" fontId="7" fillId="5" borderId="1" xfId="87" applyNumberFormat="1" applyFont="1" applyFill="1" applyBorder="1" applyAlignment="1" applyProtection="1">
      <alignment horizontal="right" vertical="center"/>
      <protection locked="0"/>
    </xf>
    <xf numFmtId="189" fontId="5" fillId="5" borderId="1" xfId="87" applyNumberFormat="1" applyFont="1" applyFill="1" applyBorder="1" applyAlignment="1" applyProtection="1">
      <alignment horizontal="right" vertical="center"/>
      <protection locked="0"/>
    </xf>
    <xf numFmtId="189" fontId="8" fillId="5" borderId="1" xfId="87" applyNumberFormat="1" applyFont="1" applyFill="1" applyBorder="1" applyAlignment="1" applyProtection="1">
      <alignment horizontal="right" vertical="center"/>
      <protection locked="0"/>
    </xf>
    <xf numFmtId="0" fontId="2" fillId="5" borderId="1" xfId="28213" applyNumberFormat="1" applyFont="1" applyFill="1" applyBorder="1" applyAlignment="1" applyProtection="1">
      <alignment horizontal="left" vertical="center"/>
    </xf>
    <xf numFmtId="239" fontId="5" fillId="5" borderId="7" xfId="29173" applyNumberFormat="1" applyFont="1" applyFill="1" applyBorder="1" applyAlignment="1" applyProtection="1">
      <alignment horizontal="right" vertical="center"/>
      <protection locked="0"/>
    </xf>
    <xf numFmtId="189" fontId="36" fillId="5" borderId="1" xfId="87" applyNumberFormat="1" applyFont="1" applyFill="1" applyBorder="1" applyAlignment="1" applyProtection="1">
      <alignment horizontal="right" vertical="center"/>
      <protection locked="0"/>
    </xf>
    <xf numFmtId="239" fontId="33" fillId="5" borderId="0" xfId="0" applyNumberFormat="1" applyFont="1" applyFill="1" applyAlignment="1">
      <alignment horizontal="center" vertical="center"/>
    </xf>
    <xf numFmtId="243" fontId="33" fillId="5" borderId="0" xfId="0" applyNumberFormat="1" applyFont="1" applyFill="1" applyAlignment="1">
      <alignment horizontal="center" vertical="center"/>
    </xf>
    <xf numFmtId="245" fontId="25" fillId="5" borderId="0" xfId="0" applyNumberFormat="1" applyFont="1" applyFill="1" applyAlignment="1">
      <alignment vertical="center"/>
    </xf>
    <xf numFmtId="243" fontId="25" fillId="5" borderId="0" xfId="0" applyNumberFormat="1" applyFont="1" applyFill="1" applyAlignment="1">
      <alignment vertical="center"/>
    </xf>
    <xf numFmtId="239" fontId="25" fillId="5" borderId="0" xfId="0" applyNumberFormat="1" applyFont="1" applyFill="1" applyAlignment="1">
      <alignment horizontal="right" vertical="center"/>
    </xf>
    <xf numFmtId="243" fontId="7" fillId="5" borderId="1" xfId="0" applyNumberFormat="1" applyFont="1" applyFill="1" applyBorder="1" applyAlignment="1">
      <alignment horizontal="center" vertical="center" wrapText="1"/>
    </xf>
    <xf numFmtId="239" fontId="7" fillId="5" borderId="1" xfId="0" applyNumberFormat="1" applyFont="1" applyFill="1" applyBorder="1" applyAlignment="1">
      <alignment horizontal="center" vertical="center" wrapText="1"/>
    </xf>
    <xf numFmtId="0" fontId="7" fillId="5" borderId="1" xfId="29171" applyNumberFormat="1" applyFont="1" applyFill="1" applyBorder="1" applyAlignment="1">
      <alignment vertical="center" wrapText="1"/>
    </xf>
    <xf numFmtId="243" fontId="7" fillId="5" borderId="1" xfId="29171" applyNumberFormat="1" applyFont="1" applyFill="1" applyBorder="1" applyAlignment="1">
      <alignment horizontal="center" vertical="center"/>
    </xf>
    <xf numFmtId="10" fontId="7" fillId="5" borderId="1" xfId="87" applyNumberFormat="1" applyFont="1" applyFill="1" applyBorder="1" applyAlignment="1">
      <alignment horizontal="center" vertical="center"/>
    </xf>
    <xf numFmtId="0" fontId="8" fillId="5" borderId="1" xfId="29171" applyFont="1" applyFill="1" applyBorder="1" applyAlignment="1">
      <alignment horizontal="left" vertical="center" wrapText="1"/>
    </xf>
    <xf numFmtId="243" fontId="8" fillId="5" borderId="1" xfId="29171" applyNumberFormat="1" applyFont="1" applyFill="1" applyBorder="1" applyAlignment="1">
      <alignment horizontal="center" vertical="center"/>
    </xf>
    <xf numFmtId="243" fontId="8" fillId="0" borderId="1" xfId="0" applyNumberFormat="1" applyFont="1" applyBorder="1" applyAlignment="1">
      <alignment horizontal="center" vertical="center"/>
    </xf>
    <xf numFmtId="243" fontId="8" fillId="0" borderId="4" xfId="0" applyNumberFormat="1" applyFont="1" applyBorder="1" applyAlignment="1">
      <alignment horizontal="center" vertical="center"/>
    </xf>
    <xf numFmtId="243" fontId="8" fillId="5" borderId="9" xfId="29171" applyNumberFormat="1" applyFont="1" applyFill="1" applyBorder="1" applyAlignment="1">
      <alignment horizontal="center" vertical="center"/>
    </xf>
    <xf numFmtId="0" fontId="8" fillId="5" borderId="1" xfId="29171" applyNumberFormat="1" applyFont="1" applyFill="1" applyBorder="1" applyAlignment="1">
      <alignment vertical="center" wrapText="1"/>
    </xf>
    <xf numFmtId="243" fontId="8" fillId="5" borderId="9" xfId="19221" applyNumberFormat="1" applyFont="1" applyFill="1" applyBorder="1" applyAlignment="1" applyProtection="1">
      <alignment horizontal="center" vertical="center"/>
    </xf>
    <xf numFmtId="0" fontId="7" fillId="5" borderId="1" xfId="29171" applyFont="1" applyFill="1" applyBorder="1" applyAlignment="1">
      <alignment horizontal="left" vertical="center" wrapText="1"/>
    </xf>
    <xf numFmtId="0" fontId="7" fillId="5" borderId="1" xfId="29171" applyFont="1" applyFill="1" applyBorder="1" applyAlignment="1">
      <alignment horizontal="center" vertical="distributed" wrapText="1"/>
    </xf>
    <xf numFmtId="0" fontId="8" fillId="0" borderId="1" xfId="29171" applyFont="1" applyFill="1" applyBorder="1" applyAlignment="1">
      <alignment horizontal="left" vertical="center" wrapText="1"/>
    </xf>
    <xf numFmtId="243" fontId="37" fillId="0" borderId="12" xfId="0" applyNumberFormat="1" applyFont="1" applyFill="1" applyBorder="1" applyAlignment="1" applyProtection="1">
      <alignment horizontal="center" vertical="center"/>
    </xf>
    <xf numFmtId="243" fontId="8" fillId="5" borderId="1" xfId="2540" applyNumberFormat="1" applyFont="1" applyFill="1" applyBorder="1" applyAlignment="1">
      <alignment horizontal="center" vertical="center"/>
    </xf>
    <xf numFmtId="243" fontId="37" fillId="2" borderId="1" xfId="2540" applyNumberFormat="1" applyFont="1" applyFill="1" applyBorder="1" applyAlignment="1" applyProtection="1">
      <alignment horizontal="center" vertical="center" wrapText="1"/>
    </xf>
    <xf numFmtId="243" fontId="22" fillId="2" borderId="1" xfId="29171" applyNumberFormat="1" applyFont="1" applyFill="1" applyBorder="1" applyAlignment="1">
      <alignment horizontal="center" vertical="center"/>
    </xf>
    <xf numFmtId="0" fontId="23" fillId="5" borderId="1" xfId="29171" applyFont="1" applyFill="1" applyBorder="1" applyAlignment="1">
      <alignment horizontal="left" vertical="center" wrapText="1"/>
    </xf>
    <xf numFmtId="243" fontId="22" fillId="0" borderId="1" xfId="29171" applyNumberFormat="1" applyFont="1" applyFill="1" applyBorder="1" applyAlignment="1">
      <alignment horizontal="center" vertical="center"/>
    </xf>
    <xf numFmtId="0" fontId="23" fillId="5" borderId="1" xfId="29171" applyFont="1" applyFill="1" applyBorder="1" applyAlignment="1">
      <alignment vertical="center" wrapText="1"/>
    </xf>
    <xf numFmtId="0" fontId="8" fillId="5" borderId="1" xfId="29171" applyFont="1" applyFill="1" applyBorder="1" applyAlignment="1">
      <alignment vertical="center" wrapText="1"/>
    </xf>
    <xf numFmtId="243" fontId="8" fillId="5" borderId="1" xfId="25569" applyNumberFormat="1" applyFont="1" applyFill="1" applyBorder="1" applyAlignment="1">
      <alignment horizontal="center" vertical="center"/>
    </xf>
    <xf numFmtId="243" fontId="8" fillId="0" borderId="1" xfId="0" applyNumberFormat="1" applyFont="1" applyFill="1" applyBorder="1" applyAlignment="1">
      <alignment horizontal="center" vertical="center"/>
    </xf>
    <xf numFmtId="243" fontId="24" fillId="9" borderId="13" xfId="0" applyNumberFormat="1" applyFont="1" applyFill="1" applyBorder="1" applyAlignment="1">
      <alignment horizontal="center" vertical="center" wrapText="1"/>
    </xf>
    <xf numFmtId="0" fontId="7" fillId="5" borderId="1" xfId="29171" applyFont="1" applyFill="1" applyBorder="1" applyAlignment="1">
      <alignment horizontal="distributed" vertical="center" wrapText="1"/>
    </xf>
    <xf numFmtId="239" fontId="22" fillId="5" borderId="0" xfId="0" applyNumberFormat="1" applyFont="1" applyFill="1" applyBorder="1" applyAlignment="1">
      <alignment horizontal="left" vertical="center" wrapText="1"/>
    </xf>
    <xf numFmtId="243" fontId="22" fillId="5" borderId="0" xfId="0" applyNumberFormat="1" applyFont="1" applyFill="1" applyBorder="1" applyAlignment="1">
      <alignment horizontal="left" vertical="center" wrapText="1"/>
    </xf>
    <xf numFmtId="0" fontId="38" fillId="0" borderId="0" xfId="0" applyFont="1" applyAlignment="1">
      <alignment horizontal="center" vertical="center"/>
    </xf>
    <xf numFmtId="0" fontId="39" fillId="0" borderId="0" xfId="0" applyFont="1" applyAlignment="1">
      <alignment horizontal="left" vertical="center"/>
    </xf>
    <xf numFmtId="0" fontId="40" fillId="5" borderId="0" xfId="0" applyFont="1" applyFill="1" applyAlignment="1">
      <alignment wrapText="1"/>
    </xf>
    <xf numFmtId="0" fontId="40" fillId="5" borderId="0" xfId="0" applyFont="1" applyFill="1" applyAlignment="1">
      <alignment vertical="center" wrapText="1"/>
    </xf>
    <xf numFmtId="0" fontId="41" fillId="5" borderId="0" xfId="0" applyFont="1" applyFill="1" applyAlignment="1">
      <alignment horizontal="center" vertical="center"/>
    </xf>
    <xf numFmtId="43" fontId="0" fillId="5" borderId="0" xfId="42246" applyFont="1" applyFill="1" applyAlignment="1"/>
    <xf numFmtId="0" fontId="41" fillId="5" borderId="0" xfId="0" applyFont="1" applyFill="1" applyAlignment="1">
      <alignment horizontal="center" vertical="center" wrapText="1"/>
    </xf>
    <xf numFmtId="0" fontId="42" fillId="5" borderId="0" xfId="0" applyFont="1" applyFill="1" applyAlignment="1">
      <alignment horizontal="center"/>
    </xf>
    <xf numFmtId="200" fontId="42" fillId="5" borderId="0" xfId="0" applyNumberFormat="1" applyFont="1" applyFill="1" applyAlignment="1">
      <alignment horizontal="center"/>
    </xf>
    <xf numFmtId="0" fontId="0" fillId="5" borderId="0" xfId="0" applyFill="1" applyAlignment="1"/>
    <xf numFmtId="0" fontId="5" fillId="5" borderId="1" xfId="19221" applyFont="1" applyFill="1" applyBorder="1" applyAlignment="1" applyProtection="1" quotePrefix="1">
      <alignment vertical="center"/>
    </xf>
    <xf numFmtId="0" fontId="5" fillId="5" borderId="1" xfId="19221" applyFont="1" applyFill="1" applyBorder="1" applyAlignment="1" quotePrefix="1">
      <alignment vertical="center"/>
    </xf>
    <xf numFmtId="239" fontId="0" fillId="5" borderId="0" xfId="19221" applyNumberFormat="1" applyFont="1" applyFill="1" applyBorder="1" applyAlignment="1" quotePrefix="1">
      <alignment wrapText="1"/>
    </xf>
    <xf numFmtId="0" fontId="5" fillId="5" borderId="1" xfId="29171"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19221" applyFont="1" applyFill="1" applyBorder="1" applyAlignment="1" applyProtection="1" quotePrefix="1">
      <alignment vertical="center"/>
    </xf>
    <xf numFmtId="239" fontId="0" fillId="0" borderId="1" xfId="0" applyNumberFormat="1" applyFont="1" applyBorder="1" applyAlignment="1" quotePrefix="1">
      <alignment wrapText="1"/>
    </xf>
    <xf numFmtId="0" fontId="5" fillId="7" borderId="1" xfId="19221" applyFont="1" applyFill="1" applyBorder="1" applyAlignment="1" applyProtection="1" quotePrefix="1">
      <alignment vertical="center"/>
    </xf>
    <xf numFmtId="0" fontId="0" fillId="0" borderId="1" xfId="0" applyFont="1" applyBorder="1" applyAlignment="1" quotePrefix="1"/>
    <xf numFmtId="239" fontId="0" fillId="0" borderId="0" xfId="0" applyNumberFormat="1" applyFont="1" applyBorder="1" applyAlignment="1" quotePrefix="1">
      <alignment wrapText="1"/>
    </xf>
    <xf numFmtId="0" fontId="0" fillId="0" borderId="0" xfId="19221" applyFont="1" quotePrefix="1"/>
    <xf numFmtId="0" fontId="5" fillId="0" borderId="1" xfId="19221" applyFont="1" applyFill="1" applyBorder="1" applyAlignment="1" quotePrefix="1">
      <alignment vertical="center"/>
    </xf>
    <xf numFmtId="0" fontId="5" fillId="7" borderId="1" xfId="19221" applyFont="1" applyFill="1" applyBorder="1" applyAlignment="1" quotePrefix="1">
      <alignment vertical="center"/>
    </xf>
    <xf numFmtId="239" fontId="0" fillId="0" borderId="0" xfId="19221" applyNumberFormat="1" applyFont="1" applyBorder="1" applyAlignment="1" quotePrefix="1">
      <alignment wrapText="1"/>
    </xf>
  </cellXfs>
  <cellStyles count="42326">
    <cellStyle name="常规" xfId="0" builtinId="0"/>
    <cellStyle name="差_gdp" xfId="1"/>
    <cellStyle name="货币[0]" xfId="2" builtinId="7"/>
    <cellStyle name="差_缺口县区测算_财力性转移支付2010年预算参考数_华东 2" xfId="3"/>
    <cellStyle name="差_Book1_03_2010年各地区一般预算平衡表_净集中" xfId="4"/>
    <cellStyle name="60% - 强调文字颜色 1 11" xfId="5"/>
    <cellStyle name="输入" xfId="6" builtinId="20"/>
    <cellStyle name="好_20河南_财力性转移支付2010年预算参考数_小册子（2010）张 2" xfId="7"/>
    <cellStyle name="差_不含人员经费系数_30云南 2 2" xfId="8"/>
    <cellStyle name="60% - Accent2 4" xfId="9"/>
    <cellStyle name="货币" xfId="10" builtinId="4"/>
    <cellStyle name="好_行政(燃修费)_县市旗测算-新科目（含人口规模效应）_财力性转移支付2010年预算参考数_03_2010年各地区一般预算平衡表_2010年地方财政一般预算分级平衡情况表（汇总）0524 2" xfId="11"/>
    <cellStyle name="好_县市旗测算20080508_民生政策最低支出需求_03_2010年各地区一般预算平衡表 2 3" xfId="12"/>
    <cellStyle name="{Date} 2" xfId="13"/>
    <cellStyle name="60% - 着色 2" xfId="14"/>
    <cellStyle name="差_汇总表4 2 3" xfId="15"/>
    <cellStyle name="差_县区合并测算20080421_不含人员经费系数 2 7" xfId="16"/>
    <cellStyle name="好_分析缺口率_03_2010年各地区一般预算平衡表_净集中 3" xfId="17"/>
    <cellStyle name="_ET_STYLE_NoName_00__Book1_1 2 2 2" xfId="18"/>
    <cellStyle name="差_2007年收支情况及2008年收支预计表(汇总表)_03_2010年各地区一般预算平衡表_2010年地方财政一般预算分级平衡情况表（汇总）0524 5" xfId="19"/>
    <cellStyle name="差_同德 4" xfId="20"/>
    <cellStyle name="部门 4" xfId="21"/>
    <cellStyle name="差_市辖区测算-新科目（20080626）_县市旗测算-新科目（含人口规模效应）_03_2010年各地区一般预算平衡表_净集中" xfId="22"/>
    <cellStyle name="20% - 强调文字颜色 3" xfId="23" builtinId="38"/>
    <cellStyle name="差_分县成本差异系数_民生政策最低支出需求_财力性转移支付2010年预算参考数_隋心对账单定稿0514 2" xfId="24"/>
    <cellStyle name="好_教育(按照总人口测算）—20080416_03_2010年各地区一般预算平衡表_净集中 2" xfId="25"/>
    <cellStyle name="百分比 2 8 2" xfId="26"/>
    <cellStyle name="差_县市旗测算-新科目（20080627）_县市旗测算-新科目（含人口规模效应）_财力性转移支付2010年预算参考数_03_2010年各地区一般预算平衡表 5" xfId="27"/>
    <cellStyle name="千位分隔[0]" xfId="28" builtinId="6"/>
    <cellStyle name="Accent2 - 40%" xfId="29"/>
    <cellStyle name="差_县区合并测算20080423(按照各省比重）_小册子（2010）张" xfId="30"/>
    <cellStyle name="差_山东省民生支出标准_财力性转移支付2010年预算参考数 3 2" xfId="31"/>
    <cellStyle name="差_Book1_财力性转移支付2010年预算参考数_03_2010年各地区一般预算平衡表" xfId="32"/>
    <cellStyle name="S21" xfId="33"/>
    <cellStyle name="S16" xfId="34"/>
    <cellStyle name="_Currency" xfId="35"/>
    <cellStyle name="好_Book1_1 6" xfId="36"/>
    <cellStyle name="常规 3 4 3" xfId="37"/>
    <cellStyle name="好_总人口_合并 2 7" xfId="38"/>
    <cellStyle name="差_县市旗测算20080508_隋心对账单定稿0514" xfId="39"/>
    <cellStyle name="差_2006年28四川_财力性转移支付2010年预算参考数_03_2010年各地区一般预算平衡表 2" xfId="40"/>
    <cellStyle name="差_青海 缺口县区测算(地方填报)_财力性转移支付2010年预算参考数_小册子（2010）张 2 2" xfId="41"/>
    <cellStyle name="Footer SBILogo2 2" xfId="42"/>
    <cellStyle name="差_14安徽_财力性转移支付2010年预算参考数_30云南 4" xfId="43"/>
    <cellStyle name="?? 2 2" xfId="44"/>
    <cellStyle name="PSDate 2 3" xfId="45"/>
    <cellStyle name="差_2_03_2010年各地区一般预算平衡表_04财力类2010" xfId="46"/>
    <cellStyle name="好_教育(按照总人口测算）—20080416_民生政策最低支出需求_财力性转移支付2010年预算参考数_03_2010年各地区一般预算平衡表_2010年地方财政一般预算分级平衡情况表（汇总）0524 5" xfId="47"/>
    <cellStyle name="40% - 强调文字颜色 3" xfId="48" builtinId="39"/>
    <cellStyle name="差_12滨州 4" xfId="49"/>
    <cellStyle name="差" xfId="50" builtinId="27"/>
    <cellStyle name="好_34青海_1_财力性转移支付2010年预算参考数_合并 2 7" xfId="51"/>
    <cellStyle name="好_县区合并测算20080421_不含人员经费系数_财力性转移支付2010年预算参考数_华东 3" xfId="52"/>
    <cellStyle name="Accent4 35" xfId="53"/>
    <cellStyle name="Accent4 40" xfId="54"/>
    <cellStyle name="好_2_财力性转移支付2010年预算参考数 4" xfId="55"/>
    <cellStyle name="好_市辖区测算-新科目（20080626）_财力性转移支付2010年预算参考数_合并" xfId="56"/>
    <cellStyle name="20% - 强调文字颜色 3 2 2 2 4" xfId="57"/>
    <cellStyle name="差_20河南_03_2010年各地区一般预算平衡表_2010年地方财政一般预算分级平衡情况表（汇总）0524" xfId="58"/>
    <cellStyle name="_%(SignOnly) 2" xfId="59"/>
    <cellStyle name="千位分隔" xfId="60" builtinId="3"/>
    <cellStyle name="差_县区合并测算20080421_民生政策最低支出需求_财力性转移支付2010年预算参考数_隋心对账单定稿0514 2" xfId="61"/>
    <cellStyle name="差_青海 缺口县区测算(地方填报) 2 4" xfId="62"/>
    <cellStyle name="好_2008年全省汇总收支计算表_财力性转移支付2010年预算参考数 2" xfId="63"/>
    <cellStyle name="差_县市旗测算20080508_合并 2 3" xfId="64"/>
    <cellStyle name="好_山东省民生支出标准_财力性转移支付2010年预算参考数_合并 3" xfId="65"/>
    <cellStyle name="好_农林水和城市维护标准支出20080505－县区合计_县市旗测算-新科目（含人口规模效应） 2 3" xfId="66"/>
    <cellStyle name="好_县区合并测算20080423(按照各省比重）_民生政策最低支出需求_30云南 2" xfId="67"/>
    <cellStyle name="Accent4 2 4" xfId="68"/>
    <cellStyle name="60% - 强调文字颜色 3" xfId="69" builtinId="40"/>
    <cellStyle name="差_34青海_财力性转移支付2010年预算参考数_华东 2" xfId="70"/>
    <cellStyle name="Accent6 4" xfId="71"/>
    <cellStyle name="好_县市旗测算-新科目（20080626）_财力性转移支付2010年预算参考数 5" xfId="72"/>
    <cellStyle name="差_22湖南_财力性转移支付2010年预算参考数_30云南" xfId="73"/>
    <cellStyle name="差_县区合并测算20080423(按照各省比重）_民生政策最低支出需求_财力性转移支付2010年预算参考数_华东 2 4" xfId="74"/>
    <cellStyle name="差_2006年28四川_财力性转移支付2010年预算参考数 2 3" xfId="75"/>
    <cellStyle name="Linked Cells 6" xfId="76"/>
    <cellStyle name="Accent5 - 60% 2 3" xfId="77"/>
    <cellStyle name="好_行政(燃修费)_03_2010年各地区一般预算平衡表_净集中 3" xfId="78"/>
    <cellStyle name="差_分析缺口率_财力性转移支付2010年预算参考数_小册子（2010）张 3" xfId="79"/>
    <cellStyle name="_Table_下达表样 2" xfId="80"/>
    <cellStyle name="差_2008年支出调整_财力性转移支付2010年预算参考数_03_2010年各地区一般预算平衡表_净集中 2" xfId="81"/>
    <cellStyle name="差_市辖区测算20080510_县市旗测算-新科目（含人口规模效应）_隋心对账单定稿0514" xfId="82"/>
    <cellStyle name="差_0502通海县 8" xfId="83"/>
    <cellStyle name="超链接" xfId="84" builtinId="8"/>
    <cellStyle name="好_2006年28四川_财力性转移支付2010年预算参考数_03_2010年各地区一般预算平衡表_2010年地方财政一般预算分级平衡情况表（汇总）0524 5" xfId="85"/>
    <cellStyle name="差_县区合并测算20080421_民生政策最低支出需求_03_2010年各地区一般预算平衡表_2010年地方财政一般预算分级平衡情况表（汇总）0524 3" xfId="86"/>
    <cellStyle name="百分比" xfId="87" builtinId="5"/>
    <cellStyle name="差_07临沂 2 4" xfId="88"/>
    <cellStyle name="差_文体广播事业(按照总人口测算）—20080416_县市旗测算-新科目（含人口规模效应）_财力性转移支付2010年预算参考数_隋心对账单定稿0514 2 7" xfId="89"/>
    <cellStyle name="好_卫生部门_财力性转移支付2010年预算参考数_03_2010年各地区一般预算平衡表 5" xfId="90"/>
    <cellStyle name="差_财政供养人员_财力性转移支付2010年预算参考数_03_2010年各地区一般预算平衡表_2010年地方财政一般预算分级平衡情况表（汇总）0524 5" xfId="91"/>
    <cellStyle name="差_县区合并测算20080423(按照各省比重）_县市旗测算-新科目（含人口规模效应）_03_2010年各地区一般预算平衡表_2010年地方财政一般预算分级平衡情况表（汇总）0524 2 2" xfId="92"/>
    <cellStyle name="差_不含人员经费系数_财力性转移支付2010年预算参考数_03_2010年各地区一般预算平衡表 5" xfId="93"/>
    <cellStyle name="好_M01-2(州市补助收入) 2 3" xfId="94"/>
    <cellStyle name="40% - Accent5 7" xfId="95"/>
    <cellStyle name="好_其他部门(按照总人口测算）—20080416_县市旗测算-新科目（含人口规模效应）_财力性转移支付2010年预算参考数_03_2010年各地区一般预算平衡表" xfId="96"/>
    <cellStyle name="差_2010年县级基本财力保障测算" xfId="97"/>
    <cellStyle name="差_县市旗测算-新科目（20080627）_民生政策最低支出需求_财力性转移支付2010年预算参考数_华东 2 7" xfId="98"/>
    <cellStyle name="差_行政(燃修费)_县市旗测算-新科目（含人口规模效应）_03_2010年各地区一般预算平衡表_04财力类2010 3" xfId="99"/>
    <cellStyle name="20% - 强调文字颜色 1 11" xfId="100"/>
    <cellStyle name="差_其他部门(按照总人口测算）—20080416_民生政策最低支出需求_财力性转移支付2010年预算参考数_03_2010年各地区一般预算平衡表_2010年地方财政一般预算分级平衡情况表（汇总）0524 5" xfId="101"/>
    <cellStyle name="好_平邑_隋心对账单定稿0514" xfId="102"/>
    <cellStyle name="差_分县成本差异系数_民生政策最低支出需求_财力性转移支付2010年预算参考数 4 2" xfId="103"/>
    <cellStyle name="已访问的超链接" xfId="104" builtinId="9"/>
    <cellStyle name="args.style 6" xfId="105"/>
    <cellStyle name="20% - Accent4 4" xfId="106"/>
    <cellStyle name="20% - 强调文字颜色 4 5" xfId="107"/>
    <cellStyle name="好_青海 缺口县区测算(地方填报)_财力性转移支付2010年预算参考数_隋心对账单定稿0514 3" xfId="108"/>
    <cellStyle name="好_平邑_30云南" xfId="109"/>
    <cellStyle name="好_市辖区测算-新科目（20080626） 2 3" xfId="110"/>
    <cellStyle name="差_行政(燃修费)_03_2010年各地区一般预算平衡表 6" xfId="111"/>
    <cellStyle name="差_2008年支出调整_财力性转移支付2010年预算参考数_30云南 3 2" xfId="112"/>
    <cellStyle name="好_云南省2008年转移支付测算——州市本级考核部分及政策性测算_华东 2" xfId="113"/>
    <cellStyle name="好_自行调整差异系数顺序_财力性转移支付2010年预算参考数_合并" xfId="114"/>
    <cellStyle name="_ET_STYLE_NoName_00__Sheet3" xfId="115"/>
    <cellStyle name="差_30云南_1_小册子（2010）张 2 2" xfId="116"/>
    <cellStyle name="好_附表_30云南 4" xfId="117"/>
    <cellStyle name="Accent6 - 60% 2 4" xfId="118"/>
    <cellStyle name="_%(SignSpaceOnly) 2" xfId="119"/>
    <cellStyle name="差_安徽 缺口县区测算(地方填报)1_财力性转移支付2010年预算参考数" xfId="120"/>
    <cellStyle name="注释" xfId="121" builtinId="10"/>
    <cellStyle name="差_行政公检法测算_03_2010年各地区一般预算平衡表_04财力类2010" xfId="122"/>
    <cellStyle name="差_县市旗测算-新科目（20080626）_03_2010年各地区一般预算平衡表_净集中 3" xfId="123"/>
    <cellStyle name="60% - 强调文字颜色 2 3" xfId="124"/>
    <cellStyle name="差_绩效的最后结果" xfId="125"/>
    <cellStyle name="差_县市旗测算20080508_合并 2 2" xfId="126"/>
    <cellStyle name="好_山东省民生支出标准_财力性转移支付2010年预算参考数_合并 2" xfId="127"/>
    <cellStyle name="差_不含人员经费系数_华东" xfId="128"/>
    <cellStyle name="好_农林水和城市维护标准支出20080505－县区合计_县市旗测算-新科目（含人口规模效应） 2 2" xfId="129"/>
    <cellStyle name="Accent4 2 3" xfId="130"/>
    <cellStyle name="好_河南 缺口县区测算(地方填报白)_财力性转移支付2010年预算参考数 2 8" xfId="131"/>
    <cellStyle name="差_县市旗测算-新科目（20080626）_03_2010年各地区一般预算平衡表_净集中" xfId="132"/>
    <cellStyle name="60% - 强调文字颜色 2" xfId="133" builtinId="36"/>
    <cellStyle name="好_文体广播事业(按照总人口测算）—20080416_合并 3" xfId="134"/>
    <cellStyle name="差_成本差异系数_财力性转移支付2010年预算参考数_小册子（2010）张 3 2" xfId="135"/>
    <cellStyle name="差 9" xfId="136"/>
    <cellStyle name="好_行政公检法测算_民生政策最低支出需求" xfId="137"/>
    <cellStyle name="差_2006年分析表" xfId="138"/>
    <cellStyle name="_TableHead_2008年经营目标预算审核明细表finalfinal" xfId="139"/>
    <cellStyle name="差_核定人数对比_财力性转移支付2010年预算参考数_合并" xfId="140"/>
    <cellStyle name="差_M01-2(州市补助收入)_华东 2" xfId="141"/>
    <cellStyle name="60% - 强调文字颜色 2 2 2 4" xfId="142"/>
    <cellStyle name="标题 4" xfId="143" builtinId="19"/>
    <cellStyle name="_ET_STYLE_NoName_00__Sheet3 5" xfId="144"/>
    <cellStyle name="好_汇总表4_财力性转移支付2010年预算参考数 2 3" xfId="145"/>
    <cellStyle name="差_县区合并测算20080423(按照各省比重）_县市旗测算-新科目（含人口规模效应）_03_2010年各地区一般预算平衡表 3" xfId="146"/>
    <cellStyle name="_ET_STYLE_NoName_00_ 4" xfId="147"/>
    <cellStyle name="好_教育(按照总人口测算）—20080416_民生政策最低支出需求 2 5" xfId="148"/>
    <cellStyle name="常规 4 2 2 3" xfId="149"/>
    <cellStyle name="差_0605石屏县_财力性转移支付2010年预算参考数_30云南 4" xfId="150"/>
    <cellStyle name="差_1110洱源县 2_4.2010年国家重点生态功能区保护性转移支付生态测算表 2" xfId="151"/>
    <cellStyle name="好_1_合并 2 3" xfId="152"/>
    <cellStyle name="警告文本" xfId="153" builtinId="11"/>
    <cellStyle name="Explanatory Text 3" xfId="154"/>
    <cellStyle name="差_平邑 2 2 2" xfId="155"/>
    <cellStyle name="好_县市旗测算-新科目（20080626）_县市旗测算-新科目（含人口规模效应）_财力性转移支付2010年预算参考数_03_2010年各地区一般预算平衡表_净集中 2" xfId="156"/>
    <cellStyle name="好_行政(燃修费)_民生政策最低支出需求_财力性转移支付2010年预算参考数_30云南 2" xfId="157"/>
    <cellStyle name="差_教育(按照总人口测算）—20080416_不含人员经费系数_财力性转移支付2010年预算参考数_03_2010年各地区一般预算平衡表_2010年地方财政一般预算分级平衡情况表（汇总）0524 2" xfId="158"/>
    <cellStyle name="好_附表_30云南 3 2" xfId="159"/>
    <cellStyle name="Accent6 - 60% 2 3 2" xfId="160"/>
    <cellStyle name="好_测算结果_财力性转移支付2010年预算参考数_03_2010年各地区一般预算平衡表_2010年地方财政一般预算分级平衡情况表（汇总）0524 2 7" xfId="161"/>
    <cellStyle name="标题" xfId="162" builtinId="15"/>
    <cellStyle name="20% - Accent4 3 2" xfId="163"/>
    <cellStyle name="差_2007年收支情况及2008年收支预计表(汇总表)_03_2010年各地区一般预算平衡表_净集中 2" xfId="164"/>
    <cellStyle name="60% - 强调文字颜色 4 11" xfId="165"/>
    <cellStyle name="差_缺口县区测算_财力性转移支付2010年预算参考数_03_2010年各地区一般预算平衡表_2010年地方财政一般预算分级平衡情况表（汇总）0524 5" xfId="166"/>
    <cellStyle name="差_Book1_财力性转移支付2010年预算参考数 2 2 2" xfId="167"/>
    <cellStyle name="40% - 强调文字颜色 3 10" xfId="168"/>
    <cellStyle name="好_第五部分(才淼、饶永宏）_华东" xfId="169"/>
    <cellStyle name="差_12滨州_03_2010年各地区一般预算平衡表_2010年地方财政一般预算分级平衡情况表（汇总）0524" xfId="170"/>
    <cellStyle name="好_同德_华东 3" xfId="171"/>
    <cellStyle name="Accent3 - 20% 4 2" xfId="172"/>
    <cellStyle name="_norma1_2006年1月份税收收入分类型汇总表" xfId="173"/>
    <cellStyle name="差_成本差异系数_财力性转移支付2010年预算参考数 3" xfId="174"/>
    <cellStyle name="好_市辖区测算20080510_县市旗测算-新科目（含人口规模效应）_华东 3" xfId="175"/>
    <cellStyle name="Accent4 - 60% 9" xfId="176"/>
    <cellStyle name="差_同德_财力性转移支付2010年预算参考数_合并 2 4" xfId="177"/>
    <cellStyle name="差_Book2_财力性转移支付2010年预算参考数_合并" xfId="178"/>
    <cellStyle name="差_县区合并测算20080421_不含人员经费系数_30云南 2" xfId="179"/>
    <cellStyle name="差_11大理_合并 2" xfId="180"/>
    <cellStyle name="好_教育(按照总人口测算）—20080416_不含人员经费系数 4" xfId="181"/>
    <cellStyle name="_ET_STYLE_NoName_00__Book1_1 5" xfId="182"/>
    <cellStyle name="好_核定人数对比_财力性转移支付2010年预算参考数 2 2 2" xfId="183"/>
    <cellStyle name="差_分县成本差异系数_不含人员经费系数_财力性转移支付2010年预算参考数_30云南 2 2" xfId="184"/>
    <cellStyle name="差_市辖区测算20080510_县市旗测算-新科目（含人口规模效应）_03_2010年各地区一般预算平衡表 6" xfId="185"/>
    <cellStyle name="好_分县成本差异系数_不含人员经费系数_财力性转移支付2010年预算参考数_03_2010年各地区一般预算平衡表_净集中" xfId="186"/>
    <cellStyle name="解释性文本" xfId="187" builtinId="53"/>
    <cellStyle name="差_县市旗测算20080508_县市旗测算-新科目（含人口规模效应）_财力性转移支付2010年预算参考数_华东 2 7" xfId="188"/>
    <cellStyle name="差_县区合并测算20080423(按照各省比重）_县市旗测算-新科目（含人口规模效应）_隋心对账单定稿0514" xfId="189"/>
    <cellStyle name="好_卫生部门_03_2010年各地区一般预算平衡表_2010年地方财政一般预算分级平衡情况表（汇总）0524 2 2" xfId="190"/>
    <cellStyle name="好_人员工资和公用经费_财力性转移支付2010年预算参考数 4" xfId="191"/>
    <cellStyle name="Accent3 37" xfId="192"/>
    <cellStyle name="Accent3 42" xfId="193"/>
    <cellStyle name="标题 1 5 2" xfId="194"/>
    <cellStyle name="New Times Roman 6" xfId="195"/>
    <cellStyle name="差_财政供养人员_03_2010年各地区一般预算平衡表 4" xfId="196"/>
    <cellStyle name="Accent1 - 60% 2 2" xfId="197"/>
    <cellStyle name="差_2007年一般预算支出剔除_03_2010年各地区一般预算平衡表_2010年地方财政一般预算分级平衡情况表（汇总）0524 4" xfId="198"/>
    <cellStyle name="标题 1" xfId="199" builtinId="16"/>
    <cellStyle name="好_34青海_财力性转移支付2010年预算参考数_隋心对账单定稿0514" xfId="200"/>
    <cellStyle name="常规 26 13" xfId="201"/>
    <cellStyle name="差_市辖区测算20080510_民生政策最低支出需求_小册子（2010）张" xfId="202"/>
    <cellStyle name="差_测算结果汇总_财力性转移支付2010年预算参考数" xfId="203"/>
    <cellStyle name="S24 3" xfId="204"/>
    <cellStyle name="S19 3" xfId="205"/>
    <cellStyle name="Input 13" xfId="206"/>
    <cellStyle name="好_其他部门(按照总人口测算）—20080416_县市旗测算-新科目（含人口规模效应）_财力性转移支付2010年预算参考数_03_2010年各地区一般预算平衡表 4" xfId="207"/>
    <cellStyle name="差_2010年县级基本财力保障测算 4" xfId="208"/>
    <cellStyle name="差_云南 缺口县区测算(地方填报)_财力性转移支付2010年预算参考数_03_2010年各地区一般预算平衡表 2 2" xfId="209"/>
    <cellStyle name="好_12滨州_财力性转移支付2010年预算参考数_03_2010年各地区一般预算平衡表 6" xfId="210"/>
    <cellStyle name="好_卫生(按照总人口测算）—20080416_民生政策最低支出需求_03_2010年各地区一般预算平衡表" xfId="211"/>
    <cellStyle name="好_县市旗测算20080508_县市旗测算-新科目（含人口规模效应） 4" xfId="212"/>
    <cellStyle name="好_缺口县区测算(按核定人数)_财力性转移支付2010年预算参考数_03_2010年各地区一般预算平衡表_04财力类2010 3" xfId="213"/>
    <cellStyle name="差_行政（人员）_县市旗测算-新科目（含人口规模效应）_财力性转移支付2010年预算参考数_小册子（2010）张 4" xfId="214"/>
    <cellStyle name="差_分县成本差异系数_民生政策最低支出需求_小册子（2010）张" xfId="215"/>
    <cellStyle name="好_11大理_华东 2 6" xfId="216"/>
    <cellStyle name="好_2006年34青海_财力性转移支付2010年预算参考数_合并 2 5" xfId="217"/>
    <cellStyle name="20% - 强调文字颜色 5 3 3" xfId="218"/>
    <cellStyle name="差_县市旗测算-新科目（20080627）_县市旗测算-新科目（含人口规模效应）_财力性转移支付2010年预算参考数_华东" xfId="219"/>
    <cellStyle name="标题 2" xfId="220" builtinId="17"/>
    <cellStyle name="常规 26 14" xfId="221"/>
    <cellStyle name="差_农林水和城市维护标准支出20080505－县区合计_财力性转移支付2010年预算参考数" xfId="222"/>
    <cellStyle name="Input 14" xfId="223"/>
    <cellStyle name="好_11大理_华东 2 7" xfId="224"/>
    <cellStyle name="好_2006年34青海_财力性转移支付2010年预算参考数_合并 2 6" xfId="225"/>
    <cellStyle name="20% - 强调文字颜色 5 3 4" xfId="226"/>
    <cellStyle name="百分比 5" xfId="227"/>
    <cellStyle name="40% - 强调文字颜色 3 10 2" xfId="228"/>
    <cellStyle name="好_县市旗测算-新科目（20080626）_县市旗测算-新科目（含人口规模效应）_财力性转移支付2010年预算参考数_华东 2 4" xfId="229"/>
    <cellStyle name="差_市辖区测算20080510_不含人员经费系数_财力性转移支付2010年预算参考数_03_2010年各地区一般预算平衡表_2010年地方财政一般预算分级平衡情况表（汇总）0524 4" xfId="230"/>
    <cellStyle name="差_县区合并测算20080423(按照各省比重）_县市旗测算-新科目（含人口规模效应）_财力性转移支付2010年预算参考数_华东 2 4" xfId="231"/>
    <cellStyle name="好_行政公检法测算_民生政策最低支出需求_财力性转移支付2010年预算参考数_03_2010年各地区一般预算平衡表_净集中" xfId="232"/>
    <cellStyle name="好_第五部分(才淼、饶永宏）_合并 2 5" xfId="233"/>
    <cellStyle name="40% - 强调文字颜色 1 8 2" xfId="234"/>
    <cellStyle name="常规 9 5 2 2" xfId="235"/>
    <cellStyle name="差_行政公检法测算_不含人员经费系数_财力性转移支付2010年预算参考数_小册子（2010）张 3 2" xfId="236"/>
    <cellStyle name="差_2007一般预算支出口径剔除表_03_2010年各地区一般预算平衡表_04财力类2010 2" xfId="237"/>
    <cellStyle name="差_卫生(按照总人口测算）—20080416_民生政策最低支出需求_财力性转移支付2010年预算参考数_合并 2 3" xfId="238"/>
    <cellStyle name="差_分县成本差异系数_民生政策最低支出需求_03_2010年各地区一般预算平衡表_2010年地方财政一般预算分级平衡情况表（汇总）0524 3" xfId="239"/>
    <cellStyle name="_Euro" xfId="240"/>
    <cellStyle name="差_14安徽_30云南 4" xfId="241"/>
    <cellStyle name="差_县市旗测算20080508_民生政策最低支出需求_财力性转移支付2010年预算参考数_03_2010年各地区一般预算平衡表 6" xfId="242"/>
    <cellStyle name="好_行政公检法测算_县市旗测算-新科目（含人口规模效应）_财力性转移支付2010年预算参考数_合并 2 6" xfId="243"/>
    <cellStyle name="40% - 强调文字颜色 3 8" xfId="244"/>
    <cellStyle name="Accent4 2 2" xfId="245"/>
    <cellStyle name="好_河南 缺口县区测算(地方填报白)_财力性转移支付2010年预算参考数 2 7" xfId="246"/>
    <cellStyle name="60% - 强调文字颜色 1" xfId="247" builtinId="32"/>
    <cellStyle name="差_2006年水利统计指标统计表 2_2.2009年云南省生态功能区转移支付总表 2" xfId="248"/>
    <cellStyle name="好_文体广播事业(按照总人口测算）—20080416_合并 2" xfId="249"/>
    <cellStyle name="差_07文山州" xfId="250"/>
    <cellStyle name="标题 3" xfId="251" builtinId="18"/>
    <cellStyle name="差_卫生(按照总人口测算）—20080416_民生政策最低支出需求_合并" xfId="252"/>
    <cellStyle name="好_人员工资和公用经费2_财力性转移支付2010年预算参考数 2 2" xfId="253"/>
    <cellStyle name="好_07临沂_隋心对账单定稿0514 2 2" xfId="254"/>
    <cellStyle name="_ET_STYLE_NoName_00_ 2 2 2" xfId="255"/>
    <cellStyle name="60% - 强调文字颜色 4" xfId="256" builtinId="44"/>
    <cellStyle name="Table Source" xfId="257"/>
    <cellStyle name="差_人员工资和公用经费_03_2010年各地区一般预算平衡表 4" xfId="258"/>
    <cellStyle name="好_成本差异系数（含人口规模）_隋心对账单定稿0514 2 6" xfId="259"/>
    <cellStyle name="40% - Accent1 4" xfId="260"/>
    <cellStyle name="差_一般预算支出口径剔除表_财力性转移支付2010年预算参考数_30云南 3" xfId="261"/>
    <cellStyle name="输出" xfId="262" builtinId="21"/>
    <cellStyle name="好_河南 缺口县区测算(地方填报)_财力性转移支付2010年预算参考数_华东 2 6" xfId="263"/>
    <cellStyle name="20% - Accent2 3 2" xfId="264"/>
    <cellStyle name="差_行政(燃修费) 2 2 2" xfId="265"/>
    <cellStyle name="好_汇总_财力性转移支付2010年预算参考数 3" xfId="266"/>
    <cellStyle name="_Book1_1 2 4" xfId="267"/>
    <cellStyle name="计算" xfId="268" builtinId="22"/>
    <cellStyle name="好_2008年支出调整_财力性转移支付2010年预算参考数_小册子（2010）张 2 2" xfId="269"/>
    <cellStyle name="差_青海 缺口县区测算(地方填报)_财力性转移支付2010年预算参考数_小册子（2010）张 2" xfId="270"/>
    <cellStyle name="Footer SBILogo2" xfId="271"/>
    <cellStyle name="?? 2" xfId="272"/>
    <cellStyle name="标题 1 2 2 4" xfId="273"/>
    <cellStyle name="差_2006年水利统计指标统计表_财力性转移支付2010年预算参考数 2 3" xfId="274"/>
    <cellStyle name="好_22湖南_财力性转移支付2010年预算参考数_隋心对账单定稿0514 2 6" xfId="275"/>
    <cellStyle name="Accent3 17" xfId="276"/>
    <cellStyle name="Accent3 22" xfId="277"/>
    <cellStyle name="6mal 2 3" xfId="278"/>
    <cellStyle name="检查单元格" xfId="279" builtinId="23"/>
    <cellStyle name="差_行政公检法测算_县市旗测算-新科目（含人口规模效应）_03_2010年各地区一般预算平衡表 2" xfId="280"/>
    <cellStyle name="好_市辖区测算-新科目（20080626）_县市旗测算-新科目（含人口规模效应）_合并 2 2" xfId="281"/>
    <cellStyle name="差_测算结果_财力性转移支付2010年预算参考数_03_2010年各地区一般预算平衡表 6" xfId="282"/>
    <cellStyle name="好_其他部门(按照总人口测算）—20080416_县市旗测算-新科目（含人口规模效应）_财力性转移支付2010年预算参考数 2" xfId="283"/>
    <cellStyle name="20% - 着色 1 2" xfId="284"/>
    <cellStyle name="差_核定人数对比_财力性转移支付2010年预算参考数_03_2010年各地区一般预算平衡表_净集中 2" xfId="285"/>
    <cellStyle name="S13 2 2" xfId="286"/>
    <cellStyle name="好_09黑龙江_财力性转移支付2010年预算参考数 5" xfId="287"/>
    <cellStyle name="好_20河南_03_2010年各地区一般预算平衡表_04财力类2010" xfId="288"/>
    <cellStyle name="好_28四川_合并 2 2" xfId="289"/>
    <cellStyle name="20% - 强调文字颜色 6" xfId="290" builtinId="50"/>
    <cellStyle name="好_汇总表_03_2010年各地区一般预算平衡表 2 2" xfId="291"/>
    <cellStyle name="_4月表" xfId="292"/>
    <cellStyle name="Cover Title 2" xfId="293"/>
    <cellStyle name="好_卫生(按照总人口测算）—20080416 3 2" xfId="294"/>
    <cellStyle name="@_text_下达表样" xfId="295"/>
    <cellStyle name="好_2_03_2010年各地区一般预算平衡表" xfId="296"/>
    <cellStyle name="差_2_财力性转移支付2010年预算参考数_03_2010年各地区一般预算平衡表_2010年地方财政一般预算分级平衡情况表（汇总）0524 3" xfId="297"/>
    <cellStyle name="差_教育(按照总人口测算）—20080416_财力性转移支付2010年预算参考数 2 3 2" xfId="298"/>
    <cellStyle name="差_分县成本差异系数_民生政策最低支出需求_财力性转移支付2010年预算参考数_03_2010年各地区一般预算平衡表_净集中 2" xfId="299"/>
    <cellStyle name="Currency [0]" xfId="300"/>
    <cellStyle name="60% - 强调文字颜色 3 10 2" xfId="301"/>
    <cellStyle name="强调 3 2 5" xfId="302"/>
    <cellStyle name="差_2006年22湖南_03_2010年各地区一般预算平衡表_2010年地方财政一般预算分级平衡情况表（汇总）0524" xfId="303"/>
    <cellStyle name="20% - 强调文字颜色 3 9 2" xfId="304"/>
    <cellStyle name="强调文字颜色 2" xfId="305" builtinId="33"/>
    <cellStyle name="差_县市旗测算-新科目（20080626）_民生政策最低支出需求_财力性转移支付2010年预算参考数_合并 2 7" xfId="306"/>
    <cellStyle name="差_卫生(按照总人口测算）—20080416_县市旗测算-新科目（含人口规模效应）_财力性转移支付2010年预算参考数_小册子（2010）张 3" xfId="307"/>
    <cellStyle name="差_一般预算支出口径剔除表_财力性转移支付2010年预算参考数_03_2010年各地区一般预算平衡表_2010年地方财政一般预算分级平衡情况表（汇总）0524 2" xfId="308"/>
    <cellStyle name="差_缺口县区测算（11.13）_财力性转移支付2010年预算参考数_华东" xfId="309"/>
    <cellStyle name="标题 4 5 3" xfId="310"/>
    <cellStyle name="好_行政(燃修费)_不含人员经费系数_财力性转移支付2010年预算参考数_30云南 3" xfId="311"/>
    <cellStyle name="千位分隔 6 3" xfId="312"/>
    <cellStyle name="_ET_STYLE_NoName_00__Book1 2 3" xfId="313"/>
    <cellStyle name="好_28四川_03_2010年各地区一般预算平衡表_2010年地方财政一般预算分级平衡情况表（汇总）0524 2 6" xfId="314"/>
    <cellStyle name="差_11大理_财力性转移支付2010年预算参考数_03_2010年各地区一般预算平衡表_净集中" xfId="315"/>
    <cellStyle name="差_市辖区测算-新科目（20080626）_县市旗测算-新科目（含人口规模效应）_合并 2 7" xfId="316"/>
    <cellStyle name="好_县市旗测算20080508_财力性转移支付2010年预算参考数 2 8" xfId="317"/>
    <cellStyle name="60% - 强调文字颜色 1 7 2" xfId="318"/>
    <cellStyle name="差_缺口县区测算_财力性转移支付2010年预算参考数_隋心对账单定稿0514 2" xfId="319"/>
    <cellStyle name="差_人员工资和公用经费2_小册子（2010）张 3" xfId="320"/>
    <cellStyle name="Calculation 4" xfId="321"/>
    <cellStyle name="_MultipleSpace" xfId="322"/>
    <cellStyle name="差_2008计算资料（8月5）_合并" xfId="323"/>
    <cellStyle name="40% - 强调文字颜色 5 7" xfId="324"/>
    <cellStyle name="40% - 着色 5 2" xfId="325"/>
    <cellStyle name="差_测算结果汇总_03_2010年各地区一般预算平衡表 6" xfId="326"/>
    <cellStyle name="差_2006年27重庆_财力性转移支付2010年预算参考数_03_2010年各地区一般预算平衡表_净集中 3" xfId="327"/>
    <cellStyle name="链接单元格" xfId="328" builtinId="24"/>
    <cellStyle name="差_530623_2006年县级财政报表附表 4" xfId="329"/>
    <cellStyle name="差_1110洱源县 2 3 2" xfId="330"/>
    <cellStyle name="好_行政（人员）_县市旗测算-新科目（含人口规模效应）_财力性转移支付2010年预算参考数_隋心对账单定稿0514 2" xfId="331"/>
    <cellStyle name="好_32陕西 2 4" xfId="332"/>
    <cellStyle name="_ET_STYLE_NoName_00__Sheet3 2 3" xfId="333"/>
    <cellStyle name="差_0605石屏县_03_2010年各地区一般预算平衡表_2010年地方财政一般预算分级平衡情况表（汇总）0524" xfId="334"/>
    <cellStyle name="差_县市旗测算-新科目（20080627）_县市旗测算-新科目（含人口规模效应）_财力性转移支付2010年预算参考数_华东 2 7" xfId="335"/>
    <cellStyle name="Neutral 3" xfId="336"/>
    <cellStyle name="标题 2 2 7" xfId="337"/>
    <cellStyle name="_弱电系统设备配置报价清单 5" xfId="338"/>
    <cellStyle name="差_县区合并测算20080421_财力性转移支付2010年预算参考数_华东 2" xfId="339"/>
    <cellStyle name="好_28四川_财力性转移支付2010年预算参考数" xfId="340"/>
    <cellStyle name="差_11大理_财力性转移支付2010年预算参考数_隋心对账单定稿0514 2" xfId="341"/>
    <cellStyle name="差_人员工资和公用经费2_财力性转移支付2010年预算参考数 4" xfId="342"/>
    <cellStyle name="Arial 10" xfId="343"/>
    <cellStyle name="差_汇总表4_财力性转移支付2010年预算参考数_华东 2" xfId="344"/>
    <cellStyle name="60% - 强调文字颜色 4 2 3" xfId="345"/>
    <cellStyle name="差_行政(燃修费)_财力性转移支付2010年预算参考数_03_2010年各地区一般预算平衡表_04财力类2010" xfId="346"/>
    <cellStyle name="差_其他部门(按照总人口测算）—20080416_财力性转移支付2010年预算参考数_03_2010年各地区一般预算平衡表_2010年地方财政一般预算分级平衡情况表（汇总）0524" xfId="347"/>
    <cellStyle name="好_教育(按照总人口测算）—20080416_财力性转移支付2010年预算参考数_03_2010年各地区一般预算平衡表 2" xfId="348"/>
    <cellStyle name="40% - 强调文字颜色 6 5" xfId="349"/>
    <cellStyle name="差_县市旗测算-新科目（20080627）_不含人员经费系数_财力性转移支付2010年预算参考数_合并 2 6" xfId="350"/>
    <cellStyle name="好_行政(燃修费)_财力性转移支付2010年预算参考数_30云南 2" xfId="351"/>
    <cellStyle name="差_成本差异系数（含人口规模）_03_2010年各地区一般预算平衡表_2010年地方财政一般预算分级平衡情况表（汇总）0524 3" xfId="352"/>
    <cellStyle name="汇总" xfId="353" builtinId="25"/>
    <cellStyle name="好_Book2_财力性转移支付2010年预算参考数 2 7" xfId="354"/>
    <cellStyle name="差_Book2" xfId="355"/>
    <cellStyle name="差_自行调整差异系数顺序_03_2010年各地区一般预算平衡表_2010年地方财政一般预算分级平衡情况表（汇总）0524 2 5" xfId="356"/>
    <cellStyle name="差_文体广播事业(按照总人口测算）—20080416_财力性转移支付2010年预算参考数_03_2010年各地区一般预算平衡表_净集中 3" xfId="357"/>
    <cellStyle name="Accent3 - 40% 5 2" xfId="358"/>
    <cellStyle name="差_河南 缺口县区测算(地方填报)_财力性转移支付2010年预算参考数_03_2010年各地区一般预算平衡表_04财力类2010 2" xfId="359"/>
    <cellStyle name="差_县市旗测算-新科目（20080627）_县市旗测算-新科目（含人口规模效应）_小册子（2010）张" xfId="360"/>
    <cellStyle name="差_安徽 缺口县区测算(地方填报)1_财力性转移支付2010年预算参考数_30云南 2" xfId="361"/>
    <cellStyle name="好_危改资金测算_财力性转移支付2010年预算参考数 2 3" xfId="362"/>
    <cellStyle name="差_2009年一般性转移支付标准工资_奖励补助测算7.25 4" xfId="363"/>
    <cellStyle name="差_民生政策最低支出需求_03_2010年各地区一般预算平衡表 5" xfId="364"/>
    <cellStyle name="好" xfId="365" builtinId="26"/>
    <cellStyle name="好_教育(按照总人口测算）—20080416_县市旗测算-新科目（含人口规模效应）_财力性转移支付2010年预算参考数_03_2010年各地区一般预算平衡表_2010年地方财政一般预算分级平衡情况表（汇总）0524 2 4" xfId="366"/>
    <cellStyle name="差_县区合并测算20080421_财力性转移支付2010年预算参考数_合并 2 3" xfId="367"/>
    <cellStyle name="20% - 强调文字颜色 3 3" xfId="368"/>
    <cellStyle name="20% - Accent3 2" xfId="369"/>
    <cellStyle name="差_市辖区测算-新科目（20080626）_县市旗测算-新科目（含人口规模效应）_03_2010年各地区一般预算平衡表_净集中 3" xfId="370"/>
    <cellStyle name="适中" xfId="371" builtinId="28"/>
    <cellStyle name="好_县区合并测算20080421_不含人员经费系数_03_2010年各地区一般预算平衡表_2010年地方财政一般预算分级平衡情况表（汇总）0524 2 2" xfId="372"/>
    <cellStyle name="差_成本差异系数（含人口规模）_财力性转移支付2010年预算参考数_小册子（2010）张 3" xfId="373"/>
    <cellStyle name="差_缺口县区测算_03_2010年各地区一般预算平衡表_净集中 3" xfId="374"/>
    <cellStyle name="Dollar (zero dec) 2 2" xfId="375"/>
    <cellStyle name="好_农林水和城市维护标准支出20080505－县区合计_民生政策最低支出需求_财力性转移支付2010年预算参考数_03_2010年各地区一般预算平衡表_2010年地方财政一般预算分级平衡情况表（汇总）0524" xfId="376"/>
    <cellStyle name="好_行政公检法测算 2 6" xfId="377"/>
    <cellStyle name="差_行政(燃修费)_30云南 3 2" xfId="378"/>
    <cellStyle name="好_30云南_1_03_2010年各地区一般预算平衡表_2010年地方财政一般预算分级平衡情况表（汇总）0524 2 4" xfId="379"/>
    <cellStyle name="好_汇总_华东 2 5" xfId="380"/>
    <cellStyle name="好_青海 缺口县区测算(地方填报)_财力性转移支付2010年预算参考数_华东 2" xfId="381"/>
    <cellStyle name="20% - 强调文字颜色 4 7 2" xfId="382"/>
    <cellStyle name="差_2009年标准税收测算数据表_2.云南省生态功能区转移支付总表 2" xfId="383"/>
    <cellStyle name="40% - Accent6 2 2" xfId="384"/>
    <cellStyle name="20% - 强调文字颜色 5" xfId="385" builtinId="46"/>
    <cellStyle name="好_12滨州_财力性转移支付2010年预算参考数_小册子（2010）张 3" xfId="386"/>
    <cellStyle name="Salomon Logo" xfId="387"/>
    <cellStyle name="_市本级财力的明细(三个方案)" xfId="388"/>
    <cellStyle name="差_市辖区测算-新科目（20080626）_不含人员经费系数_财力性转移支付2010年预算参考数_隋心对账单定稿0514 2 6" xfId="389"/>
    <cellStyle name="40% - 强调文字颜色 1 2 8" xfId="390"/>
    <cellStyle name="差_2008年预计支出与2007年对比 2 3" xfId="391"/>
    <cellStyle name="差_2007一般预算支出口径剔除表 3 2" xfId="392"/>
    <cellStyle name="强调文字颜色 1" xfId="393" builtinId="29"/>
    <cellStyle name="差_县市旗测算-新科目（20080626）_民生政策最低支出需求_财力性转移支付2010年预算参考数_合并 2 6" xfId="394"/>
    <cellStyle name="差_卫生(按照总人口测算）—20080416_县市旗测算-新科目（含人口规模效应）_财力性转移支付2010年预算参考数_小册子（2010）张 2" xfId="395"/>
    <cellStyle name="标题 4 5 2" xfId="396"/>
    <cellStyle name="好_行政(燃修费)_不含人员经费系数_财力性转移支付2010年预算参考数_30云南 2" xfId="397"/>
    <cellStyle name="千位分隔 6 2" xfId="398"/>
    <cellStyle name="_ET_STYLE_NoName_00__Book1 2 2" xfId="399"/>
    <cellStyle name="Table Head" xfId="400"/>
    <cellStyle name="好_30云南_华东 2" xfId="401"/>
    <cellStyle name="????[0]_?????" xfId="402"/>
    <cellStyle name="20% - 强调文字颜色 1" xfId="403" builtinId="30"/>
    <cellStyle name="好_22湖南_合并" xfId="404"/>
    <cellStyle name="百分比 3 5 2" xfId="405"/>
    <cellStyle name="好_分县成本差异系数_30云南" xfId="406"/>
    <cellStyle name="40% - 强调文字颜色 4 3 2" xfId="407"/>
    <cellStyle name="强调文字颜色 5 2 2 2 2 2 8" xfId="408"/>
    <cellStyle name="差_30云南_1_03_2010年各地区一般预算平衡表 3" xfId="409"/>
    <cellStyle name="好_教育(按照总人口测算）—20080416_民生政策最低支出需求_财力性转移支付2010年预算参考数_03_2010年各地区一般预算平衡表_2010年地方财政一般预算分级平衡情况表（汇总）0524 3" xfId="410"/>
    <cellStyle name="40% - 强调文字颜色 1" xfId="411" builtinId="31"/>
    <cellStyle name="差_12滨州 2" xfId="412"/>
    <cellStyle name="差_县市旗测算-新科目（20080626）_不含人员经费系数" xfId="413"/>
    <cellStyle name="差_缺口县区测算(按核定人数)_财力性转移支付2010年预算参考数_03_2010年各地区一般预算平衡表" xfId="414"/>
    <cellStyle name="百分比 8 4" xfId="415"/>
    <cellStyle name="20% - 强调文字颜色 1 2 2 2 4" xfId="416"/>
    <cellStyle name="20% - 强调文字颜色 2" xfId="417" builtinId="34"/>
    <cellStyle name="差_县区合并测算20080421_民生政策最低支出需求_合并 2" xfId="418"/>
    <cellStyle name="40% - 强调文字颜色 4 3 3" xfId="419"/>
    <cellStyle name="强调文字颜色 5 2 2 2 2 2 9" xfId="420"/>
    <cellStyle name="差_30云南_1_03_2010年各地区一般预算平衡表 4" xfId="421"/>
    <cellStyle name="好_教育(按照总人口测算）—20080416_民生政策最低支出需求_财力性转移支付2010年预算参考数_03_2010年各地区一般预算平衡表_2010年地方财政一般预算分级平衡情况表（汇总）0524 4" xfId="422"/>
    <cellStyle name="40% - 强调文字颜色 2" xfId="423" builtinId="35"/>
    <cellStyle name="差_12滨州 3" xfId="424"/>
    <cellStyle name="差_市辖区测算-新科目（20080626）_民生政策最低支出需求_财力性转移支付2010年预算参考数 4 2" xfId="425"/>
    <cellStyle name="PSDate 2 2" xfId="426"/>
    <cellStyle name="差_一般预算支出口径剔除表_财力性转移支付2010年预算参考数_隋心对账单定稿0514 2 7" xfId="427"/>
    <cellStyle name="差_行政公检法测算_不含人员经费系数_财力性转移支付2010年预算参考数_03_2010年各地区一般预算平衡表_净集中 3" xfId="428"/>
    <cellStyle name="百分比 8 5" xfId="429"/>
    <cellStyle name="强调文字颜色 3" xfId="430" builtinId="37"/>
    <cellStyle name="差_卫生(按照总人口测算）—20080416_县市旗测算-新科目（含人口规模效应）_财力性转移支付2010年预算参考数_小册子（2010）张 4" xfId="431"/>
    <cellStyle name="好_行政公检法测算_县市旗测算-新科目（含人口规模效应）_03_2010年各地区一般预算平衡表_04财力类2010" xfId="432"/>
    <cellStyle name="注释 2 2 11 2 2" xfId="433"/>
    <cellStyle name="差_12滨州_财力性转移支付2010年预算参考数_小册子（2010）张 2 2" xfId="434"/>
    <cellStyle name="SAPBEXHLevel0_Budget format (28_08_2003)" xfId="435"/>
    <cellStyle name="_ET_STYLE_NoName_00__Book1 2 4" xfId="436"/>
    <cellStyle name="强调文字颜色 4" xfId="437" builtinId="41"/>
    <cellStyle name="差_一般预算支出口径剔除表_财力性转移支付2010年预算参考数_合并" xfId="438"/>
    <cellStyle name="差_文体广播事业(按照总人口测算）—20080416_不含人员经费系数_财力性转移支付2010年预算参考数_03_2010年各地区一般预算平衡表 2 2" xfId="439"/>
    <cellStyle name="常规 2 2 2 7" xfId="440"/>
    <cellStyle name="20% - 强调文字颜色 4" xfId="441" builtinId="42"/>
    <cellStyle name="好_12滨州_财力性转移支付2010年预算参考数_小册子（2010）张 2" xfId="442"/>
    <cellStyle name="PSDate 2 4" xfId="443"/>
    <cellStyle name="好_行政(燃修费)_县市旗测算-新科目（含人口规模效应）_30云南" xfId="444"/>
    <cellStyle name="40% - 强调文字颜色 4" xfId="445" builtinId="43"/>
    <cellStyle name="差_12滨州 5" xfId="446"/>
    <cellStyle name="差_行政公检法测算_县市旗测算-新科目（含人口规模效应）" xfId="447"/>
    <cellStyle name="好_教育(按照总人口测算）—20080416_民生政策最低支出需求_财力性转移支付2010年预算参考数_30云南" xfId="448"/>
    <cellStyle name="百分比 3 2 3 2" xfId="449"/>
    <cellStyle name="Text Head 1 2" xfId="450"/>
    <cellStyle name="差_2010年省对民族地县第二批转移支付测算表 2 2" xfId="451"/>
    <cellStyle name="强调文字颜色 5" xfId="452" builtinId="45"/>
    <cellStyle name="差_分县成本差异系数_财力性转移支付2010年预算参考数_03_2010年各地区一般预算平衡表 2" xfId="453"/>
    <cellStyle name="差_其他部门(按照总人口测算）—20080416_不含人员经费系数_财力性转移支付2010年预算参考数 2 3 2" xfId="454"/>
    <cellStyle name="40% - 强调文字颜色 5" xfId="455" builtinId="47"/>
    <cellStyle name="60% - Accent5 3 2" xfId="456"/>
    <cellStyle name="差_缺口县区测算(财政部标准)_财力性转移支付2010年预算参考数_隋心对账单定稿0514" xfId="457"/>
    <cellStyle name="60% - 着色 6 2" xfId="458"/>
    <cellStyle name="差_县市旗测算20080508_合并 2 5" xfId="459"/>
    <cellStyle name="好_2008年全省汇总收支计算表_财力性转移支付2010年预算参考数 4" xfId="460"/>
    <cellStyle name="60% - 强调文字颜色 5" xfId="461" builtinId="48"/>
    <cellStyle name="好_市辖区测算20080510_民生政策最低支出需求_03_2010年各地区一般预算平衡表_2010年地方财政一般预算分级平衡情况表（汇总）0524 5" xfId="462"/>
    <cellStyle name="{Comma [0]} 2" xfId="463"/>
    <cellStyle name="好_不含人员经费系数_合并 2 7" xfId="464"/>
    <cellStyle name="好_缺口县区测算（11.13）_30云南" xfId="465"/>
    <cellStyle name="S17 2 2" xfId="466"/>
    <cellStyle name="强调文字颜色 6" xfId="467" builtinId="49"/>
    <cellStyle name="20% - Accent3 2 2" xfId="468"/>
    <cellStyle name="20% - 强调文字颜色 3 3 2" xfId="469"/>
    <cellStyle name="差_分县成本差异系数_财力性转移支付2010年预算参考数_03_2010年各地区一般预算平衡表 3" xfId="470"/>
    <cellStyle name="40% - 强调文字颜色 6" xfId="471" builtinId="51"/>
    <cellStyle name="适中 8 2" xfId="472"/>
    <cellStyle name="好_云南 缺口县区测算(地方填报)_合并 2 4" xfId="473"/>
    <cellStyle name="差_市辖区测算20080510_财力性转移支付2010年预算参考数_03_2010年各地区一般预算平衡表 3" xfId="474"/>
    <cellStyle name="Heading 3 2" xfId="475"/>
    <cellStyle name="_弱电系统设备配置报价清单" xfId="476"/>
    <cellStyle name="60% - 强调文字颜色 6" xfId="477" builtinId="52"/>
    <cellStyle name="好_汇总_03_2010年各地区一般预算平衡表_2010年地方财政一般预算分级平衡情况表（汇总）0524 2 2" xfId="478"/>
    <cellStyle name="40% - 强调文字颜色 2 7 2" xfId="479"/>
    <cellStyle name="20% - 强调文字颜色 5 2 2 2 2" xfId="480"/>
    <cellStyle name="差_县市旗测算-新科目（20080626）_县市旗测算-新科目（含人口规模效应）_财力性转移支付2010年预算参考数 3" xfId="481"/>
    <cellStyle name="好_核定人数下发表_财力性转移支付2010年预算参考数_隋心对账单定稿0514 2" xfId="482"/>
    <cellStyle name="差_2006年水利统计指标统计表_财力性转移支付2010年预算参考数_小册子（2010）张" xfId="483"/>
    <cellStyle name="Accent4 - 20% 8" xfId="484"/>
    <cellStyle name="差_河南 缺口县区测算(地方填报白)_财力性转移支付2010年预算参考数 2 2" xfId="485"/>
    <cellStyle name="Accent2 - 60% 6" xfId="486"/>
    <cellStyle name="60% - Accent1 7" xfId="487"/>
    <cellStyle name="好_34青海_1_财力性转移支付2010年预算参考数_华东 2 3" xfId="488"/>
    <cellStyle name=" 1 3 2" xfId="489"/>
    <cellStyle name="好_小册子（2010）张 3" xfId="490"/>
    <cellStyle name="20% - 强调文字颜色 1 2 7" xfId="491"/>
    <cellStyle name="好_22湖南_合并 2 7" xfId="492"/>
    <cellStyle name="差_县区合并测算20080423(按照各省比重）_不含人员经费系数_财力性转移支付2010年预算参考数_03_2010年各地区一般预算平衡表 2" xfId="493"/>
    <cellStyle name="差_市辖区测算20080510_民生政策最低支出需求_财力性转移支付2010年预算参考数_03_2010年各地区一般预算平衡表 4" xfId="494"/>
    <cellStyle name="好_市辖区测算20080510_财力性转移支付2010年预算参考数_03_2010年各地区一般预算平衡表_04财力类2010" xfId="495"/>
    <cellStyle name="差_河南 缺口县区测算(地方填报)_财力性转移支付2010年预算参考数 2" xfId="496"/>
    <cellStyle name="差_2007一般预算支出口径剔除表_财力性转移支付2010年预算参考数_30云南 4" xfId="497"/>
    <cellStyle name="差_云南省2008年转移支付测算——州市本级考核部分及政策性测算_03_2010年各地区一般预算平衡表 6" xfId="498"/>
    <cellStyle name=" 1 2" xfId="499"/>
    <cellStyle name="好_河南 缺口县区测算(地方填报)_03_2010年各地区一般预算平衡表_净集中" xfId="500"/>
    <cellStyle name="_2005 年度经营业绩主要指标值0105" xfId="501"/>
    <cellStyle name="差_县区合并测算20080421_县市旗测算-新科目（含人口规模效应）_财力性转移支付2010年预算参考数_华东 2 6" xfId="502"/>
    <cellStyle name="差_2006年水利统计指标统计表_财力性转移支付2010年预算参考数_小册子（2010）张 3 2" xfId="503"/>
    <cellStyle name="差_0702砚山县2008年地税 3" xfId="504"/>
    <cellStyle name="差_市辖区测算-新科目（20080626）_不含人员经费系数_财力性转移支付2010年预算参考数_03_2010年各地区一般预算平衡表_2010年地方财政一般预算分级平衡情况表（汇总）0524 2 2" xfId="505"/>
    <cellStyle name="_Table_2008年经营目标预算审核明细表finalfinal 2" xfId="506"/>
    <cellStyle name="好_县市旗测算-新科目（20080626）_县市旗测算-新科目（含人口规模效应）_03_2010年各地区一般预算平衡表_2010年地方财政一般预算分级平衡情况表（汇总）0524 4" xfId="507"/>
    <cellStyle name="40% - 强调文字颜色 2 6" xfId="508"/>
    <cellStyle name="好_2008年支出调整_03_2010年各地区一般预算平衡表_2010年地方财政一般预算分级平衡情况表（汇总）0524 2 2" xfId="509"/>
    <cellStyle name=" 1 2 2" xfId="510"/>
    <cellStyle name="差_缺口县区测算(按2007支出增长25%测算)_财力性转移支付2010年预算参考数_小册子（2010）张 3" xfId="511"/>
    <cellStyle name="好_河南 缺口县区测算(地方填报)_03_2010年各地区一般预算平衡表_净集中 2" xfId="512"/>
    <cellStyle name="好_2012年结算单（最终稿） 2 7" xfId="513"/>
    <cellStyle name="强调文字颜色 2 2 2 11 8" xfId="514"/>
    <cellStyle name="差_人员工资和公用经费 5" xfId="515"/>
    <cellStyle name="好_县市旗测算20080508 2 6" xfId="516"/>
    <cellStyle name="差_2007一般预算支出口径剔除表_03_2010年各地区一般预算平衡表 3" xfId="517"/>
    <cellStyle name="PSDate 4" xfId="518"/>
    <cellStyle name="_2005 年度经营业绩主要指标值0105 2" xfId="519"/>
    <cellStyle name="百分比 2 3" xfId="520"/>
    <cellStyle name="差_农林水和城市维护标准支出20080505－县区合计_县市旗测算-新科目（含人口规模效应）_财力性转移支付2010年预算参考数_合并" xfId="521"/>
    <cellStyle name="好_2006年水利统计指标统计表_财力性转移支付2010年预算参考数_03_2010年各地区一般预算平衡表_04财力类2010 3" xfId="522"/>
    <cellStyle name="差_缺口县区测算(按2007支出增长25%测算)_财力性转移支付2010年预算参考数_小册子（2010）张 4" xfId="523"/>
    <cellStyle name="好_河南 缺口县区测算(地方填报)_03_2010年各地区一般预算平衡表_净集中 3" xfId="524"/>
    <cellStyle name=" 1 2 3" xfId="525"/>
    <cellStyle name="PSDate 5" xfId="526"/>
    <cellStyle name="差_09黑龙江_财力性转移支付2010年预算参考数_03_2010年各地区一般预算平衡表_04财力类2010" xfId="527"/>
    <cellStyle name="好_县市旗测算20080508 2 7" xfId="528"/>
    <cellStyle name="差_2007一般预算支出口径剔除表_03_2010年各地区一般预算平衡表 4" xfId="529"/>
    <cellStyle name="Accent3 12 2" xfId="530"/>
    <cellStyle name="差_汇总_财力性转移支付2010年预算参考数_03_2010年各地区一般预算平衡表_2010年地方财政一般预算分级平衡情况表（汇总）0524 2" xfId="531"/>
    <cellStyle name="好_一般预算支出口径剔除表_03_2010年各地区一般预算平衡表_2010年地方财政一般预算分级平衡情况表（汇总）0524 2" xfId="532"/>
    <cellStyle name="差_河南 缺口县区测算(地方填报)_财力性转移支付2010年预算参考数 2 3" xfId="533"/>
    <cellStyle name="差 2 2 2 2" xfId="534"/>
    <cellStyle name=" 1 3" xfId="535"/>
    <cellStyle name="差_11大理 4 2 2" xfId="536"/>
    <cellStyle name="差_市辖区测算20080510_民生政策最低支出需求_财力性转移支付2010年预算参考数_03_2010年各地区一般预算平衡表 5" xfId="537"/>
    <cellStyle name="差_县区合并测算20080423(按照各省比重）_不含人员经费系数_财力性转移支付2010年预算参考数_03_2010年各地区一般预算平衡表 3" xfId="538"/>
    <cellStyle name="20% - 强调文字颜色 1 2 8" xfId="539"/>
    <cellStyle name="差_同德_财力性转移支付2010年预算参考数_30云南 2" xfId="540"/>
    <cellStyle name="40% - 着色 2 2" xfId="541"/>
    <cellStyle name="好_其他部门(按照总人口测算）—20080416_隋心对账单定稿0514 2 2" xfId="542"/>
    <cellStyle name="好_分县成本差异系数_不含人员经费系数_财力性转移支付2010年预算参考数 4" xfId="543"/>
    <cellStyle name="好_核定人数下发表_财力性转移支付2010年预算参考数_隋心对账单定稿0514" xfId="544"/>
    <cellStyle name="20% - 强调文字颜色 5 2 2 2" xfId="545"/>
    <cellStyle name="差_县区合并测算20080421_财力性转移支付2010年预算参考数 3 2" xfId="546"/>
    <cellStyle name="好_2008年支出调整_03_2010年各地区一般预算平衡表_2010年地方财政一般预算分级平衡情况表（汇总）0524 2 3" xfId="547"/>
    <cellStyle name="40% - 强调文字颜色 2 7" xfId="548"/>
    <cellStyle name="好_县市旗测算-新科目（20080626）_县市旗测算-新科目（含人口规模效应）_03_2010年各地区一般预算平衡表_2010年地方财政一般预算分级平衡情况表（汇总）0524 5" xfId="549"/>
    <cellStyle name="S18 2 2" xfId="550"/>
    <cellStyle name="S23 2 2" xfId="551"/>
    <cellStyle name="差_卫生(按照总人口测算）—20080416_03_2010年各地区一般预算平衡表_2010年地方财政一般预算分级平衡情况表（汇总）0524 4" xfId="552"/>
    <cellStyle name="好_教育(按照总人口测算）—20080416_不含人员经费系数_财力性转移支付2010年预算参考数_华东 2 6" xfId="553"/>
    <cellStyle name="差_市辖区测算-新科目（20080626）_不含人员经费系数_财力性转移支付2010年预算参考数_03_2010年各地区一般预算平衡表_2010年地方财政一般预算分级平衡情况表（汇总）0524 2 3" xfId="554"/>
    <cellStyle name="差_0702砚山县2008年地税 4" xfId="555"/>
    <cellStyle name="好_县市旗测算20080508_民生政策最低支出需求_小册子（2010）张" xfId="556"/>
    <cellStyle name="差_下半年禁毒办案经费分配2544.3万元" xfId="557"/>
    <cellStyle name="差_缺口县区测算(财政部标准)_财力性转移支付2010年预算参考数_小册子（2010）张 2" xfId="558"/>
    <cellStyle name="差_卫生(按照总人口测算）—20080416_财力性转移支付2010年预算参考数_03_2010年各地区一般预算平衡表_2010年地方财政一般预算分级平衡情况表（汇总）0524 2 4" xfId="559"/>
    <cellStyle name="差_2008年预计支出与2007年对比 3 2" xfId="560"/>
    <cellStyle name="****************************************** 2" xfId="561"/>
    <cellStyle name="好_文体广播事业(按照总人口测算）—20080416_县市旗测算-新科目（含人口规模效应）_华东 2 5" xfId="562"/>
    <cellStyle name="差_同德_华东 2 3" xfId="563"/>
    <cellStyle name="Accent6 20" xfId="564"/>
    <cellStyle name="Accent6 15" xfId="565"/>
    <cellStyle name=" 1 4" xfId="566"/>
    <cellStyle name="Accent5 2" xfId="567"/>
    <cellStyle name="好_2008年预计支出与2007年对比_合并" xfId="568"/>
    <cellStyle name="差_11大理_03_2010年各地区一般预算平衡表_2010年地方财政一般预算分级平衡情况表（汇总）0524" xfId="569"/>
    <cellStyle name="_Book1 2 2 2" xfId="570"/>
    <cellStyle name="Accent4 28" xfId="571"/>
    <cellStyle name="Accent4 33" xfId="572"/>
    <cellStyle name="Date 2 4" xfId="573"/>
    <cellStyle name="好_2_财力性转移支付2010年预算参考数 2" xfId="574"/>
    <cellStyle name="20% - 强调文字颜色 3 2 2 2 2" xfId="575"/>
    <cellStyle name="差_Book1 5 2" xfId="576"/>
    <cellStyle name="Accent2 - 20% 8" xfId="577"/>
    <cellStyle name="差_卫生(按照总人口测算）—20080416_县市旗测算-新科目（含人口规模效应）_03_2010年各地区一般预算平衡表 5" xfId="578"/>
    <cellStyle name="好_成本差异系数_财力性转移支付2010年预算参考数_03_2010年各地区一般预算平衡表" xfId="579"/>
    <cellStyle name="好_县区合并测算20080421_民生政策最低支出需求_财力性转移支付2010年预算参考数_03_2010年各地区一般预算平衡表_净集中 2" xfId="580"/>
    <cellStyle name="差_分县成本差异系数_不含人员经费系数_财力性转移支付2010年预算参考数_小册子（2010）张 3 2" xfId="581"/>
    <cellStyle name="Accent4 8 2" xfId="582"/>
    <cellStyle name="差_县区合并测算20080421_民生政策最低支出需求_03_2010年各地区一般预算平衡表 3" xfId="583"/>
    <cellStyle name="******************************************" xfId="584"/>
    <cellStyle name="差_2008年预计支出与2007年对比 3" xfId="585"/>
    <cellStyle name="差_自行调整差异系数顺序_财力性转移支付2010年预算参考数_小册子（2010）张" xfId="586"/>
    <cellStyle name="差_市辖区测算20080510_民生政策最低支出需求_财力性转移支付2010年预算参考数_03_2010年各地区一般预算平衡表_净集中 3" xfId="587"/>
    <cellStyle name="S21 2" xfId="588"/>
    <cellStyle name="S16 2" xfId="589"/>
    <cellStyle name="差_卫生部门 5" xfId="590"/>
    <cellStyle name="差_县市旗测算20080508_隋心对账单定稿0514 2" xfId="591"/>
    <cellStyle name="差_县市旗测算-新科目（20080627）_财力性转移支付2010年预算参考数_03_2010年各地区一般预算平衡表_净集中" xfId="592"/>
    <cellStyle name="好_县市旗测算20080508_民生政策最低支出需求_财力性转移支付2010年预算参考数 4 2" xfId="593"/>
    <cellStyle name="_Currency 2" xfId="594"/>
    <cellStyle name="链接单元格 2 2 5" xfId="595"/>
    <cellStyle name="Accent2 - 40% 2" xfId="596"/>
    <cellStyle name="差_县区合并测算20080423(按照各省比重）_小册子（2010）张 2" xfId="597"/>
    <cellStyle name="好_第五部分(才淼、饶永宏）_隋心对账单定稿0514 2 4" xfId="598"/>
    <cellStyle name="差_Book1_财力性转移支付2010年预算参考数_03_2010年各地区一般预算平衡表 2" xfId="599"/>
    <cellStyle name="差_山东省民生支出标准 4 2" xfId="600"/>
    <cellStyle name="好_云南 缺口县区测算(地方填报)_财力性转移支付2010年预算参考数_03_2010年各地区一般预算平衡表_2010年地方财政一般预算分级平衡情况表（汇总）0524" xfId="601"/>
    <cellStyle name="好_其他部门(按照总人口测算）—20080416_县市旗测算-新科目（含人口规模效应）_财力性转移支付2010年预算参考数" xfId="602"/>
    <cellStyle name="20% - 着色 1" xfId="603"/>
    <cellStyle name="差_行政(燃修费)_县市旗测算-新科目（含人口规模效应）_财力性转移支付2010年预算参考数_华东" xfId="604"/>
    <cellStyle name="常规 21 3 10" xfId="605"/>
    <cellStyle name="差_34青海_1_财力性转移支付2010年预算参考数_小册子（2010）张 2 2" xfId="606"/>
    <cellStyle name="差_行政(燃修费)_不含人员经费系数_财力性转移支付2010年预算参考数_30云南 2" xfId="607"/>
    <cellStyle name="计算 3" xfId="608"/>
    <cellStyle name="?? 2 3" xfId="609"/>
    <cellStyle name="Accent2 - 40% 4" xfId="610"/>
    <cellStyle name="差_县区合并测算20080423(按照各省比重）_小册子（2010）张 4" xfId="611"/>
    <cellStyle name="好_第五部分(才淼、饶永宏）_隋心对账单定稿0514 2 6" xfId="612"/>
    <cellStyle name="差_Book1_财力性转移支付2010年预算参考数_03_2010年各地区一般预算平衡表 4" xfId="613"/>
    <cellStyle name="差_总人口_财力性转移支付2010年预算参考数_30云南 3" xfId="614"/>
    <cellStyle name="差_青海 缺口县区测算(地方填报)_隋心对账单定稿0514 2" xfId="615"/>
    <cellStyle name="差_县区合并测算20080423(按照各省比重）_不含人员经费系数_财力性转移支付2010年预算参考数_30云南 2 2" xfId="616"/>
    <cellStyle name="差_县市旗测算-新科目（20080627）_县市旗测算-新科目（含人口规模效应）_财力性转移支付2010年预算参考数_小册子（2010）张 2 2" xfId="617"/>
    <cellStyle name="_Comma 2" xfId="618"/>
    <cellStyle name="20% - 着色 2" xfId="619"/>
    <cellStyle name="好_其他部门(按照总人口测算）—20080416_县市旗测算-新科目（含人口规模效应）_03_2010年各地区一般预算平衡表_净集中 2" xfId="620"/>
    <cellStyle name="强调文字颜色 6 2 2 9" xfId="621"/>
    <cellStyle name="?? 2 4" xfId="622"/>
    <cellStyle name="60% - 强调文字颜色 5 2 2 2" xfId="623"/>
    <cellStyle name="差_市辖区测算-新科目（20080626）_不含人员经费系数_财力性转移支付2010年预算参考数_03_2010年各地区一般预算平衡表_2010年地方财政一般预算分级平衡情况表（汇总）0524 2" xfId="624"/>
    <cellStyle name="_Table_2008年经营目标预算审核明细表finalfinal" xfId="625"/>
    <cellStyle name="差_危改资金测算_财力性转移支付2010年预算参考数 3" xfId="626"/>
    <cellStyle name="好_青海 缺口县区测算(地方填报)_30云南 4" xfId="627"/>
    <cellStyle name="百分比 10 4" xfId="628"/>
    <cellStyle name="警告文本 8 2" xfId="629"/>
    <cellStyle name="_Book1_1 2 2 2" xfId="630"/>
    <cellStyle name=" 1" xfId="631"/>
    <cellStyle name="好_分县成本差异系数_民生政策最低支出需求_03_2010年各地区一般预算平衡表_2010年地方财政一般预算分级平衡情况表（汇总）0524 2 5" xfId="632"/>
    <cellStyle name="差_缺口县区测算（11.13） 3" xfId="633"/>
    <cellStyle name="好_一般预算支出口径剔除表_隋心对账单定稿0514 2 4" xfId="634"/>
    <cellStyle name="40% - Accent1 2 2" xfId="635"/>
    <cellStyle name=" 1 2 2 2" xfId="636"/>
    <cellStyle name="差_缺口县区测算(按2007支出增长25%测算)_财力性转移支付2010年预算参考数_小册子（2010）张 3 2" xfId="637"/>
    <cellStyle name="差_卫生(按照总人口测算）—20080416" xfId="638"/>
    <cellStyle name="好_汇总表_财力性转移支付2010年预算参考数_03_2010年各地区一般预算平衡表_04财力类2010 2" xfId="639"/>
    <cellStyle name="差_其他部门(按照总人口测算）—20080416_03_2010年各地区一般预算平衡表_净集中 3" xfId="640"/>
    <cellStyle name="好_县市旗测算20080508_民生政策最低支出需求_03_2010年各地区一般预算平衡表_2010年地方财政一般预算分级平衡情况表（汇总）0524 4" xfId="641"/>
    <cellStyle name="千位分隔[0] 2 7" xfId="642"/>
    <cellStyle name="好_分县成本差异系数_不含人员经费系数_华东 2 4" xfId="643"/>
    <cellStyle name="Accent4 - 60% 2 3" xfId="644"/>
    <cellStyle name="差_2006年27重庆_财力性转移支付2010年预算参考数_30云南 4" xfId="645"/>
    <cellStyle name="Accent5 13" xfId="646"/>
    <cellStyle name="差_县市旗测算20080508_隋心对账单定稿0514 2 7" xfId="647"/>
    <cellStyle name="好_县市旗测算-新科目（20080626）_不含人员经费系数_隋心对账单定稿0514 2 6" xfId="648"/>
    <cellStyle name="好_行政公检法测算_不含人员经费系数_华东 2 6" xfId="649"/>
    <cellStyle name="差_测算结果_财力性转移支付2010年预算参考数_03_2010年各地区一般预算平衡表_2010年地方财政一般预算分级平衡情况表（汇总）0524" xfId="650"/>
    <cellStyle name="好_缺口县区测算（11.13）_财力性转移支付2010年预算参考数_03_2010年各地区一般预算平衡表_2010年地方财政一般预算分级平衡情况表（汇总）0524" xfId="651"/>
    <cellStyle name="好_2007年一般预算支出剔除_财力性转移支付2010年预算参考数_华东 2 2" xfId="652"/>
    <cellStyle name="好_09黑龙江 2 2" xfId="653"/>
    <cellStyle name="差_0605石屏县_03_2010年各地区一般预算平衡表_净集中 2" xfId="654"/>
    <cellStyle name="Accent2 3 3" xfId="655"/>
    <cellStyle name="差_汇总_禁止开发区名单" xfId="656"/>
    <cellStyle name="20% - 强调文字颜色 4 2 7" xfId="657"/>
    <cellStyle name="差_00省级(打印) 2_4.2010年国家重点生态功能区保护性转移支付生态测算表" xfId="658"/>
    <cellStyle name="差_0605石屏县_财力性转移支付2010年预算参考数_03_2010年各地区一般预算平衡表_2010年地方财政一般预算分级平衡情况表（汇总）0524" xfId="659"/>
    <cellStyle name="&#10;386grabber=M" xfId="660"/>
    <cellStyle name="常规 10 3 2" xfId="661"/>
    <cellStyle name="好_0502通海县_华东 2" xfId="662"/>
    <cellStyle name="差_市辖区测算-新科目（20080626）_县市旗测算-新科目（含人口规模效应）_30云南 3" xfId="663"/>
    <cellStyle name="差_测算结果汇总_隋心对账单定稿0514 2" xfId="664"/>
    <cellStyle name="好_缺口县区测算（11.13）_03_2010年各地区一般预算平衡表_净集中 2" xfId="665"/>
    <cellStyle name="差_行政（人员）_县市旗测算-新科目（含人口规模效应）_财力性转移支付2010年预算参考数_隋心对账单定稿0514" xfId="666"/>
    <cellStyle name="Good 3 2" xfId="667"/>
    <cellStyle name="差_05潍坊_合并" xfId="668"/>
    <cellStyle name="Accent4 - 40% 6" xfId="669"/>
    <cellStyle name="差_农林水和城市维护标准支出20080505－县区合计_县市旗测算-新科目（含人口规模效应）_财力性转移支付2010年预算参考数_小册子（2010）张 2 2" xfId="670"/>
    <cellStyle name="差_县市旗测算-新科目（20080626）_县市旗测算-新科目（含人口规模效应）_03_2010年各地区一般预算平衡表_2010年地方财政一般预算分级平衡情况表（汇总）0524 2" xfId="671"/>
    <cellStyle name="好_34青海_1 4 2" xfId="672"/>
    <cellStyle name="好_不含人员经费系数_华东 2 6" xfId="673"/>
    <cellStyle name="¤@¯ë_Sheet1 (2)" xfId="674"/>
    <cellStyle name="好_河南 缺口县区测算(地方填报白)_合并" xfId="675"/>
    <cellStyle name="差_2006年28四川_财力性转移支付2010年预算参考数_小册子（2010）张 3 2" xfId="676"/>
    <cellStyle name="差_民生政策最低支出需求_03_2010年各地区一般预算平衡表 2" xfId="677"/>
    <cellStyle name="差_成本差异系数_30云南" xfId="678"/>
    <cellStyle name="好_汇总表4" xfId="679"/>
    <cellStyle name="好_河南 缺口县区测算(地方填报)_财力性转移支付2010年预算参考数_隋心对账单定稿0514 2" xfId="680"/>
    <cellStyle name="Input [yellow] 2 4" xfId="681"/>
    <cellStyle name="Accent3 49" xfId="682"/>
    <cellStyle name="Accent3 54" xfId="683"/>
    <cellStyle name="好_2008年支出调整_财力性转移支付2010年预算参考数_小册子（2010）张 2" xfId="684"/>
    <cellStyle name="差_文体广播事业(按照总人口测算）—20080416_民生政策最低支出需求_隋心对账单定稿0514 2 7" xfId="685"/>
    <cellStyle name="差_青海 缺口县区测算(地方填报)_财力性转移支付2010年预算参考数_小册子（2010）张" xfId="686"/>
    <cellStyle name="40% - 强调文字颜色 6 2 2 2 3" xfId="687"/>
    <cellStyle name="差_县区合并测算20080423(按照各省比重）_民生政策最低支出需求_03_2010年各地区一般预算平衡表_2010年地方财政一般预算分级平衡情况表（汇总）0524 2 2" xfId="688"/>
    <cellStyle name="差_县市旗测算-新科目（20080626）_县市旗测算-新科目（含人口规模效应） 2 5" xfId="689"/>
    <cellStyle name="??" xfId="690"/>
    <cellStyle name="常规 21 2 2 2" xfId="691"/>
    <cellStyle name="标题 8 2" xfId="692"/>
    <cellStyle name="差_其他部门(按照总人口测算）—20080416_不含人员经费系数_财力性转移支付2010年预算参考数_03_2010年各地区一般预算平衡表 3" xfId="693"/>
    <cellStyle name="?鹎%U龡&amp;H齲_x005f_x0001_C铣_x005f_x0014__x005f_x0007__x005f_x0001__x005f_x0001_" xfId="694"/>
    <cellStyle name="差_县市旗测算-新科目（20080627）_不含人员经费系数_小册子（2010）张 2" xfId="695"/>
    <cellStyle name="?? [0.00]_PRODUCT DETAIL Q1Q3" xfId="696"/>
    <cellStyle name="差_2007年收支情况及2008年收支预计表(汇总表)_30云南 3 2" xfId="697"/>
    <cellStyle name="差_云南省2008年转移支付测算——州市本级考核部分及政策性测算 5" xfId="698"/>
    <cellStyle name="差_行政公检法测算_县市旗测算-新科目（含人口规模效应）_财力性转移支付2010年预算参考数_03_2010年各地区一般预算平衡表_净集中" xfId="699"/>
    <cellStyle name="Accent2 2 3" xfId="700"/>
    <cellStyle name="好_2008年一般预算支出预计_隋心对账单定稿0514 2 7" xfId="701"/>
    <cellStyle name="差_市辖区测算-新科目（20080626）_03_2010年各地区一般预算平衡表 5" xfId="702"/>
    <cellStyle name="Page Number 2" xfId="703"/>
    <cellStyle name="好_2006年全省财力计算表（中央、决算）_华东 2" xfId="704"/>
    <cellStyle name="?? [0]_97?? ???? ?? (2)OMMENT" xfId="705"/>
    <cellStyle name="好_1110洱源县_合并" xfId="706"/>
    <cellStyle name="Category 2" xfId="707"/>
    <cellStyle name="百分比 5 3" xfId="708"/>
    <cellStyle name="常规 5 29" xfId="709"/>
    <cellStyle name="常规 5 34" xfId="710"/>
    <cellStyle name="差_2006年22湖南_隋心对账单定稿0514 2" xfId="711"/>
    <cellStyle name="好_行政(燃修费)_民生政策最低支出需求_财力性转移支付2010年预算参考数_03_2010年各地区一般预算平衡表_2010年地方财政一般预算分级平衡情况表（汇总）0524 2 2" xfId="712"/>
    <cellStyle name="好_1110洱源县_财力性转移支付2010年预算参考数 2 7" xfId="713"/>
    <cellStyle name="Accent4 11" xfId="714"/>
    <cellStyle name="好_文体广播事业(按照总人口测算）—20080416_不含人员经费系数_合并" xfId="715"/>
    <cellStyle name="差_07临沂_小册子（2010）张 2 2" xfId="716"/>
    <cellStyle name="差_民生政策最低支出需求_财力性转移支付2010年预算参考数_03_2010年各地区一般预算平衡表_2010年地方财政一般预算分级平衡情况表（汇总）0524" xfId="717"/>
    <cellStyle name="差_文体广播事业(按照总人口测算）—20080416_县市旗测算-新科目（含人口规模效应）_小册子（2010）张 3" xfId="718"/>
    <cellStyle name="差_成本差异系数_03_2010年各地区一般预算平衡表 3" xfId="719"/>
    <cellStyle name="差_M01-1 7" xfId="720"/>
    <cellStyle name="差_0502通海县_隋心对账单定稿0514" xfId="721"/>
    <cellStyle name="40% - 强调文字颜色 2 9 2" xfId="722"/>
    <cellStyle name="差_农林水和城市维护标准支出20080505－县区合计_财力性转移支付2010年预算参考数 3" xfId="723"/>
    <cellStyle name="标题 2 3" xfId="724"/>
    <cellStyle name="?? 3" xfId="725"/>
    <cellStyle name="差_测算结果_03_2010年各地区一般预算平衡表 2" xfId="726"/>
    <cellStyle name="好_2006年27重庆_财力性转移支付2010年预算参考数_隋心对账单定稿0514 2" xfId="727"/>
    <cellStyle name="差_27重庆_03_2010年各地区一般预算平衡表" xfId="728"/>
    <cellStyle name="?? 4" xfId="729"/>
    <cellStyle name="差_2006年22湖南" xfId="730"/>
    <cellStyle name="差_测算结果_03_2010年各地区一般预算平衡表 3" xfId="731"/>
    <cellStyle name="_FY2006 Group Data 0205" xfId="732"/>
    <cellStyle name="好_同德_财力性转移支付2010年预算参考数_隋心对账单定稿0514 2 3" xfId="733"/>
    <cellStyle name="好_gdp_隋心对账单定稿0514 2 3" xfId="734"/>
    <cellStyle name="40% - 强调文字颜色 4 2 2 2 3" xfId="735"/>
    <cellStyle name="好_市辖区测算-新科目（20080626）_财力性转移支付2010年预算参考数_隋心对账单定稿0514 3" xfId="736"/>
    <cellStyle name="后继超级链接" xfId="737"/>
    <cellStyle name="??&amp;O?&amp;H?_x0008_ W&#10;_x0007__x0001__x0001_" xfId="738"/>
    <cellStyle name="40% - 强调文字颜色 5 2 2 4" xfId="739"/>
    <cellStyle name="差_第一部分：综合全 3" xfId="740"/>
    <cellStyle name="差_安徽 缺口县区测算(地方填报)1_财力性转移支付2010年预算参考数_03_2010年各地区一般预算平衡表_2010年地方财政一般预算分级平衡情况表（汇总）0524 5" xfId="741"/>
    <cellStyle name="差_其他部门(按照总人口测算）—20080416_县市旗测算-新科目（含人口规模效应）" xfId="742"/>
    <cellStyle name="差_县市旗测算-新科目（20080627）_合并 2 4" xfId="743"/>
    <cellStyle name="差_检验表（调整后）_华东" xfId="744"/>
    <cellStyle name="好_行政公检法测算_民生政策最低支出需求_30云南 2" xfId="745"/>
    <cellStyle name="差_07临沂_小册子（2010）张 3" xfId="746"/>
    <cellStyle name="{Percent} 2" xfId="747"/>
    <cellStyle name="好_奖励补助测算5.24冯铸" xfId="748"/>
    <cellStyle name="好_汇总_合并 2 2" xfId="749"/>
    <cellStyle name="差_2007年一般预算支出剔除_财力性转移支付2010年预算参考数_03_2010年各地区一般预算平衡表_04财力类2010 2" xfId="750"/>
    <cellStyle name="好_财政供养人员_财力性转移支付2010年预算参考数_隋心对账单定稿0514 2" xfId="751"/>
    <cellStyle name="差_卫生(按照总人口测算）—20080416_不含人员经费系数 2 2" xfId="752"/>
    <cellStyle name="好_文体广播事业(按照总人口测算）—20080416_县市旗测算-新科目（含人口规模效应）_03_2010年各地区一般预算平衡表 2 2" xfId="753"/>
    <cellStyle name="好_2006年22湖南_财力性转移支付2010年预算参考数_03_2010年各地区一般预算平衡表_净集中 3" xfId="754"/>
    <cellStyle name="Accent5 4" xfId="755"/>
    <cellStyle name="差_县区合并测算20080423(按照各省比重）_不含人员经费系数_财力性转移支付2010年预算参考数_03_2010年各地区一般预算平衡表 6" xfId="756"/>
    <cellStyle name="差_县区合并测算20080423(按照各省比重）_县市旗测算-新科目（含人口规模效应）_财力性转移支付2010年预算参考数 4" xfId="757"/>
    <cellStyle name="??&amp;O?&amp;H?_x005f_x0008_ W_x005f_x000a__x005f_x0007__x005f_x0001__x005f_x0001_" xfId="758"/>
    <cellStyle name="好_市辖区测算20080510_财力性转移支付2010年预算参考数_03_2010年各地区一般预算平衡表_净集中" xfId="759"/>
    <cellStyle name="_关闭破产企业已移交地方管理中小学校退休教师情况明细表(1)" xfId="760"/>
    <cellStyle name="Accent4 - 40% 9" xfId="761"/>
    <cellStyle name="差_教育(按照总人口测算）—20080416_不含人员经费系数_03_2010年各地区一般预算平衡表_04财力类2010 2" xfId="762"/>
    <cellStyle name="差_市辖区测算20080510_03_2010年各地区一般预算平衡表_2010年地方财政一般预算分级平衡情况表（汇总）0524 3" xfId="763"/>
    <cellStyle name="差_县市旗测算-新科目（20080626）_民生政策最低支出需求_财力性转移支付2010年预算参考数_隋心对账单定稿0514 2 2" xfId="764"/>
    <cellStyle name="HEADING1 4" xfId="765"/>
    <cellStyle name="好_2006年27重庆_03_2010年各地区一般预算平衡表" xfId="766"/>
    <cellStyle name="差_2007年收支情况及2008年收支预计表(汇总表)_财力性转移支付2010年预算参考数_华东 2" xfId="767"/>
    <cellStyle name="???? [0.00]_PRODUCT DETAIL Q1_x0013_" xfId="768"/>
    <cellStyle name="60% - Accent4 7" xfId="769"/>
    <cellStyle name="Accent5 4 2" xfId="770"/>
    <cellStyle name="好_Book1_合并" xfId="771"/>
    <cellStyle name="差_卫生(按照总人口测算）—20080416_民生政策最低支出需求_隋心对账单定稿0514 2 3" xfId="772"/>
    <cellStyle name="好_财政供养人员_财力性转移支付2010年预算参考数_隋心对账单定稿0514 2 2" xfId="773"/>
    <cellStyle name="差_卫生(按照总人口测算）—20080416_不含人员经费系数 2 2 2" xfId="774"/>
    <cellStyle name="好_0605石屏县_隋心对账单定稿0514 2 3" xfId="775"/>
    <cellStyle name="??????_2005 Budget (key para)" xfId="776"/>
    <cellStyle name="好_行政(燃修费)_县市旗测算-新科目（含人口规模效应）_财力性转移支付2010年预算参考数" xfId="777"/>
    <cellStyle name="差_自行调整差异系数顺序_财力性转移支付2010年预算参考数_03_2010年各地区一般预算平衡表_2010年地方财政一般预算分级平衡情况表（汇总）0524 2" xfId="778"/>
    <cellStyle name="差_山东省民生支出标准_财力性转移支付2010年预算参考数_隋心对账单定稿0514" xfId="779"/>
    <cellStyle name="_关闭破产企业已移交地方管理中小学校退休教师情况明细表(1) 2" xfId="780"/>
    <cellStyle name="差_平邑_03_2010年各地区一般预算平衡表_2010年地方财政一般预算分级平衡情况表（汇总）0524 3" xfId="781"/>
    <cellStyle name="好_行政(燃修费)_不含人员经费系数_财力性转移支付2010年预算参考数_03_2010年各地区一般预算平衡表 2" xfId="782"/>
    <cellStyle name="差_22湖南_03_2010年各地区一般预算平衡表_净集中" xfId="783"/>
    <cellStyle name="好_一般预算支出口径剔除表_30云南 2" xfId="784"/>
    <cellStyle name="差_0605石屏县_03_2010年各地区一般预算平衡表 5" xfId="785"/>
    <cellStyle name="差_汇总_财力性转移支付2010年预算参考数_30云南 2" xfId="786"/>
    <cellStyle name="差_2006年27重庆 4 2" xfId="787"/>
    <cellStyle name="Accent2 3" xfId="788"/>
    <cellStyle name="差_2007年一般预算支出剔除_小册子（2010）张 3" xfId="789"/>
    <cellStyle name="好_2006年水利统计指标统计表_隋心对账单定稿0514 2 2" xfId="790"/>
    <cellStyle name="????_PRODUCT DETAIL Q1TAIL" xfId="791"/>
    <cellStyle name="百分比 5 2 2" xfId="792"/>
    <cellStyle name="好_卫生(按照总人口测算）—20080416_03_2010年各地区一般预算平衡表 2" xfId="793"/>
    <cellStyle name="差_县区合并测算20080423(按照各省比重）_财力性转移支付2010年预算参考数_合并" xfId="794"/>
    <cellStyle name="差_卫生(按照总人口测算）—20080416_不含人员经费系数_03_2010年各地区一般预算平衡表_2010年地方财政一般预算分级平衡情况表（汇总）0524 5" xfId="795"/>
    <cellStyle name="好_14安徽_03_2010年各地区一般预算平衡表_2010年地方财政一般预算分级平衡情况表（汇总）0524 2 3" xfId="796"/>
    <cellStyle name="好_2006年34青海_财力性转移支付2010年预算参考数_03_2010年各地区一般预算平衡表_2010年地方财政一般预算分级平衡情况表（汇总）0524 2 6" xfId="797"/>
    <cellStyle name="常规 2 3 6 2" xfId="798"/>
    <cellStyle name="差_市辖区测算-新科目（20080626）_民生政策最低支出需求_华东 2 3" xfId="799"/>
    <cellStyle name="好_核定人数下发表_财力性转移支付2010年预算参考数_合并 2 6" xfId="800"/>
    <cellStyle name="好_附表_财力性转移支付2010年预算参考数 5" xfId="801"/>
    <cellStyle name="Cover Subtitle 2" xfId="802"/>
    <cellStyle name="差_行政公检法测算 2" xfId="803"/>
    <cellStyle name="差_2006年28四川_财力性转移支付2010年预算参考数_03_2010年各地区一般预算平衡表_04财力类2010 3" xfId="804"/>
    <cellStyle name="差_民生政策最低支出需求_财力性转移支付2010年预算参考数_03_2010年各地区一般预算平衡表_净集中 3" xfId="805"/>
    <cellStyle name="标题 15" xfId="806"/>
    <cellStyle name="好_汇总表4_财力性转移支付2010年预算参考数_隋心对账单定稿0514 2 5" xfId="807"/>
    <cellStyle name="好_行政（人员）_财力性转移支付2010年预算参考数 3" xfId="808"/>
    <cellStyle name="_附件一：分省预算商谈会指标表 2" xfId="809"/>
    <cellStyle name="差_2010年云南省省对下一般性转移支付标准支出测算表 2" xfId="810"/>
    <cellStyle name="好_市辖区测算-新科目（20080626）_县市旗测算-新科目（含人口规模效应）_财力性转移支付2010年预算参考数_03_2010年各地区一般预算平衡表_04财力类2010 2" xfId="811"/>
    <cellStyle name="差_农林水和城市维护标准支出20080505－县区合计_财力性转移支付2010年预算参考数 2 2" xfId="812"/>
    <cellStyle name="差_汇总表_财力性转移支付2010年预算参考数_30云南 4" xfId="813"/>
    <cellStyle name="差_县市旗测算-新科目（20080627）_县市旗测算-新科目（含人口规模效应）_财力性转移支付2010年预算参考数_华东 2 2" xfId="814"/>
    <cellStyle name="差_2008年全省汇总收支计算表_财力性转移支付2010年预算参考数_30云南" xfId="815"/>
    <cellStyle name="标题 2 2 2" xfId="816"/>
    <cellStyle name="差_行政公检法测算_民生政策最低支出需求_03_2010年各地区一般预算平衡表_2010年地方财政一般预算分级平衡情况表（汇总）0524 4" xfId="817"/>
    <cellStyle name="40% - 强调文字颜色 5 2 2 2 3" xfId="818"/>
    <cellStyle name="差_分县成本差异系数_不含人员经费系数_小册子（2010）张 2" xfId="819"/>
    <cellStyle name="差_奖励补助测算7.25 (version 1) (version 1) 2 3" xfId="820"/>
    <cellStyle name="好_核定人数下发表_合并" xfId="821"/>
    <cellStyle name="好_分析缺口率_合并 2 4" xfId="822"/>
    <cellStyle name="Check Cell 3" xfId="823"/>
    <cellStyle name="百分比 2 7" xfId="824"/>
    <cellStyle name="常规 15 3" xfId="825"/>
    <cellStyle name="常规 20 3" xfId="826"/>
    <cellStyle name="好_农林水和城市维护标准支出20080505－县区合计_小册子（2010）张 3" xfId="827"/>
    <cellStyle name="差_30云南_1_03_2010年各地区一般预算平衡表_净集中 2" xfId="828"/>
    <cellStyle name="???[0]_02Bg-011107-XairtimeInfo(fmSteve)" xfId="829"/>
    <cellStyle name="差_教育(按照总人口测算）—20080416_县市旗测算-新科目（含人口规模效应）_03_2010年各地区一般预算平衡表_净集中 3" xfId="830"/>
    <cellStyle name="差_14安徽_财力性转移支付2010年预算参考数_03_2010年各地区一般预算平衡表_2010年地方财政一般预算分级平衡情况表（汇总）0524 4" xfId="831"/>
    <cellStyle name="差_平邑" xfId="832"/>
    <cellStyle name="???_02Bg-011107-XairtimeInfo(fmSteve)" xfId="833"/>
    <cellStyle name="差_人员工资和公用经费2 2 4" xfId="834"/>
    <cellStyle name="差_1_财力性转移支付2010年预算参考数_小册子（2010）张 2 2" xfId="835"/>
    <cellStyle name="好_2006年28四川_财力性转移支付2010年预算参考数_隋心对账单定稿0514 2 4" xfId="836"/>
    <cellStyle name="60% - 强调文字颜色 4 2 2 3" xfId="837"/>
    <cellStyle name="差_市辖区测算20080510_不含人员经费系数_03_2010年各地区一般预算平衡表 6" xfId="838"/>
    <cellStyle name="好_总人口_03_2010年各地区一般预算平衡表_2010年地方财政一般预算分级平衡情况表（汇总）0524 2 5" xfId="839"/>
    <cellStyle name="差_测算结果汇总_财力性转移支付2010年预算参考数_03_2010年各地区一般预算平衡表_2010年地方财政一般预算分级平衡情况表（汇总）0524 3" xfId="840"/>
    <cellStyle name="差_2006年28四川_03_2010年各地区一般预算平衡表 4" xfId="841"/>
    <cellStyle name="??_?????" xfId="842"/>
    <cellStyle name="差_县市旗测算20080508_县市旗测算-新科目（含人口规模效应）_03_2010年各地区一般预算平衡表 5" xfId="843"/>
    <cellStyle name="好_文体广播事业(按照总人口测算）—20080416_不含人员经费系数_财力性转移支付2010年预算参考数_03_2010年各地区一般预算平衡表_2010年地方财政一般预算分级平衡情况表（汇总）0524 3" xfId="844"/>
    <cellStyle name="?鹎%U龡&amp;H齲_x0001_C铣_x0014__x0007__x0001__x0001_" xfId="845"/>
    <cellStyle name="差_2007年一般预算支出剔除 5" xfId="846"/>
    <cellStyle name="差_行政公检法测算_民生政策最低支出需求_30云南 3 2" xfId="847"/>
    <cellStyle name="Accent2 14 2" xfId="848"/>
    <cellStyle name="差_县区合并测算20080421_县市旗测算-新科目（含人口规模效应）_财力性转移支付2010年预算参考数_华东" xfId="849"/>
    <cellStyle name="差_2007年收支情况及2008年收支预计表(汇总表)_财力性转移支付2010年预算参考数_合并" xfId="850"/>
    <cellStyle name="差_其他部门(按照总人口测算）—20080416 2 2 2" xfId="851"/>
    <cellStyle name="好_附表_小册子（2010）张 3 2" xfId="852"/>
    <cellStyle name="差_缺口县区测算(财政部标准)_03_2010年各地区一般预算平衡表 6" xfId="853"/>
    <cellStyle name="Accent1 - 40% 4 2" xfId="854"/>
    <cellStyle name="好_市辖区测算-新科目（20080626）_不含人员经费系数_财力性转移支付2010年预算参考数_03_2010年各地区一般预算平衡表_2010年地方财政一般预算分级平衡情况表（汇总）0524 2 7" xfId="855"/>
    <cellStyle name="差_教师绩效工资测算表（离退休按各地上报数测算）2009年1月1日 2 3" xfId="856"/>
    <cellStyle name="_%(SignOnly)" xfId="857"/>
    <cellStyle name="Accent1 45" xfId="858"/>
    <cellStyle name="Accent1 50" xfId="859"/>
    <cellStyle name="好_县市旗测算-新科目（20080626）_民生政策最低支出需求_财力性转移支付2010年预算参考数 4" xfId="860"/>
    <cellStyle name="差_成本差异系数（含人口规模）_财力性转移支付2010年预算参考数_03_2010年各地区一般预算平衡表_04财力类2010 3" xfId="861"/>
    <cellStyle name="差_县区合并测算20080421_民生政策最低支出需求_隋心对账单定稿0514 2 6" xfId="862"/>
    <cellStyle name="差_教育(按照总人口测算）—20080416_民生政策最低支出需求_03_2010年各地区一般预算平衡表_2010年地方财政一般预算分级平衡情况表（汇总）0524 2" xfId="863"/>
    <cellStyle name="@_text" xfId="864"/>
    <cellStyle name="_Book1_1 5" xfId="865"/>
    <cellStyle name="差_市辖区测算-新科目（20080626）_民生政策最低支出需求_财力性转移支付2010年预算参考数_小册子（2010）张 3" xfId="866"/>
    <cellStyle name="差_测算结果汇总 2 2" xfId="867"/>
    <cellStyle name="Normal - Style1" xfId="868"/>
    <cellStyle name="好_汇总_财力性转移支付2010年预算参考数_03_2010年各地区一般预算平衡表 2 3" xfId="869"/>
    <cellStyle name="40% - Accent4" xfId="870"/>
    <cellStyle name="差_云南 缺口县区测算(地方填报)_财力性转移支付2010年预算参考数_03_2010年各地区一般预算平衡表_2010年地方财政一般预算分级平衡情况表（汇总）0524 2 6" xfId="871"/>
    <cellStyle name="差_14安徽_财力性转移支付2010年预算参考数_03_2010年各地区一般预算平衡表 3" xfId="872"/>
    <cellStyle name="好_民生政策最低支出需求_华东 2 3" xfId="873"/>
    <cellStyle name="@_text_2008年经营目标预算审核明细表final" xfId="874"/>
    <cellStyle name="差_文体广播事业(按照总人口测算）—20080416_县市旗测算-新科目（含人口规模效应）_财力性转移支付2010年预算参考数_合并" xfId="875"/>
    <cellStyle name="好_农林水和城市维护标准支出20080505－县区合计_民生政策最低支出需求_财力性转移支付2010年预算参考数_合并 2" xfId="876"/>
    <cellStyle name="好_2007一般预算支出口径剔除表_财力性转移支付2010年预算参考数_隋心对账单定稿0514" xfId="877"/>
    <cellStyle name="Accent1 - 60% 9" xfId="878"/>
    <cellStyle name="@_text_2008年经营目标预算审核明细表finalfinal" xfId="879"/>
    <cellStyle name="好_M03 2" xfId="880"/>
    <cellStyle name="差_2006年27重庆_财力性转移支付2010年预算参考数_03_2010年各地区一般预算平衡表 4" xfId="881"/>
    <cellStyle name="差_14安徽_财力性转移支付2010年预算参考数_30云南" xfId="882"/>
    <cellStyle name="40% - 强调文字颜色 4 2 8" xfId="883"/>
    <cellStyle name="好_人员工资和公用经费_财力性转移支付2010年预算参考数_华东 2 3" xfId="884"/>
    <cellStyle name="好_农林水和城市维护标准支出20080505－县区合计_不含人员经费系数_03_2010年各地区一般预算平衡表_2010年地方财政一般预算分级平衡情况表（汇总）0524 2 2" xfId="885"/>
    <cellStyle name="20% - 强调文字颜色 3 2 3" xfId="886"/>
    <cellStyle name="差_测算结果_财力性转移支付2010年预算参考数_03_2010年各地区一般预算平衡表_2010年地方财政一般预算分级平衡情况表（汇总）0524 2" xfId="887"/>
    <cellStyle name="@_text_PPT数据" xfId="888"/>
    <cellStyle name="汇总 2 9" xfId="889"/>
    <cellStyle name="Accent4 - 60% 2 3 2" xfId="890"/>
    <cellStyle name="差_28四川_财力性转移支付2010年预算参考数_小册子（2010）张" xfId="891"/>
    <cellStyle name="_%(SignSpaceOnly)" xfId="892"/>
    <cellStyle name="好_01一般公共服务" xfId="893"/>
    <cellStyle name="_2006－2009年结余结转情况" xfId="894"/>
    <cellStyle name="差_行政(燃修费)_不含人员经费系数 2 3" xfId="895"/>
    <cellStyle name="好_财力差异计算表(不含非农业区) 2 2" xfId="896"/>
    <cellStyle name="Accent1 - 20% 9" xfId="897"/>
    <cellStyle name="20% - Accent1 9" xfId="898"/>
    <cellStyle name="强调文字颜色 2 2 2 9" xfId="899"/>
    <cellStyle name="好_30云南_30云南 3" xfId="900"/>
    <cellStyle name="差_14安徽_小册子（2010）张 2" xfId="901"/>
    <cellStyle name="好_2006年22湖南_财力性转移支付2010年预算参考数 2 3 2" xfId="902"/>
    <cellStyle name="好_检验表（调整后） 6" xfId="903"/>
    <cellStyle name="20% - 强调文字颜色 2 2 2 2 3" xfId="904"/>
    <cellStyle name="好_05潍坊_30云南 2" xfId="905"/>
    <cellStyle name="差_30云南 4" xfId="906"/>
    <cellStyle name="差_民生政策最低支出需求_03_2010年各地区一般预算平衡表_04财力类2010 2" xfId="907"/>
    <cellStyle name="好_云南省2008年转移支付测算——州市本级考核部分及政策性测算_财力性转移支付2010年预算参考数 2 7" xfId="908"/>
    <cellStyle name="好_民生政策最低支出需求_合并 2 3" xfId="909"/>
    <cellStyle name="60% - 强调文字颜色 1 2 2 2" xfId="910"/>
    <cellStyle name="差_行政(燃修费)_财力性转移支付2010年预算参考数_03_2010年各地区一般预算平衡表_净集中 2" xfId="911"/>
    <cellStyle name="40% - Accent3 5" xfId="912"/>
    <cellStyle name="_1" xfId="913"/>
    <cellStyle name="差_市辖区测算20080510_不含人员经费系数_财力性转移支付2010年预算参考数_合并 2" xfId="914"/>
    <cellStyle name="差_14安徽_小册子（2010）张 2 2" xfId="915"/>
    <cellStyle name="标题 3 8" xfId="916"/>
    <cellStyle name="好_05潍坊_30云南 2 2" xfId="917"/>
    <cellStyle name="差_30云南 4 2" xfId="918"/>
    <cellStyle name="好_01一般公共服务 2" xfId="919"/>
    <cellStyle name="_Book1_S111111-cg" xfId="920"/>
    <cellStyle name="好_农林水和城市维护标准支出20080505－县区合计_不含人员经费系数_财力性转移支付2010年预算参考数_合并 2 3" xfId="921"/>
    <cellStyle name="60% - 强调文字颜色 1 2 2 2 2" xfId="922"/>
    <cellStyle name="后继超链接 5" xfId="923"/>
    <cellStyle name="_1 2" xfId="924"/>
    <cellStyle name="千位分隔[0] 2 37" xfId="925"/>
    <cellStyle name="好_县市旗测算-新科目（20080627）_县市旗测算-新科目（含人口规模效应） 2 3 2" xfId="926"/>
    <cellStyle name="差_同德_财力性转移支付2010年预算参考数 2 4" xfId="927"/>
    <cellStyle name="差_其他部门(按照总人口测算）—20080416_不含人员经费系数_华东" xfId="928"/>
    <cellStyle name="好_34青海_1_财力性转移支付2010年预算参考数_隋心对账单定稿0514" xfId="929"/>
    <cellStyle name="差_卫生部门_隋心对账单定稿0514 2 3" xfId="930"/>
    <cellStyle name="强调文字颜色 4 2 2 12" xfId="931"/>
    <cellStyle name="标题 3 8 2" xfId="932"/>
    <cellStyle name="好_01一般公共服务 2 2" xfId="933"/>
    <cellStyle name="_Book1_S111111-cg 2" xfId="934"/>
    <cellStyle name="好_行政(燃修费)_财力性转移支付2010年预算参考数_03_2010年各地区一般预算平衡表_净集中 3" xfId="935"/>
    <cellStyle name="差_1_小册子（2010）张 2 2" xfId="936"/>
    <cellStyle name="好_测算结果_财力性转移支付2010年预算参考数 2 3 2" xfId="937"/>
    <cellStyle name="差_2006年全省财力计算表（中央、决算） 6" xfId="938"/>
    <cellStyle name="差_卫生部门_03_2010年各地区一般预算平衡表 2 2" xfId="939"/>
    <cellStyle name="差_样表_2.2009年云南省生态功能区转移支付总表 2" xfId="940"/>
    <cellStyle name="差_0605石屏县_财力性转移支付2010年预算参考数_03_2010年各地区一般预算平衡表 2" xfId="941"/>
    <cellStyle name="差_教育(按照总人口测算）—20080416_县市旗测算-新科目（含人口规模效应）_合并" xfId="942"/>
    <cellStyle name="3f1o [0]_J-Hwang242" xfId="943"/>
    <cellStyle name="差_其他部门(按照总人口测算）—20080416_不含人员经费系数_华东 2" xfId="944"/>
    <cellStyle name="差_缺口县区测算(按核定人数)_03_2010年各地区一般预算平衡表 4" xfId="945"/>
    <cellStyle name="好_行政公检法测算_不含人员经费系数 2 8" xfId="946"/>
    <cellStyle name="好_2008年一般预算支出预计_小册子（2010）张 3" xfId="947"/>
    <cellStyle name="_1 2 2" xfId="948"/>
    <cellStyle name="差_缺口县区测算(按核定人数)_03_2010年各地区一般预算平衡表 5" xfId="949"/>
    <cellStyle name="_1 2 3" xfId="950"/>
    <cellStyle name="常规 21 11" xfId="951"/>
    <cellStyle name="差_其他部门(按照总人口测算）—20080416_财力性转移支付2010年预算参考数 4" xfId="952"/>
    <cellStyle name="_单户 2" xfId="953"/>
    <cellStyle name="强调文字颜色 5 2 10" xfId="954"/>
    <cellStyle name="差_县区合并测算20080423(按照各省比重）_县市旗测算-新科目（含人口规模效应）_03_2010年各地区一般预算平衡表_2010年地方财政一般预算分级平衡情况表（汇总）0524 5" xfId="955"/>
    <cellStyle name="60% - Accent6 3 2" xfId="956"/>
    <cellStyle name="差_农林水和城市维护标准支出20080505－县区合计_民生政策最低支出需求_03_2010年各地区一般预算平衡表_04财力类2010" xfId="957"/>
    <cellStyle name="差_民生政策最低支出需求_30云南 4" xfId="958"/>
    <cellStyle name="差_县区合并测算20080423(按照各省比重）_民生政策最低支出需求_合并 2 2" xfId="959"/>
    <cellStyle name="好_青海 缺口县区测算(地方填报)_财力性转移支付2010年预算参考数_合并 2" xfId="960"/>
    <cellStyle name="好_附表_30云南 2 2" xfId="961"/>
    <cellStyle name="好_教育(按照总人口测算）—20080416_不含人员经费系数_财力性转移支付2010年预算参考数_小册子（2010）张 3 2" xfId="962"/>
    <cellStyle name="好_县区合并测算20080421_县市旗测算-新科目（含人口规模效应）_30云南 3" xfId="963"/>
    <cellStyle name="Accent6 - 60% 2 2 2" xfId="964"/>
    <cellStyle name="好_34青海 4 2" xfId="965"/>
    <cellStyle name="_单户 3" xfId="966"/>
    <cellStyle name="强调文字颜色 5 2 11" xfId="967"/>
    <cellStyle name="差_缺口县区测算(按2007支出增长25%测算) 2" xfId="968"/>
    <cellStyle name="差_2008年支出核定_30云南 2" xfId="969"/>
    <cellStyle name="常规 21 12" xfId="970"/>
    <cellStyle name="差_其他部门(按照总人口测算）—20080416_财力性转移支付2010年预算参考数 5" xfId="971"/>
    <cellStyle name="好_农林水和城市维护标准支出20080505－县区合计_不含人员经费系数_30云南 2 2" xfId="972"/>
    <cellStyle name="好_分县成本差异系数_财力性转移支付2010年预算参考数 2 8" xfId="973"/>
    <cellStyle name="差_县市旗测算-新科目（20080627）_小册子（2010）张 3" xfId="974"/>
    <cellStyle name="差_1110洱源县 2_2.2009年云南省生态功能区转移支付总表 2" xfId="975"/>
    <cellStyle name="好_缺口县区测算(财政部标准)_财力性转移支付2010年预算参考数_华东 2 4" xfId="976"/>
    <cellStyle name="差_缺口县区测算(按核定人数)_03_2010年各地区一般预算平衡表 6" xfId="977"/>
    <cellStyle name="常规 3 3 6 2" xfId="978"/>
    <cellStyle name="_1 2 4" xfId="979"/>
    <cellStyle name="差_30云南_1_财力性转移支付2010年预算参考数 4 2" xfId="980"/>
    <cellStyle name="20% - 强调文字颜色 4 3 2" xfId="981"/>
    <cellStyle name="20% - Accent4 2 2" xfId="982"/>
    <cellStyle name="差_1 2 3" xfId="983"/>
    <cellStyle name="好_2006年28四川_财力性转移支付2010年预算参考数_03_2010年各地区一般预算平衡表_净集中 2" xfId="984"/>
    <cellStyle name="好_文体广播事业(按照总人口测算）—20080416_华东 2 5" xfId="985"/>
    <cellStyle name="差_14安徽_财力性转移支付2010年预算参考数_03_2010年各地区一般预算平衡表_04财力类2010" xfId="986"/>
    <cellStyle name="好_2006年34青海_财力性转移支付2010年预算参考数_03_2010年各地区一般预算平衡表 2" xfId="987"/>
    <cellStyle name="_Book1_3 2" xfId="988"/>
    <cellStyle name="差_分县成本差异系数_不含人员经费系数_30云南" xfId="989"/>
    <cellStyle name="_1 3" xfId="990"/>
    <cellStyle name="千位分隔[0] 2 38" xfId="991"/>
    <cellStyle name="差_同德_财力性转移支付2010年预算参考数 2 5" xfId="992"/>
    <cellStyle name="_CurrencySpace 2" xfId="993"/>
    <cellStyle name="差_34青海_1_财力性转移支付2010年预算参考数_03_2010年各地区一般预算平衡表_04财力类2010" xfId="994"/>
    <cellStyle name="好_农林水和城市维护标准支出20080505－县区合计_不含人员经费系数_财力性转移支付2010年预算参考数_合并 2 5" xfId="995"/>
    <cellStyle name="60% - 强调文字颜色 1 2 2 2 4" xfId="996"/>
    <cellStyle name="差_1 2 4" xfId="997"/>
    <cellStyle name="好_2006年28四川_财力性转移支付2010年预算参考数_03_2010年各地区一般预算平衡表_净集中 3" xfId="998"/>
    <cellStyle name="好_文体广播事业(按照总人口测算）—20080416_华东 2 6" xfId="999"/>
    <cellStyle name="常规 23 2 5" xfId="1000"/>
    <cellStyle name="差_20河南_财力性转移支付2010年预算参考数_03_2010年各地区一般预算平衡表_2010年地方财政一般预算分级平衡情况表（汇总）0524 2" xfId="1001"/>
    <cellStyle name="好_2006年34青海_财力性转移支付2010年预算参考数_03_2010年各地区一般预算平衡表 3" xfId="1002"/>
    <cellStyle name="_Book1_3 3" xfId="1003"/>
    <cellStyle name="_1 4" xfId="1004"/>
    <cellStyle name="千位分隔[0] 2 39" xfId="1005"/>
    <cellStyle name="差_同德_财力性转移支付2010年预算参考数 2 6" xfId="1006"/>
    <cellStyle name="差_2006年27重庆_财力性转移支付2010年预算参考数_30云南 3 2" xfId="1007"/>
    <cellStyle name="差_核定人数对比_03_2010年各地区一般预算平衡表_净集中 3" xfId="1008"/>
    <cellStyle name="好_33甘肃_合并 2" xfId="1009"/>
    <cellStyle name="Accent4 - 60% 2 2 2" xfId="1010"/>
    <cellStyle name="好_县市旗测算-新科目（20080627）_民生政策最低支出需求_03_2010年各地区一般预算平衡表_2010年地方财政一般预算分级平衡情况表（汇总）0524 2 4" xfId="1011"/>
    <cellStyle name="差_教育(按照总人口测算）—20080416_不含人员经费系数_合并 2" xfId="1012"/>
    <cellStyle name="差_文体广播事业(按照总人口测算）—20080416_县市旗测算-新科目（含人口规模效应）_财力性转移支付2010年预算参考数_小册子（2010）张 2" xfId="1013"/>
    <cellStyle name="_11个月" xfId="1014"/>
    <cellStyle name="_Book1_2_S111111-cg" xfId="1015"/>
    <cellStyle name="差_20河南_30云南 2 2" xfId="1016"/>
    <cellStyle name="差_卫生(按照总人口测算）—20080416_民生政策最低支出需求_财力性转移支付2010年预算参考数_华东 2 7" xfId="1017"/>
    <cellStyle name="差_县市旗测算-新科目（20080626）_民生政策最低支出需求_小册子（2010）张 3" xfId="1018"/>
    <cellStyle name="差_34青海_财力性转移支付2010年预算参考数_03_2010年各地区一般预算平衡表_04财力类2010 2" xfId="1019"/>
    <cellStyle name="_14新宾" xfId="1020"/>
    <cellStyle name="好_云南 缺口县区测算(地方填报)_隋心对账单定稿0514" xfId="1021"/>
    <cellStyle name="_1996-2003年12月当月情况和基建" xfId="1022"/>
    <cellStyle name="差_分县成本差异系数_不含人员经费系数_03_2010年各地区一般预算平衡表 4" xfId="1023"/>
    <cellStyle name="_2005年1月报人大材料（非附表" xfId="1024"/>
    <cellStyle name="好_市辖区测算-新科目（20080626）_民生政策最低支出需求_财力性转移支付2010年预算参考数_小册子（2010）张" xfId="1025"/>
    <cellStyle name="差_测算结果汇总_03_2010年各地区一般预算平衡表 3" xfId="1026"/>
    <cellStyle name="20% - Accent6 2 2" xfId="1027"/>
    <cellStyle name="好_文体广播事业(按照总人口测算）—20080416_财力性转移支付2010年预算参考数_30云南 3" xfId="1028"/>
    <cellStyle name="差_业务工作量指标 2" xfId="1029"/>
    <cellStyle name="20% - 强调文字颜色 6 3 2" xfId="1030"/>
    <cellStyle name="差_分析缺口率 2 3" xfId="1031"/>
    <cellStyle name="60% - 强调文字颜色 5 2 2 2 4" xfId="1032"/>
    <cellStyle name="差_行政（人员）_县市旗测算-新科目（含人口规模效应）_财力性转移支付2010年预算参考数 2 4" xfId="1033"/>
    <cellStyle name="_Table_PPT数据" xfId="1034"/>
    <cellStyle name="_2005年经营目标预算现金流量主要指标审核结果汇总表（提供综合处1223）" xfId="1035"/>
    <cellStyle name="强调文字颜色 5 2 2 2 2 5" xfId="1036"/>
    <cellStyle name="差_2006年27重庆_30云南 2 2" xfId="1037"/>
    <cellStyle name="差_山东省民生支出标准_财力性转移支付2010年预算参考数_03_2010年各地区一般预算平衡表_04财力类2010 3" xfId="1038"/>
    <cellStyle name="好_卫生(按照总人口测算）—20080416_民生政策最低支出需求_03_2010年各地区一般预算平衡表_2010年地方财政一般预算分级平衡情况表（汇总）0524 2 3" xfId="1039"/>
    <cellStyle name="_2005年经营目标预算现金流量主要指标审核结果汇总表（提供综合处1223） 2" xfId="1040"/>
    <cellStyle name="好_县市旗测算-新科目（20080627）_不含人员经费系数_03_2010年各地区一般预算平衡表_2010年地方财政一般预算分级平衡情况表（汇总）0524 2 6" xfId="1041"/>
    <cellStyle name="S2" xfId="1042"/>
    <cellStyle name="60% - 强调文字颜色 3 9" xfId="1043"/>
    <cellStyle name="差_2 2 4" xfId="1044"/>
    <cellStyle name="差_县区合并测算20080423(按照各省比重）_不含人员经费系数_03_2010年各地区一般预算平衡表_净集中 2" xfId="1045"/>
    <cellStyle name="Accent5 51" xfId="1046"/>
    <cellStyle name="Accent5 46" xfId="1047"/>
    <cellStyle name="差_县市旗测算20080508_不含人员经费系数_03_2010年各地区一般预算平衡表_净集中" xfId="1048"/>
    <cellStyle name="好_22湖南_财力性转移支付2010年预算参考数_小册子（2010）张 2" xfId="1049"/>
    <cellStyle name="好_34青海 5" xfId="1050"/>
    <cellStyle name="Accent6 - 60% 2 3" xfId="1051"/>
    <cellStyle name="好_附表_30云南 3" xfId="1052"/>
    <cellStyle name="40% - 强调文字颜色 3 9 2" xfId="1053"/>
    <cellStyle name="Calc Currency (0) 6" xfId="1054"/>
    <cellStyle name="好_教育(按照总人口测算）—20080416_民生政策最低支出需求_03_2010年各地区一般预算平衡表_2010年地方财政一般预算分级平衡情况表（汇总）0524 2 6" xfId="1055"/>
    <cellStyle name="好_县区合并测算20080423(按照各省比重）_不含人员经费系数_03_2010年各地区一般预算平衡表_04财力类2010 3" xfId="1056"/>
    <cellStyle name="差_03昭通市_2.2009年云南省生态功能区转移支付总表 2" xfId="1057"/>
    <cellStyle name="差_总人口_财力性转移支付2010年预算参考数 2 6" xfId="1058"/>
    <cellStyle name="差_12滨州_财力性转移支付2010年预算参考数_03_2010年各地区一般预算平衡表 2" xfId="1059"/>
    <cellStyle name="好_县市旗测算-新科目（20080626）_财力性转移支付2010年预算参考数_华东 2 7" xfId="1060"/>
    <cellStyle name="差_行政(燃修费)_03_2010年各地区一般预算平衡表 5" xfId="1061"/>
    <cellStyle name="好_市辖区测算-新科目（20080626） 2 2" xfId="1062"/>
    <cellStyle name="好_青海 缺口县区测算(地方填报)_财力性转移支付2010年预算参考数_隋心对账单定稿0514 2" xfId="1063"/>
    <cellStyle name="差_2007年收支情况及2008年收支预计表(汇总表)_03_2010年各地区一般预算平衡表_净集中" xfId="1064"/>
    <cellStyle name="差_22湖南_华东 2" xfId="1065"/>
    <cellStyle name="好_34青海_1_合并 2 2" xfId="1066"/>
    <cellStyle name="20% - 强调文字颜色 4 4" xfId="1067"/>
    <cellStyle name="差_30云南_1_财力性转移支付2010年预算参考数 5" xfId="1068"/>
    <cellStyle name="差_行政(燃修费) 4 2" xfId="1069"/>
    <cellStyle name="20% - Accent4 3" xfId="1070"/>
    <cellStyle name="args.style 5" xfId="1071"/>
    <cellStyle name="_2005年收支表-财政数" xfId="1072"/>
    <cellStyle name="差_09黑龙江_小册子（2010）张" xfId="1073"/>
    <cellStyle name="好_山东省民生支出标准_财力性转移支付2010年预算参考数_合并 2 2" xfId="1074"/>
    <cellStyle name="差_绩效的最后结果 2" xfId="1075"/>
    <cellStyle name="Accent4 2 3 2" xfId="1076"/>
    <cellStyle name="差_其他部门(按照总人口测算）—20080416_03_2010年各地区一般预算平衡表_2010年地方财政一般预算分级平衡情况表（汇总）0524 3" xfId="1077"/>
    <cellStyle name="好_农林水和城市维护标准支出20080505－县区合计_县市旗测算-新科目（含人口规模效应） 2 2 2" xfId="1078"/>
    <cellStyle name="差_不含人员经费系数_华东 2" xfId="1079"/>
    <cellStyle name="60% - 强调文字颜色 2 2" xfId="1080"/>
    <cellStyle name="差_县市旗测算-新科目（20080626）_03_2010年各地区一般预算平衡表_净集中 2" xfId="1081"/>
    <cellStyle name="好_Book2_隋心对账单定稿0514 2 3" xfId="1082"/>
    <cellStyle name="差_河南 缺口县区测算(地方填报)_财力性转移支付2010年预算参考数_03_2010年各地区一般预算平衡表" xfId="1083"/>
    <cellStyle name="_2005年收支预计和2006年收入预算" xfId="1084"/>
    <cellStyle name="好_行政（人员）_县市旗测算-新科目（含人口规模效应）_03_2010年各地区一般预算平衡表 4" xfId="1085"/>
    <cellStyle name="差_卫生(按照总人口测算）—20080416_民生政策最低支出需求_03_2010年各地区一般预算平衡表_净集中 3" xfId="1086"/>
    <cellStyle name="好_分县成本差异系数_不含人员经费系数_财力性转移支付2010年预算参考数_隋心对账单定稿0514 2" xfId="1087"/>
    <cellStyle name="千位分隔[0] 2 18" xfId="1088"/>
    <cellStyle name="千位分隔[0] 2 23" xfId="1089"/>
    <cellStyle name="差_其他部门(按照总人口测算）—20080416_民生政策最低支出需求_财力性转移支付2010年预算参考数_华东 2" xfId="1090"/>
    <cellStyle name="差_人员工资和公用经费_03_2010年各地区一般预算平衡表_2010年地方财政一般预算分级平衡情况表（汇总）0524 4" xfId="1091"/>
    <cellStyle name="_2005年预算" xfId="1092"/>
    <cellStyle name="好_27重庆 5" xfId="1093"/>
    <cellStyle name="差_34青海_1_30云南 2" xfId="1094"/>
    <cellStyle name="好_分县成本差异系数_民生政策最低支出需求_合并 3" xfId="1095"/>
    <cellStyle name="好_文体广播事业(按照总人口测算）—20080416_县市旗测算-新科目（含人口规模效应）_财力性转移支付2010年预算参考数_合并 2" xfId="1096"/>
    <cellStyle name="差_县区合并测算20080423(按照各省比重）_03_2010年各地区一般预算平衡表_2010年地方财政一般预算分级平衡情况表（汇总）0524" xfId="1097"/>
    <cellStyle name="好_其他部门(按照总人口测算）—20080416_财力性转移支付2010年预算参考数_03_2010年各地区一般预算平衡表_2010年地方财政一般预算分级平衡情况表（汇总）0524 4" xfId="1098"/>
    <cellStyle name="差_14安徽 2 3" xfId="1099"/>
    <cellStyle name="60% - Accent4 3" xfId="1100"/>
    <cellStyle name="per.style 3" xfId="1101"/>
    <cellStyle name="差_行政(燃修费)_民生政策最低支出需求_财力性转移支付2010年预算参考数_小册子（2010）张 3" xfId="1102"/>
    <cellStyle name="差_县市旗测算-新科目（20080627）_民生政策最低支出需求 2 5" xfId="1103"/>
    <cellStyle name="好_gdp_合并 2 7" xfId="1104"/>
    <cellStyle name="40% - Accent2 7" xfId="1105"/>
    <cellStyle name="差_市辖区测算-新科目（20080626）_财力性转移支付2010年预算参考数_03_2010年各地区一般预算平衡表_04财力类2010" xfId="1106"/>
    <cellStyle name="差_1110洱源县_财力性转移支付2010年预算参考数 5" xfId="1107"/>
    <cellStyle name="差_财政供养人员_财力性转移支付2010年预算参考数_华东 2" xfId="1108"/>
    <cellStyle name="差_安徽 缺口县区测算(地方填报)1_财力性转移支付2010年预算参考数_03_2010年各地区一般预算平衡表_2010年地方财政一般预算分级平衡情况表（汇总）0524 3" xfId="1109"/>
    <cellStyle name="差_行政（人员）_民生政策最低支出需求_03_2010年各地区一般预算平衡表_2010年地方财政一般预算分级平衡情况表（汇总）0524 5" xfId="1110"/>
    <cellStyle name="40% - 强调文字颜色 5 2 2 2" xfId="1111"/>
    <cellStyle name="20% - 强调文字颜色 4 10" xfId="1112"/>
    <cellStyle name="好_农林水和城市维护标准支出20080505－县区合计_民生政策最低支出需求_合并 2 6" xfId="1113"/>
    <cellStyle name="好_其他部门(按照总人口测算）—20080416_不含人员经费系数_财力性转移支付2010年预算参考数_03_2010年各地区一般预算平衡表_2010年地方财政一般预算分级平衡情况表（汇总）0524 5" xfId="1114"/>
    <cellStyle name="Input Cells 3" xfId="1115"/>
    <cellStyle name="好_33甘肃 2 7" xfId="1116"/>
    <cellStyle name="40% - 强调文字颜色 5 11" xfId="1117"/>
    <cellStyle name="差_市辖区测算-新科目（20080626）_民生政策最低支出需求_华东 2" xfId="1118"/>
    <cellStyle name="好_14安徽_03_2010年各地区一般预算平衡表_2010年地方财政一般预算分级平衡情况表（汇总）0524 2" xfId="1119"/>
    <cellStyle name="差_教育(按照总人口测算）—20080416_县市旗测算-新科目（含人口规模效应）_03_2010年各地区一般预算平衡表_净集中" xfId="1120"/>
    <cellStyle name="差_农林水和城市维护标准支出20080505－县区合计_不含人员经费系数_财力性转移支付2010年预算参考数_03_2010年各地区一般预算平衡表 4" xfId="1121"/>
    <cellStyle name="60% - 强调文字颜色 4 3 2" xfId="1122"/>
    <cellStyle name="好_2006年全省财力计算表（中央、决算）_华东 2 6" xfId="1123"/>
    <cellStyle name="差_分县成本差异系数_不含人员经费系数_财力性转移支付2010年预算参考数 5" xfId="1124"/>
    <cellStyle name="差_2007一般预算支出口径剔除表_03_2010年各地区一般预算平衡表_2010年地方财政一般预算分级平衡情况表（汇总）0524 4" xfId="1125"/>
    <cellStyle name="差_行政(燃修费)_民生政策最低支出需求_03_2010年各地区一般预算平衡表_净集中 3" xfId="1126"/>
    <cellStyle name="好_2006年28四川_财力性转移支付2010年预算参考数 4" xfId="1127"/>
    <cellStyle name="好_测算结果_财力性转移支付2010年预算参考数_华东 2 6" xfId="1128"/>
    <cellStyle name="Check Cell" xfId="1129"/>
    <cellStyle name="差_县市旗测算20080508_03_2010年各地区一般预算平衡表 3" xfId="1130"/>
    <cellStyle name="差_奖励补助测算7.25 (version 1) (version 1) 2" xfId="1131"/>
    <cellStyle name="千位分隔[0] 2 3 3" xfId="1132"/>
    <cellStyle name="_2006年1月份税收收入分类型汇总表" xfId="1133"/>
    <cellStyle name="差_文体广播事业(按照总人口测算）—20080416_不含人员经费系数 2 4" xfId="1134"/>
    <cellStyle name="差_2_合并 2" xfId="1135"/>
    <cellStyle name="_2006年预算（收入增幅13％，支出16％）-12月20日修改" xfId="1136"/>
    <cellStyle name="_Book1 2 4" xfId="1137"/>
    <cellStyle name="Accent4 13" xfId="1138"/>
    <cellStyle name="_2006年中期业绩数据final" xfId="1139"/>
    <cellStyle name="好_行政(燃修费)_民生政策最低支出需求_财力性转移支付2010年预算参考数_03_2010年各地区一般预算平衡表_2010年地方财政一般预算分级平衡情况表（汇总）0524 2 4" xfId="1140"/>
    <cellStyle name="t_HVAC Equipment (3) 2 3" xfId="1141"/>
    <cellStyle name="常规 5 36" xfId="1142"/>
    <cellStyle name="百分比 5 5" xfId="1143"/>
    <cellStyle name="60% - 强调文字颜色 3 2 2 2 4" xfId="1144"/>
    <cellStyle name="60% - 强调文字颜色 3 8 2" xfId="1145"/>
    <cellStyle name="好_行政(燃修费)_县市旗测算-新科目（含人口规模效应）_财力性转移支付2010年预算参考数_03_2010年各地区一般预算平衡表_净集中 2" xfId="1146"/>
    <cellStyle name="差_市辖区测算-新科目（20080626）_不含人员经费系数_30云南 2" xfId="1147"/>
    <cellStyle name="好_分县成本差异系数_民生政策最低支出需求_财力性转移支付2010年预算参考数_30云南 3" xfId="1148"/>
    <cellStyle name="S1 2" xfId="1149"/>
    <cellStyle name="差_34青海_小册子（2010）张 3" xfId="1150"/>
    <cellStyle name="_2007年上半年全国地方级和部分城市收支情况" xfId="1151"/>
    <cellStyle name="_2007年业绩数据一季度" xfId="1152"/>
    <cellStyle name="差_农林水和城市维护标准支出20080505－县区合计_合并" xfId="1153"/>
    <cellStyle name="差_分县成本差异系数_财力性转移支付2010年预算参考数_30云南 3 2" xfId="1154"/>
    <cellStyle name="常规 32 3" xfId="1155"/>
    <cellStyle name="常规 27 3" xfId="1156"/>
    <cellStyle name="差_缺口县区测算（11.13）_财力性转移支付2010年预算参考数_03_2010年各地区一般预算平衡表 5" xfId="1157"/>
    <cellStyle name="_2008年集团客户KPI指标审核稿" xfId="1158"/>
    <cellStyle name="差_县区合并测算20080423(按照各省比重）_县市旗测算-新科目（含人口规模效应）_财力性转移支付2010年预算参考数_03_2010年各地区一般预算平衡表_04财力类2010 2" xfId="1159"/>
    <cellStyle name="DarkBlue 2" xfId="1160"/>
    <cellStyle name="差_市辖区测算20080510_财力性转移支付2010年预算参考数_30云南 3 2" xfId="1161"/>
    <cellStyle name="差_核定人数对比_财力性转移支付2010年预算参考数_30云南 4" xfId="1162"/>
    <cellStyle name="好_行政（人员）_县市旗测算-新科目（含人口规模效应）_华东 2 4" xfId="1163"/>
    <cellStyle name="_Book1_2 2 2" xfId="1164"/>
    <cellStyle name="好_市辖区测算20080510_合并 2 5" xfId="1165"/>
    <cellStyle name="好 2 2 21" xfId="1166"/>
    <cellStyle name="好 2 2 16" xfId="1167"/>
    <cellStyle name="好_危改资金测算_财力性转移支付2010年预算参考数_03_2010年各地区一般预算平衡表 6" xfId="1168"/>
    <cellStyle name="差_文体广播事业(按照总人口测算）—20080416_县市旗测算-新科目（含人口规模效应）_财力性转移支付2010年预算参考数_03_2010年各地区一般预算平衡表_净集中 2" xfId="1169"/>
    <cellStyle name="差_09黑龙江_财力性转移支付2010年预算参考数_03_2010年各地区一般预算平衡表 4" xfId="1170"/>
    <cellStyle name="好_分县成本差异系数_不含人员经费系数 2 6" xfId="1171"/>
    <cellStyle name="_2008年集团客户KPI指标审核稿 2" xfId="1172"/>
    <cellStyle name="好_20河南_03_2010年各地区一般预算平衡表 5" xfId="1173"/>
    <cellStyle name="_Book1_2 2 2 2" xfId="1174"/>
    <cellStyle name="差_河南 缺口县区测算(地方填报白) 4" xfId="1175"/>
    <cellStyle name="40% - 强调文字颜色 4 2 5" xfId="1176"/>
    <cellStyle name="_ET_STYLE_NoName_00__Book1 4" xfId="1177"/>
    <cellStyle name="好_28四川_财力性转移支付2010年预算参考数 2 6" xfId="1178"/>
    <cellStyle name="千位分隔 8" xfId="1179"/>
    <cellStyle name="标题 4 7" xfId="1180"/>
    <cellStyle name="好_汇总表_合并 3" xfId="1181"/>
    <cellStyle name="差_7.1罗平县大学生“村官”统计季报表(7月修订，下发空表)_Book1_Book1" xfId="1182"/>
    <cellStyle name="差_2008年全省汇总收支计算表_财力性转移支付2010年预算参考数_合并 2" xfId="1183"/>
    <cellStyle name="好_分县成本差异系数_民生政策最低支出需求 2 3" xfId="1184"/>
    <cellStyle name="Codes" xfId="1185"/>
    <cellStyle name="差_青海 缺口县区测算(地方填报)_财力性转移支付2010年预算参考数 4 2" xfId="1186"/>
    <cellStyle name="好_2006年22湖南_03_2010年各地区一般预算平衡表_2010年地方财政一般预算分级平衡情况表（汇总）0524 2 6" xfId="1187"/>
    <cellStyle name="差_农林水和城市维护标准支出20080505－县区合计_县市旗测算-新科目（含人口规模效应）_财力性转移支付2010年预算参考数_30云南 2 2" xfId="1188"/>
    <cellStyle name="汇总 2 6" xfId="1189"/>
    <cellStyle name="差_其他部门(按照总人口测算）—20080416_不含人员经费系数_财力性转移支付2010年预算参考数_03_2010年各地区一般预算平衡表_2010年地方财政一般预算分级平衡情况表（汇总）0524 4" xfId="1190"/>
    <cellStyle name="差_卫生(按照总人口测算）—20080416_隋心对账单定稿0514 2 5" xfId="1191"/>
    <cellStyle name="40% - 强调文字颜色 1 2 2 2 4" xfId="1192"/>
    <cellStyle name="_20100326高清市院遂宁检察院1080P配置清单26日改" xfId="1193"/>
    <cellStyle name="差_山东省民生支出标准 3 2" xfId="1194"/>
    <cellStyle name="好_缺口县区测算（11.13）_财力性转移支付2010年预算参考数_合并" xfId="1195"/>
    <cellStyle name="差_7.1罗平县大学生“村官”统计季报表(7月修订，下发空表)_Book1_Book1 2" xfId="1196"/>
    <cellStyle name="Codes 2" xfId="1197"/>
    <cellStyle name="差_行政（人员）_县市旗测算-新科目（含人口规模效应）_财力性转移支付2010年预算参考数_03_2010年各地区一般预算平衡表_04财力类2010 3" xfId="1198"/>
    <cellStyle name="好_同德_华东 2 6" xfId="1199"/>
    <cellStyle name="40% - 强调文字颜色 6 2 5" xfId="1200"/>
    <cellStyle name="差_人员工资和公用经费_财力性转移支付2010年预算参考数" xfId="1201"/>
    <cellStyle name="_20100326高清市院遂宁检察院1080P配置清单26日改 2" xfId="1202"/>
    <cellStyle name="差_2007年收支情况及2008年收支预计表(汇总表)_财力性转移支付2010年预算参考数_03_2010年各地区一般预算平衡表_2010年地方财政一般预算分级平衡情况表（汇总）0524 3" xfId="1203"/>
    <cellStyle name="_20100326高清市院遂宁检察院1080P配置清单26日改 2 2" xfId="1204"/>
    <cellStyle name="好_能值与重要性合成分类_5.2010年云南省国家一般生态功能区转移支付补助测算表（州市本级）" xfId="1205"/>
    <cellStyle name="差_其他部门(按照总人口测算）—20080416_县市旗测算-新科目（含人口规模效应）_财力性转移支付2010年预算参考数_03_2010年各地区一般预算平衡表 5" xfId="1206"/>
    <cellStyle name="好_缺口县区测算（11.13）_财力性转移支付2010年预算参考数_合并 2 2" xfId="1207"/>
    <cellStyle name="好_缺口县区测算_财力性转移支付2010年预算参考数_03_2010年各地区一般预算平衡表_2010年地方财政一般预算分级平衡情况表（汇总）0524 2 7" xfId="1208"/>
    <cellStyle name="_20100326高清市院遂宁检察院1080P配置清单26日改 2 2 2" xfId="1209"/>
    <cellStyle name="好_农林水和城市维护标准支出20080505－县区合计_不含人员经费系数_财力性转移支付2010年预算参考数_03_2010年各地区一般预算平衡表 3" xfId="1210"/>
    <cellStyle name="差_2007年收支情况及2008年收支预计表(汇总表)_财力性转移支付2010年预算参考数_03_2010年各地区一般预算平衡表_2010年地方财政一般预算分级平衡情况表（汇总）0524 4" xfId="1211"/>
    <cellStyle name="_20100326高清市院遂宁检察院1080P配置清单26日改 2 3" xfId="1212"/>
    <cellStyle name="差_成本差异系数_财力性转移支付2010年预算参考数_03_2010年各地区一般预算平衡表_净集中" xfId="1213"/>
    <cellStyle name="好_缺口县区测算（11.13）_财力性转移支付2010年预算参考数_合并 2 3" xfId="1214"/>
    <cellStyle name="好_缺口县区测算_财力性转移支付2010年预算参考数_03_2010年各地区一般预算平衡表_2010年地方财政一般预算分级平衡情况表（汇总）0524 2 8" xfId="1215"/>
    <cellStyle name="好_Book2_财力性转移支付2010年预算参考数_30云南" xfId="1216"/>
    <cellStyle name="差_其他部门(按照总人口测算）—20080416_县市旗测算-新科目（含人口规模效应）_财力性转移支付2010年预算参考数_03_2010年各地区一般预算平衡表 6" xfId="1217"/>
    <cellStyle name="好_缺口县区测算（11.13）_小册子（2010）张" xfId="1218"/>
    <cellStyle name="_20100326高清市院遂宁检察院1080P配置清单26日改 2 4" xfId="1219"/>
    <cellStyle name="差_2007年收支情况及2008年收支预计表(汇总表)_财力性转移支付2010年预算参考数_03_2010年各地区一般预算平衡表_2010年地方财政一般预算分级平衡情况表（汇总）0524 5" xfId="1220"/>
    <cellStyle name="好_2008年预计支出与2007年对比_30云南 2" xfId="1221"/>
    <cellStyle name="YearEnd" xfId="1222"/>
    <cellStyle name="差_GDP_2.2009年云南省生态功能区转移支付总表 2" xfId="1223"/>
    <cellStyle name="差_卫生(按照总人口测算）—20080416_县市旗测算-新科目（含人口规模效应） 2" xfId="1224"/>
    <cellStyle name="好_财政供养人员_隋心对账单定稿0514 2 5" xfId="1225"/>
    <cellStyle name="好_县市旗测算-新科目（20080626）_民生政策最低支出需求_财力性转移支付2010年预算参考数_华东 2 6" xfId="1226"/>
    <cellStyle name="40% - 着色 1" xfId="1227"/>
    <cellStyle name="常规 9 3 9" xfId="1228"/>
    <cellStyle name="20% - 强调文字颜色 1 10 2" xfId="1229"/>
    <cellStyle name="好_教育(按照总人口测算）—20080416_不含人员经费系数_03_2010年各地区一般预算平衡表_净集中 3" xfId="1230"/>
    <cellStyle name="好_教育(按照总人口测算）—20080416_民生政策最低支出需求_隋心对账单定稿0514 2 7" xfId="1231"/>
    <cellStyle name="_20100326高清市院遂宁检察院1080P配置清单26日改 3" xfId="1232"/>
    <cellStyle name="好_09黑龙江_财力性转移支付2010年预算参考数_隋心对账单定稿0514 2 5" xfId="1233"/>
    <cellStyle name="差_行政（人员）_不含人员经费系数_财力性转移支付2010年预算参考数_30云南 2 2" xfId="1234"/>
    <cellStyle name="好_缺口县区测算（11.13）_财力性转移支付2010年预算参考数_合并 3" xfId="1235"/>
    <cellStyle name="好_同德_华东 2 7" xfId="1236"/>
    <cellStyle name="40% - 强调文字颜色 6 2 6" xfId="1237"/>
    <cellStyle name="_Book1 2" xfId="1238"/>
    <cellStyle name="差_行政公检法测算_不含人员经费系数_小册子（2010）张" xfId="1239"/>
    <cellStyle name="差_30云南_1_财力性转移支付2010年预算参考数_小册子（2010）张 3" xfId="1240"/>
    <cellStyle name="Accent2 50" xfId="1241"/>
    <cellStyle name="Accent2 45" xfId="1242"/>
    <cellStyle name="差_县区合并测算20080421_不含人员经费系数_财力性转移支付2010年预算参考数_03_2010年各地区一般预算平衡表_2010年地方财政一般预算分级平衡情况表（汇总）0524 2 3" xfId="1243"/>
    <cellStyle name="好_2008年县级公安保障标准落实奖励经费分配测算 3" xfId="1244"/>
    <cellStyle name="60% - 强调文字颜色 1 9 2" xfId="1245"/>
    <cellStyle name="差_同德_财力性转移支付2010年预算参考数_30云南" xfId="1246"/>
    <cellStyle name="好_县市旗测算-新科目（20080626）_民生政策最低支出需求_财力性转移支付2010年预算参考数_华东 2 7" xfId="1247"/>
    <cellStyle name="40% - 着色 2" xfId="1248"/>
    <cellStyle name="好_其他部门(按照总人口测算）—20080416_隋心对账单定稿0514 2" xfId="1249"/>
    <cellStyle name="Accent1 10 2" xfId="1250"/>
    <cellStyle name="常规 8 2 2 2" xfId="1251"/>
    <cellStyle name="_20100326高清市院遂宁检察院1080P配置清单26日改 4" xfId="1252"/>
    <cellStyle name="3232" xfId="1253"/>
    <cellStyle name="好_30云南_2 2" xfId="1254"/>
    <cellStyle name="好_2006年22湖南_财力性转移支付2010年预算参考数_隋心对账单定稿0514 2 3" xfId="1255"/>
    <cellStyle name="差_卫生(按照总人口测算）—20080416_县市旗测算-新科目（含人口规模效应）_03_2010年各地区一般预算平衡表_2010年地方财政一般预算分级平衡情况表（汇总）0524 2 5" xfId="1256"/>
    <cellStyle name="20% - 强调文字颜色 5 2 2" xfId="1257"/>
    <cellStyle name="差_县区合并测算20080421_财力性转移支付2010年预算参考数 3" xfId="1258"/>
    <cellStyle name="好_2006年27重庆_财力性转移支付2010年预算参考数_03_2010年各地区一般预算平衡表_2010年地方财政一般预算分级平衡情况表（汇总）0524 2 3" xfId="1259"/>
    <cellStyle name="40% - 强调文字颜色 6 2 7" xfId="1260"/>
    <cellStyle name="好_文体广播事业(按照总人口测算）—20080416_不含人员经费系数_华东 2 4" xfId="1261"/>
    <cellStyle name="差_Book1_03_2010年各地区一般预算平衡表_04财力类2010 2" xfId="1262"/>
    <cellStyle name="差_缺口县区测算(财政部标准)_财力性转移支付2010年预算参考数_小册子（2010）张" xfId="1263"/>
    <cellStyle name="S18 2" xfId="1264"/>
    <cellStyle name="S23 2" xfId="1265"/>
    <cellStyle name="_Book1 3" xfId="1266"/>
    <cellStyle name="好_07临沂_华东" xfId="1267"/>
    <cellStyle name="差_30云南_1_财力性转移支付2010年预算参考数_小册子（2010）张 4" xfId="1268"/>
    <cellStyle name="Accent2 51" xfId="1269"/>
    <cellStyle name="Accent2 46" xfId="1270"/>
    <cellStyle name="好_农林水和城市维护标准支出20080505－县区合计_民生政策最低支出需求_财力性转移支付2010年预算参考数_03_2010年各地区一般预算平衡表_2010年地方财政一般预算分级平衡情况表（汇总）0524 2 2" xfId="1271"/>
    <cellStyle name="差_县区合并测算20080421_不含人员经费系数_财力性转移支付2010年预算参考数_03_2010年各地区一般预算平衡表_2010年地方财政一般预算分级平衡情况表（汇总）0524 2 4" xfId="1272"/>
    <cellStyle name="好_2008年县级公安保障标准落实奖励经费分配测算 4" xfId="1273"/>
    <cellStyle name="差_行政公检法测算_30云南 3 2" xfId="1274"/>
    <cellStyle name="40% - 着色 3" xfId="1275"/>
    <cellStyle name="好_其他部门(按照总人口测算）—20080416_隋心对账单定稿0514 3" xfId="1276"/>
    <cellStyle name="差_市辖区测算20080510_民生政策最低支出需求_03_2010年各地区一般预算平衡表_2010年地方财政一般预算分级平衡情况表（汇总）0524" xfId="1277"/>
    <cellStyle name="_Highlight" xfId="1278"/>
    <cellStyle name="好_22湖南_华东 2 3" xfId="1279"/>
    <cellStyle name="_20100326高清市院遂宁检察院1080P配置清单26日改 5" xfId="1280"/>
    <cellStyle name="差_行政(燃修费)" xfId="1281"/>
    <cellStyle name="差_1110洱源县_禁止开发区名单" xfId="1282"/>
    <cellStyle name="好_历年教师人数 2" xfId="1283"/>
    <cellStyle name="20% - 强调文字颜色 5 2 3" xfId="1284"/>
    <cellStyle name="好_文体广播事业(按照总人口测算）—20080416_隋心对账单定稿0514" xfId="1285"/>
    <cellStyle name="差_县区合并测算20080421_财力性转移支付2010年预算参考数 4" xfId="1286"/>
    <cellStyle name="好_2006年27重庆_财力性转移支付2010年预算参考数_03_2010年各地区一般预算平衡表_2010年地方财政一般预算分级平衡情况表（汇总）0524 2 4" xfId="1287"/>
    <cellStyle name="40% - 强调文字颜色 6 2 8" xfId="1288"/>
    <cellStyle name="好_文体广播事业(按照总人口测算）—20080416_不含人员经费系数_华东 2 5" xfId="1289"/>
    <cellStyle name="强调文字颜色 5 7 2" xfId="1290"/>
    <cellStyle name="差_Book1_03_2010年各地区一般预算平衡表_04财力类2010 3" xfId="1291"/>
    <cellStyle name="S18 3" xfId="1292"/>
    <cellStyle name="S23 3" xfId="1293"/>
    <cellStyle name="差_基础数据表_2.2010年云南省生态功能区转移支付总表" xfId="1294"/>
    <cellStyle name="好_2006年27重庆_03_2010年各地区一般预算平衡表 2" xfId="1295"/>
    <cellStyle name="_Book1 4" xfId="1296"/>
    <cellStyle name="差_市辖区测算-新科目（20080626）_不含人员经费系数_03_2010年各地区一般预算平衡表" xfId="1297"/>
    <cellStyle name="差_1_财力性转移支付2010年预算参考数_03_2010年各地区一般预算平衡表_2010年地方财政一般预算分级平衡情况表（汇总）0524" xfId="1298"/>
    <cellStyle name="Accent2 52" xfId="1299"/>
    <cellStyle name="Accent2 47" xfId="1300"/>
    <cellStyle name="好_农林水和城市维护标准支出20080505－县区合计_民生政策最低支出需求_财力性转移支付2010年预算参考数_03_2010年各地区一般预算平衡表_2010年地方财政一般预算分级平衡情况表（汇总）0524 2 3" xfId="1301"/>
    <cellStyle name="差_县区合并测算20080421_不含人员经费系数_财力性转移支付2010年预算参考数_03_2010年各地区一般预算平衡表_2010年地方财政一般预算分级平衡情况表（汇总）0524 2 5" xfId="1302"/>
    <cellStyle name="差_测算结果_合并" xfId="1303"/>
    <cellStyle name="差_民生政策最低支出需求_财力性转移支付2010年预算参考数 2 2" xfId="1304"/>
    <cellStyle name="好_县市旗测算-新科目（20080626）_民生政策最低支出需求_财力性转移支付2010年预算参考数_30云南 2" xfId="1305"/>
    <cellStyle name="差_卫生(按照总人口测算）—20080416_财力性转移支付2010年预算参考数_合并 2 2" xfId="1306"/>
    <cellStyle name="好_2006年27重庆_03_2010年各地区一般预算平衡表 3" xfId="1307"/>
    <cellStyle name="_Book1 5" xfId="1308"/>
    <cellStyle name="Accent2 53" xfId="1309"/>
    <cellStyle name="Accent2 48" xfId="1310"/>
    <cellStyle name="好_农林水和城市维护标准支出20080505－县区合计_民生政策最低支出需求_财力性转移支付2010年预算参考数_03_2010年各地区一般预算平衡表_2010年地方财政一般预算分级平衡情况表（汇总）0524 2 4" xfId="1311"/>
    <cellStyle name="差_民生政策最低支出需求_财力性转移支付2010年预算参考数 2 3" xfId="1312"/>
    <cellStyle name="差_县区合并测算20080421_不含人员经费系数_财力性转移支付2010年预算参考数_03_2010年各地区一般预算平衡表_2010年地方财政一般预算分级平衡情况表（汇总）0524 2 6" xfId="1313"/>
    <cellStyle name="差_2007一般预算支出口径剔除表_财力性转移支付2010年预算参考数_合并 2" xfId="1314"/>
    <cellStyle name="好_22湖南_财力性转移支付2010年预算参考数_03_2010年各地区一般预算平衡表 2" xfId="1315"/>
    <cellStyle name="差_财政供养人员_财力性转移支付2010年预算参考数_03_2010年各地区一般预算平衡表 5" xfId="1316"/>
    <cellStyle name="差_2006年28四川_财力性转移支付2010年预算参考数_03_2010年各地区一般预算平衡表_2010年地方财政一般预算分级平衡情况表（汇总）0524" xfId="1317"/>
    <cellStyle name="差_03昭通 2_5.2010年云南省国家一般生态功能区转移支付补助测算表（州市本级） 2" xfId="1318"/>
    <cellStyle name="60% - 强调文字颜色 4 10 2" xfId="1319"/>
    <cellStyle name="好_2006年22湖南_财力性转移支付2010年预算参考数_隋心对账单定稿0514 2 5" xfId="1320"/>
    <cellStyle name="差_卫生(按照总人口测算）—20080416_县市旗测算-新科目（含人口规模效应）_03_2010年各地区一般预算平衡表_2010年地方财政一般预算分级平衡情况表（汇总）0524 2 7" xfId="1321"/>
    <cellStyle name="差_县区合并测算20080421_不含人员经费系数_03_2010年各地区一般预算平衡表_2010年地方财政一般预算分级平衡情况表（汇总）0524 2 6" xfId="1322"/>
    <cellStyle name="差_行政（人员）_县市旗测算-新科目（含人口规模效应） 2 2 2" xfId="1323"/>
    <cellStyle name="差_(财政总决算简表-2010年)数据-分县收支（国库处提供） 3" xfId="1324"/>
    <cellStyle name="差_汇总表4_财力性转移支付2010年预算参考数 5" xfId="1325"/>
    <cellStyle name="好_基础数据表 2 2" xfId="1326"/>
    <cellStyle name="20% - 强调文字颜色 5 2 4" xfId="1327"/>
    <cellStyle name="差_市辖区测算20080510_不含人员经费系数_30云南 3 2" xfId="1328"/>
    <cellStyle name="好_县市旗测算-新科目（20080626）_不含人员经费系数_03_2010年各地区一般预算平衡表_04财力类2010 2" xfId="1329"/>
    <cellStyle name="差_县区合并测算20080421_财力性转移支付2010年预算参考数 5" xfId="1330"/>
    <cellStyle name="好_2006年27重庆_财力性转移支付2010年预算参考数_03_2010年各地区一般预算平衡表_2010年地方财政一般预算分级平衡情况表（汇总）0524 2 5" xfId="1331"/>
    <cellStyle name="差_分县成本差异系数_不含人员经费系数_30云南 3 2" xfId="1332"/>
    <cellStyle name="好_行政(燃修费)_民生政策最低支出需求_隋心对账单定稿0514 2 7" xfId="1333"/>
    <cellStyle name="40% - 着色 4" xfId="1334"/>
    <cellStyle name="Explanatory Text 2 2" xfId="1335"/>
    <cellStyle name="_20100326高清市院遂宁检察院1080P配置清单26日改 6" xfId="1336"/>
    <cellStyle name="好_2006年30云南_隋心对账单定稿0514 2 3" xfId="1337"/>
    <cellStyle name="SubtotalData" xfId="1338"/>
    <cellStyle name="20% - 强调文字颜色 1 10" xfId="1339"/>
    <cellStyle name="差_县市旗测算-新科目（20080627）_民生政策最低支出需求_财力性转移支付2010年预算参考数_华东 2 6" xfId="1340"/>
    <cellStyle name="差_教育(按照总人口测算）—20080416_财力性转移支付2010年预算参考数_小册子（2010）张 3 2" xfId="1341"/>
    <cellStyle name="差_行政(燃修费)_县市旗测算-新科目（含人口规模效应）_03_2010年各地区一般预算平衡表_04财力类2010 2" xfId="1342"/>
    <cellStyle name="40% - 强调文字颜色 2 11" xfId="1343"/>
    <cellStyle name="差_青海 缺口县区测算(地方填报)_03_2010年各地区一般预算平衡表_04财力类2010" xfId="1344"/>
    <cellStyle name="差_其他部门(按照总人口测算）—20080416_民生政策最低支出需求_财力性转移支付2010年预算参考数_03_2010年各地区一般预算平衡表_2010年地方财政一般预算分级平衡情况表（汇总）0524 4" xfId="1345"/>
    <cellStyle name="40% - Accent5 6" xfId="1346"/>
    <cellStyle name="好_M01-2(州市补助收入) 2 2" xfId="1347"/>
    <cellStyle name="差_不含人员经费系数_财力性转移支付2010年预算参考数_03_2010年各地区一般预算平衡表 4" xfId="1348"/>
    <cellStyle name="Accent2 2 3 2" xfId="1349"/>
    <cellStyle name="差_行政公检法测算_县市旗测算-新科目（含人口规模效应）_财力性转移支付2010年预算参考数_03_2010年各地区一般预算平衡表_净集中 2" xfId="1350"/>
    <cellStyle name="差_汇总表4_财力性转移支付2010年预算参考数" xfId="1351"/>
    <cellStyle name="差_2008年全省汇总收支计算表_财力性转移支付2010年预算参考数_03_2010年各地区一般预算平衡表 3" xfId="1352"/>
    <cellStyle name="好_行政(燃修费)_县市旗测算-新科目（含人口规模效应）_财力性转移支付2010年预算参考数_30云南" xfId="1353"/>
    <cellStyle name="差_县市旗测算-新科目（20080627）_不含人员经费系数_小册子（2010）张 2 2" xfId="1354"/>
    <cellStyle name="差_财政供养人员_财力性转移支付2010年预算参考数_03_2010年各地区一般预算平衡表_2010年地方财政一般预算分级平衡情况表（汇总）0524 4" xfId="1355"/>
    <cellStyle name="好_卫生部门_财力性转移支付2010年预算参考数_03_2010年各地区一般预算平衡表 4" xfId="1356"/>
    <cellStyle name="好_2006年28四川_小册子（2010）张 3" xfId="1357"/>
    <cellStyle name="好_市辖区测算20080510_县市旗测算-新科目（含人口规模效应）_财力性转移支付2010年预算参考数_03_2010年各地区一般预算平衡表_2010年地方财政一般预算分级平衡情况表（汇总）0524 3" xfId="1358"/>
    <cellStyle name="差_市辖区测算20080510_民生政策最低支出需求 3 2" xfId="1359"/>
    <cellStyle name="差_其他部门(按照总人口测算）—20080416_不含人员经费系数_财力性转移支付2010年预算参考数 4 2" xfId="1360"/>
    <cellStyle name="差_07临沂 2 3" xfId="1361"/>
    <cellStyle name="差_文体广播事业(按照总人口测算）—20080416_县市旗测算-新科目（含人口规模效应）_财力性转移支付2010年预算参考数_隋心对账单定稿0514 2 6" xfId="1362"/>
    <cellStyle name="好_2006年22湖南_财力性转移支付2010年预算参考数_隋心对账单定稿0514 2" xfId="1363"/>
    <cellStyle name="60% - 强调文字颜色 1 9" xfId="1364"/>
    <cellStyle name="差_人员数据06+06-05 3 2" xfId="1365"/>
    <cellStyle name="差_测算结果汇总_财力性转移支付2010年预算参考数_03_2010年各地区一般预算平衡表 6" xfId="1366"/>
    <cellStyle name="差_卫生(按照总人口测算）—20080416_县市旗测算-新科目（含人口规模效应）_隋心对账单定稿0514 2 3" xfId="1367"/>
    <cellStyle name="_Book1" xfId="1368"/>
    <cellStyle name="Accent5" xfId="1369"/>
    <cellStyle name="_Book1 2 2" xfId="1370"/>
    <cellStyle name="Accent6" xfId="1371"/>
    <cellStyle name="_Book1 2 3" xfId="1372"/>
    <cellStyle name="好_县市旗测算-新科目（20080626）_民生政策最低支出需求_财力性转移支付2010年预算参考数_30云南 3" xfId="1373"/>
    <cellStyle name="差_卫生(按照总人口测算）—20080416_财力性转移支付2010年预算参考数_合并 2 3" xfId="1374"/>
    <cellStyle name="差_云南省2008年转移支付测算——州市本级考核部分及政策性测算_财力性转移支付2010年预算参考数_03_2010年各地区一般预算平衡表_净集中 2" xfId="1375"/>
    <cellStyle name="好_2006年27重庆_03_2010年各地区一般预算平衡表 4" xfId="1376"/>
    <cellStyle name="_Book1 6" xfId="1377"/>
    <cellStyle name="差_市辖区测算20080510_不含人员经费系数 2 2" xfId="1378"/>
    <cellStyle name="Accent2 54" xfId="1379"/>
    <cellStyle name="Accent2 49" xfId="1380"/>
    <cellStyle name="好_农林水和城市维护标准支出20080505－县区合计_民生政策最低支出需求_财力性转移支付2010年预算参考数_03_2010年各地区一般预算平衡表_2010年地方财政一般预算分级平衡情况表（汇总）0524 2 5" xfId="1381"/>
    <cellStyle name="差_民生政策最低支出需求_财力性转移支付2010年预算参考数 2 4" xfId="1382"/>
    <cellStyle name="差_县区合并测算20080421_不含人员经费系数_财力性转移支付2010年预算参考数_03_2010年各地区一般预算平衡表_2010年地方财政一般预算分级平衡情况表（汇总）0524 2 7" xfId="1383"/>
    <cellStyle name="表标题 2" xfId="1384"/>
    <cellStyle name="20% - 强调文字颜色 5 10" xfId="1385"/>
    <cellStyle name="差_文体广播事业(按照总人口测算）—20080416_不含人员经费系数 3" xfId="1386"/>
    <cellStyle name="常规 11 14" xfId="1387"/>
    <cellStyle name="40% - 强调文字颜色 6 11" xfId="1388"/>
    <cellStyle name="Input 7" xfId="1389"/>
    <cellStyle name="好_市辖区测算20080510_县市旗测算-新科目（含人口规模效应）_财力性转移支付2010年预算参考数_华东 3" xfId="1390"/>
    <cellStyle name="差_测算结果_财力性转移支付2010年预算参考数_03_2010年各地区一般预算平衡表_净集中 2" xfId="1391"/>
    <cellStyle name="20% - 强调文字颜色 3 3 4" xfId="1392"/>
    <cellStyle name="好_检验表_合并 2" xfId="1393"/>
    <cellStyle name="20% - 强调文字颜色 4 2 2 2" xfId="1394"/>
    <cellStyle name="好_2008年支出核定_隋心对账单定稿0514 2 4" xfId="1395"/>
    <cellStyle name="差_行政公检法测算_县市旗测算-新科目（含人口规模效应）_财力性转移支付2010年预算参考数_03_2010年各地区一般预算平衡表 4" xfId="1396"/>
    <cellStyle name="_Book1_1" xfId="1397"/>
    <cellStyle name="差_行政（人员）_不含人员经费系数_财力性转移支付2010年预算参考数_03_2010年各地区一般预算平衡表_2010年地方财政一般预算分级平衡情况表（汇总）0524 3" xfId="1398"/>
    <cellStyle name="20% - 强调文字颜色 5 10 2" xfId="1399"/>
    <cellStyle name="40% - Accent1" xfId="1400"/>
    <cellStyle name="好_2007年收支情况及2008年收支预计表(汇总表)_隋心对账单定稿0514 2 6" xfId="1401"/>
    <cellStyle name="差_人员工资和公用经费_03_2010年各地区一般预算平衡表" xfId="1402"/>
    <cellStyle name="好_教育(按照总人口测算）—20080416_民生政策最低支出需求_财力性转移支付2010年预算参考数 5" xfId="1403"/>
    <cellStyle name="差_05潍坊_隋心对账单定稿0514" xfId="1404"/>
    <cellStyle name="差_Book1_1_Book1_Book1_Book1_Book1" xfId="1405"/>
    <cellStyle name="Accent3 - 20% 8" xfId="1406"/>
    <cellStyle name="差_农林水和城市维护标准支出20080505－县区合计_县市旗测算-新科目（含人口规模效应）_30云南 3" xfId="1407"/>
    <cellStyle name="好_28四川 2 5" xfId="1408"/>
    <cellStyle name="20% - 强调文字颜色 4 2 2 2 2" xfId="1409"/>
    <cellStyle name="_Book1_1 2" xfId="1410"/>
    <cellStyle name="差_30云南 2 3" xfId="1411"/>
    <cellStyle name="差_2007年一般预算支出剔除_03_2010年各地区一般预算平衡表_04财力类2010" xfId="1412"/>
    <cellStyle name="好_河南 缺口县区测算(地方填报白)_30云南 2" xfId="1413"/>
    <cellStyle name="标题 1 9" xfId="1414"/>
    <cellStyle name="好_市辖区测算20080510_民生政策最低支出需求_隋心对账单定稿0514" xfId="1415"/>
    <cellStyle name="_TableHead" xfId="1416"/>
    <cellStyle name="差_30云南_30云南 3" xfId="1417"/>
    <cellStyle name="注释 2 14" xfId="1418"/>
    <cellStyle name="差_05潍坊_30云南 2" xfId="1419"/>
    <cellStyle name="差_人员工资和公用经费3_财力性转移支付2010年预算参考数 2" xfId="1420"/>
    <cellStyle name="差_30云南_1_03_2010年各地区一般预算平衡表_2010年地方财政一般预算分级平衡情况表（汇总）0524" xfId="1421"/>
    <cellStyle name="好_行政（人员）_县市旗测算-新科目（含人口规模效应）_小册子（2010）张 2" xfId="1422"/>
    <cellStyle name="好_行政(燃修费)_不含人员经费系数_财力性转移支付2010年预算参考数_03_2010年各地区一般预算平衡表_2010年地方财政一般预算分级平衡情况表（汇总）0524 2 8" xfId="1423"/>
    <cellStyle name="计算 7 2" xfId="1424"/>
    <cellStyle name="差_县区合并测算20080423(按照各省比重）_不含人员经费系数_03_2010年各地区一般预算平衡表_04财力类2010 2" xfId="1425"/>
    <cellStyle name="20% - 着色 5 2" xfId="1426"/>
    <cellStyle name="Accent1 - 60% 6" xfId="1427"/>
    <cellStyle name="好_2009年云南省省对下一般性转移支付标准支出测算表 3" xfId="1428"/>
    <cellStyle name="Heading 1_TA" xfId="1429"/>
    <cellStyle name="差_云南 缺口县区测算(地方填报)_财力性转移支付2010年预算参考数_03_2010年各地区一般预算平衡表_2010年地方财政一般预算分级平衡情况表（汇总）0524 2 3" xfId="1430"/>
    <cellStyle name="好_20河南_03_2010年各地区一般预算平衡表" xfId="1431"/>
    <cellStyle name="好_总人口_财力性转移支付2010年预算参考数_03_2010年各地区一般预算平衡表_04财力类2010" xfId="1432"/>
    <cellStyle name="好_河南 缺口县区测算(地方填报白)_30云南 2 2" xfId="1433"/>
    <cellStyle name="差_河南 缺口县区测算(地方填报白)_03_2010年各地区一般预算平衡表" xfId="1434"/>
    <cellStyle name="差_30云南 2 3 2" xfId="1435"/>
    <cellStyle name="差_2007年一般预算支出剔除_03_2010年各地区一般预算平衡表_04财力类2010 2" xfId="1436"/>
    <cellStyle name="标题 1 9 2" xfId="1437"/>
    <cellStyle name="好_市辖区测算20080510_民生政策最低支出需求_隋心对账单定稿0514 2" xfId="1438"/>
    <cellStyle name="差_农林水和城市维护标准支出20080505－县区合计_民生政策最低支出需求_财力性转移支付2010年预算参考数_合并" xfId="1439"/>
    <cellStyle name="_TableHead 2" xfId="1440"/>
    <cellStyle name="常规 5 20" xfId="1441"/>
    <cellStyle name="常规 5 15" xfId="1442"/>
    <cellStyle name="差_30云南_30云南 3 2" xfId="1443"/>
    <cellStyle name="差_平邑_财力性转移支付2010年预算参考数_03_2010年各地区一般预算平衡表_净集中 3" xfId="1444"/>
    <cellStyle name="差_05潍坊_30云南 2 2" xfId="1445"/>
    <cellStyle name="差_人员工资和公用经费3_财力性转移支付2010年预算参考数 2 2" xfId="1446"/>
    <cellStyle name="40% - Accent1 2" xfId="1447"/>
    <cellStyle name="好_成本差异系数（含人口规模）_隋心对账单定稿0514 2 4" xfId="1448"/>
    <cellStyle name="差_人员工资和公用经费_03_2010年各地区一般预算平衡表 2" xfId="1449"/>
    <cellStyle name="差_Book1_1_Book1_Book1_Book1_Book1 2" xfId="1450"/>
    <cellStyle name="差_05潍坊_隋心对账单定稿0514 2" xfId="1451"/>
    <cellStyle name="常规 83" xfId="1452"/>
    <cellStyle name="常规 78" xfId="1453"/>
    <cellStyle name="40% - 强调文字颜色 3 2 2 2 3" xfId="1454"/>
    <cellStyle name="好_34青海_财力性转移支付2010年预算参考数_华东 2" xfId="1455"/>
    <cellStyle name="好_汇总-县级财政报表附表 2 2" xfId="1456"/>
    <cellStyle name="好_其他部门(按照总人口测算）—20080416_财力性转移支付2010年预算参考数_03_2010年各地区一般预算平衡表 2" xfId="1457"/>
    <cellStyle name="_Book1_1 2 2" xfId="1458"/>
    <cellStyle name="差_一般预算支出口径剔除表_财力性转移支付2010年预算参考数_30云南 2" xfId="1459"/>
    <cellStyle name="40% - Accent1 3" xfId="1460"/>
    <cellStyle name="好_成本差异系数（含人口规模）_隋心对账单定稿0514 2 5" xfId="1461"/>
    <cellStyle name="差_人员工资和公用经费_03_2010年各地区一般预算平衡表 3" xfId="1462"/>
    <cellStyle name="差_县区合并测算20080423(按照各省比重）_财力性转移支付2010年预算参考数 2 2" xfId="1463"/>
    <cellStyle name="差_教育(按照总人口测算）—20080416_民生政策最低支出需求_财力性转移支付2010年预算参考数_03_2010年各地区一般预算平衡表_净集中" xfId="1464"/>
    <cellStyle name="差_Book1_财力性转移支付2010年预算参考数_03_2010年各地区一般预算平衡表_04财力类2010" xfId="1465"/>
    <cellStyle name="40% - 强调文字颜色 3 2 2 2 4" xfId="1466"/>
    <cellStyle name="好_汇总-县级财政报表附表 2 3" xfId="1467"/>
    <cellStyle name="好_其他部门(按照总人口测算）—20080416_财力性转移支付2010年预算参考数_03_2010年各地区一般预算平衡表 3" xfId="1468"/>
    <cellStyle name="差_34青海_1_30云南 3 2" xfId="1469"/>
    <cellStyle name="好_00省级(打印)" xfId="1470"/>
    <cellStyle name="差_县市旗测算20080508_民生政策最低支出需求_03_2010年各地区一般预算平衡表_2010年地方财政一般预算分级平衡情况表（汇总）0524" xfId="1471"/>
    <cellStyle name="_Book1_1 2 3" xfId="1472"/>
    <cellStyle name="标题1" xfId="1473"/>
    <cellStyle name="好_汇总_财力性转移支付2010年预算参考数 2" xfId="1474"/>
    <cellStyle name="差_14安徽_财力性转移支付2010年预算参考数" xfId="1475"/>
    <cellStyle name="好_山东省民生支出标准_财力性转移支付2010年预算参考数_03_2010年各地区一般预算平衡表_2010年地方财政一般预算分级平衡情况表（汇总）0524 2 5" xfId="1476"/>
    <cellStyle name="差_奖励补助测算7.25 2 2" xfId="1477"/>
    <cellStyle name="40% - Accent2" xfId="1478"/>
    <cellStyle name="好_2007年收支情况及2008年收支预计表(汇总表)_隋心对账单定稿0514 2 7" xfId="1479"/>
    <cellStyle name="Accent3 - 20% 9" xfId="1480"/>
    <cellStyle name="差_农林水和城市维护标准支出20080505－县区合计_县市旗测算-新科目（含人口规模效应）_30云南 4" xfId="1481"/>
    <cellStyle name="好_28四川 2 6" xfId="1482"/>
    <cellStyle name="差_文体广播事业(按照总人口测算）—20080416_民生政策最低支出需求_财力性转移支付2010年预算参考数_03_2010年各地区一般预算平衡表_2010年地方财政一般预算分级平衡情况表（汇总）0524 2 2" xfId="1483"/>
    <cellStyle name="标题 7 2 2" xfId="1484"/>
    <cellStyle name="差_云南 缺口县区测算(地方填报)_合并 2 4" xfId="1485"/>
    <cellStyle name="千位分季_新建 Microsoft Excel 工作表" xfId="1486"/>
    <cellStyle name="20% - 强调文字颜色 4 2 2 2 3" xfId="1487"/>
    <cellStyle name="差_教育(按照总人口测算）—20080416_不含人员经费系数_财力性转移支付2010年预算参考数 4 2" xfId="1488"/>
    <cellStyle name="差_13德宏州2008年地税 3 2" xfId="1489"/>
    <cellStyle name="_Book1_1 3" xfId="1490"/>
    <cellStyle name="差_J03_5.2010年云南省国家一般生态功能区转移支付补助测算表（州市本级）" xfId="1491"/>
    <cellStyle name="好_M01-2(州市补助收入)_隋心对账单定稿0514 2 2" xfId="1492"/>
    <cellStyle name="40% - Accent3" xfId="1493"/>
    <cellStyle name="好_汇总_财力性转移支付2010年预算参考数_03_2010年各地区一般预算平衡表 2 2" xfId="1494"/>
    <cellStyle name="20% - 强调文字颜色 4 2 2 2 4" xfId="1495"/>
    <cellStyle name="好_缺口县区测算（11.13）_隋心对账单定稿0514 2" xfId="1496"/>
    <cellStyle name="差_市辖区测算-新科目（20080626）_民生政策最低支出需求_财力性转移支付2010年预算参考数_小册子（2010）张 2" xfId="1497"/>
    <cellStyle name="_Book1_1 4" xfId="1498"/>
    <cellStyle name="40% - Accent5" xfId="1499"/>
    <cellStyle name="差_12滨州_30云南 3 2" xfId="1500"/>
    <cellStyle name="差_市辖区测算20080510_民生政策最低支出需求_财力性转移支付2010年预算参考数_合并 2" xfId="1501"/>
    <cellStyle name="差_测算结果汇总 2 3" xfId="1502"/>
    <cellStyle name="差_指标五 2" xfId="1503"/>
    <cellStyle name="_Book1_1 6" xfId="1504"/>
    <cellStyle name="40% - 强调文字颜色 6 9" xfId="1505"/>
    <cellStyle name="好_教育(按照总人口测算）—20080416_财力性转移支付2010年预算参考数_03_2010年各地区一般预算平衡表 6" xfId="1506"/>
    <cellStyle name="好_2009年一般性转移支付标准工资_地方配套按人均增幅控制8.31（调整结案率后）xl" xfId="1507"/>
    <cellStyle name="40% - 强调文字颜色 3 2 2" xfId="1508"/>
    <cellStyle name="60% - 强调文字颜色 4 2 7" xfId="1509"/>
    <cellStyle name="好_03昭通市_2.2010年云南省生态功能区转移支付总表" xfId="1510"/>
    <cellStyle name="差_行政（人员）_不含人员经费系数_财力性转移支付2010年预算参考数_小册子（2010）张 3 2" xfId="1511"/>
    <cellStyle name="_Book1_1_S111111-cg" xfId="1512"/>
    <cellStyle name="差_14安徽_财力性转移支付2010年预算参考数_小册子（2010）张" xfId="1513"/>
    <cellStyle name="60% - 强调文字颜色 4 2 2 2 3" xfId="1514"/>
    <cellStyle name="差_gdp_小册子（2010）张 4" xfId="1515"/>
    <cellStyle name="好_行政(燃修费)_县市旗测算-新科目（含人口规模效应）_合并 2 6" xfId="1516"/>
    <cellStyle name="适中 2 2 2 2 2 3" xfId="1517"/>
    <cellStyle name="40% - 强调文字颜色 3 2 4" xfId="1518"/>
    <cellStyle name="差_三季度－表二" xfId="1519"/>
    <cellStyle name="差_云南省2008年转移支付测算——州市本级考核部分及政策性测算_财力性转移支付2010年预算参考数_小册子（2010）张 2" xfId="1520"/>
    <cellStyle name="40% - 强调文字颜色 3 2 2 2" xfId="1521"/>
    <cellStyle name="差_12滨州_03_2010年各地区一般预算平衡表_04财力类2010 3" xfId="1522"/>
    <cellStyle name="40% - 强调文字颜色 6 9 2" xfId="1523"/>
    <cellStyle name="好_2009年一般性转移支付标准工资_地方配套按人均增幅控制8.31（调整结案率后）xl 2" xfId="1524"/>
    <cellStyle name="差_县区合并测算20080423(按照各省比重）_财力性转移支付2010年预算参考数_华东 2 5" xfId="1525"/>
    <cellStyle name="差_县区合并测算20080421_县市旗测算-新科目（含人口规模效应）_财力性转移支付2010年预算参考数_03_2010年各地区一般预算平衡表_2010年地方财政一般预算分级平衡情况表（汇总）0524 2 7" xfId="1526"/>
    <cellStyle name="Neutral 9" xfId="1527"/>
    <cellStyle name="差_第五部分(才淼、饶永宏）_华东" xfId="1528"/>
    <cellStyle name="_Book1_1_S111111-cg 2" xfId="1529"/>
    <cellStyle name="好_卫生(按照总人口测算）—20080416_县市旗测算-新科目（含人口规模效应） 3" xfId="1530"/>
    <cellStyle name="差_14安徽_财力性转移支付2010年预算参考数_小册子（2010）张 2" xfId="1531"/>
    <cellStyle name="20% - 强调文字颜色 4 2 2 3" xfId="1532"/>
    <cellStyle name="好_2008年支出核定_隋心对账单定稿0514 2 5" xfId="1533"/>
    <cellStyle name="差_行政公检法测算_县市旗测算-新科目（含人口规模效应）_财力性转移支付2010年预算参考数_03_2010年各地区一般预算平衡表 5" xfId="1534"/>
    <cellStyle name="_Book1_2" xfId="1535"/>
    <cellStyle name="差_行政（人员）_不含人员经费系数_财力性转移支付2010年预算参考数_03_2010年各地区一般预算平衡表_2010年地方财政一般预算分级平衡情况表（汇总）0524 4" xfId="1536"/>
    <cellStyle name="20% - 强调文字颜色 5 11" xfId="1537"/>
    <cellStyle name="差_文体广播事业(按照总人口测算）—20080416_不含人员经费系数 4" xfId="1538"/>
    <cellStyle name="常规 11 20" xfId="1539"/>
    <cellStyle name="常规 11 15" xfId="1540"/>
    <cellStyle name="Input 8" xfId="1541"/>
    <cellStyle name="差_测算结果_财力性转移支付2010年预算参考数_03_2010年各地区一般预算平衡表_净集中 3" xfId="1542"/>
    <cellStyle name="差_教育(按照总人口测算）—20080416_民生政策最低支出需求_小册子（2010）张 3 2" xfId="1543"/>
    <cellStyle name="好_市辖区测算20080510_县市旗测算-新科目（含人口规模效应）_财力性转移支付2010年预算参考数_03_2010年各地区一般预算平衡表_净集中 2" xfId="1544"/>
    <cellStyle name="差_530629_2006年县级财政报表附表 2_4.2010年国家重点生态功能区保护性转移支付生态测算表 2" xfId="1545"/>
    <cellStyle name="差_市辖区测算20080510_财力性转移支付2010年预算参考数_30云南 3" xfId="1546"/>
    <cellStyle name="DarkBlue" xfId="1547"/>
    <cellStyle name="_Book1_2 2" xfId="1548"/>
    <cellStyle name="好_测算结果_财力性转移支付2010年预算参考数 5" xfId="1549"/>
    <cellStyle name="差_2008年全省汇总收支计算表_财力性转移支付2010年预算参考数_小册子（2010）张" xfId="1550"/>
    <cellStyle name="_Book1_2 2 3" xfId="1551"/>
    <cellStyle name="好_20河南_03_2010年各地区一般预算平衡表_2010年地方财政一般预算分级平衡情况表（汇总）0524" xfId="1552"/>
    <cellStyle name="好_市辖区测算20080510_合并 2 6" xfId="1553"/>
    <cellStyle name="好 2 2 17" xfId="1554"/>
    <cellStyle name="差_文体广播事业(按照总人口测算）—20080416_县市旗测算-新科目（含人口规模效应）_财力性转移支付2010年预算参考数_03_2010年各地区一般预算平衡表_净集中 3" xfId="1555"/>
    <cellStyle name="好_县区合并测算20080423(按照各省比重）_县市旗测算-新科目（含人口规模效应）_03_2010年各地区一般预算平衡表_04财力类2010" xfId="1556"/>
    <cellStyle name="差_09黑龙江_财力性转移支付2010年预算参考数_03_2010年各地区一般预算平衡表 5" xfId="1557"/>
    <cellStyle name="好_分县成本差异系数_不含人员经费系数 2 7" xfId="1558"/>
    <cellStyle name="差_1_财力性转移支付2010年预算参考数_合并 2" xfId="1559"/>
    <cellStyle name="差_其他部门(按照总人口测算）—20080416_民生政策最低支出需求_财力性转移支付2010年预算参考数_小册子（2010）张 3 2" xfId="1560"/>
    <cellStyle name="_Book1_2 2 4" xfId="1561"/>
    <cellStyle name="Heading 4 2" xfId="1562"/>
    <cellStyle name="差_测算结果_财力性转移支付2010年预算参考数 2 2" xfId="1563"/>
    <cellStyle name="好_行政（人员）_县市旗测算-新科目（含人口规模效应）_财力性转移支付2010年预算参考数_03_2010年各地区一般预算平衡表 4" xfId="1564"/>
    <cellStyle name="Heading 2_TA" xfId="1565"/>
    <cellStyle name="好_农林水和城市维护标准支出20080505－县区合计_不含人员经费系数_华东 2 3" xfId="1566"/>
    <cellStyle name="差_09黑龙江_财力性转移支付2010年预算参考数_03_2010年各地区一般预算平衡表 6" xfId="1567"/>
    <cellStyle name="好_市辖区测算20080510_合并 2 7" xfId="1568"/>
    <cellStyle name="好 2 2 18" xfId="1569"/>
    <cellStyle name="好_20河南_财力性转移支付2010年预算参考数_03_2010年各地区一般预算平衡表_2010年地方财政一般预算分级平衡情况表（汇总）0524 2 7" xfId="1570"/>
    <cellStyle name="20% - Accent3 3 2" xfId="1571"/>
    <cellStyle name="差_2008年支出核定 4" xfId="1572"/>
    <cellStyle name="差_0605石屏县_财力性转移支付2010年预算参考数 2 3" xfId="1573"/>
    <cellStyle name="差_市辖区测算-新科目（20080626）_民生政策最低支出需求_财力性转移支付2010年预算参考数_隋心对账单定稿0514" xfId="1574"/>
    <cellStyle name="差_市辖区测算20080510_财力性转移支付2010年预算参考数_30云南 4" xfId="1575"/>
    <cellStyle name="好_同德 2 2" xfId="1576"/>
    <cellStyle name="Accent3_01保工资保运转保民生项目及标准" xfId="1577"/>
    <cellStyle name="_Book1_2 3" xfId="1578"/>
    <cellStyle name="差_1110洱源县_财力性转移支付2010年预算参考数_03_2010年各地区一般预算平衡表_04财力类2010" xfId="1579"/>
    <cellStyle name="差_教育(按照总人口测算）—20080416_民生政策最低支出需求_财力性转移支付2010年预算参考数_30云南" xfId="1580"/>
    <cellStyle name="好_农林水和城市维护标准支出20080505－县区合计_民生政策最低支出需求_财力性转移支付2010年预算参考数_华东 2 3" xfId="1581"/>
    <cellStyle name="差_市辖区测算-新科目（20080626）_民生政策最低支出需求_03_2010年各地区一般预算平衡表" xfId="1582"/>
    <cellStyle name="好_自行调整差异系数顺序_财力性转移支付2010年预算参考数_隋心对账单定稿0514 2 5" xfId="1583"/>
    <cellStyle name="好_530623_2006年县级财政报表附表 2" xfId="1584"/>
    <cellStyle name="好_农林水和城市维护标准支出20080505－县区合计_财力性转移支付2010年预算参考数_03_2010年各地区一般预算平衡表_2010年地方财政一般预算分级平衡情况表（汇总）0524 3" xfId="1585"/>
    <cellStyle name="差_县区合并测算20080421_民生政策最低支出需求_30云南 2" xfId="1586"/>
    <cellStyle name="_Book1_2 4" xfId="1587"/>
    <cellStyle name="差_2008年全省汇总收支计算表 3 2" xfId="1588"/>
    <cellStyle name="好_09黑龙江_30云南 2 2" xfId="1589"/>
    <cellStyle name="好_2006年水利统计指标统计表_财力性转移支付2010年预算参考数_03_2010年各地区一般预算平衡表_2010年地方财政一般预算分级平衡情况表（汇总）0524" xfId="1590"/>
    <cellStyle name="_TableSuperHead" xfId="1591"/>
    <cellStyle name="好_安徽 缺口县区测算(地方填报)1_隋心对账单定稿0514 2 2" xfId="1592"/>
    <cellStyle name="好_教育(按照总人口测算）—20080416_03_2010年各地区一般预算平衡表_2010年地方财政一般预算分级平衡情况表（汇总）0524 2 3" xfId="1593"/>
    <cellStyle name="差_测算结果汇总 3 2" xfId="1594"/>
    <cellStyle name="差_县区合并测算20080421_民生政策最低支出需求_30云南 3" xfId="1595"/>
    <cellStyle name="_Book1_2 5" xfId="1596"/>
    <cellStyle name="好_农林水和城市维护标准支出20080505－县区合计_不含人员经费系数_03_2010年各地区一般预算平衡表" xfId="1597"/>
    <cellStyle name="_Book1_2 6" xfId="1598"/>
    <cellStyle name="差_县区合并测算20080421_民生政策最低支出需求_30云南 4" xfId="1599"/>
    <cellStyle name="差_县市旗测算-新科目（20080626）_民生政策最低支出需求_03_2010年各地区一般预算平衡表_2010年地方财政一般预算分级平衡情况表（汇总）0524 2 2" xfId="1600"/>
    <cellStyle name="差_云南省2008年转移支付测算——州市本级考核部分及政策性测算_03_2010年各地区一般预算平衡表 4" xfId="1601"/>
    <cellStyle name="差_2007一般预算支出口径剔除表_财力性转移支付2010年预算参考数_30云南 2" xfId="1602"/>
    <cellStyle name="好_30云南_1_财力性转移支付2010年预算参考数_小册子（2010）张 2 2" xfId="1603"/>
    <cellStyle name="好_22湖南_合并 2 5" xfId="1604"/>
    <cellStyle name="20% - 强调文字颜色 1 2 5" xfId="1605"/>
    <cellStyle name="差_市辖区测算20080510_民生政策最低支出需求_财力性转移支付2010年预算参考数_03_2010年各地区一般预算平衡表 2" xfId="1606"/>
    <cellStyle name="20% - 强调文字颜色 3 10" xfId="1607"/>
    <cellStyle name="好_2008年全省汇总收支计算表_财力性转移支付2010年预算参考数_03_2010年各地区一般预算平衡表_2010年地方财政一般预算分级平衡情况表（汇总）0524 2" xfId="1608"/>
    <cellStyle name="差_县区合并测算20080423(按照各省比重）_财力性转移支付2010年预算参考数_隋心对账单定稿0514 2 3" xfId="1609"/>
    <cellStyle name="40% - 强调文字颜色 4 11" xfId="1610"/>
    <cellStyle name="差_同德_财力性转移支付2010年预算参考数_华东 2 6" xfId="1611"/>
    <cellStyle name="好_教育(按照总人口测算）—20080416_不含人员经费系数_财力性转移支付2010年预算参考数_华东 2 3" xfId="1612"/>
    <cellStyle name="_Book1_2_S111111-cg 2" xfId="1613"/>
    <cellStyle name="40% - 强调文字颜色 2 4" xfId="1614"/>
    <cellStyle name="好_县市旗测算-新科目（20080626）_县市旗测算-新科目（含人口规模效应）_03_2010年各地区一般预算平衡表_2010年地方财政一般预算分级平衡情况表（汇总）0524 2" xfId="1615"/>
    <cellStyle name="20% - 强调文字颜色 4 2 2 4" xfId="1616"/>
    <cellStyle name="好_2008年支出核定_隋心对账单定稿0514 2 6" xfId="1617"/>
    <cellStyle name="差_行政公检法测算_县市旗测算-新科目（含人口规模效应）_财力性转移支付2010年预算参考数_03_2010年各地区一般预算平衡表 6" xfId="1618"/>
    <cellStyle name="_Book1_3" xfId="1619"/>
    <cellStyle name="好_2006年34青海_财力性转移支付2010年预算参考数_03_2010年各地区一般预算平衡表" xfId="1620"/>
    <cellStyle name="差_行政（人员）_不含人员经费系数_财力性转移支付2010年预算参考数_03_2010年各地区一般预算平衡表_2010年地方财政一般预算分级平衡情况表（汇总）0524 5" xfId="1621"/>
    <cellStyle name="好_河南 缺口县区测算(地方填报)_合并" xfId="1622"/>
    <cellStyle name="差_2006年全省财力计算表（中央、决算）_华东 2" xfId="1623"/>
    <cellStyle name="Accent1 4 2" xfId="1624"/>
    <cellStyle name="好_测算结果_03_2010年各地区一般预算平衡表_2010年地方财政一般预算分级平衡情况表（汇总）0524 3" xfId="1625"/>
    <cellStyle name="差_危改资金测算_03_2010年各地区一般预算平衡表 6" xfId="1626"/>
    <cellStyle name="差_分县成本差异系数_不含人员经费系数_30云南 2" xfId="1627"/>
    <cellStyle name="_Book1_3 2 2" xfId="1628"/>
    <cellStyle name="好_2006年34青海_财力性转移支付2010年预算参考数_03_2010年各地区一般预算平衡表 2 2" xfId="1629"/>
    <cellStyle name="差_1 2 3 2" xfId="1630"/>
    <cellStyle name="ÄÞ¸¶ [0]_TestResults" xfId="1631"/>
    <cellStyle name="差_14安徽_财力性转移支付2010年预算参考数_03_2010年各地区一般预算平衡表_04财力类2010 2" xfId="1632"/>
    <cellStyle name="好_530629_2006年县级财政报表附表_合并 2 6" xfId="1633"/>
    <cellStyle name="差_其他部门(按照总人口测算）—20080416_县市旗测算-新科目（含人口规模效应）_财力性转移支付2010年预算参考数_03_2010年各地区一般预算平衡表_2010年地方财政一般预算分级平衡情况表（汇总）0524" xfId="1634"/>
    <cellStyle name="差_行政公检法测算_县市旗测算-新科目（含人口规模效应）_30云南 4" xfId="1635"/>
    <cellStyle name="_Comma" xfId="1636"/>
    <cellStyle name="差_县市旗测算-新科目（20080627）_县市旗测算-新科目（含人口规模效应）_财力性转移支付2010年预算参考数_小册子（2010）张 2" xfId="1637"/>
    <cellStyle name="差_县区合并测算20080423(按照各省比重）_不含人员经费系数_财力性转移支付2010年预算参考数_30云南 2" xfId="1638"/>
    <cellStyle name="差_青海 缺口县区测算(地方填报)_隋心对账单定稿0514" xfId="1639"/>
    <cellStyle name="_CurrencySpace" xfId="1640"/>
    <cellStyle name="解释性文本 10 2" xfId="1641"/>
    <cellStyle name="差_文体广播事业(按照总人口测算）—20080416_不含人员经费系数_财力性转移支付2010年预算参考数 2 2 2" xfId="1642"/>
    <cellStyle name="好_缺口县区测算（11.13） 2 7" xfId="1643"/>
    <cellStyle name="差_分析缺口率_财力性转移支付2010年预算参考数_华东 2" xfId="1644"/>
    <cellStyle name="好_其他部门(按照总人口测算）—20080416_不含人员经费系数_财力性转移支付2010年预算参考数_小册子（2010）张 2 2" xfId="1645"/>
    <cellStyle name="计算 2 2 19" xfId="1646"/>
    <cellStyle name="Accent6 - 20% 4 2" xfId="1647"/>
    <cellStyle name="好_成本差异系数_03_2010年各地区一般预算平衡表 2" xfId="1648"/>
    <cellStyle name="差_11大理_03_2010年各地区一般预算平衡表 5" xfId="1649"/>
    <cellStyle name="好_民生政策最低支出需求_财力性转移支付2010年预算参考数_30云南 2" xfId="1650"/>
    <cellStyle name="_Table_2008年经营目标预算审核明细表final" xfId="1651"/>
    <cellStyle name="差_2006年水利统计指标统计表 2 3 2" xfId="1652"/>
    <cellStyle name="差_不含人员经费系数 2 3" xfId="1653"/>
    <cellStyle name="差_00省级(打印) 6" xfId="1654"/>
    <cellStyle name="_ET_STYLE_NoName_00_" xfId="1655"/>
    <cellStyle name="PSSpacer 6" xfId="1656"/>
    <cellStyle name="差_2006年分析表 2 2" xfId="1657"/>
    <cellStyle name="好_行政公检法测算_民生政策最低支出需求 2 2" xfId="1658"/>
    <cellStyle name="_ET_STYLE_NoName_00__Sheet3 3" xfId="1659"/>
    <cellStyle name="好_2008年支出调整_合并 2" xfId="1660"/>
    <cellStyle name="差_附表_财力性转移支付2010年预算参考数_03_2010年各地区一般预算平衡表_2010年地方财政一般预算分级平衡情况表（汇总）0524 3" xfId="1661"/>
    <cellStyle name="_Table_2008年经营目标预算审核明细表final 2" xfId="1662"/>
    <cellStyle name="差_不含人员经费系数 2 3 2" xfId="1663"/>
    <cellStyle name="差_缺口县区测算(按核定人数)_财力性转移支付2010年预算参考数_小册子（2010）张 4" xfId="1664"/>
    <cellStyle name="差_14安徽_03_2010年各地区一般预算平衡表_2010年地方财政一般预算分级平衡情况表（汇总）0524 4" xfId="1665"/>
    <cellStyle name="差_34青海_1_财力性转移支付2010年预算参考数" xfId="1666"/>
    <cellStyle name="好_27重庆_30云南 3" xfId="1667"/>
    <cellStyle name="InputArea" xfId="1668"/>
    <cellStyle name="60% - 强调文字颜色 2 3 3" xfId="1669"/>
    <cellStyle name="好_行政（人员）_民生政策最低支出需求_03_2010年各地区一般预算平衡表_2010年地方财政一般预算分级平衡情况表（汇总）0524 5" xfId="1670"/>
    <cellStyle name="差_行政公检法测算_03_2010年各地区一般预算平衡表_04财力类2010 3" xfId="1671"/>
    <cellStyle name="差_2008年一般预算支出预计 5" xfId="1672"/>
    <cellStyle name="_ET_STYLE_NoName_00_ 2" xfId="1673"/>
    <cellStyle name="好_07临沂_隋心对账单定稿0514" xfId="1674"/>
    <cellStyle name="差_成本差异系数（含人口规模）_03_2010年各地区一般预算平衡表_2010年地方财政一般预算分级平衡情况表（汇总）0524 4" xfId="1675"/>
    <cellStyle name="好_行政(燃修费)_财力性转移支付2010年预算参考数_30云南 3" xfId="1676"/>
    <cellStyle name="差_县市旗测算-新科目（20080627）_不含人员经费系数_财力性转移支付2010年预算参考数_合并 2 7" xfId="1677"/>
    <cellStyle name="40% - 强调文字颜色 6 6" xfId="1678"/>
    <cellStyle name="好_教育(按照总人口测算）—20080416_财力性转移支付2010年预算参考数_03_2010年各地区一般预算平衡表 3" xfId="1679"/>
    <cellStyle name="差_县区合并测算20080421_民生政策最低支出需求_03_2010年各地区一般预算平衡表_净集中" xfId="1680"/>
    <cellStyle name="60% - 强调文字颜色 4 2 4" xfId="1681"/>
    <cellStyle name="InputArea 2" xfId="1682"/>
    <cellStyle name="好_人员工资和公用经费2_财力性转移支付2010年预算参考数 2" xfId="1683"/>
    <cellStyle name="_弱电系统设备配置报价清单 6" xfId="1684"/>
    <cellStyle name="Neutral 4" xfId="1685"/>
    <cellStyle name="_ET_STYLE_NoName_00_ 2 2" xfId="1686"/>
    <cellStyle name="标题 2 2 8" xfId="1687"/>
    <cellStyle name="好_07临沂_隋心对账单定稿0514 2" xfId="1688"/>
    <cellStyle name="差_成本差异系数（含人口规模）_03_2010年各地区一般预算平衡表_2010年地方财政一般预算分级平衡情况表（汇总）0524 5" xfId="1689"/>
    <cellStyle name="40% - 强调文字颜色 6 7" xfId="1690"/>
    <cellStyle name="好_教育(按照总人口测算）—20080416_财力性转移支付2010年预算参考数_03_2010年各地区一般预算平衡表 4" xfId="1691"/>
    <cellStyle name="差_第五部分(才淼、饶永宏）_合并" xfId="1692"/>
    <cellStyle name="60% - 强调文字颜色 4 2 5" xfId="1693"/>
    <cellStyle name="差_2006年33甘肃 2 2 2" xfId="1694"/>
    <cellStyle name="Arial 12" xfId="1695"/>
    <cellStyle name="差_gdp_小册子（2010）张 2" xfId="1696"/>
    <cellStyle name="好_行政(燃修费)_县市旗测算-新科目（含人口规模效应）_合并 2 4" xfId="1697"/>
    <cellStyle name="40% - 着色 6 2" xfId="1698"/>
    <cellStyle name="Neutral 5" xfId="1699"/>
    <cellStyle name="_ET_STYLE_NoName_00_ 2 3" xfId="1700"/>
    <cellStyle name="40% - 强调文字颜色 6 8" xfId="1701"/>
    <cellStyle name="好_教育(按照总人口测算）—20080416_财力性转移支付2010年预算参考数_03_2010年各地区一般预算平衡表 5" xfId="1702"/>
    <cellStyle name="差_卫生(按照总人口测算）—20080416_县市旗测算-新科目（含人口规模效应）_财力性转移支付2010年预算参考数 2 3 2" xfId="1703"/>
    <cellStyle name="差_1_财力性转移支付2010年预算参考数_03_2010年各地区一般预算平衡表_04财力类2010" xfId="1704"/>
    <cellStyle name="差_农林水和城市维护标准支出20080505－县区合计_民生政策最低支出需求 2 3 2" xfId="1705"/>
    <cellStyle name="60% - 强调文字颜色 4 2 6" xfId="1706"/>
    <cellStyle name="差_0702砚山县2008年地税_5.2010年云南省国家一般生态功能区转移支付补助测算表（州市本级）" xfId="1707"/>
    <cellStyle name="60% - 强调文字颜色 4 2 2 2 2" xfId="1708"/>
    <cellStyle name="差_gdp_小册子（2010）张 3" xfId="1709"/>
    <cellStyle name="好_行政(燃修费)_县市旗测算-新科目（含人口规模效应）_合并 2 5" xfId="1710"/>
    <cellStyle name="Neutral 6" xfId="1711"/>
    <cellStyle name="_ET_STYLE_NoName_00_ 2 4" xfId="1712"/>
    <cellStyle name="差_不含人员经费系数_财力性转移支付2010年预算参考数_03_2010年各地区一般预算平衡表_净集中" xfId="1713"/>
    <cellStyle name="好_2007年地州资金往来对账表 3 2" xfId="1714"/>
    <cellStyle name="差_09黑龙江_财力性转移支付2010年预算参考数_30云南" xfId="1715"/>
    <cellStyle name="好_丽江汇总_隋心对账单定稿0514 3" xfId="1716"/>
    <cellStyle name="差_民生政策最低支出需求_财力性转移支付2010年预算参考数_华东 2" xfId="1717"/>
    <cellStyle name="_ET_STYLE_NoName_00__Sheet3 4" xfId="1718"/>
    <cellStyle name="_ET_STYLE_NoName_00_ 3" xfId="1719"/>
    <cellStyle name="差_县区合并测算20080423(按照各省比重）_县市旗测算-新科目（含人口规模效应）_03_2010年各地区一般预算平衡表 2" xfId="1720"/>
    <cellStyle name="好_汇总表4_财力性转移支付2010年预算参考数 2 2" xfId="1721"/>
    <cellStyle name="差_测算结果_30云南" xfId="1722"/>
    <cellStyle name="常规 3 10" xfId="1723"/>
    <cellStyle name="好_文体广播事业(按照总人口测算）—20080416_县市旗测算-新科目（含人口规模效应）_财力性转移支付2010年预算参考数_03_2010年各地区一般预算平衡表_04财力类2010 3" xfId="1724"/>
    <cellStyle name="_ET_STYLE_NoName_00__Sheet3 6" xfId="1725"/>
    <cellStyle name="_ET_STYLE_NoName_00_ 5" xfId="1726"/>
    <cellStyle name="好_行政(燃修费)_民生政策最低支出需求_财力性转移支付2010年预算参考数_03_2010年各地区一般预算平衡表 2 2" xfId="1727"/>
    <cellStyle name="好_文体广播事业(按照总人口测算）—20080416_不含人员经费系数_03_2010年各地区一般预算平衡表_净集中 2" xfId="1728"/>
    <cellStyle name="差_县区合并测算20080423(按照各省比重）_县市旗测算-新科目（含人口规模效应）_03_2010年各地区一般预算平衡表 4" xfId="1729"/>
    <cellStyle name="好_汇总表4_财力性转移支付2010年预算参考数 2 4" xfId="1730"/>
    <cellStyle name="_SubHeading" xfId="1731"/>
    <cellStyle name="好_行政（人员）_县市旗测算-新科目（含人口规模效应）_财力性转移支付2010年预算参考数 4" xfId="1732"/>
    <cellStyle name="Accent6 10" xfId="1733"/>
    <cellStyle name="常规 9 2 2" xfId="1734"/>
    <cellStyle name="差_云南省2008年中小学教职工情况（教育厅提供20090101加工整理） 3" xfId="1735"/>
    <cellStyle name="差_12滨州 2 3 2" xfId="1736"/>
    <cellStyle name="40% - 强调文字颜色 1 3 2" xfId="1737"/>
    <cellStyle name="好_其他部门(按照总人口测算）—20080416_县市旗测算-新科目（含人口规模效应）_隋心对账单定稿0514 2" xfId="1738"/>
    <cellStyle name="_ET_STYLE_NoName_00_ 6" xfId="1739"/>
    <cellStyle name="好_行政(燃修费)_民生政策最低支出需求_财力性转移支付2010年预算参考数_03_2010年各地区一般预算平衡表 2 3" xfId="1740"/>
    <cellStyle name="好_文体广播事业(按照总人口测算）—20080416_不含人员经费系数_03_2010年各地区一般预算平衡表_净集中 3" xfId="1741"/>
    <cellStyle name="差_县区合并测算20080423(按照各省比重）_县市旗测算-新科目（含人口规模效应）_03_2010年各地区一般预算平衡表 5" xfId="1742"/>
    <cellStyle name="好_汇总表4_财力性转移支付2010年预算参考数 2 5" xfId="1743"/>
    <cellStyle name="_SubHeading 2" xfId="1744"/>
    <cellStyle name="好_行政（人员）_县市旗测算-新科目（含人口规模效应）_财力性转移支付2010年预算参考数 4 2" xfId="1745"/>
    <cellStyle name="_ET_STYLE_NoName_00_ 6 2" xfId="1746"/>
    <cellStyle name="差_Sheet1 4" xfId="1747"/>
    <cellStyle name="差_28四川_财力性转移支付2010年预算参考数_03_2010年各地区一般预算平衡表 6" xfId="1748"/>
    <cellStyle name="差_11大理_财力性转移支付2010年预算参考数 4 2" xfId="1749"/>
    <cellStyle name="好_缺口县区测算(按2007支出增长25%测算)_03_2010年各地区一般预算平衡表_2010年地方财政一般预算分级平衡情况表（汇总）0524 2 4" xfId="1750"/>
    <cellStyle name="差_缺口县区测算(财政部标准)_03_2010年各地区一般预算平衡表 5" xfId="1751"/>
    <cellStyle name="_ET_STYLE_NoName_00__Book1" xfId="1752"/>
    <cellStyle name="60% - 强调文字颜色 5 2 8" xfId="1753"/>
    <cellStyle name="差_卫生(按照总人口测算）—20080416_县市旗测算-新科目（含人口规模效应）_财力性转移支付2010年预算参考数_小册子（2010）张" xfId="1754"/>
    <cellStyle name="解释性文本 2 2 5" xfId="1755"/>
    <cellStyle name="差_行政（人员）_县市旗测算-新科目（含人口规模效应）_财力性转移支付2010年预算参考数_03_2010年各地区一般预算平衡表_2010年地方财政一般预算分级平衡情况表（汇总）0524 5" xfId="1756"/>
    <cellStyle name="差_县区合并测算20080423(按照各省比重）_不含人员经费系数_财力性转移支付2010年预算参考数" xfId="1757"/>
    <cellStyle name="差_市辖区测算-新科目（20080626）_民生政策最低支出需求_03_2010年各地区一般预算平衡表_2010年地方财政一般预算分级平衡情况表（汇总）0524 4" xfId="1758"/>
    <cellStyle name="差_文体广播部门_合并" xfId="1759"/>
    <cellStyle name="差_河南 缺口县区测算(地方填报白) 2" xfId="1760"/>
    <cellStyle name="好_缺口县区测算_华东 3" xfId="1761"/>
    <cellStyle name="40% - 强调文字颜色 4 2 3" xfId="1762"/>
    <cellStyle name="标题 4 5" xfId="1763"/>
    <cellStyle name="_ET_STYLE_NoName_00__Book1 2" xfId="1764"/>
    <cellStyle name="好_28四川_财力性转移支付2010年预算参考数 2 4" xfId="1765"/>
    <cellStyle name="千位分隔 6" xfId="1766"/>
    <cellStyle name="差_县区合并测算20080421_民生政策最低支出需求_财力性转移支付2010年预算参考数_隋心对账单定稿0514 2 6" xfId="1767"/>
    <cellStyle name="好_行政(燃修费)_不含人员经费系数_财力性转移支付2010年预算参考数_30云南" xfId="1768"/>
    <cellStyle name="_ET_STYLE_NoName_00__Book1 2 2 2" xfId="1769"/>
    <cellStyle name="差_缺口县区测算_03_2010年各地区一般预算平衡表_04财力类2010" xfId="1770"/>
    <cellStyle name="60% - Accent6 4" xfId="1771"/>
    <cellStyle name="差_30云南_1_30云南 2" xfId="1772"/>
    <cellStyle name="差_公共医疗标准供养人员测算结果 2" xfId="1773"/>
    <cellStyle name="Explanatory Text" xfId="1774"/>
    <cellStyle name="好_县市旗测算-新科目（20080627）_不含人员经费系数_财力性转移支付2010年预算参考数_03_2010年各地区一般预算平衡表_2010年地方财政一般预算分级平衡情况表（汇总）0524 2 5" xfId="1775"/>
    <cellStyle name="好_县区合并测算20080423(按照各省比重）_民生政策最低支出需求_财力性转移支付2010年预算参考数_小册子（2010）张 2" xfId="1776"/>
    <cellStyle name="40% - Accent4 8" xfId="1777"/>
    <cellStyle name="差_市辖区测算-新科目（20080626）_民生政策最低支出需求_03_2010年各地区一般预算平衡表_2010年地方财政一般预算分级平衡情况表（汇总）0524 5" xfId="1778"/>
    <cellStyle name="差_2008年支出调整_财力性转移支付2010年预算参考数 2 2 2" xfId="1779"/>
    <cellStyle name="差_县市旗测算-新科目（20080626）_县市旗测算-新科目（含人口规模效应）_小册子（2010）张 2 2" xfId="1780"/>
    <cellStyle name="差_河南 缺口县区测算(地方填报白) 3" xfId="1781"/>
    <cellStyle name="40% - 强调文字颜色 4 2 4" xfId="1782"/>
    <cellStyle name="差_2007年收支情况及2008年收支预计表(汇总表)_财力性转移支付2010年预算参考数 2 3 2" xfId="1783"/>
    <cellStyle name="差_2_财力性转移支付2010年预算参考数_小册子（2010）张 4" xfId="1784"/>
    <cellStyle name="样式 1 2 17" xfId="1785"/>
    <cellStyle name="样式 1 2 22" xfId="1786"/>
    <cellStyle name="好_34青海_1_华东 2 2" xfId="1787"/>
    <cellStyle name="差_1110洱源" xfId="1788"/>
    <cellStyle name="标题 4 6" xfId="1789"/>
    <cellStyle name="好_汇总表_合并 2" xfId="1790"/>
    <cellStyle name="_ET_STYLE_NoName_00__Book1 3" xfId="1791"/>
    <cellStyle name="好_28四川_财力性转移支付2010年预算参考数 2 5" xfId="1792"/>
    <cellStyle name="千位分隔 7" xfId="1793"/>
    <cellStyle name="差_县区合并测算20080421_民生政策最低支出需求_财力性转移支付2010年预算参考数_隋心对账单定稿0514 2 7" xfId="1794"/>
    <cellStyle name="60% - Accent5 2 2" xfId="1795"/>
    <cellStyle name="差_云南省2008年转移支付测算——州市本级考核部分及政策性测算_隋心对账单定稿0514 2 5" xfId="1796"/>
    <cellStyle name="差_县区合并测算20080421_不含人员经费系数_财力性转移支付2010年预算参考数_03_2010年各地区一般预算平衡表_2010年地方财政一般预算分级平衡情况表（汇总）0524 3" xfId="1797"/>
    <cellStyle name="差_市辖区测算-新科目（20080626）_县市旗测算-新科目（含人口规模效应）_财力性转移支付2010年预算参考数 2" xfId="1798"/>
    <cellStyle name="PSChar 2 2 2" xfId="1799"/>
    <cellStyle name="好_2006年34青海_03_2010年各地区一般预算平衡表_04财力类2010" xfId="1800"/>
    <cellStyle name="好_1110洱源县_财力性转移支付2010年预算参考数_03_2010年各地区一般预算平衡表_2010年地方财政一般预算分级平衡情况表（汇总）0524 2 5" xfId="1801"/>
    <cellStyle name="差_14安徽_小册子（2010）张 3 2" xfId="1802"/>
    <cellStyle name="差_行政（人员）_不含人员经费系数_财力性转移支付2010年预算参考数" xfId="1803"/>
    <cellStyle name="标题 4 8" xfId="1804"/>
    <cellStyle name="差_卫生(按照总人口测算）—20080416_民生政策最低支出需求_03_2010年各地区一般预算平衡表_2010年地方财政一般预算分级平衡情况表（汇总）0524 2" xfId="1805"/>
    <cellStyle name="_ET_STYLE_NoName_00__Book1 5" xfId="1806"/>
    <cellStyle name="好_28四川_财力性转移支付2010年预算参考数 2 7" xfId="1807"/>
    <cellStyle name="千位分隔 9" xfId="1808"/>
    <cellStyle name="差_河南 缺口县区测算(地方填报白) 5" xfId="1809"/>
    <cellStyle name="40% - 强调文字颜色 4 2 6" xfId="1810"/>
    <cellStyle name="20% - 强调文字颜色 3 2 2" xfId="1811"/>
    <cellStyle name="好_人员工资和公用经费_财力性转移支付2010年预算参考数_华东 2 2" xfId="1812"/>
    <cellStyle name="好_县区合并测算20080421_县市旗测算-新科目（含人口规模效应）_03_2010年各地区一般预算平衡表_净集中" xfId="1813"/>
    <cellStyle name="40% - 强调文字颜色 4 2 7" xfId="1814"/>
    <cellStyle name="标题 4 9" xfId="1815"/>
    <cellStyle name="差_卫生(按照总人口测算）—20080416_民生政策最低支出需求_03_2010年各地区一般预算平衡表_2010年地方财政一般预算分级平衡情况表（汇总）0524 3" xfId="1816"/>
    <cellStyle name="着色 4 2" xfId="1817"/>
    <cellStyle name="_ET_STYLE_NoName_00__Book1 6" xfId="1818"/>
    <cellStyle name="差_1_30云南 2 2" xfId="1819"/>
    <cellStyle name="好_教育(按照总人口测算）—20080416_县市旗测算-新科目（含人口规模效应）_小册子（2010）张" xfId="1820"/>
    <cellStyle name="_ET_STYLE_NoName_00__Book1_1" xfId="1821"/>
    <cellStyle name="好_1_03_2010年各地区一般预算平衡表 4" xfId="1822"/>
    <cellStyle name="差_14安徽_财力性转移支付2010年预算参考数_03_2010年各地区一般预算平衡表_2010年地方财政一般预算分级平衡情况表（汇总）0524 5" xfId="1823"/>
    <cellStyle name="好_农林水和城市维护标准支出20080505－县区合计_隋心对账单定稿0514 2" xfId="1824"/>
    <cellStyle name="好_县市旗测算-新科目（20080626）_03_2010年各地区一般预算平衡表 2" xfId="1825"/>
    <cellStyle name="差_人员工资和公用经费2_财力性转移支付2010年预算参考数_小册子（2010）张 2" xfId="1826"/>
    <cellStyle name="差_27重庆_03_2010年各地区一般预算平衡表_2010年地方财政一般预算分级平衡情况表（汇总）0524" xfId="1827"/>
    <cellStyle name="差_市辖区测算20080510_县市旗测算-新科目（含人口规模效应）_03_2010年各地区一般预算平衡表 3" xfId="1828"/>
    <cellStyle name="_ET_STYLE_NoName_00__Book1_1 2" xfId="1829"/>
    <cellStyle name="40% - 强调文字颜色 4 9" xfId="1830"/>
    <cellStyle name="Accent4 - 60% 6" xfId="1831"/>
    <cellStyle name="好_2008年支出调整_隋心对账单定稿0514 2" xfId="1832"/>
    <cellStyle name="差_22湖南_30云南 2" xfId="1833"/>
    <cellStyle name="好_1_小册子（2010）张 3" xfId="1834"/>
    <cellStyle name="好_行政(燃修费)_不含人员经费系数_财力性转移支付2010年预算参考数_华东 2 5" xfId="1835"/>
    <cellStyle name="40% - 强调文字颜色 1 2 4" xfId="1836"/>
    <cellStyle name="好_县市旗测算-新科目（20080626）_不含人员经费系数_合并 2" xfId="1837"/>
    <cellStyle name="好_县市旗测算20080508_华东" xfId="1838"/>
    <cellStyle name="好_县市旗测算20080508_不含人员经费系数_03_2010年各地区一般预算平衡表_2010年地方财政一般预算分级平衡情况表（汇总）0524 2 6" xfId="1839"/>
    <cellStyle name="差_市辖区测算-新科目（20080626）_不含人员经费系数_财力性转移支付2010年预算参考数_隋心对账单定稿0514 2 2" xfId="1840"/>
    <cellStyle name="_ET_STYLE_NoName_00__Book1_1 2 2" xfId="1841"/>
    <cellStyle name="好_县区合并测算20080421_财力性转移支付2010年预算参考数_合并 3" xfId="1842"/>
    <cellStyle name="40% - 强调文字颜色 4 9 2" xfId="1843"/>
    <cellStyle name="{Date}" xfId="1844"/>
    <cellStyle name="常规 5 9" xfId="1845"/>
    <cellStyle name="常规 204" xfId="1846"/>
    <cellStyle name="常规 154" xfId="1847"/>
    <cellStyle name="常规 149" xfId="1848"/>
    <cellStyle name="差_行政(燃修费)_县市旗测算-新科目（含人口规模效应）_财力性转移支付2010年预算参考数_03_2010年各地区一般预算平衡表_2010年地方财政一般预算分级平衡情况表（汇总）0524 3" xfId="1849"/>
    <cellStyle name="好_人员工资和公用经费2_03_2010年各地区一般预算平衡表 4" xfId="1850"/>
    <cellStyle name="差_22湖南_30云南 3" xfId="1851"/>
    <cellStyle name="好_行政(燃修费)_不含人员经费系数_财力性转移支付2010年预算参考数_华东 2 6" xfId="1852"/>
    <cellStyle name="40% - 强调文字颜色 1 2 5" xfId="1853"/>
    <cellStyle name="好_县市旗测算-新科目（20080626）_不含人员经费系数_合并 3" xfId="1854"/>
    <cellStyle name="差_核定人数下发表 2 2 2" xfId="1855"/>
    <cellStyle name="好_县市旗测算20080508_不含人员经费系数_03_2010年各地区一般预算平衡表_2010年地方财政一般预算分级平衡情况表（汇总）0524 2 7" xfId="1856"/>
    <cellStyle name="差_市辖区测算-新科目（20080626）_不含人员经费系数_财力性转移支付2010年预算参考数_隋心对账单定稿0514 2 3" xfId="1857"/>
    <cellStyle name="标题 2 2 2 2" xfId="1858"/>
    <cellStyle name="好_2006年30云南 4" xfId="1859"/>
    <cellStyle name="差_2008年全省汇总收支计算表_财力性转移支付2010年预算参考数_30云南 2" xfId="1860"/>
    <cellStyle name="差_农林水和城市维护标准支出20080505－县区合计_财力性转移支付2010年预算参考数 2 2 2" xfId="1861"/>
    <cellStyle name="_ET_STYLE_NoName_00__Book1_1 2 3" xfId="1862"/>
    <cellStyle name="60% - Accent2 2 2" xfId="1863"/>
    <cellStyle name="差_22湖南_30云南 4" xfId="1864"/>
    <cellStyle name="好_行政(燃修费)_不含人员经费系数_财力性转移支付2010年预算参考数_华东 2 7" xfId="1865"/>
    <cellStyle name="好_行政（人员）_县市旗测算-新科目（含人口规模效应）_03_2010年各地区一般预算平衡表_净集中" xfId="1866"/>
    <cellStyle name="40% - 强调文字颜色 1 2 6" xfId="1867"/>
    <cellStyle name="好_县市旗测算20080508_不含人员经费系数_03_2010年各地区一般预算平衡表_2010年地方财政一般预算分级平衡情况表（汇总）0524 2 8" xfId="1868"/>
    <cellStyle name="差_市辖区测算-新科目（20080626）_不含人员经费系数_财力性转移支付2010年预算参考数_隋心对账单定稿0514 2 4" xfId="1869"/>
    <cellStyle name="_ET_STYLE_NoName_00__Book1_1 2 4" xfId="1870"/>
    <cellStyle name="标题 2 2 2 3" xfId="1871"/>
    <cellStyle name="好_2006年30云南 5" xfId="1872"/>
    <cellStyle name="好_04财力类_小册子（2010）张 2" xfId="1873"/>
    <cellStyle name="差_2008年全省汇总收支计算表_财力性转移支付2010年预算参考数_30云南 3" xfId="1874"/>
    <cellStyle name="差_市辖区测算20080510_县市旗测算-新科目（含人口规模效应）_03_2010年各地区一般预算平衡表 4" xfId="1875"/>
    <cellStyle name="_ET_STYLE_NoName_00__Book1_1 3" xfId="1876"/>
    <cellStyle name="好_教育(按照总人口测算）—20080416_不含人员经费系数 2" xfId="1877"/>
    <cellStyle name="差_测算结果汇总_03_2010年各地区一般预算平衡表_净集中 2" xfId="1878"/>
    <cellStyle name="差_同德_财力性转移支付2010年预算参考数_合并 2 2" xfId="1879"/>
    <cellStyle name="差_Book2_财力性转移支付2010年预算参考数_华东 2" xfId="1880"/>
    <cellStyle name="Accent4 - 60% 7" xfId="1881"/>
    <cellStyle name="差_2006年在职人员情况" xfId="1882"/>
    <cellStyle name="差_第五部分(才淼、饶永宏）_合并 2" xfId="1883"/>
    <cellStyle name="差_同德_财力性转移支付2010年预算参考数_合并 2 3" xfId="1884"/>
    <cellStyle name="Accent4 - 60% 8" xfId="1885"/>
    <cellStyle name="差_测算结果汇总_03_2010年各地区一般预算平衡表_净集中 3" xfId="1886"/>
    <cellStyle name="好_县区合并测算20080421_县市旗测算-新科目（含人口规模效应）_财力性转移支付2010年预算参考数_30云南 3" xfId="1887"/>
    <cellStyle name="差_县市旗测算20080508_县市旗测算-新科目（含人口规模效应）_03_2010年各地区一般预算平衡表_04财力类2010 2" xfId="1888"/>
    <cellStyle name="差_文体广播事业(按照总人口测算）—20080416_民生政策最低支出需求_财力性转移支付2010年预算参考数_合并" xfId="1889"/>
    <cellStyle name="差_县区合并测算20080423(按照各省比重）_民生政策最低支出需求_财力性转移支付2010年预算参考数 2 3" xfId="1890"/>
    <cellStyle name="40% - 强调文字颜色 6 7 2" xfId="1891"/>
    <cellStyle name="差_市辖区测算20080510_县市旗测算-新科目（含人口规模效应）_03_2010年各地区一般预算平衡表 5" xfId="1892"/>
    <cellStyle name="_ET_STYLE_NoName_00__Book1_1 4" xfId="1893"/>
    <cellStyle name="Arial 12 2" xfId="1894"/>
    <cellStyle name="好_教育(按照总人口测算）—20080416_不含人员经费系数 3" xfId="1895"/>
    <cellStyle name="{Z'0000(4 dec)}" xfId="1896"/>
    <cellStyle name="差_行政公检法测算_民生政策最低支出需求_财力性转移支付2010年预算参考数_03_2010年各地区一般预算平衡表_2010年地方财政一般预算分级平衡情况表（汇总）0524 5" xfId="1897"/>
    <cellStyle name="好_汇总_财力性转移支付2010年预算参考数_30云南 2" xfId="1898"/>
    <cellStyle name="差_测算结果汇总_财力性转移支付2010年预算参考数_隋心对账单定稿0514" xfId="1899"/>
    <cellStyle name="好_同德_03_2010年各地区一般预算平衡表_净集中 2" xfId="1900"/>
    <cellStyle name="差_1110洱源县_财力性转移支付2010年预算参考数 2 2" xfId="1901"/>
    <cellStyle name="差_不含人员经费系数_财力性转移支付2010年预算参考数 4 2" xfId="1902"/>
    <cellStyle name="_ET_STYLE_NoName_00__Book1_1 6" xfId="1903"/>
    <cellStyle name="好_教育(按照总人口测算）—20080416_不含人员经费系数 5" xfId="1904"/>
    <cellStyle name="_ET_STYLE_NoName_00__Sheet3 2" xfId="1905"/>
    <cellStyle name="_ET_STYLE_NoName_00__Sheet3 2 2" xfId="1906"/>
    <cellStyle name="好_32陕西 2 3" xfId="1907"/>
    <cellStyle name="_ET_STYLE_NoName_00__Sheet3 2 2 2" xfId="1908"/>
    <cellStyle name="标题 2 10 2" xfId="1909"/>
    <cellStyle name="Accent6 40" xfId="1910"/>
    <cellStyle name="Accent6 35" xfId="1911"/>
    <cellStyle name="_ET_STYLE_NoName_00__Sheet3 2 4" xfId="1912"/>
    <cellStyle name="好_32陕西 2 5" xfId="1913"/>
    <cellStyle name="好_云南 缺口县区测算(地方填报)_财力性转移支付2010年预算参考数 2" xfId="1914"/>
    <cellStyle name="好_行政（人员）_县市旗测算-新科目（含人口规模效应）_财力性转移支付2010年预算参考数_隋心对账单定稿0514 3" xfId="1915"/>
    <cellStyle name="40% - 强调文字颜色 3 8 2" xfId="1916"/>
    <cellStyle name="差_汇总表_30云南 3" xfId="1917"/>
    <cellStyle name="差_自行调整差异系数顺序_30云南" xfId="1918"/>
    <cellStyle name="差_成本差异系数_财力性转移支付2010年预算参考数_03_2010年各地区一般预算平衡表 3" xfId="1919"/>
    <cellStyle name="差_测算结果_财力性转移支付2010年预算参考数 2" xfId="1920"/>
    <cellStyle name="Heading 4" xfId="1921"/>
    <cellStyle name="好_2_隋心对账单定稿0514 2 4" xfId="1922"/>
    <cellStyle name="_Euro 2" xfId="1923"/>
    <cellStyle name="差_县市旗测算20080508_小册子（2010）张" xfId="1924"/>
    <cellStyle name="差_1_30云南 4" xfId="1925"/>
    <cellStyle name="好_其他部门(按照总人口测算）—20080416_县市旗测算-新科目（含人口规模效应） 2 7" xfId="1926"/>
    <cellStyle name="20% - 强调文字颜色 3 4" xfId="1927"/>
    <cellStyle name="差_行政(燃修费) 3 2" xfId="1928"/>
    <cellStyle name="20% - Accent3 3" xfId="1929"/>
    <cellStyle name="_FY2006 Group Data 0205 2" xfId="1930"/>
    <cellStyle name="好_文体广播事业(按照总人口测算）—20080416_民生政策最低支出需求_财力性转移支付2010年预算参考数_隋心对账单定稿0514 2" xfId="1931"/>
    <cellStyle name="差_县市旗测算20080508_民生政策最低支出需求 3" xfId="1932"/>
    <cellStyle name="好_青海 缺口县区测算(地方填报)_财力性转移支付2010年预算参考数_03_2010年各地区一般预算平衡表 2" xfId="1933"/>
    <cellStyle name="常规 22 2" xfId="1934"/>
    <cellStyle name="常规 17 2" xfId="1935"/>
    <cellStyle name="百分比 4 6" xfId="1936"/>
    <cellStyle name="差_1110洱源县_财力性转移支付2010年预算参考数_小册子（2010）张" xfId="1937"/>
    <cellStyle name="Currency1 2 4" xfId="1938"/>
    <cellStyle name="差_县市旗测算-新科目（20080627）_不含人员经费系数_财力性转移支付2010年预算参考数_隋心对账单定稿0514 2 3" xfId="1939"/>
    <cellStyle name="好_县区合并测算20080421_财力性转移支付2010年预算参考数_隋心对账单定稿0514" xfId="1940"/>
    <cellStyle name="差_县市旗测算20080508_财力性转移支付2010年预算参考数_30云南 2" xfId="1941"/>
    <cellStyle name="差_县市旗测算20080508_民生政策最低支出需求_财力性转移支付2010年预算参考数_03_2010年各地区一般预算平衡表_2010年地方财政一般预算分级平衡情况表（汇总）0524 2" xfId="1942"/>
    <cellStyle name="好_教育(按照总人口测算）—20080416_不含人员经费系数_03_2010年各地区一般预算平衡表_04财力类2010" xfId="1943"/>
    <cellStyle name="差_市辖区测算20080510 2" xfId="1944"/>
    <cellStyle name="差_云南省2008年转移支付测算——州市本级考核部分及政策性测算_财力性转移支付2010年预算参考数_小册子（2010）张 3 2" xfId="1945"/>
    <cellStyle name="差_卫生(按照总人口测算）—20080416_不含人员经费系数_财力性转移支付2010年预算参考数_03_2010年各地区一般预算平衡表 3" xfId="1946"/>
    <cellStyle name="_FY2006 Group Data0226" xfId="1947"/>
    <cellStyle name="好_行政(燃修费)_财力性转移支付2010年预算参考数_合并" xfId="1948"/>
    <cellStyle name="差_成本差异系数_财力性转移支付2010年预算参考数_03_2010年各地区一般预算平衡表_2010年地方财政一般预算分级平衡情况表（汇总）0524" xfId="1949"/>
    <cellStyle name="差_市辖区测算20080510 2 2" xfId="1950"/>
    <cellStyle name="好_县市旗测算20080508_县市旗测算-新科目（含人口规模效应）_华东" xfId="1951"/>
    <cellStyle name="_FY2006 Group Data0226 2" xfId="1952"/>
    <cellStyle name="好_行政(燃修费)_财力性转移支付2010年预算参考数_合并 2" xfId="1953"/>
    <cellStyle name="差_2006年28四川_03_2010年各地区一般预算平衡表 5" xfId="1954"/>
    <cellStyle name="差_测算结果汇总_财力性转移支付2010年预算参考数_03_2010年各地区一般预算平衡表_2010年地方财政一般预算分级平衡情况表（汇总）0524 4" xfId="1955"/>
    <cellStyle name="60% - 强调文字颜色 4 2 2 4" xfId="1956"/>
    <cellStyle name="好_2006年28四川_财力性转移支付2010年预算参考数_隋心对账单定稿0514 2 5" xfId="1957"/>
    <cellStyle name="_Heading" xfId="1958"/>
    <cellStyle name="Table Units" xfId="1959"/>
    <cellStyle name="好_14安徽_财力性转移支付2010年预算参考数_03_2010年各地区一般预算平衡表_2010年地方财政一般预算分级平衡情况表（汇总）0524 3" xfId="1960"/>
    <cellStyle name="好_27重庆_03_2010年各地区一般预算平衡表 2" xfId="1961"/>
    <cellStyle name="好_行政公检法测算_民生政策最低支出需求_03_2010年各地区一般预算平衡表_2010年地方财政一般预算分级平衡情况表（汇总）0524 2 5" xfId="1962"/>
    <cellStyle name="_Heading 2" xfId="1963"/>
    <cellStyle name="Table Units 2" xfId="1964"/>
    <cellStyle name="好_27重庆_03_2010年各地区一般预算平衡表 2 2" xfId="1965"/>
    <cellStyle name="_TableRowHead" xfId="1966"/>
    <cellStyle name="Linked Cells 3" xfId="1967"/>
    <cellStyle name="Accent3 - 40% 2 4" xfId="1968"/>
    <cellStyle name="差_11大理_财力性转移支付2010年预算参考数_03_2010年各地区一般预算平衡表 4" xfId="1969"/>
    <cellStyle name="好_市辖区测算20080510_不含人员经费系数_合并 2 2" xfId="1970"/>
    <cellStyle name="好_行政公检法测算_民生政策最低支出需求_财力性转移支付2010年预算参考数_03_2010年各地区一般预算平衡表_2010年地方财政一般预算分级平衡情况表（汇总）0524 2 3" xfId="1971"/>
    <cellStyle name="差_县市旗测算20080508_民生政策最低支出需求_财力性转移支付2010年预算参考数 2 4" xfId="1972"/>
    <cellStyle name="差_卫生部门_财力性转移支付2010年预算参考数_隋心对账单定稿0514 2" xfId="1973"/>
    <cellStyle name="40% - 着色 3 2" xfId="1974"/>
    <cellStyle name="好_人员工资和公用经费3_03_2010年各地区一般预算平衡表_2010年地方财政一般预算分级平衡情况表（汇总）0524 2 4" xfId="1975"/>
    <cellStyle name="差_云南省2008年转移支付测算——州市本级考核部分及政策性测算_30云南 3" xfId="1976"/>
    <cellStyle name="好_Book2_财力性转移支付2010年预算参考数_03_2010年各地区一般预算平衡表_2010年地方财政一般预算分级平衡情况表（汇总）0524 2 5" xfId="1977"/>
    <cellStyle name="差_市辖区测算20080510_民生政策最低支出需求_03_2010年各地区一般预算平衡表_2010年地方财政一般预算分级平衡情况表（汇总）0524 2" xfId="1978"/>
    <cellStyle name="差_11大理_财力性转移支付2010年预算参考数_03_2010年各地区一般预算平衡表_2010年地方财政一般预算分级平衡情况表（汇总）0524" xfId="1979"/>
    <cellStyle name="_Highlight 2" xfId="1980"/>
    <cellStyle name="差_行政(燃修费) 2" xfId="1981"/>
    <cellStyle name="好_县区合并测算20080423(按照各省比重）_民生政策最低支出需求_华东 2 6" xfId="1982"/>
    <cellStyle name="差_2008年一般预算支出预计 2 3" xfId="1983"/>
    <cellStyle name="差_1110洱源县_禁止开发区名单 2" xfId="1984"/>
    <cellStyle name="常规 8 32" xfId="1985"/>
    <cellStyle name="常规 8 27" xfId="1986"/>
    <cellStyle name="好_0502通海县 2 4" xfId="1987"/>
    <cellStyle name="好_文体广播事业(按照总人口测算）—20080416_隋心对账单定稿0514 2" xfId="1988"/>
    <cellStyle name="差_县区合并测算20080421_财力性转移支付2010年预算参考数 4 2" xfId="1989"/>
    <cellStyle name="40% - 强调文字颜色 3 7" xfId="1990"/>
    <cellStyle name="好_行政公检法测算_县市旗测算-新科目（含人口规模效应）_财力性转移支付2010年预算参考数_合并 2 5" xfId="1991"/>
    <cellStyle name="差_县市旗测算20080508_民生政策最低支出需求_财力性转移支付2010年预算参考数_03_2010年各地区一般预算平衡表 5" xfId="1992"/>
    <cellStyle name="差_教育(按照总人口测算）—20080416_县市旗测算-新科目（含人口规模效应）_财力性转移支付2010年预算参考数_03_2010年各地区一般预算平衡表_2010年地方财政一般预算分级平衡情况表（汇总）0524 5" xfId="1993"/>
    <cellStyle name="差_14安徽_30云南 3" xfId="1994"/>
    <cellStyle name="40% - Accent3 4" xfId="1995"/>
    <cellStyle name="Accent1 - 20% 8" xfId="1996"/>
    <cellStyle name="差_行政(燃修费)_不含人员经费系数 2 2" xfId="1997"/>
    <cellStyle name="差_30云南 3" xfId="1998"/>
    <cellStyle name="20% - 强调文字颜色 2 2 2 2 2" xfId="1999"/>
    <cellStyle name="好_检验表（调整后） 5" xfId="2000"/>
    <cellStyle name="20% - 强调文字颜色 1 9" xfId="2001"/>
    <cellStyle name="好_30云南_30云南 2" xfId="2002"/>
    <cellStyle name="强调文字颜色 2 2 2 8" xfId="2003"/>
    <cellStyle name="20% - Accent1 8" xfId="2004"/>
    <cellStyle name="差_14安徽_03_2010年各地区一般预算平衡表_净集中" xfId="2005"/>
    <cellStyle name="好_09黑龙江_财力性转移支付2010年预算参考数_03_2010年各地区一般预算平衡表_2010年地方财政一般预算分级平衡情况表（汇总）0524" xfId="2006"/>
    <cellStyle name="差_M03a 3 2" xfId="2007"/>
    <cellStyle name="差_市辖区测算20080510_财力性转移支付2010年预算参考数_30云南" xfId="2008"/>
    <cellStyle name="好_自行调整差异系数顺序_财力性转移支付2010年预算参考数_隋心对账单定稿0514 2" xfId="2009"/>
    <cellStyle name="_Multiple" xfId="2010"/>
    <cellStyle name="差_30云南 3 2" xfId="2011"/>
    <cellStyle name="标题 2 8" xfId="2012"/>
    <cellStyle name="差_农林水和城市维护标准支出20080505－县区合计_不含人员经费系数 4" xfId="2013"/>
    <cellStyle name="好_2006年34青海 2 3" xfId="2014"/>
    <cellStyle name="好_2007年政法部门业务指标 7" xfId="2015"/>
    <cellStyle name="20% - 强调文字颜色 1 9 2" xfId="2016"/>
    <cellStyle name="差_总人口 4" xfId="2017"/>
    <cellStyle name="差_14安徽_03_2010年各地区一般预算平衡表_净集中 2" xfId="2018"/>
    <cellStyle name="好_09黑龙江_财力性转移支付2010年预算参考数_03_2010年各地区一般预算平衡表_2010年地方财政一般预算分级平衡情况表（汇总）0524 2" xfId="2019"/>
    <cellStyle name="差_2_财力性转移支付2010年预算参考数_30云南 4" xfId="2020"/>
    <cellStyle name="好_自行调整差异系数顺序_财力性转移支付2010年预算参考数_隋心对账单定稿0514 2 2" xfId="2021"/>
    <cellStyle name="_Multiple 2" xfId="2022"/>
    <cellStyle name="_x005f_x000a_386grabber=M" xfId="2023"/>
    <cellStyle name="好_核定人数下发表_小册子（2010）张 3" xfId="2024"/>
    <cellStyle name="差_市辖区测算20080510_县市旗测算-新科目（含人口规模效应）_华东" xfId="2025"/>
    <cellStyle name="40% - 强调文字颜色 5 7 2" xfId="2026"/>
    <cellStyle name="差_2008计算资料（8月5）_合并 2" xfId="2027"/>
    <cellStyle name="_MultipleSpace 2" xfId="2028"/>
    <cellStyle name="差_卫生(按照总人口测算）—20080416_县市旗测算-新科目（含人口规模效应） 2 5" xfId="2029"/>
    <cellStyle name="20% - 强调文字颜色 6 2" xfId="2030"/>
    <cellStyle name="差_核定人数下发表_03_2010年各地区一般预算平衡表_2010年地方财政一般预算分级平衡情况表（汇总）0524 3" xfId="2031"/>
    <cellStyle name="60% - 强调文字颜色 6 2 4" xfId="2032"/>
    <cellStyle name="差_农林水和城市维护标准支出20080505－县区合计_财力性转移支付2010年预算参考数_03_2010年各地区一般预算平衡表_2010年地方财政一般预算分级平衡情况表（汇总）0524 3" xfId="2033"/>
    <cellStyle name="差_市辖区测算20080510_县市旗测算-新科目（含人口规模效应）_03_2010年各地区一般预算平衡表_2010年地方财政一般预算分级平衡情况表（汇总）0524" xfId="2034"/>
    <cellStyle name="好_市辖区测算-新科目（20080626）_不含人员经费系数_小册子（2010）张 2" xfId="2035"/>
    <cellStyle name="差_28四川_03_2010年各地区一般预算平衡表_04财力类2010 3" xfId="2036"/>
    <cellStyle name="好_市辖区测算20080510_民生政策最低支出需求_财力性转移支付2010年预算参考数_隋心对账单定稿0514 2 2" xfId="2037"/>
    <cellStyle name="好_卫生(按照总人口测算）—20080416_不含人员经费系数_03_2010年各地区一般预算平衡表 2" xfId="2038"/>
    <cellStyle name="_norma1" xfId="2039"/>
    <cellStyle name="样式 1 2 5 2 5" xfId="2040"/>
    <cellStyle name="差_卫生(按照总人口测算）—20080416_县市旗测算-新科目（含人口规模效应）_合并 2" xfId="2041"/>
    <cellStyle name="Accent1 55" xfId="2042"/>
    <cellStyle name="好_2007一般预算支出口径剔除表_财力性转移支付2010年预算参考数_03_2010年各地区一般预算平衡表_2010年地方财政一般预算分级平衡情况表（汇总）0524 2 6" xfId="2043"/>
    <cellStyle name="常规 8 3 2" xfId="2044"/>
    <cellStyle name="常规 25 10" xfId="2045"/>
    <cellStyle name="差_2009年一般性转移支付标准工资_奖励补助测算5.24冯铸 3" xfId="2046"/>
    <cellStyle name="好_2009年标准税收测算数据表" xfId="2047"/>
    <cellStyle name="§Q\òm1@À" xfId="2048"/>
    <cellStyle name="差_卫生部门_03_2010年各地区一般预算平衡表_2010年地方财政一般预算分级平衡情况表（汇总）0524" xfId="2049"/>
    <cellStyle name="好_文体广播事业(按照总人口测算）—20080416_小册子（2010）张 3" xfId="2050"/>
    <cellStyle name="Accent6 - 60% 8" xfId="2051"/>
    <cellStyle name="Heading 1 Above 2" xfId="2052"/>
    <cellStyle name="差_县市旗测算-新科目（20080627）_县市旗测算-新科目（含人口规模效应）_财力性转移支付2010年预算参考数 2 6" xfId="2053"/>
    <cellStyle name="40% - 强调文字颜色 2 2 5" xfId="2054"/>
    <cellStyle name="好_1110洱源县_合并 2 2" xfId="2055"/>
    <cellStyle name="Accent5 - 20% 2 3" xfId="2056"/>
    <cellStyle name="差_附表_财力性转移支付2010年预算参考数 3" xfId="2057"/>
    <cellStyle name="差_农林水和城市维护标准支出20080505－县区合计_财力性转移支付2010年预算参考数_03_2010年各地区一般预算平衡表 6" xfId="2058"/>
    <cellStyle name="百分比 5 3 2 2" xfId="2059"/>
    <cellStyle name="好_平邑_华东 3" xfId="2060"/>
    <cellStyle name="Heading 1+" xfId="2061"/>
    <cellStyle name="好_~4190974 4" xfId="2062"/>
    <cellStyle name="_norma1_11个月" xfId="2063"/>
    <cellStyle name="好_附表_财力性转移支付2010年预算参考数_03_2010年各地区一般预算平衡表_2010年地方财政一般预算分级平衡情况表（汇总）0524 2 2" xfId="2064"/>
    <cellStyle name="差_03昭通 4 2" xfId="2065"/>
    <cellStyle name="好_缺口县区测算（11.13）_03_2010年各地区一般预算平衡表 3" xfId="2066"/>
    <cellStyle name="_norma1_2007年06月份执行分析表(7.2)" xfId="2067"/>
    <cellStyle name="常规 2 2_2009年补助方案及资金下达表" xfId="2068"/>
    <cellStyle name="Accent2 7 2" xfId="2069"/>
    <cellStyle name="常规 27 11" xfId="2070"/>
    <cellStyle name="20% - 强调文字颜色 6 2 2 2 2" xfId="2071"/>
    <cellStyle name="链接单元格 2 2 11 2 8" xfId="2072"/>
    <cellStyle name="Accent6 - 20% 3 2 2" xfId="2073"/>
    <cellStyle name="Accent5 - 20% 8" xfId="2074"/>
    <cellStyle name="差_不含人员经费系数_03_2010年各地区一般预算平衡表_2010年地方财政一般预算分级平衡情况表（汇总）0524" xfId="2075"/>
    <cellStyle name="Accent1 - 60%" xfId="2076"/>
    <cellStyle name="差_同德_财力性转移支付2010年预算参考数_03_2010年各地区一般预算平衡表_04财力类2010" xfId="2077"/>
    <cellStyle name="好_财政供养人员_03_2010年各地区一般预算平衡表_净集中 3" xfId="2078"/>
    <cellStyle name="好_2007年收支情况及2008年收支预计表(汇总表)_财力性转移支付2010年预算参考数_华东 2 3" xfId="2079"/>
    <cellStyle name="好_09黑龙江_财力性转移支付2010年预算参考数_30云南 3" xfId="2080"/>
    <cellStyle name="_norma1_2007年上半年我市、全国、辽宁省、15城市财政收支情况表－政府全会用" xfId="2081"/>
    <cellStyle name="好_14安徽_华东 2 5" xfId="2082"/>
    <cellStyle name="差_28四川_财力性转移支付2010年预算参考数_03_2010年各地区一般预算平衡表 3" xfId="2083"/>
    <cellStyle name="好_34青海_1_财力性转移支付2010年预算参考数_隋心对账单定稿0514 2 6" xfId="2084"/>
    <cellStyle name="百分比 6 2" xfId="2085"/>
    <cellStyle name="差_一般预算支出口径剔除表_小册子（2010）张 2" xfId="2086"/>
    <cellStyle name="差_安徽 缺口县区测算(地方填报)1_30云南 2 2" xfId="2087"/>
    <cellStyle name="好_28四川_财力性转移支付2010年预算参考数_华东 2 7" xfId="2088"/>
    <cellStyle name="差_行政（人员）_不含人员经费系数_03_2010年各地区一般预算平衡表_净集中 2" xfId="2089"/>
    <cellStyle name="Accent4 55" xfId="2090"/>
    <cellStyle name="好_分县成本差异系数_民生政策最低支出需求_财力性转移支付2010年预算参考数_合并 2 4" xfId="2091"/>
    <cellStyle name="差_市辖区测算-新科目（20080626）_不含人员经费系数_合并 2 3" xfId="2092"/>
    <cellStyle name="PSInt 6" xfId="2093"/>
    <cellStyle name="_norma1_4月表" xfId="2094"/>
    <cellStyle name="差_1_财力性转移支付2010年预算参考数_03_2010年各地区一般预算平衡表 2" xfId="2095"/>
    <cellStyle name="好_Book1_财力性转移支付2010年预算参考数_隋心对账单定稿0514 2 3" xfId="2096"/>
    <cellStyle name="差_2006年28四川_财力性转移支付2010年预算参考数_小册子（2010）张" xfId="2097"/>
    <cellStyle name="差_汇总表_财力性转移支付2010年预算参考数_03_2010年各地区一般预算平衡表_净集中 3" xfId="2098"/>
    <cellStyle name="差_县市旗测算20080508_华东 2" xfId="2099"/>
    <cellStyle name="好 2 11" xfId="2100"/>
    <cellStyle name="差_Book1_2_Book1" xfId="2101"/>
    <cellStyle name="好_33甘肃 2 2" xfId="2102"/>
    <cellStyle name="_Sheet1" xfId="2103"/>
    <cellStyle name="差_教育(按照总人口测算）—20080416_03_2010年各地区一般预算平衡表_04财力类2010 2" xfId="2104"/>
    <cellStyle name="60% - 强调文字颜色 1 2 7" xfId="2105"/>
    <cellStyle name="差_农林水和城市维护标准支出20080505－县区合计_不含人员经费系数_财力性转移支付2010年预算参考数 2 4" xfId="2106"/>
    <cellStyle name="好_教育(按照总人口测算）—20080416_民生政策最低支出需求_03_2010年各地区一般预算平衡表_2010年地方财政一般预算分级平衡情况表（汇总）0524 2 4" xfId="2107"/>
    <cellStyle name="好_缺口县区测算(按2007支出增长25%测算) 4" xfId="2108"/>
    <cellStyle name="Calc Currency (0) 4" xfId="2109"/>
    <cellStyle name="差_30云南_1_财力性转移支付2010年预算参考数 3" xfId="2110"/>
    <cellStyle name="20% - 强调文字颜色 4 2" xfId="2111"/>
    <cellStyle name="args.style 3" xfId="2112"/>
    <cellStyle name="差_行政(燃修费)_民生政策最低支出需求_财力性转移支付2010年预算参考数_03_2010年各地区一般预算平衡表_04财力类2010" xfId="2113"/>
    <cellStyle name="差_山东省民生支出标准_财力性转移支付2010年预算参考数 2 4" xfId="2114"/>
    <cellStyle name="差_行政(燃修费)_03_2010年各地区一般预算平衡表 3" xfId="2115"/>
    <cellStyle name="Accent6 - 40% 5" xfId="2116"/>
    <cellStyle name="差_34青海_03_2010年各地区一般预算平衡表 5" xfId="2117"/>
    <cellStyle name="_Table" xfId="2118"/>
    <cellStyle name="40% - 强调文字颜色 5 2 7" xfId="2119"/>
    <cellStyle name="差_行政(燃修费)_民生政策最低支出需求_财力性转移支付2010年预算参考数_03_2010年各地区一般预算平衡表_04财力类2010 2" xfId="2120"/>
    <cellStyle name="差_30云南_1_财力性转移支付2010年预算参考数 3 2" xfId="2121"/>
    <cellStyle name="好_1997年D01-2 3" xfId="2122"/>
    <cellStyle name="20% - 强调文字颜色 4 2 2" xfId="2123"/>
    <cellStyle name="好_附表_合并 2 6" xfId="2124"/>
    <cellStyle name="差_12滨州_03_2010年各地区一般预算平衡表 2" xfId="2125"/>
    <cellStyle name="差_高中教师人数（教育厅1.6日提供） 6" xfId="2126"/>
    <cellStyle name="20% - Accent6 9" xfId="2127"/>
    <cellStyle name="差_Book1_Book1_Book1_Book1_Book1" xfId="2128"/>
    <cellStyle name="差_县市旗测算-新科目（20080626）_民生政策最低支出需求_财力性转移支付2010年预算参考数_03_2010年各地区一般预算平衡表_2010年地方财政一般预算分级平衡情况表（汇总）0524 3" xfId="2129"/>
    <cellStyle name="60% - 强调文字颜色 4 8" xfId="2130"/>
    <cellStyle name="差_县市旗测算-新科目（20080626）_县市旗测算-新科目（含人口规模效应）_隋心对账单定稿0514 2 4" xfId="2131"/>
    <cellStyle name="差_县区合并测算20080423(按照各省比重）_县市旗测算-新科目（含人口规模效应）_03_2010年各地区一般预算平衡表_04财力类2010 3" xfId="2132"/>
    <cellStyle name="_Table 2" xfId="2133"/>
    <cellStyle name="差_市辖区测算-新科目（20080626）_县市旗测算-新科目（含人口规模效应）_03_2010年各地区一般预算平衡表_2010年地方财政一般预算分级平衡情况表（汇总）0524 3" xfId="2134"/>
    <cellStyle name="好_2006年28四川_财力性转移支付2010年预算参考数_合并 2" xfId="2135"/>
    <cellStyle name="Accent6 - 40% 5 2" xfId="2136"/>
    <cellStyle name="_Table_PPT数据 2" xfId="2137"/>
    <cellStyle name="差_县市旗测算-新科目（20080626）_财力性转移支付2010年预算参考数_30云南" xfId="2138"/>
    <cellStyle name="60% - 强调文字颜色 6 3" xfId="2139"/>
    <cellStyle name="好_缺口县区测算_03_2010年各地区一般预算平衡表_2010年地方财政一般预算分级平衡情况表（汇总）0524 5" xfId="2140"/>
    <cellStyle name="_Table_下达表样" xfId="2141"/>
    <cellStyle name="好_农林水和城市维护标准支出20080505－县区合计_民生政策最低支出需求_财力性转移支付2010年预算参考数_隋心对账单定稿0514 2 7" xfId="2142"/>
    <cellStyle name="差_2008年支出调整_财力性转移支付2010年预算参考数_03_2010年各地区一般预算平衡表_净集中" xfId="2143"/>
    <cellStyle name="差_行政(燃修费)_03_2010年各地区一般预算平衡表_2010年地方财政一般预算分级平衡情况表（汇总）0524 2" xfId="2144"/>
    <cellStyle name="Accent3 45" xfId="2145"/>
    <cellStyle name="Accent3 50" xfId="2146"/>
    <cellStyle name="好_农林水和城市维护标准支出20080505－县区合计_县市旗测算-新科目（含人口规模效应）_隋心对账单定稿0514 2 4" xfId="2147"/>
    <cellStyle name="S24" xfId="2148"/>
    <cellStyle name="S19" xfId="2149"/>
    <cellStyle name="差_行政（人员）_不含人员经费系数_小册子（2010）张 2 2" xfId="2150"/>
    <cellStyle name="好_教育(按照总人口测算）—20080416_财力性转移支付2010年预算参考数_03_2010年各地区一般预算平衡表_2010年地方财政一般预算分级平衡情况表（汇总）0524 2 3" xfId="2151"/>
    <cellStyle name="好_11大理_财力性转移支付2010年预算参考数 2" xfId="2152"/>
    <cellStyle name="差_2006年28四川_财力性转移支付2010年预算参考数_03_2010年各地区一般预算平衡表 5" xfId="2153"/>
    <cellStyle name="好_文体广播事业(按照总人口测算）—20080416_民生政策最低支出需求_03_2010年各地区一般预算平衡表_2010年地方财政一般预算分级平衡情况表（汇总）0524" xfId="2154"/>
    <cellStyle name="差_教育(按照总人口测算）—20080416_不含人员经费系数_03_2010年各地区一般预算平衡表 4" xfId="2155"/>
    <cellStyle name="好_缺口县区测算(按核定人数)_财力性转移支付2010年预算参考数_03_2010年各地区一般预算平衡表_04财力类2010" xfId="2156"/>
    <cellStyle name="20% - Accent5 2" xfId="2157"/>
    <cellStyle name="20% - 强调文字颜色 5 3" xfId="2158"/>
    <cellStyle name="Accent5 28" xfId="2159"/>
    <cellStyle name="Accent5 33" xfId="2160"/>
    <cellStyle name="_TableHead_2008年经营目标预算审核明细表final" xfId="2161"/>
    <cellStyle name="comma zerodec 2 2" xfId="2162"/>
    <cellStyle name="差_基础数据表_2.2009年云南省生态功能区转移支付总表 2" xfId="2163"/>
    <cellStyle name="差_行政（人员）_民生政策最低支出需求_华东" xfId="2164"/>
    <cellStyle name="千位分隔 2 2 7" xfId="2165"/>
    <cellStyle name="S24 2" xfId="2166"/>
    <cellStyle name="S19 2" xfId="2167"/>
    <cellStyle name="差_34青海_财力性转移支付2010年预算参考数_小册子（2010）张 4" xfId="2168"/>
    <cellStyle name="Input 12" xfId="2169"/>
    <cellStyle name="好_行政（人员）_民生政策最低支出需求_合并 3" xfId="2170"/>
    <cellStyle name="好_12滨州_财力性转移支付2010年预算参考数_03_2010年各地区一般预算平衡表 5" xfId="2171"/>
    <cellStyle name="好_530623_2006年县级财政报表附表 2_4.2010年国家重点生态功能区保护性转移支付生态测算表" xfId="2172"/>
    <cellStyle name="好_县市旗测算20080508_县市旗测算-新科目（含人口规模效应） 3" xfId="2173"/>
    <cellStyle name="好_缺口县区测算(按核定人数)_财力性转移支付2010年预算参考数_03_2010年各地区一般预算平衡表_04财力类2010 2" xfId="2174"/>
    <cellStyle name="差_行政（人员）_县市旗测算-新科目（含人口规模效应）_财力性转移支付2010年预算参考数_小册子（2010）张 3" xfId="2175"/>
    <cellStyle name="好_11大理_华东 2 5" xfId="2176"/>
    <cellStyle name="好_2006年34青海_财力性转移支付2010年预算参考数_合并 2 4" xfId="2177"/>
    <cellStyle name="20% - 强调文字颜色 5 3 2" xfId="2178"/>
    <cellStyle name="20% - Accent5 2 2" xfId="2179"/>
    <cellStyle name="好_其他部门(按照总人口测算）—20080416_县市旗测算-新科目（含人口规模效应）_财力性转移支付2010年预算参考数_03_2010年各地区一般预算平衡表 3" xfId="2180"/>
    <cellStyle name="差_2010年县级基本财力保障测算 3" xfId="2181"/>
    <cellStyle name="_TableHead_2008年经营目标预算审核明细表final 2" xfId="2182"/>
    <cellStyle name="好_文体广播事业(按照总人口测算）—20080416_财力性转移支付2010年预算参考数 2 6" xfId="2183"/>
    <cellStyle name="差_行政（人员）_民生政策最低支出需求_华东 2" xfId="2184"/>
    <cellStyle name="comma zerodec 2 2 2" xfId="2185"/>
    <cellStyle name="60% - Accent5 6" xfId="2186"/>
    <cellStyle name="好_县区合并测算20080421_03_2010年各地区一般预算平衡表_04财力类2010" xfId="2187"/>
    <cellStyle name="好_1_财力性转移支付2010年预算参考数_小册子（2010）张 2" xfId="2188"/>
    <cellStyle name="百分比 2 12" xfId="2189"/>
    <cellStyle name="Accent6 - 60% 10" xfId="2190"/>
    <cellStyle name="差_行政公检法测算_民生政策最低支出需求_财力性转移支付2010年预算参考数 5" xfId="2191"/>
    <cellStyle name="好_汇总 3" xfId="2192"/>
    <cellStyle name="好_县市旗测算-新科目（20080626）_不含人员经费系数_财力性转移支付2010年预算参考数_隋心对账单定稿0514 2" xfId="2193"/>
    <cellStyle name="差_0605石屏县_财力性转移支付2010年预算参考数 4" xfId="2194"/>
    <cellStyle name="_新增表" xfId="2195"/>
    <cellStyle name="差 9 2" xfId="2196"/>
    <cellStyle name="好_行政公检法测算_民生政策最低支出需求 2" xfId="2197"/>
    <cellStyle name="差_2006年分析表 2" xfId="2198"/>
    <cellStyle name="常规 2 2 2 38" xfId="2199"/>
    <cellStyle name="差_530629_2006年县级财政报表附表 8" xfId="2200"/>
    <cellStyle name="_TableHead_2008年经营目标预算审核明细表finalfinal 2" xfId="2201"/>
    <cellStyle name="好_缺口县区测算（11.13）_财力性转移支付2010年预算参考数 4" xfId="2202"/>
    <cellStyle name="好_2006年22湖南_03_2010年各地区一般预算平衡表 4" xfId="2203"/>
    <cellStyle name="差_县市旗测算-新科目（20080627）_财力性转移支付2010年预算参考数_小册子（2010）张 3" xfId="2204"/>
    <cellStyle name="_TableHead_PPT数据" xfId="2205"/>
    <cellStyle name="差_县市旗测算-新科目（20080627）_财力性转移支付2010年预算参考数_小册子（2010）张 3 2" xfId="2206"/>
    <cellStyle name="_TableHead_PPT数据 2" xfId="2207"/>
    <cellStyle name="好_行政公检法测算_财力性转移支付2010年预算参考数_华东 2 3" xfId="2208"/>
    <cellStyle name="百分比 3 10" xfId="2209"/>
    <cellStyle name="差_教育(按照总人口测算）—20080416_民生政策最低支出需求_财力性转移支付2010年预算参考数_03_2010年各地区一般预算平衡表_2010年地方财政一般预算分级平衡情况表（汇总）0524 2" xfId="2210"/>
    <cellStyle name="差_2007年一般预算支出剔除_30云南 4" xfId="2211"/>
    <cellStyle name="差_市辖区测算-新科目（20080626）_不含人员经费系数_财力性转移支付2010年预算参考数_03_2010年各地区一般预算平衡表_净集中 3" xfId="2212"/>
    <cellStyle name="差_青海 缺口县区测算(地方填报)_03_2010年各地区一般预算平衡表_2010年地方财政一般预算分级平衡情况表（汇总）0524 3" xfId="2213"/>
    <cellStyle name="_单户 2 3" xfId="2214"/>
    <cellStyle name="差_县市旗测算20080508 4 2" xfId="2215"/>
    <cellStyle name="好_市辖区测算-新科目（20080626）_不含人员经费系数_03_2010年各地区一般预算平衡表_2010年地方财政一般预算分级平衡情况表（汇总）0524 2" xfId="2216"/>
    <cellStyle name="差_行政公检法测算_县市旗测算-新科目（含人口规模效应）_小册子（2010）张" xfId="2217"/>
    <cellStyle name="好_市辖区测算20080510_县市旗测算-新科目（含人口规模效应）_03_2010年各地区一般预算平衡表_2010年地方财政一般预算分级平衡情况表（汇总）0524" xfId="2218"/>
    <cellStyle name="好_危改资金测算_合并 2" xfId="2219"/>
    <cellStyle name="好_其他部门(按照总人口测算）—20080416_县市旗测算-新科目（含人口规模效应）_财力性转移支付2010年预算参考数_03_2010年各地区一般预算平衡表_2010年地方财政一般预算分级平衡情况表（汇总）0524 4" xfId="2220"/>
    <cellStyle name="20% - 强调文字颜色 4 2 5" xfId="2221"/>
    <cellStyle name="_TableHead_下达表样" xfId="2222"/>
    <cellStyle name="_TableHead_下达表样 2" xfId="2223"/>
    <cellStyle name="差_00省级(打印) 9" xfId="2224"/>
    <cellStyle name="差_14安徽_30云南 3 2" xfId="2225"/>
    <cellStyle name="差_危改资金测算_华东 2 6" xfId="2226"/>
    <cellStyle name="40% - 强调文字颜色 3 7 2" xfId="2227"/>
    <cellStyle name="差_2008年一般预算支出预计 2 3 2" xfId="2228"/>
    <cellStyle name="好_县区合并测算20080421_县市旗测算-新科目（含人口规模效应）_财力性转移支付2010年预算参考数_03_2010年各地区一般预算平衡表_04财力类2010 3" xfId="2229"/>
    <cellStyle name="差_县区合并测算20080421_民生政策最低支出需求_合并 2 4" xfId="2230"/>
    <cellStyle name="20% - Accent2 3" xfId="2231"/>
    <cellStyle name="差_行政(燃修费) 2 2" xfId="2232"/>
    <cellStyle name="20% - 强调文字颜色 2 4" xfId="2233"/>
    <cellStyle name="60% - 强调文字颜色 3 2 2 3" xfId="2234"/>
    <cellStyle name="好_1_财力性转移支付2010年预算参考数_03_2010年各地区一般预算平衡表_04财力类2010 3" xfId="2235"/>
    <cellStyle name="_TableRowHead 2" xfId="2236"/>
    <cellStyle name="差_河南 缺口县区测算(地方填报白)_财力性转移支付2010年预算参考数_03_2010年各地区一般预算平衡表_2010年地方财政一般预算分级平衡情况表（汇总）0524 4" xfId="2237"/>
    <cellStyle name="差_市辖区测算-新科目（20080626）_华东" xfId="2238"/>
    <cellStyle name="_TableSuperHead 2" xfId="2239"/>
    <cellStyle name="60% - 强调文字颜色 1 8 2" xfId="2240"/>
    <cellStyle name="差_5334_2006年迪庆县级财政报表附表_华东" xfId="2241"/>
    <cellStyle name="_大连市2005年一般预算收入完成情况监控表12.19" xfId="2242"/>
    <cellStyle name="好_分县成本差异系数_财力性转移支付2010年预算参考数 2 3 2" xfId="2243"/>
    <cellStyle name="差_缺口县区测算(按2007支出增长25%测算)_财力性转移支付2010年预算参考数_30云南 3 2" xfId="2244"/>
    <cellStyle name="Accent5_2010年第二批资源枯竭城市转移支付测算分配（最终定稿）" xfId="2245"/>
    <cellStyle name="60% - Accent6 3" xfId="2246"/>
    <cellStyle name="好_卫生(按照总人口测算）—20080416_县市旗测算-新科目（含人口规模效应）_财力性转移支付2010年预算参考数_03_2010年各地区一般预算平衡表 2 3" xfId="2247"/>
    <cellStyle name="好_30云南_1_财力性转移支付2010年预算参考数_合并 2 5" xfId="2248"/>
    <cellStyle name="差_2006年34青海_03_2010年各地区一般预算平衡表_04财力类2010 3" xfId="2249"/>
    <cellStyle name="好_县区合并测算20080423(按照各省比重）_县市旗测算-新科目（含人口规模效应）_财力性转移支付2010年预算参考数 5" xfId="2250"/>
    <cellStyle name="_单户" xfId="2251"/>
    <cellStyle name="t 3" xfId="2252"/>
    <cellStyle name="差_分县成本差异系数_民生政策最低支出需求_财力性转移支付2010年预算参考数 3 2" xfId="2253"/>
    <cellStyle name="40% - Accent4 7" xfId="2254"/>
    <cellStyle name="好_县区合并测算20080423(按照各省比重）_县市旗测算-新科目（含人口规模效应）_财力性转移支付2010年预算参考数_03_2010年各地区一般预算平衡表" xfId="2255"/>
    <cellStyle name="差_其他部门(按照总人口测算）—20080416_财力性转移支付2010年预算参考数 4 2" xfId="2256"/>
    <cellStyle name="_单户 2 2" xfId="2257"/>
    <cellStyle name="差_1110洱源转换" xfId="2258"/>
    <cellStyle name="好_其他部门(按照总人口测算）—20080416_县市旗测算-新科目（含人口规模效应）_财力性转移支付2010年预算参考数_03_2010年各地区一般预算平衡表_2010年地方财政一般预算分级平衡情况表（汇总）0524 3" xfId="2259"/>
    <cellStyle name="20% - 强调文字颜色 4 2 4" xfId="2260"/>
    <cellStyle name="差_07文山州_2.云南省生态功能区转移支付总表" xfId="2261"/>
    <cellStyle name="差_青海 缺口县区测算(地方填报)_03_2010年各地区一般预算平衡表_2010年地方财政一般预算分级平衡情况表（汇总）0524 4" xfId="2262"/>
    <cellStyle name="差_县区合并测算20080421_民生政策最低支出需求_03_2010年各地区一般预算平衡表_2010年地方财政一般预算分级平衡情况表（汇总）0524" xfId="2263"/>
    <cellStyle name="好_行政公检法测算_财力性转移支付2010年预算参考数_华东 2 4" xfId="2264"/>
    <cellStyle name="百分比 3 11" xfId="2265"/>
    <cellStyle name="差_教育(按照总人口测算）—20080416_民生政策最低支出需求_财力性转移支付2010年预算参考数_03_2010年各地区一般预算平衡表_2010年地方财政一般预算分级平衡情况表（汇总）0524 3" xfId="2266"/>
    <cellStyle name="_单户 2 4" xfId="2267"/>
    <cellStyle name="好_市辖区测算-新科目（20080626）_不含人员经费系数_03_2010年各地区一般预算平衡表_2010年地方财政一般预算分级平衡情况表（汇总）0524 3" xfId="2268"/>
    <cellStyle name="差_12滨州_03_2010年各地区一般预算平衡表 6" xfId="2269"/>
    <cellStyle name="差_汇总_财力性转移支付2010年预算参考数_30云南 2 2" xfId="2270"/>
    <cellStyle name="Accent2 3 2" xfId="2271"/>
    <cellStyle name="差_2007年一般预算支出剔除_小册子（2010）张 3 2" xfId="2272"/>
    <cellStyle name="好_34青海_1_财力性转移支付2010年预算参考数_03_2010年各地区一般预算平衡表" xfId="2273"/>
    <cellStyle name="好_其他部门(按照总人口测算）—20080416_不含人员经费系数_财力性转移支付2010年预算参考数_03_2010年各地区一般预算平衡表" xfId="2274"/>
    <cellStyle name="好_其他部门(按照总人口测算）—20080416_县市旗测算-新科目（含人口规模效应）_财力性转移支付2010年预算参考数_03_2010年各地区一般预算平衡表_2010年地方财政一般预算分级平衡情况表（汇总）0524 5" xfId="2275"/>
    <cellStyle name="20% - 强调文字颜色 4 2 6" xfId="2276"/>
    <cellStyle name="差_2007年一般预算支出剔除_财力性转移支付2010年预算参考数_30云南 3 2" xfId="2277"/>
    <cellStyle name="差_县市旗测算20080508_财力性转移支付2010年预算参考数_隋心对账单定稿0514 2 3" xfId="2278"/>
    <cellStyle name="Column$Headings 2" xfId="2279"/>
    <cellStyle name="差_平邑_30云南" xfId="2280"/>
    <cellStyle name="差_教育(按照总人口测算）—20080416_财力性转移支付2010年预算参考数_03_2010年各地区一般预算平衡表 6" xfId="2281"/>
    <cellStyle name="差_00省级(打印) 4 2" xfId="2282"/>
    <cellStyle name="_单户 4" xfId="2283"/>
    <cellStyle name="强调文字颜色 5 2 12" xfId="2284"/>
    <cellStyle name="差_缺口县区测算(按2007支出增长25%测算) 3" xfId="2285"/>
    <cellStyle name="差_2008年支出核定_30云南 3" xfId="2286"/>
    <cellStyle name="常规 21 13" xfId="2287"/>
    <cellStyle name="好_民生政策最低支出需求_03_2010年各地区一般预算平衡表_04财力类2010 2" xfId="2288"/>
    <cellStyle name="差_30云南_1_财力性转移支付2010年预算参考数_03_2010年各地区一般预算平衡表 2" xfId="2289"/>
    <cellStyle name="好_教育(按照总人口测算）—20080416_县市旗测算-新科目（含人口规模效应）_财力性转移支付2010年预算参考数_华东 2 2" xfId="2290"/>
    <cellStyle name="20% - 强调文字颜色 4 3 3" xfId="2291"/>
    <cellStyle name="好_2006年27重庆_财力性转移支付2010年预算参考数_03_2010年各地区一般预算平衡表_04财力类2010" xfId="2292"/>
    <cellStyle name="百分比 5 2" xfId="2293"/>
    <cellStyle name="常规 5 28" xfId="2294"/>
    <cellStyle name="常规 5 33" xfId="2295"/>
    <cellStyle name="好_核定人数对比 2 8" xfId="2296"/>
    <cellStyle name="好_卫生(按照总人口测算）—20080416_03_2010年各地区一般预算平衡表" xfId="2297"/>
    <cellStyle name="Cover Subtitle" xfId="2298"/>
    <cellStyle name="好_1110洱源县_财力性转移支付2010年预算参考数 2 6" xfId="2299"/>
    <cellStyle name="Accent4 10" xfId="2300"/>
    <cellStyle name="好_2008年一般预算支出预计_隋心对账单定稿0514 2 6" xfId="2301"/>
    <cellStyle name="差_市辖区测算-新科目（20080626）_03_2010年各地区一般预算平衡表 4" xfId="2302"/>
    <cellStyle name="差_2010年云南省省对下一般性转移支付标准支出测算表" xfId="2303"/>
    <cellStyle name="好_市辖区测算-新科目（20080626）_县市旗测算-新科目（含人口规模效应）_财力性转移支付2010年预算参考数_03_2010年各地区一般预算平衡表_04财力类2010" xfId="2304"/>
    <cellStyle name="_附件一：分省预算商谈会指标表" xfId="2305"/>
    <cellStyle name="_绝密材料（2003）2" xfId="2306"/>
    <cellStyle name="Accent6 9 2" xfId="2307"/>
    <cellStyle name="好_县市旗测算-新科目（20080627）_民生政策最低支出需求_财力性转移支付2010年预算参考数_合并 2 3" xfId="2308"/>
    <cellStyle name="差_2007一般预算支出口径剔除表_财力性转移支付2010年预算参考数_03_2010年各地区一般预算平衡表_04财力类2010 3" xfId="2309"/>
    <cellStyle name="常规 11 2 3" xfId="2310"/>
    <cellStyle name="常规 276" xfId="2311"/>
    <cellStyle name="常规 281" xfId="2312"/>
    <cellStyle name="常规 326" xfId="2313"/>
    <cellStyle name="常规 331" xfId="2314"/>
    <cellStyle name="e鯪9Y_x005f_x000b_" xfId="2315"/>
    <cellStyle name="好_重点民生支出需求测算表社保（农村低保）081112_合并 2" xfId="2316"/>
    <cellStyle name="好_县市旗测算-新科目（20080627）_不含人员经费系数_财力性转移支付2010年预算参考数_合并 2" xfId="2317"/>
    <cellStyle name="好_汇总_隋心对账单定稿0514 2 7" xfId="2318"/>
    <cellStyle name="好_市辖区测算-新科目（20080626）_民生政策最低支出需求_03_2010年各地区一般预算平衡表_净集中 2" xfId="2319"/>
    <cellStyle name="差_2006年22湖南_03_2010年各地区一般预算平衡表_04财力类2010 2" xfId="2320"/>
    <cellStyle name="好_青海 缺口县区测算(地方填报)" xfId="2321"/>
    <cellStyle name="好_2006年34青海_03_2010年各地区一般预算平衡表 2" xfId="2322"/>
    <cellStyle name="Accent3 2 4" xfId="2323"/>
    <cellStyle name="差_2007年检察院案件数 2 4" xfId="2324"/>
    <cellStyle name="40% - Accent6 4" xfId="2325"/>
    <cellStyle name="好_行政公检法测算_民生政策最低支出需求_华东 2" xfId="2326"/>
    <cellStyle name="20% - 强调文字颜色 2 9 2" xfId="2327"/>
    <cellStyle name="_人代会用表" xfId="2328"/>
    <cellStyle name="好_市辖区测算20080510_财力性转移支付2010年预算参考数 2" xfId="2329"/>
    <cellStyle name="好_测算结果_财力性转移支付2010年预算参考数_03_2010年各地区一般预算平衡表 2 2" xfId="2330"/>
    <cellStyle name="好_34青海_1_合并 2 7" xfId="2331"/>
    <cellStyle name="好_卫生部门_03_2010年各地区一般预算平衡表 3" xfId="2332"/>
    <cellStyle name="差_县市旗测算-新科目（20080627）_财力性转移支付2010年预算参考数_华东" xfId="2333"/>
    <cellStyle name="差_2008年支出调整_03_2010年各地区一般预算平衡表_净集中" xfId="2334"/>
    <cellStyle name="差_县市旗测算20080508_不含人员经费系数_财力性转移支付2010年预算参考数_03_2010年各地区一般预算平衡表_2010年地方财政一般预算分级平衡情况表（汇总）0524 2 5" xfId="2335"/>
    <cellStyle name="好_27重庆_03_2010年各地区一般预算平衡表_2010年地方财政一般预算分级平衡情况表（汇总）0524 5" xfId="2336"/>
    <cellStyle name="20% - Accent4 8" xfId="2337"/>
    <cellStyle name="20% - 强调文字颜色 4 9" xfId="2338"/>
    <cellStyle name="40% - 强调文字颜色 6 2" xfId="2339"/>
    <cellStyle name="差_县市旗测算-新科目（20080627）_不含人员经费系数_财力性转移支付2010年预算参考数_合并 2 3" xfId="2340"/>
    <cellStyle name="_弱电系统设备配置报价清单 2" xfId="2341"/>
    <cellStyle name="Heading 3 2 2" xfId="2342"/>
    <cellStyle name="差_农林水和城市维护标准支出20080505－县区合计_财力性转移支付2010年预算参考数 2 4" xfId="2343"/>
    <cellStyle name="差_2006年22湖南_30云南 3" xfId="2344"/>
    <cellStyle name="差_县市旗测算-新科目（20080627）_县市旗测算-新科目（含人口规模效应）_财力性转移支付2010年预算参考数_华东 2 4" xfId="2345"/>
    <cellStyle name="标题 2 2 4" xfId="2346"/>
    <cellStyle name="40% - 强调文字颜色 6 2 2" xfId="2347"/>
    <cellStyle name="好_同德_华东 2 3" xfId="2348"/>
    <cellStyle name="_弱电系统设备配置报价清单 2 2" xfId="2349"/>
    <cellStyle name="差_2006年22湖南_30云南 3 2" xfId="2350"/>
    <cellStyle name="好_2006年水利统计指标统计表_财力性转移支付2010年预算参考数_03_2010年各地区一般预算平衡表_2010年地方财政一般预算分级平衡情况表（汇总）0524 2 5" xfId="2351"/>
    <cellStyle name="好_行政(燃修费)_不含人员经费系数_财力性转移支付2010年预算参考数_华东 2 2" xfId="2352"/>
    <cellStyle name="差_核定人数对比_财力性转移支付2010年预算参考数_03_2010年各地区一般预算平衡表" xfId="2353"/>
    <cellStyle name="60% - 强调文字颜色 2 2 6" xfId="2354"/>
    <cellStyle name="好_核定人数对比_财力性转移支付2010年预算参考数_03_2010年各地区一般预算平衡表_净集中 3" xfId="2355"/>
    <cellStyle name="_弱电系统设备配置报价清单 2 2 2" xfId="2356"/>
    <cellStyle name="差_卫生(按照总人口测算）—20080416_县市旗测算-新科目（含人口规模效应）_财力性转移支付2010年预算参考数_30云南 3" xfId="2357"/>
    <cellStyle name="常规 12 39" xfId="2358"/>
    <cellStyle name="常规 4 3 4" xfId="2359"/>
    <cellStyle name="好_汇总-县级财政报表附表_合并 3" xfId="2360"/>
    <cellStyle name="40% - 强调文字颜色 6 2 2 2" xfId="2361"/>
    <cellStyle name="好_2006年34青海_财力性转移支付2010年预算参考数_隋心对账单定稿0514 2 5" xfId="2362"/>
    <cellStyle name="好_不含人员经费系数_03_2010年各地区一般预算平衡表 5" xfId="2363"/>
    <cellStyle name="差_成本差异系数（含人口规模） 5" xfId="2364"/>
    <cellStyle name="差_人员工资和公用经费2_30云南 3" xfId="2365"/>
    <cellStyle name="差_2009年一般性转移支付标准工资_~5676413 3" xfId="2366"/>
    <cellStyle name="差_附表_财力性转移支付2010年预算参考数_03_2010年各地区一般预算平衡表_04财力类2010 2" xfId="2367"/>
    <cellStyle name="40% - 强调文字颜色 6 2 3" xfId="2368"/>
    <cellStyle name="好_同德_华东 2 4" xfId="2369"/>
    <cellStyle name="好_09黑龙江_财力性转移支付2010年预算参考数_隋心对账单定稿0514 2 2" xfId="2370"/>
    <cellStyle name="_弱电系统设备配置报价清单 2 3" xfId="2371"/>
    <cellStyle name="差_附表_财力性转移支付2010年预算参考数_03_2010年各地区一般预算平衡表_04财力类2010 3" xfId="2372"/>
    <cellStyle name="40% - 强调文字颜色 6 2 4" xfId="2373"/>
    <cellStyle name="好_同德_华东 2 5" xfId="2374"/>
    <cellStyle name="好_09黑龙江_财力性转移支付2010年预算参考数_隋心对账单定稿0514 2 3" xfId="2375"/>
    <cellStyle name="_弱电系统设备配置报价清单 2 4" xfId="2376"/>
    <cellStyle name="差_财政供养人员_财力性转移支付2010年预算参考数_隋心对账单定稿0514 2" xfId="2377"/>
    <cellStyle name="40% - 强调文字颜色 6 3" xfId="2378"/>
    <cellStyle name="差_县市旗测算-新科目（20080627）_不含人员经费系数_财力性转移支付2010年预算参考数_合并 2 4" xfId="2379"/>
    <cellStyle name="差_卫生(按照总人口测算）—20080416_财力性转移支付2010年预算参考数_03_2010年各地区一般预算平衡表_2010年地方财政一般预算分级平衡情况表（汇总）0524 4" xfId="2380"/>
    <cellStyle name="Accent2 - 40% 2 2 2" xfId="2381"/>
    <cellStyle name="差_县区合并测算20080421_民生政策最低支出需求_财力性转移支付2010年预算参考数" xfId="2382"/>
    <cellStyle name="差_2006年22湖南_30云南 4" xfId="2383"/>
    <cellStyle name="差_县市旗测算-新科目（20080627）_县市旗测算-新科目（含人口规模效应）_财力性转移支付2010年预算参考数_华东 2 5" xfId="2384"/>
    <cellStyle name="标题 2 2 5" xfId="2385"/>
    <cellStyle name="_弱电系统设备配置报价清单 3" xfId="2386"/>
    <cellStyle name="常规 18 13" xfId="2387"/>
    <cellStyle name="常规 23 13" xfId="2388"/>
    <cellStyle name="差_缺口县区测算（11.13）_03_2010年各地区一般预算平衡表 2" xfId="2389"/>
    <cellStyle name="好_分县成本差异系数_不含人员经费系数_财力性转移支付2010年预算参考数_03_2010年各地区一般预算平衡表_2010年地方财政一般预算分级平衡情况表（汇总）0524 4" xfId="2390"/>
    <cellStyle name="Check Cell 7" xfId="2391"/>
    <cellStyle name="好_0605石屏县_合并 2 2" xfId="2392"/>
    <cellStyle name="差_34青海_财力性转移支付2010年预算参考数_03_2010年各地区一般预算平衡表 3" xfId="2393"/>
    <cellStyle name="差_县市旗测算-新科目（20080626）_华东 2 6" xfId="2394"/>
    <cellStyle name="20% - Accent6 3 2" xfId="2395"/>
    <cellStyle name="好_文体广播事业(按照总人口测算）—20080416_民生政策最低支出需求_财力性转移支付2010年预算参考数_合并" xfId="2396"/>
    <cellStyle name="好_2007年收支情况及2008年收支预计表(汇总表)_合并 2 5" xfId="2397"/>
    <cellStyle name="差_地方配套按人均增幅控制8.30xl" xfId="2398"/>
    <cellStyle name="60% - 强调文字颜色 4 2 2" xfId="2399"/>
    <cellStyle name="差_测算结果汇总_财力性转移支付2010年预算参考数_03_2010年各地区一般预算平衡表_2010年地方财政一般预算分级平衡情况表（汇总）0524" xfId="2400"/>
    <cellStyle name="40% - 强调文字颜色 6 4" xfId="2401"/>
    <cellStyle name="差_县市旗测算-新科目（20080627）_不含人员经费系数_财力性转移支付2010年预算参考数_合并 2 5" xfId="2402"/>
    <cellStyle name="差_成本差异系数（含人口规模）_03_2010年各地区一般预算平衡表_2010年地方财政一般预算分级平衡情况表（汇总）0524 2" xfId="2403"/>
    <cellStyle name="好_县市旗测算-新科目（20080627）_县市旗测算-新科目（含人口规模效应）_财力性转移支付2010年预算参考数_03_2010年各地区一般预算平衡表_04财力类2010 3" xfId="2404"/>
    <cellStyle name="差_县市旗测算-新科目（20080627）_县市旗测算-新科目（含人口规模效应）_财力性转移支付2010年预算参考数_华东 2 6" xfId="2405"/>
    <cellStyle name="Neutral 2" xfId="2406"/>
    <cellStyle name="标题 2 2 6" xfId="2407"/>
    <cellStyle name="_弱电系统设备配置报价清单 4" xfId="2408"/>
    <cellStyle name="好_2008年全省汇总收支计算表_财力性转移支付2010年预算参考数_合并 2" xfId="2409"/>
    <cellStyle name="差_2006年34青海_03_2010年各地区一般预算平衡表_净集中" xfId="2410"/>
    <cellStyle name="_市本级财力的明细(按24.8%)" xfId="2411"/>
    <cellStyle name="差_成本差异系数（含人口规模）_小册子（2010）张 4" xfId="2412"/>
    <cellStyle name="好_2006年27重庆_隋心对账单定稿0514 2 6" xfId="2413"/>
    <cellStyle name="好_重点民生支出需求测算表社保（农村低保）081112_华东 3" xfId="2414"/>
    <cellStyle name="好_县市旗测算-新科目（20080627）_不含人员经费系数_财力性转移支付2010年预算参考数_华东 3" xfId="2415"/>
    <cellStyle name="差_09黑龙江_30云南 3" xfId="2416"/>
    <cellStyle name="差_教育(按照总人口测算）—20080416_县市旗测算-新科目（含人口规模效应）_财力性转移支付2010年预算参考数_03_2010年各地区一般预算平衡表_04财力类2010 2" xfId="2417"/>
    <cellStyle name="_夏市长报表" xfId="2418"/>
    <cellStyle name="差_0605石屏县_财力性转移支付2010年预算参考数_03_2010年各地区一般预算平衡表_净集中" xfId="2419"/>
    <cellStyle name="S22 2" xfId="2420"/>
    <cellStyle name="S17 2" xfId="2421"/>
    <cellStyle name="差_卫生(按照总人口测算）—20080416_华东 2 3" xfId="2422"/>
    <cellStyle name="好_2008年支出调整_财力性转移支付2010年预算参考数_华东 2" xfId="2423"/>
    <cellStyle name="差_卫生(按照总人口测算）—20080416_不含人员经费系数_财力性转移支付2010年预算参考数_03_2010年各地区一般预算平衡表_04财力类2010 3" xfId="2424"/>
    <cellStyle name="{Comma [0]}" xfId="2425"/>
    <cellStyle name="Accent3 8" xfId="2426"/>
    <cellStyle name="差 3" xfId="2427"/>
    <cellStyle name="差_县市旗测算-新科目（20080626）_合并" xfId="2428"/>
    <cellStyle name="{Comma}" xfId="2429"/>
    <cellStyle name="差_2006年22湖南_财力性转移支付2010年预算参考数_华东 2" xfId="2430"/>
    <cellStyle name="Accent3 8 2" xfId="2431"/>
    <cellStyle name="差_~4190974 2 4" xfId="2432"/>
    <cellStyle name="差 3 2" xfId="2433"/>
    <cellStyle name="差_县市旗测算-新科目（20080626）_合并 2" xfId="2434"/>
    <cellStyle name="{Comma} 2" xfId="2435"/>
    <cellStyle name="差_不含人员经费系数_财力性转移支付2010年预算参考数_合并" xfId="2436"/>
    <cellStyle name="S8 3" xfId="2437"/>
    <cellStyle name="好_Book1_财力性转移支付2010年预算参考数_03_2010年各地区一般预算平衡表_净集中 3" xfId="2438"/>
    <cellStyle name="{Thousand [0]}" xfId="2439"/>
    <cellStyle name="差_行政(燃修费)_民生政策最低支出需求_财力性转移支付2010年预算参考数_小册子（2010）张" xfId="2440"/>
    <cellStyle name="per.style" xfId="2441"/>
    <cellStyle name="差_民生政策最低支出需求_30云南 3 2" xfId="2442"/>
    <cellStyle name="Accent1 25" xfId="2443"/>
    <cellStyle name="Accent1 30" xfId="2444"/>
    <cellStyle name="60% - Accent4" xfId="2445"/>
    <cellStyle name="差_14安徽 2" xfId="2446"/>
    <cellStyle name="好_530629_2006年县级财政报表附表_隋心对账单定稿0514 2 4" xfId="2447"/>
    <cellStyle name="好_核定人数对比_03_2010年各地区一般预算平衡表 4" xfId="2448"/>
    <cellStyle name="差_34青海_财力性转移支付2010年预算参考数_30云南 3" xfId="2449"/>
    <cellStyle name="{Month}" xfId="2450"/>
    <cellStyle name="好_分县成本差异系数_民生政策最低支出需求_合并" xfId="2451"/>
    <cellStyle name="好_分析缺口率_财力性转移支付2010年预算参考数_小册子（2010）张 2" xfId="2452"/>
    <cellStyle name="好_34青海 2 4" xfId="2453"/>
    <cellStyle name="Accent5 - 40% 9" xfId="2454"/>
    <cellStyle name="好_县市旗测算20080508_不含人员经费系数_财力性转移支付2010年预算参考数_30云南 3" xfId="2455"/>
    <cellStyle name="好_汇总表4_合并 3" xfId="2456"/>
    <cellStyle name="常规 2 48" xfId="2457"/>
    <cellStyle name="差_27重庆_财力性转移支付2010年预算参考数_03_2010年各地区一般预算平衡表_04财力类2010 2" xfId="2458"/>
    <cellStyle name="差_7.1罗平县大学生“村官”统计季报表(7月修订，下发空表) 2" xfId="2459"/>
    <cellStyle name="差_2008年支出调整_财力性转移支付2010年预算参考数_03_2010年各地区一般预算平衡表_2010年地方财政一般预算分级平衡情况表（汇总）0524 2" xfId="2460"/>
    <cellStyle name="好_河南 缺口县区测算(地方填报白)_财力性转移支付2010年预算参考数_合并 2 4" xfId="2461"/>
    <cellStyle name="差_县区合并测算20080423(按照各省比重）_民生政策最低支出需求_隋心对账单定稿0514 2 5" xfId="2462"/>
    <cellStyle name="好_行政公检法测算_不含人员经费系数_财力性转移支付2010年预算参考数_03_2010年各地区一般预算平衡表_2010年地方财政一般预算分级平衡情况表（汇总）0524 5" xfId="2463"/>
    <cellStyle name="{Thousand [0]} 2" xfId="2464"/>
    <cellStyle name="Accent4 46" xfId="2465"/>
    <cellStyle name="Accent4 51" xfId="2466"/>
    <cellStyle name="差_文体广播事业(按照总人口测算）—20080416_民生政策最低支出需求_财力性转移支付2010年预算参考数_30云南 3 2" xfId="2467"/>
    <cellStyle name="好_1110洱源县_财力性转移支付2010年预算参考数 3 2" xfId="2468"/>
    <cellStyle name="好_gdp_合并 2 6" xfId="2469"/>
    <cellStyle name="差_县市旗测算-新科目（20080627）_民生政策最低支出需求 2 4" xfId="2470"/>
    <cellStyle name="差_行政(燃修费)_民生政策最低支出需求_财力性转移支付2010年预算参考数_小册子（2010）张 2" xfId="2471"/>
    <cellStyle name="per.style 2" xfId="2472"/>
    <cellStyle name="60% - Accent4 2" xfId="2473"/>
    <cellStyle name="差_14安徽 2 2" xfId="2474"/>
    <cellStyle name="好_其他部门(按照总人口测算）—20080416_财力性转移支付2010年预算参考数_03_2010年各地区一般预算平衡表_2010年地方财政一般预算分级平衡情况表（汇总）0524 3" xfId="2475"/>
    <cellStyle name="好_分县成本差异系数_民生政策最低支出需求_合并 2" xfId="2476"/>
    <cellStyle name="好_分析缺口率_财力性转移支付2010年预算参考数_小册子（2010）张 2 2" xfId="2477"/>
    <cellStyle name="好_27重庆 4" xfId="2478"/>
    <cellStyle name="差_34青海_财力性转移支付2010年预算参考数_30云南 3 2" xfId="2479"/>
    <cellStyle name="{Month} 2" xfId="2480"/>
    <cellStyle name="好_财政供养人员_03_2010年各地区一般预算平衡表 6" xfId="2481"/>
    <cellStyle name="差_1110洱源县_财力性转移支付2010年预算参考数 4" xfId="2482"/>
    <cellStyle name="40% - Accent2 6" xfId="2483"/>
    <cellStyle name="{Percent}" xfId="2484"/>
    <cellStyle name="好_汇总_合并 2" xfId="2485"/>
    <cellStyle name="差_2007年一般预算支出剔除_财力性转移支付2010年预算参考数_03_2010年各地区一般预算平衡表_04财力类2010" xfId="2486"/>
    <cellStyle name="Input 6" xfId="2487"/>
    <cellStyle name="好_市辖区测算20080510_县市旗测算-新科目（含人口规模效应）_财力性转移支付2010年预算参考数_华东 2" xfId="2488"/>
    <cellStyle name="差_核定人数对比" xfId="2489"/>
    <cellStyle name="差_山东省民生支出标准_财力性转移支付2010年预算参考数_03_2010年各地区一般预算平衡表" xfId="2490"/>
    <cellStyle name="40% - 强调文字颜色 6 10" xfId="2491"/>
    <cellStyle name="常规 11 13" xfId="2492"/>
    <cellStyle name="差_文体广播事业(按照总人口测算）—20080416_不含人员经费系数 2" xfId="2493"/>
    <cellStyle name="差_2006年27重庆_华东" xfId="2494"/>
    <cellStyle name="20% - 强调文字颜色 3 3 3" xfId="2495"/>
    <cellStyle name="好_2006年28四川_财力性转移支付2010年预算参考数" xfId="2496"/>
    <cellStyle name="差_县市旗测算20080508_县市旗测算-新科目（含人口规模效应）_财力性转移支付2010年预算参考数 5" xfId="2497"/>
    <cellStyle name="差_2007一般预算支出口径剔除表_03_2010年各地区一般预算平衡表_2010年地方财政一般预算分级平衡情况表（汇总）0524" xfId="2498"/>
    <cellStyle name="好_gdp_华东 2" xfId="2499"/>
    <cellStyle name="60% - 强调文字颜色 5 2 2 4" xfId="2500"/>
    <cellStyle name="Fixed 2" xfId="2501"/>
    <cellStyle name="{Thousand}" xfId="2502"/>
    <cellStyle name="差_成本差异系数_小册子（2010）张" xfId="2503"/>
    <cellStyle name="20% - 着色 4" xfId="2504"/>
    <cellStyle name="差_县市旗测算20080508_财力性转移支付2010年预算参考数_小册子（2010）张 2" xfId="2505"/>
    <cellStyle name="好_行政公检法测算_民生政策最低支出需求_财力性转移支付2010年预算参考数 5" xfId="2506"/>
    <cellStyle name="差_成本差异系数_小册子（2010）张 2" xfId="2507"/>
    <cellStyle name="Currency1" xfId="2508"/>
    <cellStyle name="20% - 着色 4 2" xfId="2509"/>
    <cellStyle name="差_县市旗测算20080508_财力性转移支付2010年预算参考数_小册子（2010）张 2 2" xfId="2510"/>
    <cellStyle name="好_34青海_1_财力性转移支付2010年预算参考数_03_2010年各地区一般预算平衡表_2010年地方财政一般预算分级平衡情况表（汇总）0524 3" xfId="2511"/>
    <cellStyle name="差_总人口_华东 2 4" xfId="2512"/>
    <cellStyle name="差_检验表（调整后）_合并" xfId="2513"/>
    <cellStyle name="常规 10 12" xfId="2514"/>
    <cellStyle name="60% - 强调文字颜色 6 10" xfId="2515"/>
    <cellStyle name="差_县区合并测算20080421_财力性转移支付2010年预算参考数_03_2010年各地区一般预算平衡表_04财力类2010 2" xfId="2516"/>
    <cellStyle name="好_其他部门(按照总人口测算）—20080416_不含人员经费系数_财力性转移支付2010年预算参考数_03_2010年各地区一般预算平衡表_2010年地方财政一般预算分级平衡情况表（汇总）0524 3" xfId="2517"/>
    <cellStyle name="差_1_财力性转移支付2010年预算参考数_03_2010年各地区一般预算平衡表 5" xfId="2518"/>
    <cellStyle name="好_Book1_财力性转移支付2010年预算参考数_隋心对账单定稿0514 2 6" xfId="2519"/>
    <cellStyle name="好_农林水和城市维护标准支出20080505－县区合计_民生政策最低支出需求_合并 2 4" xfId="2520"/>
    <cellStyle name="好_28四川_03_2010年各地区一般预算平衡表_净集中 3" xfId="2521"/>
    <cellStyle name="好_34青海_1_财力性转移支付2010年预算参考数_30云南 2" xfId="2522"/>
    <cellStyle name="百分比 3 9" xfId="2523"/>
    <cellStyle name="常规 21 5" xfId="2524"/>
    <cellStyle name="{Thousand} 2" xfId="2525"/>
    <cellStyle name="40% - Accent6 5" xfId="2526"/>
    <cellStyle name="差_农林水和城市维护标准支出20080505－县区合计_不含人员经费系数_财力性转移支付2010年预算参考数 2 2 2" xfId="2527"/>
    <cellStyle name="好_危改资金测算_财力性转移支付2010年预算参考数_03_2010年各地区一般预算平衡表_2010年地方财政一般预算分级平衡情况表（汇总）0524 2 3" xfId="2528"/>
    <cellStyle name="好_缺口县区测算(按2007支出增长25%测算) 2 2" xfId="2529"/>
    <cellStyle name="Calc Currency (0) 2 2" xfId="2530"/>
    <cellStyle name="差_县市旗测算-新科目（20080627）_民生政策最低支出需求_华东 2 6" xfId="2531"/>
    <cellStyle name="Accent4 - 40% 2 3 2" xfId="2532"/>
    <cellStyle name="差_07临沂 3 2" xfId="2533"/>
    <cellStyle name="好_行政（人员）_县市旗测算-新科目（含人口规模效应）_隋心对账单定稿0514 2" xfId="2534"/>
    <cellStyle name="{Z'0000(1 dec)}" xfId="2535"/>
    <cellStyle name="差_行政公检法测算_民生政策最低支出需求_财力性转移支付2010年预算参考数_03_2010年各地区一般预算平衡表_净集中" xfId="2536"/>
    <cellStyle name="好_卫生部门_03_2010年各地区一般预算平衡表 4" xfId="2537"/>
    <cellStyle name="好_自行调整差异系数顺序_财力性转移支付2010年预算参考数_30云南" xfId="2538"/>
    <cellStyle name="差_县市旗测算20080508_不含人员经费系数_财力性转移支付2010年预算参考数_03_2010年各地区一般预算平衡表_2010年地方财政一般预算分级平衡情况表（汇总）0524 2 6" xfId="2539"/>
    <cellStyle name="常规_2007年云南省向人大报送政府收支预算表格式编制过程表 2" xfId="2540"/>
    <cellStyle name="20% - Accent4 9" xfId="2541"/>
    <cellStyle name="差_云南省2008年转移支付测算——州市本级考核部分及政策性测算_华东 2 6" xfId="2542"/>
    <cellStyle name="Accent1 - 20% 2 4" xfId="2543"/>
    <cellStyle name="Accent5 - 60% 6" xfId="2544"/>
    <cellStyle name="好_行政（人员）_县市旗测算-新科目（含人口规模效应）_隋心对账单定稿0514 2 2" xfId="2545"/>
    <cellStyle name="{Z'0000(1 dec)} 2" xfId="2546"/>
    <cellStyle name="{Z'0000(4 dec)} 2" xfId="2547"/>
    <cellStyle name="差_安徽 缺口县区测算(地方填报)1_财力性转移支付2010年预算参考数_小册子（2010）张" xfId="2548"/>
    <cellStyle name="40% - 强调文字颜色 3 11" xfId="2549"/>
    <cellStyle name="好_汇总表_财力性转移支付2010年预算参考数_小册子（2010）张 4" xfId="2550"/>
    <cellStyle name="20% - 强调文字颜色 2 10" xfId="2551"/>
    <cellStyle name="好_县区合并测算20080421_民生政策最低支出需求_03_2010年各地区一般预算平衡表" xfId="2552"/>
    <cellStyle name="差_1110洱源县 4" xfId="2553"/>
    <cellStyle name="计算 2 2 2 2 2 6" xfId="2554"/>
    <cellStyle name="差_县市旗测算20080508_县市旗测算-新科目（含人口规模效应） 2 3 2" xfId="2555"/>
    <cellStyle name="差_丽江汇总_合并" xfId="2556"/>
    <cellStyle name="60% - 强调文字颜色 6 9" xfId="2557"/>
    <cellStyle name="差_09黑龙江_小册子（2010）张 3" xfId="2558"/>
    <cellStyle name="好_Book1_财力性转移支付2010年预算参考数_华东 2 5" xfId="2559"/>
    <cellStyle name="差_行政公检法测算_03_2010年各地区一般预算平衡表_2010年地方财政一般预算分级平衡情况表（汇总）0524 4" xfId="2560"/>
    <cellStyle name="60% - 强调文字颜色 2 2 3" xfId="2561"/>
    <cellStyle name="差_市辖区测算-新科目（20080626）_民生政策最低支出需求_财力性转移支付2010年预算参考数_华东 2 6" xfId="2562"/>
    <cellStyle name="差_平邑_财力性转移支付2010年预算参考数_03_2010年各地区一般预算平衡表 6" xfId="2563"/>
    <cellStyle name="好_2006年水利统计指标统计表_财力性转移支付2010年预算参考数_03_2010年各地区一般预算平衡表_2010年地方财政一般预算分级平衡情况表（汇总）0524 2 2" xfId="2564"/>
    <cellStyle name="§Q\?1@" xfId="2565"/>
    <cellStyle name="20% - Accent4" xfId="2566"/>
    <cellStyle name="好_市辖区测算-新科目（20080626）_县市旗测算-新科目（含人口规模效应）_华东 2 3" xfId="2567"/>
    <cellStyle name="好_河南 缺口县区测算(地方填报)_财力性转移支付2010年预算参考数_03_2010年各地区一般预算平衡表_净集中 3" xfId="2568"/>
    <cellStyle name="强调文字颜色 2 2 5" xfId="2569"/>
    <cellStyle name="20% - 强调文字颜色 2 10 2" xfId="2570"/>
    <cellStyle name="好_县区合并测算20080421_民生政策最低支出需求_03_2010年各地区一般预算平衡表 2" xfId="2571"/>
    <cellStyle name="好_平邑_财力性转移支付2010年预算参考数 2 4" xfId="2572"/>
    <cellStyle name="好_民生政策最低支出需求 4" xfId="2573"/>
    <cellStyle name="差_1110洱源县 4 2" xfId="2574"/>
    <cellStyle name="60% - 强调文字颜色 6 9 2" xfId="2575"/>
    <cellStyle name="差_09黑龙江_小册子（2010）张 3 2" xfId="2576"/>
    <cellStyle name="差_其他部门(按照总人口测算）—20080416_03_2010年各地区一般预算平衡表_2010年地方财政一般预算分级平衡情况表（汇总）0524" xfId="2577"/>
    <cellStyle name="差_Book1 9" xfId="2578"/>
    <cellStyle name="好_青海 缺口县区测算(地方填报)_03_2010年各地区一般预算平衡表 6" xfId="2579"/>
    <cellStyle name="差_0502通海县 3 3" xfId="2580"/>
    <cellStyle name="60% - 强调文字颜色 3 2 4" xfId="2581"/>
    <cellStyle name="差_县市旗测算-新科目（20080627）_03_2010年各地区一般预算平衡表 4" xfId="2582"/>
    <cellStyle name="好_市辖区测算20080510_不含人员经费系数_03_2010年各地区一般预算平衡表_2010年地方财政一般预算分级平衡情况表（汇总）0524 2 7" xfId="2583"/>
    <cellStyle name="§Q\?1@ 2" xfId="2584"/>
    <cellStyle name="差_成本差异系数（含人口规模） 2 2" xfId="2585"/>
    <cellStyle name="Dollar (zero dec) 3" xfId="2586"/>
    <cellStyle name="好_不含人员经费系数_03_2010年各地区一般预算平衡表 2 2" xfId="2587"/>
    <cellStyle name="好_其他部门(按照总人口测算）—20080416_财力性转移支付2010年预算参考数_合并 2 7" xfId="2588"/>
    <cellStyle name="差_一般预算支出口径剔除表_隋心对账单定稿0514 2" xfId="2589"/>
    <cellStyle name="常规 17 37" xfId="2590"/>
    <cellStyle name="常规 22 37" xfId="2591"/>
    <cellStyle name="常规 5 3 2" xfId="2592"/>
    <cellStyle name="好_人员工资和公用经费3_财力性转移支付2010年预算参考数_隋心对账单定稿0514" xfId="2593"/>
    <cellStyle name="差_34青海_财力性转移支付2010年预算参考数 3 2" xfId="2594"/>
    <cellStyle name="Accent2 11" xfId="2595"/>
    <cellStyle name="差_缺口县区测算(按2007支出增长25%测算)_30云南 4" xfId="2596"/>
    <cellStyle name="好_山东省民生支出标准_隋心对账单定稿0514 2 4" xfId="2597"/>
    <cellStyle name="好_丽江汇总_合并 3" xfId="2598"/>
    <cellStyle name="好_行政（人员）_县市旗测算-新科目（含人口规模效应）_03_2010年各地区一般预算平衡表_2010年地方财政一般预算分级平衡情况表（汇总）0524" xfId="2599"/>
    <cellStyle name="§Q\òm1@À 2" xfId="2600"/>
    <cellStyle name="20% - 强调文字颜色 3 2 2 3" xfId="2601"/>
    <cellStyle name="差_Book1 6" xfId="2602"/>
    <cellStyle name="差_汇总表_财力性转移支付2010年预算参考数_03_2010年各地区一般预算平衡表_2010年地方财政一般预算分级平衡情况表（汇总）0524 3" xfId="2603"/>
    <cellStyle name="Currency [0] 2 2" xfId="2604"/>
    <cellStyle name="差_分县成本差异系数_不含人员经费系数_财力性转移支付2010年预算参考数_小册子（2010）张 4" xfId="2605"/>
    <cellStyle name="Accent4 9" xfId="2606"/>
    <cellStyle name="差_卫生(按照总人口测算）—20080416_不含人员经费系数_合并 2 5" xfId="2607"/>
    <cellStyle name="0,0_x000d_&#10;NA_x000d_&#10;" xfId="2608"/>
    <cellStyle name="差_2007年收支情况及2008年收支预计表(汇总表)_财力性转移支付2010年预算参考数 5" xfId="2609"/>
    <cellStyle name="好_县区合并测算20080423(按照各省比重）_03_2010年各地区一般预算平衡表_2010年地方财政一般预算分级平衡情况表（汇总）0524 3" xfId="2610"/>
    <cellStyle name="差_2007年一般预算支出剔除_财力性转移支付2010年预算参考数_03_2010年各地区一般预算平衡表" xfId="2611"/>
    <cellStyle name="20% - Accent1" xfId="2612"/>
    <cellStyle name="强调文字颜色 2 2 2" xfId="2613"/>
    <cellStyle name="Accent1 - 20%" xfId="2614"/>
    <cellStyle name="差_县市旗测算-新科目（20080626）_财力性转移支付2010年预算参考数_03_2010年各地区一般预算平衡表_2010年地方财政一般预算分级平衡情况表（汇总）0524 2 6" xfId="2615"/>
    <cellStyle name="0,0_x000d_&#10;NA_x000d_&#10; 2" xfId="2616"/>
    <cellStyle name="好_缺口县区测算(财政部标准)_财力性转移支付2010年预算参考数 2 4" xfId="2617"/>
    <cellStyle name="20% - 强调文字颜色 1 3" xfId="2618"/>
    <cellStyle name="InputPercent" xfId="2619"/>
    <cellStyle name="好_缺口县区测算（11.13）_财力性转移支付2010年预算参考数_03_2010年各地区一般预算平衡表_2010年地方财政一般预算分级平衡情况表（汇总）0524 2 5" xfId="2620"/>
    <cellStyle name="差_2007年一般预算支出剔除_财力性转移支付2010年预算参考数_03_2010年各地区一般预算平衡表 2" xfId="2621"/>
    <cellStyle name="20% - Accent1 2" xfId="2622"/>
    <cellStyle name="强调文字颜色 2 2 2 2" xfId="2623"/>
    <cellStyle name="Accent1 - 20% 2" xfId="2624"/>
    <cellStyle name="0,0_x000d_&#10;NA_x000d_&#10; 2 2" xfId="2625"/>
    <cellStyle name="20% - 强调文字颜色 1 3 2" xfId="2626"/>
    <cellStyle name="20% - Accent1 2 2" xfId="2627"/>
    <cellStyle name="强调文字颜色 2 2 2 2 2" xfId="2628"/>
    <cellStyle name="好_民生政策最低支出需求_03_2010年各地区一般预算平衡表" xfId="2629"/>
    <cellStyle name="差_1997年D01-2 4" xfId="2630"/>
    <cellStyle name="差_能值与重要性合成分类_4.2010年国家重点生态功能区保护性转移支付生态测算表 2" xfId="2631"/>
    <cellStyle name="差_市辖区测算20080510_不含人员经费系数_财力性转移支付2010年预算参考数 2 4" xfId="2632"/>
    <cellStyle name="差_2006年28四川_财力性转移支付2010年预算参考数 4" xfId="2633"/>
    <cellStyle name="Accent5 - 60% 4" xfId="2634"/>
    <cellStyle name="差_云南省2008年转移支付测算——州市本级考核部分及政策性测算_华东 2 4" xfId="2635"/>
    <cellStyle name="Accent1 - 20% 2 2" xfId="2636"/>
    <cellStyle name="差_县市旗测算-新科目（20080626）_财力性转移支付2010年预算参考数_03_2010年各地区一般预算平衡表_2010年地方财政一般预算分级平衡情况表（汇总）0524 2 7" xfId="2637"/>
    <cellStyle name="0,0_x000d_&#10;NA_x000d_&#10; 3" xfId="2638"/>
    <cellStyle name="好_缺口县区测算(财政部标准)_财力性转移支付2010年预算参考数 2 5" xfId="2639"/>
    <cellStyle name="6mal 2" xfId="2640"/>
    <cellStyle name="链接单元格 3 4" xfId="2641"/>
    <cellStyle name="好_测算结果汇总_03_2010年各地区一般预算平衡表 6" xfId="2642"/>
    <cellStyle name="差_M01-2(州市补助收入)_隋心对账单定稿0514 2" xfId="2643"/>
    <cellStyle name="差_2006年水利统计指标统计表_财力性转移支付2010年预算参考数 2" xfId="2644"/>
    <cellStyle name="差_附表_03_2010年各地区一般预算平衡表_2010年地方财政一般预算分级平衡情况表（汇总）0524 4" xfId="2645"/>
    <cellStyle name="差_2008年一般预算支出预计 2 2 2" xfId="2646"/>
    <cellStyle name="好_缺口县区测算（11.13）_财力性转移支付2010年预算参考数_03_2010年各地区一般预算平衡表_2010年地方财政一般预算分级平衡情况表（汇总）0524 2 6" xfId="2647"/>
    <cellStyle name="差_530629_2006年县级财政报表附表_华东" xfId="2648"/>
    <cellStyle name="20% - 强调文字颜色 1 4" xfId="2649"/>
    <cellStyle name="差_2007年一般预算支出剔除_财力性转移支付2010年预算参考数_03_2010年各地区一般预算平衡表 3" xfId="2650"/>
    <cellStyle name="20% - Accent1 3" xfId="2651"/>
    <cellStyle name="强调文字颜色 2 2 2 3" xfId="2652"/>
    <cellStyle name="差_2006年27重庆_财力性转移支付2010年预算参考数_03_2010年各地区一般预算平衡表" xfId="2653"/>
    <cellStyle name="Accent1 - 20% 3" xfId="2654"/>
    <cellStyle name="差_卫生(按照总人口测算）—20080416_民生政策最低支出需求_30云南" xfId="2655"/>
    <cellStyle name="0,0_x000d_&#10;NA_x000d_&#10; 4" xfId="2656"/>
    <cellStyle name="好_缺口县区测算(财政部标准)_财力性转移支付2010年预算参考数 2 6" xfId="2657"/>
    <cellStyle name="好_自行调整差异系数顺序_30云南" xfId="2658"/>
    <cellStyle name="差_行政(燃修费)_民生政策最低支出需求_03_2010年各地区一般预算平衡表 2" xfId="2659"/>
    <cellStyle name="6mal 3" xfId="2660"/>
    <cellStyle name="差_2008年预计支出与2007年对比_小册子（2010）张" xfId="2661"/>
    <cellStyle name="差_2006年水利统计指标统计表_财力性转移支付2010年预算参考数 3" xfId="2662"/>
    <cellStyle name="差_附表_03_2010年各地区一般预算平衡表_2010年地方财政一般预算分级平衡情况表（汇总）0524 5" xfId="2663"/>
    <cellStyle name="好_缺口县区测算（11.13）_财力性转移支付2010年预算参考数_03_2010年各地区一般预算平衡表_2010年地方财政一般预算分级平衡情况表（汇总）0524 2 7" xfId="2664"/>
    <cellStyle name="20% - 强调文字颜色 1 5" xfId="2665"/>
    <cellStyle name="差_11大理_禁止开发区名单" xfId="2666"/>
    <cellStyle name="差_2007年一般预算支出剔除_财力性转移支付2010年预算参考数_03_2010年各地区一般预算平衡表 4" xfId="2667"/>
    <cellStyle name="20% - Accent1 4" xfId="2668"/>
    <cellStyle name="强调文字颜色 2 2 2 4" xfId="2669"/>
    <cellStyle name="差_平邑_隋心对账单定稿0514 2" xfId="2670"/>
    <cellStyle name="Accent1 - 20% 4" xfId="2671"/>
    <cellStyle name="好_2007年收支情况及2008年收支预计表(汇总表)_合并 2" xfId="2672"/>
    <cellStyle name="差_行政(燃修费)_民生政策最低支出需求_03_2010年各地区一般预算平衡表 3" xfId="2673"/>
    <cellStyle name="0,0_x000d_&#10;NA_x000d_&#10; 5" xfId="2674"/>
    <cellStyle name="好_缺口县区测算(财政部标准)_财力性转移支付2010年预算参考数 2 7" xfId="2675"/>
    <cellStyle name="差_成本差异系数（含人口规模）_财力性转移支付2010年预算参考数 4 2" xfId="2676"/>
    <cellStyle name="差_汇总-县级财政报表附表 2 2" xfId="2677"/>
    <cellStyle name="好_县市旗测算-新科目（20080626）_县市旗测算-新科目（含人口规模效应）_03_2010年各地区一般预算平衡表 5" xfId="2678"/>
    <cellStyle name="6mal 4" xfId="2679"/>
    <cellStyle name="差_2006年水利统计指标统计表_财力性转移支付2010年预算参考数 4" xfId="2680"/>
    <cellStyle name="差_民生政策最低支出需求_财力性转移支付2010年预算参考数_03_2010年各地区一般预算平衡表" xfId="2681"/>
    <cellStyle name="好_缺口县区测算（11.13）_财力性转移支付2010年预算参考数_03_2010年各地区一般预算平衡表_2010年地方财政一般预算分级平衡情况表（汇总）0524 2 8" xfId="2682"/>
    <cellStyle name="20% - 强调文字颜色 1 6" xfId="2683"/>
    <cellStyle name="per.style 2 2 2" xfId="2684"/>
    <cellStyle name="差_2007年一般预算支出剔除_财力性转移支付2010年预算参考数_03_2010年各地区一般预算平衡表 5" xfId="2685"/>
    <cellStyle name="20% - Accent1 5" xfId="2686"/>
    <cellStyle name="强调文字颜色 2 2 2 5" xfId="2687"/>
    <cellStyle name="Accent1 - 20% 5" xfId="2688"/>
    <cellStyle name="0,0_x000d_&#10;NA_x000d_&#10; 6" xfId="2689"/>
    <cellStyle name="好_缺口县区测算(财政部标准)_财力性转移支付2010年预算参考数 2 8" xfId="2690"/>
    <cellStyle name="差_行政(燃修费)_民生政策最低支出需求_03_2010年各地区一般预算平衡表 4" xfId="2691"/>
    <cellStyle name="好_2007年收支情况及2008年收支预计表(汇总表)_财力性转移支付2010年预算参考数 2 2" xfId="2692"/>
    <cellStyle name="6mal 5" xfId="2693"/>
    <cellStyle name="差_2007一般预算支出口径剔除表_小册子（2010）张 2" xfId="2694"/>
    <cellStyle name="差_2006年水利统计指标统计表_财力性转移支付2010年预算参考数 5" xfId="2695"/>
    <cellStyle name="40% - Accent3 2" xfId="2696"/>
    <cellStyle name="差_J03_5.2010年云南省国家一般生态功能区转移支付补助测算表（州市本级） 2" xfId="2697"/>
    <cellStyle name="差_2007年一般预算支出剔除_财力性转移支付2010年预算参考数_03_2010年各地区一般预算平衡表 6" xfId="2698"/>
    <cellStyle name="20% - Accent1 6" xfId="2699"/>
    <cellStyle name="强调文字颜色 2 2 2 6" xfId="2700"/>
    <cellStyle name="20% - 强调文字颜色 1 7" xfId="2701"/>
    <cellStyle name="差_2008年全省汇总收支计算表 2 2 2" xfId="2702"/>
    <cellStyle name="Accent1 - 20% 6" xfId="2703"/>
    <cellStyle name="好 2 2 4" xfId="2704"/>
    <cellStyle name="差_农林水和城市维护标准支出20080505－县区合计_县市旗测算-新科目（含人口规模效应）_03_2010年各地区一般预算平衡表_2010年地方财政一般预算分级平衡情况表（汇总）0524 4" xfId="2705"/>
    <cellStyle name="差_县区合并测算20080423(按照各省比重）_民生政策最低支出需求_30云南 2" xfId="2706"/>
    <cellStyle name="Accent2 - 60% 2 3" xfId="2707"/>
    <cellStyle name="好_农林水和城市维护标准支出20080505－县区合计_民生政策最低支出需求_财力性转移支付2010年预算参考数_小册子（2010）张 2" xfId="2708"/>
    <cellStyle name="差_不含人员经费系数_财力性转移支付2010年预算参考数_小册子（2010）张 3 2" xfId="2709"/>
    <cellStyle name="差_奖励补助测算5.23新 2 3" xfId="2710"/>
    <cellStyle name="差_1_03_2010年各地区一般预算平衡表_净集中" xfId="2711"/>
    <cellStyle name="20% - Accent5 6" xfId="2712"/>
    <cellStyle name="20% - 强调文字颜色 5 7" xfId="2713"/>
    <cellStyle name="差_2007年收支情况及2008年收支预计表(汇总表)_03_2010年各地区一般预算平衡表 2" xfId="2714"/>
    <cellStyle name="差_05玉溪 2 2" xfId="2715"/>
    <cellStyle name="好_不含人员经费系数_财力性转移支付2010年预算参考数 4" xfId="2716"/>
    <cellStyle name="好_卫生(按照总人口测算）—20080416_不含人员经费系数_财力性转移支付2010年预算参考数_隋心对账单定稿0514 3" xfId="2717"/>
    <cellStyle name="Accent1 15" xfId="2718"/>
    <cellStyle name="Accent1 20" xfId="2719"/>
    <cellStyle name="差_同德_财力性转移支付2010年预算参考数_合并" xfId="2720"/>
    <cellStyle name="常规 2 38" xfId="2721"/>
    <cellStyle name="常规 2 43" xfId="2722"/>
    <cellStyle name="0,0_x005f_x000d__x005f_x000a_NA_x005f_x000d__x005f_x000a_" xfId="2723"/>
    <cellStyle name="Accent5 - 40% 4" xfId="2724"/>
    <cellStyle name="差_530629_2006年县级财政报表附表_华东 2" xfId="2725"/>
    <cellStyle name="20% - Accent1 3 2" xfId="2726"/>
    <cellStyle name="差_2006年27重庆_财力性转移支付2010年预算参考数_03_2010年各地区一般预算平衡表 2" xfId="2727"/>
    <cellStyle name="Accent1 - 20% 3 2" xfId="2728"/>
    <cellStyle name="差_核定人数对比 2 4" xfId="2729"/>
    <cellStyle name="好_分县成本差异系数_不含人员经费系数_隋心对账单定稿0514 2 6" xfId="2730"/>
    <cellStyle name="差_卫生(按照总人口测算）—20080416_民生政策最低支出需求_30云南 2" xfId="2731"/>
    <cellStyle name="常规 11 2 3 9" xfId="2732"/>
    <cellStyle name="好_2007年收支情况及2008年收支预计表(汇总表)_财力性转移支付2010年预算参考数 2 3" xfId="2733"/>
    <cellStyle name="6mal 6" xfId="2734"/>
    <cellStyle name="差_样表 2" xfId="2735"/>
    <cellStyle name="差_2007一般预算支出口径剔除表_小册子（2010）张 3" xfId="2736"/>
    <cellStyle name="40% - Accent3 3" xfId="2737"/>
    <cellStyle name="好_2008云南省分县市中小学教职工统计表（教育厅提供）" xfId="2738"/>
    <cellStyle name="20% - Accent1 7" xfId="2739"/>
    <cellStyle name="强调文字颜色 2 2 2 7" xfId="2740"/>
    <cellStyle name="20% - 强调文字颜色 1 8" xfId="2741"/>
    <cellStyle name="差_2014年横排表 2" xfId="2742"/>
    <cellStyle name="好_检验表（调整后） 4" xfId="2743"/>
    <cellStyle name="差_30云南 2" xfId="2744"/>
    <cellStyle name="差_30云南_30云南" xfId="2745"/>
    <cellStyle name="Accent1 - 20% 7" xfId="2746"/>
    <cellStyle name="差_2007年政法部门业务指标_禁止开发区名单" xfId="2747"/>
    <cellStyle name="好_县区合并测算20080423(按照各省比重）_合并 2" xfId="2748"/>
    <cellStyle name="20% - 强调文字颜色 3 2 2 4" xfId="2749"/>
    <cellStyle name="差_20河南_03_2010年各地区一般预算平衡表_净集中" xfId="2750"/>
    <cellStyle name="差_Book1 7" xfId="2751"/>
    <cellStyle name="差_汇总表_财力性转移支付2010年预算参考数_03_2010年各地区一般预算平衡表_2010年地方财政一般预算分级平衡情况表（汇总）0524 4" xfId="2752"/>
    <cellStyle name="Currency [0] 2 3" xfId="2753"/>
    <cellStyle name="好_核定人数对比_华东 2" xfId="2754"/>
    <cellStyle name="差_12滨州_财力性转移支付2010年预算参考数_03_2010年各地区一般预算平衡表_04财力类2010 3" xfId="2755"/>
    <cellStyle name="60% - 强调文字颜色 3 2 2" xfId="2756"/>
    <cellStyle name="差_县市旗测算-新科目（20080627）_03_2010年各地区一般预算平衡表 2" xfId="2757"/>
    <cellStyle name="好_市辖区测算20080510_不含人员经费系数_03_2010年各地区一般预算平衡表_2010年地方财政一般预算分级平衡情况表（汇总）0524 2 5" xfId="2758"/>
    <cellStyle name="好_测算结果汇总_财力性转移支付2010年预算参考数_华东" xfId="2759"/>
    <cellStyle name="差_09黑龙江_财力性转移支付2010年预算参考数_合并" xfId="2760"/>
    <cellStyle name="差_行政（人员）_03_2010年各地区一般预算平衡表" xfId="2761"/>
    <cellStyle name="好_0605石屏县 2_2.2009年云南省生态功能区转移支付总表" xfId="2762"/>
    <cellStyle name="S25 2" xfId="2763"/>
    <cellStyle name="20% - Accent5 3 2" xfId="2764"/>
    <cellStyle name="差_县市旗测算-新科目（20080627）_民生政策最低支出需求_财力性转移支付2010年预算参考数_小册子（2010）张 2 2" xfId="2765"/>
    <cellStyle name="好_分县成本差异系数_民生政策最低支出需求_03_2010年各地区一般预算平衡表_04财力类2010" xfId="2766"/>
    <cellStyle name="差_2007年收支情况及2008年收支预计表(汇总表)_财力性转移支付2010年预算参考数_小册子（2010）张 4" xfId="2767"/>
    <cellStyle name="差_县区合并测算20080421_不含人员经费系数_03_2010年各地区一般预算平衡表_净集中 2" xfId="2768"/>
    <cellStyle name="20% - Accent2" xfId="2769"/>
    <cellStyle name="强调文字颜色 2 2 3" xfId="2770"/>
    <cellStyle name="好_农林水和城市维护标准支出20080505－县区合计_不含人员经费系数_03_2010年各地区一般预算平衡表_2010年地方财政一般预算分级平衡情况表（汇总）0524 2 7" xfId="2771"/>
    <cellStyle name="20% - 强调文字颜色 3 2 8" xfId="2772"/>
    <cellStyle name="差_同德_小册子（2010）张 4" xfId="2773"/>
    <cellStyle name="60% - 强调文字颜色 3 2 2 2" xfId="2774"/>
    <cellStyle name="差_县市旗测算-新科目（20080627）_03_2010年各地区一般预算平衡表 2 2" xfId="2775"/>
    <cellStyle name="差_县区合并测算20080421_民生政策最低支出需求_合并 2 3" xfId="2776"/>
    <cellStyle name="20% - 强调文字颜色 2 3" xfId="2777"/>
    <cellStyle name="20% - Accent2 2" xfId="2778"/>
    <cellStyle name="差_1_财力性转移支付2010年预算参考数_03_2010年各地区一般预算平衡表_净集中 3" xfId="2779"/>
    <cellStyle name="差_县市旗测算20080508_县市旗测算-新科目（含人口规模效应） 3" xfId="2780"/>
    <cellStyle name="60% - 强调文字颜色 2 10" xfId="2781"/>
    <cellStyle name="好_核定人数对比_财力性转移支付2010年预算参考数_隋心对账单定稿0514 3" xfId="2782"/>
    <cellStyle name="标题 3 2 2 2 4" xfId="2783"/>
    <cellStyle name="差_缺口县区测算(按2007支出增长25%测算)_财力性转移支付2010年预算参考数_03_2010年各地区一般预算平衡表 3" xfId="2784"/>
    <cellStyle name="20% - 强调文字颜色 2 3 2" xfId="2785"/>
    <cellStyle name="20% - Accent2 2 2" xfId="2786"/>
    <cellStyle name="差_市辖区测算-新科目（20080626）_财力性转移支付2010年预算参考数_03_2010年各地区一般预算平衡表_04财力类2010 3" xfId="2787"/>
    <cellStyle name="差_分县成本差异系数_民生政策最低支出需求_30云南 4" xfId="2788"/>
    <cellStyle name="Dec" xfId="2789"/>
    <cellStyle name="差_1110洱源县_财力性转移支付2010年预算参考数" xfId="2790"/>
    <cellStyle name="差_2008计算资料（8月5） 2 2 2" xfId="2791"/>
    <cellStyle name="Accent3 - 60% 3 2 2" xfId="2792"/>
    <cellStyle name="差_县区合并测算20080421_民生政策最低支出需求_合并 2 5" xfId="2793"/>
    <cellStyle name="好_1110洱源县_03_2010年各地区一般预算平衡表_2010年地方财政一般预算分级平衡情况表（汇总）0524" xfId="2794"/>
    <cellStyle name="20% - 强调文字颜色 2 5" xfId="2795"/>
    <cellStyle name="差_03昭通市_5.2010年云南省国家一般生态功能区转移支付补助测算表（州市本级） 2" xfId="2796"/>
    <cellStyle name="20% - Accent2 4" xfId="2797"/>
    <cellStyle name="差_行政(燃修费) 2 3" xfId="2798"/>
    <cellStyle name="差_县区合并测算20080421_民生政策最低支出需求_合并 2 6" xfId="2799"/>
    <cellStyle name="好_民生政策最低支出需求_合并 2" xfId="2800"/>
    <cellStyle name="20% - Accent2 5" xfId="2801"/>
    <cellStyle name="差_行政(燃修费) 2 4" xfId="2802"/>
    <cellStyle name="20% - 强调文字颜色 2 6" xfId="2803"/>
    <cellStyle name="好_市辖区测算20080510_民生政策最低支出需求_财力性转移支付2010年预算参考数_合并 3" xfId="2804"/>
    <cellStyle name="差_行政(燃修费)_不含人员经费系数_小册子（2010）张 4" xfId="2805"/>
    <cellStyle name="20% - 强调文字颜色 2 2 2 2" xfId="2806"/>
    <cellStyle name="20% - 强调文字颜色 2 2 2 3" xfId="2807"/>
    <cellStyle name="Normal - Style1 2" xfId="2808"/>
    <cellStyle name="40% - Accent4 2" xfId="2809"/>
    <cellStyle name="差_2006年27重庆_财力性转移支付2010年预算参考数_华东" xfId="2810"/>
    <cellStyle name="差_2008年全省汇总收支计算表 2 3 2" xfId="2811"/>
    <cellStyle name="差_县区合并测算20080421_民生政策最低支出需求_合并 2 7" xfId="2812"/>
    <cellStyle name="好_民生政策最低支出需求_合并 3" xfId="2813"/>
    <cellStyle name="20% - Accent2 6" xfId="2814"/>
    <cellStyle name="20% - 强调文字颜色 2 7" xfId="2815"/>
    <cellStyle name="差_农林水和城市维护标准支出20080505－县区合计_不含人员经费系数_财力性转移支付2010年预算参考数_隋心对账单定稿0514 2" xfId="2816"/>
    <cellStyle name="20% - 强调文字颜色 2 2 2 4" xfId="2817"/>
    <cellStyle name="差_行政公检法测算_财力性转移支付2010年预算参考数 2 2" xfId="2818"/>
    <cellStyle name="Normal - Style1 3" xfId="2819"/>
    <cellStyle name="差_县区合并测算20080421_不含人员经费系数_小册子（2010）张 2" xfId="2820"/>
    <cellStyle name="差_县市旗测算-新科目（20080627）_民生政策最低支出需求 5" xfId="2821"/>
    <cellStyle name="40% - Accent4 3" xfId="2822"/>
    <cellStyle name="差_09黑龙江_财力性转移支付2010年预算参考数_隋心对账单定稿0514" xfId="2823"/>
    <cellStyle name="好_民生政策最低支出需求 2 7" xfId="2824"/>
    <cellStyle name="好_行政(燃修费)_不含人员经费系数_财力性转移支付2010年预算参考数_03_2010年各地区一般预算平衡表 2 2" xfId="2825"/>
    <cellStyle name="好_2_财力性转移支付2010年预算参考数_隋心对账单定稿0514 2 7" xfId="2826"/>
    <cellStyle name="差_22湖南_03_2010年各地区一般预算平衡表_净集中 2" xfId="2827"/>
    <cellStyle name="20% - 强调文字颜色 2 8" xfId="2828"/>
    <cellStyle name="20% - Accent2 7" xfId="2829"/>
    <cellStyle name="差_不含人员经费系数_财力性转移支付2010年预算参考数_03_2010年各地区一般预算平衡表" xfId="2830"/>
    <cellStyle name="差_行政公检法测算_财力性转移支付2010年预算参考数 2 3" xfId="2831"/>
    <cellStyle name="20% - 强调文字颜色 2 7 2" xfId="2832"/>
    <cellStyle name="好_山东省民生支出标准 4" xfId="2833"/>
    <cellStyle name="Normal - Style1 4" xfId="2834"/>
    <cellStyle name="差_县区合并测算20080421_不含人员经费系数_小册子（2010）张 3" xfId="2835"/>
    <cellStyle name="好_卫生(按照总人口测算）—20080416_财力性转移支付2010年预算参考数_隋心对账单定稿0514 2" xfId="2836"/>
    <cellStyle name="好_县区合并测算20080421_03_2010年各地区一般预算平衡表 5" xfId="2837"/>
    <cellStyle name="差_县区合并测算20080423(按照各省比重）_财力性转移支付2010年预算参考数_隋心对账单定稿0514" xfId="2838"/>
    <cellStyle name="差_2006年27重庆_财力性转移支付2010年预算参考数_华东 2" xfId="2839"/>
    <cellStyle name="40% - Accent4 4" xfId="2840"/>
    <cellStyle name="差_县市旗测算20080508_不含人员经费系数_财力性转移支付2010年预算参考数_30云南 2 2" xfId="2841"/>
    <cellStyle name="好_行政公检法测算_民生政策最低支出需求_华东" xfId="2842"/>
    <cellStyle name="20% - Accent2 8" xfId="2843"/>
    <cellStyle name="20% - 强调文字颜色 2 9" xfId="2844"/>
    <cellStyle name="差_卫生部门_财力性转移支付2010年预算参考数_隋心对账单定稿0514 2 7" xfId="2845"/>
    <cellStyle name="Normal - Style1 2 2" xfId="2846"/>
    <cellStyle name="40% - Accent4 2 2" xfId="2847"/>
    <cellStyle name="差_行政公检法测算_财力性转移支付2010年预算参考数 2 4" xfId="2848"/>
    <cellStyle name="好_不含人员经费系数_隋心对账单定稿0514 2 2" xfId="2849"/>
    <cellStyle name="Normal - Style1 5" xfId="2850"/>
    <cellStyle name="好_山东省民生支出标准 5" xfId="2851"/>
    <cellStyle name="差_县市旗测算-新科目（20080626）_03_2010年各地区一般预算平衡表_2010年地方财政一般预算分级平衡情况表（汇总）0524" xfId="2852"/>
    <cellStyle name="差_县区合并测算20080421_不含人员经费系数_小册子（2010）张 4" xfId="2853"/>
    <cellStyle name="40% - Accent4 5" xfId="2854"/>
    <cellStyle name="差_文体广播事业(按照总人口测算）—20080416_财力性转移支付2010年预算参考数_03_2010年各地区一般预算平衡表" xfId="2855"/>
    <cellStyle name="20% - Accent2 9" xfId="2856"/>
    <cellStyle name="差_县区合并测算20080421_不含人员经费系数_03_2010年各地区一般预算平衡表_净集中 3" xfId="2857"/>
    <cellStyle name="20% - Accent3" xfId="2858"/>
    <cellStyle name="好_市辖区测算-新科目（20080626）_县市旗测算-新科目（含人口规模效应）_华东 2 2" xfId="2859"/>
    <cellStyle name="好_河南 缺口县区测算(地方填报)_财力性转移支付2010年预算参考数_03_2010年各地区一般预算平衡表_净集中 2" xfId="2860"/>
    <cellStyle name="强调文字颜色 2 2 4" xfId="2861"/>
    <cellStyle name="差_行政（人员）_县市旗测算-新科目（含人口规模效应）_合并 2" xfId="2862"/>
    <cellStyle name="好_行政公检法测算_民生政策最低支出需求_财力性转移支付2010年预算参考数_03_2010年各地区一般预算平衡表_净集中 3" xfId="2863"/>
    <cellStyle name="Input Cells 2 2 2" xfId="2864"/>
    <cellStyle name="差_农林水和城市维护标准支出20080505－县区合计_民生政策最低支出需求_财力性转移支付2010年预算参考数_03_2010年各地区一般预算平衡表 2" xfId="2865"/>
    <cellStyle name="好_20河南_隋心对账单定稿0514 2 7" xfId="2866"/>
    <cellStyle name="差_县市旗测算-新科目（20080626）_03_2010年各地区一般预算平衡表" xfId="2867"/>
    <cellStyle name="差_M03" xfId="2868"/>
    <cellStyle name="20% - 强调文字颜色 3 5" xfId="2869"/>
    <cellStyle name="20% - Accent3 4" xfId="2870"/>
    <cellStyle name="差_行政(燃修费)_县市旗测算-新科目（含人口规模效应）_03_2010年各地区一般预算平衡表_2010年地方财政一般预算分级平衡情况表（汇总）0524 2" xfId="2871"/>
    <cellStyle name="差_2008计算资料（8月5） 2 3 2" xfId="2872"/>
    <cellStyle name="好_县区合并测算20080423(按照各省比重）_不含人员经费系数_30云南" xfId="2873"/>
    <cellStyle name="好_09黑龙江_财力性转移支付2010年预算参考数 2 5" xfId="2874"/>
    <cellStyle name="差_2008年支出调整_财力性转移支付2010年预算参考数_30云南 2 2" xfId="2875"/>
    <cellStyle name="20% - 强调文字颜色 3 6" xfId="2876"/>
    <cellStyle name="20% - Accent3 5" xfId="2877"/>
    <cellStyle name="40% - Accent5 2" xfId="2878"/>
    <cellStyle name="好_12滨州_隋心对账单定稿0514 2 4" xfId="2879"/>
    <cellStyle name="差_27重庆_30云南" xfId="2880"/>
    <cellStyle name="20% - 强调文字颜色 3 7" xfId="2881"/>
    <cellStyle name="20% - Accent3 6" xfId="2882"/>
    <cellStyle name="40% - Accent5 3" xfId="2883"/>
    <cellStyle name="好_12滨州_隋心对账单定稿0514 2 5" xfId="2884"/>
    <cellStyle name="差_0702砚山县2008年地税_2.2010年云南省生态功能区转移支付总表 2" xfId="2885"/>
    <cellStyle name="好_行政公检法测算_民生政策最低支出需求_财力性转移支付2010年预算参考数_03_2010年各地区一般预算平衡表 4" xfId="2886"/>
    <cellStyle name="差_2006年34青海_合并 2" xfId="2887"/>
    <cellStyle name="差_人员工资和公用经费2_财力性转移支付2010年预算参考数_03_2010年各地区一般预算平衡表 5" xfId="2888"/>
    <cellStyle name="差_测算结果汇总" xfId="2889"/>
    <cellStyle name="差_行政公检法测算_财力性转移支付2010年预算参考数 3 2" xfId="2890"/>
    <cellStyle name="20% - 强调文字颜色 3 8" xfId="2891"/>
    <cellStyle name="20% - Accent3 7" xfId="2892"/>
    <cellStyle name="差_县市旗测算-新科目（20080627）_民生政策最低支出需求_财力性转移支付2010年预算参考数_华东 2 4" xfId="2893"/>
    <cellStyle name="差_行政(燃修费)_不含人员经费系数 4 2" xfId="2894"/>
    <cellStyle name="60% - 强调文字颜色 3 10" xfId="2895"/>
    <cellStyle name="差_其他部门(按照总人口测算）—20080416_民生政策最低支出需求_财力性转移支付2010年预算参考数_03_2010年各地区一般预算平衡表_2010年地方财政一般预算分级平衡情况表（汇总）0524 2" xfId="2896"/>
    <cellStyle name="差_农林水和城市维护标准支出20080505－县区合计_民生政策最低支出需求_财力性转移支付2010年预算参考数_03_2010年各地区一般预算平衡表 6" xfId="2897"/>
    <cellStyle name="差_2010公用经费标准测算方案（提供刚哥最终） 2" xfId="2898"/>
    <cellStyle name="差_总人口_财力性转移支付2010年预算参考数_隋心对账单定稿0514 2 2" xfId="2899"/>
    <cellStyle name="差_县市旗测算20080508_不含人员经费系数_财力性转移支付2010年预算参考数_30云南 3 2" xfId="2900"/>
    <cellStyle name="20% - 强调文字颜色 3 9" xfId="2901"/>
    <cellStyle name="20% - Accent3 8" xfId="2902"/>
    <cellStyle name="差_教育(按照总人口测算）—20080416_财力性转移支付2010年预算参考数 2 3" xfId="2903"/>
    <cellStyle name="差_县区合并测算20080421_不含人员经费系数_小册子（2010）张 2 2" xfId="2904"/>
    <cellStyle name="差_分县成本差异系数_民生政策最低支出需求_财力性转移支付2010年预算参考数_03_2010年各地区一般预算平衡表_净集中" xfId="2905"/>
    <cellStyle name="40% - Accent4 3 2" xfId="2906"/>
    <cellStyle name="好_2007一般预算支出口径剔除表_合并" xfId="2907"/>
    <cellStyle name="差_市辖区测算20080510_民生政策最低支出需求_财力性转移支付2010年预算参考数_03_2010年各地区一般预算平衡表_净集中" xfId="2908"/>
    <cellStyle name="差_09黑龙江_财力性转移支付2010年预算参考数_隋心对账单定稿0514 2" xfId="2909"/>
    <cellStyle name="好_行政公检法测算_民生政策最低支出需求_财力性转移支付2010年预算参考数_03_2010年各地区一般预算平衡表 5" xfId="2910"/>
    <cellStyle name="20% - 强调文字颜色 2 8 2" xfId="2911"/>
    <cellStyle name="差_人员工资和公用经费2_财力性转移支付2010年预算参考数_03_2010年各地区一般预算平衡表 6" xfId="2912"/>
    <cellStyle name="差_不含人员经费系数_财力性转移支付2010年预算参考数_03_2010年各地区一般预算平衡表 2" xfId="2913"/>
    <cellStyle name="40% - Accent5 4" xfId="2914"/>
    <cellStyle name="好_12滨州_隋心对账单定稿0514 2 6" xfId="2915"/>
    <cellStyle name="20% - Accent3 9" xfId="2916"/>
    <cellStyle name="差_03昭通市_2.云南省生态功能区转移支付总表 2" xfId="2917"/>
    <cellStyle name="差_县市旗测算-新科目（20080627）_民生政策最低支出需求_财力性转移支付2010年预算参考数_华东 2 5" xfId="2918"/>
    <cellStyle name="60% - 强调文字颜色 3 11" xfId="2919"/>
    <cellStyle name="差_文体广播事业(按照总人口测算）—20080416_民生政策最低支出需求_03_2010年各地区一般预算平衡表 2 2" xfId="2920"/>
    <cellStyle name="差_其他部门(按照总人口测算）—20080416_民生政策最低支出需求_财力性转移支付2010年预算参考数_03_2010年各地区一般预算平衡表_2010年地方财政一般预算分级平衡情况表（汇总）0524 3" xfId="2921"/>
    <cellStyle name="40% - 强调文字颜色 2 10" xfId="2922"/>
    <cellStyle name="Accent4 - 40% 2 2 2" xfId="2923"/>
    <cellStyle name="差_07临沂 2 2" xfId="2924"/>
    <cellStyle name="差_文体广播事业(按照总人口测算）—20080416_县市旗测算-新科目（含人口规模效应）_财力性转移支付2010年预算参考数_隋心对账单定稿0514 2 5" xfId="2925"/>
    <cellStyle name="差_缺口县区测算_财力性转移支付2010年预算参考数_合并" xfId="2926"/>
    <cellStyle name="好_市辖区测算20080510_县市旗测算-新科目（含人口规模效应）_财力性转移支付2010年预算参考数_03_2010年各地区一般预算平衡表_2010年地方财政一般预算分级平衡情况表（汇总）0524 2" xfId="2927"/>
    <cellStyle name="好_核定人数下发表_财力性转移支付2010年预算参考数_03_2010年各地区一般预算平衡表 2 3" xfId="2928"/>
    <cellStyle name="好_2006年28四川_小册子（2010）张 2" xfId="2929"/>
    <cellStyle name="差_汇总_03_2010年各地区一般预算平衡表_04财力类2010" xfId="2930"/>
    <cellStyle name="好_卫生部门_财力性转移支付2010年预算参考数_03_2010年各地区一般预算平衡表 3" xfId="2931"/>
    <cellStyle name="差_财政供养人员_财力性转移支付2010年预算参考数_03_2010年各地区一般预算平衡表_2010年地方财政一般预算分级平衡情况表（汇总）0524 3" xfId="2932"/>
    <cellStyle name="差_不含人员经费系数_财力性转移支付2010年预算参考数_03_2010年各地区一般预算平衡表 3" xfId="2933"/>
    <cellStyle name="40% - Accent5 5" xfId="2934"/>
    <cellStyle name="好_12滨州_隋心对账单定稿0514 2 7" xfId="2935"/>
    <cellStyle name="差_卫生(按照总人口测算）—20080416_不含人员经费系数_财力性转移支付2010年预算参考数_03_2010年各地区一般预算平衡表_04财力类2010" xfId="2936"/>
    <cellStyle name="好_行政（人员）_县市旗测算-新科目（含人口规模效应）_财力性转移支付2010年预算参考数_30云南 3" xfId="2937"/>
    <cellStyle name="Footnote_TA" xfId="2938"/>
    <cellStyle name="60% - 强调文字颜色 1 2 8" xfId="2939"/>
    <cellStyle name="好_成本差异系数_财力性转移支付2010年预算参考数_03_2010年各地区一般预算平衡表_04财力类2010 2" xfId="2940"/>
    <cellStyle name="差_缺口县区测算(按2007支出增长25%测算)" xfId="2941"/>
    <cellStyle name="差_2008年支出核定_30云南" xfId="2942"/>
    <cellStyle name="好_教育(按照总人口测算）—20080416_民生政策最低支出需求_03_2010年各地区一般预算平衡表_2010年地方财政一般预算分级平衡情况表（汇总）0524 2 5" xfId="2943"/>
    <cellStyle name="好_缺口县区测算(按2007支出增长25%测算) 5" xfId="2944"/>
    <cellStyle name="Calc Currency (0) 5" xfId="2945"/>
    <cellStyle name="差_县区合并测算20080423(按照各省比重）_民生政策最低支出需求_合并 2" xfId="2946"/>
    <cellStyle name="好_青海 缺口县区测算(地方填报)_财力性转移支付2010年预算参考数_合并" xfId="2947"/>
    <cellStyle name="好_附表_30云南 2" xfId="2948"/>
    <cellStyle name="好_教育(按照总人口测算）—20080416_不含人员经费系数_财力性转移支付2010年预算参考数_小册子（2010）张 3" xfId="2949"/>
    <cellStyle name="Accent6 - 60% 2 2" xfId="2950"/>
    <cellStyle name="好_34青海 4" xfId="2951"/>
    <cellStyle name="好_农林水和城市维护标准支出20080505－县区合计_不含人员经费系数_30云南 2" xfId="2952"/>
    <cellStyle name="差_1110洱源县 2_2.2009年云南省生态功能区转移支付总表" xfId="2953"/>
    <cellStyle name="差_30云南_1_财力性转移支付2010年预算参考数 4" xfId="2954"/>
    <cellStyle name="20% - 强调文字颜色 4 3" xfId="2955"/>
    <cellStyle name="args.style 4" xfId="2956"/>
    <cellStyle name="20% - Accent4 2" xfId="2957"/>
    <cellStyle name="差_行政(燃修费)_03_2010年各地区一般预算平衡表 4" xfId="2958"/>
    <cellStyle name="60% - Accent1 2 2" xfId="2959"/>
    <cellStyle name="好_云南省2008年转移支付测算——州市本级考核部分及政策性测算_华东 3" xfId="2960"/>
    <cellStyle name="好_34青海_1_合并 2 4" xfId="2961"/>
    <cellStyle name="差_行政(燃修费)_30云南 2" xfId="2962"/>
    <cellStyle name="差_县市旗测算20080508_不含人员经费系数_财力性转移支付2010年预算参考数_03_2010年各地区一般预算平衡表_2010年地方财政一般预算分级平衡情况表（汇总）0524 2 2" xfId="2963"/>
    <cellStyle name="好_27重庆_03_2010年各地区一般预算平衡表_2010年地方财政一般预算分级平衡情况表（汇总）0524 2" xfId="2964"/>
    <cellStyle name="20% - Accent4 5" xfId="2965"/>
    <cellStyle name="20% - 强调文字颜色 4 6" xfId="2966"/>
    <cellStyle name="差_1003牟定县 2" xfId="2967"/>
    <cellStyle name="差_2009年标准税收测算数据表_2.云南省生态功能区转移支付总表" xfId="2968"/>
    <cellStyle name="40% - Accent6 2" xfId="2969"/>
    <cellStyle name="好_34青海_1_合并 2 5" xfId="2970"/>
    <cellStyle name="差_行政(燃修费)_30云南 3" xfId="2971"/>
    <cellStyle name="差_县市旗测算20080508_不含人员经费系数_财力性转移支付2010年预算参考数_03_2010年各地区一般预算平衡表_2010年地方财政一般预算分级平衡情况表（汇总）0524 2 3" xfId="2972"/>
    <cellStyle name="好_青海 缺口县区测算(地方填报)_财力性转移支付2010年预算参考数_华东" xfId="2973"/>
    <cellStyle name="好_27重庆_03_2010年各地区一般预算平衡表_2010年地方财政一般预算分级平衡情况表（汇总）0524 3" xfId="2974"/>
    <cellStyle name="20% - Accent4 6" xfId="2975"/>
    <cellStyle name="20% - 强调文字颜色 4 7" xfId="2976"/>
    <cellStyle name="差_其他部门(按照总人口测算）—20080416_县市旗测算-新科目（含人口规模效应）_财力性转移支付2010年预算参考数_合并" xfId="2977"/>
    <cellStyle name="40% - Accent6 3" xfId="2978"/>
    <cellStyle name="好_34青海_1_合并 2 6" xfId="2979"/>
    <cellStyle name="差_行政(燃修费)_30云南 4" xfId="2980"/>
    <cellStyle name="好_卫生部门_03_2010年各地区一般预算平衡表 2" xfId="2981"/>
    <cellStyle name="差_县市旗测算20080508_不含人员经费系数_财力性转移支付2010年预算参考数_03_2010年各地区一般预算平衡表_2010年地方财政一般预算分级平衡情况表（汇总）0524 2 4" xfId="2982"/>
    <cellStyle name="好_27重庆_03_2010年各地区一般预算平衡表_2010年地方财政一般预算分级平衡情况表（汇总）0524 4" xfId="2983"/>
    <cellStyle name="20% - Accent4 7" xfId="2984"/>
    <cellStyle name="差_行政（人员）_不含人员经费系数_30云南" xfId="2985"/>
    <cellStyle name="20% - 强调文字颜色 4 8" xfId="2986"/>
    <cellStyle name="20% - Accent5" xfId="2987"/>
    <cellStyle name="好_市辖区测算-新科目（20080626）_县市旗测算-新科目（含人口规模效应）_华东 2 4" xfId="2988"/>
    <cellStyle name="Accent2 10 2" xfId="2989"/>
    <cellStyle name="强调文字颜色 2 2 6" xfId="2990"/>
    <cellStyle name="好_农林水和城市维护标准支出20080505－县区合计_县市旗测算-新科目（含人口规模效应）_隋心对账单定稿0514 2 5" xfId="2991"/>
    <cellStyle name="S25" xfId="2992"/>
    <cellStyle name="好_教育(按照总人口测算）—20080416_财力性转移支付2010年预算参考数_03_2010年各地区一般预算平衡表_2010年地方财政一般预算分级平衡情况表（汇总）0524 2 4" xfId="2993"/>
    <cellStyle name="好_卫生部门_财力性转移支付2010年预算参考数_30云南 2" xfId="2994"/>
    <cellStyle name="好_11大理_财力性转移支付2010年预算参考数 3" xfId="2995"/>
    <cellStyle name="差_2006年28四川_财力性转移支付2010年预算参考数_03_2010年各地区一般预算平衡表 6" xfId="2996"/>
    <cellStyle name="差_县市旗测算-新科目（20080627）_民生政策最低支出需求_财力性转移支付2010年预算参考数_小册子（2010）张 2" xfId="2997"/>
    <cellStyle name="差_教育(按照总人口测算）—20080416_不含人员经费系数_03_2010年各地区一般预算平衡表 5" xfId="2998"/>
    <cellStyle name="20% - Accent5 3" xfId="2999"/>
    <cellStyle name="20% - 强调文字颜色 5 4" xfId="3000"/>
    <cellStyle name="好_农林水和城市维护标准支出20080505－县区合计_县市旗测算-新科目（含人口规模效应）_隋心对账单定稿0514 2 6" xfId="3001"/>
    <cellStyle name="S26" xfId="3002"/>
    <cellStyle name="差_县市旗测算-新科目（20080627）_民生政策最低支出需求_财力性转移支付2010年预算参考数_小册子（2010）张 3" xfId="3003"/>
    <cellStyle name="差_教育(按照总人口测算）—20080416_不含人员经费系数_03_2010年各地区一般预算平衡表 6" xfId="3004"/>
    <cellStyle name="20% - Accent5 4" xfId="3005"/>
    <cellStyle name="20% - 强调文字颜色 5 5" xfId="3006"/>
    <cellStyle name="好 2 2 3" xfId="3007"/>
    <cellStyle name="差_农林水和城市维护标准支出20080505－县区合计_县市旗测算-新科目（含人口规模效应）_03_2010年各地区一般预算平衡表_2010年地方财政一般预算分级平衡情况表（汇总）0524 3" xfId="3008"/>
    <cellStyle name="Accent2 - 60% 2 2" xfId="3009"/>
    <cellStyle name="60% - Accent1 3 2" xfId="3010"/>
    <cellStyle name="20% - Accent5 5" xfId="3011"/>
    <cellStyle name="20% - 强调文字颜色 5 6" xfId="3012"/>
    <cellStyle name="好 2 2 5" xfId="3013"/>
    <cellStyle name="差_农林水和城市维护标准支出20080505－县区合计_县市旗测算-新科目（含人口规模效应）_03_2010年各地区一般预算平衡表_2010年地方财政一般预算分级平衡情况表（汇总）0524 5" xfId="3014"/>
    <cellStyle name="差_县区合并测算20080423(按照各省比重）_民生政策最低支出需求_30云南 3" xfId="3015"/>
    <cellStyle name="差_教育(按照总人口测算）—20080416_财力性转移支付2010年预算参考数 4 2" xfId="3016"/>
    <cellStyle name="好_分县成本差异系数_民生政策最低支出需求_财力性转移支付2010年预算参考数_03_2010年各地区一般预算平衡表_04财力类2010 2" xfId="3017"/>
    <cellStyle name="Accent2 - 60% 2 4" xfId="3018"/>
    <cellStyle name="20% - Accent5 7" xfId="3019"/>
    <cellStyle name="20% - 强调文字颜色 5 8" xfId="3020"/>
    <cellStyle name="好_县区合并测算20080423(按照各省比重）_县市旗测算-新科目（含人口规模效应）_小册子（2010）张 2" xfId="3021"/>
    <cellStyle name="好_缺口县区测算(按2007支出增长25%测算)_03_2010年各地区一般预算平衡表_2010年地方财政一般预算分级平衡情况表（汇总）0524 2" xfId="3022"/>
    <cellStyle name="差_2007年收支情况及2008年收支预计表(汇总表)_03_2010年各地区一般预算平衡表 3" xfId="3023"/>
    <cellStyle name="好_不含人员经费系数_03_2010年各地区一般预算平衡表_2010年地方财政一般预算分级平衡情况表（汇总）0524 2 2" xfId="3024"/>
    <cellStyle name="差_05玉溪 2 4" xfId="3025"/>
    <cellStyle name="差_县市旗测算20080508_不含人员经费系数_财力性转移支付2010年预算参考数_03_2010年各地区一般预算平衡表_2010年地方财政一般预算分级平衡情况表（汇总）0524" xfId="3026"/>
    <cellStyle name="Accent1 17" xfId="3027"/>
    <cellStyle name="Accent1 22" xfId="3028"/>
    <cellStyle name="好_县区合并测算20080423(按照各省比重）_华东 3" xfId="3029"/>
    <cellStyle name="60% - Accent1" xfId="3030"/>
    <cellStyle name="Accent5 - 40% 6" xfId="3031"/>
    <cellStyle name="20% - Accent5 8" xfId="3032"/>
    <cellStyle name="20% - 强调文字颜色 5 9" xfId="3033"/>
    <cellStyle name="好_县区合并测算20080423(按照各省比重）_县市旗测算-新科目（含人口规模效应）_小册子（2010）张 3" xfId="3034"/>
    <cellStyle name="好_缺口县区测算(按2007支出增长25%测算)_03_2010年各地区一般预算平衡表_2010年地方财政一般预算分级平衡情况表（汇总）0524 3" xfId="3035"/>
    <cellStyle name="差_2007年收支情况及2008年收支预计表(汇总表)_03_2010年各地区一般预算平衡表 4" xfId="3036"/>
    <cellStyle name="差_2007一般预算支出口径剔除表_30云南" xfId="3037"/>
    <cellStyle name="好_不含人员经费系数_03_2010年各地区一般预算平衡表_2010年地方财政一般预算分级平衡情况表（汇总）0524 2 3" xfId="3038"/>
    <cellStyle name="好_汇总表4_隋心对账单定稿0514 2 3" xfId="3039"/>
    <cellStyle name="差_地方配套按人均增幅控制8.30一般预算平均增幅、人均可用财力平均增幅两次控制、社会治安系数调整、案件数调整xl 2 2" xfId="3040"/>
    <cellStyle name="好_汇总表_财力性转移支付2010年预算参考数_03_2010年各地区一般预算平衡表 2 2" xfId="3041"/>
    <cellStyle name="Accent1 18" xfId="3042"/>
    <cellStyle name="Accent1 23" xfId="3043"/>
    <cellStyle name="60% - Accent2" xfId="3044"/>
    <cellStyle name="好_核定人数对比_03_2010年各地区一般预算平衡表 2" xfId="3045"/>
    <cellStyle name="差_07临沂 4 2" xfId="3046"/>
    <cellStyle name="好_34青海 2 2" xfId="3047"/>
    <cellStyle name="差_22湖南_财力性转移支付2010年预算参考数_隋心对账单定稿0514 2" xfId="3048"/>
    <cellStyle name="差_Book1_S111111-cg_Book1_Book1_Book1_Book1" xfId="3049"/>
    <cellStyle name="Accent5 - 40% 7" xfId="3050"/>
    <cellStyle name="差_县市旗测算20080508_不含人员经费系数_财力性转移支付2010年预算参考数_03_2010年各地区一般预算平衡表_04财力类2010 3" xfId="3051"/>
    <cellStyle name="差_分县成本差异系数_民生政策最低支出需求_财力性转移支付2010年预算参考数_小册子（2010）张 2 2" xfId="3052"/>
    <cellStyle name="差_山东省民生支出标准_财力性转移支付2010年预算参考数 2 3 2" xfId="3053"/>
    <cellStyle name="好 2 2 7" xfId="3054"/>
    <cellStyle name="Title 2" xfId="3055"/>
    <cellStyle name="差_30云南_1_财力性转移支付2010年预算参考数 2 2" xfId="3056"/>
    <cellStyle name="差_县市旗测算-新科目（20080626）_03_2010年各地区一般预算平衡表_2010年地方财政一般预算分级平衡情况表（汇总）0524 3" xfId="3057"/>
    <cellStyle name="args.style 2 2" xfId="3058"/>
    <cellStyle name="差_县区合并测算20080421_不含人员经费系数_03_2010年各地区一般预算平衡表 4" xfId="3059"/>
    <cellStyle name="好_其他部门(按照总人口测算）—20080416_县市旗测算-新科目（含人口规模效应）_财力性转移支付2010年预算参考数_华东 2 2" xfId="3060"/>
    <cellStyle name="20% - Accent5 9" xfId="3061"/>
    <cellStyle name="好_缺口县区测算(按2007支出增长25%测算)_03_2010年各地区一般预算平衡表_2010年地方财政一般预算分级平衡情况表（汇总）0524 4" xfId="3062"/>
    <cellStyle name="差_2007年收支情况及2008年收支预计表(汇总表)_03_2010年各地区一般预算平衡表 5" xfId="3063"/>
    <cellStyle name="好_不含人员经费系数_03_2010年各地区一般预算平衡表_2010年地方财政一般预算分级平衡情况表（汇总）0524 2 4" xfId="3064"/>
    <cellStyle name="好_汇总表4_隋心对账单定稿0514 2 4" xfId="3065"/>
    <cellStyle name="差_地方配套按人均增幅控制8.30一般预算平均增幅、人均可用财力平均增幅两次控制、社会治安系数调整、案件数调整xl 2 3" xfId="3066"/>
    <cellStyle name="好_汇总表_财力性转移支付2010年预算参考数_03_2010年各地区一般预算平衡表 2 3" xfId="3067"/>
    <cellStyle name="20% - Accent6" xfId="3068"/>
    <cellStyle name="好_市辖区测算-新科目（20080626）_县市旗测算-新科目（含人口规模效应）_华东 2 5" xfId="3069"/>
    <cellStyle name="强调文字颜色 2 2 7" xfId="3070"/>
    <cellStyle name="差_县区合并测算20080423(按照各省比重）_30云南 2" xfId="3071"/>
    <cellStyle name="好_县区合并测算20080421_03_2010年各地区一般预算平衡表_净集中 3" xfId="3072"/>
    <cellStyle name="差_2006年33甘肃 4 2" xfId="3073"/>
    <cellStyle name="好_县区合并测算20080421_民生政策最低支出需求_03_2010年各地区一般预算平衡表 4" xfId="3074"/>
    <cellStyle name="好_平邑_财力性转移支付2010年预算参考数 2 6" xfId="3075"/>
    <cellStyle name="Accent3 5 2" xfId="3076"/>
    <cellStyle name="差_农林水和城市维护标准支出20080505－县区合计_不含人员经费系数_03_2010年各地区一般预算平衡表_净集中" xfId="3077"/>
    <cellStyle name="差_农林水和城市维护标准支出20080505－县区合计_财力性转移支付2010年预算参考数_03_2010年各地区一般预算平衡表_2010年地方财政一般预算分级平衡情况表（汇总）0524 4" xfId="3078"/>
    <cellStyle name="解释性文本 3 2 2" xfId="3079"/>
    <cellStyle name="60% - 强调文字颜色 6 2 5" xfId="3080"/>
    <cellStyle name="差_核定人数下发表_03_2010年各地区一般预算平衡表_2010年地方财政一般预算分级平衡情况表（汇总）0524 4" xfId="3081"/>
    <cellStyle name="20% - 强调文字颜色 6 3" xfId="3082"/>
    <cellStyle name="差_业务工作量指标" xfId="3083"/>
    <cellStyle name="20% - Accent6 2" xfId="3084"/>
    <cellStyle name="差_农林水和城市维护标准支出20080505－县区合计_财力性转移支付2010年预算参考数_03_2010年各地区一般预算平衡表_2010年地方财政一般预算分级平衡情况表（汇总）0524 5" xfId="3085"/>
    <cellStyle name="差_Book1_财力性转移支付2010年预算参考数 4 2" xfId="3086"/>
    <cellStyle name="60% - 强调文字颜色 6 2 6" xfId="3087"/>
    <cellStyle name="差_核定人数下发表_03_2010年各地区一般预算平衡表_2010年地方财政一般预算分级平衡情况表（汇总）0524 5" xfId="3088"/>
    <cellStyle name="20% - Accent6 3" xfId="3089"/>
    <cellStyle name="20% - 强调文字颜色 6 4" xfId="3090"/>
    <cellStyle name="好_2006年水利统计指标统计表_财力性转移支付2010年预算参考数 2 3" xfId="3091"/>
    <cellStyle name="40% - 强调文字颜色 5 2 2" xfId="3092"/>
    <cellStyle name="好_2006年分析表 2" xfId="3093"/>
    <cellStyle name="差_县市旗测算-新科目（20080627）_合并 2" xfId="3094"/>
    <cellStyle name="60% - 强调文字颜色 6 2 7" xfId="3095"/>
    <cellStyle name="好_市辖区测算20080510_民生政策最低支出需求_财力性转移支付2010年预算参考数_华东 2" xfId="3096"/>
    <cellStyle name="20% - Accent6 4" xfId="3097"/>
    <cellStyle name="20% - 强调文字颜色 6 5" xfId="3098"/>
    <cellStyle name="差_2008计算资料（8月5）_30云南" xfId="3099"/>
    <cellStyle name="好_附表_合并 2 2" xfId="3100"/>
    <cellStyle name="差_河南 缺口县区测算(地方填报) 2 2" xfId="3101"/>
    <cellStyle name="好_2006年分析表 3" xfId="3102"/>
    <cellStyle name="60% - 强调文字颜色 6 2 8" xfId="3103"/>
    <cellStyle name="好_市辖区测算20080510_民生政策最低支出需求_财力性转移支付2010年预算参考数_华东 3" xfId="3104"/>
    <cellStyle name="好_2006年水利统计指标统计表_财力性转移支付2010年预算参考数 2 4" xfId="3105"/>
    <cellStyle name="Accent2 - 60% 3 2" xfId="3106"/>
    <cellStyle name="40% - 强调文字颜色 5 2 3" xfId="3107"/>
    <cellStyle name="20% - 强调文字颜色 6 6" xfId="3108"/>
    <cellStyle name="差_云南省2008年转移支付测算——州市本级考核部分及政策性测算_财力性转移支付2010年预算参考数_03_2010年各地区一般预算平衡表" xfId="3109"/>
    <cellStyle name="好_20河南_03_2010年各地区一般预算平衡表_净集中 2" xfId="3110"/>
    <cellStyle name="20% - Accent6 5" xfId="3111"/>
    <cellStyle name="20% - 强调文字颜色 6 7" xfId="3112"/>
    <cellStyle name="好_20河南_03_2010年各地区一般预算平衡表_净集中 3" xfId="3113"/>
    <cellStyle name="20% - Accent6 6" xfId="3114"/>
    <cellStyle name="好_成本差异系数（含人口规模）_华东" xfId="3115"/>
    <cellStyle name="40% - 强调文字颜色 5 2 4" xfId="3116"/>
    <cellStyle name="好_2006年水利统计指标统计表_财力性转移支付2010年预算参考数 2 5" xfId="3117"/>
    <cellStyle name="20% - Accent6 7" xfId="3118"/>
    <cellStyle name="20% - 强调文字颜色 6 8" xfId="3119"/>
    <cellStyle name="好_2006年水利统计指标统计表_财力性转移支付2010年预算参考数 2 6" xfId="3120"/>
    <cellStyle name="好_县市旗测算-新科目（20080626）_县市旗测算-新科目（含人口规模效应）_华东" xfId="3121"/>
    <cellStyle name="40% - 强调文字颜色 5 2 5" xfId="3122"/>
    <cellStyle name="常规 8 3 9" xfId="3123"/>
    <cellStyle name="常规 23 2 2 3" xfId="3124"/>
    <cellStyle name="Norma,_laroux_4_营业在建 (2)_E21" xfId="3125"/>
    <cellStyle name="好_1_财力性转移支付2010年预算参考数_隋心对账单定稿0514 2 5" xfId="3126"/>
    <cellStyle name="差_行政（人员）_不含人员经费系数_财力性转移支付2010年预算参考数_03_2010年各地区一般预算平衡表" xfId="3127"/>
    <cellStyle name="差_缺口县区测算(按核定人数)_财力性转移支付2010年预算参考数_03_2010年各地区一般预算平衡表_2010年地方财政一般预算分级平衡情况表（汇总）0524 4" xfId="3128"/>
    <cellStyle name="常规 2 2 3 27" xfId="3129"/>
    <cellStyle name="60% - Accent6 2 2" xfId="3130"/>
    <cellStyle name="20% - Accent6 8" xfId="3131"/>
    <cellStyle name="20% - 强调文字颜色 6 9" xfId="3132"/>
    <cellStyle name="好_2006年水利统计指标统计表_财力性转移支付2010年预算参考数 2 7" xfId="3133"/>
    <cellStyle name="40% - 强调文字颜色 5 2 6" xfId="3134"/>
    <cellStyle name="好_缺口县区测算（11.13）_财力性转移支付2010年预算参考数_03_2010年各地区一般预算平衡表_2010年地方财政一般预算分级平衡情况表（汇总）0524 2 4" xfId="3135"/>
    <cellStyle name="20% - 强调文字颜色 1 2" xfId="3136"/>
    <cellStyle name="好_22湖南_合并 2" xfId="3137"/>
    <cellStyle name="40% - 强调文字颜色 2 2 7" xfId="3138"/>
    <cellStyle name="20% - 强调文字颜色 1 2 2" xfId="3139"/>
    <cellStyle name="好_22湖南_合并 2 2" xfId="3140"/>
    <cellStyle name="20% - 强调文字颜色 1 2 2 2" xfId="3141"/>
    <cellStyle name="20% - 强调文字颜色 1 2 2 2 2" xfId="3142"/>
    <cellStyle name="20% - 强调文字颜色 1 2 2 2 3" xfId="3143"/>
    <cellStyle name="20% - 强调文字颜色 1 2 2 3" xfId="3144"/>
    <cellStyle name="20% - 强调文字颜色 1 2 2 4" xfId="3145"/>
    <cellStyle name="60% - 强调文字颜色 5 10" xfId="3146"/>
    <cellStyle name="差_卫生(按照总人口测算）—20080416_小册子（2010）张 2" xfId="3147"/>
    <cellStyle name="40% - 强调文字颜色 2 2 8" xfId="3148"/>
    <cellStyle name="好_奖励补助测算7.25" xfId="3149"/>
    <cellStyle name="20% - 强调文字颜色 1 2 3" xfId="3150"/>
    <cellStyle name="好_22湖南_合并 2 3" xfId="3151"/>
    <cellStyle name="差_县市旗测算-新科目（20080627）_财力性转移支付2010年预算参考数_华东 2" xfId="3152"/>
    <cellStyle name="差_2008年支出调整_03_2010年各地区一般预算平衡表_净集中 2" xfId="3153"/>
    <cellStyle name="差_汇总表_03_2010年各地区一般预算平衡表_2010年地方财政一般预算分级平衡情况表（汇总）0524" xfId="3154"/>
    <cellStyle name="20% - 强调文字颜色 4 9 2" xfId="3155"/>
    <cellStyle name="差_同德_财力性转移支付2010年预算参考数_华东 2 5" xfId="3156"/>
    <cellStyle name="40% - 强调文字颜色 4 10" xfId="3157"/>
    <cellStyle name="60% - 强调文字颜色 5 11" xfId="3158"/>
    <cellStyle name="差_卫生(按照总人口测算）—20080416_小册子（2010）张 3" xfId="3159"/>
    <cellStyle name="差_县区合并测算20080423(按照各省比重）_财力性转移支付2010年预算参考数_隋心对账单定稿0514 2 2" xfId="3160"/>
    <cellStyle name="差_测算结果_财力性转移支付2010年预算参考数_隋心对账单定稿0514 2" xfId="3161"/>
    <cellStyle name="20% - 强调文字颜色 1 2 4" xfId="3162"/>
    <cellStyle name="好_22湖南_合并 2 4" xfId="3163"/>
    <cellStyle name="差_农林水和城市维护标准支出20080505－县区合计_不含人员经费系数_合并" xfId="3164"/>
    <cellStyle name="差_2007一般预算支出口径剔除表_财力性转移支付2010年预算参考数_30云南 3" xfId="3165"/>
    <cellStyle name="差_云南省2008年转移支付测算——州市本级考核部分及政策性测算_03_2010年各地区一般预算平衡表 5" xfId="3166"/>
    <cellStyle name="差_总人口_合并" xfId="3167"/>
    <cellStyle name="差_市辖区测算20080510_民生政策最低支出需求_财力性转移支付2010年预算参考数_03_2010年各地区一般预算平衡表 3" xfId="3168"/>
    <cellStyle name="差_M01-2(州市补助收入) 4 2" xfId="3169"/>
    <cellStyle name="20% - 强调文字颜色 1 2 6" xfId="3170"/>
    <cellStyle name="好_22湖南_合并 2 6" xfId="3171"/>
    <cellStyle name="差_县区合并测算20080423(按照各省比重）_财力性转移支付2010年预算参考数_隋心对账单定稿0514 2 4" xfId="3172"/>
    <cellStyle name="好_2008年全省汇总收支计算表_财力性转移支付2010年预算参考数_03_2010年各地区一般预算平衡表_2010年地方财政一般预算分级平衡情况表（汇总）0524 3" xfId="3173"/>
    <cellStyle name="20% - 强调文字颜色 3 11" xfId="3174"/>
    <cellStyle name="20% - 强调文字颜色 1 3 3" xfId="3175"/>
    <cellStyle name="差_危改资金测算_财力性转移支付2010年预算参考数_隋心对账单定稿0514 2" xfId="3176"/>
    <cellStyle name="差_2006年28四川_财力性转移支付2010年预算参考数 5" xfId="3177"/>
    <cellStyle name="Accent5 - 60% 5" xfId="3178"/>
    <cellStyle name="差_云南省2008年转移支付测算——州市本级考核部分及政策性测算_华东 2 5" xfId="3179"/>
    <cellStyle name="Accent1 - 20% 2 3" xfId="3180"/>
    <cellStyle name="强调文字颜色 1 8 2" xfId="3181"/>
    <cellStyle name="40% - Accent3 2 2" xfId="3182"/>
    <cellStyle name="编号 6" xfId="3183"/>
    <cellStyle name="好_其他部门(按照总人口测算）—20080416_不含人员经费系数_财力性转移支付2010年预算参考数_03_2010年各地区一般预算平衡表_2010年地方财政一般预算分级平衡情况表（汇总）0524 2" xfId="3184"/>
    <cellStyle name="好_其他部门(按照总人口测算）—20080416_民生政策最低支出需求_03_2010年各地区一般预算平衡表_净集中 3" xfId="3185"/>
    <cellStyle name="差_1_财力性转移支付2010年预算参考数_03_2010年各地区一般预算平衡表 4" xfId="3186"/>
    <cellStyle name="好_Book1_财力性转移支付2010年预算参考数_隋心对账单定稿0514 2 5" xfId="3187"/>
    <cellStyle name="好_农林水和城市维护标准支出20080505－县区合计_民生政策最低支出需求_合并 2 3" xfId="3188"/>
    <cellStyle name="好_28四川_03_2010年各地区一般预算平衡表_净集中 2" xfId="3189"/>
    <cellStyle name="差_教育(按照总人口测算）—20080416_县市旗测算-新科目（含人口规模效应）_03_2010年各地区一般预算平衡表_2010年地方财政一般预算分级平衡情况表（汇总）0524 3" xfId="3190"/>
    <cellStyle name="20% - 强调文字颜色 1 7 2" xfId="3191"/>
    <cellStyle name="未定义 6" xfId="3192"/>
    <cellStyle name="差_2007年收支情况及2008年收支预计表(汇总表) 2 3" xfId="3193"/>
    <cellStyle name="差_2009年云南省省对下一般性转移支付标准支出测算表" xfId="3194"/>
    <cellStyle name="好_人员工资和公用经费3_合并" xfId="3195"/>
    <cellStyle name="差_一般预算支出口径剔除表_财力性转移支付2010年预算参考数 2 6" xfId="3196"/>
    <cellStyle name="40% - Accent3 3 2" xfId="3197"/>
    <cellStyle name="好_2009年云南省省对下一般性转移支付标准支出测算表 2" xfId="3198"/>
    <cellStyle name="差_不含人员经费系数_03_2010年各地区一般预算平衡表_2010年地方财政一般预算分级平衡情况表（汇总）0524 5" xfId="3199"/>
    <cellStyle name="Accent1 - 60% 5" xfId="3200"/>
    <cellStyle name="差_1_财力性转移支付2010年预算参考数_30云南" xfId="3201"/>
    <cellStyle name="差_2007年政法部门业务指标_禁止开发区名单 2" xfId="3202"/>
    <cellStyle name="好_县区合并测算20080423(按照各省比重）_合并 2 2" xfId="3203"/>
    <cellStyle name="差_30云南_30云南 2" xfId="3204"/>
    <cellStyle name="好_2008云南省分县市中小学教职工统计表（教育厅提供） 2" xfId="3205"/>
    <cellStyle name="20% - 强调文字颜色 1 8 2" xfId="3206"/>
    <cellStyle name="差_2008年支出核定_小册子（2010）张 4" xfId="3207"/>
    <cellStyle name="标题 1 8" xfId="3208"/>
    <cellStyle name="差_30云南 2 2" xfId="3209"/>
    <cellStyle name="20% - 强调文字颜色 2 11" xfId="3210"/>
    <cellStyle name="差_同德_小册子（2010）张 3" xfId="3211"/>
    <cellStyle name="Accent1 3 3" xfId="3212"/>
    <cellStyle name="差_汇总表4_财力性转移支付2010年预算参考数_03_2010年各地区一般预算平衡表_2010年地方财政一般预算分级平衡情况表（汇总）0524 5" xfId="3213"/>
    <cellStyle name="好_农林水和城市维护标准支出20080505－县区合计_不含人员经费系数_03_2010年各地区一般预算平衡表_2010年地方财政一般预算分级平衡情况表（汇总）0524 2 6" xfId="3214"/>
    <cellStyle name="20% - 强调文字颜色 3 2 7" xfId="3215"/>
    <cellStyle name="差_县市旗测算20080508_不含人员经费系数_财力性转移支付2010年预算参考数_华东 2 4" xfId="3216"/>
    <cellStyle name="差_30云南_1_华东" xfId="3217"/>
    <cellStyle name="差_县区合并测算20080421_民生政策最低支出需求_合并 2 2" xfId="3218"/>
    <cellStyle name="20% - 强调文字颜色 2 2" xfId="3219"/>
    <cellStyle name="差_2_财力性转移支付2010年预算参考数_03_2010年各地区一般预算平衡表_净集中 3" xfId="3220"/>
    <cellStyle name="Accent6 - 40% 10" xfId="3221"/>
    <cellStyle name="40% - 强调文字颜色 3 2 7" xfId="3222"/>
    <cellStyle name="适中 2 2 2 2 2 6" xfId="3223"/>
    <cellStyle name="20% - 强调文字颜色 2 2 2" xfId="3224"/>
    <cellStyle name="差_民生政策最低支出需求_03_2010年各地区一般预算平衡表_04财力类2010 3" xfId="3225"/>
    <cellStyle name="好_卫生(按照总人口测算）—20080416_不含人员经费系数_财力性转移支付2010年预算参考数_03_2010年各地区一般预算平衡表_净集中" xfId="3226"/>
    <cellStyle name="好_云南省2008年转移支付测算——州市本级考核部分及政策性测算_财力性转移支付2010年预算参考数 2 8" xfId="3227"/>
    <cellStyle name="好_民生政策最低支出需求_合并 2 4" xfId="3228"/>
    <cellStyle name="60% - 强调文字颜色 1 2 2 3" xfId="3229"/>
    <cellStyle name="差_行政(燃修费)_财力性转移支付2010年预算参考数_03_2010年各地区一般预算平衡表_净集中 3" xfId="3230"/>
    <cellStyle name="40% - Accent3 6" xfId="3231"/>
    <cellStyle name="差_14安徽_小册子（2010）张 3" xfId="3232"/>
    <cellStyle name="差_成本差异系数_03_2010年各地区一般预算平衡表_净集中 2" xfId="3233"/>
    <cellStyle name="好_05潍坊_30云南 3" xfId="3234"/>
    <cellStyle name="差_30云南 5" xfId="3235"/>
    <cellStyle name="20% - 强调文字颜色 2 2 2 2 4" xfId="3236"/>
    <cellStyle name="差_卫生(按照总人口测算）—20080416_民生政策最低支出需求_03_2010年各地区一般预算平衡表_2010年地方财政一般预算分级平衡情况表（汇总）0524" xfId="3237"/>
    <cellStyle name="差_11大理 2 3 2 2" xfId="3238"/>
    <cellStyle name="PSChar 2 2" xfId="3239"/>
    <cellStyle name="差_行政(燃修费)_不含人员经费系数 2 4" xfId="3240"/>
    <cellStyle name="好_财力差异计算表(不含非农业区) 2 3" xfId="3241"/>
    <cellStyle name="好_缺口县区测算（11.13）_隋心对账单定稿0514 2 6" xfId="3242"/>
    <cellStyle name="60% - Accent5 2" xfId="3243"/>
    <cellStyle name="差_市辖区测算-新科目（20080626）_县市旗测算-新科目（含人口规模效应）_财力性转移支付2010年预算参考数" xfId="3244"/>
    <cellStyle name="差_14安徽 3 2" xfId="3245"/>
    <cellStyle name="差_行政公检法测算_不含人员经费系数_30云南 2 2" xfId="3246"/>
    <cellStyle name="好_分析缺口率_财力性转移支付2010年预算参考数_小册子（2010）张 3 2" xfId="3247"/>
    <cellStyle name="差_2008年全省汇总收支计算表_小册子（2010）张 2 2" xfId="3248"/>
    <cellStyle name="40% - 强调文字颜色 3 2 8" xfId="3249"/>
    <cellStyle name="适中 2 2 2 2 2 7" xfId="3250"/>
    <cellStyle name="20% - 强调文字颜色 2 2 3" xfId="3251"/>
    <cellStyle name="差_12滨州_财力性转移支付2010年预算参考数 2 2 2" xfId="3252"/>
    <cellStyle name="差_文体广播事业(按照总人口测算）—20080416_县市旗测算-新科目（含人口规模效应）_03_2010年各地区一般预算平衡表_净集中 2" xfId="3253"/>
    <cellStyle name="差_01保工资保运转保民生项目及标准" xfId="3254"/>
    <cellStyle name="差_行政(燃修费)_30云南" xfId="3255"/>
    <cellStyle name="差_县区合并测算20080421_不含人员经费系数_合并 2 3" xfId="3256"/>
    <cellStyle name="差_县市旗测算20080508_不含人员经费系数_财力性转移支付2010年预算参考数_03_2010年各地区一般预算平衡表_2010年地方财政一般预算分级平衡情况表（汇总）0524 2" xfId="3257"/>
    <cellStyle name="好_平邑_财力性转移支付2010年预算参考数_华东 2 6" xfId="3258"/>
    <cellStyle name="好_27重庆_03_2010年各地区一般预算平衡表_2010年地方财政一般预算分级平衡情况表（汇总）0524" xfId="3259"/>
    <cellStyle name="差_1003牟定县" xfId="3260"/>
    <cellStyle name="Accent1 17 2" xfId="3261"/>
    <cellStyle name="60% - Accent1 2" xfId="3262"/>
    <cellStyle name="好_市辖区测算20080510_县市旗测算-新科目（含人口规模效应）_财力性转移支付2010年预算参考数 2 4" xfId="3263"/>
    <cellStyle name="好_27重庆_财力性转移支付2010年预算参考数_华东 2 6" xfId="3264"/>
    <cellStyle name="差_1110洱源县_财力性转移支付2010年预算参考数_03_2010年各地区一般预算平衡表_2010年地方财政一般预算分级平衡情况表（汇总）0524" xfId="3265"/>
    <cellStyle name="差_县市旗测算-新科目（20080626）_03_2010年各地区一般预算平衡表_2010年地方财政一般预算分级平衡情况表（汇总）0524 2 2" xfId="3266"/>
    <cellStyle name="好_2006年30云南_华东 2 3" xfId="3267"/>
    <cellStyle name="差_汇总-县级财政报表附表 5" xfId="3268"/>
    <cellStyle name="差_县区合并测算20080423(按照各省比重）_不含人员经费系数_财力性转移支付2010年预算参考数_合并" xfId="3269"/>
    <cellStyle name="差_03昭通 2_2.2010年云南省生态功能区转移支付总表 2" xfId="3270"/>
    <cellStyle name="差_县市旗测算-新科目（20080627）_民生政策最低支出需求_华东 2" xfId="3271"/>
    <cellStyle name="20% - 强调文字颜色 2 2 4" xfId="3272"/>
    <cellStyle name="差_文体广播事业(按照总人口测算）—20080416_县市旗测算-新科目（含人口规模效应）_03_2010年各地区一般预算平衡表_净集中 3" xfId="3273"/>
    <cellStyle name="百分比 2 2 2 3" xfId="3274"/>
    <cellStyle name="好_核定人数下发表_30云南 3" xfId="3275"/>
    <cellStyle name="差_2006年22湖南_财力性转移支付2010年预算参考数 3" xfId="3276"/>
    <cellStyle name="好_汇总_财力性转移支付2010年预算参考数_合并 2 4" xfId="3277"/>
    <cellStyle name="差_2007一般预算支出口径剔除表_30云南 2" xfId="3278"/>
    <cellStyle name="Header" xfId="3279"/>
    <cellStyle name="好_平邑_03_2010年各地区一般预算平衡表_2010年地方财政一般预算分级平衡情况表（汇总）0524" xfId="3280"/>
    <cellStyle name="20% - 强调文字颜色 5 9 2" xfId="3281"/>
    <cellStyle name="差_03昭通_华东 2" xfId="3282"/>
    <cellStyle name="Comma [0] 3 2" xfId="3283"/>
    <cellStyle name="好_同德_财力性转移支付2010年预算参考数 2 5" xfId="3284"/>
    <cellStyle name="Accent2 - 60% 2" xfId="3285"/>
    <cellStyle name="60% - Accent1 3" xfId="3286"/>
    <cellStyle name="好_市辖区测算20080510_县市旗测算-新科目（含人口规模效应）_财力性转移支付2010年预算参考数 2 5" xfId="3287"/>
    <cellStyle name="20% - 强调文字颜色 2 2 5" xfId="3288"/>
    <cellStyle name="好_同德_财力性转移支付2010年预算参考数 2 6" xfId="3289"/>
    <cellStyle name="Accent2 - 60% 3" xfId="3290"/>
    <cellStyle name="差_河南 缺口县区测算(地方填报) 2" xfId="3291"/>
    <cellStyle name="好_县区合并测算20080421_县市旗测算-新科目（含人口规模效应）_财力性转移支付2010年预算参考数_合并 2 7" xfId="3292"/>
    <cellStyle name="好_行政(燃修费)_不含人员经费系数_隋心对账单定稿0514 2 7" xfId="3293"/>
    <cellStyle name="差_县区合并测算20080421_县市旗测算-新科目（含人口规模效应）_财力性转移支付2010年预算参考数 2 7" xfId="3294"/>
    <cellStyle name="好_附表_合并 2" xfId="3295"/>
    <cellStyle name="差_27重庆_财力性转移支付2010年预算参考数 4 2" xfId="3296"/>
    <cellStyle name="60% - Accent1 4" xfId="3297"/>
    <cellStyle name="好_市辖区测算20080510_县市旗测算-新科目（含人口规模效应）_财力性转移支付2010年预算参考数 2 6" xfId="3298"/>
    <cellStyle name="20% - 强调文字颜色 2 2 6" xfId="3299"/>
    <cellStyle name="好_同德_财力性转移支付2010年预算参考数 2 7" xfId="3300"/>
    <cellStyle name="Accent2 - 60% 4" xfId="3301"/>
    <cellStyle name="60% - Accent1 5" xfId="3302"/>
    <cellStyle name="好_市辖区测算20080510_县市旗测算-新科目（含人口规模效应）_财力性转移支付2010年预算参考数 2 7" xfId="3303"/>
    <cellStyle name="20% - 强调文字颜色 2 2 7" xfId="3304"/>
    <cellStyle name="差_农林水和城市维护标准支出20080505－县区合计_03_2010年各地区一般预算平衡表_净集中" xfId="3305"/>
    <cellStyle name="好_2006年30云南_华东 2 6" xfId="3306"/>
    <cellStyle name="差_汇总-县级财政报表附表 8" xfId="3307"/>
    <cellStyle name="Accent2 15 2" xfId="3308"/>
    <cellStyle name="Accent2 20 2" xfId="3309"/>
    <cellStyle name="差_22湖南_小册子（2010）张 2 2" xfId="3310"/>
    <cellStyle name="差_县市旗测算-新科目（20080626）_03_2010年各地区一般预算平衡表_2010年地方财政一般预算分级平衡情况表（汇总）0524 2 5" xfId="3311"/>
    <cellStyle name="好_30云南_合并" xfId="3312"/>
    <cellStyle name="差_其他部门(按照总人口测算）—20080416 2 3 2" xfId="3313"/>
    <cellStyle name="差_14安徽_财力性转移支付2010年预算参考数 2 2" xfId="3314"/>
    <cellStyle name="Accent1 - 40% 5 2" xfId="3315"/>
    <cellStyle name="好_汇总_财力性转移支付2010年预算参考数 2 2 2" xfId="3316"/>
    <cellStyle name="标题1 2 2" xfId="3317"/>
    <cellStyle name="好_县区合并测算20080421_不含人员经费系数_合并 2 3" xfId="3318"/>
    <cellStyle name="差_行政（人员）_不含人员经费系数_财力性转移支付2010年预算参考数_03_2010年各地区一般预算平衡表_04财力类2010 2" xfId="3319"/>
    <cellStyle name="差_农林水和城市维护标准支出20080505－县区合计_民生政策最低支出需求_华东 2" xfId="3320"/>
    <cellStyle name="好_同德_财力性转移支付2010年预算参考数 2 8" xfId="3321"/>
    <cellStyle name="Accent2 - 60% 5" xfId="3322"/>
    <cellStyle name="60% - Accent1 6" xfId="3323"/>
    <cellStyle name="好_市辖区测算20080510_县市旗测算-新科目（含人口规模效应）_财力性转移支付2010年预算参考数 2 8" xfId="3324"/>
    <cellStyle name="好_0605石屏 4" xfId="3325"/>
    <cellStyle name="差_人员工资和公用经费2_华东 2" xfId="3326"/>
    <cellStyle name="20% - 强调文字颜色 2 2 8" xfId="3327"/>
    <cellStyle name="好_2006年27重庆_财力性转移支付2010年预算参考数_华东 2 6" xfId="3328"/>
    <cellStyle name="差_2011标准人员数测算结果 2 2" xfId="3329"/>
    <cellStyle name="差_县市旗测算20080508_县市旗测算-新科目（含人口规模效应） 4" xfId="3330"/>
    <cellStyle name="Heading 2 Below 2" xfId="3331"/>
    <cellStyle name="60% - 强调文字颜色 2 11" xfId="3332"/>
    <cellStyle name="40% - 强调文字颜色 1 10" xfId="3333"/>
    <cellStyle name="差_缺口县区测算(按2007支出增长25%测算)_财力性转移支付2010年预算参考数_03_2010年各地区一般预算平衡表 4" xfId="3334"/>
    <cellStyle name="20% - 强调文字颜色 2 3 3" xfId="3335"/>
    <cellStyle name="差_12滨州_财力性转移支付2010年预算参考数 2 3 2" xfId="3336"/>
    <cellStyle name="好_2008年全省汇总收支计算表_财力性转移支付2010年预算参考数_03_2010年各地区一般预算平衡表_2010年地方财政一般预算分级平衡情况表（汇总）0524 2 2" xfId="3337"/>
    <cellStyle name="差_教育(按照总人口测算）—20080416_不含人员经费系数 3" xfId="3338"/>
    <cellStyle name="20% - 强调文字颜色 3 10 2" xfId="3339"/>
    <cellStyle name="Fixed 6" xfId="3340"/>
    <cellStyle name="好_2006年28四川_财力性转移支付2010年预算参考数_合并 2 5" xfId="3341"/>
    <cellStyle name="常规 2 3 2 12" xfId="3342"/>
    <cellStyle name="差_行政(燃修费)_财力性转移支付2010年预算参考数_小册子（2010）张 3 2" xfId="3343"/>
    <cellStyle name="差_04财力类 2 3" xfId="3344"/>
    <cellStyle name="好_危改资金测算 5" xfId="3345"/>
    <cellStyle name="适中 7" xfId="3346"/>
    <cellStyle name="好_行政(燃修费)_民生政策最低支出需求_03_2010年各地区一般预算平衡表 2" xfId="3347"/>
    <cellStyle name="差_县市旗测算-新科目（20080626）_民生政策最低支出需求 2 7" xfId="3348"/>
    <cellStyle name="Accent6_01保工资保运转保民生项目及标准" xfId="3349"/>
    <cellStyle name="差_分县成本差异系数_30云南 3" xfId="3350"/>
    <cellStyle name="20% - 强调文字颜色 3 2" xfId="3351"/>
    <cellStyle name="差_市辖区测算-新科目（20080626）_县市旗测算-新科目（含人口规模效应）_03_2010年各地区一般预算平衡表_净集中 2" xfId="3352"/>
    <cellStyle name="百分比 4 2 4" xfId="3353"/>
    <cellStyle name="差_县市旗测算-新科目（20080626）_不含人员经费系数_合并 2 7" xfId="3354"/>
    <cellStyle name="好_2_财力性转移支付2010年预算参考数" xfId="3355"/>
    <cellStyle name="20% - 强调文字颜色 3 2 2 2" xfId="3356"/>
    <cellStyle name="差_Book1 5" xfId="3357"/>
    <cellStyle name="差_汇总表_财力性转移支付2010年预算参考数_03_2010年各地区一般预算平衡表_2010年地方财政一般预算分级平衡情况表（汇总）0524 2" xfId="3358"/>
    <cellStyle name="好_县区合并测算20080421_民生政策最低支出需求_财力性转移支付2010年预算参考数_03_2010年各地区一般预算平衡表_净集中" xfId="3359"/>
    <cellStyle name="差_分县成本差异系数_不含人员经费系数_财力性转移支付2010年预算参考数_小册子（2010）张 3" xfId="3360"/>
    <cellStyle name="Accent4 8" xfId="3361"/>
    <cellStyle name="差_卫生(按照总人口测算）—20080416_不含人员经费系数_合并 2 4" xfId="3362"/>
    <cellStyle name="Accent4 29" xfId="3363"/>
    <cellStyle name="Accent4 34" xfId="3364"/>
    <cellStyle name="好_2_财力性转移支付2010年预算参考数 3" xfId="3365"/>
    <cellStyle name="20% - 强调文字颜色 3 2 2 2 3" xfId="3366"/>
    <cellStyle name="Accent2 - 20% 9" xfId="3367"/>
    <cellStyle name="差_卫生(按照总人口测算）—20080416_县市旗测算-新科目（含人口规模效应）_03_2010年各地区一般预算平衡表 6" xfId="3368"/>
    <cellStyle name="差_汇总表4_财力性转移支付2010年预算参考数_03_2010年各地区一般预算平衡表_2010年地方财政一般预算分级平衡情况表（汇总）0524 2" xfId="3369"/>
    <cellStyle name="好_农林水和城市维护标准支出20080505－县区合计_不含人员经费系数_03_2010年各地区一般预算平衡表_2010年地方财政一般预算分级平衡情况表（汇总）0524 2 3" xfId="3370"/>
    <cellStyle name="20% - 强调文字颜色 3 2 4" xfId="3371"/>
    <cellStyle name="好_县市旗测算-新科目（20080627）_03_2010年各地区一般预算平衡表 5" xfId="3372"/>
    <cellStyle name="差_县区合并测算20080421_财力性转移支付2010年预算参考数_03_2010年各地区一般预算平衡表_2010年地方财政一般预算分级平衡情况表（汇总）0524 2" xfId="3373"/>
    <cellStyle name="百分比 2 3 2 3" xfId="3374"/>
    <cellStyle name="好_09黑龙江_隋心对账单定稿0514" xfId="3375"/>
    <cellStyle name="20% - 强调文字颜色 6 9 2" xfId="3376"/>
    <cellStyle name="好_1_财力性转移支付2010年预算参考数_03_2010年各地区一般预算平衡表_2010年地方财政一般预算分级平衡情况表（汇总）0524" xfId="3377"/>
    <cellStyle name="差_2007一般预算支出口径剔除表_财力性转移支付2010年预算参考数_小册子（2010）张 3" xfId="3378"/>
    <cellStyle name="差_市辖区测算-新科目（20080626）_合并" xfId="3379"/>
    <cellStyle name="好_农林水和城市维护标准支出20080505－县区合计_不含人员经费系数_03_2010年各地区一般预算平衡表_2010年地方财政一般预算分级平衡情况表（汇总）0524 2 4" xfId="3380"/>
    <cellStyle name="好_云南 缺口县区测算(地方填报)_财力性转移支付2010年预算参考数_03_2010年各地区一般预算平衡表" xfId="3381"/>
    <cellStyle name="20% - 强调文字颜色 3 2 5" xfId="3382"/>
    <cellStyle name="好_教育(按照总人口测算）—20080416_隋心对账单定稿0514" xfId="3383"/>
    <cellStyle name="差_汇总表4_财力性转移支付2010年预算参考数_03_2010年各地区一般预算平衡表_2010年地方财政一般预算分级平衡情况表（汇总）0524 3" xfId="3384"/>
    <cellStyle name="差_同德_小册子（2010）张 2" xfId="3385"/>
    <cellStyle name="Accent1 3 2" xfId="3386"/>
    <cellStyle name="Date 4 2" xfId="3387"/>
    <cellStyle name="差_汇总表4_财力性转移支付2010年预算参考数_03_2010年各地区一般预算平衡表_2010年地方财政一般预算分级平衡情况表（汇总）0524 4" xfId="3388"/>
    <cellStyle name="好_1110洱源县_03_2010年各地区一般预算平衡表 2 2" xfId="3389"/>
    <cellStyle name="好_农林水和城市维护标准支出20080505－县区合计_不含人员经费系数_03_2010年各地区一般预算平衡表_2010年地方财政一般预算分级平衡情况表（汇总）0524 2 5" xfId="3390"/>
    <cellStyle name="20% - 强调文字颜色 3 2 6" xfId="3391"/>
    <cellStyle name="差_市辖区测算-新科目（20080626）_县市旗测算-新科目（含人口规模效应）_隋心对账单定稿0514 2 6" xfId="3392"/>
    <cellStyle name="好_卫生(按照总人口测算）—20080416_华东 2" xfId="3393"/>
    <cellStyle name="40% - Accent5 2 2" xfId="3394"/>
    <cellStyle name="好_民生政策最低支出需求_财力性转移支付2010年预算参考数_03_2010年各地区一般预算平衡表_净集中" xfId="3395"/>
    <cellStyle name="好_行政公检法测算_民生政策最低支出需求_财力性转移支付2010年预算参考数_30云南" xfId="3396"/>
    <cellStyle name="差_市辖区测算20080510_县市旗测算-新科目（含人口规模效应）_财力性转移支付2010年预算参考数_合并" xfId="3397"/>
    <cellStyle name="差_27重庆_30云南 2" xfId="3398"/>
    <cellStyle name="20% - 强调文字颜色 3 7 2" xfId="3399"/>
    <cellStyle name="40% - Accent5 3 2" xfId="3400"/>
    <cellStyle name="差_自行调整差异系数顺序_财力性转移支付2010年预算参考数_华东 2 5" xfId="3401"/>
    <cellStyle name="差_人员工资和公用经费_小册子（2010）张 4" xfId="3402"/>
    <cellStyle name="差_县市旗测算-新科目（20080627）_县市旗测算-新科目（含人口规模效应）_财力性转移支付2010年预算参考数_03_2010年各地区一般预算平衡表_04财力类2010 3" xfId="3403"/>
    <cellStyle name="差_测算结果汇总 2" xfId="3404"/>
    <cellStyle name="20% - 强调文字颜色 3 8 2" xfId="3405"/>
    <cellStyle name="差 2 2 2 4" xfId="3406"/>
    <cellStyle name="好_一般预算支出口径剔除表_03_2010年各地区一般预算平衡表_2010年地方财政一般预算分级平衡情况表（汇总）0524 4" xfId="3407"/>
    <cellStyle name="差_汇总_财力性转移支付2010年预算参考数_03_2010年各地区一般预算平衡表_2010年地方财政一般预算分级平衡情况表（汇总）0524 4" xfId="3408"/>
    <cellStyle name="差_行政公检法测算_民生政策最低支出需求_03_2010年各地区一般预算平衡表_2010年地方财政一般预算分级平衡情况表（汇总）0524 3" xfId="3409"/>
    <cellStyle name="差_文体广播事业(按照总人口测算）—20080416_财力性转移支付2010年预算参考数_隋心对账单定稿0514" xfId="3410"/>
    <cellStyle name="40% - 强调文字颜色 5 2 2 2 2" xfId="3411"/>
    <cellStyle name="20% - 强调文字颜色 4 10 2" xfId="3412"/>
    <cellStyle name="差_卫生(按照总人口测算）—20080416_不含人员经费系数_03_2010年各地区一般预算平衡表_2010年地方财政一般预算分级平衡情况表（汇总）0524 4" xfId="3413"/>
    <cellStyle name="好_14安徽_03_2010年各地区一般预算平衡表_2010年地方财政一般预算分级平衡情况表（汇总）0524 2 2" xfId="3414"/>
    <cellStyle name="好_2006年34青海_财力性转移支付2010年预算参考数_03_2010年各地区一般预算平衡表_2010年地方财政一般预算分级平衡情况表（汇总）0524 2 5" xfId="3415"/>
    <cellStyle name="差_自行调整差异系数顺序_03_2010年各地区一般预算平衡表_04财力类2010 3" xfId="3416"/>
    <cellStyle name="差_市辖区测算-新科目（20080626）_民生政策最低支出需求_华东 2 2" xfId="3417"/>
    <cellStyle name="差_28四川_财力性转移支付2010年预算参考数 5" xfId="3418"/>
    <cellStyle name="标题 4 4 2 2" xfId="3419"/>
    <cellStyle name="40% - 强调文字颜色 5 2 2 3" xfId="3420"/>
    <cellStyle name="差_第一部分：综合全 2" xfId="3421"/>
    <cellStyle name="差_安徽 缺口县区测算(地方填报)1_财力性转移支付2010年预算参考数_03_2010年各地区一般预算平衡表_2010年地方财政一般预算分级平衡情况表（汇总）0524 4" xfId="3422"/>
    <cellStyle name="Input Cells 4" xfId="3423"/>
    <cellStyle name="差_县区合并测算20080421_小册子（2010）张 2" xfId="3424"/>
    <cellStyle name="常规 10 15" xfId="3425"/>
    <cellStyle name="常规 10 20" xfId="3426"/>
    <cellStyle name="好_农林水和城市维护标准支出20080505－县区合计_民生政策最低支出需求_合并 2 7" xfId="3427"/>
    <cellStyle name="20% - 强调文字颜色 4 11" xfId="3428"/>
    <cellStyle name="差_09黑龙江_财力性转移支付2010年预算参考数 2 2" xfId="3429"/>
    <cellStyle name="PSDec" xfId="3430"/>
    <cellStyle name="好_县区合并测算20080423(按照各省比重） 2 6" xfId="3431"/>
    <cellStyle name="差_28四川_财力性转移支付2010年预算参考数_03_2010年各地区一般预算平衡表_2010年地方财政一般预算分级平衡情况表（汇总）0524 3" xfId="3432"/>
    <cellStyle name="差_汇总表4_小册子（2010）张 2" xfId="3433"/>
    <cellStyle name="好_gdp_隋心对账单定稿0514 2 2" xfId="3434"/>
    <cellStyle name="40% - 强调文字颜色 4 2 2 2 2" xfId="3435"/>
    <cellStyle name="40% - 强调文字颜色 5 2 8" xfId="3436"/>
    <cellStyle name="差_行政(燃修费)_民生政策最低支出需求_财力性转移支付2010年预算参考数_03_2010年各地区一般预算平衡表_04财力类2010 3" xfId="3437"/>
    <cellStyle name="好_其他部门(按照总人口测算）—20080416_县市旗测算-新科目（含人口规模效应）_财力性转移支付2010年预算参考数_03_2010年各地区一般预算平衡表_2010年地方财政一般预算分级平衡情况表（汇总）0524 2" xfId="3438"/>
    <cellStyle name="20% - 强调文字颜色 4 2 3" xfId="3439"/>
    <cellStyle name="好_附表_合并 2 7" xfId="3440"/>
    <cellStyle name="好_14安徽_财力性转移支付2010年预算参考数_03_2010年各地区一般预算平衡表 3" xfId="3441"/>
    <cellStyle name="差_核定人数对比_财力性转移支付2010年预算参考数_小册子（2010）张 3" xfId="3442"/>
    <cellStyle name="差_文体广播事业(按照总人口测算）—20080416_03_2010年各地区一般预算平衡表_2010年地方财政一般预算分级平衡情况表（汇总）0524 2 4" xfId="3443"/>
    <cellStyle name="好_缺口县区测算(按2007支出增长25%测算)_财力性转移支付2010年预算参考数 4" xfId="3444"/>
    <cellStyle name="好_不含人员经费系数_财力性转移支付2010年预算参考数_03_2010年各地区一般预算平衡表_04财力类2010 3" xfId="3445"/>
    <cellStyle name="差_2008年支出调整_财力性转移支付2010年预算参考数_小册子（2010）张 2" xfId="3446"/>
    <cellStyle name="好_14安徽_财力性转移支付2010年预算参考数_华东 2 5" xfId="3447"/>
    <cellStyle name="好_文体广播事业(按照总人口测算）—20080416_民生政策最低支出需求_华东 2 4" xfId="3448"/>
    <cellStyle name="差_1110洱源县_03_2010年各地区一般预算平衡表_04财力类2010" xfId="3449"/>
    <cellStyle name="好_缺口县区测算（11.13）_03_2010年各地区一般预算平衡表_净集中 3" xfId="3450"/>
    <cellStyle name="差_安徽 缺口县区测算(地方填报)1_03_2010年各地区一般预算平衡表" xfId="3451"/>
    <cellStyle name="20% - 强调文字颜色 4 2 8" xfId="3452"/>
    <cellStyle name="Good 6" xfId="3453"/>
    <cellStyle name="好_教育(按照总人口测算）—20080416_03_2010年各地区一般预算平衡表 3" xfId="3454"/>
    <cellStyle name="差_第五部分(才淼、饶永宏） 2_2.2009年云南省生态功能区转移支付总表" xfId="3455"/>
    <cellStyle name="常规 10 6" xfId="3456"/>
    <cellStyle name="差_其他部门(按照总人口测算）—20080416_县市旗测算-新科目（含人口规模效应）_财力性转移支付2010年预算参考数_合并 2" xfId="3457"/>
    <cellStyle name="40% - Accent6 3 2" xfId="3458"/>
    <cellStyle name="Accent1" xfId="3459"/>
    <cellStyle name="好_Book2_财力性转移支付2010年预算参考数_合并 2 7" xfId="3460"/>
    <cellStyle name="20% - 强调文字颜色 4 8 2" xfId="3461"/>
    <cellStyle name="好_0605石屏县_03_2010年各地区一般预算平衡表_净集中" xfId="3462"/>
    <cellStyle name="差_自行调整差异系数顺序_03_2010年各地区一般预算平衡表 4" xfId="3463"/>
    <cellStyle name="差_行政（人员）_不含人员经费系数_30云南 2" xfId="3464"/>
    <cellStyle name="好_农林水和城市维护标准支出20080505－县区合计_县市旗测算-新科目（含人口规模效应）_隋心对账单定稿0514 2 3" xfId="3465"/>
    <cellStyle name="S23" xfId="3466"/>
    <cellStyle name="S18" xfId="3467"/>
    <cellStyle name="好_教育(按照总人口测算）—20080416_财力性转移支付2010年预算参考数_03_2010年各地区一般预算平衡表_2010年地方财政一般预算分级平衡情况表（汇总）0524 2 2" xfId="3468"/>
    <cellStyle name="差_Book1_03_2010年各地区一般预算平衡表_04财力类2010" xfId="3469"/>
    <cellStyle name="差_2006年28四川_财力性转移支付2010年预算参考数_03_2010年各地区一般预算平衡表 4" xfId="3470"/>
    <cellStyle name="差_教育(按照总人口测算）—20080416_不含人员经费系数_03_2010年各地区一般预算平衡表 3" xfId="3471"/>
    <cellStyle name="20% - 强调文字颜色 5 2" xfId="3472"/>
    <cellStyle name="20% - 强调文字颜色 5 2 2 2 3" xfId="3473"/>
    <cellStyle name="差_县市旗测算-新科目（20080626）_县市旗测算-新科目（含人口规模效应）_财力性转移支付2010年预算参考数 4" xfId="3474"/>
    <cellStyle name="好_核定人数下发表_财力性转移支付2010年预算参考数_隋心对账单定稿0514 3" xfId="3475"/>
    <cellStyle name="差_2006年34青海_财力性转移支付2010年预算参考数_小册子（2010）张" xfId="3476"/>
    <cellStyle name="Accent4 - 20% 9" xfId="3477"/>
    <cellStyle name="20% - 强调文字颜色 5 2 2 2 4" xfId="3478"/>
    <cellStyle name="差_县市旗测算-新科目（20080626）_县市旗测算-新科目（含人口规模效应）_财力性转移支付2010年预算参考数 5" xfId="3479"/>
    <cellStyle name="差_2007年收支情况及2008年收支预计表(汇总表)_财力性转移支付2010年预算参考数_30云南" xfId="3480"/>
    <cellStyle name="差_卫生(按照总人口测算）—20080416_03_2010年各地区一般预算平衡表" xfId="3481"/>
    <cellStyle name="好_测算结果汇总_财力性转移支付2010年预算参考数_30云南" xfId="3482"/>
    <cellStyle name="40% - 强调文字颜色 2 8" xfId="3483"/>
    <cellStyle name="好_2008年支出调整_03_2010年各地区一般预算平衡表_2010年地方财政一般预算分级平衡情况表（汇总）0524 2 4" xfId="3484"/>
    <cellStyle name="好_分县成本差异系数_不含人员经费系数_财力性转移支付2010年预算参考数 5" xfId="3485"/>
    <cellStyle name="20% - 强调文字颜色 5 2 2 3" xfId="3486"/>
    <cellStyle name="好_教育(按照总人口测算）—20080416_不含人员经费系数_财力性转移支付2010年预算参考数_华东 2 7" xfId="3487"/>
    <cellStyle name="差_卫生(按照总人口测算）—20080416_03_2010年各地区一般预算平衡表_2010年地方财政一般预算分级平衡情况表（汇总）0524 5" xfId="3488"/>
    <cellStyle name="Accent6 - 20% 10" xfId="3489"/>
    <cellStyle name="40% - 强调文字颜色 1 7 2" xfId="3490"/>
    <cellStyle name="差_人员工资和公用经费2_财力性转移支付2010年预算参考数_03_2010年各地区一般预算平衡表_净集中" xfId="3491"/>
    <cellStyle name="差_07临沂_小册子（2010）张 2" xfId="3492"/>
    <cellStyle name="40% - 强调文字颜色 2 9" xfId="3493"/>
    <cellStyle name="好_2008年支出调整_03_2010年各地区一般预算平衡表_2010年地方财政一般预算分级平衡情况表（汇总）0524 2 5" xfId="3494"/>
    <cellStyle name="20% - 强调文字颜色 5 2 2 4" xfId="3495"/>
    <cellStyle name="40% - 着色 5" xfId="3496"/>
    <cellStyle name="20% - 强调文字颜色 5 2 5" xfId="3497"/>
    <cellStyle name="40% - 着色 6" xfId="3498"/>
    <cellStyle name="差_gdp_小册子（2010）张" xfId="3499"/>
    <cellStyle name="好_2006年22湖南_财力性转移支付2010年预算参考数_隋心对账单定稿0514 2 7" xfId="3500"/>
    <cellStyle name="差_丽江汇总 3" xfId="3501"/>
    <cellStyle name="差_县市旗测算-新科目（20080626）_30云南" xfId="3502"/>
    <cellStyle name="Accent3 3 2" xfId="3503"/>
    <cellStyle name="好_2006年27重庆_财力性转移支付2010年预算参考数_03_2010年各地区一般预算平衡表_2010年地方财政一般预算分级平衡情况表（汇总）0524 2 7" xfId="3504"/>
    <cellStyle name="差_卫生(按照总人口测算）—20080416_县市旗测算-新科目（含人口规模效应）_小册子（2010）张 2" xfId="3505"/>
    <cellStyle name="20% - 强调文字颜色 5 2 6" xfId="3506"/>
    <cellStyle name="差_卫生(按照总人口测算）—20080416_县市旗测算-新科目（含人口规模效应）_小册子（2010）张 3" xfId="3507"/>
    <cellStyle name="好_汇总_财力性转移支付2010年预算参考数_03_2010年各地区一般预算平衡表_2010年地方财政一般预算分级平衡情况表（汇总）0524" xfId="3508"/>
    <cellStyle name="常规 11 3 2" xfId="3509"/>
    <cellStyle name="20% - 强调文字颜色 5 2 7" xfId="3510"/>
    <cellStyle name="差_2008年一般预算支出预计_30云南 3 2" xfId="3511"/>
    <cellStyle name="Bad 2 2" xfId="3512"/>
    <cellStyle name="差_丽江汇总 4" xfId="3513"/>
    <cellStyle name="差_27重庆_隋心对账单定稿0514 2" xfId="3514"/>
    <cellStyle name="Accent3 3 3" xfId="3515"/>
    <cellStyle name="好_2007年一般预算支出剔除_财力性转移支付2010年预算参考数_隋心对账单定稿0514 2" xfId="3516"/>
    <cellStyle name="差_财政供养人员 3 2" xfId="3517"/>
    <cellStyle name="20% - 强调文字颜色 5 2 8" xfId="3518"/>
    <cellStyle name="好_威信县林政报表" xfId="3519"/>
    <cellStyle name="好_人员工资和公用经费_财力性转移支付2010年预算参考数_合并" xfId="3520"/>
    <cellStyle name="差_2006年34青海_财力性转移支付2010年预算参考数_03_2010年各地区一般预算平衡表_净集中" xfId="3521"/>
    <cellStyle name="差_县区合并测算20080423(按照各省比重）_民生政策最低支出需求_30云南 2 2" xfId="3522"/>
    <cellStyle name="Accent2 - 60% 2 3 2" xfId="3523"/>
    <cellStyle name="差_卫生(按照总人口测算）—20080416_不含人员经费系数_财力性转移支付2010年预算参考数 4" xfId="3524"/>
    <cellStyle name="差_同德_财力性转移支付2010年预算参考数_03_2010年各地区一般预算平衡表_2010年地方财政一般预算分级平衡情况表（汇总）0524 2 4" xfId="3525"/>
    <cellStyle name="好_2008年全省汇总收支计算表_03_2010年各地区一般预算平衡表_2010年地方财政一般预算分级平衡情况表（汇总）0524" xfId="3526"/>
    <cellStyle name="差_07临沂_30云南 3" xfId="3527"/>
    <cellStyle name="差_1_03_2010年各地区一般预算平衡表_净集中 2" xfId="3528"/>
    <cellStyle name="差_分县成本差异系数_不含人员经费系数_财力性转移支付2010年预算参考数_03_2010年各地区一般预算平衡表_04财力类2010 3" xfId="3529"/>
    <cellStyle name="好_自行调整差异系数顺序_财力性转移支付2010年预算参考数 2 4" xfId="3530"/>
    <cellStyle name="20% - 强调文字颜色 5 7 2" xfId="3531"/>
    <cellStyle name="常规 27 12" xfId="3532"/>
    <cellStyle name="20% - 强调文字颜色 6 2 2 2 3" xfId="3533"/>
    <cellStyle name="链接单元格 2 2 11 2 9" xfId="3534"/>
    <cellStyle name="好_Book2_03_2010年各地区一般预算平衡表_2010年地方财政一般预算分级平衡情况表（汇总）0524 2" xfId="3535"/>
    <cellStyle name="Accent5 - 40% 5 2" xfId="3536"/>
    <cellStyle name="强调文字颜色 2 2 2 11 3" xfId="3537"/>
    <cellStyle name="差_卫生(按照总人口测算）—20080416_财力性转移支付2010年预算参考数_03_2010年各地区一般预算平衡表" xfId="3538"/>
    <cellStyle name="Accent5 - 20% 9" xfId="3539"/>
    <cellStyle name="好_其他部门(按照总人口测算）—20080416_财力性转移支付2010年预算参考数_03_2010年各地区一般预算平衡表_2010年地方财政一般预算分级平衡情况表（汇总）0524 2 5" xfId="3540"/>
    <cellStyle name="Accent1 16 2" xfId="3541"/>
    <cellStyle name="Accent1 21 2" xfId="3542"/>
    <cellStyle name="好_县区合并测算20080423(按照各省比重）_华东 2 2" xfId="3543"/>
    <cellStyle name="好_2007年收支情况及2008年收支预计表(汇总表)_财力性转移支付2010年预算参考数_华东 2 4" xfId="3544"/>
    <cellStyle name="20% - 强调文字颜色 5 8 2" xfId="3545"/>
    <cellStyle name="好_缺口县区测算(按2007支出增长25%测算)_03_2010年各地区一般预算平衡表_2010年地方财政一般预算分级平衡情况表（汇总）0524 2 2" xfId="3546"/>
    <cellStyle name="好_14安徽_华东 2 6" xfId="3547"/>
    <cellStyle name="差_28四川_财力性转移支付2010年预算参考数_03_2010年各地区一般预算平衡表 4" xfId="3548"/>
    <cellStyle name="好_2006年27重庆_合并 2 5" xfId="3549"/>
    <cellStyle name="20% - 强调文字颜色 6 10" xfId="3550"/>
    <cellStyle name="20% - 强调文字颜色 6 10 2" xfId="3551"/>
    <cellStyle name="差_530629_2006年县级财政报表附表_合并" xfId="3552"/>
    <cellStyle name="好_2007一般预算支出口径剔除表_03_2010年各地区一般预算平衡表 4" xfId="3553"/>
    <cellStyle name="常规 12 15" xfId="3554"/>
    <cellStyle name="常规 12 20" xfId="3555"/>
    <cellStyle name="差_行政公检法测算_县市旗测算-新科目（含人口规模效应）_30云南 3 2" xfId="3556"/>
    <cellStyle name="差_缺口县区测算（11.13）_03_2010年各地区一般预算平衡表_2010年地方财政一般预算分级平衡情况表（汇总）0524 2" xfId="3557"/>
    <cellStyle name="好_2006年27重庆_合并 2 6" xfId="3558"/>
    <cellStyle name="20% - 强调文字颜色 6 11" xfId="3559"/>
    <cellStyle name="20% - 强调文字颜色 6 2 2" xfId="3560"/>
    <cellStyle name="好_行政(燃修费)_财力性转移支付2010年预算参考数_03_2010年各地区一般预算平衡表_04财力类2010 2" xfId="3561"/>
    <cellStyle name="Accent6 - 20% 3" xfId="3562"/>
    <cellStyle name="Accent3 19" xfId="3563"/>
    <cellStyle name="Accent3 24" xfId="3564"/>
    <cellStyle name="20% - 强调文字颜色 6 2 2 2" xfId="3565"/>
    <cellStyle name="Accent6 - 20% 3 2" xfId="3566"/>
    <cellStyle name="Accent3 19 2" xfId="3567"/>
    <cellStyle name="差_1007永仁县" xfId="3568"/>
    <cellStyle name="Comma [0] 2 2" xfId="3569"/>
    <cellStyle name="常规 27 13" xfId="3570"/>
    <cellStyle name="20% - 强调文字颜色 6 2 2 2 4" xfId="3571"/>
    <cellStyle name="好_行政公检法测算_县市旗测算-新科目（含人口规模效应）_财力性转移支付2010年预算参考数_03_2010年各地区一般预算平衡表_净集中 2" xfId="3572"/>
    <cellStyle name="20% - 强调文字颜色 6 2 2 3" xfId="3573"/>
    <cellStyle name="差_28四川_财力性转移支付2010年预算参考数_30云南 3 2" xfId="3574"/>
    <cellStyle name="好_行政公检法测算_县市旗测算-新科目（含人口规模效应）_财力性转移支付2010年预算参考数_03_2010年各地区一般预算平衡表_净集中 3" xfId="3575"/>
    <cellStyle name="20% - 强调文字颜色 6 2 2 4" xfId="3576"/>
    <cellStyle name="差_行政(燃修费)_民生政策最低支出需求_财力性转移支付2010年预算参考数 2 3 2" xfId="3577"/>
    <cellStyle name="20% - 强调文字颜色 6 2 3" xfId="3578"/>
    <cellStyle name="好_行政(燃修费)_财力性转移支付2010年预算参考数_03_2010年各地区一般预算平衡表_04财力类2010 3" xfId="3579"/>
    <cellStyle name="好_成本差异系数_03_2010年各地区一般预算平衡表" xfId="3580"/>
    <cellStyle name="Accent6 - 20% 4" xfId="3581"/>
    <cellStyle name="Accent3 25" xfId="3582"/>
    <cellStyle name="Accent3 30" xfId="3583"/>
    <cellStyle name="好_34青海_1_财力性转移支付2010年预算参考数_小册子（2010）张 3" xfId="3584"/>
    <cellStyle name="差_云南省2008年转移支付测算——州市本级考核部分及政策性测算_03_2010年各地区一般预算平衡表_2010年地方财政一般预算分级平衡情况表（汇总）0524 2 2" xfId="3585"/>
    <cellStyle name="差_0702砚山县2008年地税_4.2010年国家重点生态功能区保护性转移支付生态测算表 2" xfId="3586"/>
    <cellStyle name="强调文字颜色 6 2 2 2 2 2" xfId="3587"/>
    <cellStyle name="差_市辖区测算-新科目（20080626）_不含人员经费系数_财力性转移支付2010年预算参考数_小册子（2010）张 3 2" xfId="3588"/>
    <cellStyle name="20% - 强调文字颜色 6 2 4" xfId="3589"/>
    <cellStyle name="Accent6 - 20% 5" xfId="3590"/>
    <cellStyle name="Accent3 26" xfId="3591"/>
    <cellStyle name="Accent3 31" xfId="3592"/>
    <cellStyle name="20% - 强调文字颜色 6 2 5" xfId="3593"/>
    <cellStyle name="Accent6 - 20% 6" xfId="3594"/>
    <cellStyle name="好_11大理_财力性转移支付2010年预算参考数_03_2010年各地区一般预算平衡表_净集中" xfId="3595"/>
    <cellStyle name="Accent3 27" xfId="3596"/>
    <cellStyle name="Accent3 32" xfId="3597"/>
    <cellStyle name="差_县市旗测算-新科目（20080627）_不含人员经费系数 2" xfId="3598"/>
    <cellStyle name="差_云南省2008年转移支付测算——州市本级考核部分及政策性测算_03_2010年各地区一般预算平衡表_2010年地方财政一般预算分级平衡情况表（汇总）0524 2 4" xfId="3599"/>
    <cellStyle name="New Times Roman 2" xfId="3600"/>
    <cellStyle name="20% - 强调文字颜色 6 2 6" xfId="3601"/>
    <cellStyle name="好_分县成本差异系数_民生政策最低支出需求_华东 2 7" xfId="3602"/>
    <cellStyle name="Accent3 - 40%" xfId="3603"/>
    <cellStyle name="Accent6 - 20% 7" xfId="3604"/>
    <cellStyle name="Accent3 28" xfId="3605"/>
    <cellStyle name="Accent3 33" xfId="3606"/>
    <cellStyle name="差_县市旗测算20080508_03_2010年各地区一般预算平衡表_2010年地方财政一般预算分级平衡情况表（汇总）0524" xfId="3607"/>
    <cellStyle name="Accent4 3 2" xfId="3608"/>
    <cellStyle name="差_2006年28四川_财力性转移支付2010年预算参考数_03_2010年各地区一般预算平衡表_2010年地方财政一般预算分级平衡情况表（汇总）0524 3" xfId="3609"/>
    <cellStyle name="差_县市旗测算-新科目（20080627）_不含人员经费系数 3" xfId="3610"/>
    <cellStyle name="差_云南省2008年转移支付测算——州市本级考核部分及政策性测算_03_2010年各地区一般预算平衡表_2010年地方财政一般预算分级平衡情况表（汇总）0524 2 5" xfId="3611"/>
    <cellStyle name="New Times Roman 3" xfId="3612"/>
    <cellStyle name="20% - 强调文字颜色 6 2 7" xfId="3613"/>
    <cellStyle name="Accent6 - 20% 8" xfId="3614"/>
    <cellStyle name="Accent3 29" xfId="3615"/>
    <cellStyle name="Accent3 34" xfId="3616"/>
    <cellStyle name="好_农林水和城市维护标准支出20080505－县区合计_县市旗测算-新科目（含人口规模效应） 3 2" xfId="3617"/>
    <cellStyle name="Accent4 3 3" xfId="3618"/>
    <cellStyle name="差_一般预算支出口径剔除表 2 2" xfId="3619"/>
    <cellStyle name="差_2006年28四川_财力性转移支付2010年预算参考数_03_2010年各地区一般预算平衡表_2010年地方财政一般预算分级平衡情况表（汇总）0524 4" xfId="3620"/>
    <cellStyle name="差_农林水和城市维护标准支出20080505－县区合计_县市旗测算-新科目（含人口规模效应）_财力性转移支付2010年预算参考数_03_2010年各地区一般预算平衡表_04财力类2010 2" xfId="3621"/>
    <cellStyle name="好_2 2 3 2" xfId="3622"/>
    <cellStyle name="New Times Roman 4" xfId="3623"/>
    <cellStyle name="差_汇总_财力性转移支付2010年预算参考数 4 2" xfId="3624"/>
    <cellStyle name="差_县市旗测算-新科目（20080627）_不含人员经费系数 4" xfId="3625"/>
    <cellStyle name="差_云南省2008年转移支付测算——州市本级考核部分及政策性测算_03_2010年各地区一般预算平衡表_2010年地方财政一般预算分级平衡情况表（汇总）0524 2 6" xfId="3626"/>
    <cellStyle name="好_一般预算支出口径剔除表 4 2" xfId="3627"/>
    <cellStyle name="20% - 强调文字颜色 6 2 8" xfId="3628"/>
    <cellStyle name="Header_TA" xfId="3629"/>
    <cellStyle name="Accent6 - 20% 9" xfId="3630"/>
    <cellStyle name="好_人员工资和公用经费_财力性转移支付2010年预算参考数 2" xfId="3631"/>
    <cellStyle name="Accent3 35" xfId="3632"/>
    <cellStyle name="Accent3 40" xfId="3633"/>
    <cellStyle name="好_农林水和城市维护标准支出20080505－县区合计_民生政策最低支出需求_财力性转移支付2010年预算参考数_隋心对账单定稿0514 2 3" xfId="3634"/>
    <cellStyle name="好_其他部门(按照总人口测算）—20080416_财力性转移支付2010年预算参考数_30云南" xfId="3635"/>
    <cellStyle name="表标题 3 2 2" xfId="3636"/>
    <cellStyle name="好_J03_5.2010年云南省国家一般生态功能区转移支付补助测算表（州市本级）" xfId="3637"/>
    <cellStyle name="好_人员工资和公用经费_财力性转移支付2010年预算参考数 3" xfId="3638"/>
    <cellStyle name="Accent3 36" xfId="3639"/>
    <cellStyle name="Accent3 41" xfId="3640"/>
    <cellStyle name="差_农林水和城市维护标准支出20080505－县区合计_县市旗测算-新科目（含人口规模效应）_财力性转移支付2010年预算参考数_03_2010年各地区一般预算平衡表_04财力类2010 3" xfId="3641"/>
    <cellStyle name="差_人员工资和公用经费_30云南" xfId="3642"/>
    <cellStyle name="差_县市旗测算-新科目（20080627）_不含人员经费系数 5" xfId="3643"/>
    <cellStyle name="差_云南省2008年转移支付测算——州市本级考核部分及政策性测算_03_2010年各地区一般预算平衡表_2010年地方财政一般预算分级平衡情况表（汇总）0524 2 7" xfId="3644"/>
    <cellStyle name="New Times Roman 5" xfId="3645"/>
    <cellStyle name="20% - 强调文字颜色 6 2 9" xfId="3646"/>
    <cellStyle name="好_2006年34青海_30云南 3" xfId="3647"/>
    <cellStyle name="好_市辖区测算20080510_不含人员经费系数_财力性转移支付2010年预算参考数_03_2010年各地区一般预算平衡表_2010年地方财政一般预算分级平衡情况表（汇总）0524 2 6" xfId="3648"/>
    <cellStyle name="差_0502通海县 2_4.2010年国家重点生态功能区保护性转移支付生态测算表" xfId="3649"/>
    <cellStyle name="好_市辖区测算-新科目（20080626）_华东 3" xfId="3650"/>
    <cellStyle name="差_分析缺口率 2 4" xfId="3651"/>
    <cellStyle name="差_530623_2006年县级财政报表附表 2" xfId="3652"/>
    <cellStyle name="20% - 强调文字颜色 6 3 3" xfId="3653"/>
    <cellStyle name="差_业务工作量指标 3" xfId="3654"/>
    <cellStyle name="no dec" xfId="3655"/>
    <cellStyle name="差_汇总_隋心对账单定稿0514 2" xfId="3656"/>
    <cellStyle name="差_测算结果汇总_03_2010年各地区一般预算平衡表 4" xfId="3657"/>
    <cellStyle name="20% - 强调文字颜色 6 7 2" xfId="3658"/>
    <cellStyle name="差_缺口县区测算(按核定人数) 5" xfId="3659"/>
    <cellStyle name="Accent4 19" xfId="3660"/>
    <cellStyle name="Accent4 24" xfId="3661"/>
    <cellStyle name="差_不含人员经费系数_隋心对账单定稿0514 2" xfId="3662"/>
    <cellStyle name="差_高中教师人数（教育厅1.6日提供） 3 2" xfId="3663"/>
    <cellStyle name="Accent2 - 20% 4" xfId="3664"/>
    <cellStyle name="差_27重庆_财力性转移支付2010年预算参考数_小册子（2010）张 3 2" xfId="3665"/>
    <cellStyle name="差_县市旗测算-新科目（20080626）_民生政策最低支出需求_财力性转移支付2010年预算参考数 3" xfId="3666"/>
    <cellStyle name="差_财政支出对上级的依赖程度 3" xfId="3667"/>
    <cellStyle name="好_卫生(按照总人口测算）—20080416_县市旗测算-新科目（含人口规模效应）_财力性转移支付2010年预算参考数_隋心对账单定稿0514 2 6" xfId="3668"/>
    <cellStyle name="20% - 强调文字颜色 6 8 2" xfId="3669"/>
    <cellStyle name="好_成本差异系数_财力性转移支付2010年预算参考数_隋心对账单定稿0514 2 4" xfId="3670"/>
    <cellStyle name="差_2009年一般性转移支付标准工资_不用软件计算9.1不考虑经费管理评价xl 2 4" xfId="3671"/>
    <cellStyle name="差_农林水和城市维护标准支出20080505－县区合计_县市旗测算-新科目（含人口规模效应）_华东" xfId="3672"/>
    <cellStyle name="60% - 强调文字颜色 5 2 2 2 2" xfId="3673"/>
    <cellStyle name="差_2008年预计支出与2007年对比_小册子（2010）张 3" xfId="3674"/>
    <cellStyle name="20% - 着色 2 2" xfId="3675"/>
    <cellStyle name="60% - 强调文字颜色 5 2 2 3" xfId="3676"/>
    <cellStyle name="差_成本差异系数（含人口规模）_财力性转移支付2010年预算参考数_小册子（2010）张 3 2" xfId="3677"/>
    <cellStyle name="差_县区合并测算20080423(按照各省比重）_不含人员经费系数_合并" xfId="3678"/>
    <cellStyle name="好_其他部门(按照总人口测算）—20080416_民生政策最低支出需求_财力性转移支付2010年预算参考数_隋心对账单定稿0514 2 6" xfId="3679"/>
    <cellStyle name="Dollar (zero dec) 2 2 2" xfId="3680"/>
    <cellStyle name="差_人员工资和公用经费3_财力性转移支付2010年预算参考数_小册子（2010）张" xfId="3681"/>
    <cellStyle name="20% - 着色 3" xfId="3682"/>
    <cellStyle name="差_2007年一般预算支出剔除_合并" xfId="3683"/>
    <cellStyle name="差_人员工资和公用经费3_财力性转移支付2010年预算参考数_小册子（2010）张 2" xfId="3684"/>
    <cellStyle name="好_县市旗测算20080508_财力性转移支付2010年预算参考数_03_2010年各地区一般预算平衡表_04财力类2010 3" xfId="3685"/>
    <cellStyle name="好_2008年支出调整_财力性转移支付2010年预算参考数_03_2010年各地区一般预算平衡表_2010年地方财政一般预算分级平衡情况表（汇总）0524 4" xfId="3686"/>
    <cellStyle name="20% - 着色 3 2" xfId="3687"/>
    <cellStyle name="20% - 着色 5" xfId="3688"/>
    <cellStyle name="差_县市旗测算20080508_财力性转移支付2010年预算参考数_小册子（2010）张 3" xfId="3689"/>
    <cellStyle name="60% - 强调文字颜色 4 8 2" xfId="3690"/>
    <cellStyle name="差_行政(燃修费)_县市旗测算-新科目（含人口规模效应）_财力性转移支付2010年预算参考数 2 2 2" xfId="3691"/>
    <cellStyle name="20% - 着色 6" xfId="3692"/>
    <cellStyle name="20% - 着色 6 2" xfId="3693"/>
    <cellStyle name="差_农林水和城市维护标准支出20080505－县区合计_县市旗测算-新科目（含人口规模效应）_财力性转移支付2010年预算参考数_30云南 4" xfId="3694"/>
    <cellStyle name="好_其他部门(按照总人口测算）—20080416_县市旗测算-新科目（含人口规模效应）_财力性转移支付2010年预算参考数_隋心对账单定稿0514 2 5" xfId="3695"/>
    <cellStyle name="差_2008年支出核定_隋心对账单定稿0514" xfId="3696"/>
    <cellStyle name="好_2007一般预算支出口径剔除表_财力性转移支付2010年预算参考数_03_2010年各地区一般预算平衡表_2010年地方财政一般预算分级平衡情况表（汇总）0524 2 2" xfId="3697"/>
    <cellStyle name="差_县区合并测算20080423(按照各省比重）_县市旗测算-新科目（含人口规模效应） 2" xfId="3698"/>
    <cellStyle name="3f1o_J-Hwang2an" xfId="3699"/>
    <cellStyle name="Accent1 46" xfId="3700"/>
    <cellStyle name="Accent1 51" xfId="3701"/>
    <cellStyle name="好_县市旗测算-新科目（20080626）_民生政策最低支出需求_财力性转移支付2010年预算参考数 5" xfId="3702"/>
    <cellStyle name="好_其他部门(按照总人口测算）—20080416_民生政策最低支出需求_合并" xfId="3703"/>
    <cellStyle name="好_2006年27重庆_03_2010年各地区一般预算平衡表_2010年地方财政一般预算分级平衡情况表（汇总）0524 5" xfId="3704"/>
    <cellStyle name="40% - Accent1 3 2" xfId="3705"/>
    <cellStyle name="差_一般预算支出口径剔除表_财力性转移支付2010年预算参考数_30云南 2 2" xfId="3706"/>
    <cellStyle name="好_03昭通_合并 2 5" xfId="3707"/>
    <cellStyle name="百分比 2 2 4 2" xfId="3708"/>
    <cellStyle name="Accent2 - 20% 2 2 2" xfId="3709"/>
    <cellStyle name="差_人员工资和公用经费_03_2010年各地区一般预算平衡表 5" xfId="3710"/>
    <cellStyle name="好_教育(按照总人口测算）—20080416_财力性转移支付2010年预算参考数_华东 2" xfId="3711"/>
    <cellStyle name="40% - Accent1 5" xfId="3712"/>
    <cellStyle name="好_成本差异系数（含人口规模）_隋心对账单定稿0514 2 7" xfId="3713"/>
    <cellStyle name="差_00省级(打印) 2 2 2" xfId="3714"/>
    <cellStyle name="差_文体广播事业(按照总人口测算）—20080416_民生政策最低支出需求_合并 2 7" xfId="3715"/>
    <cellStyle name="差_~5676413 2 2" xfId="3716"/>
    <cellStyle name="Bad" xfId="3717"/>
    <cellStyle name="Accent1 19 2" xfId="3718"/>
    <cellStyle name="60% - Accent3 2" xfId="3719"/>
    <cellStyle name="好_汇总_财力性转移支付2010年预算参考数 5" xfId="3720"/>
    <cellStyle name="差_34青海_财力性转移支付2010年预算参考数_30云南 2 2" xfId="3721"/>
    <cellStyle name="好_不含人员经费系数_财力性转移支付2010年预算参考数_华东 2 3" xfId="3722"/>
    <cellStyle name="好_34青海 2 3 2" xfId="3723"/>
    <cellStyle name="好_其他部门(按照总人口测算）—20080416_财力性转移支付2010年预算参考数_03_2010年各地区一般预算平衡表 6" xfId="3724"/>
    <cellStyle name="好_汇总-县级财政报表附表 2 6" xfId="3725"/>
    <cellStyle name="Title 3 2" xfId="3726"/>
    <cellStyle name="差_县区合并测算20080423(按照各省比重）_财力性转移支付2010年预算参考数 2 5" xfId="3727"/>
    <cellStyle name="好_文体广播事业(按照总人口测算）—20080416_县市旗测算-新科目（含人口规模效应）_财力性转移支付2010年预算参考数_03_2010年各地区一般预算平衡表_2010年地方财政一般预算分级平衡情况表（汇总）0524 2 2" xfId="3728"/>
    <cellStyle name="常规 87" xfId="3729"/>
    <cellStyle name="常规 92" xfId="3730"/>
    <cellStyle name="差_同德_财力性转移支付2010年预算参考数_华东 2" xfId="3731"/>
    <cellStyle name="差_行政(燃修费)_民生政策最低支出需求_财力性转移支付2010年预算参考数_03_2010年各地区一般预算平衡表_2010年地方财政一般预算分级平衡情况表（汇总）0524 2" xfId="3732"/>
    <cellStyle name="差_30云南_1_财力性转移支付2010年预算参考数 2 3 2" xfId="3733"/>
    <cellStyle name="好_县市旗测算-新科目（20080627）_民生政策最低支出需求_华东 2 3" xfId="3734"/>
    <cellStyle name="差_2009年一般性转移支付标准工资 4" xfId="3735"/>
    <cellStyle name="差_人员工资和公用经费_03_2010年各地区一般预算平衡表 6" xfId="3736"/>
    <cellStyle name="好_教育(按照总人口测算）—20080416_财力性转移支付2010年预算参考数_华东 3" xfId="3737"/>
    <cellStyle name="40% - Accent1 6" xfId="3738"/>
    <cellStyle name="差_~5676413 2 3" xfId="3739"/>
    <cellStyle name="差_农林水和城市维护标准支出20080505－县区合计_不含人员经费系数_小册子（2010）张 3 2" xfId="3740"/>
    <cellStyle name="Comma [0] 5 2" xfId="3741"/>
    <cellStyle name="好_成本差异系数_华东 2 2" xfId="3742"/>
    <cellStyle name="60% - Accent3 3" xfId="3743"/>
    <cellStyle name="40% - Accent1 7" xfId="3744"/>
    <cellStyle name="差_汇总表4_30云南" xfId="3745"/>
    <cellStyle name="Percent [2] 2" xfId="3746"/>
    <cellStyle name="差_2006年水利统计指标统计表_财力性转移支付2010年预算参考数_03_2010年各地区一般预算平衡表_2010年地方财政一般预算分级平衡情况表（汇总）0524" xfId="3747"/>
    <cellStyle name="差_行政(燃修费)_县市旗测算-新科目（含人口规模效应）_财力性转移支付2010年预算参考数_03_2010年各地区一般预算平衡表_04财力类2010" xfId="3748"/>
    <cellStyle name="60% - Accent3 4" xfId="3749"/>
    <cellStyle name="差_不含人员经费系数_30云南 3 2" xfId="3750"/>
    <cellStyle name="40% - Accent1 8" xfId="3751"/>
    <cellStyle name="好_附表_隋心对账单定稿0514 2" xfId="3752"/>
    <cellStyle name="Percent [2] 3" xfId="3753"/>
    <cellStyle name="差_安徽 缺口县区测算(地方填报)1_小册子（2010）张 2" xfId="3754"/>
    <cellStyle name="差_分县成本差异系数_财力性转移支付2010年预算参考数_03_2010年各地区一般预算平衡表_2010年地方财政一般预算分级平衡情况表（汇总）0524" xfId="3755"/>
    <cellStyle name="60% - Accent3 5" xfId="3756"/>
    <cellStyle name="40% - Accent1 9" xfId="3757"/>
    <cellStyle name="差_市辖区测算20080510_财力性转移支付2010年预算参考数_03_2010年各地区一般预算平衡表_2010年地方财政一般预算分级平衡情况表（汇总）0524" xfId="3758"/>
    <cellStyle name="差_2_03_2010年各地区一般预算平衡表 2" xfId="3759"/>
    <cellStyle name="好_测算结果汇总_财力性转移支付2010年预算参考数_03_2010年各地区一般预算平衡表_2010年地方财政一般预算分级平衡情况表（汇总）0524 2 4" xfId="3760"/>
    <cellStyle name="差_行政(燃修费)_民生政策最低支出需求_财力性转移支付2010年预算参考数_03_2010年各地区一般预算平衡表_2010年地方财政一般预算分级平衡情况表（汇总）0524 5" xfId="3761"/>
    <cellStyle name="Accent2 17 2" xfId="3762"/>
    <cellStyle name="好_县市旗测算-新科目（20080627）_民生政策最低支出需求_华东 2 6" xfId="3763"/>
    <cellStyle name="常规 95" xfId="3764"/>
    <cellStyle name="40% - Accent2 2" xfId="3765"/>
    <cellStyle name="好_2008年预计支出与2007年对比_合并 2 3" xfId="3766"/>
    <cellStyle name="好_2" xfId="3767"/>
    <cellStyle name="40% - Accent2 2 2" xfId="3768"/>
    <cellStyle name="差_2007年国税" xfId="3769"/>
    <cellStyle name="40% - Accent2 3" xfId="3770"/>
    <cellStyle name="好_分县成本差异系数_不含人员经费系数_财力性转移支付2010年预算参考数_华东" xfId="3771"/>
    <cellStyle name="差_2007年国税 2" xfId="3772"/>
    <cellStyle name="40% - Accent2 3 2" xfId="3773"/>
    <cellStyle name="好_分县成本差异系数_不含人员经费系数_财力性转移支付2010年预算参考数_华东 2" xfId="3774"/>
    <cellStyle name="好_人员工资和公用经费2_小册子（2010）张" xfId="3775"/>
    <cellStyle name="差_20河南_30云南" xfId="3776"/>
    <cellStyle name="Dec 2" xfId="3777"/>
    <cellStyle name="好_同德_03_2010年各地区一般预算平衡表_净集中" xfId="3778"/>
    <cellStyle name="好_财政供养人员_03_2010年各地区一般预算平衡表 4" xfId="3779"/>
    <cellStyle name="差_1110洱源县_财力性转移支付2010年预算参考数 2" xfId="3780"/>
    <cellStyle name="差_汇总_03_2010年各地区一般预算平衡表 6" xfId="3781"/>
    <cellStyle name="差_不含人员经费系数_财力性转移支付2010年预算参考数 4" xfId="3782"/>
    <cellStyle name="40% - Accent2 4" xfId="3783"/>
    <cellStyle name="好_1110洱源县_03_2010年各地区一般预算平衡表_2010年地方财政一般预算分级平衡情况表（汇总）0524 2" xfId="3784"/>
    <cellStyle name="差_农林水和城市维护标准支出20080505－县区合计_民生政策最低支出需求" xfId="3785"/>
    <cellStyle name="差_行政(燃修费) 2 3 2" xfId="3786"/>
    <cellStyle name="差_核定人数对比_隋心对账单定稿0514" xfId="3787"/>
    <cellStyle name="好_成本差异系数（含人口规模）_财力性转移支付2010年预算参考数_小册子（2010）张 4" xfId="3788"/>
    <cellStyle name="差_民生政策最低支出需求 4" xfId="3789"/>
    <cellStyle name="好_人员工资和公用经费2_财力性转移支付2010年预算参考数_03_2010年各地区一般预算平衡表 5" xfId="3790"/>
    <cellStyle name="百分比 2 2 5 2" xfId="3791"/>
    <cellStyle name="Accent2 - 20% 2 3 2" xfId="3792"/>
    <cellStyle name="好_财政供养人员_03_2010年各地区一般预算平衡表 5" xfId="3793"/>
    <cellStyle name="差_县市旗测算20080508_不含人员经费系数_03_2010年各地区一般预算平衡表" xfId="3794"/>
    <cellStyle name="差_不含人员经费系数_财力性转移支付2010年预算参考数 5" xfId="3795"/>
    <cellStyle name="差_1110洱源县_财力性转移支付2010年预算参考数 3" xfId="3796"/>
    <cellStyle name="40% - Accent2 5" xfId="3797"/>
    <cellStyle name="差_行政(燃修费)_民生政策最低支出需求_财力性转移支付2010年预算参考数_小册子（2010）张 4" xfId="3798"/>
    <cellStyle name="per.style 4" xfId="3799"/>
    <cellStyle name="差_同德 2 2 2" xfId="3800"/>
    <cellStyle name="差_县市旗测算-新科目（20080627）_民生政策最低支出需求 2 6" xfId="3801"/>
    <cellStyle name="部门 2 2 2" xfId="3802"/>
    <cellStyle name="好_汇总_财力性转移支付2010年预算参考数" xfId="3803"/>
    <cellStyle name="60% - Accent4 4" xfId="3804"/>
    <cellStyle name="差_14安徽 2 4" xfId="3805"/>
    <cellStyle name="好_其他部门(按照总人口测算）—20080416_财力性转移支付2010年预算参考数_03_2010年各地区一般预算平衡表_2010年地方财政一般预算分级平衡情况表（汇总）0524 5" xfId="3806"/>
    <cellStyle name="好_支出合计" xfId="3807"/>
    <cellStyle name="差_34青海_1_30云南 3" xfId="3808"/>
    <cellStyle name="差_一般预算支出口径剔除表_财力性转移支付2010年预算参考数_30云南" xfId="3809"/>
    <cellStyle name="40% - Accent2 8" xfId="3810"/>
    <cellStyle name="差_县市旗测算-新科目（20080627）_民生政策最低支出需求 2 7" xfId="3811"/>
    <cellStyle name="per.style 5" xfId="3812"/>
    <cellStyle name="60% - Accent4 5" xfId="3813"/>
    <cellStyle name="差_34青海_1_30云南 4" xfId="3814"/>
    <cellStyle name="差_GDP_5.2010年云南省国家一般生态功能区转移支付补助测算表（州市本级） 2" xfId="3815"/>
    <cellStyle name="40% - Accent2 9" xfId="3816"/>
    <cellStyle name="差_县区合并测算20080421_不含人员经费系数_财力性转移支付2010年预算参考数 4" xfId="3817"/>
    <cellStyle name="好_其他部门(按照总人口测算）—20080416_民生政策最低支出需求_财力性转移支付2010年预算参考数_03_2010年各地区一般预算平衡表_2010年地方财政一般预算分级平衡情况表（汇总）0524 2 3" xfId="3818"/>
    <cellStyle name="好_安徽 缺口县区测算(地方填报)1_03_2010年各地区一般预算平衡表_2010年地方财政一般预算分级平衡情况表（汇总）0524 2 7" xfId="3819"/>
    <cellStyle name="Accent2 18 2" xfId="3820"/>
    <cellStyle name="好_民生政策最低支出需求_合并 2 5" xfId="3821"/>
    <cellStyle name="60% - 强调文字颜色 1 2 2 4" xfId="3822"/>
    <cellStyle name="40% - Accent3 7" xfId="3823"/>
    <cellStyle name="好_缺口县区测算（11.13）_隋心对账单定稿0514 2 7" xfId="3824"/>
    <cellStyle name="60% - Accent5 3" xfId="3825"/>
    <cellStyle name="好_2008年预计支出与2007年对比 2 5" xfId="3826"/>
    <cellStyle name="差_其他部门(按照总人口测算）—20080416_民生政策最低支出需求_财力性转移支付2010年预算参考数_小册子（2010）张 3" xfId="3827"/>
    <cellStyle name="差_一般预算支出口径剔除表_财力性转移支付2010年预算参考数_合并 2 4" xfId="3828"/>
    <cellStyle name="强调文字颜色 4 2 4" xfId="3829"/>
    <cellStyle name="差_1_财力性转移支付2010年预算参考数_合并" xfId="3830"/>
    <cellStyle name="60% - Accent5 4" xfId="3831"/>
    <cellStyle name="百分比 2 10" xfId="3832"/>
    <cellStyle name="差_汇总表4_财力性转移支付2010年预算参考数_隋心对账单定稿0514" xfId="3833"/>
    <cellStyle name="差_2006年34青海_财力性转移支付2010年预算参考数 2 4" xfId="3834"/>
    <cellStyle name="差_行政公检法测算_民生政策最低支出需求_财力性转移支付2010年预算参考数 3" xfId="3835"/>
    <cellStyle name="差_市辖区测算-新科目（20080626）_县市旗测算-新科目（含人口规模效应）_小册子（2010）张 4" xfId="3836"/>
    <cellStyle name="差_0605石屏县_财力性转移支付2010年预算参考数 2" xfId="3837"/>
    <cellStyle name="差_财政供养人员_财力性转移支付2010年预算参考数_小册子（2010）张 3" xfId="3838"/>
    <cellStyle name="好_分县成本差异系数_民生政策最低支出需求_03_2010年各地区一般预算平衡表 2 3" xfId="3839"/>
    <cellStyle name="40% - Accent3 8" xfId="3840"/>
    <cellStyle name="60% - Accent5 5" xfId="3841"/>
    <cellStyle name="百分比 2 11" xfId="3842"/>
    <cellStyle name="差_行政公检法测算_民生政策最低支出需求_财力性转移支付2010年预算参考数 4" xfId="3843"/>
    <cellStyle name="好_汇总 2" xfId="3844"/>
    <cellStyle name="差_0605石屏县_财力性转移支付2010年预算参考数 3" xfId="3845"/>
    <cellStyle name="差_财政供养人员_财力性转移支付2010年预算参考数_小册子（2010）张 4" xfId="3846"/>
    <cellStyle name="Accent2 19 2" xfId="3847"/>
    <cellStyle name="40% - Accent3 9" xfId="3848"/>
    <cellStyle name="60% - Accent6 2" xfId="3849"/>
    <cellStyle name="好_卫生(按照总人口测算）—20080416_县市旗测算-新科目（含人口规模效应）_财力性转移支付2010年预算参考数_03_2010年各地区一般预算平衡表 2 2" xfId="3850"/>
    <cellStyle name="好_30云南_1_财力性转移支付2010年预算参考数_合并 2 4" xfId="3851"/>
    <cellStyle name="差_2006年34青海_03_2010年各地区一般预算平衡表_04财力类2010 2" xfId="3852"/>
    <cellStyle name="好_县区合并测算20080423(按照各省比重）_县市旗测算-新科目（含人口规模效应）_财力性转移支付2010年预算参考数 4" xfId="3853"/>
    <cellStyle name="Normal - Style1 2 4" xfId="3854"/>
    <cellStyle name="差_14安徽 4 2" xfId="3855"/>
    <cellStyle name="差_行政公检法测算_不含人员经费系数_30云南 3 2" xfId="3856"/>
    <cellStyle name="差_2008年全省汇总收支计算表_小册子（2010）张 3 2" xfId="3857"/>
    <cellStyle name="差_云南省2008年转移支付测算——州市本级考核部分及政策性测算 4 2" xfId="3858"/>
    <cellStyle name="Accent2 2 2 2" xfId="3859"/>
    <cellStyle name="好_不含人员经费系数_隋心对账单定稿0514 2 3" xfId="3860"/>
    <cellStyle name="Normal - Style1 6" xfId="3861"/>
    <cellStyle name="好_1997年D01-2" xfId="3862"/>
    <cellStyle name="40% - Accent4 6" xfId="3863"/>
    <cellStyle name="60% - Accent6 5" xfId="3864"/>
    <cellStyle name="40% - Accent4 9" xfId="3865"/>
    <cellStyle name="差_2_财力性转移支付2010年预算参考数 2 2 2" xfId="3866"/>
    <cellStyle name="差_不含人员经费系数_财力性转移支付2010年预算参考数_03_2010年各地区一般预算平衡表 6" xfId="3867"/>
    <cellStyle name="好_M01-2(州市补助收入) 2 4" xfId="3868"/>
    <cellStyle name="40% - Accent5 8" xfId="3869"/>
    <cellStyle name="好_M01-2(州市补助收入) 2 5" xfId="3870"/>
    <cellStyle name="40% - Accent5 9" xfId="3871"/>
    <cellStyle name="差_2_财力性转移支付2010年预算参考数 2 3 2" xfId="3872"/>
    <cellStyle name="40% - Accent6" xfId="3873"/>
    <cellStyle name="40% - Accent6 6" xfId="3874"/>
    <cellStyle name="差_云南 缺口县区测算(地方填报)_财力性转移支付2010年预算参考数_合并" xfId="3875"/>
    <cellStyle name="Calc Currency (0) 2 3" xfId="3876"/>
    <cellStyle name="Accent6 - 20%" xfId="3877"/>
    <cellStyle name="好_缺口县区测算(按2007支出增长25%测算) 2 3" xfId="3878"/>
    <cellStyle name="差_其他部门(按照总人口测算）—20080416_财力性转移支付2010年预算参考数 2 2" xfId="3879"/>
    <cellStyle name="40% - Accent6 7" xfId="3880"/>
    <cellStyle name="差_行政公检法测算_民生政策最低支出需求_03_2010年各地区一般预算平衡表_净集中 2" xfId="3881"/>
    <cellStyle name="差_测算结果汇总_03_2010年各地区一般预算平衡表" xfId="3882"/>
    <cellStyle name="好_缺口县区测算(按2007支出增长25%测算) 2 4" xfId="3883"/>
    <cellStyle name="差_分析缺口率 2" xfId="3884"/>
    <cellStyle name="Calc Currency (0) 2 4" xfId="3885"/>
    <cellStyle name="好_市辖区测算20080510_民生政策最低支出需求_03_2010年各地区一般预算平衡表 4" xfId="3886"/>
    <cellStyle name="差_卫生(按照总人口测算）—20080416_财力性转移支付2010年预算参考数_30云南 3 2" xfId="3887"/>
    <cellStyle name="好_市辖区测算-新科目（20080626）_不含人员经费系数_华东 2 2" xfId="3888"/>
    <cellStyle name="差_11大理 2 2 2" xfId="3889"/>
    <cellStyle name="差_行政(燃修费)_县市旗测算-新科目（含人口规模效应） 4" xfId="3890"/>
    <cellStyle name="差_分析缺口率 3" xfId="3891"/>
    <cellStyle name="好_县市旗测算-新科目（20080627）_民生政策最低支出需求_财力性转移支付2010年预算参考数_03_2010年各地区一般预算平衡表_2010年地方财政一般预算分级平衡情况表（汇总）0524" xfId="3892"/>
    <cellStyle name="好_缺口县区测算(按2007支出增长25%测算) 2 5" xfId="3893"/>
    <cellStyle name="40% - Accent6 8" xfId="3894"/>
    <cellStyle name="差_行政公检法测算_民生政策最低支出需求_03_2010年各地区一般预算平衡表_净集中 3" xfId="3895"/>
    <cellStyle name="差_县市旗测算20080508 2 2" xfId="3896"/>
    <cellStyle name="差_其他部门(按照总人口测算）—20080416_财力性转移支付2010年预算参考数 2 3" xfId="3897"/>
    <cellStyle name="好_Book2 4 2" xfId="3898"/>
    <cellStyle name="差_河南 缺口县区测算(地方填报)_财力性转移支付2010年预算参考数_30云南 2 2" xfId="3899"/>
    <cellStyle name="好_市辖区测算20080510_民生政策最低支出需求_03_2010年各地区一般预算平衡表 5" xfId="3900"/>
    <cellStyle name="好_市辖区测算-新科目（20080626）_不含人员经费系数_华东 2 3" xfId="3901"/>
    <cellStyle name="差_11大理 2 2 3" xfId="3902"/>
    <cellStyle name="差_行政(燃修费)_县市旗测算-新科目（含人口规模效应） 5" xfId="3903"/>
    <cellStyle name="好_34青海_财力性转移支付2010年预算参考数_03_2010年各地区一般预算平衡表 2" xfId="3904"/>
    <cellStyle name="好_危改资金测算_财力性转移支付2010年预算参考数_03_2010年各地区一般预算平衡表_2010年地方财政一般预算分级平衡情况表（汇总）0524 2 7" xfId="3905"/>
    <cellStyle name="差_2_财力性转移支付2010年预算参考数_隋心对账单定稿0514" xfId="3906"/>
    <cellStyle name="好_缺口县区测算(按2007支出增长25%测算) 2 6" xfId="3907"/>
    <cellStyle name="差_分析缺口率 4" xfId="3908"/>
    <cellStyle name="差_GDP_2010年标准财政收入" xfId="3909"/>
    <cellStyle name="差_其他部门(按照总人口测算）—20080416_小册子（2010）张" xfId="3910"/>
    <cellStyle name="40% - Accent6 9" xfId="3911"/>
    <cellStyle name="差_市辖区测算-新科目（20080626）_民生政策最低支出需求 2 2" xfId="3912"/>
    <cellStyle name="差_县市旗测算20080508 2 3" xfId="3913"/>
    <cellStyle name="好_核定人数下发表_03_2010年各地区一般预算平衡表_04财力类2010" xfId="3914"/>
    <cellStyle name="差_其他部门(按照总人口测算）—20080416_财力性转移支付2010年预算参考数 2 4" xfId="3915"/>
    <cellStyle name="差_12滨州_华东" xfId="3916"/>
    <cellStyle name="差_河南 缺口县区测算(地方填报)_03_2010年各地区一般预算平衡表_净集中 3" xfId="3917"/>
    <cellStyle name="好_行政（人员）_财力性转移支付2010年预算参考数 2 3" xfId="3918"/>
    <cellStyle name="Calculation" xfId="3919"/>
    <cellStyle name="好_平邑_财力性转移支付2010年预算参考数_03_2010年各地区一般预算平衡表_2010年地方财政一般预算分级平衡情况表（汇总）0524 2 8" xfId="3920"/>
    <cellStyle name="差_汇总_财力性转移支付2010年预算参考数_隋心对账单定稿0514" xfId="3921"/>
    <cellStyle name="差_市辖区测算-新科目（20080626）_县市旗测算-新科目（含人口规模效应）_财力性转移支付2010年预算参考数_03_2010年各地区一般预算平衡表_04财力类2010 3" xfId="3922"/>
    <cellStyle name="好_一般预算支出口径剔除表_隋心对账单定稿0514" xfId="3923"/>
    <cellStyle name="40% - 强调文字颜色 1 10 2" xfId="3924"/>
    <cellStyle name="差_县区合并测算20080423(按照各省比重）_03_2010年各地区一般预算平衡表_2010年地方财政一般预算分级平衡情况表（汇总）0524 5" xfId="3925"/>
    <cellStyle name="好_文体广播事业(按照总人口测算）—20080416_县市旗测算-新科目（含人口规模效应）_财力性转移支付2010年预算参考数_合并 2 5" xfId="3926"/>
    <cellStyle name="Accent1 18 2" xfId="3927"/>
    <cellStyle name="60% - Accent2 2" xfId="3928"/>
    <cellStyle name="40% - 强调文字颜色 1 11" xfId="3929"/>
    <cellStyle name="差_县市旗测算20080508_财力性转移支付2010年预算参考数_03_2010年各地区一般预算平衡表_2010年地方财政一般预算分级平衡情况表（汇总）0524 2 5" xfId="3930"/>
    <cellStyle name="40% - 强调文字颜色 1 2" xfId="3931"/>
    <cellStyle name="差_12滨州 2 2" xfId="3932"/>
    <cellStyle name="好_Sheet1_2.2009年云南省生态功能区转移支付总表" xfId="3933"/>
    <cellStyle name="60% - 强调文字颜色 2 2 7" xfId="3934"/>
    <cellStyle name="差_12滨州 2 2 2" xfId="3935"/>
    <cellStyle name="差_农林水和城市维护标准支出20080505－县区合计_民生政策最低支出需求_30云南 4" xfId="3936"/>
    <cellStyle name="40% - 强调文字颜色 1 2 2" xfId="3937"/>
    <cellStyle name="40% - 强调文字颜色 6 2 2 3" xfId="3938"/>
    <cellStyle name="好_2006年34青海_财力性转移支付2010年预算参考数_隋心对账单定稿0514 2 6" xfId="3939"/>
    <cellStyle name="常规 4 3 5" xfId="3940"/>
    <cellStyle name="常规 147" xfId="3941"/>
    <cellStyle name="常规 152" xfId="3942"/>
    <cellStyle name="常规 202" xfId="3943"/>
    <cellStyle name="常规 5 7" xfId="3944"/>
    <cellStyle name="好_28四川_财力性转移支付2010年预算参考数_隋心对账单定稿0514 2" xfId="3945"/>
    <cellStyle name="差_卫生(按照总人口测算）—20080416_民生政策最低支出需求_小册子（2010）张 2" xfId="3946"/>
    <cellStyle name="差_丽江汇总_华东" xfId="3947"/>
    <cellStyle name="好_不含人员经费系数_03_2010年各地区一般预算平衡表 6" xfId="3948"/>
    <cellStyle name="差_人员工资和公用经费2_30云南 4" xfId="3949"/>
    <cellStyle name="差_2009年一般性转移支付标准工资_~5676413 4" xfId="3950"/>
    <cellStyle name="好_人员工资和公用经费2_03_2010年各地区一般预算平衡表 2" xfId="3951"/>
    <cellStyle name="40% - 强调文字颜色 1 2 2 2" xfId="3952"/>
    <cellStyle name="差_县区合并测算20080421_民生政策最低支出需求_03_2010年各地区一般预算平衡表_2010年地方财政一般预算分级平衡情况表（汇总）0524 2 3" xfId="3953"/>
    <cellStyle name="差_其他部门(按照总人口测算）—20080416_不含人员经费系数_财力性转移支付2010年预算参考数_03_2010年各地区一般预算平衡表_2010年地方财政一般预算分级平衡情况表（汇总）0524" xfId="3954"/>
    <cellStyle name="差_一般预算支出口径剔除表_03_2010年各地区一般预算平衡表_净集中 3" xfId="3955"/>
    <cellStyle name="差_卫生(按照总人口测算）—20080416_民生政策最低支出需求_财力性转移支付2010年预算参考数_隋心对账单定稿0514 2 4" xfId="3956"/>
    <cellStyle name="差_Book2 2 4" xfId="3957"/>
    <cellStyle name="40% - 强调文字颜色 1 2 2 2 2" xfId="3958"/>
    <cellStyle name="差_行政(燃修费)_不含人员经费系数_财力性转移支付2010年预算参考数_华东" xfId="3959"/>
    <cellStyle name="差_卫生(按照总人口测算）—20080416_隋心对账单定稿0514 2 3" xfId="3960"/>
    <cellStyle name="60% - Accent5 9" xfId="3961"/>
    <cellStyle name="差_其他部门(按照总人口测算）—20080416_不含人员经费系数_财力性转移支付2010年预算参考数_03_2010年各地区一般预算平衡表_2010年地方财政一般预算分级平衡情况表（汇总）0524 2" xfId="3962"/>
    <cellStyle name="汇总 2 4" xfId="3963"/>
    <cellStyle name="40% - 强调文字颜色 1 2 2 2 3" xfId="3964"/>
    <cellStyle name="差_卫生(按照总人口测算）—20080416_隋心对账单定稿0514 2 4" xfId="3965"/>
    <cellStyle name="差_行政公检法测算_民生政策最低支出需求_财力性转移支付2010年预算参考数_华东" xfId="3966"/>
    <cellStyle name="差_市辖区测算20080510_财力性转移支付2010年预算参考数" xfId="3967"/>
    <cellStyle name="差_其他部门(按照总人口测算）—20080416_不含人员经费系数_财力性转移支付2010年预算参考数_03_2010年各地区一般预算平衡表_2010年地方财政一般预算分级平衡情况表（汇总）0524 3" xfId="3968"/>
    <cellStyle name="汇总 2 5" xfId="3969"/>
    <cellStyle name="40% - 强调文字颜色 1 2 2 3" xfId="3970"/>
    <cellStyle name="差_11大理 2_4.2010年国家重点生态功能区保护性转移支付生态测算表 2" xfId="3971"/>
    <cellStyle name="差_县区合并测算20080421_民生政策最低支出需求_03_2010年各地区一般预算平衡表_2010年地方财政一般预算分级平衡情况表（汇总）0524 2 4" xfId="3972"/>
    <cellStyle name="好_2006年34青海_财力性转移支付2010年预算参考数_03_2010年各地区一般预算平衡表_净集中" xfId="3973"/>
    <cellStyle name="差_卫生(按照总人口测算）—20080416_民生政策最低支出需求_财力性转移支付2010年预算参考数_隋心对账单定稿0514 2 5" xfId="3974"/>
    <cellStyle name="差_缺口县区测算_财力性转移支付2010年预算参考数 2 3 2" xfId="3975"/>
    <cellStyle name="好_平邑_隋心对账单定稿0514 2 2" xfId="3976"/>
    <cellStyle name="差_县区合并测算20080421_民生政策最低支出需求_03_2010年各地区一般预算平衡表_2010年地方财政一般预算分级平衡情况表（汇总）0524 2 5" xfId="3977"/>
    <cellStyle name="40% - 强调文字颜色 1 2 2 4" xfId="3978"/>
    <cellStyle name="差_卫生(按照总人口测算）—20080416_民生政策最低支出需求_财力性转移支付2010年预算参考数_隋心对账单定稿0514 2 6" xfId="3979"/>
    <cellStyle name="好_分县成本差异系数_民生政策最低支出需求_隋心对账单定稿0514" xfId="3980"/>
    <cellStyle name="40% - 强调文字颜色 1 2 3" xfId="3981"/>
    <cellStyle name="差_33甘肃 2 3 2" xfId="3982"/>
    <cellStyle name="60% - 强调文字颜色 2 2 8" xfId="3983"/>
    <cellStyle name="好_2007一般预算支出口径剔除表_03_2010年各地区一般预算平衡表_2010年地方财政一般预算分级平衡情况表（汇总）0524" xfId="3984"/>
    <cellStyle name="好_核定人数下发表_03_2010年各地区一般预算平衡表" xfId="3985"/>
    <cellStyle name="常规 4 3 6" xfId="3986"/>
    <cellStyle name="40% - 强调文字颜色 6 2 2 4" xfId="3987"/>
    <cellStyle name="好_2006年34青海_财力性转移支付2010年预算参考数_隋心对账单定稿0514 2 7" xfId="3988"/>
    <cellStyle name="差_县区合并测算20080421_民生政策最低支出需求_03_2010年各地区一般预算平衡表 2 2" xfId="3989"/>
    <cellStyle name="40% - 强调文字颜色 1 2 7" xfId="3990"/>
    <cellStyle name="差_市辖区测算20080510_财力性转移支付2010年预算参考数_隋心对账单定稿0514" xfId="3991"/>
    <cellStyle name="差_市辖区测算-新科目（20080626）_不含人员经费系数_财力性转移支付2010年预算参考数_隋心对账单定稿0514 2 5" xfId="3992"/>
    <cellStyle name="Percent_!!!GO" xfId="3993"/>
    <cellStyle name="差_2008年预计支出与2007年对比 2 2" xfId="3994"/>
    <cellStyle name="常规 9 2" xfId="3995"/>
    <cellStyle name="差_县市旗测算20080508_财力性转移支付2010年预算参考数_03_2010年各地区一般预算平衡表_2010年地方财政一般预算分级平衡情况表（汇总）0524 2 6" xfId="3996"/>
    <cellStyle name="好_其他部门(按照总人口测算）—20080416_县市旗测算-新科目（含人口规模效应）_隋心对账单定稿0514" xfId="3997"/>
    <cellStyle name="40% - 强调文字颜色 1 3" xfId="3998"/>
    <cellStyle name="差_12滨州 2 3" xfId="3999"/>
    <cellStyle name="好_其他部门(按照总人口测算）—20080416_县市旗测算-新科目（含人口规模效应）_隋心对账单定稿0514 3" xfId="4000"/>
    <cellStyle name="40% - 强调文字颜色 1 3 3" xfId="4001"/>
    <cellStyle name="差_云南省2008年中小学教职工情况（教育厅提供20090101加工整理） 4" xfId="4002"/>
    <cellStyle name="常规 9 2 3" xfId="4003"/>
    <cellStyle name="Accent6 11" xfId="4004"/>
    <cellStyle name="常规 9 3" xfId="4005"/>
    <cellStyle name="差_县市旗测算20080508_财力性转移支付2010年预算参考数_03_2010年各地区一般预算平衡表_2010年地方财政一般预算分级平衡情况表（汇总）0524 2 7" xfId="4006"/>
    <cellStyle name="好_市辖区测算-新科目（20080626）_民生政策最低支出需求_华东 2 3" xfId="4007"/>
    <cellStyle name="差_2007一般预算支出口径剔除表_03_2010年各地区一般预算平衡表_净集中" xfId="4008"/>
    <cellStyle name="40% - 强调文字颜色 1 4" xfId="4009"/>
    <cellStyle name="差_12滨州 2 4" xfId="4010"/>
    <cellStyle name="常规 4 2 5 2" xfId="4011"/>
    <cellStyle name="40% - 强调文字颜色 1 5" xfId="4012"/>
    <cellStyle name="好_行政公检法测算_民生政策最低支出需求_财力性转移支付2010年预算参考数 2 8" xfId="4013"/>
    <cellStyle name="常规 4 7 2" xfId="4014"/>
    <cellStyle name="差_安徽 缺口县区测算(地方填报)1_财力性转移支付2010年预算参考数_小册子（2010）张 3 2" xfId="4015"/>
    <cellStyle name="40% - 强调文字颜色 1 6" xfId="4016"/>
    <cellStyle name="差_34青海_1_03_2010年各地区一般预算平衡表_04财力类2010 2" xfId="4017"/>
    <cellStyle name="常规 9 5" xfId="4018"/>
    <cellStyle name="差_自行调整差异系数顺序_隋心对账单定稿0514 2 2" xfId="4019"/>
    <cellStyle name="好_行政（人员）_不含人员经费系数_财力性转移支付2010年预算参考数_华东 2 2" xfId="4020"/>
    <cellStyle name="差_Book2_03_2010年各地区一般预算平衡表_2010年地方财政一般预算分级平衡情况表（汇总）0524 4" xfId="4021"/>
    <cellStyle name="差_文体广播事业(按照总人口测算）—20080416_县市旗测算-新科目（含人口规模效应）_财力性转移支付2010年预算参考数_03_2010年各地区一般预算平衡表_2010年地方财政一般预算分级平衡情况表（汇总）0524 3" xfId="4022"/>
    <cellStyle name="差_农林水和城市维护标准支出20080505－县区合计_县市旗测算-新科目（含人口规模效应）_财力性转移支付2010年预算参考数_03_2010年各地区一般预算平衡表_2010年地方财政一般预算分级平衡情况表（汇总）0524 2" xfId="4023"/>
    <cellStyle name="40% - 着色 1 2" xfId="4024"/>
    <cellStyle name="差_分析缺口率_财力性转移支付2010年预算参考数_03_2010年各地区一般预算平衡表 3" xfId="4025"/>
    <cellStyle name="40% - 强调文字颜色 1 7" xfId="4026"/>
    <cellStyle name="好_市辖区测算-新科目（20080626）_民生政策最低支出需求_华东 2 6" xfId="4027"/>
    <cellStyle name="差_县区合并测算20080421_财力性转移支付2010年预算参考数 2 2" xfId="4028"/>
    <cellStyle name="差_缺口县区测算(按2007支出增长25%测算)_华东 2" xfId="4029"/>
    <cellStyle name="差_34青海_1_03_2010年各地区一般预算平衡表_04财力类2010 3" xfId="4030"/>
    <cellStyle name="常规 9 6" xfId="4031"/>
    <cellStyle name="差_自行调整差异系数顺序_隋心对账单定稿0514 2 3" xfId="4032"/>
    <cellStyle name="40% - 强调文字颜色 1 8" xfId="4033"/>
    <cellStyle name="差_县市旗测算20080508_民生政策最低支出需求_财力性转移支付2010年预算参考数_03_2010年各地区一般预算平衡表_04财力类2010 2" xfId="4034"/>
    <cellStyle name="好_市辖区测算-新科目（20080626）_民生政策最低支出需求_华东 2 7" xfId="4035"/>
    <cellStyle name="差_县区合并测算20080421_财力性转移支付2010年预算参考数 2 3" xfId="4036"/>
    <cellStyle name="40% - 强调文字颜色 1 9" xfId="4037"/>
    <cellStyle name="差_县市旗测算20080508_民生政策最低支出需求_财力性转移支付2010年预算参考数_03_2010年各地区一般预算平衡表_04财力类2010 3" xfId="4038"/>
    <cellStyle name="差_县区合并测算20080421_财力性转移支付2010年预算参考数 2 4" xfId="4039"/>
    <cellStyle name="好_县区合并测算20080421_财力性转移支付2010年预算参考数_华东 2" xfId="4040"/>
    <cellStyle name="好_0502通海县" xfId="4041"/>
    <cellStyle name="Accent4 - 60% 5" xfId="4042"/>
    <cellStyle name="差_行政公检法测算_不含人员经费系数_财力性转移支付2010年预算参考数_03_2010年各地区一般预算平衡表 3" xfId="4043"/>
    <cellStyle name="Mon閠aire [0]_!!!GO" xfId="4044"/>
    <cellStyle name="40% - 强调文字颜色 4 8" xfId="4045"/>
    <cellStyle name="好_人员工资和公用经费3_03_2010年各地区一般预算平衡表_2010年地方财政一般预算分级平衡情况表（汇总）0524" xfId="4046"/>
    <cellStyle name="40% - 强调文字颜色 1 9 2" xfId="4047"/>
    <cellStyle name="Accent6 17" xfId="4048"/>
    <cellStyle name="Accent6 22" xfId="4049"/>
    <cellStyle name="差_同德_华东 2 5" xfId="4050"/>
    <cellStyle name="好_文体广播事业(按照总人口测算）—20080416_县市旗测算-新科目（含人口规模效应）_华东 2 7" xfId="4051"/>
    <cellStyle name="好_一般预算支出口径剔除表_财力性转移支付2010年预算参考数_03_2010年各地区一般预算平衡表_04财力类2010 2" xfId="4052"/>
    <cellStyle name="差_分县成本差异系数_财力性转移支付2010年预算参考数 3" xfId="4053"/>
    <cellStyle name="差_河南 缺口县区测算(地方填报白)_03_2010年各地区一般预算平衡表_净集中 3" xfId="4054"/>
    <cellStyle name="40% - 强调文字颜色 2 10 2" xfId="4055"/>
    <cellStyle name="PSDate 2 2 2" xfId="4056"/>
    <cellStyle name="差_2008年支出核定_华东" xfId="4057"/>
    <cellStyle name="40% - 强调文字颜色 2 2" xfId="4058"/>
    <cellStyle name="差_12滨州 3 2" xfId="4059"/>
    <cellStyle name="Footnote Reference" xfId="4060"/>
    <cellStyle name="comma zerodec 4" xfId="4061"/>
    <cellStyle name="差_河南 缺口县区测算(地方填报)_隋心对账单定稿0514" xfId="4062"/>
    <cellStyle name="60% - 强调文字颜色 3 2 7" xfId="4063"/>
    <cellStyle name="差_县市旗测算-新科目（20080627）_县市旗测算-新科目（含人口规模效应）_财力性转移支付2010年预算参考数 2 3" xfId="4064"/>
    <cellStyle name="差_2008年支出核定_华东 2" xfId="4065"/>
    <cellStyle name="40% - 强调文字颜色 2 2 2" xfId="4066"/>
    <cellStyle name="好_34青海_1_财力性转移支付2010年预算参考数_03_2010年各地区一般预算平衡表 6" xfId="4067"/>
    <cellStyle name="Footnote Reference 2" xfId="4068"/>
    <cellStyle name="差_县市旗测算-新科目（20080627）_县市旗测算-新科目（含人口规模效应）_财力性转移支付2010年预算参考数 2 3 2" xfId="4069"/>
    <cellStyle name="40% - 强调文字颜色 2 2 2 2" xfId="4070"/>
    <cellStyle name="Accent4 47" xfId="4071"/>
    <cellStyle name="Accent4 52" xfId="4072"/>
    <cellStyle name="40% - 强调文字颜色 2 2 2 2 2" xfId="4073"/>
    <cellStyle name="好_农林水和城市维护标准支出20080505－县区合计_不含人员经费系数_财力性转移支付2010年预算参考数_隋心对账单定稿0514 2" xfId="4074"/>
    <cellStyle name="Accent4 48" xfId="4075"/>
    <cellStyle name="Accent4 53" xfId="4076"/>
    <cellStyle name="40% - 强调文字颜色 2 2 2 2 3" xfId="4077"/>
    <cellStyle name="好_农林水和城市维护标准支出20080505－县区合计_不含人员经费系数_财力性转移支付2010年预算参考数_隋心对账单定稿0514 3" xfId="4078"/>
    <cellStyle name="Accent4 49" xfId="4079"/>
    <cellStyle name="Accent4 54" xfId="4080"/>
    <cellStyle name="差_核定人数对比_03_2010年各地区一般预算平衡表" xfId="4081"/>
    <cellStyle name="40% - 强调文字颜色 2 2 2 2 4" xfId="4082"/>
    <cellStyle name="差_2006年34青海_小册子（2010）张 3 2" xfId="4083"/>
    <cellStyle name="标题 1 4 2 2" xfId="4084"/>
    <cellStyle name="Percent (0.00)" xfId="4085"/>
    <cellStyle name="40% - 强调文字颜色 2 2 2 3" xfId="4086"/>
    <cellStyle name="60% - 强调文字颜色 5 2" xfId="4087"/>
    <cellStyle name="好_云南 缺口县区测算(地方填报)_03_2010年各地区一般预算平衡表_净集中 3" xfId="4088"/>
    <cellStyle name="好_行政公检法测算_不含人员经费系数_隋心对账单定稿0514 2 5" xfId="4089"/>
    <cellStyle name="差_05潍坊" xfId="4090"/>
    <cellStyle name="差_行政（人员）_县市旗测算-新科目（含人口规模效应）_财力性转移支付2010年预算参考数 2 3 2" xfId="4091"/>
    <cellStyle name="60% - 强调文字颜色 5 3" xfId="4092"/>
    <cellStyle name="差_5334_2006年迪庆县级财政报表附表 2" xfId="4093"/>
    <cellStyle name="40% - 强调文字颜色 2 2 2 4" xfId="4094"/>
    <cellStyle name="60% - 强调文字颜色 3 2 8" xfId="4095"/>
    <cellStyle name="comma zerodec 5" xfId="4096"/>
    <cellStyle name="差_行政公检法测算_财力性转移支付2010年预算参考数_03_2010年各地区一般预算平衡表_04财力类2010" xfId="4097"/>
    <cellStyle name="40% - 强调文字颜色 2 2 3" xfId="4098"/>
    <cellStyle name="差_县市旗测算-新科目（20080627）_县市旗测算-新科目（含人口规模效应）_财力性转移支付2010年预算参考数 2 4" xfId="4099"/>
    <cellStyle name="差_县市旗测算-新科目（20080627）_县市旗测算-新科目（含人口规模效应）_财力性转移支付2010年预算参考数 2 5" xfId="4100"/>
    <cellStyle name="40% - 强调文字颜色 2 2 4" xfId="4101"/>
    <cellStyle name="comma zerodec 6" xfId="4102"/>
    <cellStyle name="差_核定人数下发表_财力性转移支付2010年预算参考数 2 2 2" xfId="4103"/>
    <cellStyle name="好_教育(按照总人口测算）—20080416_县市旗测算-新科目（含人口规模效应）_财力性转移支付2010年预算参考数 5" xfId="4104"/>
    <cellStyle name="40% - 强调文字颜色 5 9 2" xfId="4105"/>
    <cellStyle name="好_行政(燃修费)_民生政策最低支出需求_财力性转移支付2010年预算参考数_华东 3" xfId="4106"/>
    <cellStyle name="好_县市旗测算-新科目（20080626）_民生政策最低支出需求_财力性转移支付2010年预算参考数_合并 2 4" xfId="4107"/>
    <cellStyle name="差_缺口县区测算（11.13）_小册子（2010）张 3" xfId="4108"/>
    <cellStyle name="差_汇总表_财力性转移支付2010年预算参考数_03_2010年各地区一般预算平衡表 3" xfId="4109"/>
    <cellStyle name="差_危改资金测算_财力性转移支付2010年预算参考数_合并 2" xfId="4110"/>
    <cellStyle name="好_1110洱源县_合并 2 3" xfId="4111"/>
    <cellStyle name="Accent5 - 20% 2 4" xfId="4112"/>
    <cellStyle name="差_自行调整差异系数顺序_财力性转移支付2010年预算参考数_03_2010年各地区一般预算平衡表_04财力类2010" xfId="4113"/>
    <cellStyle name="差_附表_财力性转移支付2010年预算参考数 4" xfId="4114"/>
    <cellStyle name="好_行政公检法测算_民生政策最低支出需求_03_2010年各地区一般预算平衡表_2010年地方财政一般预算分级平衡情况表（汇总）0524 5" xfId="4115"/>
    <cellStyle name="差_2008年一般预算支出预计_30云南 3" xfId="4116"/>
    <cellStyle name="Bad 2" xfId="4117"/>
    <cellStyle name="差_27重庆_隋心对账单定稿0514" xfId="4118"/>
    <cellStyle name="好_2007年一般预算支出剔除_财力性转移支付2010年预算参考数_隋心对账单定稿0514" xfId="4119"/>
    <cellStyle name="差_财政供养人员 3" xfId="4120"/>
    <cellStyle name="60% - Accent3 2 2" xfId="4121"/>
    <cellStyle name="好_文体广播事业(按照总人口测算）—20080416_不含人员经费系数_合并 2 3" xfId="4122"/>
    <cellStyle name="好_z01-1" xfId="4123"/>
    <cellStyle name="40% - 强调文字颜色 2 2 6" xfId="4124"/>
    <cellStyle name="差_县市旗测算-新科目（20080627）_县市旗测算-新科目（含人口规模效应）_财力性转移支付2010年预算参考数 2 7" xfId="4125"/>
    <cellStyle name="差_县区合并测算20080421_县市旗测算-新科目（含人口规模效应）_财力性转移支付2010年预算参考数_华东 2 3" xfId="4126"/>
    <cellStyle name="差_县市旗测算-新科目（20080626）_民生政策最低支出需求_03_2010年各地区一般预算平衡表_04财力类2010" xfId="4127"/>
    <cellStyle name="60% - 强调文字颜色 2 7 2" xfId="4128"/>
    <cellStyle name="差_M01-1 2 5" xfId="4129"/>
    <cellStyle name="40% - 强调文字颜色 2 3" xfId="4130"/>
    <cellStyle name="40% - 强调文字颜色 2 3 2" xfId="4131"/>
    <cellStyle name="40% - 强调文字颜色 2 3 3" xfId="4132"/>
    <cellStyle name="差_核定人数下发表_财力性转移支付2010年预算参考数 2 3 2" xfId="4133"/>
    <cellStyle name="差_1_隋心对账单定稿0514 2" xfId="4134"/>
    <cellStyle name="40% - 强调文字颜色 2 3 4" xfId="4135"/>
    <cellStyle name="差_0702砚山县2008年地税 2" xfId="4136"/>
    <cellStyle name="好_分县成本差异系数_不含人员经费系数_财力性转移支付2010年预算参考数 2" xfId="4137"/>
    <cellStyle name="好_测算结果_财力性转移支付2010年预算参考数_合并" xfId="4138"/>
    <cellStyle name="差_县市旗测算-新科目（20080627）_财力性转移支付2010年预算参考数_03_2010年各地区一般预算平衡表" xfId="4139"/>
    <cellStyle name="差_缺口县区测算(按2007支出增长25%测算)_小册子（2010）张" xfId="4140"/>
    <cellStyle name="好_县市旗测算-新科目（20080626）_县市旗测算-新科目（含人口规模效应）_03_2010年各地区一般预算平衡表_2010年地方财政一般预算分级平衡情况表（汇总）0524 3" xfId="4141"/>
    <cellStyle name="40% - 强调文字颜色 2 5" xfId="4142"/>
    <cellStyle name="好_农林水和城市维护标准支出20080505－县区合计_民生政策最低支出需求_财力性转移支付2010年预算参考数 2" xfId="4143"/>
    <cellStyle name="差_财政供养人员_财力性转移支付2010年预算参考数_30云南 3" xfId="4144"/>
    <cellStyle name="部门 7" xfId="4145"/>
    <cellStyle name="好_2_华东 2 2" xfId="4146"/>
    <cellStyle name="60% - 着色 5" xfId="4147"/>
    <cellStyle name="标题 1 3" xfId="4148"/>
    <cellStyle name="差_县区合并测算20080421 2 6" xfId="4149"/>
    <cellStyle name="好_县市旗测算-新科目（20080626）_不含人员经费系数_合并 2 5" xfId="4150"/>
    <cellStyle name="好_县区合并测算20080423(按照各省比重）_民生政策最低支出需求_财力性转移支付2010年预算参考数_合并 2 4" xfId="4151"/>
    <cellStyle name="好_测算结果汇总_财力性转移支付2010年预算参考数_30云南 2" xfId="4152"/>
    <cellStyle name="40% - 强调文字颜色 2 8 2" xfId="4153"/>
    <cellStyle name="差_市辖区测算20080510_民生政策最低支出需求_小册子（2010）张 3" xfId="4154"/>
    <cellStyle name="差_测算结果汇总_财力性转移支付2010年预算参考数 3" xfId="4155"/>
    <cellStyle name="好_缺口县区测算(财政部标准)_30云南 2" xfId="4156"/>
    <cellStyle name="差_人员工资和公用经费2_财力性转移支付2010年预算参考数_小册子（2010）张 4" xfId="4157"/>
    <cellStyle name="好_县市旗测算-新科目（20080626）_03_2010年各地区一般预算平衡表 4" xfId="4158"/>
    <cellStyle name="40% - 强调文字颜色 3 2" xfId="4159"/>
    <cellStyle name="差_12滨州 4 2" xfId="4160"/>
    <cellStyle name="差_行政（人员）_不含人员经费系数_财力性转移支付2010年预算参考数_小册子（2010）张 3" xfId="4161"/>
    <cellStyle name="好_县市旗测算20080508_03_2010年各地区一般预算平衡表_2010年地方财政一般预算分级平衡情况表（汇总）0524 2 8" xfId="4162"/>
    <cellStyle name="好_34青海_1_财力性转移支付2010年预算参考数_03_2010年各地区一般预算平衡表_2010年地方财政一般预算分级平衡情况表（汇总）0524 2 5" xfId="4163"/>
    <cellStyle name="好_00省级(打印)_隋心对账单定稿0514 2 6" xfId="4164"/>
    <cellStyle name="差_2_03_2010年各地区一般预算平衡表_04财力类2010 2" xfId="4165"/>
    <cellStyle name="差_缺口县区测算_财力性转移支付2010年预算参考数_03_2010年各地区一般预算平衡表_2010年地方财政一般预算分级平衡情况表（汇总）0524" xfId="4166"/>
    <cellStyle name="40% - 强调文字颜色 3 2 2 2 2" xfId="4167"/>
    <cellStyle name="差_530629_2006年县级财政报表附表 2_2.云南省生态功能区转移支付总表" xfId="4168"/>
    <cellStyle name="好_农林水和城市维护标准支出20080505－县区合计_县市旗测算-新科目（含人口规模效应）_03_2010年各地区一般预算平衡表_净集中 3" xfId="4169"/>
    <cellStyle name="标题 2 4 2 2" xfId="4170"/>
    <cellStyle name="好_30云南_1_财力性转移支付2010年预算参考数_30云南" xfId="4171"/>
    <cellStyle name="40% - 强调文字颜色 3 2 2 3" xfId="4172"/>
    <cellStyle name="差_云南省2008年转移支付测算——州市本级考核部分及政策性测算_财力性转移支付2010年预算参考数_小册子（2010）张 3" xfId="4173"/>
    <cellStyle name="差_市辖区测算20080510" xfId="4174"/>
    <cellStyle name="40% - 强调文字颜色 3 2 5" xfId="4175"/>
    <cellStyle name="适中 2 2 2 2 2 4" xfId="4176"/>
    <cellStyle name="差_14安徽 2 2 2" xfId="4177"/>
    <cellStyle name="好_检验表（调整后）" xfId="4178"/>
    <cellStyle name="好_平邑_财力性转移支付2010年预算参考数_华东 2 3" xfId="4179"/>
    <cellStyle name="好_人员工资和公用经费2_财力性转移支付2010年预算参考数_30云南 3" xfId="4180"/>
    <cellStyle name="好_2、土地面积、人口、粮食产量基本情况 5" xfId="4181"/>
    <cellStyle name="差_行政(燃修费)_民生政策最低支出需求_财力性转移支付2010年预算参考数_小册子（2010）张 2 2" xfId="4182"/>
    <cellStyle name="per.style 2 2" xfId="4183"/>
    <cellStyle name="60% - Accent4 2 2" xfId="4184"/>
    <cellStyle name="差_第五部分(才淼、饶永宏） 2_2.云南省生态功能区转移支付总表 2" xfId="4185"/>
    <cellStyle name="40% - 强调文字颜色 3 2 2 4" xfId="4186"/>
    <cellStyle name="差_1110洱源县_财力性转移支付2010年预算参考数 4 2" xfId="4187"/>
    <cellStyle name="好_27重庆_财力性转移支付2010年预算参考数_华东 2 3" xfId="4188"/>
    <cellStyle name="差_成本差异系数（含人口规模）_财力性转移支付2010年预算参考数 4" xfId="4189"/>
    <cellStyle name="差_汇总-县级财政报表附表 2" xfId="4190"/>
    <cellStyle name="40% - 强调文字颜色 3 2 6" xfId="4191"/>
    <cellStyle name="适中 2 2 2 2 2 5" xfId="4192"/>
    <cellStyle name="40% - 强调文字颜色 3 2 3" xfId="4193"/>
    <cellStyle name="适中 2 2 2 2 2 2" xfId="4194"/>
    <cellStyle name="60% - 强调文字颜色 4 2 8" xfId="4195"/>
    <cellStyle name="差_27重庆_财力性转移支付2010年预算参考数 2 2 2" xfId="4196"/>
    <cellStyle name="差_卫生(按照总人口测算）—20080416_不含人员经费系数_财力性转移支付2010年预算参考数_小册子（2010）张 2" xfId="4197"/>
    <cellStyle name="好_分县成本差异系数_不含人员经费系数_03_2010年各地区一般预算平衡表_2010年地方财政一般预算分级平衡情况表（汇总）0524 2" xfId="4198"/>
    <cellStyle name="好_行政(燃修费)_县市旗测算-新科目（含人口规模效应）_合并 2 7" xfId="4199"/>
    <cellStyle name="60% - 强调文字颜色 4 2 2 2 4" xfId="4200"/>
    <cellStyle name="常规 11 4 10" xfId="4201"/>
    <cellStyle name="60% - 强调文字颜色 2 8 2" xfId="4202"/>
    <cellStyle name="40% - 强调文字颜色 3 3" xfId="4203"/>
    <cellStyle name="Accent6 - 40% 3 2 2" xfId="4204"/>
    <cellStyle name="差_行政（人员）_不含人员经费系数_财力性转移支付2010年预算参考数_小册子（2010）张 4" xfId="4205"/>
    <cellStyle name="好_34青海_1_财力性转移支付2010年预算参考数_03_2010年各地区一般预算平衡表_2010年地方财政一般预算分级平衡情况表（汇总）0524 2 6" xfId="4206"/>
    <cellStyle name="好_其他部门(按照总人口测算）—20080416_不含人员经费系数_华东" xfId="4207"/>
    <cellStyle name="好_00省级(打印)_隋心对账单定稿0514 2 7" xfId="4208"/>
    <cellStyle name="差_2_03_2010年各地区一般预算平衡表_04财力类2010 3" xfId="4209"/>
    <cellStyle name="40% - 强调文字颜色 3 3 2" xfId="4210"/>
    <cellStyle name="差_山东省民生支出标准_30云南 4" xfId="4211"/>
    <cellStyle name="40% - 强调文字颜色 3 3 3" xfId="4212"/>
    <cellStyle name="好_其他部门(按照总人口测算）—20080416_不含人员经费系数_华东 3" xfId="4213"/>
    <cellStyle name="差_27重庆_财力性转移支付2010年预算参考数 2 3 2" xfId="4214"/>
    <cellStyle name="差_卫生部门_03_2010年各地区一般预算平衡表_净集中 2" xfId="4215"/>
    <cellStyle name="差_市辖区测算20080510_华东 2" xfId="4216"/>
    <cellStyle name="好_县市旗测算-新科目（20080626）_03_2010年各地区一般预算平衡表 6" xfId="4217"/>
    <cellStyle name="差_县市旗测算20080508_民生政策最低支出需求_财力性转移支付2010年预算参考数_03_2010年各地区一般预算平衡表 2" xfId="4218"/>
    <cellStyle name="好_行政公检法测算_县市旗测算-新科目（含人口规模效应）_财力性转移支付2010年预算参考数_合并 2 2" xfId="4219"/>
    <cellStyle name="40% - 强调文字颜色 3 4" xfId="4220"/>
    <cellStyle name="差_县市旗测算20080508_民生政策最低支出需求_财力性转移支付2010年预算参考数_03_2010年各地区一般预算平衡表 3" xfId="4221"/>
    <cellStyle name="好_行政公检法测算_县市旗测算-新科目（含人口规模效应）_财力性转移支付2010年预算参考数_合并 2 3" xfId="4222"/>
    <cellStyle name="40% - 强调文字颜色 3 5" xfId="4223"/>
    <cellStyle name="好_530623_2006年县级财政报表附表_合并" xfId="4224"/>
    <cellStyle name="差_2006年水利统计指标统计表_财力性转移支付2010年预算参考数" xfId="4225"/>
    <cellStyle name="6mal" xfId="4226"/>
    <cellStyle name="差_M01-2(州市补助收入)_隋心对账单定稿0514" xfId="4227"/>
    <cellStyle name="差_14安徽_30云南 2" xfId="4228"/>
    <cellStyle name="差_教育(按照总人口测算）—20080416_县市旗测算-新科目（含人口规模效应）_财力性转移支付2010年预算参考数_03_2010年各地区一般预算平衡表_2010年地方财政一般预算分级平衡情况表（汇总）0524 4" xfId="4229"/>
    <cellStyle name="差_核定人数对比_小册子（2010）张" xfId="4230"/>
    <cellStyle name="差_县市旗测算20080508_民生政策最低支出需求_财力性转移支付2010年预算参考数_03_2010年各地区一般预算平衡表 4" xfId="4231"/>
    <cellStyle name="好_行政公检法测算_县市旗测算-新科目（含人口规模效应）_财力性转移支付2010年预算参考数_合并 2 4" xfId="4232"/>
    <cellStyle name="40% - 强调文字颜色 3 6" xfId="4233"/>
    <cellStyle name="好_行政公检法测算_县市旗测算-新科目（含人口规模效应）_财力性转移支付2010年预算参考数_合并 2 7" xfId="4234"/>
    <cellStyle name="40% - 强调文字颜色 3 9" xfId="4235"/>
    <cellStyle name="差_卫生(按照总人口测算）—20080416_县市旗测算-新科目（含人口规模效应）" xfId="4236"/>
    <cellStyle name="常规 8 11" xfId="4237"/>
    <cellStyle name="40% - 强调文字颜色 4 10 2" xfId="4238"/>
    <cellStyle name="差_GDP_2.2009年云南省生态功能区转移支付总表" xfId="4239"/>
    <cellStyle name="差_一般预算支出口径剔除表_财力性转移支付2010年预算参考数 5" xfId="4240"/>
    <cellStyle name="40% - 强调文字颜色 4 2" xfId="4241"/>
    <cellStyle name="好_缺口县区测算_华东" xfId="4242"/>
    <cellStyle name="Currency1 5" xfId="4243"/>
    <cellStyle name="60% - 强调文字颜色 5 2 7" xfId="4244"/>
    <cellStyle name="好_gdp_隋心对账单定稿0514" xfId="4245"/>
    <cellStyle name="差_市辖区测算-新科目（20080626）_民生政策最低支出需求_03_2010年各地区一般预算平衡表_2010年地方财政一般预算分级平衡情况表（汇总）0524 3" xfId="4246"/>
    <cellStyle name="好_缺口县区测算_华东 2" xfId="4247"/>
    <cellStyle name="差_分县成本差异系数_不含人员经费系数_财力性转移支付2010年预算参考数_03_2010年各地区一般预算平衡表_净集中 3" xfId="4248"/>
    <cellStyle name="40% - 强调文字颜色 4 2 2" xfId="4249"/>
    <cellStyle name="差_行政（人员）_县市旗测算-新科目（含人口规模效应）_财力性转移支付2010年预算参考数_03_2010年各地区一般预算平衡表_2010年地方财政一般预算分级平衡情况表（汇总）0524 4" xfId="4250"/>
    <cellStyle name="差_县区合并测算20080421_小册子（2010）张" xfId="4251"/>
    <cellStyle name="好_行政(燃修费)_隋心对账单定稿0514 3" xfId="4252"/>
    <cellStyle name="差_09黑龙江_财力性转移支付2010年预算参考数 2" xfId="4253"/>
    <cellStyle name="好_人员工资和公用经费2_财力性转移支付2010年预算参考数_华东 3" xfId="4254"/>
    <cellStyle name="好_2006年28四川_合并 2 4" xfId="4255"/>
    <cellStyle name="好_县市旗测算-新科目（20080627）_民生政策最低支出需求_财力性转移支付2010年预算参考数_华东 2 5" xfId="4256"/>
    <cellStyle name="Accent3 - 40% 6" xfId="4257"/>
    <cellStyle name="好_gdp_隋心对账单定稿0514 2" xfId="4258"/>
    <cellStyle name="40% - 强调文字颜色 4 2 2 2" xfId="4259"/>
    <cellStyle name="好_22湖南_03_2010年各地区一般预算平衡表_2010年地方财政一般预算分级平衡情况表（汇总）0524 3" xfId="4260"/>
    <cellStyle name="好_缺口县区测算_华东 2 2" xfId="4261"/>
    <cellStyle name="好_gdp_隋心对账单定稿0514 2 4" xfId="4262"/>
    <cellStyle name="好_2006年全省财力计算表（中央、决算）" xfId="4263"/>
    <cellStyle name="40% - 强调文字颜色 4 2 2 2 4" xfId="4264"/>
    <cellStyle name="差_09黑龙江_财力性转移支付2010年预算参考数 3" xfId="4265"/>
    <cellStyle name="好_2006年28四川_合并 2 5" xfId="4266"/>
    <cellStyle name="好_县市旗测算-新科目（20080627）_民生政策最低支出需求_财力性转移支付2010年预算参考数_华东 2 6" xfId="4267"/>
    <cellStyle name="Accent3 - 40% 7" xfId="4268"/>
    <cellStyle name="标题 3 4 2 2" xfId="4269"/>
    <cellStyle name="40% - 强调文字颜色 4 2 2 3" xfId="4270"/>
    <cellStyle name="好_22湖南_03_2010年各地区一般预算平衡表_2010年地方财政一般预算分级平衡情况表（汇总）0524 4" xfId="4271"/>
    <cellStyle name="好_缺口县区测算_华东 2 3" xfId="4272"/>
    <cellStyle name="Accent1 - 40% 10" xfId="4273"/>
    <cellStyle name="好_县市旗测算-新科目（20080626）_县市旗测算-新科目（含人口规模效应）_财力性转移支付2010年预算参考数_03_2010年各地区一般预算平衡表_2010年地方财政一般预算分级平衡情况表（汇总）0524 2 5" xfId="4274"/>
    <cellStyle name="好_分县成本差异系数_小册子（2010）张 2 2" xfId="4275"/>
    <cellStyle name="差_成本差异系数（含人口规模）_财力性转移支付2010年预算参考数_30云南 2" xfId="4276"/>
    <cellStyle name="好_2006年28四川_合并 2 6" xfId="4277"/>
    <cellStyle name="好_县市旗测算-新科目（20080627）_民生政策最低支出需求_财力性转移支付2010年预算参考数_华东 2 7" xfId="4278"/>
    <cellStyle name="Accent3 - 40% 8" xfId="4279"/>
    <cellStyle name="好_12滨州_财力性转移支付2010年预算参考数_03_2010年各地区一般预算平衡表_净集中 3" xfId="4280"/>
    <cellStyle name="差_1110洱源转换 2 2" xfId="4281"/>
    <cellStyle name="差_2009年一般性转移支付标准工资_地方配套按人均增幅控制8.31（调整结案率后）xl" xfId="4282"/>
    <cellStyle name="差_09黑龙江_财力性转移支付2010年预算参考数 4" xfId="4283"/>
    <cellStyle name="40% - 强调文字颜色 4 2 2 4" xfId="4284"/>
    <cellStyle name="好_22湖南_03_2010年各地区一般预算平衡表_2010年地方财政一般预算分级平衡情况表（汇总）0524 5" xfId="4285"/>
    <cellStyle name="好_缺口县区测算_华东 2 4" xfId="4286"/>
    <cellStyle name="差_成本差异系数（含人口规模）_财力性转移支付2010年预算参考数_30云南 3" xfId="4287"/>
    <cellStyle name="好_县市旗测算-新科目（20080626）_县市旗测算-新科目（含人口规模效应）_财力性转移支付2010年预算参考数_03_2010年各地区一般预算平衡表_2010年地方财政一般预算分级平衡情况表（汇总）0524 2 6" xfId="4288"/>
    <cellStyle name="差_34青海_1 2" xfId="4289"/>
    <cellStyle name="60% - 强调文字颜色 2 9 2" xfId="4290"/>
    <cellStyle name="好_缺口县区测算(按2007支出增长25%测算)_03_2010年各地区一般预算平衡表 6" xfId="4291"/>
    <cellStyle name="40% - 强调文字颜色 4 3" xfId="4292"/>
    <cellStyle name="Currency1 6" xfId="4293"/>
    <cellStyle name="40% - 强调文字颜色 4 4" xfId="4294"/>
    <cellStyle name="差_安徽 缺口县区测算(地方填报)1_财力性转移支付2010年预算参考数_03_2010年各地区一般预算平衡表_04财力类2010 3" xfId="4295"/>
    <cellStyle name="差_县市旗测算20080508_县市旗测算-新科目（含人口规模效应）_财力性转移支付2010年预算参考数 2 5" xfId="4296"/>
    <cellStyle name="差_其他部门(按照总人口测算）—20080416_03_2010年各地区一般预算平衡表_净集中" xfId="4297"/>
    <cellStyle name="好_行政（人员）_财力性转移支付2010年预算参考数 2 2 2" xfId="4298"/>
    <cellStyle name="Accent4 - 60% 2" xfId="4299"/>
    <cellStyle name="40% - 强调文字颜色 4 5" xfId="4300"/>
    <cellStyle name="差_33甘肃_30云南" xfId="4301"/>
    <cellStyle name="PSSpacer" xfId="4302"/>
    <cellStyle name="差_市辖区测算-新科目（20080626）_财力性转移支付2010年预算参考数_华东 2 4" xfId="4303"/>
    <cellStyle name="Accent4 - 60% 3" xfId="4304"/>
    <cellStyle name="40% - 强调文字颜色 4 6" xfId="4305"/>
    <cellStyle name="40% - 着色 4 2" xfId="4306"/>
    <cellStyle name="Accent4 - 60% 4" xfId="4307"/>
    <cellStyle name="40% - 强调文字颜色 4 7" xfId="4308"/>
    <cellStyle name="差_28四川_03_2010年各地区一般预算平衡表 4" xfId="4309"/>
    <cellStyle name="Accent4 - 60% 4 2" xfId="4310"/>
    <cellStyle name="HEADING1 3" xfId="4311"/>
    <cellStyle name="好_行政（人员）_财力性转移支付2010年预算参考数_03_2010年各地区一般预算平衡表 2 3" xfId="4312"/>
    <cellStyle name="差_市辖区测算-新科目（20080626）_隋心对账单定稿0514 2" xfId="4313"/>
    <cellStyle name="Accent4 - 40% 8" xfId="4314"/>
    <cellStyle name="差_市辖区测算20080510_03_2010年各地区一般预算平衡表_2010年地方财政一般预算分级平衡情况表（汇总）0524 2" xfId="4315"/>
    <cellStyle name="差_Book2_财力性转移支付2010年预算参考数_30云南" xfId="4316"/>
    <cellStyle name="40% - 强调文字颜色 4 7 2" xfId="4317"/>
    <cellStyle name="好_0502通海县 2" xfId="4318"/>
    <cellStyle name="好_农林水和城市维护标准支出20080505－县区合计_县市旗测算-新科目（含人口规模效应）_财力性转移支付2010年预算参考数_隋心对账单定稿0514 2 4" xfId="4319"/>
    <cellStyle name="Accent4 - 60% 5 2" xfId="4320"/>
    <cellStyle name="差_市辖区测算-新科目（20080626）_财力性转移支付2010年预算参考数_03_2010年各地区一般预算平衡表_净集中" xfId="4321"/>
    <cellStyle name="差_县市旗测算20080508_民生政策最低支出需求_财力性转移支付2010年预算参考数 2" xfId="4322"/>
    <cellStyle name="好_总人口_财力性转移支付2010年预算参考数_03_2010年各地区一般预算平衡表 4" xfId="4323"/>
    <cellStyle name="好_27重庆_财力性转移支付2010年预算参考数_03_2010年各地区一般预算平衡表_2010年地方财政一般预算分级平衡情况表（汇总）0524 2 6" xfId="4324"/>
    <cellStyle name="差_11大理_财力性转移支付2010年预算参考数_03_2010年各地区一般预算平衡表" xfId="4325"/>
    <cellStyle name="HEADING2 3" xfId="4326"/>
    <cellStyle name="好_卫生(按照总人口测算）—20080416_民生政策最低支出需求_财力性转移支付2010年预算参考数 4 2" xfId="4327"/>
    <cellStyle name="差_文体广播事业(按照总人口测算）—20080416_民生政策最低支出需求_财力性转移支付2010年预算参考数_合并 2 5" xfId="4328"/>
    <cellStyle name="差_市辖区测算20080510_不含人员经费系数_隋心对账单定稿0514" xfId="4329"/>
    <cellStyle name="好_农林水和城市维护标准支出20080505－县区合计_县市旗测算-新科目（含人口规模效应）_华东 2 7" xfId="4330"/>
    <cellStyle name="常规 11 2 10" xfId="4331"/>
    <cellStyle name="差_文体广播事业(按照总人口测算）—20080416_华东" xfId="4332"/>
    <cellStyle name="40% - 强调文字颜色 4 8 2" xfId="4333"/>
    <cellStyle name="好_人员工资和公用经费3_03_2010年各地区一般预算平衡表_2010年地方财政一般预算分级平衡情况表（汇总）0524 2" xfId="4334"/>
    <cellStyle name="好_33甘肃 2 6" xfId="4335"/>
    <cellStyle name="Input Cells 2" xfId="4336"/>
    <cellStyle name="40% - 强调文字颜色 5 10" xfId="4337"/>
    <cellStyle name="常规 10 13" xfId="4338"/>
    <cellStyle name="60% - 强调文字颜色 6 11" xfId="4339"/>
    <cellStyle name="差_县区合并测算20080421_财力性转移支付2010年预算参考数_03_2010年各地区一般预算平衡表_04财力类2010 3" xfId="4340"/>
    <cellStyle name="好_成本差异系数_隋心对账单定稿0514 2" xfId="4341"/>
    <cellStyle name="好_其他部门(按照总人口测算）—20080416_不含人员经费系数_财力性转移支付2010年预算参考数_03_2010年各地区一般预算平衡表_2010年地方财政一般预算分级平衡情况表（汇总）0524 4" xfId="4342"/>
    <cellStyle name="差_1_财力性转移支付2010年预算参考数_03_2010年各地区一般预算平衡表 6" xfId="4343"/>
    <cellStyle name="好_Book1_财力性转移支付2010年预算参考数_隋心对账单定稿0514 2 7" xfId="4344"/>
    <cellStyle name="好_农林水和城市维护标准支出20080505－县区合计_民生政策最低支出需求_合并 2 5" xfId="4345"/>
    <cellStyle name="Input Cells 2 2" xfId="4346"/>
    <cellStyle name="差_农林水和城市维护标准支出20080505－县区合计_民生政策最低支出需求_财力性转移支付2010年预算参考数_03_2010年各地区一般预算平衡表" xfId="4347"/>
    <cellStyle name="差_行政（人员）_县市旗测算-新科目（含人口规模效应）_财力性转移支付2010年预算参考数_03_2010年各地区一般预算平衡表 4" xfId="4348"/>
    <cellStyle name="40% - 强调文字颜色 5 10 2" xfId="4349"/>
    <cellStyle name="40% - 强调文字颜色 5 2" xfId="4350"/>
    <cellStyle name="差_农林水和城市维护标准支出20080505－县区合计_财力性转移支付2010年预算参考数 2 3" xfId="4351"/>
    <cellStyle name="差_2006年22湖南_30云南 2" xfId="4352"/>
    <cellStyle name="差_县市旗测算-新科目（20080627）_县市旗测算-新科目（含人口规模效应）_财力性转移支付2010年预算参考数_华东 2 3" xfId="4353"/>
    <cellStyle name="标题 2 2 3" xfId="4354"/>
    <cellStyle name="差_行政公检法测算_民生政策最低支出需求_03_2010年各地区一般预算平衡表_2010年地方财政一般预算分级平衡情况表（汇总）0524 5" xfId="4355"/>
    <cellStyle name="40% - 强调文字颜色 5 2 2 2 4" xfId="4356"/>
    <cellStyle name="40% - 强调文字颜色 5 3" xfId="4357"/>
    <cellStyle name="40% - 强调文字颜色 5 3 2" xfId="4358"/>
    <cellStyle name="Accent2 - 60% 4 2" xfId="4359"/>
    <cellStyle name="40% - 强调文字颜色 5 3 3" xfId="4360"/>
    <cellStyle name="差_行政(燃修费)_民生政策最低支出需求 4" xfId="4361"/>
    <cellStyle name="差_09黑龙江_财力性转移支付2010年预算参考数_03_2010年各地区一般预算平衡表_净集中 2" xfId="4362"/>
    <cellStyle name="差_28四川_03_2010年各地区一般预算平衡表_2010年地方财政一般预算分级平衡情况表（汇总）0524" xfId="4363"/>
    <cellStyle name="差_县市旗测算20080508_03_2010年各地区一般预算平衡表_净集中 3" xfId="4364"/>
    <cellStyle name="差_汇总表4_03_2010年各地区一般预算平衡表 4" xfId="4365"/>
    <cellStyle name="差_县市旗测算-新科目（20080626）_不含人员经费系数_财力性转移支付2010年预算参考数" xfId="4366"/>
    <cellStyle name="好_成本差异系数_财力性转移支付2010年预算参考数_合并" xfId="4367"/>
    <cellStyle name="40% - 强调文字颜色 5 4" xfId="4368"/>
    <cellStyle name="好_2007年一般预算支出剔除_财力性转移支付2010年预算参考数" xfId="4369"/>
    <cellStyle name="好_11大理_03_2010年各地区一般预算平衡表_04财力类2010 3" xfId="4370"/>
    <cellStyle name="差_青海 缺口县区测算(地方填报)_财力性转移支付2010年预算参考数_30云南 3" xfId="4371"/>
    <cellStyle name="差_1110洱源县_财力性转移支付2010年预算参考数_合并" xfId="4372"/>
    <cellStyle name="差_27重庆" xfId="4373"/>
    <cellStyle name="差_J03_2.云南省生态功能区转移支付总表" xfId="4374"/>
    <cellStyle name="差_12滨州_华东 2" xfId="4375"/>
    <cellStyle name="差_2007年可用财力 3" xfId="4376"/>
    <cellStyle name="差_县区合并测算20080421_03_2010年各地区一般预算平衡表 5" xfId="4377"/>
    <cellStyle name="好_行政（人员）_财力性转移支付2010年预算参考数 2 3 2" xfId="4378"/>
    <cellStyle name="Calculation 2" xfId="4379"/>
    <cellStyle name="差_行政(燃修费)_民生政策最低支出需求 5" xfId="4380"/>
    <cellStyle name="差_09黑龙江_财力性转移支付2010年预算参考数_03_2010年各地区一般预算平衡表_净集中 3" xfId="4381"/>
    <cellStyle name="40% - 强调文字颜色 5 5" xfId="4382"/>
    <cellStyle name="差_文体广播事业(按照总人口测算）—20080416_03_2010年各地区一般预算平衡表_净集中 2" xfId="4383"/>
    <cellStyle name="好_农林水和城市维护标准支出20080505－县区合计_不含人员经费系数_小册子（2010）张" xfId="4384"/>
    <cellStyle name="差_2007年可用财力 4" xfId="4385"/>
    <cellStyle name="差_县区合并测算20080421_03_2010年各地区一般预算平衡表 6" xfId="4386"/>
    <cellStyle name="Calculation 3" xfId="4387"/>
    <cellStyle name="好_教育(按照总人口测算）—20080416_小册子（2010）张 3 2" xfId="4388"/>
    <cellStyle name="注释 2 2" xfId="4389"/>
    <cellStyle name="差_13德宏州2008年地税_2.云南省生态功能区转移支付总表 2" xfId="4390"/>
    <cellStyle name="40% - 强调文字颜色 5 6" xfId="4391"/>
    <cellStyle name="差_文体广播事业(按照总人口测算）—20080416_03_2010年各地区一般预算平衡表_净集中 3" xfId="4392"/>
    <cellStyle name="Calculation 5" xfId="4393"/>
    <cellStyle name="好 2 9" xfId="4394"/>
    <cellStyle name="差_卫生(按照总人口测算）—20080416_县市旗测算-新科目（含人口规模效应）_财力性转移支付2010年预算参考数 2 2 2" xfId="4395"/>
    <cellStyle name="好_2006年水利统计指标统计表_03_2010年各地区一般预算平衡表_2010年地方财政一般预算分级平衡情况表（汇总）0524" xfId="4396"/>
    <cellStyle name="40% - 强调文字颜色 5 8" xfId="4397"/>
    <cellStyle name="差_Book2_财力性转移支付2010年预算参考数_隋心对账单定稿0514 2" xfId="4398"/>
    <cellStyle name="差_缺口县区测算_03_2010年各地区一般预算平衡表 4" xfId="4399"/>
    <cellStyle name="好_2006年水利统计指标统计表_03_2010年各地区一般预算平衡表_2010年地方财政一般预算分级平衡情况表（汇总）0524 2" xfId="4400"/>
    <cellStyle name="好_文体广播事业(按照总人口测算）—20080416_县市旗测算-新科目（含人口规模效应）_合并 2 5" xfId="4401"/>
    <cellStyle name="40% - 强调文字颜色 5 8 2" xfId="4402"/>
    <cellStyle name="差_同德_合并 2 3" xfId="4403"/>
    <cellStyle name="差_云南省2008年转移支付测算——州市本级考核部分及政策性测算_合并 2 2" xfId="4404"/>
    <cellStyle name="差_2006年34青海_财力性转移支付2010年预算参考数_30云南 2" xfId="4405"/>
    <cellStyle name="Calculation 6" xfId="4406"/>
    <cellStyle name="40% - 强调文字颜色 5 9" xfId="4407"/>
    <cellStyle name="差_市辖区测算20080510_不含人员经费系数_财力性转移支付2010年预算参考数 3" xfId="4408"/>
    <cellStyle name="差_03昭通市 3" xfId="4409"/>
    <cellStyle name="好_市辖区测算20080510_县市旗测算-新科目（含人口规模效应）_财力性转移支付2010年预算参考数_华东 2 2" xfId="4410"/>
    <cellStyle name="差_核定人数对比 2" xfId="4411"/>
    <cellStyle name="差_2006年27重庆_华东 2" xfId="4412"/>
    <cellStyle name="差_文体广播事业(按照总人口测算）—20080416_不含人员经费系数 2 2" xfId="4413"/>
    <cellStyle name="差_山东省民生支出标准_财力性转移支付2010年预算参考数_03_2010年各地区一般预算平衡表 2" xfId="4414"/>
    <cellStyle name="好_行政（人员）_03_2010年各地区一般预算平衡表_2010年地方财政一般预算分级平衡情况表（汇总）0524 5" xfId="4415"/>
    <cellStyle name="差_分县成本差异系数_民生政策最低支出需求_03_2010年各地区一般预算平衡表 5" xfId="4416"/>
    <cellStyle name="40% - 强调文字颜色 6 10 2" xfId="4417"/>
    <cellStyle name="差_行政(燃修费)_03_2010年各地区一般预算平衡表_2010年地方财政一般预算分级平衡情况表（汇总）0524 5" xfId="4418"/>
    <cellStyle name="Input [yellow] 2 3" xfId="4419"/>
    <cellStyle name="Accent3 48" xfId="4420"/>
    <cellStyle name="Accent3 53" xfId="4421"/>
    <cellStyle name="好_卫生(按照总人口测算）—20080416_不含人员经费系数_隋心对账单定稿0514 2 5" xfId="4422"/>
    <cellStyle name="差_GDP_4.2010年国家重点生态功能区保护性转移支付生态测算表 2" xfId="4423"/>
    <cellStyle name="好_卫生部门_03_2010年各地区一般预算平衡表_2010年地方财政一般预算分级平衡情况表（汇总）0524 2 8" xfId="4424"/>
    <cellStyle name="差_Book2_财力性转移支付2010年预算参考数_03_2010年各地区一般预算平衡表 6" xfId="4425"/>
    <cellStyle name="差_文体广播事业(按照总人口测算）—20080416_民生政策最低支出需求_隋心对账单定稿0514 2 6" xfId="4426"/>
    <cellStyle name="40% - 强调文字颜色 6 2 2 2 2" xfId="4427"/>
    <cellStyle name="好_30云南_小册子（2010）张 2" xfId="4428"/>
    <cellStyle name="差_04财力类_30云南 2 2" xfId="4429"/>
    <cellStyle name="好_其他部门(按照总人口测算）—20080416_不含人员经费系数_03_2010年各地区一般预算平衡表_2010年地方财政一般预算分级平衡情况表（汇总）0524 2" xfId="4430"/>
    <cellStyle name="Accent3 55" xfId="4431"/>
    <cellStyle name="差_县区合并测算20080421_民生政策最低支出需求_财力性转移支付2010年预算参考数_合并 2" xfId="4432"/>
    <cellStyle name="好_河南 缺口县区测算(地方填报)_财力性转移支付2010年预算参考数_隋心对账单定稿0514 3" xfId="4433"/>
    <cellStyle name="差_2009年一般性转移支付标准工资_奖励补助测算7.25 2" xfId="4434"/>
    <cellStyle name="差_民生政策最低支出需求_03_2010年各地区一般预算平衡表 3" xfId="4435"/>
    <cellStyle name="差 10" xfId="4436"/>
    <cellStyle name="差_34青海_财力性转移支付2010年预算参考数_小册子（2010）张 2 2" xfId="4437"/>
    <cellStyle name="好_2008年支出调整_财力性转移支付2010年预算参考数_小册子（2010）张 3" xfId="4438"/>
    <cellStyle name="40% - 强调文字颜色 6 2 2 2 4" xfId="4439"/>
    <cellStyle name="差_县区合并测算20080423(按照各省比重）_民生政策最低支出需求_03_2010年各地区一般预算平衡表_2010年地方财政一般预算分级平衡情况表（汇总）0524 2 3" xfId="4440"/>
    <cellStyle name="差_县市旗测算-新科目（20080627）_县市旗测算-新科目（含人口规模效应）_财力性转移支付2010年预算参考数_合并 2" xfId="4441"/>
    <cellStyle name="差_22湖南_财力性转移支付2010年预算参考数_合并" xfId="4442"/>
    <cellStyle name="40% - 强调文字颜色 6 3 2" xfId="4443"/>
    <cellStyle name="差_12滨州_03_2010年各地区一般预算平衡表_2010年地方财政一般预算分级平衡情况表（汇总）0524 3" xfId="4444"/>
    <cellStyle name="差_农林水和城市维护标准支出20080505－县区合计_财力性转移支付2010年预算参考数_03_2010年各地区一般预算平衡表" xfId="4445"/>
    <cellStyle name="Accent3 - 20% 10" xfId="4446"/>
    <cellStyle name="40% - 强调文字颜色 6 3 3" xfId="4447"/>
    <cellStyle name="差_12滨州_03_2010年各地区一般预算平衡表_2010年地方财政一般预算分级平衡情况表（汇总）0524 4" xfId="4448"/>
    <cellStyle name="差_0702砚山县2008年地税_5.2010年云南省国家一般生态功能区转移支付补助测算表（州市本级） 2" xfId="4449"/>
    <cellStyle name="差_县区合并测算20080423(按照各省比重）_民生政策最低支出需求_财力性转移支付2010年预算参考数_03_2010年各地区一般预算平衡表_04财力类2010 3" xfId="4450"/>
    <cellStyle name="差_云南省2008年转移支付测算——州市本级考核部分及政策性测算_合并 2 4" xfId="4451"/>
    <cellStyle name="差_2006年34青海_财力性转移支付2010年预算参考数_30云南 4" xfId="4452"/>
    <cellStyle name="Calculation 8" xfId="4453"/>
    <cellStyle name="差_1_财力性转移支付2010年预算参考数_03_2010年各地区一般预算平衡表_04财力类2010 2" xfId="4454"/>
    <cellStyle name="40% - 强调文字颜色 6 8 2" xfId="4455"/>
    <cellStyle name="差_2006年22湖南_财力性转移支付2010年预算参考数_03_2010年各地区一般预算平衡表_2010年地方财政一般预算分级平衡情况表（汇总）0524 4" xfId="4456"/>
    <cellStyle name="差_核定人数下发表_财力性转移支付2010年预算参考数 2 4" xfId="4457"/>
    <cellStyle name="好_县市旗测算-新科目（20080626）_财力性转移支付2010年预算参考数_隋心对账单定稿0514" xfId="4458"/>
    <cellStyle name="差_河南 缺口县区测算(地方填报白)_财力性转移支付2010年预算参考数 2 3" xfId="4459"/>
    <cellStyle name="好_县区合并测算20080423(按照各省比重）_县市旗测算-新科目（含人口规模效应）_财力性转移支付2010年预算参考数_03_2010年各地区一般预算平衡表_净集中 2" xfId="4460"/>
    <cellStyle name="差_市辖区测算-新科目（20080626）_民生政策最低支出需求_小册子（2010）张 2" xfId="4461"/>
    <cellStyle name="Accent2 - 60% 7" xfId="4462"/>
    <cellStyle name="差_2007一般预算支出口径剔除表_财力性转移支付2010年预算参考数 4 2" xfId="4463"/>
    <cellStyle name="差_平邑_财力性转移支付2010年预算参考数_小册子（2010）张 4" xfId="4464"/>
    <cellStyle name="Accent3 13 2" xfId="4465"/>
    <cellStyle name="60% - Accent1 8" xfId="4466"/>
    <cellStyle name="差_河南 缺口县区测算(地方填报白)_财力性转移支付2010年预算参考数 2 4" xfId="4467"/>
    <cellStyle name="好_县区合并测算20080423(按照各省比重）_县市旗测算-新科目（含人口规模效应）_财力性转移支付2010年预算参考数_03_2010年各地区一般预算平衡表_净集中 3" xfId="4468"/>
    <cellStyle name="差_市辖区测算-新科目（20080626）_民生政策最低支出需求_小册子（2010）张 3" xfId="4469"/>
    <cellStyle name="Accent2 - 60% 8" xfId="4470"/>
    <cellStyle name="60% - Accent1 9" xfId="4471"/>
    <cellStyle name="60% - Accent2 3" xfId="4472"/>
    <cellStyle name="Cover Date 2" xfId="4473"/>
    <cellStyle name="差_07文山州_4.2010年国家重点生态功能区保护性转移支付生态测算表 2" xfId="4474"/>
    <cellStyle name="差_农林水和城市维护标准支出20080505－县区合计_不含人员经费系数_小册子（2010）张 2 2" xfId="4475"/>
    <cellStyle name="差_县市旗测算20080508_财力性转移支付2010年预算参考数_华东 2 2" xfId="4476"/>
    <cellStyle name="差_市辖区测算20080510_县市旗测算-新科目（含人口规模效应）_财力性转移支付2010年预算参考数 3" xfId="4477"/>
    <cellStyle name="Comma [0] 4 2" xfId="4478"/>
    <cellStyle name="好_2006年34青海_财力性转移支付2010年预算参考数 5" xfId="4479"/>
    <cellStyle name="常规 256" xfId="4480"/>
    <cellStyle name="常规 261" xfId="4481"/>
    <cellStyle name="常规 306" xfId="4482"/>
    <cellStyle name="常规 311" xfId="4483"/>
    <cellStyle name="差_04财力类 4" xfId="4484"/>
    <cellStyle name="sstot" xfId="4485"/>
    <cellStyle name="差_河南 缺口县区测算(地方填报)_财力性转移支付2010年预算参考数_03_2010年各地区一般预算平衡表_2010年地方财政一般预算分级平衡情况表（汇总）0524 3" xfId="4486"/>
    <cellStyle name="60% - Accent2 3 2" xfId="4487"/>
    <cellStyle name="差_2007年收支情况及2008年收支预计表(汇总表)_03_2010年各地区一般预算平衡表_04财力类2010" xfId="4488"/>
    <cellStyle name="好_财政供养人员_财力性转移支付2010年预算参考数" xfId="4489"/>
    <cellStyle name="60% - Accent2 5" xfId="4490"/>
    <cellStyle name="差_奖励补助测算7.23 4" xfId="4491"/>
    <cellStyle name="margenta-f" xfId="4492"/>
    <cellStyle name="60% - Accent2 6" xfId="4493"/>
    <cellStyle name="好_一般预算支出口径剔除表_财力性转移支付2010年预算参考数_合并 2" xfId="4494"/>
    <cellStyle name="好_34青海_1_财力性转移支付2010年预算参考数_03_2010年各地区一般预算平衡表_04财力类2010" xfId="4495"/>
    <cellStyle name="60% - Accent2 7" xfId="4496"/>
    <cellStyle name="好_一般预算支出口径剔除表_财力性转移支付2010年预算参考数_合并 3" xfId="4497"/>
    <cellStyle name="差_11大理_03_2010年各地区一般预算平衡表_2010年地方财政一般预算分级平衡情况表（汇总）0524 2" xfId="4498"/>
    <cellStyle name="好_2008年预计支出与2007年对比_合并 2" xfId="4499"/>
    <cellStyle name="Accent5 2 2" xfId="4500"/>
    <cellStyle name="60% - Accent2 8" xfId="4501"/>
    <cellStyle name="差_11大理_03_2010年各地区一般预算平衡表_2010年地方财政一般预算分级平衡情况表（汇总）0524 3" xfId="4502"/>
    <cellStyle name="好_云南省2008年转移支付测算——州市本级考核部分及政策性测算_03_2010年各地区一般预算平衡表_04财力类2010 2" xfId="4503"/>
    <cellStyle name="Accent5 2 3" xfId="4504"/>
    <cellStyle name="差_1_财力性转移支付2010年预算参考数_小册子（2010）张 4" xfId="4505"/>
    <cellStyle name="差_县区合并测算20080423(按照各省比重）_县市旗测算-新科目（含人口规模效应）_财力性转移支付2010年预算参考数 2 3" xfId="4506"/>
    <cellStyle name="Accent3 14 2" xfId="4507"/>
    <cellStyle name="差_文体广播事业(按照总人口测算）—20080416_财力性转移支付2010年预算参考数_华东 2 5" xfId="4508"/>
    <cellStyle name="差_县区合并测算20080421_不含人员经费系数_30云南" xfId="4509"/>
    <cellStyle name="差_11大理_合并" xfId="4510"/>
    <cellStyle name="好_核定人数对比_财力性转移支付2010年预算参考数 2 2" xfId="4511"/>
    <cellStyle name="好_县市旗测算20080508_县市旗测算-新科目（含人口规模效应）_财力性转移支付2010年预算参考数_03_2010年各地区一般预算平衡表_2010年地方财政一般预算分级平衡情况表（汇总）0524 2 6" xfId="4512"/>
    <cellStyle name="差_分县成本差异系数_不含人员经费系数_财力性转移支付2010年预算参考数_30云南 2" xfId="4513"/>
    <cellStyle name="60% - Accent2 9" xfId="4514"/>
    <cellStyle name="差_11大理_03_2010年各地区一般预算平衡表_2010年地方财政一般预算分级平衡情况表（汇总）0524 4" xfId="4515"/>
    <cellStyle name="好_云南省2008年转移支付测算——州市本级考核部分及政策性测算_03_2010年各地区一般预算平衡表_04财力类2010 3" xfId="4516"/>
    <cellStyle name="好_2007年收支情况及2008年收支预计表(汇总表)_隋心对账单定稿0514 2 2" xfId="4517"/>
    <cellStyle name="Accent5 2 4" xfId="4518"/>
    <cellStyle name="Accent1 19" xfId="4519"/>
    <cellStyle name="Accent1 24" xfId="4520"/>
    <cellStyle name="60% - Accent3" xfId="4521"/>
    <cellStyle name="好_核定人数对比_03_2010年各地区一般预算平衡表 3" xfId="4522"/>
    <cellStyle name="差_34青海_财力性转移支付2010年预算参考数_30云南 2" xfId="4523"/>
    <cellStyle name="好_34青海 2 3" xfId="4524"/>
    <cellStyle name="好_县市旗测算20080508_不含人员经费系数_财力性转移支付2010年预算参考数_30云南 2" xfId="4525"/>
    <cellStyle name="差_30云南_1 3 2" xfId="4526"/>
    <cellStyle name="Accent5 - 40% 8" xfId="4527"/>
    <cellStyle name="60% - Accent3 3 2" xfId="4528"/>
    <cellStyle name="差_0502通海县 2 3 2" xfId="4529"/>
    <cellStyle name="60% - 强调文字颜色 2 2 2 2 2" xfId="4530"/>
    <cellStyle name="差_7.1罗平县大学生“村官”统计季报表(7月修订，下发空表)_Book1" xfId="4531"/>
    <cellStyle name="差 7 2" xfId="4532"/>
    <cellStyle name="差_危改资金测算_财力性转移支付2010年预算参考数_华东" xfId="4533"/>
    <cellStyle name="好_附表_隋心对账单定稿0514 3" xfId="4534"/>
    <cellStyle name="差_县市旗测算-新科目（20080626）_华东 2" xfId="4535"/>
    <cellStyle name="Percent [2] 4" xfId="4536"/>
    <cellStyle name="好_汇总表4_合并 2 6" xfId="4537"/>
    <cellStyle name="差_分县成本差异系数_不含人员经费系数_小册子（2010）张" xfId="4538"/>
    <cellStyle name="60% - Accent3 6" xfId="4539"/>
    <cellStyle name="差_安徽 缺口县区测算(地方填报)1_小册子（2010）张 3" xfId="4540"/>
    <cellStyle name="差_缺口县区测算（11.13）_华东" xfId="4541"/>
    <cellStyle name="60% - 强调文字颜色 2 2 2 2 3" xfId="4542"/>
    <cellStyle name="Percent [2] 5" xfId="4543"/>
    <cellStyle name="60% - Accent3 7" xfId="4544"/>
    <cellStyle name="差_县区合并测算20080421_财力性转移支付2010年预算参考数_03_2010年各地区一般预算平衡表_净集中 2" xfId="4545"/>
    <cellStyle name="差_安徽 缺口县区测算(地方填报)1_小册子（2010）张 4" xfId="4546"/>
    <cellStyle name="Accent5 3 2" xfId="4547"/>
    <cellStyle name="60% - 强调文字颜色 2 2 2 2 4" xfId="4548"/>
    <cellStyle name="差_成本差异系数_财力性转移支付2010年预算参考数_03_2010年各地区一般预算平衡表_04财力类2010 2" xfId="4549"/>
    <cellStyle name="好_2006年28四川_财力性转移支付2010年预算参考数 2 3 2" xfId="4550"/>
    <cellStyle name="差_汇总表4_30云南 2 2" xfId="4551"/>
    <cellStyle name="Percent [2] 2 2 2" xfId="4552"/>
    <cellStyle name="Percent [2] 6" xfId="4553"/>
    <cellStyle name="60% - Accent3 8" xfId="4554"/>
    <cellStyle name="好_县市旗测算-新科目（20080626）_县市旗测算-新科目（含人口规模效应）_财力性转移支付2010年预算参考数 3" xfId="4555"/>
    <cellStyle name="好_530623_2006年县级财政报表附表 2_5.2010年云南省国家一般生态功能区转移支付补助测算表（州市本级）" xfId="4556"/>
    <cellStyle name="差_县区合并测算20080421_财力性转移支付2010年预算参考数_03_2010年各地区一般预算平衡表_净集中 3" xfId="4557"/>
    <cellStyle name="Accent5 3 3" xfId="4558"/>
    <cellStyle name="好_30云南_1_小册子（2010）张 4" xfId="4559"/>
    <cellStyle name="差_教育(按照总人口测算）—20080416_县市旗测算-新科目（含人口规模效应）_财力性转移支付2010年预算参考数_30云南 4" xfId="4560"/>
    <cellStyle name="Accent3 15 2" xfId="4561"/>
    <cellStyle name="Accent3 20 2" xfId="4562"/>
    <cellStyle name="60% - Accent3 9" xfId="4563"/>
    <cellStyle name="差_行政(燃修费)_民生政策最低支出需求_财力性转移支付2010年预算参考数_小册子（2010）张 3 2" xfId="4564"/>
    <cellStyle name="60% - Accent4 3 2" xfId="4565"/>
    <cellStyle name="差_14安徽 2 3 2" xfId="4566"/>
    <cellStyle name="差_县区合并测算20080423(按照各省比重）_03_2010年各地区一般预算平衡表_2010年地方财政一般预算分级平衡情况表（汇总）0524 2" xfId="4567"/>
    <cellStyle name="好_文体广播事业(按照总人口测算）—20080416_县市旗测算-新科目（含人口规模效应）_财力性转移支付2010年预算参考数_合并 2 2" xfId="4568"/>
    <cellStyle name="差_34青海_1_30云南 2 2" xfId="4569"/>
    <cellStyle name="好_卫生(按照总人口测算）—20080416_县市旗测算-新科目（含人口规模效应） 2 4" xfId="4570"/>
    <cellStyle name="per.style 6" xfId="4571"/>
    <cellStyle name="60% - Accent4 6" xfId="4572"/>
    <cellStyle name="60% - Accent4 8" xfId="4573"/>
    <cellStyle name="Accent5 4 3" xfId="4574"/>
    <cellStyle name="差_卫生(按照总人口测算）—20080416_民生政策最低支出需求_隋心对账单定稿0514 2 4" xfId="4575"/>
    <cellStyle name="差_教育(按照总人口测算）—20080416_财力性转移支付2010年预算参考数 2" xfId="4576"/>
    <cellStyle name="好_财政供养人员_财力性转移支付2010年预算参考数_隋心对账单定稿0514 2 3" xfId="4577"/>
    <cellStyle name="差_2006年水利统计指标统计表_财力性转移支付2010年预算参考数 2 2 2" xfId="4578"/>
    <cellStyle name="Accent3 16 2" xfId="4579"/>
    <cellStyle name="Accent3 21 2" xfId="4580"/>
    <cellStyle name="60% - Accent4 9" xfId="4581"/>
    <cellStyle name="差_卫生(按照总人口测算）—20080416_民生政策最低支出需求_隋心对账单定稿0514 2 5" xfId="4582"/>
    <cellStyle name="差_教育(按照总人口测算）—20080416_财力性转移支付2010年预算参考数 3" xfId="4583"/>
    <cellStyle name="好_财政供养人员_财力性转移支付2010年预算参考数_隋心对账单定稿0514 2 4" xfId="4584"/>
    <cellStyle name="差_不含人员经费系数_03_2010年各地区一般预算平衡表" xfId="4585"/>
    <cellStyle name="好_行政(燃修费)_03_2010年各地区一般预算平衡表 2 2" xfId="4586"/>
    <cellStyle name="Accent1 26" xfId="4587"/>
    <cellStyle name="Accent1 31" xfId="4588"/>
    <cellStyle name="60% - Accent5" xfId="4589"/>
    <cellStyle name="差_14安徽 3" xfId="4590"/>
    <cellStyle name="好_530629_2006年县级财政报表附表_隋心对账单定稿0514 2 5" xfId="4591"/>
    <cellStyle name="差_行政公检法测算_不含人员经费系数_30云南 2" xfId="4592"/>
    <cellStyle name="好_核定人数对比_03_2010年各地区一般预算平衡表 5" xfId="4593"/>
    <cellStyle name="差_34青海_财力性转移支付2010年预算参考数_30云南 4" xfId="4594"/>
    <cellStyle name="好_分析缺口率_财力性转移支付2010年预算参考数_小册子（2010）张 3" xfId="4595"/>
    <cellStyle name="好_34青海 2 5" xfId="4596"/>
    <cellStyle name="差_2008年全省汇总收支计算表_小册子（2010）张 2" xfId="4597"/>
    <cellStyle name="差_卫生(按照总人口测算）—20080416_不含人员经费系数 2 3 2" xfId="4598"/>
    <cellStyle name="Accent5 5 2" xfId="4599"/>
    <cellStyle name="60% - Accent5 7" xfId="4600"/>
    <cellStyle name="差_县市旗测算-新科目（20080627）_不含人员经费系数_03_2010年各地区一般预算平衡表_2010年地方财政一般预算分级平衡情况表（汇总）0524 4" xfId="4601"/>
    <cellStyle name="差_Book2 2 2" xfId="4602"/>
    <cellStyle name="差_0605石屏 2 3" xfId="4603"/>
    <cellStyle name="好_分县成本差异系数_财力性转移支付2010年预算参考数_03_2010年各地区一般预算平衡表_净集中" xfId="4604"/>
    <cellStyle name="差_2006年水利统计指标统计表_财力性转移支付2010年预算参考数 2 3 2" xfId="4605"/>
    <cellStyle name="Accent3 17 2" xfId="4606"/>
    <cellStyle name="差_县市旗测算-新科目（20080627）_不含人员经费系数_03_2010年各地区一般预算平衡表_2010年地方财政一般预算分级平衡情况表（汇总）0524 5" xfId="4607"/>
    <cellStyle name="差_Book2 2 3" xfId="4608"/>
    <cellStyle name="差_卫生(按照总人口测算）—20080416_隋心对账单定稿0514 2 2" xfId="4609"/>
    <cellStyle name="60% - Accent5 8" xfId="4610"/>
    <cellStyle name="好_市辖区测算20080510_县市旗测算-新科目（含人口规模效应）_财力性转移支付2010年预算参考数_隋心对账单定稿0514" xfId="4611"/>
    <cellStyle name="好_行政(燃修费)_03_2010年各地区一般预算平衡表 2 3" xfId="4612"/>
    <cellStyle name="Accent1 27" xfId="4613"/>
    <cellStyle name="Accent1 32" xfId="4614"/>
    <cellStyle name="60% - Accent6" xfId="4615"/>
    <cellStyle name="好_卫生(按照总人口测算）—20080416_县市旗测算-新科目（含人口规模效应）_财力性转移支付2010年预算参考数_03_2010年各地区一般预算平衡表 2" xfId="4616"/>
    <cellStyle name="差_2006年34青海_03_2010年各地区一般预算平衡表_04财力类2010" xfId="4617"/>
    <cellStyle name="差_14安徽 4" xfId="4618"/>
    <cellStyle name="好_530629_2006年县级财政报表附表_隋心对账单定稿0514 2 6" xfId="4619"/>
    <cellStyle name="差_行政公检法测算_不含人员经费系数_30云南 3" xfId="4620"/>
    <cellStyle name="好_核定人数对比_03_2010年各地区一般预算平衡表 6" xfId="4621"/>
    <cellStyle name="好_34青海 2 6" xfId="4622"/>
    <cellStyle name="差_2008年全省汇总收支计算表_小册子（2010）张 3" xfId="4623"/>
    <cellStyle name="60% - Accent6 6" xfId="4624"/>
    <cellStyle name="差_县市旗测算-新科目（20080627）_县市旗测算-新科目（含人口规模效应）_小册子（2010）张 3 2" xfId="4625"/>
    <cellStyle name="百分比 4 3 2 2" xfId="4626"/>
    <cellStyle name="好_县区合并测算20080421_县市旗测算-新科目（含人口规模效应） 2" xfId="4627"/>
    <cellStyle name="差_汇总表 4" xfId="4628"/>
    <cellStyle name="Accent5 6 2" xfId="4629"/>
    <cellStyle name="60% - Accent6 7" xfId="4630"/>
    <cellStyle name="差_Book2 3 2" xfId="4631"/>
    <cellStyle name="差_0605石屏 3 3" xfId="4632"/>
    <cellStyle name="好_成本差异系数（含人口规模）_03_2010年各地区一般预算平衡表_2010年地方财政一般预算分级平衡情况表（汇总）0524 2" xfId="4633"/>
    <cellStyle name="好_县市旗测算20080508_县市旗测算-新科目（含人口规模效应）_小册子（2010）张 2" xfId="4634"/>
    <cellStyle name="好_行政（人员）_财力性转移支付2010年预算参考数_华东 2 3" xfId="4635"/>
    <cellStyle name="好_县区合并测算20080421_财力性转移支付2010年预算参考数_03_2010年各地区一般预算平衡表 5" xfId="4636"/>
    <cellStyle name="差_云南 缺口县区测算(地方填报)_财力性转移支付2010年预算参考数_合并 2 2" xfId="4637"/>
    <cellStyle name="Accent6 - 20% 2 2" xfId="4638"/>
    <cellStyle name="Accent3 18 2" xfId="4639"/>
    <cellStyle name="60% - Accent6 8" xfId="4640"/>
    <cellStyle name="好_县市旗测算20080508_县市旗测算-新科目（含人口规模效应）_小册子（2010）张 3" xfId="4641"/>
    <cellStyle name="好_行政（人员）_财力性转移支付2010年预算参考数_华东 2 4" xfId="4642"/>
    <cellStyle name="好_县区合并测算20080421_财力性转移支付2010年预算参考数_03_2010年各地区一般预算平衡表 6" xfId="4643"/>
    <cellStyle name="差_云南 缺口县区测算(地方填报)_财力性转移支付2010年预算参考数_合并 2 3" xfId="4644"/>
    <cellStyle name="Accent6 - 20% 2 3" xfId="4645"/>
    <cellStyle name="差_14安徽_03_2010年各地区一般预算平衡表" xfId="4646"/>
    <cellStyle name="好_2006年34青海_财力性转移支付2010年预算参考数_03_2010年各地区一般预算平衡表_净集中 2" xfId="4647"/>
    <cellStyle name="汇总 3 4" xfId="4648"/>
    <cellStyle name="60% - Accent6 9" xfId="4649"/>
    <cellStyle name="好_河南 缺口县区测算(地方填报)_03_2010年各地区一般预算平衡表_2010年地方财政一般预算分级平衡情况表（汇总）0524 2" xfId="4650"/>
    <cellStyle name="差_0605石屏县_03_2010年各地区一般预算平衡表_2010年地方财政一般预算分级平衡情况表（汇总）0524 5" xfId="4651"/>
    <cellStyle name="好_缺口县区测算_财力性转移支付2010年预算参考数_03_2010年各地区一般预算平衡表_净集中" xfId="4652"/>
    <cellStyle name="Accent3 - 20% 2 4" xfId="4653"/>
    <cellStyle name="好_云南省2008年转移支付测算——州市本级考核部分及政策性测算_财力性转移支付2010年预算参考数_03_2010年各地区一般预算平衡表_2010年地方财政一般预算分级平衡情况表（汇总）0524 2 5" xfId="4654"/>
    <cellStyle name="差_2006年27重庆_财力性转移支付2010年预算参考数_30云南" xfId="4655"/>
    <cellStyle name="60% - 强调文字颜色 1 10" xfId="4656"/>
    <cellStyle name="好_县市旗测算-新科目（20080626）_不含人员经费系数_隋心对账单定稿0514 2 4" xfId="4657"/>
    <cellStyle name="好_行政公检法测算_不含人员经费系数_华东 2 4" xfId="4658"/>
    <cellStyle name="60% - 强调文字颜色 1 10 2" xfId="4659"/>
    <cellStyle name="Accent5 11" xfId="4660"/>
    <cellStyle name="差_县市旗测算20080508_隋心对账单定稿0514 2 5" xfId="4661"/>
    <cellStyle name="差_2006年27重庆_财力性转移支付2010年预算参考数_30云南 2" xfId="4662"/>
    <cellStyle name="好_其他部门(按照总人口测算）—20080416_不含人员经费系数 2 3" xfId="4663"/>
    <cellStyle name="Accent1_01保工资保运转保民生项目及标准" xfId="4664"/>
    <cellStyle name="差_07文山州 2" xfId="4665"/>
    <cellStyle name="好_其他部门(按照总人口测算）—20080416_财力性转移支付2010年预算参考数_隋心对账单定稿0514 2 6" xfId="4666"/>
    <cellStyle name="60% - 强调文字颜色 1 2" xfId="4667"/>
    <cellStyle name="好_文体广播事业(按照总人口测算）—20080416_合并 2 2" xfId="4668"/>
    <cellStyle name="Accent4 2 2 2" xfId="4669"/>
    <cellStyle name="百分比 2 2 6" xfId="4670"/>
    <cellStyle name="Accent2 - 20% 2 4" xfId="4671"/>
    <cellStyle name="强调文字颜色 6 2 2 2 10" xfId="4672"/>
    <cellStyle name="差_07文山州 2 2" xfId="4673"/>
    <cellStyle name="差_民生政策最低支出需求_03_2010年各地区一般预算平衡表_04财力类2010" xfId="4674"/>
    <cellStyle name="60% - 强调文字颜色 1 2 2" xfId="4675"/>
    <cellStyle name="差_行政(燃修费)_财力性转移支付2010年预算参考数_03_2010年各地区一般预算平衡表_净集中" xfId="4676"/>
    <cellStyle name="好_农林水和城市维护标准支出20080505－县区合计_不含人员经费系数_财力性转移支付2010年预算参考数_合并 2 4" xfId="4677"/>
    <cellStyle name="60% - 强调文字颜色 1 2 2 2 3" xfId="4678"/>
    <cellStyle name="差_分析缺口率_财力性转移支付2010年预算参考数" xfId="4679"/>
    <cellStyle name="好_不含人员经费系数_隋心对账单定稿0514 2" xfId="4680"/>
    <cellStyle name="60% - 强调文字颜色 1 2 3" xfId="4681"/>
    <cellStyle name="Accent4 - 40% 2 2" xfId="4682"/>
    <cellStyle name="好_行政(燃修费)_不含人员经费系数_03_2010年各地区一般预算平衡表_04财力类2010 3" xfId="4683"/>
    <cellStyle name="差_07临沂 2" xfId="4684"/>
    <cellStyle name="好_2006年28四川_小册子（2010）张" xfId="4685"/>
    <cellStyle name="差_28四川_财力性转移支付2010年预算参考数_03_2010年各地区一般预算平衡表_净集中 2" xfId="4686"/>
    <cellStyle name="差_2008年全省汇总收支计算表_财力性转移支付2010年预算参考数_03_2010年各地区一般预算平衡表" xfId="4687"/>
    <cellStyle name="差_市辖区测算-新科目（20080626）_民生政策最低支出需求_财力性转移支付2010年预算参考数_隋心对账单定稿0514 2 3" xfId="4688"/>
    <cellStyle name="60% - 强调文字颜色 4 9 2" xfId="4689"/>
    <cellStyle name="差_Book1_1 3" xfId="4690"/>
    <cellStyle name="60% - 强调文字颜色 1 2 4" xfId="4691"/>
    <cellStyle name="60% - 强调文字颜色 1 2 5" xfId="4692"/>
    <cellStyle name="ColLevel_0" xfId="4693"/>
    <cellStyle name="好_14安徽_03_2010年各地区一般预算平衡表_净集中 3" xfId="4694"/>
    <cellStyle name="差_农林水和城市维护标准支出20080505－县区合计_不含人员经费系数_财力性转移支付2010年预算参考数 2 2" xfId="4695"/>
    <cellStyle name="好_教育(按照总人口测算）—20080416_民生政策最低支出需求_03_2010年各地区一般预算平衡表_2010年地方财政一般预算分级平衡情况表（汇总）0524 2 2" xfId="4696"/>
    <cellStyle name="好_缺口县区测算(按2007支出增长25%测算) 2" xfId="4697"/>
    <cellStyle name="Calc Currency (0) 2" xfId="4698"/>
    <cellStyle name="Accent4 - 40% 2 3" xfId="4699"/>
    <cellStyle name="差_07临沂 3" xfId="4700"/>
    <cellStyle name="好_河南 缺口县区测算(地方填报白)_财力性转移支付2010年预算参考数" xfId="4701"/>
    <cellStyle name="差_28四川_财力性转移支付2010年预算参考数_03_2010年各地区一般预算平衡表_净集中 3" xfId="4702"/>
    <cellStyle name="60% - 强调文字颜色 1 2 6" xfId="4703"/>
    <cellStyle name="差_农林水和城市维护标准支出20080505－县区合计_不含人员经费系数_财力性转移支付2010年预算参考数 2 3" xfId="4704"/>
    <cellStyle name="好_教育(按照总人口测算）—20080416_民生政策最低支出需求_03_2010年各地区一般预算平衡表_2010年地方财政一般预算分级平衡情况表（汇总）0524 2 3" xfId="4705"/>
    <cellStyle name="好_缺口县区测算(按2007支出增长25%测算) 3" xfId="4706"/>
    <cellStyle name="Calc Currency (0) 3" xfId="4707"/>
    <cellStyle name="Accent4 - 40% 2 4" xfId="4708"/>
    <cellStyle name="好_核定人数对比_03_2010年各地区一般预算平衡表" xfId="4709"/>
    <cellStyle name="差_07临沂 4" xfId="4710"/>
    <cellStyle name="好_34青海 2" xfId="4711"/>
    <cellStyle name="差_22湖南_财力性转移支付2010年预算参考数_隋心对账单定稿0514" xfId="4712"/>
    <cellStyle name="好_2007年一般预算支出剔除_03_2010年各地区一般预算平衡表_净集中 2" xfId="4713"/>
    <cellStyle name="Accent6 13 2" xfId="4714"/>
    <cellStyle name="差_市辖区测算-新科目（20080626）_民生政策最低支出需求_财力性转移支付2010年预算参考数_隋心对账单定稿0514 2 5" xfId="4715"/>
    <cellStyle name="差_分县成本差异系数_民生政策最低支出需求_财力性转移支付2010年预算参考数_小册子（2010）张 2" xfId="4716"/>
    <cellStyle name="差_Book1_1 5" xfId="4717"/>
    <cellStyle name="差_07文山州 3" xfId="4718"/>
    <cellStyle name="好_其他部门(按照总人口测算）—20080416_财力性转移支付2010年预算参考数_隋心对账单定稿0514 2 7" xfId="4719"/>
    <cellStyle name="60% - 强调文字颜色 1 3" xfId="4720"/>
    <cellStyle name="好_文体广播事业(按照总人口测算）—20080416_合并 2 3" xfId="4721"/>
    <cellStyle name="好_教育(按照总人口测算）—20080416_县市旗测算-新科目（含人口规模效应）_03_2010年各地区一般预算平衡表_净集中" xfId="4722"/>
    <cellStyle name="差_22湖南_财力性转移支付2010年预算参考数_华东 2" xfId="4723"/>
    <cellStyle name="差_07文山州 3 2" xfId="4724"/>
    <cellStyle name="60% - 强调文字颜色 1 3 2" xfId="4725"/>
    <cellStyle name="60% - 强调文字颜色 1 3 3" xfId="4726"/>
    <cellStyle name="差_07文山州 4" xfId="4727"/>
    <cellStyle name="60% - 强调文字颜色 1 4" xfId="4728"/>
    <cellStyle name="好_文体广播事业(按照总人口测算）—20080416_合并 2 4" xfId="4729"/>
    <cellStyle name="60% - 强调文字颜色 1 5" xfId="4730"/>
    <cellStyle name="好_文体广播事业(按照总人口测算）—20080416_合并 2 5" xfId="4731"/>
    <cellStyle name="差_测算结果汇总_财力性转移支付2010年预算参考数_03_2010年各地区一般预算平衡表 2" xfId="4732"/>
    <cellStyle name="60% - 强调文字颜色 1 6" xfId="4733"/>
    <cellStyle name="好_文体广播事业(按照总人口测算）—20080416_合并 2 6" xfId="4734"/>
    <cellStyle name="差_县区合并测算20080423(按照各省比重）_县市旗测算-新科目（含人口规模效应）_合并" xfId="4735"/>
    <cellStyle name="差_测算结果汇总_财力性转移支付2010年预算参考数_03_2010年各地区一般预算平衡表 3" xfId="4736"/>
    <cellStyle name="60% - 强调文字颜色 1 7" xfId="4737"/>
    <cellStyle name="差_缺口县区测算_财力性转移支付2010年预算参考数_隋心对账单定稿0514" xfId="4738"/>
    <cellStyle name="好_文体广播事业(按照总人口测算）—20080416_合并 2 7" xfId="4739"/>
    <cellStyle name="差_测算结果汇总_财力性转移支付2010年预算参考数_03_2010年各地区一般预算平衡表 4" xfId="4740"/>
    <cellStyle name="标题 3 3 2 2" xfId="4741"/>
    <cellStyle name="差_行政（人员）_财力性转移支付2010年预算参考数_30云南 2 2" xfId="4742"/>
    <cellStyle name="好_行政公检法测算_县市旗测算-新科目（含人口规模效应）_03_2010年各地区一般预算平衡表_2010年地方财政一般预算分级平衡情况表（汇总）0524 2 6" xfId="4743"/>
    <cellStyle name="差_2006年28四川_财力性转移支付2010年预算参考数_合并 2" xfId="4744"/>
    <cellStyle name="60% - 强调文字颜色 1 8" xfId="4745"/>
    <cellStyle name="差_测算结果汇总_财力性转移支付2010年预算参考数_03_2010年各地区一般预算平衡表 5" xfId="4746"/>
    <cellStyle name="好_行政(燃修费)_不含人员经费系数_财力性转移支付2010年预算参考数_合并 3" xfId="4747"/>
    <cellStyle name="差_市辖区测算-新科目（20080626）_县市旗测算-新科目（含人口规模效应）_隋心对账单定稿0514 2 3" xfId="4748"/>
    <cellStyle name="60% - 强调文字颜色 2 10 2" xfId="4749"/>
    <cellStyle name="差_分县成本差异系数_03_2010年各地区一般预算平衡表_2010年地方财政一般预算分级平衡情况表（汇总）0524 4" xfId="4750"/>
    <cellStyle name="差_1110洱源县 3" xfId="4751"/>
    <cellStyle name="差_市辖区测算-新科目（20080626）_县市旗测算-新科目（含人口规模效应）_财力性转移支付2010年预算参考数_03_2010年各地区一般预算平衡表_2010年地方财政一般预算分级平衡情况表（汇总）0524 5" xfId="4752"/>
    <cellStyle name="计算 2 2 2 2 2 5" xfId="4753"/>
    <cellStyle name="60% - 强调文字颜色 6 8" xfId="4754"/>
    <cellStyle name="差_1110洱源县_财力性转移支付2010年预算参考数_03_2010年各地区一般预算平衡表 6" xfId="4755"/>
    <cellStyle name="差_09黑龙江_小册子（2010）张 2" xfId="4756"/>
    <cellStyle name="好_Book1_财力性转移支付2010年预算参考数_华东 2 4" xfId="4757"/>
    <cellStyle name="差_行政公检法测算_03_2010年各地区一般预算平衡表_2010年地方财政一般预算分级平衡情况表（汇总）0524 3" xfId="4758"/>
    <cellStyle name="60% - 强调文字颜色 2 2 2" xfId="4759"/>
    <cellStyle name="差_市辖区测算-新科目（20080626）_民生政策最低支出需求_财力性转移支付2010年预算参考数_华东 2 5" xfId="4760"/>
    <cellStyle name="好_平邑_03_2010年各地区一般预算平衡表 6" xfId="4761"/>
    <cellStyle name="计算 2 10" xfId="4762"/>
    <cellStyle name="差_平邑_财力性转移支付2010年预算参考数_03_2010年各地区一般预算平衡表 5" xfId="4763"/>
    <cellStyle name="差_1110洱源县 3 2" xfId="4764"/>
    <cellStyle name="60% - 强调文字颜色 6 8 2" xfId="4765"/>
    <cellStyle name="差_09黑龙江_小册子（2010）张 2 2" xfId="4766"/>
    <cellStyle name="好_Book2_财力性转移支付2010年预算参考数" xfId="4767"/>
    <cellStyle name="差_2011标准人员数测算结果 4" xfId="4768"/>
    <cellStyle name="差_0502通海县 2 3" xfId="4769"/>
    <cellStyle name="60% - 强调文字颜色 2 2 2 2" xfId="4770"/>
    <cellStyle name="差 7" xfId="4771"/>
    <cellStyle name="好_县区合并测算20080421_民生政策最低支出需求_财力性转移支付2010年预算参考数_小册子（2010）张 3 2" xfId="4772"/>
    <cellStyle name="差_分县成本差异系数_不含人员经费系数 3 2" xfId="4773"/>
    <cellStyle name="差_0502通海县 2 4" xfId="4774"/>
    <cellStyle name="好_市辖区测算-新科目（20080626）_03_2010年各地区一般预算平衡表_2010年地方财政一般预算分级平衡情况表（汇总）0524" xfId="4775"/>
    <cellStyle name="60% - 强调文字颜色 2 2 2 3" xfId="4776"/>
    <cellStyle name="差 8" xfId="4777"/>
    <cellStyle name="差_2006年27重庆" xfId="4778"/>
    <cellStyle name="差_1110洱源县 5" xfId="4779"/>
    <cellStyle name="计算 2 2 2 2 2 7" xfId="4780"/>
    <cellStyle name="60% - 强调文字颜色 5 9 2" xfId="4781"/>
    <cellStyle name="好_09黑龙江_03_2010年各地区一般预算平衡表_净集中" xfId="4782"/>
    <cellStyle name="差_09黑龙江_小册子（2010）张 4" xfId="4783"/>
    <cellStyle name="差_03昭通 2_2.2009年云南省生态功能区转移支付总表 2" xfId="4784"/>
    <cellStyle name="差_汇总表4_财力性转移支付2010年预算参考数_30云南" xfId="4785"/>
    <cellStyle name="差_Book2_03_2010年各地区一般预算平衡表_04财力类2010" xfId="4786"/>
    <cellStyle name="好_Book1_财力性转移支付2010年预算参考数_华东 2 6" xfId="4787"/>
    <cellStyle name="差_行政公检法测算_03_2010年各地区一般预算平衡表_2010年地方财政一般预算分级平衡情况表（汇总）0524 5" xfId="4788"/>
    <cellStyle name="60% - 强调文字颜色 2 2 4" xfId="4789"/>
    <cellStyle name="差_市辖区测算-新科目（20080626）_民生政策最低支出需求_财力性转移支付2010年预算参考数_华东 2 7" xfId="4790"/>
    <cellStyle name="好_Book1_财力性转移支付2010年预算参考数_华东 2 7" xfId="4791"/>
    <cellStyle name="60% - 强调文字颜色 2 2 5" xfId="4792"/>
    <cellStyle name="好_教育(按照总人口测算）—20080416_小册子（2010）张 3" xfId="4793"/>
    <cellStyle name="注释 2" xfId="4794"/>
    <cellStyle name="差_13德宏州2008年地税_2.云南省生态功能区转移支付总表" xfId="4795"/>
    <cellStyle name="差_行政公检法测算_03_2010年各地区一般预算平衡表_04财力类2010 2" xfId="4796"/>
    <cellStyle name="好_行政（人员）_民生政策最低支出需求_03_2010年各地区一般预算平衡表_2010年地方财政一般预算分级平衡情况表（汇总）0524 4" xfId="4797"/>
    <cellStyle name="60% - 强调文字颜色 2 3 2" xfId="4798"/>
    <cellStyle name="差_危改资金测算_03_2010年各地区一般预算平衡表_2010年地方财政一般预算分级平衡情况表（汇总）0524 2 2" xfId="4799"/>
    <cellStyle name="差_2006年22湖南_03_2010年各地区一般预算平衡表" xfId="4800"/>
    <cellStyle name="差_1_03_2010年各地区一般预算平衡表_2010年地方财政一般预算分级平衡情况表（汇总）0524" xfId="4801"/>
    <cellStyle name="差_山东省民生支出标准_隋心对账单定稿0514 2" xfId="4802"/>
    <cellStyle name="60% - 强调文字颜色 2 4" xfId="4803"/>
    <cellStyle name="好_其他部门(按照总人口测算）—20080416_民生政策最低支出需求_03_2010年各地区一般预算平衡表 2" xfId="4804"/>
    <cellStyle name="好_测算结果汇总_03_2010年各地区一般预算平衡表_04财力类2010 2" xfId="4805"/>
    <cellStyle name="差_山东省民生支出标准_财力性转移支付2010年预算参考数_03_2010年各地区一般预算平衡表_2010年地方财政一般预算分级平衡情况表（汇总）0524 2" xfId="4806"/>
    <cellStyle name="60% - 强调文字颜色 2 5" xfId="4807"/>
    <cellStyle name="差_1007永仁县 2 2" xfId="4808"/>
    <cellStyle name="差_危改资金测算_03_2010年各地区一般预算平衡表_2010年地方财政一般预算分级平衡情况表（汇总）0524 2 4" xfId="4809"/>
    <cellStyle name="好_其他部门(按照总人口测算）—20080416_民生政策最低支出需求_03_2010年各地区一般预算平衡表 3" xfId="4810"/>
    <cellStyle name="好_测算结果汇总_03_2010年各地区一般预算平衡表_04财力类2010 3" xfId="4811"/>
    <cellStyle name="差_山东省民生支出标准_财力性转移支付2010年预算参考数_03_2010年各地区一般预算平衡表_2010年地方财政一般预算分级平衡情况表（汇总）0524 3" xfId="4812"/>
    <cellStyle name="60% - 强调文字颜色 2 6" xfId="4813"/>
    <cellStyle name="差_行政（人员）_财力性转移支付2010年预算参考数_30云南 3 2" xfId="4814"/>
    <cellStyle name="好_其他部门(按照总人口测算）—20080416_民生政策最低支出需求_03_2010年各地区一般预算平衡表 4" xfId="4815"/>
    <cellStyle name="差_山东省民生支出标准_财力性转移支付2010年预算参考数_03_2010年各地区一般预算平衡表_2010年地方财政一般预算分级平衡情况表（汇总）0524 4" xfId="4816"/>
    <cellStyle name="60% - 强调文字颜色 2 7" xfId="4817"/>
    <cellStyle name="差_J03_2.2009年云南省生态功能区转移支付总表 2" xfId="4818"/>
    <cellStyle name="好_其他部门(按照总人口测算）—20080416_民生政策最低支出需求_03_2010年各地区一般预算平衡表 5" xfId="4819"/>
    <cellStyle name="差_山东省民生支出标准_财力性转移支付2010年预算参考数_03_2010年各地区一般预算平衡表_2010年地方财政一般预算分级平衡情况表（汇总）0524 5" xfId="4820"/>
    <cellStyle name="60% - 强调文字颜色 2 8" xfId="4821"/>
    <cellStyle name="60% - 强调文字颜色 2 9" xfId="4822"/>
    <cellStyle name="Accent5 29" xfId="4823"/>
    <cellStyle name="Accent5 34" xfId="4824"/>
    <cellStyle name="comma zerodec 2 3" xfId="4825"/>
    <cellStyle name="60% - 强调文字颜色 3 2" xfId="4826"/>
    <cellStyle name="差_县市旗测算-新科目（20080627）_03_2010年各地区一般预算平衡表" xfId="4827"/>
    <cellStyle name="差_11大理 6" xfId="4828"/>
    <cellStyle name="好_1996-102 3" xfId="4829"/>
    <cellStyle name="好_县区合并测算20080421_县市旗测算-新科目（含人口规模效应）_03_2010年各地区一般预算平衡表_2010年地方财政一般预算分级平衡情况表（汇总）0524 2 4" xfId="4830"/>
    <cellStyle name="60% - 强调文字颜色 3 2 2 2 2" xfId="4831"/>
    <cellStyle name="60% - 强调文字颜色 3 2 2 2 3" xfId="4832"/>
    <cellStyle name="60% - 强调文字颜色 3 2 2 4" xfId="4833"/>
    <cellStyle name="差_Book1 8" xfId="4834"/>
    <cellStyle name="差_汇总表_财力性转移支付2010年预算参考数_03_2010年各地区一般预算平衡表_2010年地方财政一般预算分级平衡情况表（汇总）0524 5" xfId="4835"/>
    <cellStyle name="Currency [0] 2 4" xfId="4836"/>
    <cellStyle name="好_青海 缺口县区测算(地方填报)_03_2010年各地区一般预算平衡表 5" xfId="4837"/>
    <cellStyle name="差_云南 缺口县区测算(地方填报)_03_2010年各地区一般预算平衡表_2010年地方财政一般预算分级平衡情况表（汇总）0524 5" xfId="4838"/>
    <cellStyle name="差_0502通海县 3 2" xfId="4839"/>
    <cellStyle name="60% - 强调文字颜色 3 2 3" xfId="4840"/>
    <cellStyle name="差_县市旗测算-新科目（20080627）_03_2010年各地区一般预算平衡表 3" xfId="4841"/>
    <cellStyle name="好_市辖区测算20080510_不含人员经费系数_03_2010年各地区一般预算平衡表_2010年地方财政一般预算分级平衡情况表（汇总）0524 2 6" xfId="4842"/>
    <cellStyle name="60% - 强调文字颜色 3 2 5" xfId="4843"/>
    <cellStyle name="差_县市旗测算-新科目（20080627）_03_2010年各地区一般预算平衡表 5" xfId="4844"/>
    <cellStyle name="差_基础数据表_2.2009年云南省生态功能区转移支付总表" xfId="4845"/>
    <cellStyle name="好_市辖区测算20080510_不含人员经费系数_03_2010年各地区一般预算平衡表_2010年地方财政一般预算分级平衡情况表（汇总）0524 2 8" xfId="4846"/>
    <cellStyle name="comma zerodec 2" xfId="4847"/>
    <cellStyle name="差_分县成本差异系数_不含人员经费系数 4 2" xfId="4848"/>
    <cellStyle name="Accent3 2 2 2" xfId="4849"/>
    <cellStyle name="好_农林水和城市维护标准支出20080505－县区合计_财力性转移支付2010年预算参考数_03_2010年各地区一般预算平衡表_净集中" xfId="4850"/>
    <cellStyle name="60% - 强调文字颜色 3 2 6" xfId="4851"/>
    <cellStyle name="差_县市旗测算-新科目（20080627）_03_2010年各地区一般预算平衡表 6" xfId="4852"/>
    <cellStyle name="comma zerodec 3" xfId="4853"/>
    <cellStyle name="常规 2 2 3 2 6" xfId="4854"/>
    <cellStyle name="注释 2 2 11 7" xfId="4855"/>
    <cellStyle name="差_00省级(打印) 2_2.2010年云南省生态功能区转移支付总表 2" xfId="4856"/>
    <cellStyle name="差_自行调整差异系数顺序_03_2010年各地区一般预算平衡表_净集中 2" xfId="4857"/>
    <cellStyle name="差_行政（人员）_民生政策最低支出需求_03_2010年各地区一般预算平衡表_净集中" xfId="4858"/>
    <cellStyle name="Accent5 35" xfId="4859"/>
    <cellStyle name="Accent5 40" xfId="4860"/>
    <cellStyle name="comma zerodec 2 4" xfId="4861"/>
    <cellStyle name="汇总 10" xfId="4862"/>
    <cellStyle name="60% - 强调文字颜色 3 3" xfId="4863"/>
    <cellStyle name="差_11大理 7" xfId="4864"/>
    <cellStyle name="60% - 强调文字颜色 3 3 2" xfId="4865"/>
    <cellStyle name="差_30云南_2" xfId="4866"/>
    <cellStyle name="差_行政(燃修费)_不含人员经费系数_03_2010年各地区一般预算平衡表_2010年地方财政一般预算分级平衡情况表（汇总）0524 5" xfId="4867"/>
    <cellStyle name="差_0502通海县 4 2" xfId="4868"/>
    <cellStyle name="60% - 强调文字颜色 3 3 3" xfId="4869"/>
    <cellStyle name="Accent5 36" xfId="4870"/>
    <cellStyle name="Accent5 41" xfId="4871"/>
    <cellStyle name="差_缺口县区测算（11.13）_财力性转移支付2010年预算参考数 2 2 2" xfId="4872"/>
    <cellStyle name="60% - 强调文字颜色 3 4" xfId="4873"/>
    <cellStyle name="差_11大理 8" xfId="4874"/>
    <cellStyle name="Accent5 37" xfId="4875"/>
    <cellStyle name="Accent5 42" xfId="4876"/>
    <cellStyle name="60% - 强调文字颜色 3 5" xfId="4877"/>
    <cellStyle name="差_11大理 9" xfId="4878"/>
    <cellStyle name="差_行政（人员）_小册子（2010）张 2 2" xfId="4879"/>
    <cellStyle name="Accent5 38" xfId="4880"/>
    <cellStyle name="Accent5 43" xfId="4881"/>
    <cellStyle name="差_河南 缺口县区测算(地方填报白)_财力性转移支付2010年预算参考数_小册子（2010）张 2" xfId="4882"/>
    <cellStyle name="好_安徽 缺口县区测算(地方填报)1_财力性转移支付2010年预算参考数_合并 2 6" xfId="4883"/>
    <cellStyle name="差_青海 缺口县区测算(地方填报)_30云南 4" xfId="4884"/>
    <cellStyle name="好_县市旗测算20080508_不含人员经费系数_财力性转移支付2010年预算参考数_华东 2 6" xfId="4885"/>
    <cellStyle name="好_0605石屏县_财力性转移支付2010年预算参考数_隋心对账单定稿0514 2" xfId="4886"/>
    <cellStyle name="差_云南 缺口县区测算(地方填报)_华东 2" xfId="4887"/>
    <cellStyle name="差_1007永仁县 3 2" xfId="4888"/>
    <cellStyle name="差_测算结果汇总_财力性转移支付2010年预算参考数_小册子（2010）张" xfId="4889"/>
    <cellStyle name="差_隋心对账单定稿0514" xfId="4890"/>
    <cellStyle name="60% - 强调文字颜色 3 6" xfId="4891"/>
    <cellStyle name="Accent5 39" xfId="4892"/>
    <cellStyle name="Accent5 44" xfId="4893"/>
    <cellStyle name="差_河南 缺口县区测算(地方填报白)_财力性转移支付2010年预算参考数_小册子（2010）张 3" xfId="4894"/>
    <cellStyle name="差_市辖区测算20080510_财力性转移支付2010年预算参考数_小册子（2010）张 2 2" xfId="4895"/>
    <cellStyle name="差_2 2 2" xfId="4896"/>
    <cellStyle name="好_县市旗测算-新科目（20080627）_不含人员经费系数_03_2010年各地区一般预算平衡表_2010年地方财政一般预算分级平衡情况表（汇总）0524 2 4" xfId="4897"/>
    <cellStyle name="好_丽江汇总_华东" xfId="4898"/>
    <cellStyle name="S0" xfId="4899"/>
    <cellStyle name="好_1305扶贫_5.2010年云南省国家一般生态功能区转移支付补助测算表（州市本级）" xfId="4900"/>
    <cellStyle name="60% - 强调文字颜色 3 7" xfId="4901"/>
    <cellStyle name="好_1_财力性转移支付2010年预算参考数_合并 2 5" xfId="4902"/>
    <cellStyle name="好_丽江汇总_华东 2" xfId="4903"/>
    <cellStyle name="S0 2" xfId="4904"/>
    <cellStyle name="差_县区合并测算20080423(按照各省比重）_财力性转移支付2010年预算参考数_30云南 3" xfId="4905"/>
    <cellStyle name="好_样表_2.2009年云南省生态功能区转移支付总表" xfId="4906"/>
    <cellStyle name="60% - 强调文字颜色 3 7 2" xfId="4907"/>
    <cellStyle name="差_缺口县区测算(按核定人数)_小册子（2010）张" xfId="4908"/>
    <cellStyle name="计算 2 2 2 7" xfId="4909"/>
    <cellStyle name="Accent4 - 20% 3" xfId="4910"/>
    <cellStyle name="差_复件 全省公共卫生与基层医疗卫生事业单位（云人社发（2009）199号） 2" xfId="4911"/>
    <cellStyle name="差_同德" xfId="4912"/>
    <cellStyle name="部门" xfId="4913"/>
    <cellStyle name="Accent5 45" xfId="4914"/>
    <cellStyle name="Accent5 50" xfId="4915"/>
    <cellStyle name="差_河南 缺口县区测算(地方填报白)_财力性转移支付2010年预算参考数_小册子（2010）张 4" xfId="4916"/>
    <cellStyle name="差_2 2 3" xfId="4917"/>
    <cellStyle name="S1" xfId="4918"/>
    <cellStyle name="好_县市旗测算-新科目（20080627）_不含人员经费系数_03_2010年各地区一般预算平衡表_2010年地方财政一般预算分级平衡情况表（汇总）0524 2 5" xfId="4919"/>
    <cellStyle name="差_市辖区测算-新科目（20080626）_不含人员经费系数_30云南" xfId="4920"/>
    <cellStyle name="好_行政(燃修费)_县市旗测算-新科目（含人口规模效应）_财力性转移支付2010年预算参考数_03_2010年各地区一般预算平衡表_净集中" xfId="4921"/>
    <cellStyle name="差_分县成本差异系数_不含人员经费系数_财力性转移支付2010年预算参考数_华东 2" xfId="4922"/>
    <cellStyle name="60% - 强调文字颜色 3 8" xfId="4923"/>
    <cellStyle name="S2 2" xfId="4924"/>
    <cellStyle name="差_农林水和城市维护标准支出20080505－县区合计_30云南" xfId="4925"/>
    <cellStyle name="好_附表_财力性转移支付2010年预算参考数_隋心对账单定稿0514 2 5" xfId="4926"/>
    <cellStyle name="60% - 强调文字颜色 3 9 2" xfId="4927"/>
    <cellStyle name="好_汇总表_财力性转移支付2010年预算参考数_小册子（2010）张 2" xfId="4928"/>
    <cellStyle name="差_县区合并测算20080423(按照各省比重）_不含人员经费系数_财力性转移支付2010年预算参考数 2 2 2" xfId="4929"/>
    <cellStyle name="60% - 强调文字颜色 4 10" xfId="4930"/>
    <cellStyle name="差_缺口县区测算_财力性转移支付2010年预算参考数_03_2010年各地区一般预算平衡表_2010年地方财政一般预算分级平衡情况表（汇总）0524 4" xfId="4931"/>
    <cellStyle name="Table Source 2" xfId="4932"/>
    <cellStyle name="差_其他部门(按照总人口测算）—20080416_不含人员经费系数_小册子（2010）张 2 2" xfId="4933"/>
    <cellStyle name="差_县市旗测算20080508_不含人员经费系数_财力性转移支付2010年预算参考数_03_2010年各地区一般预算平衡表_净集中 2" xfId="4934"/>
    <cellStyle name="差_成本差异系数（含人口规模）_03_2010年各地区一般预算平衡表_2010年地方财政一般预算分级平衡情况表（汇总）0524" xfId="4935"/>
    <cellStyle name="好_县市旗测算-新科目（20080626）_民生政策最低支出需求 3" xfId="4936"/>
    <cellStyle name="差_行政(燃修费)_民生政策最低支出需求_华东 2" xfId="4937"/>
    <cellStyle name="60% - 强调文字颜色 4 2" xfId="4938"/>
    <cellStyle name="好_2006年28四川_财力性转移支付2010年预算参考数_隋心对账单定稿0514 2 3" xfId="4939"/>
    <cellStyle name="60% - 强调文字颜色 4 2 2 2" xfId="4940"/>
    <cellStyle name="差_市辖区测算20080510_不含人员经费系数_03_2010年各地区一般预算平衡表 5" xfId="4941"/>
    <cellStyle name="好_总人口_03_2010年各地区一般预算平衡表_2010年地方财政一般预算分级平衡情况表（汇总）0524 2 4" xfId="4942"/>
    <cellStyle name="差_测算结果汇总_财力性转移支付2010年预算参考数_03_2010年各地区一般预算平衡表_2010年地方财政一般预算分级平衡情况表（汇总）0524 2" xfId="4943"/>
    <cellStyle name="差_2006年28四川_03_2010年各地区一般预算平衡表 3" xfId="4944"/>
    <cellStyle name="差_行政（人员）_县市旗测算-新科目（含人口规模效应）_财力性转移支付2010年预算参考数 2 2 2" xfId="4945"/>
    <cellStyle name="60% - 强调文字颜色 4 3" xfId="4946"/>
    <cellStyle name="好_2006年全省财力计算表（中央、决算）_华东 2 7" xfId="4947"/>
    <cellStyle name="60% - 强调文字颜色 4 3 3" xfId="4948"/>
    <cellStyle name="差_农林水和城市维护标准支出20080505－县区合计_不含人员经费系数_财力性转移支付2010年预算参考数_03_2010年各地区一般预算平衡表 5" xfId="4949"/>
    <cellStyle name="好_教育(按照总人口测算）—20080416_县市旗测算-新科目（含人口规模效应）_财力性转移支付2010年预算参考数 2 5" xfId="4950"/>
    <cellStyle name="差_2008年全省汇总收支计算表 2" xfId="4951"/>
    <cellStyle name="差_成本差异系数（含人口规模）_财力性转移支付2010年预算参考数_03_2010年各地区一般预算平衡表_2010年地方财政一般预算分级平衡情况表（汇总）0524 2" xfId="4952"/>
    <cellStyle name="差_2006年22湖南_合并 2" xfId="4953"/>
    <cellStyle name="差_0605石屏县_隋心对账单定稿0514" xfId="4954"/>
    <cellStyle name="60% - 强调文字颜色 4 4" xfId="4955"/>
    <cellStyle name="KPMG Heading 1 2" xfId="4956"/>
    <cellStyle name="好_教育(按照总人口测算）—20080416_县市旗测算-新科目（含人口规模效应）_财力性转移支付2010年预算参考数 2 6" xfId="4957"/>
    <cellStyle name="好_09黑龙江_30云南 2" xfId="4958"/>
    <cellStyle name="差_2008年全省汇总收支计算表 3" xfId="4959"/>
    <cellStyle name="好_行政(燃修费)_不含人员经费系数_小册子（2010）张 2" xfId="4960"/>
    <cellStyle name="差_行政（人员）_小册子（2010）张 3 2" xfId="4961"/>
    <cellStyle name="60% - 强调文字颜色 4 5" xfId="4962"/>
    <cellStyle name="差_县市旗测算-新科目（20080627）_县市旗测算-新科目（含人口规模效应）_30云南" xfId="4963"/>
    <cellStyle name="差_成本差异系数（含人口规模）_财力性转移支付2010年预算参考数_03_2010年各地区一般预算平衡表_2010年地方财政一般预算分级平衡情况表（汇总）0524 3" xfId="4964"/>
    <cellStyle name="差_县市旗测算20080508_县市旗测算-新科目（含人口规模效应）_合并" xfId="4965"/>
    <cellStyle name="好_教育(按照总人口测算）—20080416_县市旗测算-新科目（含人口规模效应）_财力性转移支付2010年预算参考数 2 7" xfId="4966"/>
    <cellStyle name="好_09黑龙江_30云南 3" xfId="4967"/>
    <cellStyle name="差_2008年全省汇总收支计算表 4" xfId="4968"/>
    <cellStyle name="好_行政(燃修费)_不含人员经费系数_小册子（2010）张 3" xfId="4969"/>
    <cellStyle name="60% - 强调文字颜色 4 6" xfId="4970"/>
    <cellStyle name="好_县市旗测算-新科目（20080627）_民生政策最低支出需求_小册子（2010）张" xfId="4971"/>
    <cellStyle name="差_成本差异系数（含人口规模）_财力性转移支付2010年预算参考数_03_2010年各地区一般预算平衡表_2010年地方财政一般预算分级平衡情况表（汇总）0524 4" xfId="4972"/>
    <cellStyle name="差_2_华东" xfId="4973"/>
    <cellStyle name="好_县市旗测算-新科目（20080626）_财力性转移支付2010年预算参考数_合并 2 2" xfId="4974"/>
    <cellStyle name="差_1_财力性转移支付2010年预算参考数 2 2 2" xfId="4975"/>
    <cellStyle name="好_行政(燃修费)_不含人员经费系数_小册子（2010）张 4" xfId="4976"/>
    <cellStyle name="差_县市旗测算-新科目（20080626）_民生政策最低支出需求_财力性转移支付2010年预算参考数_03_2010年各地区一般预算平衡表_2010年地方财政一般预算分级平衡情况表（汇总）0524 2" xfId="4977"/>
    <cellStyle name="60% - 强调文字颜色 4 7" xfId="4978"/>
    <cellStyle name="差_成本差异系数（含人口规模）_财力性转移支付2010年预算参考数_03_2010年各地区一般预算平衡表_2010年地方财政一般预算分级平衡情况表（汇总）0524 5" xfId="4979"/>
    <cellStyle name="好_教育(按照总人口测算）—20080416_县市旗测算-新科目（含人口规模效应）_财力性转移支付2010年预算参考数 2 8" xfId="4980"/>
    <cellStyle name="差_河南 缺口县区测算(地方填报)_华东 2" xfId="4981"/>
    <cellStyle name="差_2008年全省汇总收支计算表 5" xfId="4982"/>
    <cellStyle name="差_分县成本差异系数_财力性转移支付2010年预算参考数_合并 2" xfId="4983"/>
    <cellStyle name="差_县市旗测算-新科目（20080626）_民生政策最低支出需求_财力性转移支付2010年预算参考数_03_2010年各地区一般预算平衡表_2010年地方财政一般预算分级平衡情况表（汇总）0524 2 2" xfId="4984"/>
    <cellStyle name="60% - 强调文字颜色 4 7 2" xfId="4985"/>
    <cellStyle name="好_县市旗测算-新科目（20080626）_财力性转移支付2010年预算参考数_合并 2 4" xfId="4986"/>
    <cellStyle name="Accent4 - 40% 2" xfId="4987"/>
    <cellStyle name="差_07临沂" xfId="4988"/>
    <cellStyle name="好_教育(按照总人口测算）—20080416_民生政策最低支出需求_财力性转移支付2010年预算参考数_华东 2 7" xfId="4989"/>
    <cellStyle name="差_28四川_财力性转移支付2010年预算参考数_03_2010年各地区一般预算平衡表_净集中" xfId="4990"/>
    <cellStyle name="好_不含人员经费系数_华东 2 2" xfId="4991"/>
    <cellStyle name="60% - 强调文字颜色 4 9" xfId="4992"/>
    <cellStyle name="差_县市旗测算-新科目（20080626）_民生政策最低支出需求_财力性转移支付2010年预算参考数_03_2010年各地区一般预算平衡表_2010年地方财政一般预算分级平衡情况表（汇总）0524 4" xfId="4993"/>
    <cellStyle name="Accent6 - 60% 5" xfId="4994"/>
    <cellStyle name="好_行政(燃修费)_县市旗测算-新科目（含人口规模效应）_财力性转移支付2010年预算参考数_合并 2 5" xfId="4995"/>
    <cellStyle name="差_2009年一般性转移支付标准工资_地方配套按人均增幅控制8.30一般预算平均增幅、人均可用财力平均增幅两次控制、社会治安系数调整、案件数调整xl 2 3" xfId="4996"/>
    <cellStyle name="好_11大理_03_2010年各地区一般预算平衡表_净集中 3" xfId="4997"/>
    <cellStyle name="60% - 强调文字颜色 5 10 2" xfId="4998"/>
    <cellStyle name="好_Book2_财力性转移支付2010年预算参考数_03_2010年各地区一般预算平衡表 3" xfId="4999"/>
    <cellStyle name="60% - 强调文字颜色 5 2 2" xfId="5000"/>
    <cellStyle name="好_卫生(按照总人口测算）—20080416_民生政策最低支出需求_财力性转移支付2010年预算参考数_合并 2 5" xfId="5001"/>
    <cellStyle name="差_Book1_S111111-cg_Book1" xfId="5002"/>
    <cellStyle name="差_行政(燃修费)_县市旗测算-新科目（含人口规模效应）_合并" xfId="5003"/>
    <cellStyle name="好_县市旗测算-新科目（20080626）_民生政策最低支出需求_华东 2" xfId="5004"/>
    <cellStyle name="差_行政(燃修费)_县市旗测算-新科目（含人口规模效应） 3 2" xfId="5005"/>
    <cellStyle name="60% - 强调文字颜色 5 2 2 2 3" xfId="5006"/>
    <cellStyle name="差_分析缺口率 2 2" xfId="5007"/>
    <cellStyle name="好_汇总表4_03_2010年各地区一般预算平衡表_2010年地方财政一般预算分级平衡情况表（汇总）0524" xfId="5008"/>
    <cellStyle name="差_2008年预计支出与2007年对比_小册子（2010）张 4" xfId="5009"/>
    <cellStyle name="差_缺口县区测算_小册子（2010）张 4" xfId="5010"/>
    <cellStyle name="差_1305扶贫 2 2" xfId="5011"/>
    <cellStyle name="60% - 强调文字颜色 5 2 3" xfId="5012"/>
    <cellStyle name="差_测算结果汇总_03_2010年各地区一般预算平衡表_2010年地方财政一般预算分级平衡情况表（汇总）0524 3" xfId="5013"/>
    <cellStyle name="差_市辖区测算-新科目（20080626）_不含人员经费系数_03_2010年各地区一般预算平衡表_04财力类2010 3" xfId="5014"/>
    <cellStyle name="差_2006年水利统计指标统计表 2 2" xfId="5015"/>
    <cellStyle name="Percent (0.0)" xfId="5016"/>
    <cellStyle name="好_2008年全省汇总收支计算表_隋心对账单定稿0514 2" xfId="5017"/>
    <cellStyle name="InputData 2" xfId="5018"/>
    <cellStyle name="60% - 强调文字颜色 5 2 4" xfId="5019"/>
    <cellStyle name="60% - 强调文字颜色 5 2 5" xfId="5020"/>
    <cellStyle name="60% - 强调文字颜色 5 2 6" xfId="5021"/>
    <cellStyle name="差_分县成本差异系数_不含人员经费系数_财力性转移支付2010年预算参考数_03_2010年各地区一般预算平衡表_净集中 2" xfId="5022"/>
    <cellStyle name="差_市辖区测算-新科目（20080626）_民生政策最低支出需求_03_2010年各地区一般预算平衡表_2010年地方财政一般预算分级平衡情况表（汇总）0524 2" xfId="5023"/>
    <cellStyle name="差_行政（人员）_县市旗测算-新科目（含人口规模效应）_财力性转移支付2010年预算参考数_03_2010年各地区一般预算平衡表_2010年地方财政一般预算分级平衡情况表（汇总）0524 3" xfId="5024"/>
    <cellStyle name="好_2006年水利统计指标统计表 2 6" xfId="5025"/>
    <cellStyle name="差_05潍坊 2" xfId="5026"/>
    <cellStyle name="好_总人口_华东 2 4" xfId="5027"/>
    <cellStyle name="60% - 强调文字颜色 5 3 2" xfId="5028"/>
    <cellStyle name="好_成本差异系数_03_2010年各地区一般预算平衡表_2010年地方财政一般预算分级平衡情况表（汇总）0524 2 2" xfId="5029"/>
    <cellStyle name="差_1305扶贫 3 2" xfId="5030"/>
    <cellStyle name="好_2006年水利统计指标统计表 2 7" xfId="5031"/>
    <cellStyle name="差_05潍坊 3" xfId="5032"/>
    <cellStyle name="好_总人口_华东 2 5" xfId="5033"/>
    <cellStyle name="60% - 强调文字颜色 5 3 3" xfId="5034"/>
    <cellStyle name="差_行政（人员）_财力性转移支付2010年预算参考数_03_2010年各地区一般预算平衡表 2" xfId="5035"/>
    <cellStyle name="好_行政公检法测算_不含人员经费系数_隋心对账单定稿0514 2 6" xfId="5036"/>
    <cellStyle name="好_人员工资和公用经费2_财力性转移支付2010年预算参考数_03_2010年各地区一般预算平衡表_2010年地方财政一般预算分级平衡情况表（汇总）0524" xfId="5037"/>
    <cellStyle name="60% - 强调文字颜色 5 4" xfId="5038"/>
    <cellStyle name="好_行政公检法测算_财力性转移支付2010年预算参考数_03_2010年各地区一般预算平衡表_2010年地方财政一般预算分级平衡情况表（汇总）0524" xfId="5039"/>
    <cellStyle name="KPMG Heading 2 2" xfId="5040"/>
    <cellStyle name="好_人员工资和公用经费3_财力性转移支付2010年预算参考数_03_2010年各地区一般预算平衡表 4" xfId="5041"/>
    <cellStyle name="差_行政（人员）_财力性转移支付2010年预算参考数_03_2010年各地区一般预算平衡表 3" xfId="5042"/>
    <cellStyle name="好_行政公检法测算_不含人员经费系数_隋心对账单定稿0514 2 7" xfId="5043"/>
    <cellStyle name="60% - 强调文字颜色 5 5" xfId="5044"/>
    <cellStyle name="差_行政（人员）_财力性转移支付2010年预算参考数_03_2010年各地区一般预算平衡表 4" xfId="5045"/>
    <cellStyle name="60% - 强调文字颜色 5 6" xfId="5046"/>
    <cellStyle name="好_行政（人员）_03_2010年各地区一般预算平衡表 6" xfId="5047"/>
    <cellStyle name="差_1_财力性转移支付2010年预算参考数 2 3 2" xfId="5048"/>
    <cellStyle name="差_行政（人员）_财力性转移支付2010年预算参考数_03_2010年各地区一般预算平衡表 5" xfId="5049"/>
    <cellStyle name="差_2008年县级公安保障标准落实奖励经费分配测算 2" xfId="5050"/>
    <cellStyle name="好_山东省民生支出标准_03_2010年各地区一般预算平衡表 2 2" xfId="5051"/>
    <cellStyle name="60% - 强调文字颜色 5 7" xfId="5052"/>
    <cellStyle name="好_市辖区测算-新科目（20080626）_民生政策最低支出需求_财力性转移支付2010年预算参考数_03_2010年各地区一般预算平衡表 2" xfId="5053"/>
    <cellStyle name="差_2008年县级公安保障标准落实奖励经费分配测算 2 2" xfId="5054"/>
    <cellStyle name="60% - 强调文字颜色 5 7 2" xfId="5055"/>
    <cellStyle name="好_市辖区测算-新科目（20080626）_民生政策最低支出需求_财力性转移支付2010年预算参考数_03_2010年各地区一般预算平衡表 2 2" xfId="5056"/>
    <cellStyle name="好_县市旗测算-新科目（20080626）_财力性转移支付2010年预算参考数_合并 2 5" xfId="5057"/>
    <cellStyle name="Accent4 - 40% 3" xfId="5058"/>
    <cellStyle name="差_行政（人员）_财力性转移支付2010年预算参考数_03_2010年各地区一般预算平衡表 6" xfId="5059"/>
    <cellStyle name="差_2008年县级公安保障标准落实奖励经费分配测算 3" xfId="5060"/>
    <cellStyle name="好_山东省民生支出标准_03_2010年各地区一般预算平衡表 2 3" xfId="5061"/>
    <cellStyle name="60% - 强调文字颜色 5 8" xfId="5062"/>
    <cellStyle name="好_市辖区测算-新科目（20080626）_民生政策最低支出需求_财力性转移支付2010年预算参考数_03_2010年各地区一般预算平衡表 3" xfId="5063"/>
    <cellStyle name="好_缺口县区测算(按2007支出增长25%测算)_03_2010年各地区一般预算平衡表_净集中 2" xfId="5064"/>
    <cellStyle name="差_县区合并测算20080423(按照各省比重）_不含人员经费系数_财力性转移支付2010年预算参考数_03_2010年各地区一般预算平衡表_2010年地方财政一般预算分级平衡情况表（汇总）0524 2 5" xfId="5065"/>
    <cellStyle name="差_12滨州_30云南" xfId="5066"/>
    <cellStyle name="差_教育(按照总人口测算）—20080416_县市旗测算-新科目（含人口规模效应）_华东" xfId="5067"/>
    <cellStyle name="好_市辖区测算-新科目（20080626）_民生政策最低支出需求_财力性转移支付2010年预算参考数_03_2010年各地区一般预算平衡表 5" xfId="5068"/>
    <cellStyle name="60% - 强调文字颜色 5 8 2" xfId="5069"/>
    <cellStyle name="差_2008年县级公安保障标准落实奖励经费分配测算 4" xfId="5070"/>
    <cellStyle name="60% - 强调文字颜色 5 9" xfId="5071"/>
    <cellStyle name="好_市辖区测算-新科目（20080626）_民生政策最低支出需求_财力性转移支付2010年预算参考数_03_2010年各地区一般预算平衡表 4" xfId="5072"/>
    <cellStyle name="差_缺口县区测算(财政部标准)_财力性转移支付2010年预算参考数 2 4" xfId="5073"/>
    <cellStyle name="差_危改资金测算" xfId="5074"/>
    <cellStyle name="好_14安徽_合并 2" xfId="5075"/>
    <cellStyle name="好_附表_财力性转移支付2010年预算参考数_30云南" xfId="5076"/>
    <cellStyle name="差_2、土地面积、人口、粮食产量基本情况" xfId="5077"/>
    <cellStyle name="好_县区合并测算20080423(按照各省比重）_财力性转移支付2010年预算参考数_隋心对账单定稿0514 2 5" xfId="5078"/>
    <cellStyle name="差_2008年预计支出与2007年对比_华东" xfId="5079"/>
    <cellStyle name="差_1110洱源县_财力性转移支付2010年预算参考数_03_2010年各地区一般预算平衡表_净集中 3" xfId="5080"/>
    <cellStyle name="差_成本差异系数_小册子（2010）张 2 2" xfId="5081"/>
    <cellStyle name="Currency1 2" xfId="5082"/>
    <cellStyle name="差_行政（人员） 3" xfId="5083"/>
    <cellStyle name="好_0605石屏县_华东 2 7" xfId="5084"/>
    <cellStyle name="差 2 6" xfId="5085"/>
    <cellStyle name="Accent3 - 60% 2 3" xfId="5086"/>
    <cellStyle name="好_合并 2 6" xfId="5087"/>
    <cellStyle name="差_县市旗测算-新科目（20080627） 2 3" xfId="5088"/>
    <cellStyle name="差_28四川_财力性转移支付2010年预算参考数_合并 2" xfId="5089"/>
    <cellStyle name="好_市辖区测算20080510_民生政策最低支出需求_财力性转移支付2010年预算参考数_03_2010年各地区一般预算平衡表" xfId="5090"/>
    <cellStyle name="60% - 强调文字颜色 6 10 2" xfId="5091"/>
    <cellStyle name="ul" xfId="5092"/>
    <cellStyle name="60% - 强调文字颜色 6 2" xfId="5093"/>
    <cellStyle name="好_缺口县区测算_03_2010年各地区一般预算平衡表_2010年地方财政一般预算分级平衡情况表（汇总）0524 4" xfId="5094"/>
    <cellStyle name="差_卫生部门_华东 2 5" xfId="5095"/>
    <cellStyle name="ul 2" xfId="5096"/>
    <cellStyle name="60% - 强调文字颜色 6 2 2" xfId="5097"/>
    <cellStyle name="差_分县成本差异系数_民生政策最低支出需求_财力性转移支付2010年预算参考数_03_2010年各地区一般预算平衡表" xfId="5098"/>
    <cellStyle name="常规 11 7" xfId="5099"/>
    <cellStyle name="差_14安徽_03_2010年各地区一般预算平衡表 4" xfId="5100"/>
    <cellStyle name="Bad 6" xfId="5101"/>
    <cellStyle name="差_行政（人员）_县市旗测算-新科目（含人口规模效应）_03_2010年各地区一般预算平衡表_净集中" xfId="5102"/>
    <cellStyle name="差_青海 缺口县区测算(地方填报)_财力性转移支付2010年预算参考数_华东" xfId="5103"/>
    <cellStyle name="Heading 2+" xfId="5104"/>
    <cellStyle name="60% - 强调文字颜色 6 2 2 2" xfId="5105"/>
    <cellStyle name="好_自行调整差异系数顺序_财力性转移支付2010年预算参考数_华东 3" xfId="5106"/>
    <cellStyle name="差_县市旗测算-新科目（20080627）_县市旗测算-新科目（含人口规模效应） 5" xfId="5107"/>
    <cellStyle name="差_分县成本差异系数_民生政策最低支出需求_财力性转移支付2010年预算参考数_03_2010年各地区一般预算平衡表 2" xfId="5108"/>
    <cellStyle name="差_行政（人员）_县市旗测算-新科目（含人口规模效应）_03_2010年各地区一般预算平衡表_净集中 2" xfId="5109"/>
    <cellStyle name="好_合并 2 3" xfId="5110"/>
    <cellStyle name="好_行政公检法测算_合并 2 6" xfId="5111"/>
    <cellStyle name="Accent1 - 40% 2 4" xfId="5112"/>
    <cellStyle name="好_农林水和城市维护标准支出20080505－县区合计_民生政策最低支出需求_30云南" xfId="5113"/>
    <cellStyle name="差_2006年基础数据 2 4" xfId="5114"/>
    <cellStyle name="好_0605石屏县_华东 2 4" xfId="5115"/>
    <cellStyle name="好_03昭通市 3" xfId="5116"/>
    <cellStyle name="差 2 3" xfId="5117"/>
    <cellStyle name="差_县市旗测算-新科目（20080626）_民生政策最低支出需求_隋心对账单定稿0514 2 4" xfId="5118"/>
    <cellStyle name="好_缺口县区测算(按核定人数)_03_2010年各地区一般预算平衡表_2010年地方财政一般预算分级平衡情况表（汇总）0524 2 6" xfId="5119"/>
    <cellStyle name="差_分县成本差异系数_03_2010年各地区一般预算平衡表_04财力类2010 3" xfId="5120"/>
    <cellStyle name="好_县区合并测算20080423(按照各省比重）_县市旗测算-新科目（含人口规模效应）_财力性转移支付2010年预算参考数_合并 2 2" xfId="5121"/>
    <cellStyle name="Heading 2+ 2" xfId="5122"/>
    <cellStyle name="差_同德_财力性转移支付2010年预算参考数_03_2010年各地区一般预算平衡表 6" xfId="5123"/>
    <cellStyle name="好_卫生(按照总人口测算）—20080416_不含人员经费系数_华东" xfId="5124"/>
    <cellStyle name="差_青海 缺口县区测算(地方填报)_财力性转移支付2010年预算参考数_华东 2" xfId="5125"/>
    <cellStyle name="60% - 强调文字颜色 6 2 2 2 2" xfId="5126"/>
    <cellStyle name="60% - 强调文字颜色 6 2 2 2 3" xfId="5127"/>
    <cellStyle name="好_教育(按照总人口测算）—20080416_民生政策最低支出需求_合并" xfId="5128"/>
    <cellStyle name="差_卫生(按照总人口测算）—20080416_民生政策最低支出需求_华东 2 6" xfId="5129"/>
    <cellStyle name="好_平邑_03_2010年各地区一般预算平衡表_净集中 2" xfId="5130"/>
    <cellStyle name="差_01一般公共服务 2 2" xfId="5131"/>
    <cellStyle name="好_0605石屏县_华东 2 6" xfId="5132"/>
    <cellStyle name="差 2 5" xfId="5133"/>
    <cellStyle name="Accent3 - 60% 2 2" xfId="5134"/>
    <cellStyle name="好_合并 2 5" xfId="5135"/>
    <cellStyle name="差_县市旗测算-新科目（20080627） 2 2" xfId="5136"/>
    <cellStyle name="好_县区合并测算20080423(按照各省比重）_财力性转移支付2010年预算参考数_隋心对账单定稿0514 2 4" xfId="5137"/>
    <cellStyle name="好_11大理 4 2" xfId="5138"/>
    <cellStyle name="差_1110洱源县_财力性转移支付2010年预算参考数_03_2010年各地区一般预算平衡表_净集中 2" xfId="5139"/>
    <cellStyle name="编号" xfId="5140"/>
    <cellStyle name="差_行政（人员） 2" xfId="5141"/>
    <cellStyle name="差_县市旗测算-新科目（20080626）_不含人员经费系数_华东" xfId="5142"/>
    <cellStyle name="60% - 强调文字颜色 6 2 2 2 4" xfId="5143"/>
    <cellStyle name="Bad 7" xfId="5144"/>
    <cellStyle name="常规 11 8" xfId="5145"/>
    <cellStyle name="差_14安徽_03_2010年各地区一般预算平衡表 5" xfId="5146"/>
    <cellStyle name="差_2008年支出调整_03_2010年各地区一般预算平衡表 2" xfId="5147"/>
    <cellStyle name="好_县区合并测算20080423(按照各省比重）_县市旗测算-新科目（含人口规模效应）_财力性转移支付2010年预算参考数_合并 3" xfId="5148"/>
    <cellStyle name="差_2010年需求" xfId="5149"/>
    <cellStyle name="60% - 强调文字颜色 6 2 2 3" xfId="5150"/>
    <cellStyle name="输出 10" xfId="5151"/>
    <cellStyle name="差_分县成本差异系数_民生政策最低支出需求_财力性转移支付2010年预算参考数_03_2010年各地区一般预算平衡表 3" xfId="5152"/>
    <cellStyle name="Bad 8" xfId="5153"/>
    <cellStyle name="常规 11 9" xfId="5154"/>
    <cellStyle name="差_14安徽_03_2010年各地区一般预算平衡表 6" xfId="5155"/>
    <cellStyle name="差_2008年支出调整_03_2010年各地区一般预算平衡表 3" xfId="5156"/>
    <cellStyle name="好_14安徽" xfId="5157"/>
    <cellStyle name="60% - 强调文字颜色 6 2 2 4" xfId="5158"/>
    <cellStyle name="输出 11" xfId="5159"/>
    <cellStyle name="差_分县成本差异系数_民生政策最低支出需求_财力性转移支付2010年预算参考数_03_2010年各地区一般预算平衡表 4" xfId="5160"/>
    <cellStyle name="好_5334_2006年迪庆县级财政报表附表_隋心对账单定稿0514 2" xfId="5161"/>
    <cellStyle name="差_28四川_03_2010年各地区一般预算平衡表_04财力类2010 2" xfId="5162"/>
    <cellStyle name="差_农林水和城市维护标准支出20080505－县区合计_财力性转移支付2010年预算参考数_03_2010年各地区一般预算平衡表_2010年地方财政一般预算分级平衡情况表（汇总）0524 2" xfId="5163"/>
    <cellStyle name="差_县市旗测算-新科目（20080626）_民生政策最低支出需求_合并 2" xfId="5164"/>
    <cellStyle name="60% - 强调文字颜色 6 2 3" xfId="5165"/>
    <cellStyle name="差_03昭通_华东" xfId="5166"/>
    <cellStyle name="Comma [0] 3" xfId="5167"/>
    <cellStyle name="Accent2 - 60%" xfId="5168"/>
    <cellStyle name="差_县市旗测算-新科目（20080626）_财力性转移支付2010年预算参考数_30云南 2" xfId="5169"/>
    <cellStyle name="60% - 强调文字颜色 6 3 2" xfId="5170"/>
    <cellStyle name="差_2007年收支情况及2008年收支预计表(汇总表)_财力性转移支付2010年预算参考数_03_2010年各地区一般预算平衡表 5" xfId="5171"/>
    <cellStyle name="好_行政公检法测算_不含人员经费系数_合并 2 4" xfId="5172"/>
    <cellStyle name="Cover Date" xfId="5173"/>
    <cellStyle name="好_分县成本差异系数_不含人员经费系数_财力性转移支付2010年预算参考数_03_2010年各地区一般预算平衡表 2 2" xfId="5174"/>
    <cellStyle name="差_县市旗测算-新科目（20080626）_财力性转移支付2010年预算参考数_30云南 3" xfId="5175"/>
    <cellStyle name="60% - 强调文字颜色 6 3 3" xfId="5176"/>
    <cellStyle name="差_2007年收支情况及2008年收支预计表(汇总表)_财力性转移支付2010年预算参考数_03_2010年各地区一般预算平衡表 6" xfId="5177"/>
    <cellStyle name="差_07文山州_4.2010年国家重点生态功能区保护性转移支付生态测算表" xfId="5178"/>
    <cellStyle name="差_农林水和城市维护标准支出20080505－县区合计_不含人员经费系数_小册子（2010）张 2" xfId="5179"/>
    <cellStyle name="差_县市旗测算20080508_财力性转移支付2010年预算参考数_华东 2" xfId="5180"/>
    <cellStyle name="Comma [0] 4" xfId="5181"/>
    <cellStyle name="60% - 强调文字颜色 6 4" xfId="5182"/>
    <cellStyle name="差_文体广播事业(按照总人口测算）—20080416_县市旗测算-新科目（含人口规模效应）_隋心对账单定稿0514" xfId="5183"/>
    <cellStyle name="差_1110洱源县_财力性转移支付2010年预算参考数_03_2010年各地区一般预算平衡表 2" xfId="5184"/>
    <cellStyle name="差_34青海_1_小册子（2010）张 4" xfId="5185"/>
    <cellStyle name="差_2009年一般性转移支付标准工资_奖励补助测算7.25 (version 1) (version 1) 2 4" xfId="5186"/>
    <cellStyle name="百分比 3 2 2" xfId="5187"/>
    <cellStyle name="KPMG Heading 3 2" xfId="5188"/>
    <cellStyle name="差_市辖区测算-新科目（20080626）_县市旗测算-新科目（含人口规模效应）_财力性转移支付2010年预算参考数_03_2010年各地区一般预算平衡表_2010年地方财政一般预算分级平衡情况表（汇总）0524 2" xfId="5189"/>
    <cellStyle name="计算 2 2 2 2 2 2" xfId="5190"/>
    <cellStyle name="60% - 强调文字颜色 6 5" xfId="5191"/>
    <cellStyle name="差_1110洱源县_财力性转移支付2010年预算参考数_03_2010年各地区一般预算平衡表 3" xfId="5192"/>
    <cellStyle name="差_教育(按照总人口测算）—20080416_县市旗测算-新科目（含人口规模效应）_财力性转移支付2010年预算参考数_03_2010年各地区一般预算平衡表_净集中 2" xfId="5193"/>
    <cellStyle name="Text Head 1" xfId="5194"/>
    <cellStyle name="百分比 3 2 3" xfId="5195"/>
    <cellStyle name="好_03昭通市_2.2009年云南省生态功能区转移支付总表 2" xfId="5196"/>
    <cellStyle name="差_2010年省对民族地县第二批转移支付测算表 2" xfId="5197"/>
    <cellStyle name="差_市辖区测算-新科目（20080626）_县市旗测算-新科目（含人口规模效应）_财力性转移支付2010年预算参考数_03_2010年各地区一般预算平衡表_2010年地方财政一般预算分级平衡情况表（汇总）0524 3" xfId="5198"/>
    <cellStyle name="计算 2 2 2 2 2 3" xfId="5199"/>
    <cellStyle name="60% - 强调文字颜色 6 6" xfId="5200"/>
    <cellStyle name="好_11大理_财力性转移支付2010年预算参考数_隋心对账单定稿0514 2" xfId="5201"/>
    <cellStyle name="差_1110洱源县_财力性转移支付2010年预算参考数_03_2010年各地区一般预算平衡表 4" xfId="5202"/>
    <cellStyle name="差_教育(按照总人口测算）—20080416_县市旗测算-新科目（含人口规模效应）_财力性转移支付2010年预算参考数_03_2010年各地区一般预算平衡表_净集中 3" xfId="5203"/>
    <cellStyle name="差_2010年省对民族地县第二批转移支付测算表 3" xfId="5204"/>
    <cellStyle name="差_分析缺口率_财力性转移支付2010年预算参考数 2" xfId="5205"/>
    <cellStyle name="Text Head 2" xfId="5206"/>
    <cellStyle name="百分比 3 2 4" xfId="5207"/>
    <cellStyle name="差_1110洱源县 2" xfId="5208"/>
    <cellStyle name="差_市辖区测算-新科目（20080626）_县市旗测算-新科目（含人口规模效应）_财力性转移支付2010年预算参考数_03_2010年各地区一般预算平衡表_2010年地方财政一般预算分级平衡情况表（汇总）0524 4" xfId="5209"/>
    <cellStyle name="计算 2 2 2 2 2 4" xfId="5210"/>
    <cellStyle name="60% - 强调文字颜色 6 7" xfId="5211"/>
    <cellStyle name="差_1110洱源县_财力性转移支付2010年预算参考数_03_2010年各地区一般预算平衡表 5" xfId="5212"/>
    <cellStyle name="好_缺口县区测算（11.13）_财力性转移支付2010年预算参考数_隋心对账单定稿0514 2 5" xfId="5213"/>
    <cellStyle name="差_1110洱源县 2 2" xfId="5214"/>
    <cellStyle name="好_卫生(按照总人口测算）—20080416_财力性转移支付2010年预算参考数_30云南" xfId="5215"/>
    <cellStyle name="好_行政(燃修费)_不含人员经费系数_财力性转移支付2010年预算参考数_合并 2 3" xfId="5216"/>
    <cellStyle name="60% - 强调文字颜色 6 7 2" xfId="5217"/>
    <cellStyle name="差_分析缺口率_财力性转移支付2010年预算参考数 3 2" xfId="5218"/>
    <cellStyle name="好_市辖区测算20080510_县市旗测算-新科目（含人口规模效应）_30云南 3" xfId="5219"/>
    <cellStyle name="差_03昭通 9" xfId="5220"/>
    <cellStyle name="好_市辖区测算-新科目（20080626）_民生政策最低支出需求_财力性转移支付2010年预算参考数_03_2010年各地区一般预算平衡表_04财力类2010 3" xfId="5221"/>
    <cellStyle name="差_汇总表4 2 2" xfId="5222"/>
    <cellStyle name="差_县区合并测算20080421_不含人员经费系数 2 6" xfId="5223"/>
    <cellStyle name="好_分析缺口率_03_2010年各地区一般预算平衡表_净集中 2" xfId="5224"/>
    <cellStyle name="差_2007年收支情况及2008年收支预计表(汇总表)_03_2010年各地区一般预算平衡表_2010年地方财政一般预算分级平衡情况表（汇总）0524 4" xfId="5225"/>
    <cellStyle name="差_同德 3" xfId="5226"/>
    <cellStyle name="部门 3" xfId="5227"/>
    <cellStyle name="60% - 着色 1" xfId="5228"/>
    <cellStyle name="60% - 着色 1 2" xfId="5229"/>
    <cellStyle name="好_农林水和城市维护标准支出20080505－县区合计_不含人员经费系数_财力性转移支付2010年预算参考数_03_2010年各地区一般预算平衡表_2010年地方财政一般预算分级平衡情况表（汇总）0524 2 7" xfId="5230"/>
    <cellStyle name="好_县市旗测算20080508_财力性转移支付2010年预算参考数_隋心对账单定稿0514 2 7" xfId="5231"/>
    <cellStyle name="好_行政（人员）_县市旗测算-新科目（含人口规模效应）_03_2010年各地区一般预算平衡表" xfId="5232"/>
    <cellStyle name="Accent2 37" xfId="5233"/>
    <cellStyle name="Accent2 42" xfId="5234"/>
    <cellStyle name="好_行政(燃修费)_县市旗测算-新科目（含人口规模效应）_财力性转移支付2010年预算参考数_华东 2 6" xfId="5235"/>
    <cellStyle name="差_基础数据表_2.云南省生态功能区转移支付总表 2" xfId="5236"/>
    <cellStyle name="差_Book1_Book1 2" xfId="5237"/>
    <cellStyle name="60% - 着色 2 2" xfId="5238"/>
    <cellStyle name="部门 5" xfId="5239"/>
    <cellStyle name="差_同德 5" xfId="5240"/>
    <cellStyle name="好_文体广播事业(按照总人口测算）—20080416_民生政策最低支出需求_财力性转移支付2010年预算参考数_03_2010年各地区一般预算平衡表" xfId="5241"/>
    <cellStyle name="差_不含人员经费系数_小册子（2010）张 3 2" xfId="5242"/>
    <cellStyle name="差_汇总表4 2 4" xfId="5243"/>
    <cellStyle name="差_测算结果汇总_财力性转移支付2010年预算参考数_03_2010年各地区一般预算平衡表_04财力类2010 2" xfId="5244"/>
    <cellStyle name="差_县区合并测算20080423(按照各省比重）_不含人员经费系数_03_2010年各地区一般预算平衡表_2010年地方财政一般预算分级平衡情况表（汇总）0524" xfId="5245"/>
    <cellStyle name="60% - 着色 3" xfId="5246"/>
    <cellStyle name="差_县市旗测算-新科目（20080626） 3" xfId="5247"/>
    <cellStyle name="差_县区合并测算20080423(按照各省比重）_不含人员经费系数_03_2010年各地区一般预算平衡表_2010年地方财政一般预算分级平衡情况表（汇总）0524 2" xfId="5248"/>
    <cellStyle name="60% - 着色 3 2" xfId="5249"/>
    <cellStyle name="Moneda_96 Risk" xfId="5250"/>
    <cellStyle name="差_教育(按照总人口测算）—20080416_民生政策最低支出需求_财力性转移支付2010年预算参考数_03_2010年各地区一般预算平衡表_04财力类2010 3" xfId="5251"/>
    <cellStyle name="差_财政供养人员_财力性转移支付2010年预算参考数_30云南 2" xfId="5252"/>
    <cellStyle name="部门 6" xfId="5253"/>
    <cellStyle name="差_测算结果汇总_财力性转移支付2010年预算参考数_03_2010年各地区一般预算平衡表_04财力类2010 3" xfId="5254"/>
    <cellStyle name="差_文体广播事业(按照总人口测算）—20080416 2 2 2" xfId="5255"/>
    <cellStyle name="好_其他部门(按照总人口测算）—20080416_不含人员经费系数_小册子（2010）张 2 2" xfId="5256"/>
    <cellStyle name="好_县区合并测算20080423(按照各省比重）_不含人员经费系数_财力性转移支付2010年预算参考数_小册子（2010）张 3 2" xfId="5257"/>
    <cellStyle name="60% - 着色 4" xfId="5258"/>
    <cellStyle name="60% - 着色 4 2" xfId="5259"/>
    <cellStyle name="60% - 着色 5 2" xfId="5260"/>
    <cellStyle name="好_总人口_财力性转移支付2010年预算参考数_华东 2 6" xfId="5261"/>
    <cellStyle name="好_2_华东 2 3" xfId="5262"/>
    <cellStyle name="60% - 着色 6" xfId="5263"/>
    <cellStyle name="差_农林水和城市维护标准支出20080505－县区合计_民生政策最低支出需求_财力性转移支付2010年预算参考数_03_2010年各地区一般预算平衡表_净集中 3" xfId="5264"/>
    <cellStyle name="差_Book1_03_2010年各地区一般预算平衡表_2010年地方财政一般预算分级平衡情况表（汇总）0524 2" xfId="5265"/>
    <cellStyle name="差_2006年水利统计指标统计表_财力性转移支付2010年预算参考数 2 2" xfId="5266"/>
    <cellStyle name="好_22湖南_财力性转移支付2010年预算参考数_隋心对账单定稿0514 2 5" xfId="5267"/>
    <cellStyle name="Accent3 16" xfId="5268"/>
    <cellStyle name="Accent3 21" xfId="5269"/>
    <cellStyle name="6mal 2 2" xfId="5270"/>
    <cellStyle name="差_测算结果_财力性转移支付2010年预算参考数_03_2010年各地区一般预算平衡表 5" xfId="5271"/>
    <cellStyle name="好_Book2_合并 2 2" xfId="5272"/>
    <cellStyle name="差_市辖区测算-新科目（20080626）_民生政策最低支出需求_财力性转移支付2010年预算参考数_03_2010年各地区一般预算平衡表_04财力类2010" xfId="5273"/>
    <cellStyle name="常规 10 2 3 2 2" xfId="5274"/>
    <cellStyle name="差_行政公检法测算_县市旗测算-新科目（含人口规模效应）_03_2010年各地区一般预算平衡表 3" xfId="5275"/>
    <cellStyle name="差_市辖区测算-新科目（20080626）_不含人员经费系数_财力性转移支付2010年预算参考数_30云南 2" xfId="5276"/>
    <cellStyle name="好_市辖区测算-新科目（20080626）_县市旗测算-新科目（含人口规模效应）_合并 2 3" xfId="5277"/>
    <cellStyle name="差_行政(燃修费)_县市旗测算-新科目（含人口规模效应） 2 2" xfId="5278"/>
    <cellStyle name="6mal 2 4" xfId="5279"/>
    <cellStyle name="Accent6 - 20% 2" xfId="5280"/>
    <cellStyle name="差_2006年水利统计指标统计表_财力性转移支付2010年预算参考数 2 4" xfId="5281"/>
    <cellStyle name="好_22湖南_财力性转移支付2010年预算参考数_隋心对账单定稿0514 2 7" xfId="5282"/>
    <cellStyle name="好_缺口县区测算(按2007支出增长25%测算) 2 3 2" xfId="5283"/>
    <cellStyle name="差_云南 缺口县区测算(地方填报)_财力性转移支付2010年预算参考数_合并 2" xfId="5284"/>
    <cellStyle name="Accent3 18" xfId="5285"/>
    <cellStyle name="Accent3 23" xfId="5286"/>
    <cellStyle name="差_一般预算支出口径剔除表_财力性转移支付2010年预算参考数_03_2010年各地区一般预算平衡表_2010年地方财政一般预算分级平衡情况表（汇总）0524 2 5" xfId="5287"/>
    <cellStyle name="Accent5 7 2" xfId="5288"/>
    <cellStyle name="差_Book2 4 2" xfId="5289"/>
    <cellStyle name="好_河南 缺口县区测算(地方填报白)_03_2010年各地区一般预算平衡表_净集中" xfId="5290"/>
    <cellStyle name="差_0605石屏 4 2" xfId="5291"/>
    <cellStyle name="Accent1 - 20% 10" xfId="5292"/>
    <cellStyle name="Accent1 - 20% 2 2 2" xfId="5293"/>
    <cellStyle name="差_2009年一般性转移支付标准工资_奖励补助测算5.24冯铸" xfId="5294"/>
    <cellStyle name="差_2006年28四川_财力性转移支付2010年预算参考数 4 2" xfId="5295"/>
    <cellStyle name="Accent5 - 60% 4 2" xfId="5296"/>
    <cellStyle name="Accent5 - 60% 5 2" xfId="5297"/>
    <cellStyle name="差_危改资金测算_财力性转移支付2010年预算参考数_隋心对账单定稿0514 2 2" xfId="5298"/>
    <cellStyle name="Accent1 - 20% 2 3 2" xfId="5299"/>
    <cellStyle name="好_行政(燃修费)_隋心对账单定稿0514 2 6" xfId="5300"/>
    <cellStyle name="好_人员工资和公用经费2_财力性转移支付2010年预算参考数_华东 2 6" xfId="5301"/>
    <cellStyle name="差_地方配套按人均增幅控制8.30xl 2 3" xfId="5302"/>
    <cellStyle name="差_市辖区测算-新科目（20080626）_不含人员经费系数_财力性转移支付2010年预算参考数_合并 2 5" xfId="5303"/>
    <cellStyle name="差_0702砚山县2008年地税_2.2010年云南省生态功能区转移支付总表" xfId="5304"/>
    <cellStyle name="差_行政公检法测算_财力性转移支付2010年预算参考数 3" xfId="5305"/>
    <cellStyle name="好_同德_财力性转移支付2010年预算参考数_03_2010年各地区一般预算平衡表 6" xfId="5306"/>
    <cellStyle name="差_Book1_财力性转移支付2010年预算参考数_03_2010年各地区一般预算平衡表_2010年地方财政一般预算分级平衡情况表（汇总）0524 4" xfId="5307"/>
    <cellStyle name="差_2006年34青海_合并" xfId="5308"/>
    <cellStyle name="Accent1 - 20% 3 2 2" xfId="5309"/>
    <cellStyle name="差_11大理_禁止开发区名单 2" xfId="5310"/>
    <cellStyle name="Accent1 - 20% 4 2" xfId="5311"/>
    <cellStyle name="差_卫生(按照总人口测算）—20080416_03_2010年各地区一般预算平衡表_2010年地方财政一般预算分级平衡情况表（汇总）0524 2 7" xfId="5312"/>
    <cellStyle name="差_市辖区测算20080510_财力性转移支付2010年预算参考数_03_2010年各地区一般预算平衡表_2010年地方财政一般预算分级平衡情况表（汇总）0524 3" xfId="5313"/>
    <cellStyle name="好_Book2_财力性转移支付2010年预算参考数 2 3" xfId="5314"/>
    <cellStyle name="差_市辖区测算20080510_不含人员经费系数_小册子（2010）张 3" xfId="5315"/>
    <cellStyle name="Grey 3" xfId="5316"/>
    <cellStyle name="差_行政(燃修费)_民生政策最低支出需求_小册子（2010）张" xfId="5317"/>
    <cellStyle name="Accent1 - 20% 5 2" xfId="5318"/>
    <cellStyle name="Accent1 - 40%" xfId="5319"/>
    <cellStyle name="好_教育(按照总人口测算）—20080416_财力性转移支付2010年预算参考数_03_2010年各地区一般预算平衡表_净集中 3" xfId="5320"/>
    <cellStyle name="好_0605石屏县_华东" xfId="5321"/>
    <cellStyle name="好_县区合并测算20080423(按照各省比重）_县市旗测算-新科目（含人口规模效应）_03_2010年各地区一般预算平衡表_净集中" xfId="5322"/>
    <cellStyle name="差_2006年基础数据" xfId="5323"/>
    <cellStyle name="Accent2 12" xfId="5324"/>
    <cellStyle name="差_教育(按照总人口测算）—20080416_县市旗测算-新科目（含人口规模效应）_隋心对账单定稿0514" xfId="5325"/>
    <cellStyle name="Accent1 - 40% 2" xfId="5326"/>
    <cellStyle name="好_0605石屏县_华东 2" xfId="5327"/>
    <cellStyle name="好_县区合并测算20080423(按照各省比重）_县市旗测算-新科目（含人口规模效应）_03_2010年各地区一般预算平衡表_净集中 2" xfId="5328"/>
    <cellStyle name="差_2006年基础数据 2" xfId="5329"/>
    <cellStyle name="差_卫生部门_03_2010年各地区一般预算平衡表_2010年地方财政一般预算分级平衡情况表（汇总）0524 3" xfId="5330"/>
    <cellStyle name="差_自行调整差异系数顺序_财力性转移支付2010年预算参考数_合并 2 2" xfId="5331"/>
    <cellStyle name="差_其他部门(按照总人口测算）—20080416_财力性转移支付2010年预算参考数_小册子（2010）张 4" xfId="5332"/>
    <cellStyle name="差_市辖区测算-新科目（20080626）_隋心对账单定稿0514 2 7" xfId="5333"/>
    <cellStyle name="差_县市旗测算-新科目（20080626）_民生政策最低支出需求_隋心对账单定稿0514 2" xfId="5334"/>
    <cellStyle name="Accent2 12 2" xfId="5335"/>
    <cellStyle name="差_教育(按照总人口测算）—20080416_县市旗测算-新科目（含人口规模效应）_隋心对账单定稿0514 2" xfId="5336"/>
    <cellStyle name="差_县区合并测算20080421_不含人员经费系数_03_2010年各地区一般预算平衡表_04财力类2010 3" xfId="5337"/>
    <cellStyle name="差_同德_财力性转移支付2010年预算参考数_03_2010年各地区一般预算平衡表 4" xfId="5338"/>
    <cellStyle name="差_卫生(按照总人口测算）—20080416_财力性转移支付2010年预算参考数_03_2010年各地区一般预算平衡表_净集中 3" xfId="5339"/>
    <cellStyle name="好_行政公检法测算_合并 2 4" xfId="5340"/>
    <cellStyle name="好_2007年一般预算支出剔除 4" xfId="5341"/>
    <cellStyle name="Accent1 - 40% 2 2" xfId="5342"/>
    <cellStyle name="差_县区合并测算20080423(按照各省比重）_县市旗测算-新科目（含人口规模效应）_财力性转移支付2010年预算参考数_小册子（2010）张" xfId="5343"/>
    <cellStyle name="差_县市旗测算-新科目（20080626）_民生政策最低支出需求_隋心对账单定稿0514 2 2" xfId="5344"/>
    <cellStyle name="差_11大理_财力性转移支付2010年预算参考数 2 3" xfId="5345"/>
    <cellStyle name="好_缺口县区测算(按核定人数)_03_2010年各地区一般预算平衡表_2010年地方财政一般预算分级平衡情况表（汇总）0524 2 4" xfId="5346"/>
    <cellStyle name="好_0605石屏县_华东 2 2" xfId="5347"/>
    <cellStyle name="差_2006年基础数据 2 2" xfId="5348"/>
    <cellStyle name="差_核定人数下发表_小册子（2010）张" xfId="5349"/>
    <cellStyle name="差_11大理_财力性转移支付2010年预算参考数 2 3 2" xfId="5350"/>
    <cellStyle name="好_2007年一般预算支出剔除 4 2" xfId="5351"/>
    <cellStyle name="好_05潍坊 3" xfId="5352"/>
    <cellStyle name="Accent1 - 40% 2 2 2" xfId="5353"/>
    <cellStyle name="差_县区合并测算20080423(按照各省比重）_县市旗测算-新科目（含人口规模效应）_财力性转移支付2010年预算参考数_小册子（2010）张 2" xfId="5354"/>
    <cellStyle name="差_基础数据分析" xfId="5355"/>
    <cellStyle name="差_2009年一般性转移支付标准工资_奖励补助测算7.23 4" xfId="5356"/>
    <cellStyle name="差_县市旗测算20080508_不含人员经费系数_03_2010年各地区一般预算平衡表_2010年地方财政一般预算分级平衡情况表（汇总）0524 3" xfId="5357"/>
    <cellStyle name="Accent3 7 2" xfId="5358"/>
    <cellStyle name="好_2007年收支情况及2008年收支预计表(汇总表)_华东 2 6" xfId="5359"/>
    <cellStyle name="好_合并 2 2" xfId="5360"/>
    <cellStyle name="好_行政公检法测算_合并 2 5" xfId="5361"/>
    <cellStyle name="好_2007年一般预算支出剔除 5" xfId="5362"/>
    <cellStyle name="Accent1 - 40% 2 3" xfId="5363"/>
    <cellStyle name="差_县市旗测算-新科目（20080626）_民生政策最低支出需求_隋心对账单定稿0514 2 3" xfId="5364"/>
    <cellStyle name="差_11大理_财力性转移支付2010年预算参考数 2 4" xfId="5365"/>
    <cellStyle name="好_缺口县区测算(按核定人数)_03_2010年各地区一般预算平衡表_2010年地方财政一般预算分级平衡情况表（汇总）0524 2 5" xfId="5366"/>
    <cellStyle name="差_分县成本差异系数_03_2010年各地区一般预算平衡表_04财力类2010 2" xfId="5367"/>
    <cellStyle name="好_0605石屏县_华东 2 3" xfId="5368"/>
    <cellStyle name="好_03昭通市 2" xfId="5369"/>
    <cellStyle name="差 2 2" xfId="5370"/>
    <cellStyle name="差_2006年基础数据 2 3" xfId="5371"/>
    <cellStyle name="差 2 2 2" xfId="5372"/>
    <cellStyle name="好_一般预算支出口径剔除表_03_2010年各地区一般预算平衡表_2010年地方财政一般预算分级平衡情况表（汇总）0524" xfId="5373"/>
    <cellStyle name="差_汇总_财力性转移支付2010年预算参考数_03_2010年各地区一般预算平衡表_2010年地方财政一般预算分级平衡情况表（汇总）0524" xfId="5374"/>
    <cellStyle name="好_行政(燃修费)_县市旗测算-新科目（含人口规模效应）_华东 2 4" xfId="5375"/>
    <cellStyle name="Accent1 - 40% 2 3 2" xfId="5376"/>
    <cellStyle name="Accent3 12" xfId="5377"/>
    <cellStyle name="差_文体广播事业(按照总人口测算）—20080416_不含人员经费系数_财力性转移支付2010年预算参考数_03_2010年各地区一般预算平衡表_2010年地方财政一般预算分级平衡情况表（汇总）0524 2 5" xfId="5378"/>
    <cellStyle name="好_行政(燃修费)_民生政策最低支出需求_03_2010年各地区一般预算平衡表_04财力类2010 2" xfId="5379"/>
    <cellStyle name="好_22湖南 2 5" xfId="5380"/>
    <cellStyle name="差_0502通海县 2_2.2009年云南省生态功能区转移支付总表" xfId="5381"/>
    <cellStyle name="差_27重庆_财力性转移支付2010年预算参考数_合并 2" xfId="5382"/>
    <cellStyle name="Accent2 13" xfId="5383"/>
    <cellStyle name="好_附表_小册子（2010）张 2" xfId="5384"/>
    <cellStyle name="百分比 11 2" xfId="5385"/>
    <cellStyle name="差_县市旗测算-新科目（20080627）_华东 2" xfId="5386"/>
    <cellStyle name="Accent1 - 40% 3" xfId="5387"/>
    <cellStyle name="差_县市旗测算20080508_县市旗测算-新科目（含人口规模效应）_小册子（2010）张 3 2" xfId="5388"/>
    <cellStyle name="好_县区合并测算20080423(按照各省比重）_县市旗测算-新科目（含人口规模效应）_03_2010年各地区一般预算平衡表_净集中 3" xfId="5389"/>
    <cellStyle name="差_2006年基础数据 3" xfId="5390"/>
    <cellStyle name="差_卫生部门_03_2010年各地区一般预算平衡表_2010年地方财政一般预算分级平衡情况表（汇总）0524 4" xfId="5391"/>
    <cellStyle name="差_同德_财力性转移支付2010年预算参考数_03_2010年各地区一般预算平衡表_2010年地方财政一般预算分级平衡情况表（汇总）0524 2 7" xfId="5392"/>
    <cellStyle name="好_县市旗测算20080508_民生政策最低支出需求_隋心对账单定稿0514" xfId="5393"/>
    <cellStyle name="差_0502通海县 2_2.2009年云南省生态功能区转移支付总表 2" xfId="5394"/>
    <cellStyle name="差_分县成本差异系数_华东" xfId="5395"/>
    <cellStyle name="Accent2 13 2" xfId="5396"/>
    <cellStyle name="差_~4190974 2 3" xfId="5397"/>
    <cellStyle name="Accent1 - 40% 3 2" xfId="5398"/>
    <cellStyle name="好_平邑 2 8" xfId="5399"/>
    <cellStyle name="差_县市旗测算-新科目（20080627）_华东 2 2" xfId="5400"/>
    <cellStyle name="好_文体广播事业(按照总人口测算）—20080416_不含人员经费系数_03_2010年各地区一般预算平衡表_2010年地方财政一般预算分级平衡情况表（汇总）0524 2 8" xfId="5401"/>
    <cellStyle name="差_汇总 7" xfId="5402"/>
    <cellStyle name="Accent1 - 40% 3 2 2" xfId="5403"/>
    <cellStyle name="好_1_财力性转移支付2010年预算参考数 3" xfId="5404"/>
    <cellStyle name="差_27重庆_财力性转移支付2010年预算参考数_03_2010年各地区一般预算平衡表_净集中" xfId="5405"/>
    <cellStyle name="好_28四川_03_2010年各地区一般预算平衡表 6" xfId="5406"/>
    <cellStyle name="差_1_03_2010年各地区一般预算平衡表 2" xfId="5407"/>
    <cellStyle name="ÄÞ¸¶_TestResults" xfId="5408"/>
    <cellStyle name="差_其他部门(按照总人口测算）—20080416 2 2" xfId="5409"/>
    <cellStyle name="好_附表_小册子（2010）张 3" xfId="5410"/>
    <cellStyle name="百分比 11 3" xfId="5411"/>
    <cellStyle name="Accent1 - 40% 4" xfId="5412"/>
    <cellStyle name="差_2006年基础数据 4" xfId="5413"/>
    <cellStyle name="差_卫生部门_03_2010年各地区一般预算平衡表_2010年地方财政一般预算分级平衡情况表（汇总）0524 5" xfId="5414"/>
    <cellStyle name="差_12滨州_财力性转移支付2010年预算参考数_合并 2" xfId="5415"/>
    <cellStyle name="Accent2 14" xfId="5416"/>
    <cellStyle name="Accent2 15" xfId="5417"/>
    <cellStyle name="Accent2 20" xfId="5418"/>
    <cellStyle name="差_22湖南_小册子（2010）张 2" xfId="5419"/>
    <cellStyle name="差_不用软件计算9.1不考虑经费管理评价xl 2 2" xfId="5420"/>
    <cellStyle name="差_14安徽_财力性转移支付2010年预算参考数 2" xfId="5421"/>
    <cellStyle name="警告文本 9 2" xfId="5422"/>
    <cellStyle name="差_其他部门(按照总人口测算）—20080416 2 3" xfId="5423"/>
    <cellStyle name="Accent1 - 40% 5" xfId="5424"/>
    <cellStyle name="差_1_03_2010年各地区一般预算平衡表 3" xfId="5425"/>
    <cellStyle name="差_县市旗测算20080508_民生政策最低支出需求_03_2010年各地区一般预算平衡表_2010年地方财政一般预算分级平衡情况表（汇总）0524 2" xfId="5426"/>
    <cellStyle name="好_汇总_财力性转移支付2010年预算参考数 2 2" xfId="5427"/>
    <cellStyle name="标题1 2" xfId="5428"/>
    <cellStyle name="好_成本差异系数（含人口规模）_财力性转移支付2010年预算参考数_隋心对账单定稿0514 2 7" xfId="5429"/>
    <cellStyle name="差_行政（人员）_不含人员经费系数_财力性转移支付2010年预算参考数_03_2010年各地区一般预算平衡表_04财力类2010" xfId="5430"/>
    <cellStyle name="Accent2 16" xfId="5431"/>
    <cellStyle name="Accent2 21" xfId="5432"/>
    <cellStyle name="差_22湖南_小册子（2010）张 3" xfId="5433"/>
    <cellStyle name="差_不用软件计算9.1不考虑经费管理评价xl 2 3" xfId="5434"/>
    <cellStyle name="好_09黑龙江_财力性转移支付2010年预算参考数_03_2010年各地区一般预算平衡表 2 2" xfId="5435"/>
    <cellStyle name="差_14安徽_财力性转移支付2010年预算参考数 3" xfId="5436"/>
    <cellStyle name="差_其他部门(按照总人口测算）—20080416 2 4" xfId="5437"/>
    <cellStyle name="Accent1 - 40% 6" xfId="5438"/>
    <cellStyle name="差_1_03_2010年各地区一般预算平衡表 4" xfId="5439"/>
    <cellStyle name="差_县市旗测算20080508_民生政策最低支出需求_03_2010年各地区一般预算平衡表_2010年地方财政一般预算分级平衡情况表（汇总）0524 3" xfId="5440"/>
    <cellStyle name="差_30云南_华东 2" xfId="5441"/>
    <cellStyle name="好_汇总_财力性转移支付2010年预算参考数 2 3" xfId="5442"/>
    <cellStyle name="标题1 3" xfId="5443"/>
    <cellStyle name="Accent2 17" xfId="5444"/>
    <cellStyle name="Accent2 22" xfId="5445"/>
    <cellStyle name="差_22湖南_小册子（2010）张 4" xfId="5446"/>
    <cellStyle name="差_不用软件计算9.1不考虑经费管理评价xl 2 4" xfId="5447"/>
    <cellStyle name="差_2_03_2010年各地区一般预算平衡表" xfId="5448"/>
    <cellStyle name="差_14安徽_财力性转移支付2010年预算参考数 4" xfId="5449"/>
    <cellStyle name="Accent1 - 40% 7" xfId="5450"/>
    <cellStyle name="差_卫生(按照总人口测算）—20080416_不含人员经费系数_财力性转移支付2010年预算参考数_华东 2 2" xfId="5451"/>
    <cellStyle name="差_1_03_2010年各地区一般预算平衡表 5" xfId="5452"/>
    <cellStyle name="差_山东省民生支出标准_财力性转移支付2010年预算参考数_小册子（2010）张 3 2" xfId="5453"/>
    <cellStyle name="差_县市旗测算20080508_民生政策最低支出需求_03_2010年各地区一般预算平衡表_2010年地方财政一般预算分级平衡情况表（汇总）0524 4" xfId="5454"/>
    <cellStyle name="好_市辖区测算-新科目（20080626）_县市旗测算-新科目（含人口规模效应）_小册子（2010）张 2" xfId="5455"/>
    <cellStyle name="好_汇总_财力性转移支付2010年预算参考数 2 4" xfId="5456"/>
    <cellStyle name="标题1 4" xfId="5457"/>
    <cellStyle name="Accent2 18" xfId="5458"/>
    <cellStyle name="Accent2 23" xfId="5459"/>
    <cellStyle name="差_30云南_1_财力性转移支付2010年预算参考数_03_2010年各地区一般预算平衡表_04财力类2010 2" xfId="5460"/>
    <cellStyle name="差_14安徽_财力性转移支付2010年预算参考数 5" xfId="5461"/>
    <cellStyle name="好_教育(按照总人口测算）—20080416_县市旗测算-新科目（含人口规模效应）_财力性转移支付2010年预算参考数_03_2010年各地区一般预算平衡表_04财力类2010" xfId="5462"/>
    <cellStyle name="Accent1 - 40% 8" xfId="5463"/>
    <cellStyle name="差_云南 缺口县区测算(地方填报)_财力性转移支付2010年预算参考数_30云南" xfId="5464"/>
    <cellStyle name="差_卫生(按照总人口测算）—20080416_不含人员经费系数_财力性转移支付2010年预算参考数_华东 2 3" xfId="5465"/>
    <cellStyle name="差_1_03_2010年各地区一般预算平衡表 6" xfId="5466"/>
    <cellStyle name="好_市辖区测算20080510_县市旗测算-新科目（含人口规模效应）_隋心对账单定稿0514 2" xfId="5467"/>
    <cellStyle name="差_县市旗测算20080508_民生政策最低支出需求_03_2010年各地区一般预算平衡表_2010年地方财政一般预算分级平衡情况表（汇总）0524 5" xfId="5468"/>
    <cellStyle name="好_市辖区测算-新科目（20080626）_县市旗测算-新科目（含人口规模效应）_小册子（2010）张 3" xfId="5469"/>
    <cellStyle name="差_文体广播事业(按照总人口测算）—20080416_不含人员经费系数_03_2010年各地区一般预算平衡表" xfId="5470"/>
    <cellStyle name="好_00省级(打印) 5" xfId="5471"/>
    <cellStyle name="好_汇总_财力性转移支付2010年预算参考数 2 5" xfId="5472"/>
    <cellStyle name="标题1 5" xfId="5473"/>
    <cellStyle name="Accent2 19" xfId="5474"/>
    <cellStyle name="Accent2 24" xfId="5475"/>
    <cellStyle name="好_汇总表4_小册子（2010）张 2" xfId="5476"/>
    <cellStyle name="差_30云南_1_财力性转移支付2010年预算参考数_03_2010年各地区一般预算平衡表_04财力类2010 3" xfId="5477"/>
    <cellStyle name="好_汇总_财力性转移支付2010年预算参考数 2 6" xfId="5478"/>
    <cellStyle name="好_行政公检法测算_不含人员经费系数_财力性转移支付2010年预算参考数" xfId="5479"/>
    <cellStyle name="标题1 6" xfId="5480"/>
    <cellStyle name="差_2007年一般预算支出剔除_隋心对账单定稿0514" xfId="5481"/>
    <cellStyle name="Accent1 - 40% 9" xfId="5482"/>
    <cellStyle name="差_1305扶贫_2.云南省生态功能区转移支付总表 2" xfId="5483"/>
    <cellStyle name="好_0502通海县_合并" xfId="5484"/>
    <cellStyle name="差_34青海_1_合并 2" xfId="5485"/>
    <cellStyle name="Accent1 - 60% 10" xfId="5486"/>
    <cellStyle name="差_Book1_03_2010年各地区一般预算平衡表_2010年地方财政一般预算分级平衡情况表（汇总）0524 3" xfId="5487"/>
    <cellStyle name="差_不含人员经费系数_03_2010年各地区一般预算平衡表_2010年地方财政一般预算分级平衡情况表（汇总）0524 2" xfId="5488"/>
    <cellStyle name="Accent1 - 60% 2" xfId="5489"/>
    <cellStyle name="差_同德_财力性转移支付2010年预算参考数_03_2010年各地区一般预算平衡表_04财力类2010 2" xfId="5490"/>
    <cellStyle name="好_农林水和城市维护标准支出20080505－县区合计_03_2010年各地区一般预算平衡表_2010年地方财政一般预算分级平衡情况表（汇总）0524 2 6" xfId="5491"/>
    <cellStyle name="好_27重庆_合并 2 6" xfId="5492"/>
    <cellStyle name="好_2008年一般预算支出预计_华东 2 7" xfId="5493"/>
    <cellStyle name="好_Book1_03_2010年各地区一般预算平衡表 4" xfId="5494"/>
    <cellStyle name="Accent3 4" xfId="5495"/>
    <cellStyle name="差_市辖区测算-新科目（20080626）_民生政策最低支出需求_03_2010年各地区一般预算平衡表_04财力类2010 3" xfId="5496"/>
    <cellStyle name="Accent1 - 60% 2 2 2" xfId="5497"/>
    <cellStyle name="差_2007年检察院案件数 4" xfId="5498"/>
    <cellStyle name="标题 1 5 3" xfId="5499"/>
    <cellStyle name="好_人员工资和公用经费_财力性转移支付2010年预算参考数 5" xfId="5500"/>
    <cellStyle name="Accent3 38" xfId="5501"/>
    <cellStyle name="Accent3 43" xfId="5502"/>
    <cellStyle name="差_行政(燃修费)_县市旗测算-新科目（含人口规模效应）_30云南 2 2" xfId="5503"/>
    <cellStyle name="差_财政供养人员_03_2010年各地区一般预算平衡表 5" xfId="5504"/>
    <cellStyle name="Accent1 - 60% 2 3" xfId="5505"/>
    <cellStyle name="差_2007年一般预算支出剔除_03_2010年各地区一般预算平衡表_2010年地方财政一般预算分级平衡情况表（汇总）0524 5" xfId="5506"/>
    <cellStyle name="Accent4 4" xfId="5507"/>
    <cellStyle name="Accent1 - 60% 2 3 2" xfId="5508"/>
    <cellStyle name="Accent3 39" xfId="5509"/>
    <cellStyle name="Accent3 44" xfId="5510"/>
    <cellStyle name="好_财政供养人员_财力性转移支付2010年预算参考数_隋心对账单定稿0514" xfId="5511"/>
    <cellStyle name="差_卫生(按照总人口测算）—20080416_不含人员经费系数 2" xfId="5512"/>
    <cellStyle name="好_文体广播事业(按照总人口测算）—20080416_县市旗测算-新科目（含人口规模效应）_03_2010年各地区一般预算平衡表 2" xfId="5513"/>
    <cellStyle name="差_财政供养人员_03_2010年各地区一般预算平衡表 6" xfId="5514"/>
    <cellStyle name="Accent1 - 60% 2 4" xfId="5515"/>
    <cellStyle name="差_Book1_03_2010年各地区一般预算平衡表_2010年地方财政一般预算分级平衡情况表（汇总）0524 4" xfId="5516"/>
    <cellStyle name="差_不含人员经费系数_03_2010年各地区一般预算平衡表_2010年地方财政一般预算分级平衡情况表（汇总）0524 3" xfId="5517"/>
    <cellStyle name="Accent1 - 60% 3" xfId="5518"/>
    <cellStyle name="差_同德_财力性转移支付2010年预算参考数_03_2010年各地区一般预算平衡表_04财力类2010 3" xfId="5519"/>
    <cellStyle name="差_2008计算资料（8月5）" xfId="5520"/>
    <cellStyle name="好_核定人数对比_隋心对账单定稿0514 2 5" xfId="5521"/>
    <cellStyle name="好_行政(燃修费)_财力性转移支付2010年预算参考数 2 8" xfId="5522"/>
    <cellStyle name="好_09黑龙江_财力性转移支付2010年预算参考数_华东 2 7" xfId="5523"/>
    <cellStyle name="差_01一般公共服务 3" xfId="5524"/>
    <cellStyle name="差_附表_财力性转移支付2010年预算参考数_合并 2" xfId="5525"/>
    <cellStyle name="差_县市旗测算-新科目（20080627） 3" xfId="5526"/>
    <cellStyle name="Accent3 - 60% 3" xfId="5527"/>
    <cellStyle name="差_2008计算资料（8月5） 2" xfId="5528"/>
    <cellStyle name="Accent1 - 60% 3 2" xfId="5529"/>
    <cellStyle name="好_M01-1 4 2" xfId="5530"/>
    <cellStyle name="差_03昭通市_5.2010年云南省国家一般生态功能区转移支付补助测算表（州市本级）" xfId="5531"/>
    <cellStyle name="差_县市旗测算-新科目（20080627）_华东 2 6" xfId="5532"/>
    <cellStyle name="差_县市旗测算-新科目（20080627） 3 2" xfId="5533"/>
    <cellStyle name="Accent3 - 60% 3 2" xfId="5534"/>
    <cellStyle name="差_2008计算资料（8月5） 2 2" xfId="5535"/>
    <cellStyle name="Accent1 - 60% 3 2 2" xfId="5536"/>
    <cellStyle name="差_01一般公共服务 3 2" xfId="5537"/>
    <cellStyle name="差_行政（人员）_县市旗测算-新科目（含人口规模效应）_财力性转移支付2010年预算参考数_03_2010年各地区一般预算平衡表 3" xfId="5538"/>
    <cellStyle name="差_Book1_03_2010年各地区一般预算平衡表_2010年地方财政一般预算分级平衡情况表（汇总）0524 5" xfId="5539"/>
    <cellStyle name="差_不含人员经费系数_03_2010年各地区一般预算平衡表_2010年地方财政一般预算分级平衡情况表（汇总）0524 4" xfId="5540"/>
    <cellStyle name="Accent1 - 60% 4" xfId="5541"/>
    <cellStyle name="Accent1 - 60% 4 2" xfId="5542"/>
    <cellStyle name="差_汇总_财力性转移支付2010年预算参考数_小册子（2010）张 4" xfId="5543"/>
    <cellStyle name="差_其他部门(按照总人口测算）—20080416_不含人员经费系数 2 3" xfId="5544"/>
    <cellStyle name="Accent1 - 60% 5 2" xfId="5545"/>
    <cellStyle name="Accent1 - 60% 7" xfId="5546"/>
    <cellStyle name="差_人员工资和公用经费3_小册子（2010）张 3 2" xfId="5547"/>
    <cellStyle name="差_云南 缺口县区测算(地方填报)_财力性转移支付2010年预算参考数_03_2010年各地区一般预算平衡表_2010年地方财政一般预算分级平衡情况表（汇总）0524 2 4" xfId="5548"/>
    <cellStyle name="差_22湖南_财力性转移支付2010年预算参考数" xfId="5549"/>
    <cellStyle name="差_云南 缺口县区测算(地方填报)_财力性转移支付2010年预算参考数_03_2010年各地区一般预算平衡表_2010年地方财政一般预算分级平衡情况表（汇总）0524 2 5" xfId="5550"/>
    <cellStyle name="差_14安徽_财力性转移支付2010年预算参考数_03_2010年各地区一般预算平衡表 2" xfId="5551"/>
    <cellStyle name="Accent1 - 60% 8" xfId="5552"/>
    <cellStyle name="差_分析缺口率_财力性转移支付2010年预算参考数_隋心对账单定稿0514" xfId="5553"/>
    <cellStyle name="常规 8 2 2" xfId="5554"/>
    <cellStyle name="Accent1 10" xfId="5555"/>
    <cellStyle name="好_县市旗测算-新科目（20080627）_县市旗测算-新科目（含人口规模效应）_财力性转移支付2010年预算参考数_03_2010年各地区一般预算平衡表_2010年地方财政一般预算分级平衡情况表（汇总）0524 2 7" xfId="5556"/>
    <cellStyle name="Accent6 - 60% 3 2" xfId="5557"/>
    <cellStyle name="好_县区合并测算20080421_民生政策最低支出需求_合并 2 3" xfId="5558"/>
    <cellStyle name="常规 8 2 3" xfId="5559"/>
    <cellStyle name="Accent1 11" xfId="5560"/>
    <cellStyle name="Accent6 - 60% 3 2 2" xfId="5561"/>
    <cellStyle name="Accent1 11 2" xfId="5562"/>
    <cellStyle name="差_2007年一般预算支出剔除_财力性转移支付2010年预算参考数 2 2" xfId="5563"/>
    <cellStyle name="Accent1 12" xfId="5564"/>
    <cellStyle name="差_2007年一般预算支出剔除_财力性转移支付2010年预算参考数 2 2 2" xfId="5565"/>
    <cellStyle name="Accent1 12 2" xfId="5566"/>
    <cellStyle name="差_2007年一般预算支出剔除_财力性转移支付2010年预算参考数 2 3" xfId="5567"/>
    <cellStyle name="Accent1 13" xfId="5568"/>
    <cellStyle name="差_县市旗测算-新科目（20080627）_民生政策最低支出需求_合并" xfId="5569"/>
    <cellStyle name="好_市辖区测算-新科目（20080626）_财力性转移支付2010年预算参考数 2 2 2" xfId="5570"/>
    <cellStyle name="Accent5 - 40% 2" xfId="5571"/>
    <cellStyle name="HEADING1" xfId="5572"/>
    <cellStyle name="好_行政（人员）_财力性转移支付2010年预算参考数_03_2010年各地区一般预算平衡表 2" xfId="5573"/>
    <cellStyle name="好_12滨州_03_2010年各地区一般预算平衡表_2010年地方财政一般预算分级平衡情况表（汇总）0524 2 5" xfId="5574"/>
    <cellStyle name="差_2007年一般预算支出剔除_财力性转移支付2010年预算参考数 2 3 2" xfId="5575"/>
    <cellStyle name="Accent1 13 2" xfId="5576"/>
    <cellStyle name="好_河南 缺口县区测算(地方填报)_03_2010年各地区一般预算平衡表_2010年地方财政一般预算分级平衡情况表（汇总）0524 4" xfId="5577"/>
    <cellStyle name="差_行政(燃修费)_不含人员经费系数_30云南" xfId="5578"/>
    <cellStyle name="差_县市旗测算-新科目（20080627）_民生政策最低支出需求_合并 2" xfId="5579"/>
    <cellStyle name="好_云南省2008年转移支付测算——州市本级考核部分及政策性测算_财力性转移支付2010年预算参考数_03_2010年各地区一般预算平衡表_2010年地方财政一般预算分级平衡情况表（汇总）0524 2 7" xfId="5580"/>
    <cellStyle name="Accent5 - 40% 2 2" xfId="5581"/>
    <cellStyle name="差_34青海_1_03_2010年各地区一般预算平衡表_净集中" xfId="5582"/>
    <cellStyle name="差_2007年一般预算支出剔除_财力性转移支付2010年预算参考数 2 4" xfId="5583"/>
    <cellStyle name="好_卫生(按照总人口测算）—20080416_不含人员经费系数_财力性转移支付2010年预算参考数_隋心对账单定稿0514 2" xfId="5584"/>
    <cellStyle name="Accent1 14" xfId="5585"/>
    <cellStyle name="Accent5 - 40% 3" xfId="5586"/>
    <cellStyle name="差_县区合并测算20080423(按照各省比重）_民生政策最低支出需求_财力性转移支付2010年预算参考数_30云南 3" xfId="5587"/>
    <cellStyle name="差_34青海_1_03_2010年各地区一般预算平衡表_净集中 2" xfId="5588"/>
    <cellStyle name="好_卫生(按照总人口测算）—20080416_不含人员经费系数_财力性转移支付2010年预算参考数_隋心对账单定稿0514 2 2" xfId="5589"/>
    <cellStyle name="差_其他部门(按照总人口测算）—20080416_民生政策最低支出需求_财力性转移支付2010年预算参考数 4" xfId="5590"/>
    <cellStyle name="Accent1 14 2" xfId="5591"/>
    <cellStyle name="差_县市旗测算20080508_不含人员经费系数_隋心对账单定稿0514" xfId="5592"/>
    <cellStyle name="Accent5 - 40% 3 2" xfId="5593"/>
    <cellStyle name="差_2008年支出调整_财力性转移支付2010年预算参考数_03_2010年各地区一般预算平衡表 6" xfId="5594"/>
    <cellStyle name="好_河南 缺口县区测算(地方填报白)_03_2010年各地区一般预算平衡表_净集中 3" xfId="5595"/>
    <cellStyle name="Accent1 15 2" xfId="5596"/>
    <cellStyle name="Accent1 20 2" xfId="5597"/>
    <cellStyle name="好_市辖区测算-新科目（20080626）_县市旗测算-新科目（含人口规模效应）_隋心对账单定稿0514 2 5" xfId="5598"/>
    <cellStyle name="差_Book2_财力性转移支付2010年预算参考数_华东" xfId="5599"/>
    <cellStyle name="差_同德_财力性转移支付2010年预算参考数_合并 2" xfId="5600"/>
    <cellStyle name="差_人员工资和公用经费2 5" xfId="5601"/>
    <cellStyle name="好_农林水和城市维护标准支出20080505－县区合计_民生政策最低支出需求_华东 2 3" xfId="5602"/>
    <cellStyle name="差_测算结果汇总_03_2010年各地区一般预算平衡表_净集中" xfId="5603"/>
    <cellStyle name="Accent5 - 40% 4 2" xfId="5604"/>
    <cellStyle name="差_05玉溪 2 3" xfId="5605"/>
    <cellStyle name="好_不含人员经费系数_财力性转移支付2010年预算参考数 5" xfId="5606"/>
    <cellStyle name="差_第五部分(才淼、饶永宏） 2 3 2" xfId="5607"/>
    <cellStyle name="Accent1 16" xfId="5608"/>
    <cellStyle name="Accent1 21" xfId="5609"/>
    <cellStyle name="好_县区合并测算20080423(按照各省比重）_华东 2" xfId="5610"/>
    <cellStyle name="好_Book2_03_2010年各地区一般预算平衡表_2010年地方财政一般预算分级平衡情况表（汇总）0524" xfId="5611"/>
    <cellStyle name="Accent5 - 40% 5" xfId="5612"/>
    <cellStyle name="好_Book1_财力性转移支付2010年预算参考数_小册子（2010）张 3" xfId="5613"/>
    <cellStyle name="差_文体广播事业(按照总人口测算）—20080416_03_2010年各地区一般预算平衡表 4" xfId="5614"/>
    <cellStyle name="Accent1 2" xfId="5615"/>
    <cellStyle name="差_第五部分(才淼、饶永宏） 2_2.2009年云南省生态功能区转移支付总表 2" xfId="5616"/>
    <cellStyle name="Date 3" xfId="5617"/>
    <cellStyle name="Currency [0]_!!!GO" xfId="5618"/>
    <cellStyle name="Accent1 2 2" xfId="5619"/>
    <cellStyle name="Accent1 2 2 2" xfId="5620"/>
    <cellStyle name="Accent1 2 3" xfId="5621"/>
    <cellStyle name="好_行政（人员）_不含人员经费系数_03_2010年各地区一般预算平衡表_2010年地方财政一般预算分级平衡情况表（汇总）0524 2 5" xfId="5622"/>
    <cellStyle name="差_农林水和城市维护标准支出20080505－县区合计_30云南 3" xfId="5623"/>
    <cellStyle name="Accent1 2 3 2" xfId="5624"/>
    <cellStyle name="Accent4 9 2" xfId="5625"/>
    <cellStyle name="差_14安徽_合并" xfId="5626"/>
    <cellStyle name="Accent1 2 4" xfId="5627"/>
    <cellStyle name="差_县区合并测算20080421_不含人员经费系数_财力性转移支付2010年预算参考数_隋心对账单定稿0514 2" xfId="5628"/>
    <cellStyle name="Accent1 28" xfId="5629"/>
    <cellStyle name="Accent1 33" xfId="5630"/>
    <cellStyle name="好_34青海 2 7" xfId="5631"/>
    <cellStyle name="差_2008年全省汇总收支计算表_小册子（2010）张 4" xfId="5632"/>
    <cellStyle name="差_文体广播部门 2" xfId="5633"/>
    <cellStyle name="差_14安徽 5" xfId="5634"/>
    <cellStyle name="好_530629_2006年县级财政报表附表_隋心对账单定稿0514 2 7" xfId="5635"/>
    <cellStyle name="差_行政公检法测算_不含人员经费系数_30云南 4" xfId="5636"/>
    <cellStyle name="Accent1 29" xfId="5637"/>
    <cellStyle name="Accent1 34" xfId="5638"/>
    <cellStyle name="差_缺口县区测算(按核定人数)_合并 2" xfId="5639"/>
    <cellStyle name="差_同德_小册子（2010）张" xfId="5640"/>
    <cellStyle name="好_缺口县区测算（11.13）_合并 2 2" xfId="5641"/>
    <cellStyle name="差_文体广播事业(按照总人口测算）—20080416_03_2010年各地区一般预算平衡表 5" xfId="5642"/>
    <cellStyle name="差_2006年27重庆 3 2" xfId="5643"/>
    <cellStyle name="Accent1 3" xfId="5644"/>
    <cellStyle name="Date 4" xfId="5645"/>
    <cellStyle name="差_1110洱源县_合并 2" xfId="5646"/>
    <cellStyle name="好_文体广播事业(按照总人口测算）—20080416_县市旗测算-新科目（含人口规模效应）_财力性转移支付2010年预算参考数_03_2010年各地区一般预算平衡表_2010年地方财政一般预算分级平衡情况表（汇总）0524" xfId="5647"/>
    <cellStyle name="Accent1 35" xfId="5648"/>
    <cellStyle name="Accent1 40" xfId="5649"/>
    <cellStyle name="差_文体广播部门 5" xfId="5650"/>
    <cellStyle name="差_县区合并测算20080421_民生政策最低支出需求_隋心对账单定稿0514 2 2" xfId="5651"/>
    <cellStyle name="好_其他部门(按照总人口测算）—20080416_县市旗测算-新科目（含人口规模效应）_财力性转移支付2010年预算参考数_03_2010年各地区一般预算平衡表_2010年地方财政一般预算分级平衡情况表（汇总）0524" xfId="5652"/>
    <cellStyle name="差_12滨州_财力性转移支付2010年预算参考数 4 2" xfId="5653"/>
    <cellStyle name="Accent1 36" xfId="5654"/>
    <cellStyle name="Accent1 41" xfId="5655"/>
    <cellStyle name="Accent1 37" xfId="5656"/>
    <cellStyle name="Accent1 42" xfId="5657"/>
    <cellStyle name="差_县市旗测算-新科目（20080627）_县市旗测算-新科目（含人口规模效应）_隋心对账单定稿0514 2 4" xfId="5658"/>
    <cellStyle name="百分比 2 4 4" xfId="5659"/>
    <cellStyle name="好_县市旗测算20080508_民生政策最低支出需求_财力性转移支付2010年预算参考数_合并 3" xfId="5660"/>
    <cellStyle name="差_卫生(按照总人口测算）—20080416_财力性转移支付2010年预算参考数 3" xfId="5661"/>
    <cellStyle name="好_Book2_华东" xfId="5662"/>
    <cellStyle name="Accent2 - 20% 4 2" xfId="5663"/>
    <cellStyle name="Accent1 38" xfId="5664"/>
    <cellStyle name="Accent1 43" xfId="5665"/>
    <cellStyle name="好_县市旗测算-新科目（20080626）_民生政策最低支出需求_财力性转移支付2010年预算参考数 2" xfId="5666"/>
    <cellStyle name="Accent1 39" xfId="5667"/>
    <cellStyle name="Accent1 44" xfId="5668"/>
    <cellStyle name="好_县市旗测算-新科目（20080626）_民生政策最低支出需求_财力性转移支付2010年预算参考数 3" xfId="5669"/>
    <cellStyle name="差_成本差异系数（含人口规模）_财力性转移支付2010年预算参考数_03_2010年各地区一般预算平衡表_04财力类2010 2" xfId="5670"/>
    <cellStyle name="好_文体广播事业(按照总人口测算）—20080416_财力性转移支付2010年预算参考数_隋心对账单定稿0514" xfId="5671"/>
    <cellStyle name="差_县区合并测算20080421_民生政策最低支出需求_隋心对账单定稿0514 2 5" xfId="5672"/>
    <cellStyle name="好_缺口县区测算（11.13）_合并 2 3" xfId="5673"/>
    <cellStyle name="差_文体广播事业(按照总人口测算）—20080416_03_2010年各地区一般预算平衡表 6" xfId="5674"/>
    <cellStyle name="Accent1 4" xfId="5675"/>
    <cellStyle name="超级链接" xfId="5676"/>
    <cellStyle name="差_县市旗测算20080508_县市旗测算-新科目（含人口规模效应）_财力性转移支付2010年预算参考数_小册子（2010）张" xfId="5677"/>
    <cellStyle name="差_1110洱源县_华东 2" xfId="5678"/>
    <cellStyle name="差_2006年全省财力计算表（中央、决算）_华东" xfId="5679"/>
    <cellStyle name="Date 5" xfId="5680"/>
    <cellStyle name="好_测算结果_03_2010年各地区一般预算平衡表_2010年地方财政一般预算分级平衡情况表（汇总）0524 4" xfId="5681"/>
    <cellStyle name="Accent1 4 3" xfId="5682"/>
    <cellStyle name="标题 4 2 5" xfId="5683"/>
    <cellStyle name="好_行政(燃修费)_县市旗测算-新科目（含人口规模效应）_财力性转移支付2010年预算参考数_华东" xfId="5684"/>
    <cellStyle name="差_缺口县区测算_财力性转移支付2010年预算参考数_30云南 3" xfId="5685"/>
    <cellStyle name="Accent4 - 40% 4 2" xfId="5686"/>
    <cellStyle name="好_2007一般预算支出口径剔除表_财力性转移支付2010年预算参考数_03_2010年各地区一般预算平衡表_2010年地方财政一般预算分级平衡情况表（汇总）0524 2 3" xfId="5687"/>
    <cellStyle name="差_县区合并测算20080423(按照各省比重）_县市旗测算-新科目（含人口规模效应） 3" xfId="5688"/>
    <cellStyle name="Accent1 47" xfId="5689"/>
    <cellStyle name="Accent1 52" xfId="5690"/>
    <cellStyle name="差_行政（人员）_民生政策最低支出需求_财力性转移支付2010年预算参考数 2 2 2" xfId="5691"/>
    <cellStyle name="样式 1 2 5 2 2" xfId="5692"/>
    <cellStyle name="好_2007一般预算支出口径剔除表_财力性转移支付2010年预算参考数_03_2010年各地区一般预算平衡表_2010年地方财政一般预算分级平衡情况表（汇总）0524 2 4" xfId="5693"/>
    <cellStyle name="差_县区合并测算20080423(按照各省比重）_县市旗测算-新科目（含人口规模效应） 4" xfId="5694"/>
    <cellStyle name="Accent1 48" xfId="5695"/>
    <cellStyle name="Accent1 53" xfId="5696"/>
    <cellStyle name="样式 1 2 5 2 3" xfId="5697"/>
    <cellStyle name="差_测算结果_小册子（2010）张" xfId="5698"/>
    <cellStyle name="标题 4 2 7" xfId="5699"/>
    <cellStyle name="差_文体广播事业(按照总人口测算）—20080416_不含人员经费系数_隋心对账单定稿0514" xfId="5700"/>
    <cellStyle name="Accent6 15 2" xfId="5701"/>
    <cellStyle name="Accent6 20 2" xfId="5702"/>
    <cellStyle name="好_2007一般预算支出口径剔除表_财力性转移支付2010年预算参考数_03_2010年各地区一般预算平衡表_2010年地方财政一般预算分级平衡情况表（汇总）0524 2 5" xfId="5703"/>
    <cellStyle name="差_县区合并测算20080423(按照各省比重）_县市旗测算-新科目（含人口规模效应） 5" xfId="5704"/>
    <cellStyle name="Accent1 49" xfId="5705"/>
    <cellStyle name="Accent1 54" xfId="5706"/>
    <cellStyle name="样式 1 2 5 2 4" xfId="5707"/>
    <cellStyle name="Accent1 5" xfId="5708"/>
    <cellStyle name="Date 6" xfId="5709"/>
    <cellStyle name="Accent1 5 2" xfId="5710"/>
    <cellStyle name="差_Book1_小册子（2010）张 3" xfId="5711"/>
    <cellStyle name="Accent1 6" xfId="5712"/>
    <cellStyle name="常规 2 2 3 2 2" xfId="5713"/>
    <cellStyle name="差_12滨州_财力性转移支付2010年预算参考数_小册子（2010）张 3" xfId="5714"/>
    <cellStyle name="注释 2 2 11 3" xfId="5715"/>
    <cellStyle name="差_行政(燃修费)_民生政策最低支出需求_小册子（2010）张 3 2" xfId="5716"/>
    <cellStyle name="好_行政公检法测算_不含人员经费系数_财力性转移支付2010年预算参考数 2 7" xfId="5717"/>
    <cellStyle name="Accent1 6 2" xfId="5718"/>
    <cellStyle name="Accent5 26" xfId="5719"/>
    <cellStyle name="Accent5 31" xfId="5720"/>
    <cellStyle name="Accent1 7" xfId="5721"/>
    <cellStyle name="差_卫生(按照总人口测算）—20080416_03_2010年各地区一般预算平衡表_净集中" xfId="5722"/>
    <cellStyle name="差_自行调整差异系数顺序_合并 2 3" xfId="5723"/>
    <cellStyle name="差_卫生(按照总人口测算）—20080416_03_2010年各地区一般预算平衡表_净集中 2" xfId="5724"/>
    <cellStyle name="Accent1 7 2" xfId="5725"/>
    <cellStyle name="差_1110洱源 2" xfId="5726"/>
    <cellStyle name="Accent1 8" xfId="5727"/>
    <cellStyle name="Input [yellow] 5" xfId="5728"/>
    <cellStyle name="差_1110洱源 2 2" xfId="5729"/>
    <cellStyle name="Accent1 8 2" xfId="5730"/>
    <cellStyle name="好_33甘肃_华东 2 5" xfId="5731"/>
    <cellStyle name="Accent6 - 40% 2 2 2" xfId="5732"/>
    <cellStyle name="差_0502通海县转换 2" xfId="5733"/>
    <cellStyle name="差_1110洱源 3" xfId="5734"/>
    <cellStyle name="Accent1 9" xfId="5735"/>
    <cellStyle name="差_0502通海县转换 2 2" xfId="5736"/>
    <cellStyle name="差_县市旗测算20080508_民生政策最低支出需求_财力性转移支付2010年预算参考数_华东 2 4" xfId="5737"/>
    <cellStyle name="常规 8 3 12" xfId="5738"/>
    <cellStyle name="差_1110洱源 3 2" xfId="5739"/>
    <cellStyle name="Accent1 9 2" xfId="5740"/>
    <cellStyle name="Good 7" xfId="5741"/>
    <cellStyle name="Accent2" xfId="5742"/>
    <cellStyle name="常规 2 2 2 14 5" xfId="5743"/>
    <cellStyle name="差_2007年一般预算支出剔除_小册子（2010）张" xfId="5744"/>
    <cellStyle name="差_00省级(打印) 2_5.2010年云南省国家一般生态功能区转移支付补助测算表（州市本级）" xfId="5745"/>
    <cellStyle name="好_Book1_03_2010年各地区一般预算平衡表_2010年地方财政一般预算分级平衡情况表（汇总）0524 2 5" xfId="5746"/>
    <cellStyle name="Accent2 - 20%" xfId="5747"/>
    <cellStyle name="差_危改资金测算_03_2010年各地区一般预算平衡表_2010年地方财政一般预算分级平衡情况表（汇总）0524 2" xfId="5748"/>
    <cellStyle name="Accent2 - 20% 10" xfId="5749"/>
    <cellStyle name="好_汇总_财力性转移支付2010年预算参考数_03_2010年各地区一般预算平衡表_2010年地方财政一般预算分级平衡情况表（汇总）0524 2 5" xfId="5750"/>
    <cellStyle name="百分比 5 9" xfId="5751"/>
    <cellStyle name="常规 18 5" xfId="5752"/>
    <cellStyle name="常规 23 5" xfId="5753"/>
    <cellStyle name="好_2006年27重庆_财力性转移支付2010年预算参考数_合并 2 3" xfId="5754"/>
    <cellStyle name="差_530629_2006年县级财政报表附表 2 3" xfId="5755"/>
    <cellStyle name="差_缺口县区测算(按核定人数) 3" xfId="5756"/>
    <cellStyle name="差_卫生(按照总人口测算）—20080416_民生政策最低支出需求_财力性转移支付2010年预算参考数_03_2010年各地区一般预算平衡表 5" xfId="5757"/>
    <cellStyle name="好_行政(燃修费)_民生政策最低支出需求_财力性转移支付2010年预算参考数_03_2010年各地区一般预算平衡表_2010年地方财政一般预算分级平衡情况表（汇总）0524 2 8" xfId="5758"/>
    <cellStyle name="好_财政供养人员_合并" xfId="5759"/>
    <cellStyle name="Accent4 17" xfId="5760"/>
    <cellStyle name="Accent4 22" xfId="5761"/>
    <cellStyle name="差_00省级(打印) 2_5.2010年云南省国家一般生态功能区转移支付补助测算表（州市本级） 2" xfId="5762"/>
    <cellStyle name="Accent2 - 20% 2" xfId="5763"/>
    <cellStyle name="百分比 2 2 4" xfId="5764"/>
    <cellStyle name="好_卫生(按照总人口测算）—20080416_不含人员经费系数_合并 2 7" xfId="5765"/>
    <cellStyle name="Accent2 - 20% 2 2" xfId="5766"/>
    <cellStyle name="差_行政公检法测算_县市旗测算-新科目（含人口规模效应）_财力性转移支付2010年预算参考数_小册子（2010）张 4" xfId="5767"/>
    <cellStyle name="差_卫生部门_财力性转移支付2010年预算参考数 5" xfId="5768"/>
    <cellStyle name="百分比 2 2 5" xfId="5769"/>
    <cellStyle name="Accent2 - 20% 2 3" xfId="5770"/>
    <cellStyle name="好_文体广播事业(按照总人口测算）—20080416_县市旗测算-新科目（含人口规模效应）_财力性转移支付2010年预算参考数_03_2010年各地区一般预算平衡表 2 2" xfId="5771"/>
    <cellStyle name="差_云南省2008年转移支付测算——州市本级考核部分及政策性测算_财力性转移支付2010年预算参考数_合并 2" xfId="5772"/>
    <cellStyle name="Accent4 18" xfId="5773"/>
    <cellStyle name="Accent4 23" xfId="5774"/>
    <cellStyle name="Accent2 - 20% 3" xfId="5775"/>
    <cellStyle name="差_教育(按照总人口测算）—20080416_不含人员经费系数_财力性转移支付2010年预算参考数_30云南 3 2" xfId="5776"/>
    <cellStyle name="差_县市旗测算-新科目（20080626）_民生政策最低支出需求_财力性转移支付2010年预算参考数 2" xfId="5777"/>
    <cellStyle name="差_分年度可用财力情况" xfId="5778"/>
    <cellStyle name="差_财政支出对上级的依赖程度 2" xfId="5779"/>
    <cellStyle name="Accent2 - 20% 3 2" xfId="5780"/>
    <cellStyle name="好_2006年27重庆_财力性转移支付2010年预算参考数_隋心对账单定稿0514 2 3" xfId="5781"/>
    <cellStyle name="差_27重庆_03_2010年各地区一般预算平衡表 3" xfId="5782"/>
    <cellStyle name="百分比 2 3 4" xfId="5783"/>
    <cellStyle name="差_县市旗测算-新科目（20080626）_民生政策最低支出需求_财力性转移支付2010年预算参考数 2 2" xfId="5784"/>
    <cellStyle name="差_分年度可用财力情况 2" xfId="5785"/>
    <cellStyle name="差_财政支出对上级的依赖程度 2 2" xfId="5786"/>
    <cellStyle name="差_2006年22湖南 3" xfId="5787"/>
    <cellStyle name="好_文体广播事业(按照总人口测算）—20080416_县市旗测算-新科目（含人口规模效应）_财力性转移支付2010年预算参考数_03_2010年各地区一般预算平衡表 6" xfId="5788"/>
    <cellStyle name="Accent2 - 20% 3 2 2" xfId="5789"/>
    <cellStyle name="百分比 2 3 4 2" xfId="5790"/>
    <cellStyle name="差_县市旗测算-新科目（20080626）_民生政策最低支出需求_财力性转移支付2010年预算参考数 2 2 2" xfId="5791"/>
    <cellStyle name="好_缺口县区测算（11.13）_财力性转移支付2010年预算参考数 2 4" xfId="5792"/>
    <cellStyle name="差_分年度可用财力情况 2 2" xfId="5793"/>
    <cellStyle name="差_2006年22湖南 3 2" xfId="5794"/>
    <cellStyle name="差_Book1_S111111-cg_Book1_Book1_Book1" xfId="5795"/>
    <cellStyle name="Accent4 25" xfId="5796"/>
    <cellStyle name="Accent4 30" xfId="5797"/>
    <cellStyle name="差_28四川_30云南" xfId="5798"/>
    <cellStyle name="Accent2 - 20% 5" xfId="5799"/>
    <cellStyle name="差_卫生(按照总人口测算）—20080416_县市旗测算-新科目（含人口规模效应）_03_2010年各地区一般预算平衡表 2" xfId="5800"/>
    <cellStyle name="差_县市旗测算-新科目（20080626）_民生政策最低支出需求_财力性转移支付2010年预算参考数 4" xfId="5801"/>
    <cellStyle name="差_财政支出对上级的依赖程度 4" xfId="5802"/>
    <cellStyle name="差_财政供养人员_财力性转移支付2010年预算参考数_03_2010年各地区一般预算平衡表_04财力类2010" xfId="5803"/>
    <cellStyle name="差_28四川_30云南 2" xfId="5804"/>
    <cellStyle name="Accent2 - 20% 5 2" xfId="5805"/>
    <cellStyle name="差_卫生(按照总人口测算）—20080416_县市旗测算-新科目（含人口规模效应）_03_2010年各地区一般预算平衡表 2 2" xfId="5806"/>
    <cellStyle name="差_县市旗测算-新科目（20080626）_民生政策最低支出需求_财力性转移支付2010年预算参考数 4 2" xfId="5807"/>
    <cellStyle name="百分比 3 22" xfId="5808"/>
    <cellStyle name="百分比 3 17" xfId="5809"/>
    <cellStyle name="差_财政供养人员_财力性转移支付2010年预算参考数_03_2010年各地区一般预算平衡表_04财力类2010 2" xfId="5810"/>
    <cellStyle name="好_20河南_小册子（2010）张" xfId="5811"/>
    <cellStyle name="Accent4 26" xfId="5812"/>
    <cellStyle name="Accent4 31" xfId="5813"/>
    <cellStyle name="Date 2 2" xfId="5814"/>
    <cellStyle name="好_教育(按照总人口测算）—20080416_不含人员经费系数_财力性转移支付2010年预算参考数_03_2010年各地区一般预算平衡表_04财力类2010" xfId="5815"/>
    <cellStyle name="Accent2 - 20% 6" xfId="5816"/>
    <cellStyle name="差_卫生(按照总人口测算）—20080416_县市旗测算-新科目（含人口规模效应）_03_2010年各地区一般预算平衡表 3" xfId="5817"/>
    <cellStyle name="好_2007一般预算支出口径剔除表_隋心对账单定稿0514 2" xfId="5818"/>
    <cellStyle name="Accent4 27" xfId="5819"/>
    <cellStyle name="Accent4 32" xfId="5820"/>
    <cellStyle name="差_县区合并测算20080423(按照各省比重）_不含人员经费系数_财力性转移支付2010年预算参考数_03_2010年各地区一般预算平衡表_04财力类2010" xfId="5821"/>
    <cellStyle name="好_市辖区测算20080510_县市旗测算-新科目（含人口规模效应）_小册子（2010）张 2" xfId="5822"/>
    <cellStyle name="Date 2 3" xfId="5823"/>
    <cellStyle name="Accent2 - 20% 7" xfId="5824"/>
    <cellStyle name="差_卫生(按照总人口测算）—20080416_县市旗测算-新科目（含人口规模效应）_03_2010年各地区一般预算平衡表 4" xfId="5825"/>
    <cellStyle name="差_自行调整差异系数顺序_财力性转移支付2010年预算参考数_小册子（2010）张 2" xfId="5826"/>
    <cellStyle name="S21 2 2" xfId="5827"/>
    <cellStyle name="S16 2 2" xfId="5828"/>
    <cellStyle name="Accent2 - 40% 2 2" xfId="5829"/>
    <cellStyle name="差_县区合并测算20080423(按照各省比重）_小册子（2010）张 2 2" xfId="5830"/>
    <cellStyle name="差_危改资金测算_合并 2 5" xfId="5831"/>
    <cellStyle name="Accent2 - 40% 2 3" xfId="5832"/>
    <cellStyle name="差_危改资金测算_合并 2 6" xfId="5833"/>
    <cellStyle name="常规 2 8 5" xfId="5834"/>
    <cellStyle name="输入 2 5" xfId="5835"/>
    <cellStyle name="差_2009年国家重点生态功能区保护性转移支付生态测算表" xfId="5836"/>
    <cellStyle name="差_市辖区测算20080510_不含人员经费系数_财力性转移支付2010年预算参考数 4" xfId="5837"/>
    <cellStyle name="好_农林水和城市维护标准支出20080505－县区合计_合并 2 2" xfId="5838"/>
    <cellStyle name="好_市辖区测算20080510_县市旗测算-新科目（含人口规模效应）_财力性转移支付2010年预算参考数_华东 2 3" xfId="5839"/>
    <cellStyle name="差_核定人数对比 3" xfId="5840"/>
    <cellStyle name="差_03昭通市 4" xfId="5841"/>
    <cellStyle name="Accent2 - 40% 2 3 2" xfId="5842"/>
    <cellStyle name="差_文体广播事业(按照总人口测算）—20080416_不含人员经费系数 2 3" xfId="5843"/>
    <cellStyle name="差_山东省民生支出标准_财力性转移支付2010年预算参考数_03_2010年各地区一般预算平衡表 3" xfId="5844"/>
    <cellStyle name="差_2009年国家重点生态功能区保护性转移支付生态测算表 2" xfId="5845"/>
    <cellStyle name="差_分县成本差异系数_民生政策最低支出需求_03_2010年各地区一般预算平衡表 6" xfId="5846"/>
    <cellStyle name="好_安徽 缺口县区测算(地方填报)1" xfId="5847"/>
    <cellStyle name="Accent2 - 40% 2 4" xfId="5848"/>
    <cellStyle name="差_危改资金测算_合并 2 7" xfId="5849"/>
    <cellStyle name="好_农林水和城市维护标准支出20080505－县区合计_合并 3" xfId="5850"/>
    <cellStyle name="好_县市旗测算-新科目（20080626）_不含人员经费系数_隋心对账单定稿0514 2 3" xfId="5851"/>
    <cellStyle name="好_行政公检法测算_不含人员经费系数_华东 2 3" xfId="5852"/>
    <cellStyle name="Accent5 10" xfId="5853"/>
    <cellStyle name="差_县市旗测算20080508_隋心对账单定稿0514 2 4" xfId="5854"/>
    <cellStyle name="好_财政供养人员_财力性转移支付2010年预算参考数_华东 2" xfId="5855"/>
    <cellStyle name="差_Book2_财力性转移支付2010年预算参考数 2 2 2" xfId="5856"/>
    <cellStyle name="好_2008年地州对账表(国库资金）" xfId="5857"/>
    <cellStyle name="S21 3" xfId="5858"/>
    <cellStyle name="S16 3" xfId="5859"/>
    <cellStyle name="Accent2 - 40% 3" xfId="5860"/>
    <cellStyle name="差_县区合并测算20080423(按照各省比重）_小册子（2010）张 3" xfId="5861"/>
    <cellStyle name="好_第五部分(才淼、饶永宏）_隋心对账单定稿0514 2 5" xfId="5862"/>
    <cellStyle name="差_Book1_财力性转移支付2010年预算参考数_03_2010年各地区一般预算平衡表 3" xfId="5863"/>
    <cellStyle name="差_2006年27重庆_财力性转移支付2010年预算参考数 2 4" xfId="5864"/>
    <cellStyle name="差_县区合并测算20080423(按照各省比重）_小册子（2010）张 3 2" xfId="5865"/>
    <cellStyle name="Accent2 - 40% 3 2" xfId="5866"/>
    <cellStyle name="Accent5 48" xfId="5867"/>
    <cellStyle name="Accent5 53" xfId="5868"/>
    <cellStyle name="常规 7 2 3 5" xfId="5869"/>
    <cellStyle name="差_云南农村义务教育统计表 2" xfId="5870"/>
    <cellStyle name="差_1 3" xfId="5871"/>
    <cellStyle name="输出 2 2 2 2 4" xfId="5872"/>
    <cellStyle name="好_2007一般预算支出口径剔除表_30云南 3" xfId="5873"/>
    <cellStyle name="Accent2 - 40% 3 2 2" xfId="5874"/>
    <cellStyle name="好_县市旗测算-新科目（20080626）_财力性转移支付2010年预算参考数_合并 2 6" xfId="5875"/>
    <cellStyle name="Accent4 - 40% 4" xfId="5876"/>
    <cellStyle name="Accent2 - 40% 4 2" xfId="5877"/>
    <cellStyle name="好_市辖区测算20080510_财力性转移支付2010年预算参考数_03_2010年各地区一般预算平衡表 3" xfId="5878"/>
    <cellStyle name="Accent2 - 40% 5" xfId="5879"/>
    <cellStyle name="好_第五部分(才淼、饶永宏）_隋心对账单定稿0514 2 7" xfId="5880"/>
    <cellStyle name="差_Book1_财力性转移支付2010年预算参考数_03_2010年各地区一般预算平衡表 5" xfId="5881"/>
    <cellStyle name="Accent2 - 40% 5 2" xfId="5882"/>
    <cellStyle name="Warning Text 3 2" xfId="5883"/>
    <cellStyle name="差_农林水和城市维护标准支出20080505－县区合计_民生政策最低支出需求_30云南" xfId="5884"/>
    <cellStyle name="好_2007年一般预算支出剔除_财力性转移支付2010年预算参考数_合并 2 4" xfId="5885"/>
    <cellStyle name="输出 9 2" xfId="5886"/>
    <cellStyle name="好_县市旗测算20080508_不含人员经费系数_03_2010年各地区一般预算平衡表_2010年地方财政一般预算分级平衡情况表（汇总）0524 2" xfId="5887"/>
    <cellStyle name="差_行政（人员）_民生政策最低支出需求_财力性转移支付2010年预算参考数 4" xfId="5888"/>
    <cellStyle name="样式 1 2 7" xfId="5889"/>
    <cellStyle name="Accent2 - 40% 6" xfId="5890"/>
    <cellStyle name="好_教育(按照总人口测算）—20080416_不含人员经费系数_财力性转移支付2010年预算参考数_隋心对账单定稿0514 2 3" xfId="5891"/>
    <cellStyle name="差_34青海_03_2010年各地区一般预算平衡表_2010年地方财政一般预算分级平衡情况表（汇总）0524 2" xfId="5892"/>
    <cellStyle name="好_核定人数对比_财力性转移支付2010年预算参考数_03_2010年各地区一般预算平衡表_净集中" xfId="5893"/>
    <cellStyle name="差_河南 缺口县区测算(地方填报)_03_2010年各地区一般预算平衡表 2" xfId="5894"/>
    <cellStyle name="差_卫生(按照总人口测算）—20080416_县市旗测算-新科目（含人口规模效应）_财力性转移支付2010年预算参考数_30云南" xfId="5895"/>
    <cellStyle name="差_Book1_财力性转移支付2010年预算参考数_03_2010年各地区一般预算平衡表 6" xfId="5896"/>
    <cellStyle name="Accent2 - 40% 7" xfId="5897"/>
    <cellStyle name="好_教育(按照总人口测算）—20080416_不含人员经费系数_财力性转移支付2010年预算参考数_隋心对账单定稿0514 2 4" xfId="5898"/>
    <cellStyle name="差_34青海_03_2010年各地区一般预算平衡表_2010年地方财政一般预算分级平衡情况表（汇总）0524 3" xfId="5899"/>
    <cellStyle name="Accent5 - 20% 2 2 2" xfId="5900"/>
    <cellStyle name="差_附表_财力性转移支付2010年预算参考数 2 2" xfId="5901"/>
    <cellStyle name="好_2007年一般预算支出剔除_财力性转移支付2010年预算参考数_合并 2 5" xfId="5902"/>
    <cellStyle name="好_县市旗测算20080508_不含人员经费系数_03_2010年各地区一般预算平衡表_2010年地方财政一般预算分级平衡情况表（汇总）0524 3" xfId="5903"/>
    <cellStyle name="差_行政（人员）_民生政策最低支出需求_财力性转移支付2010年预算参考数 5" xfId="5904"/>
    <cellStyle name="样式 1 2 8" xfId="5905"/>
    <cellStyle name="Accent2 - 40% 8" xfId="5906"/>
    <cellStyle name="好_教育(按照总人口测算）—20080416_不含人员经费系数_财力性转移支付2010年预算参考数_隋心对账单定稿0514 2 5" xfId="5907"/>
    <cellStyle name="差_34青海_03_2010年各地区一般预算平衡表_2010年地方财政一般预算分级平衡情况表（汇总）0524 4" xfId="5908"/>
    <cellStyle name="Accent6 8 2" xfId="5909"/>
    <cellStyle name="差_河南 缺口县区测算(地方填报)_03_2010年各地区一般预算平衡表 5" xfId="5910"/>
    <cellStyle name="差_2006年30云南 2 3 2" xfId="5911"/>
    <cellStyle name="差_2007年收支情况及2008年收支预计表(汇总表)_财力性转移支付2010年预算参考数_03_2010年各地区一般预算平衡表_2010年地方财政一般预算分级平衡情况表（汇总）0524" xfId="5912"/>
    <cellStyle name="差_2006年水利统计指标统计表 2_5.2010年云南省国家一般生态功能区转移支付补助测算表（州市本级）" xfId="5913"/>
    <cellStyle name="Accent2 - 40% 9" xfId="5914"/>
    <cellStyle name="PSHeading 2 2" xfId="5915"/>
    <cellStyle name="好_教育(按照总人口测算）—20080416_不含人员经费系数_财力性转移支付2010年预算参考数_隋心对账单定稿0514 2 6" xfId="5916"/>
    <cellStyle name="差_34青海_03_2010年各地区一般预算平衡表_2010年地方财政一般预算分级平衡情况表（汇总）0524 5" xfId="5917"/>
    <cellStyle name="Accent2 - 60% 2 2 2" xfId="5918"/>
    <cellStyle name="差_财政供养人员_财力性转移支付2010年预算参考数 4" xfId="5919"/>
    <cellStyle name="好_农林水和城市维护标准支出20080505－县区合计_不含人员经费系数_03_2010年各地区一般预算平衡表_04财力类2010 3" xfId="5920"/>
    <cellStyle name="差_其他部门(按照总人口测算）—20080416_民生政策最低支出需求_合并" xfId="5921"/>
    <cellStyle name="好_2007年收支情况及2008年收支预计表(汇总表)_财力性转移支付2010年预算参考数_合并 2 7" xfId="5922"/>
    <cellStyle name="Accent2 - 60% 3 2 2" xfId="5923"/>
    <cellStyle name="差_县市旗测算-新科目（20080626）_不含人员经费系数_财力性转移支付2010年预算参考数 3" xfId="5924"/>
    <cellStyle name="Accent2 - 60% 5 2" xfId="5925"/>
    <cellStyle name="差_1110洱源县_03_2010年各地区一般预算平衡表_2010年地方财政一般预算分级平衡情况表（汇总）0524" xfId="5926"/>
    <cellStyle name="好_行政公检法测算 3" xfId="5927"/>
    <cellStyle name="差_云南省2008年转移支付测算——州市本级考核部分及政策性测算_财力性转移支付2010年预算参考数 2 7" xfId="5928"/>
    <cellStyle name="差_县市旗测算-新科目（20080627）_民生政策最低支出需求_03_2010年各地区一般预算平衡表 6" xfId="5929"/>
    <cellStyle name="好_1_隋心对账单定稿0514" xfId="5930"/>
    <cellStyle name="差_市辖区测算-新科目（20080626）_民生政策最低支出需求_小册子（2010）张 4" xfId="5931"/>
    <cellStyle name="Accent2 - 60% 9" xfId="5932"/>
    <cellStyle name="Accent2 10" xfId="5933"/>
    <cellStyle name="Accent2 11 2" xfId="5934"/>
    <cellStyle name="常规 45" xfId="5935"/>
    <cellStyle name="常规 50" xfId="5936"/>
    <cellStyle name="Accent2 16 2" xfId="5937"/>
    <cellStyle name="Accent2 21 2" xfId="5938"/>
    <cellStyle name="差_22湖南_小册子（2010）张 3 2" xfId="5939"/>
    <cellStyle name="差_0605石屏县_03_2010年各地区一般预算平衡表 4" xfId="5940"/>
    <cellStyle name="好_27重庆_03_2010年各地区一般预算平衡表_2010年地方财政一般预算分级平衡情况表（汇总）0524 2 7" xfId="5941"/>
    <cellStyle name="Accent2 2" xfId="5942"/>
    <cellStyle name="差_2007年一般预算支出剔除_小册子（2010）张 2" xfId="5943"/>
    <cellStyle name="差_云南省2008年转移支付测算——州市本级考核部分及政策性测算 4" xfId="5944"/>
    <cellStyle name="Accent2 2 2" xfId="5945"/>
    <cellStyle name="好_其他部门(按照总人口测算）—20080416_县市旗测算-新科目（含人口规模效应）_财力性转移支付2010年预算参考数_华东 2 6" xfId="5946"/>
    <cellStyle name="差_2007年一般预算支出剔除_小册子（2010）张 2 2" xfId="5947"/>
    <cellStyle name="差_行政(燃修费)_不含人员经费系数_华东" xfId="5948"/>
    <cellStyle name="常规 10 2 3" xfId="5949"/>
    <cellStyle name="好_分县成本差异系数_不含人员经费系数_03_2010年各地区一般预算平衡表_净集中 3" xfId="5950"/>
    <cellStyle name="差_行政(燃修费)_县市旗测算-新科目（含人口规模效应）" xfId="5951"/>
    <cellStyle name="Accent5 9 2" xfId="5952"/>
    <cellStyle name="好_Book2_合并" xfId="5953"/>
    <cellStyle name="好_2006年27重庆_华东 2 7" xfId="5954"/>
    <cellStyle name="好_分县成本差异系数_民生政策最低支出需求_华东" xfId="5955"/>
    <cellStyle name="差_2006年34青海_财力性转移支付2010年预算参考数 5" xfId="5956"/>
    <cellStyle name="差_县区合并测算20080423(按照各省比重）_03_2010年各地区一般预算平衡表 5" xfId="5957"/>
    <cellStyle name="差_云南省2008年转移支付测算——州市本级考核部分及政策性测算 6" xfId="5958"/>
    <cellStyle name="差_县市旗测算-新科目（20080627）_不含人员经费系数_小册子（2010）张 3" xfId="5959"/>
    <cellStyle name="差_行政(燃修费)_财力性转移支付2010年预算参考数_03_2010年各地区一般预算平衡表_2010年地方财政一般预算分级平衡情况表（汇总）0524 2" xfId="5960"/>
    <cellStyle name="差_30云南_1 2" xfId="5961"/>
    <cellStyle name="Accent2 2 4" xfId="5962"/>
    <cellStyle name="好_Book2 2" xfId="5963"/>
    <cellStyle name="Accent2 25" xfId="5964"/>
    <cellStyle name="Accent2 30" xfId="5965"/>
    <cellStyle name="好_Book2 3" xfId="5966"/>
    <cellStyle name="Accent2 26" xfId="5967"/>
    <cellStyle name="Accent2 31" xfId="5968"/>
    <cellStyle name="好_农林水和城市维护标准支出20080505－县区合计_不含人员经费系数_财力性转移支付2010年预算参考数_03_2010年各地区一般预算平衡表_2010年地方财政一般预算分级平衡情况表（汇总）0524 2 2" xfId="5969"/>
    <cellStyle name="好_县市旗测算20080508_财力性转移支付2010年预算参考数_隋心对账单定稿0514 2 2" xfId="5970"/>
    <cellStyle name="差_河南 缺口县区测算(地方填报)_财力性转移支付2010年预算参考数_30云南 2" xfId="5971"/>
    <cellStyle name="好_Book2 4" xfId="5972"/>
    <cellStyle name="常规 21 2 3 10" xfId="5973"/>
    <cellStyle name="Accent2 27" xfId="5974"/>
    <cellStyle name="Accent2 32" xfId="5975"/>
    <cellStyle name="好_农林水和城市维护标准支出20080505－县区合计_不含人员经费系数_财力性转移支付2010年预算参考数_03_2010年各地区一般预算平衡表_2010年地方财政一般预算分级平衡情况表（汇总）0524 2 3" xfId="5976"/>
    <cellStyle name="好_县市旗测算20080508_财力性转移支付2010年预算参考数_隋心对账单定稿0514 2 3" xfId="5977"/>
    <cellStyle name="差_河南 缺口县区测算(地方填报)_财力性转移支付2010年预算参考数_30云南 3" xfId="5978"/>
    <cellStyle name="好_Book2 5" xfId="5979"/>
    <cellStyle name="Accent2 28" xfId="5980"/>
    <cellStyle name="Accent2 33" xfId="5981"/>
    <cellStyle name="差_行政（人员）_不含人员经费系数_财力性转移支付2010年预算参考数_合并 2" xfId="5982"/>
    <cellStyle name="好_行政(燃修费)_县市旗测算-新科目（含人口规模效应）_财力性转移支付2010年预算参考数_华东 2 2" xfId="5983"/>
    <cellStyle name="差_分县成本差异系数_民生政策最低支出需求" xfId="5984"/>
    <cellStyle name="好_县市旗测算-新科目（20080626）_县市旗测算-新科目（含人口规模效应）_30云南 2" xfId="5985"/>
    <cellStyle name="好_农林水和城市维护标准支出20080505－县区合计_不含人员经费系数_财力性转移支付2010年预算参考数_03_2010年各地区一般预算平衡表_2010年地方财政一般预算分级平衡情况表（汇总）0524 2 4" xfId="5986"/>
    <cellStyle name="好_县市旗测算20080508_财力性转移支付2010年预算参考数_隋心对账单定稿0514 2 4" xfId="5987"/>
    <cellStyle name="差_河南 缺口县区测算(地方填报)_财力性转移支付2010年预算参考数_30云南 4" xfId="5988"/>
    <cellStyle name="好_Book2 6" xfId="5989"/>
    <cellStyle name="Accent2 29" xfId="5990"/>
    <cellStyle name="Accent2 34" xfId="5991"/>
    <cellStyle name="好_行政(燃修费)_县市旗测算-新科目（含人口规模效应）_财力性转移支付2010年预算参考数_华东 2 3" xfId="5992"/>
    <cellStyle name="差_2009年一般性转移支付标准工资_奖励补助测算7.23 2 2" xfId="5993"/>
    <cellStyle name="好_县区合并测算20080421_不含人员经费系数_财力性转移支付2010年预算参考数_03_2010年各地区一般预算平衡表 5" xfId="5994"/>
    <cellStyle name="差_其他部门(按照总人口测算）—20080416_民生政策最低支出需求_隋心对账单定稿0514 2" xfId="5995"/>
    <cellStyle name="好_农林水和城市维护标准支出20080505－县区合计_不含人员经费系数_财力性转移支付2010年预算参考数_03_2010年各地区一般预算平衡表_2010年地方财政一般预算分级平衡情况表（汇总）0524 2 5" xfId="5996"/>
    <cellStyle name="好_县市旗测算20080508_财力性转移支付2010年预算参考数_隋心对账单定稿0514 2 5" xfId="5997"/>
    <cellStyle name="Accent2 35" xfId="5998"/>
    <cellStyle name="Accent2 40" xfId="5999"/>
    <cellStyle name="好_行政(燃修费)_县市旗测算-新科目（含人口规模效应）_财力性转移支付2010年预算参考数_03_2010年各地区一般预算平衡表_04财力类2010" xfId="6000"/>
    <cellStyle name="好_Book2 7" xfId="6001"/>
    <cellStyle name="好_行政(燃修费)_县市旗测算-新科目（含人口规模效应）_财力性转移支付2010年预算参考数_华东 2 4" xfId="6002"/>
    <cellStyle name="差_2009年一般性转移支付标准工资_奖励补助测算7.23 2 3" xfId="6003"/>
    <cellStyle name="好_农林水和城市维护标准支出20080505－县区合计_不含人员经费系数_财力性转移支付2010年预算参考数_03_2010年各地区一般预算平衡表_2010年地方财政一般预算分级平衡情况表（汇总）0524 2 6" xfId="6004"/>
    <cellStyle name="好_县市旗测算20080508_财力性转移支付2010年预算参考数_隋心对账单定稿0514 2 6" xfId="6005"/>
    <cellStyle name="好_Book2 8" xfId="6006"/>
    <cellStyle name="Accent2 36" xfId="6007"/>
    <cellStyle name="Accent2 41" xfId="6008"/>
    <cellStyle name="差_市辖区测算-新科目（20080626）_民生政策最低支出需求_财力性转移支付2010年预算参考数_30云南" xfId="6009"/>
    <cellStyle name="差_行政(燃修费)_县市旗测算-新科目（含人口规模效应）_小册子（2010）张 3 2" xfId="6010"/>
    <cellStyle name="好_县区合并测算20080421_不含人员经费系数_财力性转移支付2010年预算参考数_03_2010年各地区一般预算平衡表 6" xfId="6011"/>
    <cellStyle name="好_行政(燃修费)_县市旗测算-新科目（含人口规模效应）_财力性转移支付2010年预算参考数_华东 2 5" xfId="6012"/>
    <cellStyle name="差_2009年一般性转移支付标准工资_奖励补助测算7.23 2 4" xfId="6013"/>
    <cellStyle name="好_农林水和城市维护标准支出20080505－县区合计_不含人员经费系数_财力性转移支付2010年预算参考数_03_2010年各地区一般预算平衡表_2010年地方财政一般预算分级平衡情况表（汇总）0524 2 8" xfId="6014"/>
    <cellStyle name="Accent2 38" xfId="6015"/>
    <cellStyle name="Accent2 43" xfId="6016"/>
    <cellStyle name="好_2008年县级公安保障标准落实奖励经费分配测算 2" xfId="6017"/>
    <cellStyle name="差_县区合并测算20080421_不含人员经费系数_财力性转移支付2010年预算参考数_03_2010年各地区一般预算平衡表_2010年地方财政一般预算分级平衡情况表（汇总）0524 2 2" xfId="6018"/>
    <cellStyle name="Accent2 39" xfId="6019"/>
    <cellStyle name="Accent2 44" xfId="6020"/>
    <cellStyle name="差_30云南_1_财力性转移支付2010年预算参考数_小册子（2010）张 2" xfId="6021"/>
    <cellStyle name="Accent2 4" xfId="6022"/>
    <cellStyle name="差_市辖区测算-新科目（20080626）_民生政策最低支出需求_财力性转移支付2010年预算参考数_合并 2 2" xfId="6023"/>
    <cellStyle name="好_一般预算支出口径剔除表_30云南 3" xfId="6024"/>
    <cellStyle name="差_0605石屏县_03_2010年各地区一般预算平衡表 6" xfId="6025"/>
    <cellStyle name="好_县市旗测算20080508_不含人员经费系数_财力性转移支付2010年预算参考数_合并 2" xfId="6026"/>
    <cellStyle name="差_汇总_财力性转移支付2010年预算参考数_30云南 3" xfId="6027"/>
    <cellStyle name="适中 2 2 10" xfId="6028"/>
    <cellStyle name="差_2007年一般预算支出剔除_小册子（2010）张 4" xfId="6029"/>
    <cellStyle name="好_2006年水利统计指标统计表_隋心对账单定稿0514 2 3" xfId="6030"/>
    <cellStyle name="差_财政供养人员_隋心对账单定稿0514 2" xfId="6031"/>
    <cellStyle name="差_0605石屏县 9" xfId="6032"/>
    <cellStyle name="差_汇总_财力性转移支付2010年预算参考数_30云南 3 2" xfId="6033"/>
    <cellStyle name="差_卫生(按照总人口测算）—20080416_财力性转移支付2010年预算参考数 2 5" xfId="6034"/>
    <cellStyle name="好_分县成本差异系数_民生政策最低支出需求_财力性转移支付2010年预算参考数 2 3" xfId="6035"/>
    <cellStyle name="差_县市旗测算-新科目（20080626）_财力性转移支付2010年预算参考数_03_2010年各地区一般预算平衡表_04财力类2010 3" xfId="6036"/>
    <cellStyle name="Accent2 4 2" xfId="6037"/>
    <cellStyle name="差_M01-2(州市补助收入) 3" xfId="6038"/>
    <cellStyle name="差_0702砚山县2008年地税_2.云南省生态功能区转移支付总表" xfId="6039"/>
    <cellStyle name="好_汇总表4_财力性转移支付2010年预算参考数_03_2010年各地区一般预算平衡表" xfId="6040"/>
    <cellStyle name="差_2008年全省汇总收支计算表_03_2010年各地区一般预算平衡表_2010年地方财政一般预算分级平衡情况表（汇总）0524 3" xfId="6041"/>
    <cellStyle name="差_卫生(按照总人口测算）—20080416_财力性转移支付2010年预算参考数 2 6" xfId="6042"/>
    <cellStyle name="好_分县成本差异系数_民生政策最低支出需求_财力性转移支付2010年预算参考数 2 4" xfId="6043"/>
    <cellStyle name="Accent2 4 3" xfId="6044"/>
    <cellStyle name="差_03昭通 2" xfId="6045"/>
    <cellStyle name="好_Book1_1_Book1_Book1_Book1" xfId="6046"/>
    <cellStyle name="差_行政（人员）_财力性转移支付2010年预算参考数_隋心对账单定稿0514 2" xfId="6047"/>
    <cellStyle name="好_Book1_财力性转移支付2010年预算参考数_合并 2 2" xfId="6048"/>
    <cellStyle name="Accent2 5" xfId="6049"/>
    <cellStyle name="Column Headings" xfId="6050"/>
    <cellStyle name="差_市辖区测算-新科目（20080626）_民生政策最低支出需求_财力性转移支付2010年预算参考数_合并 2 3" xfId="6051"/>
    <cellStyle name="好_县市旗测算20080508_不含人员经费系数_财力性转移支付2010年预算参考数_合并 3" xfId="6052"/>
    <cellStyle name="差_分县成本差异系数_小册子（2010）张 2" xfId="6053"/>
    <cellStyle name="好_一般预算支出口径剔除表_30云南 4" xfId="6054"/>
    <cellStyle name="差_汇总_财力性转移支付2010年预算参考数_30云南 4" xfId="6055"/>
    <cellStyle name="差_03昭通 2 2" xfId="6056"/>
    <cellStyle name="好_Book1_1_Book1_Book1_Book1 2" xfId="6057"/>
    <cellStyle name="差_行政（人员）_县市旗测算-新科目（含人口规模效应）_财力性转移支付2010年预算参考数_华东" xfId="6058"/>
    <cellStyle name="差_Book1_财力性转移支付2010年预算参考数_30云南 4" xfId="6059"/>
    <cellStyle name="Accent2 5 2" xfId="6060"/>
    <cellStyle name="Column Headings 2" xfId="6061"/>
    <cellStyle name="差_分县成本差异系数_小册子（2010）张 2 2" xfId="6062"/>
    <cellStyle name="好_其他部门(按照总人口测算）—20080416_不含人员经费系数_隋心对账单定稿0514 2 4" xfId="6063"/>
    <cellStyle name="好_22湖南 3 2" xfId="6064"/>
    <cellStyle name="差_人员工资和公用经费_财力性转移支付2010年预算参考数 4 2" xfId="6065"/>
    <cellStyle name="差_2006年33甘肃_小册子（2010）张 2" xfId="6066"/>
    <cellStyle name="好_农林水和城市维护标准支出20080505－县区合计_民生政策最低支出需求_财力性转移支付2010年预算参考数_03_2010年各地区一般预算平衡表_2010年地方财政一般预算分级平衡情况表（汇总）0524 2 6" xfId="6067"/>
    <cellStyle name="差_27重庆_03_2010年各地区一般预算平衡表_净集中 2" xfId="6068"/>
    <cellStyle name="Accent2 55" xfId="6069"/>
    <cellStyle name="差_市辖区测算20080510_不含人员经费系数 2 3" xfId="6070"/>
    <cellStyle name="表标题 3" xfId="6071"/>
    <cellStyle name="好_农林水和城市维护标准支出20080505－县区合计_不含人员经费系数 2" xfId="6072"/>
    <cellStyle name="Total 2" xfId="6073"/>
    <cellStyle name="差_文体广播事业(按照总人口测算）—20080416_03_2010年各地区一般预算平衡表_2010年地方财政一般预算分级平衡情况表（汇总）0524 5" xfId="6074"/>
    <cellStyle name="Date" xfId="6075"/>
    <cellStyle name="差_03昭通 3" xfId="6076"/>
    <cellStyle name="差_农林水和城市维护标准支出20080505－县区合计_县市旗测算-新科目（含人口规模效应）_财力性转移支付2010年预算参考数 2 2 2" xfId="6077"/>
    <cellStyle name="好_Book1_财力性转移支付2010年预算参考数_合并 2 3" xfId="6078"/>
    <cellStyle name="Accent2 6" xfId="6079"/>
    <cellStyle name="差_市辖区测算-新科目（20080626）_民生政策最低支出需求_财力性转移支付2010年预算参考数_合并 2 4" xfId="6080"/>
    <cellStyle name="差_分县成本差异系数_小册子（2010）张 3" xfId="6081"/>
    <cellStyle name="Date 2" xfId="6082"/>
    <cellStyle name="好_2007一般预算支出口径剔除表_隋心对账单定稿0514" xfId="6083"/>
    <cellStyle name="差_03昭通 3 2" xfId="6084"/>
    <cellStyle name="好_县区合并测算20080421_县市旗测算-新科目（含人口规模效应）_合并 2 4" xfId="6085"/>
    <cellStyle name="Accent2 6 2" xfId="6086"/>
    <cellStyle name="好_2006年34青海_财力性转移支付2010年预算参考数_华东 2 5" xfId="6087"/>
    <cellStyle name="差_分县成本差异系数_小册子（2010）张 3 2" xfId="6088"/>
    <cellStyle name="好_附表_财力性转移支付2010年预算参考数_03_2010年各地区一般预算平衡表_2010年地方财政一般预算分级平衡情况表（汇总）0524 2" xfId="6089"/>
    <cellStyle name="差_03昭通 4" xfId="6090"/>
    <cellStyle name="差_2006年27重庆_小册子（2010）张 2 2" xfId="6091"/>
    <cellStyle name="好_Book1_财力性转移支付2010年预算参考数_合并 2 4" xfId="6092"/>
    <cellStyle name="Accent2 7" xfId="6093"/>
    <cellStyle name="差_市辖区测算-新科目（20080626）_民生政策最低支出需求_财力性转移支付2010年预算参考数_合并 2 5" xfId="6094"/>
    <cellStyle name="差_分县成本差异系数_小册子（2010）张 4" xfId="6095"/>
    <cellStyle name="好_附表_财力性转移支付2010年预算参考数_03_2010年各地区一般预算平衡表_2010年地方财政一般预算分级平衡情况表（汇总）0524 3" xfId="6096"/>
    <cellStyle name="差_河南 缺口县区测算(地方填报白) 4 2" xfId="6097"/>
    <cellStyle name="差_03昭通 5" xfId="6098"/>
    <cellStyle name="好_Book1_财力性转移支付2010年预算参考数_合并 2 5" xfId="6099"/>
    <cellStyle name="Accent2 8" xfId="6100"/>
    <cellStyle name="差_市辖区测算-新科目（20080626）_民生政策最低支出需求_财力性转移支付2010年预算参考数_合并 2 6" xfId="6101"/>
    <cellStyle name="差_M01-2(州市补助收入) 2 4" xfId="6102"/>
    <cellStyle name="Accent2 8 2" xfId="6103"/>
    <cellStyle name="Warning Text 3" xfId="6104"/>
    <cellStyle name="Accent6 - 40% 2 3 2" xfId="6105"/>
    <cellStyle name="好_附表_财力性转移支付2010年预算参考数_03_2010年各地区一般预算平衡表_2010年地方财政一般预算分级平衡情况表（汇总）0524 4" xfId="6106"/>
    <cellStyle name="好_0502通海县_隋心对账单定稿0514 2" xfId="6107"/>
    <cellStyle name="差_03昭通 6" xfId="6108"/>
    <cellStyle name="S6 2 2" xfId="6109"/>
    <cellStyle name="好_Book1_财力性转移支付2010年预算参考数_合并 2 6" xfId="6110"/>
    <cellStyle name="好_缺口县区测算（11.13）_财力性转移支付2010年预算参考数_隋心对账单定稿0514 2 2" xfId="6111"/>
    <cellStyle name="Accent2 9" xfId="6112"/>
    <cellStyle name="差_市辖区测算-新科目（20080626）_民生政策最低支出需求_财力性转移支付2010年预算参考数_合并 2 7" xfId="6113"/>
    <cellStyle name="好_行政（人员）_县市旗测算-新科目（含人口规模效应）_财力性转移支付2010年预算参考数_小册子（2010）张" xfId="6114"/>
    <cellStyle name="Accent2 9 2" xfId="6115"/>
    <cellStyle name="好_人员工资和公用经费2_03_2010年各地区一般预算平衡表_04财力类2010 3" xfId="6116"/>
    <cellStyle name="Good 9" xfId="6117"/>
    <cellStyle name="Accent2_01保工资保运转保民生项目及标准" xfId="6118"/>
    <cellStyle name="Accent4" xfId="6119"/>
    <cellStyle name="Good 8" xfId="6120"/>
    <cellStyle name="差_行政公检法测算_县市旗测算-新科目（含人口规模效应）_财力性转移支付2010年预算参考数 2 3 2" xfId="6121"/>
    <cellStyle name="好_2009年一般性转移支付标准工资_奖励补助测算5.22测试 2" xfId="6122"/>
    <cellStyle name="常规 2 2 2 14 6" xfId="6123"/>
    <cellStyle name="差_2_财力性转移支付2010年预算参考数 4 2" xfId="6124"/>
    <cellStyle name="好_Book1_03_2010年各地区一般预算平衡表" xfId="6125"/>
    <cellStyle name="Accent3" xfId="6126"/>
    <cellStyle name="常规 10 8" xfId="6127"/>
    <cellStyle name="差_2007年检察院案件数" xfId="6128"/>
    <cellStyle name="Accent3 - 20%" xfId="6129"/>
    <cellStyle name="差_0502通海县 2 2 3" xfId="6130"/>
    <cellStyle name="Accent3 - 20% 2" xfId="6131"/>
    <cellStyle name="差_0605石屏县_03_2010年各地区一般预算平衡表_2010年地方财政一般预算分级平衡情况表（汇总）0524 3" xfId="6132"/>
    <cellStyle name="Accent3 - 20% 2 2" xfId="6133"/>
    <cellStyle name="好_云南省2008年转移支付测算——州市本级考核部分及政策性测算_财力性转移支付2010年预算参考数_03_2010年各地区一般预算平衡表_2010年地方财政一般预算分级平衡情况表（汇总）0524 2 3" xfId="6134"/>
    <cellStyle name="差_30云南_1_03_2010年各地区一般预算平衡表" xfId="6135"/>
    <cellStyle name="差_青海 缺口县区测算(地方填报) 3" xfId="6136"/>
    <cellStyle name="Accent3 - 20% 2 2 2" xfId="6137"/>
    <cellStyle name="差_30云南_1_03_2010年各地区一般预算平衡表 2" xfId="6138"/>
    <cellStyle name="强调文字颜色 5 2 2 2 2 2 7" xfId="6139"/>
    <cellStyle name="差_0605石屏县_03_2010年各地区一般预算平衡表_2010年地方财政一般预算分级平衡情况表（汇总）0524 4" xfId="6140"/>
    <cellStyle name="好_云南省2008年转移支付测算——州市本级考核部分及政策性测算_财力性转移支付2010年预算参考数_03_2010年各地区一般预算平衡表_2010年地方财政一般预算分级平衡情况表（汇总）0524 2 4" xfId="6141"/>
    <cellStyle name="差_县市旗测算-新科目（20080626）_县市旗测算-新科目（含人口规模效应）_华东 2" xfId="6142"/>
    <cellStyle name="Accent3 - 20% 2 3" xfId="6143"/>
    <cellStyle name="差_分析缺口率_03_2010年各地区一般预算平衡表 4" xfId="6144"/>
    <cellStyle name="Millares [0]_96 Risk" xfId="6145"/>
    <cellStyle name="差_市辖区测算-新科目（20080626）_县市旗测算-新科目（含人口规模效应）_财力性转移支付2010年预算参考数_隋心对账单定稿0514 2 5" xfId="6146"/>
    <cellStyle name="差_行政(燃修费)_不含人员经费系数_财力性转移支付2010年预算参考数 3 2" xfId="6147"/>
    <cellStyle name="差_县市旗测算-新科目（20080627）_民生政策最低支出需求_财力性转移支付2010年预算参考数_30云南 4" xfId="6148"/>
    <cellStyle name="差_县市旗测算-新科目（20080626）_县市旗测算-新科目（含人口规模效应）_华东 2 2" xfId="6149"/>
    <cellStyle name="Accent3 - 20% 2 3 2" xfId="6150"/>
    <cellStyle name="强调 3 8" xfId="6151"/>
    <cellStyle name="好_河南 缺口县区测算(地方填报白)_财力性转移支付2010年预算参考数_03_2010年各地区一般预算平衡表 2" xfId="6152"/>
    <cellStyle name="差_2008年支出调整_财力性转移支付2010年预算参考数_03_2010年各地区一般预算平衡表" xfId="6153"/>
    <cellStyle name="差_同德_财力性转移支付2010年预算参考数_隋心对账单定稿0514" xfId="6154"/>
    <cellStyle name="Accent3 - 20% 3" xfId="6155"/>
    <cellStyle name="好_市辖区测算20080510_不含人员经费系数_合并 2 7" xfId="6156"/>
    <cellStyle name="好_河南 缺口县区测算(地方填报白)_财力性转移支付2010年预算参考数_03_2010年各地区一般预算平衡表 2 2" xfId="6157"/>
    <cellStyle name="好_行政公检法测算_民生政策最低支出需求_财力性转移支付2010年预算参考数_03_2010年各地区一般预算平衡表_2010年地方财政一般预算分级平衡情况表（汇总）0524 2 8" xfId="6158"/>
    <cellStyle name="差_2008年支出调整_财力性转移支付2010年预算参考数_03_2010年各地区一般预算平衡表 2" xfId="6159"/>
    <cellStyle name="差_同德_财力性转移支付2010年预算参考数_隋心对账单定稿0514 2" xfId="6160"/>
    <cellStyle name="差_Book1_财力性转移支付2010年预算参考数 5" xfId="6161"/>
    <cellStyle name="Accent3 - 20% 3 2" xfId="6162"/>
    <cellStyle name="差_同德_财力性转移支付2010年预算参考数_隋心对账单定稿0514 2 2" xfId="6163"/>
    <cellStyle name="好_1_华东 2 4" xfId="6164"/>
    <cellStyle name="差_其他部门(按照总人口测算）—20080416_民生政策最低支出需求_财力性转移支付2010年预算参考数_小册子（2010）张" xfId="6165"/>
    <cellStyle name="Accent3 - 20% 3 2 2" xfId="6166"/>
    <cellStyle name="Accent3 - 20% 4" xfId="6167"/>
    <cellStyle name="差_22湖南_03_2010年各地区一般预算平衡表_2010年地方财政一般预算分级平衡情况表（汇总）0524 2" xfId="6168"/>
    <cellStyle name="好_行政（人员）_30云南 2" xfId="6169"/>
    <cellStyle name="好_28四川 2 2" xfId="6170"/>
    <cellStyle name="Accent3 - 20% 5" xfId="6171"/>
    <cellStyle name="差_22湖南_03_2010年各地区一般预算平衡表_2010年地方财政一般预算分级平衡情况表（汇总）0524 3" xfId="6172"/>
    <cellStyle name="差_县区合并测算20080421_小册子（2010）张 3 2" xfId="6173"/>
    <cellStyle name="差_09黑龙江_财力性转移支付2010年预算参考数 2 3 2" xfId="6174"/>
    <cellStyle name="Accent3 - 20% 5 2" xfId="6175"/>
    <cellStyle name="差_09黑龙江_财力性转移支付2010年预算参考数_30云南 3" xfId="6176"/>
    <cellStyle name="好_行政公检法测算_财力性转移支付2010年预算参考数_隋心对账单定稿0514 2 4" xfId="6177"/>
    <cellStyle name="差_不含人员经费系数_财力性转移支付2010年预算参考数_03_2010年各地区一般预算平衡表_净集中 3" xfId="6178"/>
    <cellStyle name="差_卫生部门_财力性转移支付2010年预算参考数_03_2010年各地区一般预算平衡表" xfId="6179"/>
    <cellStyle name="好_农林水和城市维护标准支出20080505－县区合计_县市旗测算-新科目（含人口规模效应）_财力性转移支付2010年预算参考数_合并" xfId="6180"/>
    <cellStyle name="Accent5 - 20% 5" xfId="6181"/>
    <cellStyle name="好_行政（人员）_30云南 3" xfId="6182"/>
    <cellStyle name="好_28四川 2 3" xfId="6183"/>
    <cellStyle name="Accent3 - 20% 6" xfId="6184"/>
    <cellStyle name="差_22湖南_03_2010年各地区一般预算平衡表_2010年地方财政一般预算分级平衡情况表（汇总）0524 4" xfId="6185"/>
    <cellStyle name="百分比 5 4 2" xfId="6186"/>
    <cellStyle name="好_河南 缺口县区测算(地方填报白)_财力性转移支付2010年预算参考数_03_2010年各地区一般预算平衡表 6" xfId="6187"/>
    <cellStyle name="差_云南 缺口县区测算(地方填报)_合并 2 2" xfId="6188"/>
    <cellStyle name="差_其他部门(按照总人口测算）—20080416_不含人员经费系数_财力性转移支付2010年预算参考数_合并 2" xfId="6189"/>
    <cellStyle name="好_28四川 2 4" xfId="6190"/>
    <cellStyle name="差_农林水和城市维护标准支出20080505－县区合计_县市旗测算-新科目（含人口规模效应）_30云南 2" xfId="6191"/>
    <cellStyle name="Accent3 - 20% 7" xfId="6192"/>
    <cellStyle name="差_22湖南_03_2010年各地区一般预算平衡表_2010年地方财政一般预算分级平衡情况表（汇总）0524 5" xfId="6193"/>
    <cellStyle name="Accent3 - 40% 10" xfId="6194"/>
    <cellStyle name="差_县市旗测算-新科目（20080627）_不含人员经费系数 2 2" xfId="6195"/>
    <cellStyle name="差_0502通海县_华东" xfId="6196"/>
    <cellStyle name="好_县区合并测算20080423(按照各省比重）_不含人员经费系数_03_2010年各地区一般预算平衡表_2010年地方财政一般预算分级平衡情况表（汇总）0524 2 3" xfId="6197"/>
    <cellStyle name="差_2008年全省汇总收支计算表_03_2010年各地区一般预算平衡表_2010年地方财政一般预算分级平衡情况表（汇总）0524 5" xfId="6198"/>
    <cellStyle name="New Times Roman 2 2" xfId="6199"/>
    <cellStyle name="差_M01-2(州市补助收入) 5" xfId="6200"/>
    <cellStyle name="差_测算结果汇总_财力性转移支付2010年预算参考数_合并" xfId="6201"/>
    <cellStyle name="Accent3 - 40% 2" xfId="6202"/>
    <cellStyle name="好_县市旗测算20080508_不含人员经费系数_财力性转移支付2010年预算参考数_合并 2 5" xfId="6203"/>
    <cellStyle name="好_其他部门(按照总人口测算）—20080416_不含人员经费系数_财力性转移支付2010年预算参考数 3" xfId="6204"/>
    <cellStyle name="差_测算结果_03_2010年各地区一般预算平衡表_2010年地方财政一般预算分级平衡情况表（汇总）0524 4" xfId="6205"/>
    <cellStyle name="好_县区合并测算20080421_不含人员经费系数_财力性转移支付2010年预算参考数_华东" xfId="6206"/>
    <cellStyle name="New Times Roman 2 2 2" xfId="6207"/>
    <cellStyle name="差_县市旗测算-新科目（20080627）_不含人员经费系数 2 2 2" xfId="6208"/>
    <cellStyle name="差_0502通海县_华东 2" xfId="6209"/>
    <cellStyle name="强调文字颜色 2 2 2 2 6" xfId="6210"/>
    <cellStyle name="差_测算结果_小册子（2010）张 3" xfId="6211"/>
    <cellStyle name="差_测算结果汇总_财力性转移支付2010年预算参考数_合并 2" xfId="6212"/>
    <cellStyle name="Accent3 - 40% 2 2" xfId="6213"/>
    <cellStyle name="Accent5 - 60% 8" xfId="6214"/>
    <cellStyle name="Accent3 - 40% 2 2 2" xfId="6215"/>
    <cellStyle name="好_县市旗测算-新科目（20080627）_不含人员经费系数_财力性转移支付2010年预算参考数 5" xfId="6216"/>
    <cellStyle name="Accent3 - 40% 2 3" xfId="6217"/>
    <cellStyle name="Linked Cells 2" xfId="6218"/>
    <cellStyle name="Accent5 - 60% 9" xfId="6219"/>
    <cellStyle name="Linked Cells 2 2" xfId="6220"/>
    <cellStyle name="好_2008年支出核定 2 7" xfId="6221"/>
    <cellStyle name="Accent3 - 40% 2 3 2" xfId="6222"/>
    <cellStyle name="差_县市旗测算-新科目（20080627）_不含人员经费系数 2 3" xfId="6223"/>
    <cellStyle name="好_县区合并测算20080423(按照各省比重）_不含人员经费系数_03_2010年各地区一般预算平衡表_2010年地方财政一般预算分级平衡情况表（汇总）0524 2 4" xfId="6224"/>
    <cellStyle name="New Times Roman 2 3" xfId="6225"/>
    <cellStyle name="好_测算结果_合并" xfId="6226"/>
    <cellStyle name="差_M01-2(州市补助收入) 6" xfId="6227"/>
    <cellStyle name="差_安徽 缺口县区测算(地方填报)1" xfId="6228"/>
    <cellStyle name="好_县市旗测算-新科目（20080627）_民生政策最低支出需求_财力性转移支付2010年预算参考数_华东 2 2" xfId="6229"/>
    <cellStyle name="Accent3 - 40% 3" xfId="6230"/>
    <cellStyle name="好_县市旗测算20080508_不含人员经费系数_财力性转移支付2010年预算参考数_合并 2 6" xfId="6231"/>
    <cellStyle name="好_0605石屏县_03_2010年各地区一般预算平衡表 3" xfId="6232"/>
    <cellStyle name="差_安徽 缺口县区测算(地方填报)1 2" xfId="6233"/>
    <cellStyle name="Accent3 - 40% 3 2" xfId="6234"/>
    <cellStyle name="差_安徽 缺口县区测算(地方填报)1 2 2" xfId="6235"/>
    <cellStyle name="差_34青海_财力性转移支付2010年预算参考数_03_2010年各地区一般预算平衡表_2010年地方财政一般预算分级平衡情况表（汇总）0524 4" xfId="6236"/>
    <cellStyle name="Accent3 - 40% 3 2 2" xfId="6237"/>
    <cellStyle name="差_县市旗测算-新科目（20080627）_不含人员经费系数 2 4" xfId="6238"/>
    <cellStyle name="好_县区合并测算20080423(按照各省比重）_不含人员经费系数_03_2010年各地区一般预算平衡表_2010年地方财政一般预算分级平衡情况表（汇总）0524 2 5" xfId="6239"/>
    <cellStyle name="New Times Roman 2 4" xfId="6240"/>
    <cellStyle name="差_M01-2(州市补助收入) 7" xfId="6241"/>
    <cellStyle name="好_2006年28四川_合并 2 2" xfId="6242"/>
    <cellStyle name="好_县市旗测算-新科目（20080627）_民生政策最低支出需求_财力性转移支付2010年预算参考数_华东 2 3" xfId="6243"/>
    <cellStyle name="Accent3 - 40% 4" xfId="6244"/>
    <cellStyle name="好_县市旗测算20080508_不含人员经费系数_财力性转移支付2010年预算参考数_合并 2 7" xfId="6245"/>
    <cellStyle name="好_同德_财力性转移支付2010年预算参考数_小册子（2010）张 2" xfId="6246"/>
    <cellStyle name="好_分县成本差异系数_民生政策最低支出需求_财力性转移支付2010年预算参考数 2 8" xfId="6247"/>
    <cellStyle name="差_测算结果汇总_30云南 3 2" xfId="6248"/>
    <cellStyle name="Accent3 - 40% 4 2" xfId="6249"/>
    <cellStyle name="好_同德_财力性转移支付2010年预算参考数_小册子（2010）张 2 2" xfId="6250"/>
    <cellStyle name="好_2006年28四川_合并 2 3" xfId="6251"/>
    <cellStyle name="好_县市旗测算-新科目（20080627）_民生政策最低支出需求_财力性转移支付2010年预算参考数_华东 2 4" xfId="6252"/>
    <cellStyle name="Accent3 - 40% 5" xfId="6253"/>
    <cellStyle name="差_河南 缺口县区测算(地方填报)_财力性转移支付2010年预算参考数_03_2010年各地区一般预算平衡表_04财力类2010" xfId="6254"/>
    <cellStyle name="好_同德_财力性转移支付2010年预算参考数_小册子（2010）张 3" xfId="6255"/>
    <cellStyle name="差_安徽 缺口县区测算(地方填报)1_财力性转移支付2010年预算参考数_30云南" xfId="6256"/>
    <cellStyle name="差_09黑龙江_财力性转移支付2010年预算参考数 5" xfId="6257"/>
    <cellStyle name="好_2006年28四川_合并 2 7" xfId="6258"/>
    <cellStyle name="好_0605石屏县_财力性转移支付2010年预算参考数 2 2" xfId="6259"/>
    <cellStyle name="Accent3 - 40% 9" xfId="6260"/>
    <cellStyle name="常规 2 2 2 6 2 7" xfId="6261"/>
    <cellStyle name="标题 4 2 2 2 4" xfId="6262"/>
    <cellStyle name="好_核定人数下发表_华东 2 2" xfId="6263"/>
    <cellStyle name="差_34青海_30云南 2" xfId="6264"/>
    <cellStyle name="差_文体广播事业(按照总人口测算）—20080416_不含人员经费系数_03_2010年各地区一般预算平衡表_04财力类2010 2" xfId="6265"/>
    <cellStyle name="Accent4 5 2" xfId="6266"/>
    <cellStyle name="差_卫生(按照总人口测算）—20080416_民生政策最低支出需求_合并 2 6" xfId="6267"/>
    <cellStyle name="好_山东省民生支出标准_03_2010年各地区一般预算平衡表_2010年地方财政一般预算分级平衡情况表（汇总）0524 2 6" xfId="6268"/>
    <cellStyle name="差_市辖区测算20080510_民生政策最低支出需求_03_2010年各地区一般预算平衡表_04财力类2010" xfId="6269"/>
    <cellStyle name="差_县市旗测算-新科目（20080627）_县市旗测算-新科目（含人口规模效应）_财力性转移支付2010年预算参考数_30云南 3" xfId="6270"/>
    <cellStyle name="差_Book1 2 2" xfId="6271"/>
    <cellStyle name="好_市辖区测算-新科目（20080626）_民生政策最低支出需求_30云南 3 2" xfId="6272"/>
    <cellStyle name="好_财政供养人员_财力性转移支付2010年预算参考数_03_2010年各地区一般预算平衡表 3" xfId="6273"/>
    <cellStyle name="好_汇总表4_华东 2 4" xfId="6274"/>
    <cellStyle name="差_01一般公共服务" xfId="6275"/>
    <cellStyle name="差_县区合并测算20080421_民生政策最低支出需求_财力性转移支付2010年预算参考数_30云南 3" xfId="6276"/>
    <cellStyle name="差_县市旗测算-新科目（20080627）" xfId="6277"/>
    <cellStyle name="Accent3 - 60%" xfId="6278"/>
    <cellStyle name="差_县区合并测算20080421_民生政策最低支出需求_财力性转移支付2010年预算参考数_30云南 3 2" xfId="6279"/>
    <cellStyle name="好_平邑_03_2010年各地区一般预算平衡表_净集中" xfId="6280"/>
    <cellStyle name="好_核定人数对比_隋心对账单定稿0514 2 4" xfId="6281"/>
    <cellStyle name="好_行政(燃修费)_财力性转移支付2010年预算参考数 2 7" xfId="6282"/>
    <cellStyle name="好_09黑龙江_财力性转移支付2010年预算参考数_华东 2 6" xfId="6283"/>
    <cellStyle name="差_01一般公共服务 2" xfId="6284"/>
    <cellStyle name="差_县市旗测算-新科目（20080627） 2" xfId="6285"/>
    <cellStyle name="Accent3 - 60% 2" xfId="6286"/>
    <cellStyle name="好_农林水和城市维护标准支出20080505－县区合计_县市旗测算-新科目（含人口规模效应）_财力性转移支付2010年预算参考数_03_2010年各地区一般预算平衡表_2010年地方财政一般预算分级平衡情况表（汇总）0524 3" xfId="6287"/>
    <cellStyle name="好_市辖区测算-新科目（20080626）_县市旗测算-新科目（含人口规模效应）_财力性转移支付2010年预算参考数_隋心对账单定稿0514 2 5" xfId="6288"/>
    <cellStyle name="好_行政（人员）_财力性转移支付2010年预算参考数_隋心对账单定稿0514 2 7" xfId="6289"/>
    <cellStyle name="好_教育(按照总人口测算）—20080416_民生政策最低支出需求_合并 2" xfId="6290"/>
    <cellStyle name="百分比 3 4" xfId="6291"/>
    <cellStyle name="Accent3 - 60% 2 2 2" xfId="6292"/>
    <cellStyle name="差_县市旗测算-新科目（20080627）_不含人员经费系数_华东 2 3" xfId="6293"/>
    <cellStyle name="差_县市旗测算-新科目（20080627） 2 2 2" xfId="6294"/>
    <cellStyle name="好_行政（人员）_华东 2 7" xfId="6295"/>
    <cellStyle name="好_市辖区测算-新科目（20080626）_财力性转移支付2010年预算参考数_03_2010年各地区一般预算平衡表_04财力类2010" xfId="6296"/>
    <cellStyle name="Currency1 2 2" xfId="6297"/>
    <cellStyle name="差_行政（人员） 3 2" xfId="6298"/>
    <cellStyle name="百分比 4 4" xfId="6299"/>
    <cellStyle name="差_其他部门(按照总人口测算）—20080416_民生政策最低支出需求_财力性转移支付2010年预算参考数_30云南 4" xfId="6300"/>
    <cellStyle name="差_人员工资和公用经费2_财力性转移支付2010年预算参考数_03_2010年各地区一般预算平衡表_净集中 3" xfId="6301"/>
    <cellStyle name="差_县市旗测算-新科目（20080627） 2 3 2" xfId="6302"/>
    <cellStyle name="Accent3 - 60% 2 3 2" xfId="6303"/>
    <cellStyle name="差_11大理 2_2.云南省生态功能区转移支付总表 2" xfId="6304"/>
    <cellStyle name="Euro" xfId="6305"/>
    <cellStyle name="差_县区合并测算20080421_民生政策最低支出需求_华东 2" xfId="6306"/>
    <cellStyle name="Currency1 3" xfId="6307"/>
    <cellStyle name="差_行政（人员） 4" xfId="6308"/>
    <cellStyle name="好_27重庆_财力性转移支付2010年预算参考数_合并 2" xfId="6309"/>
    <cellStyle name="差 2 7" xfId="6310"/>
    <cellStyle name="Accent3 - 60% 2 4" xfId="6311"/>
    <cellStyle name="好_合并 2 7" xfId="6312"/>
    <cellStyle name="差_县市旗测算-新科目（20080627） 2 4" xfId="6313"/>
    <cellStyle name="常规 2 3 4 2" xfId="6314"/>
    <cellStyle name="t_HVAC Equipment (3) 2" xfId="6315"/>
    <cellStyle name="好_核定人数对比_隋心对账单定稿0514 2 6" xfId="6316"/>
    <cellStyle name="差_自行调整差异系数顺序_03_2010年各地区一般预算平衡表_04财力类2010" xfId="6317"/>
    <cellStyle name="差_01一般公共服务 4" xfId="6318"/>
    <cellStyle name="好_12滨州 2 6" xfId="6319"/>
    <cellStyle name="好_2009年一般性转移支付标准工资_~4190974 4" xfId="6320"/>
    <cellStyle name="差_安徽 缺口县区测算(地方填报)1_财力性转移支付2010年预算参考数_华东 2" xfId="6321"/>
    <cellStyle name="差_县市旗测算-新科目（20080626）_财力性转移支付2010年预算参考数_华东" xfId="6322"/>
    <cellStyle name="差_2008计算资料（8月5） 3" xfId="6323"/>
    <cellStyle name="差_RESULTS 2" xfId="6324"/>
    <cellStyle name="好_教育(按照总人口测算）—20080416_民生政策最低支出需求_03_2010年各地区一般预算平衡表" xfId="6325"/>
    <cellStyle name="差_县市旗测算-新科目（20080627） 4" xfId="6326"/>
    <cellStyle name="Accent3 - 60% 4" xfId="6327"/>
    <cellStyle name="好_教育(按照总人口测算）—20080416_民生政策最低支出需求_03_2010年各地区一般预算平衡表 2" xfId="6328"/>
    <cellStyle name="差_县市旗测算-新科目（20080627） 4 2" xfId="6329"/>
    <cellStyle name="Accent3 - 60% 4 2" xfId="6330"/>
    <cellStyle name="差_2008计算资料（8月5） 3 2" xfId="6331"/>
    <cellStyle name="差_34青海_1_财力性转移支付2010年预算参考数_03_2010年各地区一般预算平衡表_净集中 2" xfId="6332"/>
    <cellStyle name="差_2008计算资料（8月5） 4" xfId="6333"/>
    <cellStyle name="Link" xfId="6334"/>
    <cellStyle name="差_Book1_合并" xfId="6335"/>
    <cellStyle name="差_县市旗测算-新科目（20080627） 5" xfId="6336"/>
    <cellStyle name="Accent3 - 60% 5" xfId="6337"/>
    <cellStyle name="差_2008计算资料（8月5） 4 2" xfId="6338"/>
    <cellStyle name="好_财政供养人员_财力性转移支付2010年预算参考数_03_2010年各地区一般预算平衡表_04财力类2010" xfId="6339"/>
    <cellStyle name="Link 2" xfId="6340"/>
    <cellStyle name="差_附表_03_2010年各地区一般预算平衡表_净集中" xfId="6341"/>
    <cellStyle name="差_人员工资和公用经费3_03_2010年各地区一般预算平衡表_2010年地方财政一般预算分级平衡情况表（汇总）0524 4" xfId="6342"/>
    <cellStyle name="差_Book1_合并 2" xfId="6343"/>
    <cellStyle name="KPMG Normal" xfId="6344"/>
    <cellStyle name="Accent3 - 60% 5 2" xfId="6345"/>
    <cellStyle name="Accent3 - 60% 6" xfId="6346"/>
    <cellStyle name="差_34青海_1_财力性转移支付2010年预算参考数_03_2010年各地区一般预算平衡表_净集中 3" xfId="6347"/>
    <cellStyle name="差_2008计算资料（8月5） 5" xfId="6348"/>
    <cellStyle name="好_其他部门(按照总人口测算）—20080416_县市旗测算-新科目（含人口规模效应）_财力性转移支付2010年预算参考数_03_2010年各地区一般预算平衡表_净集中 2" xfId="6349"/>
    <cellStyle name="Accent3 - 60% 7" xfId="6350"/>
    <cellStyle name="差_行政（人员）_03_2010年各地区一般预算平衡表_04财力类2010 2" xfId="6351"/>
    <cellStyle name="好_其他部门(按照总人口测算）—20080416_县市旗测算-新科目（含人口规模效应）_财力性转移支付2010年预算参考数_03_2010年各地区一般预算平衡表_净集中 3" xfId="6352"/>
    <cellStyle name="好_其他部门(按照总人口测算）—20080416_合并 2 2" xfId="6353"/>
    <cellStyle name="Accent3 - 60% 8" xfId="6354"/>
    <cellStyle name="差_行政（人员）_03_2010年各地区一般预算平衡表_04财力类2010 3" xfId="6355"/>
    <cellStyle name="好_其他部门(按照总人口测算）—20080416_合并 2 3" xfId="6356"/>
    <cellStyle name="Accent3 - 60% 9" xfId="6357"/>
    <cellStyle name="好_行政(燃修费)_县市旗测算-新科目（含人口规模效应）_华东 2 2" xfId="6358"/>
    <cellStyle name="Accent3 10" xfId="6359"/>
    <cellStyle name="Accent3 10 2" xfId="6360"/>
    <cellStyle name="好_市辖区测算-新科目（20080626）_财力性转移支付2010年预算参考数_合并 2 4" xfId="6361"/>
    <cellStyle name="汇总 2 2 11 4" xfId="6362"/>
    <cellStyle name="好_行政(燃修费)_县市旗测算-新科目（含人口规模效应）_华东 2 3" xfId="6363"/>
    <cellStyle name="Accent3 11" xfId="6364"/>
    <cellStyle name="Accent3 11 2" xfId="6365"/>
    <cellStyle name="差_分析缺口率_03_2010年各地区一般预算平衡表_2010年地方财政一般预算分级平衡情况表（汇总）0524 5" xfId="6366"/>
    <cellStyle name="통화 [0]_BOILER-CO1" xfId="6367"/>
    <cellStyle name="差_2_30云南 4" xfId="6368"/>
    <cellStyle name="好_县区合并测算20080423(按照各省比重）_县市旗测算-新科目（含人口规模效应）_财力性转移支付2010年预算参考数_03_2010年各地区一般预算平衡表_净集中" xfId="6369"/>
    <cellStyle name="差_市辖区测算-新科目（20080626）_民生政策最低支出需求_小册子（2010）张" xfId="6370"/>
    <cellStyle name="常规 4 36" xfId="6371"/>
    <cellStyle name="差_09黑龙江_财力性转移支付2010年预算参考数_30云南 2 2" xfId="6372"/>
    <cellStyle name="差_2007一般预算支出口径剔除表_财力性转移支付2010年预算参考数 4" xfId="6373"/>
    <cellStyle name="好_行政(燃修费)_县市旗测算-新科目（含人口规模效应）_华东 2 5" xfId="6374"/>
    <cellStyle name="好_22湖南_财力性转移支付2010年预算参考数_隋心对账单定稿0514 2 2" xfId="6375"/>
    <cellStyle name="Accent3 13" xfId="6376"/>
    <cellStyle name="差 2 2 3" xfId="6377"/>
    <cellStyle name="Accent5 - 20% 4 2" xfId="6378"/>
    <cellStyle name="差_测算结果_财力性转移支付2010年预算参考数_03_2010年各地区一般预算平衡表 2" xfId="6379"/>
    <cellStyle name="好_行政(燃修费)_县市旗测算-新科目（含人口规模效应）_华东 2 6" xfId="6380"/>
    <cellStyle name="差_山东省民生支出标准_03_2010年各地区一般预算平衡表_04财力类2010 2" xfId="6381"/>
    <cellStyle name="好_22湖南_财力性转移支付2010年预算参考数_隋心对账单定稿0514 2 3" xfId="6382"/>
    <cellStyle name="Accent3 14" xfId="6383"/>
    <cellStyle name="差 2 2 4" xfId="6384"/>
    <cellStyle name="差_测算结果_财力性转移支付2010年预算参考数_03_2010年各地区一般预算平衡表 3" xfId="6385"/>
    <cellStyle name="好_行政(燃修费)_县市旗测算-新科目（含人口规模效应）_华东 2 7" xfId="6386"/>
    <cellStyle name="差_山东省民生支出标准_03_2010年各地区一般预算平衡表_04财力类2010 3" xfId="6387"/>
    <cellStyle name="好_县市旗测算20080508_民生政策最低支出需求_财力性转移支付2010年预算参考数_03_2010年各地区一般预算平衡表" xfId="6388"/>
    <cellStyle name="好_22湖南_财力性转移支付2010年预算参考数_隋心对账单定稿0514 2 4" xfId="6389"/>
    <cellStyle name="Accent3 15" xfId="6390"/>
    <cellStyle name="Accent3 20" xfId="6391"/>
    <cellStyle name="差_测算结果_财力性转移支付2010年预算参考数_03_2010年各地区一般预算平衡表 4" xfId="6392"/>
    <cellStyle name="差_11大理_03_2010年各地区一般预算平衡表_04财力类2010" xfId="6393"/>
    <cellStyle name="好_农林水和城市维护标准支出20080505－县区合计_03_2010年各地区一般预算平衡表_2010年地方财政一般预算分级平衡情况表（汇总）0524 2 4" xfId="6394"/>
    <cellStyle name="好_27重庆_合并 2 4" xfId="6395"/>
    <cellStyle name="好_2008年一般预算支出预计_华东 2 5" xfId="6396"/>
    <cellStyle name="好_Book1_03_2010年各地区一般预算平衡表 2" xfId="6397"/>
    <cellStyle name="Accent3 2" xfId="6398"/>
    <cellStyle name="好_2014年横排表 2 6" xfId="6399"/>
    <cellStyle name="好_县市旗测算-新科目（20080627）_不含人员经费系数_03_2010年各地区一般预算平衡表_净集中" xfId="6400"/>
    <cellStyle name="差_2007年检察院案件数 2" xfId="6401"/>
    <cellStyle name="好_农林水和城市维护标准支出20080505－县区合计_县市旗测算-新科目（含人口规模效应）_财力性转移支付2010年预算参考数_03_2010年各地区一般预算平衡表_净集中 3" xfId="6402"/>
    <cellStyle name="好_县区合并测算20080421_民生政策最低支出需求_财力性转移支付2010年预算参考数_小册子（2010）张 4" xfId="6403"/>
    <cellStyle name="差_分县成本差异系数_不含人员经费系数 4" xfId="6404"/>
    <cellStyle name="差_2006年33甘肃_华东 2" xfId="6405"/>
    <cellStyle name="差_卫生(按照总人口测算）—20080416_华东 2 7" xfId="6406"/>
    <cellStyle name="comma zerodec" xfId="6407"/>
    <cellStyle name="常规 269" xfId="6408"/>
    <cellStyle name="常规 274" xfId="6409"/>
    <cellStyle name="常规 319" xfId="6410"/>
    <cellStyle name="常规 324" xfId="6411"/>
    <cellStyle name="差_11大理_03_2010年各地区一般预算平衡表_04财力类2010 2" xfId="6412"/>
    <cellStyle name="好_Book1_03_2010年各地区一般预算平衡表 2 2" xfId="6413"/>
    <cellStyle name="Accent3 2 2" xfId="6414"/>
    <cellStyle name="好_县市旗测算-新科目（20080627）_不含人员经费系数_03_2010年各地区一般预算平衡表_净集中 2" xfId="6415"/>
    <cellStyle name="差_2007年检察院案件数 2 2" xfId="6416"/>
    <cellStyle name="好_行政公检法测算_县市旗测算-新科目（含人口规模效应）_财力性转移支付2010年预算参考数_华东 3" xfId="6417"/>
    <cellStyle name="差_0605石屏县_合并" xfId="6418"/>
    <cellStyle name="差_分县成本差异系数_不含人员经费系数 5" xfId="6419"/>
    <cellStyle name="Accent5 - 20% 2 3 2" xfId="6420"/>
    <cellStyle name="差_附表_财力性转移支付2010年预算参考数 3 2" xfId="6421"/>
    <cellStyle name="好_县区合并测算20080421_合并 2 5" xfId="6422"/>
    <cellStyle name="常规 275" xfId="6423"/>
    <cellStyle name="常规 280" xfId="6424"/>
    <cellStyle name="常规 325" xfId="6425"/>
    <cellStyle name="常规 330" xfId="6426"/>
    <cellStyle name="差_11大理_03_2010年各地区一般预算平衡表_04财力类2010 3" xfId="6427"/>
    <cellStyle name="Heading 1+ 2" xfId="6428"/>
    <cellStyle name="Accent3 2 3" xfId="6429"/>
    <cellStyle name="好_县市旗测算-新科目（20080627）_不含人员经费系数_03_2010年各地区一般预算平衡表_净集中 3" xfId="6430"/>
    <cellStyle name="差_2007年检察院案件数 2 3" xfId="6431"/>
    <cellStyle name="好_缺口县区测算（11.13）_合并" xfId="6432"/>
    <cellStyle name="好_汇总_隋心对账单定稿0514 2 6" xfId="6433"/>
    <cellStyle name="好_县市旗测算-新科目（20080626）_民生政策最低支出需求_03_2010年各地区一般预算平衡表_2010年地方财政一般预算分级平衡情况表（汇总）0524 5" xfId="6434"/>
    <cellStyle name="差_财政供养人员 2 2" xfId="6435"/>
    <cellStyle name="好_县市旗测算20080508_隋心对账单定稿0514 3" xfId="6436"/>
    <cellStyle name="Accent3 2 3 2" xfId="6437"/>
    <cellStyle name="差_县区合并测算20080421_财力性转移支付2010年预算参考数_30云南 3" xfId="6438"/>
    <cellStyle name="汇总 2 2 2 4" xfId="6439"/>
    <cellStyle name="差_缺口县区测算(按核定人数)_华东" xfId="6440"/>
    <cellStyle name="差_同德_03_2010年各地区一般预算平衡表 3" xfId="6441"/>
    <cellStyle name="差_2006年27重庆 3" xfId="6442"/>
    <cellStyle name="好_农林水和城市维护标准支出20080505－县区合计_03_2010年各地区一般预算平衡表_2010年地方财政一般预算分级平衡情况表（汇总）0524 2 5" xfId="6443"/>
    <cellStyle name="好_27重庆_合并 2 5" xfId="6444"/>
    <cellStyle name="好_2008年一般预算支出预计_华东 2 6" xfId="6445"/>
    <cellStyle name="好_Book1_03_2010年各地区一般预算平衡表 3" xfId="6446"/>
    <cellStyle name="Accent3 3" xfId="6447"/>
    <cellStyle name="差_市辖区测算-新科目（20080626）_民生政策最低支出需求_03_2010年各地区一般预算平衡表_04财力类2010 2" xfId="6448"/>
    <cellStyle name="好_2014年横排表 2 7" xfId="6449"/>
    <cellStyle name="差_2007年检察院案件数 3" xfId="6450"/>
    <cellStyle name="好_市辖区测算-新科目（20080626）_民生政策最低支出需求_财力性转移支付2010年预算参考数_隋心对账单定稿0514 2 3" xfId="6451"/>
    <cellStyle name="Accent3 4 2" xfId="6452"/>
    <cellStyle name="百分比 7" xfId="6453"/>
    <cellStyle name="差_安徽 缺口县区测算(地方填报)1_30云南 3" xfId="6454"/>
    <cellStyle name="Input 17" xfId="6455"/>
    <cellStyle name="差_县区合并测算20080421_民生政策最低支出需求 2 2" xfId="6456"/>
    <cellStyle name="Bad 3 2" xfId="6457"/>
    <cellStyle name="好_市辖区测算-新科目（20080626）_民生政策最低支出需求_财力性转移支付2010年预算参考数_隋心对账单定稿0514 2 4" xfId="6458"/>
    <cellStyle name="Accent3 4 3" xfId="6459"/>
    <cellStyle name="百分比 8" xfId="6460"/>
    <cellStyle name="差_安徽 缺口县区测算(地方填报)1_30云南 4" xfId="6461"/>
    <cellStyle name="好_行政公检法测算_民生政策最低支出需求_03_2010年各地区一般预算平衡表_净集中 2" xfId="6462"/>
    <cellStyle name="差_行政(燃修费)_03_2010年各地区一般预算平衡表_2010年地方财政一般预算分级平衡情况表（汇总）0524 3" xfId="6463"/>
    <cellStyle name="Accent3 46" xfId="6464"/>
    <cellStyle name="Accent3 51" xfId="6465"/>
    <cellStyle name="差_530629_2006年县级财政报表附表 2_5.2010年云南省国家一般生态功能区转移支付补助测算表（州市本级）" xfId="6466"/>
    <cellStyle name="差_行政(燃修费)_03_2010年各地区一般预算平衡表_2010年地方财政一般预算分级平衡情况表（汇总）0524 4" xfId="6467"/>
    <cellStyle name="Input [yellow] 2 2" xfId="6468"/>
    <cellStyle name="Accent3 47" xfId="6469"/>
    <cellStyle name="Accent3 52" xfId="6470"/>
    <cellStyle name="常规 2 3 2 5 2 4" xfId="6471"/>
    <cellStyle name="Grey 5 2" xfId="6472"/>
    <cellStyle name="好_农林水和城市维护标准支出20080505－县区合计_03_2010年各地区一般预算平衡表_2010年地方财政一般预算分级平衡情况表（汇总）0524 2 7" xfId="6473"/>
    <cellStyle name="好_27重庆_合并 2 7" xfId="6474"/>
    <cellStyle name="好_Book1_03_2010年各地区一般预算平衡表 5" xfId="6475"/>
    <cellStyle name="Accent3 5" xfId="6476"/>
    <cellStyle name="好_农林水和城市维护标准支出20080505－县区合计_03_2010年各地区一般预算平衡表_2010年地方财政一般预算分级平衡情况表（汇总）0524 2 8" xfId="6477"/>
    <cellStyle name="差_农林水和城市维护标准支出20080505－县区合计_民生政策最低支出需求_合并" xfId="6478"/>
    <cellStyle name="好_Book1_03_2010年各地区一般预算平衡表 6" xfId="6479"/>
    <cellStyle name="Accent3 6" xfId="6480"/>
    <cellStyle name="好_人员工资和公用经费_小册子（2010）张 2" xfId="6481"/>
    <cellStyle name="差_不含人员经费系数_03_2010年各地区一般预算平衡表_04财力类2010 2" xfId="6482"/>
    <cellStyle name="Accent3 6 2" xfId="6483"/>
    <cellStyle name="差_农林水和城市维护标准支出20080505－县区合计_民生政策最低支出需求_合并 2" xfId="6484"/>
    <cellStyle name="差_平邑_财力性转移支付2010年预算参考数_合并 2" xfId="6485"/>
    <cellStyle name="常规 2 3 2 5 2 6" xfId="6486"/>
    <cellStyle name="差_2006年27重庆_小册子（2010）张 3 2" xfId="6487"/>
    <cellStyle name="Accent3 7" xfId="6488"/>
    <cellStyle name="好_人员工资和公用经费_小册子（2010）张 3" xfId="6489"/>
    <cellStyle name="差_不含人员经费系数_03_2010年各地区一般预算平衡表_04财力类2010 3" xfId="6490"/>
    <cellStyle name="差_2009年一般性转移支付标准工资_奖励补助测算5.22测试 2" xfId="6491"/>
    <cellStyle name="差_县区合并测算20080423(按照各省比重）_县市旗测算-新科目（含人口规模效应）_华东 2" xfId="6492"/>
    <cellStyle name="差_总人口_财力性转移支付2010年预算参考数_03_2010年各地区一般预算平衡表_净集中 2" xfId="6493"/>
    <cellStyle name="Accent3 9" xfId="6494"/>
    <cellStyle name="标题 10" xfId="6495"/>
    <cellStyle name="差_2009年一般性转移支付标准工资_奖励补助测算5.22测试 2 2" xfId="6496"/>
    <cellStyle name="差_09黑龙江_财力性转移支付2010年预算参考数_03_2010年各地区一般预算平衡表" xfId="6497"/>
    <cellStyle name="差_县区合并测算20080423(按照各省比重）_县市旗测算-新科目（含人口规模效应）_华东 2 2" xfId="6498"/>
    <cellStyle name="好_核定人数对比_03_2010年各地区一般预算平衡表_2010年地方财政一般预算分级平衡情况表（汇总）0524 2 4" xfId="6499"/>
    <cellStyle name="Accent3 9 2" xfId="6500"/>
    <cellStyle name="好_市辖区测算20080510_合并 2 3" xfId="6501"/>
    <cellStyle name="好_行政(燃修费)_民生政策最低支出需求_财力性转移支付2010年预算参考数_03_2010年各地区一般预算平衡表_04财力类2010" xfId="6502"/>
    <cellStyle name="好 2 2 14" xfId="6503"/>
    <cellStyle name="好_30云南_1_03_2010年各地区一般预算平衡表_净集中" xfId="6504"/>
    <cellStyle name="好_分县成本差异系数_不含人员经费系数 2 4" xfId="6505"/>
    <cellStyle name="差_09黑龙江_财力性转移支付2010年预算参考数_03_2010年各地区一般预算平衡表 2" xfId="6506"/>
    <cellStyle name="好_危改资金测算_财力性转移支付2010年预算参考数_03_2010年各地区一般预算平衡表 4" xfId="6507"/>
    <cellStyle name="标题 10 2" xfId="6508"/>
    <cellStyle name="Accent4 - 20%" xfId="6509"/>
    <cellStyle name="差_2006年34青海_财力性转移支付2010年预算参考数 2" xfId="6510"/>
    <cellStyle name="差_县区合并测算20080423(按照各省比重）_03_2010年各地区一般预算平衡表 2" xfId="6511"/>
    <cellStyle name="Accent4 - 20% 10" xfId="6512"/>
    <cellStyle name="Accent4 - 20% 2" xfId="6513"/>
    <cellStyle name="Accent4 - 20% 2 2" xfId="6514"/>
    <cellStyle name="好_Book1_03_2010年各地区一般预算平衡表_2010年地方财政一般预算分级平衡情况表（汇总）0524 5" xfId="6515"/>
    <cellStyle name="Accent6 2 4" xfId="6516"/>
    <cellStyle name="百分比 7 2 3" xfId="6517"/>
    <cellStyle name="差_卫生(按照总人口测算）—20080416_不含人员经费系数_财力性转移支付2010年预算参考数_03_2010年各地区一般预算平衡表_2010年地方财政一般预算分级平衡情况表（汇总）0524 2 6" xfId="6518"/>
    <cellStyle name="Accent4 - 20% 2 2 2" xfId="6519"/>
    <cellStyle name="好_汇总表4_小册子（2010）张" xfId="6520"/>
    <cellStyle name="Accent4 - 20% 2 3" xfId="6521"/>
    <cellStyle name="Accent4 - 20% 2 3 2" xfId="6522"/>
    <cellStyle name="Accent4 - 20% 2 4" xfId="6523"/>
    <cellStyle name="Accent6 - 40% 9" xfId="6524"/>
    <cellStyle name="好_县市旗测算-新科目（20080626）_财力性转移支付2010年预算参考数_30云南 2" xfId="6525"/>
    <cellStyle name="Accent4 - 20% 3 2" xfId="6526"/>
    <cellStyle name="差_县市旗测算20080508_不含人员经费系数 2 3" xfId="6527"/>
    <cellStyle name="差_缺口县区测算(按核定人数)_小册子（2010）张 2" xfId="6528"/>
    <cellStyle name="差_县区合并测算20080423(按照各省比重）_民生政策最低支出需求_小册子（2010）张" xfId="6529"/>
    <cellStyle name="注释 14" xfId="6530"/>
    <cellStyle name="好 2 2 11 2 8" xfId="6531"/>
    <cellStyle name="差_县市旗测算20080508_不含人员经费系数 2 3 2" xfId="6532"/>
    <cellStyle name="好_一般预算支出口径剔除表_华东 2 3" xfId="6533"/>
    <cellStyle name="Accent4 - 20% 3 2 2" xfId="6534"/>
    <cellStyle name="差_缺口县区测算(按核定人数)_小册子（2010）张 2 2" xfId="6535"/>
    <cellStyle name="差_县区合并测算20080423(按照各省比重）_民生政策最低支出需求_小册子（2010）张 2" xfId="6536"/>
    <cellStyle name="好_1_财力性转移支付2010年预算参考数_合并 2 6" xfId="6537"/>
    <cellStyle name="好_丽江汇总_华东 3" xfId="6538"/>
    <cellStyle name="S0 3" xfId="6539"/>
    <cellStyle name="好_教育(按照总人口测算）—20080416_民生政策最低支出需求_小册子（2010）张" xfId="6540"/>
    <cellStyle name="差_县区合并测算20080423(按照各省比重）_财力性转移支付2010年预算参考数_30云南 4" xfId="6541"/>
    <cellStyle name="Accent4 - 20% 4" xfId="6542"/>
    <cellStyle name="差_文体广播事业(按照总人口测算）—20080416_财力性转移支付2010年预算参考数_03_2010年各地区一般预算平衡表_2010年地方财政一般预算分级平衡情况表（汇总）0524 3" xfId="6543"/>
    <cellStyle name="Accent4 - 20% 4 2" xfId="6544"/>
    <cellStyle name="好_分县成本差异系数_民生政策最低支出需求_隋心对账单定稿0514 2" xfId="6545"/>
    <cellStyle name="好_M01-2(州市补助收入)_隋心对账单定稿0514" xfId="6546"/>
    <cellStyle name="好_1_财力性转移支付2010年预算参考数_合并 2 7" xfId="6547"/>
    <cellStyle name="S0 4" xfId="6548"/>
    <cellStyle name="Accent4 - 20% 5" xfId="6549"/>
    <cellStyle name="差_市辖区测算20080510_不含人员经费系数_03_2010年各地区一般预算平衡表_2010年地方财政一般预算分级平衡情况表（汇总）0524 3" xfId="6550"/>
    <cellStyle name="Accent4 - 20% 5 2" xfId="6551"/>
    <cellStyle name="强调文字颜色 5 2 9" xfId="6552"/>
    <cellStyle name="差_其他部门(按照总人口测算）—20080416_财力性转移支付2010年预算参考数_华东 2" xfId="6553"/>
    <cellStyle name="Accent4 - 20% 6" xfId="6554"/>
    <cellStyle name="差_2006年34青海_财力性转移支付2010年预算参考数_小册子（2010）张 3 2" xfId="6555"/>
    <cellStyle name="差_01-02" xfId="6556"/>
    <cellStyle name="Accent4 - 20% 7" xfId="6557"/>
    <cellStyle name="好_县区合并测算20080421_县市旗测算-新科目（含人口规模效应）_隋心对账单定稿0514 2 5" xfId="6558"/>
    <cellStyle name="标题 12 2" xfId="6559"/>
    <cellStyle name="Accent4 - 40%" xfId="6560"/>
    <cellStyle name="好_文体广播事业(按照总人口测算）—20080416_民生政策最低支出需求_03_2010年各地区一般预算平衡表 3" xfId="6561"/>
    <cellStyle name="差_2006年34青海_财力性转移支付2010年预算参考数_03_2010年各地区一般预算平衡表 6" xfId="6562"/>
    <cellStyle name="Accent4 - 40% 3 2" xfId="6563"/>
    <cellStyle name="Accent4 - 40% 3 2 2" xfId="6564"/>
    <cellStyle name="Linked Cell 4" xfId="6565"/>
    <cellStyle name="差_2007一般预算支出口径剔除表 2 4" xfId="6566"/>
    <cellStyle name="千位分隔 2 5 2" xfId="6567"/>
    <cellStyle name="好_县市旗测算-新科目（20080626）_财力性转移支付2010年预算参考数_合并 2 7" xfId="6568"/>
    <cellStyle name="Accent4 - 40% 5" xfId="6569"/>
    <cellStyle name="百分比 3 31" xfId="6570"/>
    <cellStyle name="百分比 3 26" xfId="6571"/>
    <cellStyle name="差_汇总表4_财力性转移支付2010年预算参考数_小册子（2010）张 2" xfId="6572"/>
    <cellStyle name="Accent4 - 40% 5 2" xfId="6573"/>
    <cellStyle name="HEADING1 2" xfId="6574"/>
    <cellStyle name="好_行政（人员）_财力性转移支付2010年预算参考数_03_2010年各地区一般预算平衡表 2 2" xfId="6575"/>
    <cellStyle name="Accent4 - 40% 7" xfId="6576"/>
    <cellStyle name="好_不含人员经费系数_华东 2 7" xfId="6577"/>
    <cellStyle name="差_行政(燃修费)_不含人员经费系数_30云南 2" xfId="6578"/>
    <cellStyle name="差_县市旗测算-新科目（20080627）_民生政策最低支出需求_合并 2 2" xfId="6579"/>
    <cellStyle name="差_县市旗测算-新科目（20080626）_县市旗测算-新科目（含人口规模效应）_03_2010年各地区一般预算平衡表_2010年地方财政一般预算分级平衡情况表（汇总）0524 3" xfId="6580"/>
    <cellStyle name="Accent5 - 40% 2 2 2" xfId="6581"/>
    <cellStyle name="好_行政(燃修费)" xfId="6582"/>
    <cellStyle name="捠壿 [0.00]_Region Orders (2)" xfId="6583"/>
    <cellStyle name="好_分县成本差异系数_民生政策最低支出需求_财力性转移支付2010年预算参考数_03_2010年各地区一般预算平衡表" xfId="6584"/>
    <cellStyle name="差_地方配套按人均增幅控制8.31（调整结案率后）xl 4" xfId="6585"/>
    <cellStyle name="差_河南 缺口县区测算(地方填报)_03_2010年各地区一般预算平衡表_净集中 2" xfId="6586"/>
    <cellStyle name="好_平邑_财力性转移支付2010年预算参考数_03_2010年各地区一般预算平衡表_2010年地方财政一般预算分级平衡情况表（汇总）0524 2 7" xfId="6587"/>
    <cellStyle name="好_行政（人员）_财力性转移支付2010年预算参考数 2 2" xfId="6588"/>
    <cellStyle name="Accent4 - 60%" xfId="6589"/>
    <cellStyle name="差_其他部门(按照总人口测算）—20080416_县市旗测算-新科目（含人口规模效应）_合并 2" xfId="6590"/>
    <cellStyle name="Accent4 - 60% 10" xfId="6591"/>
    <cellStyle name="差_其他部门(按照总人口测算）—20080416_03_2010年各地区一般预算平衡表_净集中 2" xfId="6592"/>
    <cellStyle name="好_县市旗测算20080508_民生政策最低支出需求_03_2010年各地区一般预算平衡表_2010年地方财政一般预算分级平衡情况表（汇总）0524 3" xfId="6593"/>
    <cellStyle name="千位分隔[0] 2 6" xfId="6594"/>
    <cellStyle name="好_分县成本差异系数_不含人员经费系数_华东 2 3" xfId="6595"/>
    <cellStyle name="好_33甘肃_合并" xfId="6596"/>
    <cellStyle name="Accent4 - 60% 2 2" xfId="6597"/>
    <cellStyle name="好_县市旗测算-新科目（20080626）_不含人员经费系数_隋心对账单定稿0514 2 5" xfId="6598"/>
    <cellStyle name="好_行政公检法测算_不含人员经费系数_华东 2 5" xfId="6599"/>
    <cellStyle name="Accent5 12" xfId="6600"/>
    <cellStyle name="差_县市旗测算20080508_隋心对账单定稿0514 2 6" xfId="6601"/>
    <cellStyle name="差_2006年27重庆_财力性转移支付2010年预算参考数_30云南 3" xfId="6602"/>
    <cellStyle name="差_分县成本差异系数_民生政策最低支出需求_30云南 2 2" xfId="6603"/>
    <cellStyle name="Fixed" xfId="6604"/>
    <cellStyle name="好_县市旗测算-新科目（20080626）_不含人员经费系数_隋心对账单定稿0514 2 7" xfId="6605"/>
    <cellStyle name="好_行政公检法测算_不含人员经费系数_华东 2 7" xfId="6606"/>
    <cellStyle name="Accent5 14" xfId="6607"/>
    <cellStyle name="好_分县成本差异系数_不含人员经费系数_华东 2 5" xfId="6608"/>
    <cellStyle name="常规 28 2" xfId="6609"/>
    <cellStyle name="常规 33 2" xfId="6610"/>
    <cellStyle name="Accent4 - 60% 2 4" xfId="6611"/>
    <cellStyle name="差_2008年地州对账表(国库资金） 2" xfId="6612"/>
    <cellStyle name="差_行政(燃修费)_县市旗测算-新科目（含人口规模效应）_财力性转移支付2010年预算参考数_隋心对账单定稿0514 2" xfId="6613"/>
    <cellStyle name="PSSpacer 2" xfId="6614"/>
    <cellStyle name="Accent4 - 60% 3 2" xfId="6615"/>
    <cellStyle name="PSSpacer 2 2" xfId="6616"/>
    <cellStyle name="好_2008年一般预算支出预计_隋心对账单定稿0514 2" xfId="6617"/>
    <cellStyle name="差_2008年支出调整_小册子（2010）张 4" xfId="6618"/>
    <cellStyle name="好_530629_2006年县级财政报表附表 5" xfId="6619"/>
    <cellStyle name="差_20河南 4" xfId="6620"/>
    <cellStyle name="Accent4 - 60% 3 2 2" xfId="6621"/>
    <cellStyle name="百分比 5 4" xfId="6622"/>
    <cellStyle name="常规 5 35" xfId="6623"/>
    <cellStyle name="常规 5 40" xfId="6624"/>
    <cellStyle name="t_HVAC Equipment (3) 2 2" xfId="6625"/>
    <cellStyle name="好_行政(燃修费)_民生政策最低支出需求_财力性转移支付2010年预算参考数_03_2010年各地区一般预算平衡表_2010年地方财政一般预算分级平衡情况表（汇总）0524 2 3" xfId="6626"/>
    <cellStyle name="Accent4 12" xfId="6627"/>
    <cellStyle name="好_汇总_财力性转移支付2010年预算参考数_03_2010年各地区一般预算平衡表_2010年地方财政一般预算分级平衡情况表（汇总）0524 2 2" xfId="6628"/>
    <cellStyle name="百分比 5 6" xfId="6629"/>
    <cellStyle name="常规 18 2" xfId="6630"/>
    <cellStyle name="常规 23 2" xfId="6631"/>
    <cellStyle name="常规 5 37" xfId="6632"/>
    <cellStyle name="t_HVAC Equipment (3) 2 4" xfId="6633"/>
    <cellStyle name="好_0605石屏县_财力性转移支付2010年预算参考数_03_2010年各地区一般预算平衡表 2" xfId="6634"/>
    <cellStyle name="差_山东省民生支出标准_30云南 2 2" xfId="6635"/>
    <cellStyle name="差_县市旗测算-新科目（20080626）_不含人员经费系数_03_2010年各地区一般预算平衡表_04财力类2010" xfId="6636"/>
    <cellStyle name="好_行政(燃修费)_民生政策最低支出需求_财力性转移支付2010年预算参考数_03_2010年各地区一般预算平衡表_2010年地方财政一般预算分级平衡情况表（汇总）0524 2 5" xfId="6637"/>
    <cellStyle name="Accent4 14" xfId="6638"/>
    <cellStyle name="好_汇总_财力性转移支付2010年预算参考数_03_2010年各地区一般预算平衡表_2010年地方财政一般预算分级平衡情况表（汇总）0524 2 3" xfId="6639"/>
    <cellStyle name="百分比 5 7" xfId="6640"/>
    <cellStyle name="常规 18 3" xfId="6641"/>
    <cellStyle name="常规 23 3" xfId="6642"/>
    <cellStyle name="常规 5 38" xfId="6643"/>
    <cellStyle name="差_2006年27重庆_03_2010年各地区一般预算平衡表_净集中" xfId="6644"/>
    <cellStyle name="好_行政(燃修费)_民生政策最低支出需求_财力性转移支付2010年预算参考数_03_2010年各地区一般预算平衡表_2010年地方财政一般预算分级平衡情况表（汇总）0524 2 6" xfId="6645"/>
    <cellStyle name="Accent4 15" xfId="6646"/>
    <cellStyle name="Accent4 20" xfId="6647"/>
    <cellStyle name="好_汇总_财力性转移支付2010年预算参考数_03_2010年各地区一般预算平衡表_2010年地方财政一般预算分级平衡情况表（汇总）0524 2 4" xfId="6648"/>
    <cellStyle name="百分比 5 8" xfId="6649"/>
    <cellStyle name="常规 18 4" xfId="6650"/>
    <cellStyle name="常规 23 4" xfId="6651"/>
    <cellStyle name="常规 5 39" xfId="6652"/>
    <cellStyle name="好_2006年27重庆_财力性转移支付2010年预算参考数_合并 2 2" xfId="6653"/>
    <cellStyle name="差_2008年一般预算支出预计_合并" xfId="6654"/>
    <cellStyle name="好_行政(燃修费)_不含人员经费系数_03_2010年各地区一般预算平衡表_2010年地方财政一般预算分级平衡情况表（汇总）0524 2 8" xfId="6655"/>
    <cellStyle name="差_卫生(按照总人口测算）—20080416_民生政策最低支出需求_财力性转移支付2010年预算参考数_03_2010年各地区一般预算平衡表 4" xfId="6656"/>
    <cellStyle name="好_分析缺口率_财力性转移支付2010年预算参考数_30云南 3 2" xfId="6657"/>
    <cellStyle name="差_缺口县区测算(按核定人数) 2" xfId="6658"/>
    <cellStyle name="差_530629_2006年县级财政报表附表 2 2" xfId="6659"/>
    <cellStyle name="好_行政(燃修费)_民生政策最低支出需求_财力性转移支付2010年预算参考数_03_2010年各地区一般预算平衡表_2010年地方财政一般预算分级平衡情况表（汇总）0524 2 7" xfId="6660"/>
    <cellStyle name="差_样表 3 2" xfId="6661"/>
    <cellStyle name="Accent4 16" xfId="6662"/>
    <cellStyle name="Accent4 21" xfId="6663"/>
    <cellStyle name="Accent4 2" xfId="6664"/>
    <cellStyle name="差_2006年水利统计指标统计表 2_2.2009年云南省生态功能区转移支付总表" xfId="6665"/>
    <cellStyle name="差_危改资金测算_财力性转移支付2010年预算参考数 2 4" xfId="6666"/>
    <cellStyle name="好_文体广播事业(按照总人口测算）—20080416_合并" xfId="6667"/>
    <cellStyle name="百分比 10 3 4" xfId="6668"/>
    <cellStyle name="差_危改资金测算_财力性转移支付2010年预算参考数 2 5" xfId="6669"/>
    <cellStyle name="差_07临沂_华东 2" xfId="6670"/>
    <cellStyle name="Accent4 3" xfId="6671"/>
    <cellStyle name="Accent4 36" xfId="6672"/>
    <cellStyle name="Accent4 41" xfId="6673"/>
    <cellStyle name="好_07临沂_合并 2 7" xfId="6674"/>
    <cellStyle name="差_2006年34青海 4 2" xfId="6675"/>
    <cellStyle name="差_人员工资和公用经费3_财力性转移支付2010年预算参考数 3 2" xfId="6676"/>
    <cellStyle name="差_05潍坊_30云南 3 2" xfId="6677"/>
    <cellStyle name="Accent4 37" xfId="6678"/>
    <cellStyle name="Accent4 42" xfId="6679"/>
    <cellStyle name="Accent4 38" xfId="6680"/>
    <cellStyle name="Accent4 43" xfId="6681"/>
    <cellStyle name="好_2008计算资料（8月5）" xfId="6682"/>
    <cellStyle name="好_其他部门(按照总人口测算）—20080416_民生政策最低支出需求_财力性转移支付2010年预算参考数_华东 2 2" xfId="6683"/>
    <cellStyle name="好_教育(按照总人口测算）—20080416_不含人员经费系数_财力性转移支付2010年预算参考数_合并 2" xfId="6684"/>
    <cellStyle name="差_河南 缺口县区测算(地方填报)_财力性转移支付2010年预算参考数_合并" xfId="6685"/>
    <cellStyle name="Accent4 39" xfId="6686"/>
    <cellStyle name="Accent4 44" xfId="6687"/>
    <cellStyle name="好_农林水和城市维护标准支出20080505－县区合计_民生政策最低支出需求_03_2010年各地区一般预算平衡表 2" xfId="6688"/>
    <cellStyle name="表标题 2 3" xfId="6689"/>
    <cellStyle name="差_文体广播事业(按照总人口测算）—20080416_民生政策最低支出需求_财力性转移支付2010年预算参考数_隋心对账单定稿0514 2 5" xfId="6690"/>
    <cellStyle name="好_行政(燃修费)_财力性转移支付2010年预算参考数 2 4" xfId="6691"/>
    <cellStyle name="差_河南 缺口县区测算(地方填报白)_财力性转移支付2010年预算参考数_30云南 2 2" xfId="6692"/>
    <cellStyle name="好_09黑龙江_财力性转移支付2010年预算参考数_华东 2 3" xfId="6693"/>
    <cellStyle name="差_核定人数下发表_合并 2" xfId="6694"/>
    <cellStyle name="差_7.国家重点生态功能区分类情况表" xfId="6695"/>
    <cellStyle name="差_行政（人员）_03_2010年各地区一般预算平衡表_2010年地方财政一般预算分级平衡情况表（汇总）0524 4" xfId="6696"/>
    <cellStyle name="PSHeading 5" xfId="6697"/>
    <cellStyle name="Accent4 4 2" xfId="6698"/>
    <cellStyle name="好_12滨州 2 2" xfId="6699"/>
    <cellStyle name="好_农林水和城市维护标准支出20080505－县区合计_民生政策最低支出需求_03_2010年各地区一般预算平衡表 3" xfId="6700"/>
    <cellStyle name="差_卫生部门_财力性转移支付2010年预算参考数_小册子（2010）张" xfId="6701"/>
    <cellStyle name="表标题 2 4" xfId="6702"/>
    <cellStyle name="差_文体广播事业(按照总人口测算）—20080416_民生政策最低支出需求_财力性转移支付2010年预算参考数_隋心对账单定稿0514 2 6" xfId="6703"/>
    <cellStyle name="PSHeading 6" xfId="6704"/>
    <cellStyle name="Accent4 4 3" xfId="6705"/>
    <cellStyle name="差_核定人数下发表_财力性转移支付2010年预算参考数_03_2010年各地区一般预算平衡表_2010年地方财政一般预算分级平衡情况表（汇总）0524 5" xfId="6706"/>
    <cellStyle name="差_2008年支出核定 3 2" xfId="6707"/>
    <cellStyle name="差_0605石屏县_财力性转移支付2010年预算参考数 2 2 2" xfId="6708"/>
    <cellStyle name="差_行政(燃修费)_县市旗测算-新科目（含人口规模效应）_30云南 3" xfId="6709"/>
    <cellStyle name="常规 2 2 6 10" xfId="6710"/>
    <cellStyle name="差_县区合并测算20080423(按照各省比重）_民生政策最低支出需求 4 2" xfId="6711"/>
    <cellStyle name="差_34青海_1_财力性转移支付2010年预算参考数_03_2010年各地区一般预算平衡表 5" xfId="6712"/>
    <cellStyle name="好_2006年全省财力计算表（中央、决算）_合并 2 7" xfId="6713"/>
    <cellStyle name="差_核定人数对比_03_2010年各地区一般预算平衡表 4" xfId="6714"/>
    <cellStyle name="Accent4 45" xfId="6715"/>
    <cellStyle name="Accent4 50" xfId="6716"/>
    <cellStyle name="好_核定人数下发表_华东 2" xfId="6717"/>
    <cellStyle name="差_34青海_30云南" xfId="6718"/>
    <cellStyle name="差_文体广播事业(按照总人口测算）—20080416_不含人员经费系数_03_2010年各地区一般预算平衡表_04财力类2010" xfId="6719"/>
    <cellStyle name="Accent4 5" xfId="6720"/>
    <cellStyle name="差_危改资金测算_财力性转移支付2010年预算参考数 2 7" xfId="6721"/>
    <cellStyle name="差_Book1 2" xfId="6722"/>
    <cellStyle name="好_市辖区测算-新科目（20080626）_民生政策最低支出需求_30云南 3" xfId="6723"/>
    <cellStyle name="百分比 4 2 2" xfId="6724"/>
    <cellStyle name="差_其他部门(按照总人口测算）—20080416_民生政策最低支出需求_财力性转移支付2010年预算参考数_30云南 2 2" xfId="6725"/>
    <cellStyle name="差_河南 缺口县区测算(地方填报白)_财力性转移支付2010年预算参考数_30云南 4" xfId="6726"/>
    <cellStyle name="好_核定人数下发表_华东 3" xfId="6727"/>
    <cellStyle name="Accent4 6" xfId="6728"/>
    <cellStyle name="差_卫生(按照总人口测算）—20080416_不含人员经费系数_合并 2 2" xfId="6729"/>
    <cellStyle name="好_地方配套按人均增幅控制8.31（调整结案率后）xl 3" xfId="6730"/>
    <cellStyle name="差_汇总表4_03_2010年各地区一般预算平衡表_2010年地方财政一般预算分级平衡情况表（汇总）0524" xfId="6731"/>
    <cellStyle name="差_Book1 3" xfId="6732"/>
    <cellStyle name="差_卫生部门_财力性转移支付2010年预算参考数_华东" xfId="6733"/>
    <cellStyle name="差_教育(按照总人口测算）—20080416_民生政策最低支出需求_财力性转移支付2010年预算参考数 2 3 2" xfId="6734"/>
    <cellStyle name="好_不含人员经费系数_03_2010年各地区一般预算平衡表_2010年地方财政一般预算分级平衡情况表（汇总）0524" xfId="6735"/>
    <cellStyle name="百分比 4 2 2 2" xfId="6736"/>
    <cellStyle name="常规 2 2 6 2 2" xfId="6737"/>
    <cellStyle name="差_第一部分：综合全 5" xfId="6738"/>
    <cellStyle name="好_2008年支出调整_财力性转移支付2010年预算参考数 4" xfId="6739"/>
    <cellStyle name="差_汇总表4_03_2010年各地区一般预算平衡表_2010年地方财政一般预算分级平衡情况表（汇总）0524 2" xfId="6740"/>
    <cellStyle name="Accent4 6 2" xfId="6741"/>
    <cellStyle name="差_Book1 3 2" xfId="6742"/>
    <cellStyle name="差_市辖区测算-新科目（20080626）_财力性转移支付2010年预算参考数_03_2010年各地区一般预算平衡表_2010年地方财政一般预算分级平衡情况表（汇总）0524 3" xfId="6743"/>
    <cellStyle name="差_卫生部门_财力性转移支付2010年预算参考数_华东 2" xfId="6744"/>
    <cellStyle name="百分比 4 2 3" xfId="6745"/>
    <cellStyle name="好_教育(按照总人口测算）—20080416_县市旗测算-新科目（含人口规模效应）_隋心对账单定稿0514 3" xfId="6746"/>
    <cellStyle name="差_成本差异系数（含人口规模）_小册子（2010）张 3 2" xfId="6747"/>
    <cellStyle name="差_2007一般预算支出口径剔除表_财力性转移支付2010年预算参考数_隋心对账单定稿0514" xfId="6748"/>
    <cellStyle name="差_安徽 缺口县区测算(地方填报)1_财力性转移支付2010年预算参考数_合并 2" xfId="6749"/>
    <cellStyle name="差_Book1 4" xfId="6750"/>
    <cellStyle name="差_分县成本差异系数_不含人员经费系数_财力性转移支付2010年预算参考数_小册子（2010）张 2" xfId="6751"/>
    <cellStyle name="Accent4 7" xfId="6752"/>
    <cellStyle name="差_卫生(按照总人口测算）—20080416_不含人员经费系数_合并 2 3" xfId="6753"/>
    <cellStyle name="好_5334_2006年迪庆县级财政报表附表 2 3" xfId="6754"/>
    <cellStyle name="好_卫生(按照总人口测算）—20080416_县市旗测算-新科目（含人口规模效应）_财力性转移支付2010年预算参考数_03_2010年各地区一般预算平衡表_净集中 3" xfId="6755"/>
    <cellStyle name="差_2007一般预算支出口径剔除表_财力性转移支付2010年预算参考数_隋心对账单定稿0514 2" xfId="6756"/>
    <cellStyle name="差_0605石屏县_03_2010年各地区一般预算平衡表_04财力类2010 3" xfId="6757"/>
    <cellStyle name="差_22湖南_财力性转移支付2010年预算参考数_小册子（2010）张 3" xfId="6758"/>
    <cellStyle name="差_Book1 4 2" xfId="6759"/>
    <cellStyle name="好_2008年国税和地税" xfId="6760"/>
    <cellStyle name="Accent4 7 2" xfId="6761"/>
    <cellStyle name="差_分县成本差异系数_不含人员经费系数_财力性转移支付2010年预算参考数_小册子（2010）张 2 2" xfId="6762"/>
    <cellStyle name="好_人员工资和公用经费3_财力性转移支付2010年预算参考数 5" xfId="6763"/>
    <cellStyle name="好_卫生部门_财力性转移支付2010年预算参考数_03_2010年各地区一般预算平衡表_2010年地方财政一般预算分级平衡情况表（汇总）0524 4" xfId="6764"/>
    <cellStyle name="好_其他部门(按照总人口测算）—20080416_民生政策最低支出需求_03_2010年各地区一般预算平衡表" xfId="6765"/>
    <cellStyle name="好_民生政策最低支出需求_华东 2 5" xfId="6766"/>
    <cellStyle name="差_其他部门(按照总人口测算）—20080416_财力性转移支付2010年预算参考数_03_2010年各地区一般预算平衡表_04财力类2010 2" xfId="6767"/>
    <cellStyle name="好_测算结果汇总_03_2010年各地区一般预算平衡表_04财力类2010" xfId="6768"/>
    <cellStyle name="差_山东省民生支出标准_财力性转移支付2010年预算参考数_03_2010年各地区一般预算平衡表_2010年地方财政一般预算分级平衡情况表（汇总）0524" xfId="6769"/>
    <cellStyle name="差_14安徽_财力性转移支付2010年预算参考数_03_2010年各地区一般预算平衡表 5" xfId="6770"/>
    <cellStyle name="好_文体广播事业(按照总人口测算）—20080416_民生政策最低支出需求_隋心对账单定稿0514 2" xfId="6771"/>
    <cellStyle name="好_其他部门(按照总人口测算）—20080416_小册子（2010）张" xfId="6772"/>
    <cellStyle name="Accent4_2010年第二批资源枯竭城市转移支付测算分配（最终定稿）" xfId="6773"/>
    <cellStyle name="差_云南省2008年转移支付测算——州市本级考核部分及政策性测算_财力性转移支付2010年预算参考数_隋心对账单定稿0514 2 5" xfId="6774"/>
    <cellStyle name="计算 2 2 11 2 7" xfId="6775"/>
    <cellStyle name="差_05潍坊_小册子（2010）张 4" xfId="6776"/>
    <cellStyle name="差_2007年收支情况及2008年收支预计表(汇总表)_财力性转移支付2010年预算参考数_03_2010年各地区一般预算平衡表_04财力类2010 2" xfId="6777"/>
    <cellStyle name="差_行政(燃修费)_财力性转移支付2010年预算参考数_03_2010年各地区一般预算平衡表 3" xfId="6778"/>
    <cellStyle name="差_14安徽_合并 2" xfId="6779"/>
    <cellStyle name="Accent5 - 20%" xfId="6780"/>
    <cellStyle name="差_1305扶贫_5.2010年云南省国家一般生态功能区转移支付补助测算表（州市本级）" xfId="6781"/>
    <cellStyle name="差_不含人员经费系数_小册子（2010）张" xfId="6782"/>
    <cellStyle name="好_Book1_2_Book1" xfId="6783"/>
    <cellStyle name="差_县市旗测算-新科目（20080627）_民生政策最低支出需求_财力性转移支付2010年预算参考数_03_2010年各地区一般预算平衡表 5" xfId="6784"/>
    <cellStyle name="差_30云南_1_03_2010年各地区一般预算平衡表_2010年地方财政一般预算分级平衡情况表（汇总）0524 3" xfId="6785"/>
    <cellStyle name="Accent5 - 20% 10" xfId="6786"/>
    <cellStyle name="Accent5 - 20% 2" xfId="6787"/>
    <cellStyle name="差_1110洱源县_财力性转移支付2010年预算参考数_华东" xfId="6788"/>
    <cellStyle name="差_附表_财力性转移支付2010年预算参考数" xfId="6789"/>
    <cellStyle name="Accent5 - 20% 2 2" xfId="6790"/>
    <cellStyle name="差_1110洱源县_财力性转移支付2010年预算参考数_华东 2" xfId="6791"/>
    <cellStyle name="差_附表_财力性转移支付2010年预算参考数 2" xfId="6792"/>
    <cellStyle name="差_河南 缺口县区测算(地方填报)_03_2010年各地区一般预算平衡表_2010年地方财政一般预算分级平衡情况表（汇总）0524" xfId="6793"/>
    <cellStyle name="Accent5 - 20% 3" xfId="6794"/>
    <cellStyle name="差_河南 缺口县区测算(地方填报)_03_2010年各地区一般预算平衡表_2010年地方财政一般预算分级平衡情况表（汇总）0524 2" xfId="6795"/>
    <cellStyle name="Accent5 - 20% 3 2" xfId="6796"/>
    <cellStyle name="Accent5 - 20% 3 2 2" xfId="6797"/>
    <cellStyle name="差_09黑龙江_财力性转移支付2010年预算参考数_30云南 2" xfId="6798"/>
    <cellStyle name="好_行政公检法测算_财力性转移支付2010年预算参考数_隋心对账单定稿0514 2 3" xfId="6799"/>
    <cellStyle name="差_不含人员经费系数_财力性转移支付2010年预算参考数_03_2010年各地区一般预算平衡表_净集中 2" xfId="6800"/>
    <cellStyle name="Accent5 - 20% 4" xfId="6801"/>
    <cellStyle name="差_测算结果_财力性转移支付2010年预算参考数_03_2010年各地区一般预算平衡表" xfId="6802"/>
    <cellStyle name="差_市辖区测算-新科目（20080626）_县市旗测算-新科目（含人口规模效应）_财力性转移支付2010年预算参考数_小册子（2010）张 3" xfId="6803"/>
    <cellStyle name="差_09黑龙江_财力性转移支付2010年预算参考数_30云南 3 2" xfId="6804"/>
    <cellStyle name="好_农林水和城市维护标准支出20080505－县区合计_县市旗测算-新科目（含人口规模效应）_财力性转移支付2010年预算参考数_合并 2" xfId="6805"/>
    <cellStyle name="好_教育(按照总人口测算）—20080416_县市旗测算-新科目（含人口规模效应）_财力性转移支付2010年预算参考数_03_2010年各地区一般预算平衡表_2010年地方财政一般预算分级平衡情况表（汇总）0524 2 5" xfId="6806"/>
    <cellStyle name="Accent5 - 20% 5 2" xfId="6807"/>
    <cellStyle name="差_县区合并测算20080421_财力性转移支付2010年预算参考数_合并 2 4" xfId="6808"/>
    <cellStyle name="好_农林水和城市维护标准支出20080505－县区合计_民生政策最低支出需求_30云南 3" xfId="6809"/>
    <cellStyle name="好_县市旗测算20080508_民生政策最低支出需求 4" xfId="6810"/>
    <cellStyle name="差_卫生部门_财力性转移支付2010年预算参考数_03_2010年各地区一般预算平衡表 2" xfId="6811"/>
    <cellStyle name="好_行政公检法测算_财力性转移支付2010年预算参考数_隋心对账单定稿0514 2 5" xfId="6812"/>
    <cellStyle name="差_缺口县区测算_隋心对账单定稿0514" xfId="6813"/>
    <cellStyle name="好_检验表（调整后）_合并 2" xfId="6814"/>
    <cellStyle name="差_09黑龙江_财力性转移支付2010年预算参考数_30云南 4" xfId="6815"/>
    <cellStyle name="好_27重庆 3 2" xfId="6816"/>
    <cellStyle name="Accent5 - 20% 6" xfId="6817"/>
    <cellStyle name="好_行政（人员）_不含人员经费系数_财力性转移支付2010年预算参考数" xfId="6818"/>
    <cellStyle name="Accent5 - 20% 7" xfId="6819"/>
    <cellStyle name="好_其他部门(按照总人口测算）—20080416_财力性转移支付2010年预算参考数_03_2010年各地区一般预算平衡表_2010年地方财政一般预算分级平衡情况表（汇总）0524 2 3" xfId="6820"/>
    <cellStyle name="差_M01-1_2010年省对民族地县第二批转移支付测算表 3 2" xfId="6821"/>
    <cellStyle name="好_行政(燃修费)_财力性转移支付2010年预算参考数_华东 3" xfId="6822"/>
    <cellStyle name="Accent5 - 40%" xfId="6823"/>
    <cellStyle name="好_文体广播事业(按照总人口测算）—20080416_财力性转移支付2010年预算参考数_华东 2 7" xfId="6824"/>
    <cellStyle name="好_财政供养人员_03_2010年各地区一般预算平衡表_2010年地方财政一般预算分级平衡情况表（汇总）0524 4" xfId="6825"/>
    <cellStyle name="好_山东省民生支出标准_隋心对账单定稿0514 2" xfId="6826"/>
    <cellStyle name="好_三季度－表二 3" xfId="6827"/>
    <cellStyle name="差_缺口县区测算(按2007支出增长25%测算)_30云南" xfId="6828"/>
    <cellStyle name="差_09黑龙江_03_2010年各地区一般预算平衡表_净集中" xfId="6829"/>
    <cellStyle name="差_卫生(按照总人口测算）—20080416_县市旗测算-新科目（含人口规模效应）_隋心对账单定稿0514 2 6" xfId="6830"/>
    <cellStyle name="Accent5 - 40% 10" xfId="6831"/>
    <cellStyle name="HEADING2" xfId="6832"/>
    <cellStyle name="好_行政（人员）_财力性转移支付2010年预算参考数_03_2010年各地区一般预算平衡表 3" xfId="6833"/>
    <cellStyle name="好_12滨州_03_2010年各地区一般预算平衡表_2010年地方财政一般预算分级平衡情况表（汇总）0524 2 6" xfId="6834"/>
    <cellStyle name="差_县市旗测算-新科目（20080626）_县市旗测算-新科目（含人口规模效应）_财力性转移支付2010年预算参考数_03_2010年各地区一般预算平衡表 2" xfId="6835"/>
    <cellStyle name="好_云南省2008年转移支付测算——州市本级考核部分及政策性测算_财力性转移支付2010年预算参考数_03_2010年各地区一般预算平衡表_2010年地方财政一般预算分级平衡情况表（汇总）0524 2 8" xfId="6836"/>
    <cellStyle name="Accent5 - 40% 2 3" xfId="6837"/>
    <cellStyle name="HEADING2 2" xfId="6838"/>
    <cellStyle name="差_文体广播事业(按照总人口测算）—20080416_民生政策最低支出需求_财力性转移支付2010年预算参考数_合并 2 4" xfId="6839"/>
    <cellStyle name="好_农林水和城市维护标准支出20080505－县区合计_县市旗测算-新科目（含人口规模效应）_华东 2 6" xfId="6840"/>
    <cellStyle name="好_行政公检法测算_财力性转移支付2010年预算参考数_小册子（2010）张" xfId="6841"/>
    <cellStyle name="差_附表_03_2010年各地区一般预算平衡表 6" xfId="6842"/>
    <cellStyle name="差_县市旗测算-新科目（20080626）_县市旗测算-新科目（含人口规模效应）_财力性转移支付2010年预算参考数_03_2010年各地区一般预算平衡表 2 2" xfId="6843"/>
    <cellStyle name="Accent5 - 40% 2 3 2" xfId="6844"/>
    <cellStyle name="差_2010年定额结算项目调整方案-30云南" xfId="6845"/>
    <cellStyle name="差_县市旗测算-新科目（20080626）_县市旗测算-新科目（含人口规模效应）_财力性转移支付2010年预算参考数_03_2010年各地区一般预算平衡表 3" xfId="6846"/>
    <cellStyle name="Accent5 - 40% 2 4" xfId="6847"/>
    <cellStyle name="好_安徽 缺口县区测算(地方填报)1_财力性转移支付2010年预算参考数_03_2010年各地区一般预算平衡表 2" xfId="6848"/>
    <cellStyle name="Output Amounts" xfId="6849"/>
    <cellStyle name="好_行政(燃修费)_不含人员经费系数_财力性转移支付2010年预算参考数_合并 2 7" xfId="6850"/>
    <cellStyle name="好_县市旗测算-新科目（20080626）_民生政策最低支出需求_03_2010年各地区一般预算平衡表_2010年地方财政一般预算分级平衡情况表（汇总）0524 2 5" xfId="6851"/>
    <cellStyle name="差_县市旗测算20080508_不含人员经费系数_隋心对账单定稿0514 2" xfId="6852"/>
    <cellStyle name="Accent5 - 40% 3 2 2" xfId="6853"/>
    <cellStyle name="差_卫生(按照总人口测算）—20080416_县市旗测算-新科目（含人口规模效应） 2 4" xfId="6854"/>
    <cellStyle name="差_市辖区测算20080510_不含人员经费系数_财力性转移支付2010年预算参考数 2" xfId="6855"/>
    <cellStyle name="差_2006年28四川_财力性转移支付2010年预算参考数" xfId="6856"/>
    <cellStyle name="好_市辖区测算-新科目（20080626）_财力性转移支付2010年预算参考数 4 2" xfId="6857"/>
    <cellStyle name="Accent5 - 60%" xfId="6858"/>
    <cellStyle name="差_03昭通市 2" xfId="6859"/>
    <cellStyle name="差_云南省2008年转移支付测算——州市本级考核部分及政策性测算_华东 2" xfId="6860"/>
    <cellStyle name="British Pound" xfId="6861"/>
    <cellStyle name="差_安徽 缺口县区测算(地方填报)1_隋心对账单定稿0514 2" xfId="6862"/>
    <cellStyle name="HEADING2 6" xfId="6863"/>
    <cellStyle name="好_行政(燃修费)_县市旗测算-新科目（含人口规模效应）_合并 2" xfId="6864"/>
    <cellStyle name="差_文体广播事业(按照总人口测算）—20080416_县市旗测算-新科目（含人口规模效应）_03_2010年各地区一般预算平衡表 4" xfId="6865"/>
    <cellStyle name="好_安徽 缺口县区测算(地方填报)1_财力性转移支付2010年预算参考数_03_2010年各地区一般预算平衡表_净集中" xfId="6866"/>
    <cellStyle name="常规 11 2 13" xfId="6867"/>
    <cellStyle name="Accent5 - 60% 10" xfId="6868"/>
    <cellStyle name="好_人员工资和公用经费3_03_2010年各地区一般预算平衡表_2010年地方财政一般预算分级平衡情况表（汇总）0524 5" xfId="6869"/>
    <cellStyle name="差_市辖区测算20080510_不含人员经费系数_财力性转移支付2010年预算参考数 2 2" xfId="6870"/>
    <cellStyle name="差_2006年28四川_财力性转移支付2010年预算参考数 2" xfId="6871"/>
    <cellStyle name="Accent5 - 60% 2" xfId="6872"/>
    <cellStyle name="British Pound 2" xfId="6873"/>
    <cellStyle name="好_行政(燃修费)_03_2010年各地区一般预算平衡表_净集中" xfId="6874"/>
    <cellStyle name="差_03昭通市 2 2" xfId="6875"/>
    <cellStyle name="差_云南省2008年转移支付测算——州市本级考核部分及政策性测算_华东 2 2" xfId="6876"/>
    <cellStyle name="差_分析缺口率_财力性转移支付2010年预算参考数_小册子（2010）张" xfId="6877"/>
    <cellStyle name="差_县区合并测算20080423(按照各省比重）_财力性转移支付2010年预算参考数_03_2010年各地区一般预算平衡表_2010年地方财政一般预算分级平衡情况表（汇总）0524 2" xfId="6878"/>
    <cellStyle name="Text 2" xfId="6879"/>
    <cellStyle name="差_5334_2006年迪庆县级财政报表附表 2_2.2010年云南省生态功能区转移支付总表" xfId="6880"/>
    <cellStyle name="Accent6 3" xfId="6881"/>
    <cellStyle name="好_县市旗测算-新科目（20080626）_财力性转移支付2010年预算参考数 4" xfId="6882"/>
    <cellStyle name="差_县区合并测算20080423(按照各省比重）_民生政策最低支出需求_财力性转移支付2010年预算参考数_华东 2 3" xfId="6883"/>
    <cellStyle name="差_市辖区测算20080510_不含人员经费系数_财力性转移支付2010年预算参考数 2 2 2" xfId="6884"/>
    <cellStyle name="差_2006年28四川_财力性转移支付2010年预算参考数 2 2" xfId="6885"/>
    <cellStyle name="Linked Cells 5" xfId="6886"/>
    <cellStyle name="Accent5 - 60% 2 2" xfId="6887"/>
    <cellStyle name="好_行政（人员）_民生政策最低支出需求_财力性转移支付2010年预算参考数" xfId="6888"/>
    <cellStyle name="差_分析缺口率_财力性转移支付2010年预算参考数_小册子（2010）张 2" xfId="6889"/>
    <cellStyle name="好_行政(燃修费)_03_2010年各地区一般预算平衡表_净集中 2" xfId="6890"/>
    <cellStyle name="好_28四川_财力性转移支付2010年预算参考数_03_2010年各地区一般预算平衡表 6" xfId="6891"/>
    <cellStyle name="差_县区合并测算20080423(按照各省比重）_财力性转移支付2010年预算参考数_03_2010年各地区一般预算平衡表_2010年地方财政一般预算分级平衡情况表（汇总）0524 2 2" xfId="6892"/>
    <cellStyle name="好_其他部门(按照总人口测算）—20080416_县市旗测算-新科目（含人口规模效应）_合并 2 7" xfId="6893"/>
    <cellStyle name="差_2006年水利统计指标统计表_03_2010年各地区一般预算平衡表_2010年地方财政一般预算分级平衡情况表（汇总）0524 4" xfId="6894"/>
    <cellStyle name="Text 2 2" xfId="6895"/>
    <cellStyle name="好_县市旗测算20080508_不含人员经费系数_财力性转移支付2010年预算参考数" xfId="6896"/>
    <cellStyle name="差_5334_2006年迪庆县级财政报表附表 2_2.2010年云南省生态功能区转移支付总表 2" xfId="6897"/>
    <cellStyle name="Accent6 3 2" xfId="6898"/>
    <cellStyle name="好_县市旗测算-新科目（20080626）_财力性转移支付2010年预算参考数 4 2" xfId="6899"/>
    <cellStyle name="差_2006年28四川_财力性转移支付2010年预算参考数 2 2 2" xfId="6900"/>
    <cellStyle name="好_人员工资和公用经费3_财力性转移支付2010年预算参考数_隋心对账单定稿0514 3" xfId="6901"/>
    <cellStyle name="Accent5 - 60% 2 2 2" xfId="6902"/>
    <cellStyle name="好_行政（人员）_民生政策最低支出需求_财力性转移支付2010年预算参考数 2" xfId="6903"/>
    <cellStyle name="差_一般预算支出口径剔除表_隋心对账单定稿0514 2 3" xfId="6904"/>
    <cellStyle name="差_分析缺口率_财力性转移支付2010年预算参考数_小册子（2010）张 2 2" xfId="6905"/>
    <cellStyle name="差_一般预算支出口径剔除表_合并" xfId="6906"/>
    <cellStyle name="差_行业表_2.2010年云南省生态功能区转移支付总表" xfId="6907"/>
    <cellStyle name="Accent6 - 40% 7" xfId="6908"/>
    <cellStyle name="好_09黑龙江_合并 2" xfId="6909"/>
    <cellStyle name="Accent6 4 2" xfId="6910"/>
    <cellStyle name="差_县区合并测算20080421_不含人员经费系数_财力性转移支付2010年预算参考数_03_2010年各地区一般预算平衡表_净集中" xfId="6911"/>
    <cellStyle name="差_分析缺口率_财力性转移支付2010年预算参考数_小册子（2010）张 3 2" xfId="6912"/>
    <cellStyle name="差_教育(按照总人口测算）—20080416_县市旗测算-新科目（含人口规模效应）_03_2010年各地区一般预算平衡表_04财力类2010" xfId="6913"/>
    <cellStyle name="好_自行调整差异系数顺序_03_2010年各地区一般预算平衡表" xfId="6914"/>
    <cellStyle name="差_县区合并测算20080423(按照各省比重）_民生政策最低支出需求_财力性转移支付2010年预算参考数_03_2010年各地区一般预算平衡表 4" xfId="6915"/>
    <cellStyle name="差_县区合并测算20080423(按照各省比重）_民生政策最低支出需求_华东 2 6" xfId="6916"/>
    <cellStyle name="差_22湖南_财力性转移支付2010年预算参考数_30云南 2" xfId="6917"/>
    <cellStyle name="差_2006年28四川_财力性转移支付2010年预算参考数 2 3 2" xfId="6918"/>
    <cellStyle name="Accent5 - 60% 2 3 2" xfId="6919"/>
    <cellStyle name="Accent6 5" xfId="6920"/>
    <cellStyle name="差_34青海_1_财力性转移支付2010年预算参考数 2 2" xfId="6921"/>
    <cellStyle name="差_12滨州_小册子（2010）张 3 2" xfId="6922"/>
    <cellStyle name="好_核定人数下发表_财力性转移支付2010年预算参考数_华东 2 2" xfId="6923"/>
    <cellStyle name="Accent5 - 60% 2 4" xfId="6924"/>
    <cellStyle name="差_县区合并测算20080423(按照各省比重）_民生政策最低支出需求_财力性转移支付2010年预算参考数_华东 2 5" xfId="6925"/>
    <cellStyle name="差_2006年28四川_财力性转移支付2010年预算参考数 2 4" xfId="6926"/>
    <cellStyle name="差_分析缺口率_财力性转移支付2010年预算参考数_小册子（2010）张 4" xfId="6927"/>
    <cellStyle name="差_市辖区测算20080510_不含人员经费系数_财力性转移支付2010年预算参考数 2 3" xfId="6928"/>
    <cellStyle name="差_2006年28四川_财力性转移支付2010年预算参考数 3" xfId="6929"/>
    <cellStyle name="Accent5 - 60% 3" xfId="6930"/>
    <cellStyle name="差_1997年D01-2 3 2" xfId="6931"/>
    <cellStyle name="差_09黑龙江 5" xfId="6932"/>
    <cellStyle name="差_市辖区测算20080510_不含人员经费系数_财力性转移支付2010年预算参考数 2 3 2" xfId="6933"/>
    <cellStyle name="差_2006年28四川_财力性转移支付2010年预算参考数 3 2" xfId="6934"/>
    <cellStyle name="Accent5 - 60% 3 2" xfId="6935"/>
    <cellStyle name="好_县区合并测算20080421_不含人员经费系数_华东 2 3" xfId="6936"/>
    <cellStyle name="好_行政(燃修费)_县市旗测算-新科目（含人口规模效应） 2 5" xfId="6937"/>
    <cellStyle name="差_行政公检法测算_县市旗测算-新科目（含人口规模效应）_03_2010年各地区一般预算平衡表_2010年地方财政一般预算分级平衡情况表（汇总）0524 5" xfId="6938"/>
    <cellStyle name="差_不含人员经费系数_30云南" xfId="6939"/>
    <cellStyle name="差_34青海_1_03_2010年各地区一般预算平衡表 4" xfId="6940"/>
    <cellStyle name="Accent5 - 60% 3 2 2" xfId="6941"/>
    <cellStyle name="常规 4 3 2 2 3" xfId="6942"/>
    <cellStyle name="差_不含人员经费系数_30云南 2" xfId="6943"/>
    <cellStyle name="差_云南省2008年转移支付测算——州市本级考核部分及政策性测算_华东 2 7" xfId="6944"/>
    <cellStyle name="差_文体广播事业(按照总人口测算）—20080416_不含人员经费系数_隋心对账单定稿0514 2" xfId="6945"/>
    <cellStyle name="Accent5 - 60% 7" xfId="6946"/>
    <cellStyle name="Accent5 15" xfId="6947"/>
    <cellStyle name="Accent5 20" xfId="6948"/>
    <cellStyle name="Accent5 16" xfId="6949"/>
    <cellStyle name="Accent5 21" xfId="6950"/>
    <cellStyle name="Accent5 17" xfId="6951"/>
    <cellStyle name="Accent5 22" xfId="6952"/>
    <cellStyle name="差_县市旗测算-新科目（20080626）_民生政策最低支出需求_财力性转移支付2010年预算参考数 2 3 2" xfId="6953"/>
    <cellStyle name="差_分年度可用财力情况 3 2" xfId="6954"/>
    <cellStyle name="Accent5 18" xfId="6955"/>
    <cellStyle name="Accent5 23" xfId="6956"/>
    <cellStyle name="差_2006年22湖南 4 2" xfId="6957"/>
    <cellStyle name="好_行政公检法测算_不含人员经费系数_财力性转移支付2010年预算参考数 2 5" xfId="6958"/>
    <cellStyle name="差_0605石屏县 4 2 2" xfId="6959"/>
    <cellStyle name="差_一般预算支出口径剔除表_03_2010年各地区一般预算平衡表_2010年地方财政一般预算分级平衡情况表（汇总）0524" xfId="6960"/>
    <cellStyle name="Accent5 19" xfId="6961"/>
    <cellStyle name="Accent5 24" xfId="6962"/>
    <cellStyle name="差_34青海_1" xfId="6963"/>
    <cellStyle name="好_2008年预计支出与2007年对比_合并 2 2" xfId="6964"/>
    <cellStyle name="Accent5 2 2 2" xfId="6965"/>
    <cellStyle name="好_1" xfId="6966"/>
    <cellStyle name="差_平邑 5" xfId="6967"/>
    <cellStyle name="差_县市旗测算-新科目（20080627）_县市旗测算-新科目（含人口规模效应）_03_2010年各地区一般预算平衡表_净集中 3" xfId="6968"/>
    <cellStyle name="Accent5 2 3 2" xfId="6969"/>
    <cellStyle name="差_12滨州_财力性转移支付2010年预算参考数_小册子（2010）张 2" xfId="6970"/>
    <cellStyle name="注释 2 2 11 2" xfId="6971"/>
    <cellStyle name="好_青海 缺口县区测算(地方填报)_财力性转移支付2010年预算参考数_03_2010年各地区一般预算平衡表_净集中" xfId="6972"/>
    <cellStyle name="差_卫生部门_财力性转移支付2010年预算参考数_03_2010年各地区一般预算平衡表_2010年地方财政一般预算分级平衡情况表（汇总）0524 2" xfId="6973"/>
    <cellStyle name="差_28四川_合并 2" xfId="6974"/>
    <cellStyle name="Accent5 25" xfId="6975"/>
    <cellStyle name="Accent5 30" xfId="6976"/>
    <cellStyle name="常规 2 2 3 2 3" xfId="6977"/>
    <cellStyle name="差_12滨州_财力性转移支付2010年预算参考数_小册子（2010）张 4" xfId="6978"/>
    <cellStyle name="注释 2 2 11 4" xfId="6979"/>
    <cellStyle name="Accent5 27" xfId="6980"/>
    <cellStyle name="Accent5 32" xfId="6981"/>
    <cellStyle name="差_县区合并测算20080421_财力性转移支付2010年预算参考数_03_2010年各地区一般预算平衡表_净集中" xfId="6982"/>
    <cellStyle name="好_2006年22湖南_财力性转移支付2010年预算参考数_03_2010年各地区一般预算平衡表_净集中 2" xfId="6983"/>
    <cellStyle name="Accent5 3" xfId="6984"/>
    <cellStyle name="常规 3_03昭通市" xfId="6985"/>
    <cellStyle name="差_县区合并测算20080423(按照各省比重）_不含人员经费系数_03_2010年各地区一般预算平衡表_净集中 3" xfId="6986"/>
    <cellStyle name="差_行政（人员）_民生政策最低支出需求_隋心对账单定稿0514 2" xfId="6987"/>
    <cellStyle name="好_22湖南_财力性转移支付2010年预算参考数_小册子（2010）张 3" xfId="6988"/>
    <cellStyle name="Accent5 47" xfId="6989"/>
    <cellStyle name="Accent5 52" xfId="6990"/>
    <cellStyle name="Accent5 49" xfId="6991"/>
    <cellStyle name="Accent5 54" xfId="6992"/>
    <cellStyle name="差_卫生(按照总人口测算）—20080416_不含人员经费系数 2 3" xfId="6993"/>
    <cellStyle name="好_文体广播事业(按照总人口测算）—20080416_县市旗测算-新科目（含人口规模效应）_03_2010年各地区一般预算平衡表 2 3" xfId="6994"/>
    <cellStyle name="Accent5 5" xfId="6995"/>
    <cellStyle name="常规 2 2 14 2 5" xfId="6996"/>
    <cellStyle name="差_Book2 2" xfId="6997"/>
    <cellStyle name="差_0605石屏县_财力性转移支付2010年预算参考数_隋心对账单定稿0514" xfId="6998"/>
    <cellStyle name="差_2006年水利统计指标统计表_华东" xfId="6999"/>
    <cellStyle name="好_县区合并测算20080421_不含人员经费系数_财力性转移支付2010年预算参考数_隋心对账单定稿0514 3" xfId="7000"/>
    <cellStyle name="差_Book2_财力性转移支付2010年预算参考数 2 3 2" xfId="7001"/>
    <cellStyle name="Accent5 55" xfId="7002"/>
    <cellStyle name="差_县市旗测算-新科目（20080627）_县市旗测算-新科目（含人口规模效应）_小册子（2010）张 3" xfId="7003"/>
    <cellStyle name="汇总 2 2 2 2 2 9" xfId="7004"/>
    <cellStyle name="百分比 4 3 2" xfId="7005"/>
    <cellStyle name="好_县区合并测算20080421_县市旗测算-新科目（含人口规模效应）" xfId="7006"/>
    <cellStyle name="差_其他部门(按照总人口测算）—20080416_民生政策最低支出需求_财力性转移支付2010年预算参考数_30云南 3 2" xfId="7007"/>
    <cellStyle name="差_卫生(按照总人口测算）—20080416_不含人员经费系数 2 4" xfId="7008"/>
    <cellStyle name="Accent5 6" xfId="7009"/>
    <cellStyle name="常规 2 2 14 2 6" xfId="7010"/>
    <cellStyle name="差_Book2 3" xfId="7011"/>
    <cellStyle name="差_卫生(按照总人口测算）—20080416_不含人员经费系数 2 5" xfId="7012"/>
    <cellStyle name="Accent5 7" xfId="7013"/>
    <cellStyle name="常规 2 2 14 2 7" xfId="7014"/>
    <cellStyle name="差_Book2 4" xfId="7015"/>
    <cellStyle name="差_卫生(按照总人口测算）—20080416_不含人员经费系数 2 6" xfId="7016"/>
    <cellStyle name="Accent5 8" xfId="7017"/>
    <cellStyle name="常规 2 2 14 2 8" xfId="7018"/>
    <cellStyle name="差_2006年27重庆_财力性转移支付2010年预算参考数_小册子（2010）张" xfId="7019"/>
    <cellStyle name="差_Book2 5" xfId="7020"/>
    <cellStyle name="Accent5 8 2" xfId="7021"/>
    <cellStyle name="差_2006年27重庆_财力性转移支付2010年预算参考数_小册子（2010）张 2" xfId="7022"/>
    <cellStyle name="NormalGB 2" xfId="7023"/>
    <cellStyle name="差_卫生(按照总人口测算）—20080416_不含人员经费系数 2 7" xfId="7024"/>
    <cellStyle name="差_2006年34青海_03_2010年各地区一般预算平衡表_2010年地方财政一般预算分级平衡情况表（汇总）0524 2" xfId="7025"/>
    <cellStyle name="Accent5 9" xfId="7026"/>
    <cellStyle name="常规 2 2 14 2 9" xfId="7027"/>
    <cellStyle name="差_Book2 6" xfId="7028"/>
    <cellStyle name="差_县区合并测算20080423(按照各省比重）_不含人员经费系数_30云南" xfId="7029"/>
    <cellStyle name="好_核定人数对比_03_2010年各地区一般预算平衡表_2010年地方财政一般预算分级平衡情况表（汇总）0524" xfId="7030"/>
    <cellStyle name="好_行政公检法测算_民生政策最低支出需求_03_2010年各地区一般预算平衡表 6" xfId="7031"/>
    <cellStyle name="Note 8" xfId="7032"/>
    <cellStyle name="Accent6 - 20% 2 2 2" xfId="7033"/>
    <cellStyle name="差_卫生(按照总人口测算）—20080416_合并 2 4" xfId="7034"/>
    <cellStyle name="差_行业表_4.2010年国家重点生态功能区保护性转移支付生态测算表" xfId="7035"/>
    <cellStyle name="常规 11 5" xfId="7036"/>
    <cellStyle name="差_奖励补助测算5.24冯铸 3" xfId="7037"/>
    <cellStyle name="差_14安徽_03_2010年各地区一般预算平衡表 2" xfId="7038"/>
    <cellStyle name="Bad 4" xfId="7039"/>
    <cellStyle name="Accent6 - 20% 2 3 2" xfId="7040"/>
    <cellStyle name="好_农林水和城市维护标准支出20080505－县区合计_03_2010年各地区一般预算平衡表_净集中" xfId="7041"/>
    <cellStyle name="差_财政供养人员 5" xfId="7042"/>
    <cellStyle name="好_县市旗测算20080508_县市旗测算-新科目（含人口规模效应）_小册子（2010）张 4" xfId="7043"/>
    <cellStyle name="好_行政（人员）_财力性转移支付2010年预算参考数_华东 2 5" xfId="7044"/>
    <cellStyle name="差_云南 缺口县区测算(地方填报)_财力性转移支付2010年预算参考数_合并 2 4" xfId="7045"/>
    <cellStyle name="Accent6 - 20% 2 4" xfId="7046"/>
    <cellStyle name="好_成本差异系数（含人口规模）_03_2010年各地区一般预算平衡表_2010年地方财政一般预算分级平衡情况表（汇总）0524 4" xfId="7047"/>
    <cellStyle name="差_30云南_1_财力性转移支付2010年预算参考数_隋心对账单定稿0514 2" xfId="7048"/>
    <cellStyle name="差_云南省2008年转移支付测算——州市本级考核部分及政策性测算 7" xfId="7049"/>
    <cellStyle name="Accent6 - 20% 5 2" xfId="7050"/>
    <cellStyle name="差_县市旗测算-新科目（20080627）_不含人员经费系数_小册子（2010）张 4" xfId="7051"/>
    <cellStyle name="好_县市旗测算20080508_不含人员经费系数_财力性转移支付2010年预算参考数_30云南" xfId="7052"/>
    <cellStyle name="差_行政(燃修费)_财力性转移支付2010年预算参考数_03_2010年各地区一般预算平衡表_2010年地方财政一般预算分级平衡情况表（汇总）0524 3" xfId="7053"/>
    <cellStyle name="差_30云南_1 3" xfId="7054"/>
    <cellStyle name="好_分析缺口率_小册子（2010）张 2" xfId="7055"/>
    <cellStyle name="Accent6 - 40%" xfId="7056"/>
    <cellStyle name="差_缺口县区测算_03_2010年各地区一般预算平衡表_2010年地方财政一般预算分级平衡情况表（汇总）0524 4" xfId="7057"/>
    <cellStyle name="t 2 4" xfId="7058"/>
    <cellStyle name="好_2007一般预算支出口径剔除表_财力性转移支付2010年预算参考数_03_2010年各地区一般预算平衡表 5" xfId="7059"/>
    <cellStyle name="差_34青海_03_2010年各地区一般预算平衡表" xfId="7060"/>
    <cellStyle name="差_00省级(打印) 3 2" xfId="7061"/>
    <cellStyle name="差_2007年一般预算支出剔除_30云南 2" xfId="7062"/>
    <cellStyle name="好_分析缺口率_小册子（2010）张 2 2" xfId="7063"/>
    <cellStyle name="Accent6 - 40% 2" xfId="7064"/>
    <cellStyle name="差_34青海_03_2010年各地区一般预算平衡表 2" xfId="7065"/>
    <cellStyle name="差_2007年一般预算支出剔除_30云南 2 2" xfId="7066"/>
    <cellStyle name="Accent6 - 40% 2 2" xfId="7067"/>
    <cellStyle name="差_同德_03_2010年各地区一般预算平衡表_2010年地方财政一般预算分级平衡情况表（汇总）0524 2 3" xfId="7068"/>
    <cellStyle name="好_农林水和城市维护标准支出20080505－县区合计_县市旗测算-新科目（含人口规模效应）_合并 3" xfId="7069"/>
    <cellStyle name="差_县市旗测算20080508_民生政策最低支出需求_财力性转移支付2010年预算参考数_隋心对账单定稿0514" xfId="7070"/>
    <cellStyle name="差_0605石屏县_财力性转移支付2010年预算参考数_隋心对账单定稿0514 2" xfId="7071"/>
    <cellStyle name="差_2006年水利统计指标统计表_华东 2" xfId="7072"/>
    <cellStyle name="Accent6 - 40% 2 3" xfId="7073"/>
    <cellStyle name="好_缺口县区测算(按核定人数)_财力性转移支付2010年预算参考数_华东 2 2" xfId="7074"/>
    <cellStyle name="差_同德_03_2010年各地区一般预算平衡表_2010年地方财政一般预算分级平衡情况表（汇总）0524 2 4" xfId="7075"/>
    <cellStyle name="好_民生政策最低支出需求_小册子（2010）张 2 2" xfId="7076"/>
    <cellStyle name="Accent6 - 40% 2 4" xfId="7077"/>
    <cellStyle name="差_2006年全省财力计算表（中央、决算） 4 2" xfId="7078"/>
    <cellStyle name="好_2006年水利统计指标统计表_华东 2 2" xfId="7079"/>
    <cellStyle name="好_缺口县区测算(按核定人数)_财力性转移支付2010年预算参考数_华东 2 3" xfId="7080"/>
    <cellStyle name="差_同德_03_2010年各地区一般预算平衡表_2010年地方财政一般预算分级平衡情况表（汇总）0524 2 5" xfId="7081"/>
    <cellStyle name="Accent6 - 40% 3" xfId="7082"/>
    <cellStyle name="差_34青海_03_2010年各地区一般预算平衡表 3" xfId="7083"/>
    <cellStyle name="好_核定人数下发表_隋心对账单定稿0514 3" xfId="7084"/>
    <cellStyle name="差_农林水和城市维护标准支出20080505－县区合计_民生政策最低支出需求_03_2010年各地区一般预算平衡表_2010年地方财政一般预算分级平衡情况表（汇总）0524 4" xfId="7085"/>
    <cellStyle name="Accent6 - 40% 3 2" xfId="7086"/>
    <cellStyle name="差_县市旗测算20080508_不含人员经费系数 2 7" xfId="7087"/>
    <cellStyle name="Lines Fill" xfId="7088"/>
    <cellStyle name="Accent6 - 40% 4" xfId="7089"/>
    <cellStyle name="差_缺口县区测算(按2007支出增长25%测算)_财力性转移支付2010年预算参考数 2 2 2" xfId="7090"/>
    <cellStyle name="差_34青海_03_2010年各地区一般预算平衡表 4" xfId="7091"/>
    <cellStyle name="Lines Fill 2" xfId="7092"/>
    <cellStyle name="差_农林水和城市维护标准支出20080505－县区合计_县市旗测算-新科目（含人口规模效应）_03_2010年各地区一般预算平衡表 3" xfId="7093"/>
    <cellStyle name="好_2007年一般预算支出剔除_财力性转移支付2010年预算参考数_03_2010年各地区一般预算平衡表_04财力类2010" xfId="7094"/>
    <cellStyle name="Accent6 - 40% 4 2" xfId="7095"/>
    <cellStyle name="好_530629_2006年县级财政报表附表 2_2.2010年云南省生态功能区转移支付总表" xfId="7096"/>
    <cellStyle name="差_县区合并测算20080421_不含人员经费系数_财力性转移支付2010年预算参考数_03_2010年各地区一般预算平衡表 4" xfId="7097"/>
    <cellStyle name="差_27重庆_03_2010年各地区一般预算平衡表_04财力类2010" xfId="7098"/>
    <cellStyle name="Accent6 - 40% 6" xfId="7099"/>
    <cellStyle name="差_其他部门(按照总人口测算）—20080416_县市旗测算-新科目（含人口规模效应）_财力性转移支付2010年预算参考数_隋心对账单定稿0514" xfId="7100"/>
    <cellStyle name="好_行政（人员）_隋心对账单定稿0514 2" xfId="7101"/>
    <cellStyle name="差_34青海_03_2010年各地区一般预算平衡表 6" xfId="7102"/>
    <cellStyle name="好_河南 缺口县区测算(地方填报)_财力性转移支付2010年预算参考数_小册子（2010）张" xfId="7103"/>
    <cellStyle name="Accent6 3 3" xfId="7104"/>
    <cellStyle name="差_县区合并测算20080423(按照各省比重）_财力性转移支付2010年预算参考数_03_2010年各地区一般预算平衡表_2010年地方财政一般预算分级平衡情况表（汇总）0524 2 3" xfId="7105"/>
    <cellStyle name="差_2006年水利统计指标统计表_03_2010年各地区一般预算平衡表_2010年地方财政一般预算分级平衡情况表（汇总）0524 5" xfId="7106"/>
    <cellStyle name="Accent6 - 40% 8" xfId="7107"/>
    <cellStyle name="Accent6 - 60%" xfId="7108"/>
    <cellStyle name="差_不含人员经费系数 2 2 2" xfId="7109"/>
    <cellStyle name="差_县区合并测算20080423(按照各省比重）_民生政策最低支出需求_合并" xfId="7110"/>
    <cellStyle name="好_附表_30云南" xfId="7111"/>
    <cellStyle name="好_自行调整差异系数顺序_03_2010年各地区一般预算平衡表_2010年地方财政一般预算分级平衡情况表（汇总）0524 4" xfId="7112"/>
    <cellStyle name="Accent6 - 60% 2" xfId="7113"/>
    <cellStyle name="好_自行调整差异系数顺序_03_2010年各地区一般预算平衡表_2010年地方财政一般预算分级平衡情况表（汇总）0524 5" xfId="7114"/>
    <cellStyle name="Accent6 - 60% 3" xfId="7115"/>
    <cellStyle name="Accent6 - 60% 4" xfId="7116"/>
    <cellStyle name="差_09黑龙江_财力性转移支付2010年预算参考数_华东" xfId="7117"/>
    <cellStyle name="好_行政(燃修费)_县市旗测算-新科目（含人口规模效应）_财力性转移支付2010年预算参考数_合并 2 4" xfId="7118"/>
    <cellStyle name="差_2009年一般性转移支付标准工资_地方配套按人均增幅控制8.30一般预算平均增幅、人均可用财力平均增幅两次控制、社会治安系数调整、案件数调整xl 2 2" xfId="7119"/>
    <cellStyle name="差_山东省民生支出标准_03_2010年各地区一般预算平衡表_净集中" xfId="7120"/>
    <cellStyle name="好_文体广播事业(按照总人口测算）—20080416_不含人员经费系数_财力性转移支付2010年预算参考数_小册子（2010）张 3" xfId="7121"/>
    <cellStyle name="好_11大理_03_2010年各地区一般预算平衡表_净集中 2" xfId="7122"/>
    <cellStyle name="ÅëÈ­ [0]_TestResults" xfId="7123"/>
    <cellStyle name="差_县市旗测算-新科目（20080626） 2 2 2" xfId="7124"/>
    <cellStyle name="差_山东省民生支出标准_03_2010年各地区一般预算平衡表_2010年地方财政一般预算分级平衡情况表（汇总）0524" xfId="7125"/>
    <cellStyle name="差_2006年22湖南_小册子（2010）张 2" xfId="7126"/>
    <cellStyle name="Accent6 36" xfId="7127"/>
    <cellStyle name="Accent6 41" xfId="7128"/>
    <cellStyle name="差_平邑_华东" xfId="7129"/>
    <cellStyle name="差_09黑龙江_财力性转移支付2010年预算参考数_华东 2" xfId="7130"/>
    <cellStyle name="差_山东省民生支出标准_03_2010年各地区一般预算平衡表_净集中 2" xfId="7131"/>
    <cellStyle name="好_汇总_财力性转移支付2010年预算参考数_华东 3" xfId="7132"/>
    <cellStyle name="Accent6 - 60% 4 2" xfId="7133"/>
    <cellStyle name="百分比 3 40" xfId="7134"/>
    <cellStyle name="百分比 3 35" xfId="7135"/>
    <cellStyle name="Accent6 - 60% 5 2" xfId="7136"/>
    <cellStyle name="Accent6 - 60% 6" xfId="7137"/>
    <cellStyle name="差_行政公检法测算_县市旗测算-新科目（含人口规模效应）_财力性转移支付2010年预算参考数_隋心对账单定稿0514" xfId="7138"/>
    <cellStyle name="好_行政(燃修费)_县市旗测算-新科目（含人口规模效应）_财力性转移支付2010年预算参考数_合并 2 6" xfId="7139"/>
    <cellStyle name="差_2009年一般性转移支付标准工资_地方配套按人均增幅控制8.30一般预算平均增幅、人均可用财力平均增幅两次控制、社会治安系数调整、案件数调整xl 2 4" xfId="7140"/>
    <cellStyle name="Accent6 - 60% 7" xfId="7141"/>
    <cellStyle name="强调文字颜色 2 2 2 2 2 2 2" xfId="7142"/>
    <cellStyle name="差_2008年支出核定_合并" xfId="7143"/>
    <cellStyle name="好_行政(燃修费)_县市旗测算-新科目（含人口规模效应）_财力性转移支付2010年预算参考数_合并 2 7" xfId="7144"/>
    <cellStyle name="差_农林水和城市维护标准支出20080505－县区合计_民生政策最低支出需求_财力性转移支付2010年预算参考数_华东 2" xfId="7145"/>
    <cellStyle name="好_市辖区测算-新科目（20080626）_县市旗测算-新科目（含人口规模效应）_03_2010年各地区一般预算平衡表_2010年地方财政一般预算分级平衡情况表（汇总）0524 4" xfId="7146"/>
    <cellStyle name="Accent6 - 60% 9" xfId="7147"/>
    <cellStyle name="Accent6 10 2" xfId="7148"/>
    <cellStyle name="差_危改资金测算_华东 2 3" xfId="7149"/>
    <cellStyle name="Accent6 11 2" xfId="7150"/>
    <cellStyle name="差_M01-1_2010年省对民族地县第二批转移支付测算表 3" xfId="7151"/>
    <cellStyle name="好_云南省2008年转移支付测算——州市本级考核部分及政策性测算_30云南 2" xfId="7152"/>
    <cellStyle name="好_文体广播事业(按照总人口测算）—20080416_县市旗测算-新科目（含人口规模效应）_华东 2 2" xfId="7153"/>
    <cellStyle name="常规 9 2 4" xfId="7154"/>
    <cellStyle name="差_县区合并测算20080423(按照各省比重）_民生政策最低支出需求_财力性转移支付2010年预算参考数 2 2 2" xfId="7155"/>
    <cellStyle name="Accent6 12" xfId="7156"/>
    <cellStyle name="差_县市旗测算20080508_财力性转移支付2010年预算参考数_合并 2" xfId="7157"/>
    <cellStyle name="好_行政(燃修费)_民生政策最低支出需求_合并 2 7" xfId="7158"/>
    <cellStyle name="常规 15 38" xfId="7159"/>
    <cellStyle name="常规 20 38" xfId="7160"/>
    <cellStyle name="差_教育(按照总人口测算）—20080416_03_2010年各地区一般预算平衡表_净集中 2" xfId="7161"/>
    <cellStyle name="注释 9 2" xfId="7162"/>
    <cellStyle name="Heading 1" xfId="7163"/>
    <cellStyle name="差_市辖区测算20080510_30云南 2" xfId="7164"/>
    <cellStyle name="差_2006年在职人员情况 2 2" xfId="7165"/>
    <cellStyle name="Accent6 12 2" xfId="7166"/>
    <cellStyle name="差_云南省2008年中小学教职工情况（教育厅提供20090101加工整理） 6" xfId="7167"/>
    <cellStyle name="差_核定人数下发表 2 3 2" xfId="7168"/>
    <cellStyle name="好_2007年一般预算支出剔除_03_2010年各地区一般预算平衡表_净集中" xfId="7169"/>
    <cellStyle name="好_云南省2008年转移支付测算——州市本级考核部分及政策性测算_30云南 3" xfId="7170"/>
    <cellStyle name="好_文体广播事业(按照总人口测算）—20080416_县市旗测算-新科目（含人口规模效应）_华东 2 3" xfId="7171"/>
    <cellStyle name="Accent6 13" xfId="7172"/>
    <cellStyle name="差_卫生(按照总人口测算）—20080416_财力性转移支付2010年预算参考数_03_2010年各地区一般预算平衡表_2010年地方财政一般预算分级平衡情况表（汇总）0524 2 2" xfId="7173"/>
    <cellStyle name="差_分县成本差异系数_民生政策最低支出需求_财力性转移支付2010年预算参考数_小册子（2010）张" xfId="7174"/>
    <cellStyle name="差_2006年全省财力计算表（中央、决算）_隋心对账单定稿0514 2" xfId="7175"/>
    <cellStyle name="KPMG Normal Text" xfId="7176"/>
    <cellStyle name="常规 38 2" xfId="7177"/>
    <cellStyle name="常规 43 2" xfId="7178"/>
    <cellStyle name="常规 7 37" xfId="7179"/>
    <cellStyle name="常规 7 42" xfId="7180"/>
    <cellStyle name="差_2006年在职人员情况 4" xfId="7181"/>
    <cellStyle name="Accent6 14" xfId="7182"/>
    <cellStyle name="差_同德_华东 2 2" xfId="7183"/>
    <cellStyle name="好_云南省2008年转移支付测算——州市本级考核部分及政策性测算_30云南 4" xfId="7184"/>
    <cellStyle name="好_文体广播事业(按照总人口测算）—20080416_县市旗测算-新科目（含人口规模效应）_华东 2 4" xfId="7185"/>
    <cellStyle name="差_县级公安机关公用经费标准奖励测算方案（定稿） 2 3" xfId="7186"/>
    <cellStyle name="好_县市旗测算-新科目（20080627）_县市旗测算-新科目（含人口规模效应）_财力性转移支付2010年预算参考数_03_2010年各地区一般预算平衡表_2010年地方财政一般预算分级平衡情况表（汇总）0524 2 5" xfId="7187"/>
    <cellStyle name="好_农林水和城市维护标准支出20080505－县区合计_县市旗测算-新科目（含人口规模效应）_03_2010年各地区一般预算平衡表 3" xfId="7188"/>
    <cellStyle name="千位分隔 2 7" xfId="7189"/>
    <cellStyle name="差_11大理 2_5.2010年云南省国家一般生态功能区转移支付补助测算表（州市本级）" xfId="7190"/>
    <cellStyle name="KPMG Normal Text 2" xfId="7191"/>
    <cellStyle name="好_青海 缺口县区测算(地方填报)_华东 3" xfId="7192"/>
    <cellStyle name="Normal (no,)" xfId="7193"/>
    <cellStyle name="Accent6 14 2" xfId="7194"/>
    <cellStyle name="差_2007一般预算支出口径剔除表 4 2" xfId="7195"/>
    <cellStyle name="差_卫生(按照总人口测算）—20080416_财力性转移支付2010年预算参考数_03_2010年各地区一般预算平衡表_2010年地方财政一般预算分级平衡情况表（汇总）0524 2 5" xfId="7196"/>
    <cellStyle name="差_山东省民生支出标准_小册子（2010）张" xfId="7197"/>
    <cellStyle name="Accent6 16" xfId="7198"/>
    <cellStyle name="Accent6 21" xfId="7199"/>
    <cellStyle name="差_同德_华东 2 4" xfId="7200"/>
    <cellStyle name="好_文体广播事业(按照总人口测算）—20080416_县市旗测算-新科目（含人口规模效应）_华东 2 6" xfId="7201"/>
    <cellStyle name="差_分县成本差异系数_财力性转移支付2010年预算参考数 2" xfId="7202"/>
    <cellStyle name="百分比 3 33" xfId="7203"/>
    <cellStyle name="百分比 3 28" xfId="7204"/>
    <cellStyle name="差_汇总表4_财力性转移支付2010年预算参考数_小册子（2010）张 4" xfId="7205"/>
    <cellStyle name="差_同德_华东" xfId="7206"/>
    <cellStyle name="好_5334_2006年迪庆县级财政报表附表 2_5.2010年云南省国家一般生态功能区转移支付补助测算表（州市本级）" xfId="7207"/>
    <cellStyle name="Accent6 16 2" xfId="7208"/>
    <cellStyle name="Accent6 21 2" xfId="7209"/>
    <cellStyle name="差_分县成本差异系数_财力性转移支付2010年预算参考数 2 2" xfId="7210"/>
    <cellStyle name="Accent6 17 2" xfId="7211"/>
    <cellStyle name="差_分县成本差异系数_财力性转移支付2010年预算参考数 3 2" xfId="7212"/>
    <cellStyle name="千位分隔 2 7 2" xfId="7213"/>
    <cellStyle name="差_11大理 2_5.2010年云南省国家一般生态功能区转移支付补助测算表（州市本级） 2" xfId="7214"/>
    <cellStyle name="差_卫生(按照总人口测算）—20080416_财力性转移支付2010年预算参考数_03_2010年各地区一般预算平衡表_2010年地方财政一般预算分级平衡情况表（汇总）0524 2 7" xfId="7215"/>
    <cellStyle name="好_文体广播部门 3" xfId="7216"/>
    <cellStyle name="Accent6 18" xfId="7217"/>
    <cellStyle name="Accent6 23" xfId="7218"/>
    <cellStyle name="差_同德_华东 2 6" xfId="7219"/>
    <cellStyle name="好_一般预算支出口径剔除表_财力性转移支付2010年预算参考数_03_2010年各地区一般预算平衡表_04财力类2010 3" xfId="7220"/>
    <cellStyle name="差_分县成本差异系数_财力性转移支付2010年预算参考数 4" xfId="7221"/>
    <cellStyle name="Normal (no,) 2" xfId="7222"/>
    <cellStyle name="Accent6 18 2" xfId="7223"/>
    <cellStyle name="差_分县成本差异系数_财力性转移支付2010年预算参考数 4 2" xfId="7224"/>
    <cellStyle name="Accent6 19" xfId="7225"/>
    <cellStyle name="Accent6 24" xfId="7226"/>
    <cellStyle name="差_同德_华东 2 7" xfId="7227"/>
    <cellStyle name="差_分县成本差异系数_财力性转移支付2010年预算参考数 5" xfId="7228"/>
    <cellStyle name="差_Book2_财力性转移支付2010年预算参考数_30云南 4" xfId="7229"/>
    <cellStyle name="Accent6 19 2" xfId="7230"/>
    <cellStyle name="好_行政（人员）_县市旗测算-新科目（含人口规模效应）_隋心对账单定稿0514 2 7" xfId="7231"/>
    <cellStyle name="Text 1" xfId="7232"/>
    <cellStyle name="差_行政（人员）_不含人员经费系数_财力性转移支付2010年预算参考数_华东 2" xfId="7233"/>
    <cellStyle name="计算 2 8" xfId="7234"/>
    <cellStyle name="Accent6 2" xfId="7235"/>
    <cellStyle name="好_县市旗测算-新科目（20080626）_财力性转移支付2010年预算参考数 3" xfId="7236"/>
    <cellStyle name="Yen" xfId="7237"/>
    <cellStyle name="Dollar (zero dec) 2 3" xfId="7238"/>
    <cellStyle name="Text 1 2" xfId="7239"/>
    <cellStyle name="好_Book1_03_2010年各地区一般预算平衡表_2010年地方财政一般预算分级平衡情况表（汇总）0524 3" xfId="7240"/>
    <cellStyle name="Accent6 2 2" xfId="7241"/>
    <cellStyle name="好_县市旗测算-新科目（20080626）_财力性转移支付2010年预算参考数 3 2" xfId="7242"/>
    <cellStyle name="Accent6 2 2 2" xfId="7243"/>
    <cellStyle name="好_县区合并测算20080423(按照各省比重）_民生政策最低支出需求_03_2010年各地区一般预算平衡表_2010年地方财政一般预算分级平衡情况表（汇总）0524 5" xfId="7244"/>
    <cellStyle name="Dollar (zero dec) 2 4" xfId="7245"/>
    <cellStyle name="差_530623_2006年县级财政报表附表 2_2.2010年云南省生态功能区转移支付总表 2" xfId="7246"/>
    <cellStyle name="好_附表_财力性转移支付2010年预算参考数_03_2010年各地区一般预算平衡表_净集中 2" xfId="7247"/>
    <cellStyle name="差_县区合并测算20080421_县市旗测算-新科目（含人口规模效应） 2 3 2" xfId="7248"/>
    <cellStyle name="差_13德宏州2008年地税_2.2009年云南省生态功能区转移支付总表 2" xfId="7249"/>
    <cellStyle name="好_Book1_03_2010年各地区一般预算平衡表_2010年地方财政一般预算分级平衡情况表（汇总）0524 4" xfId="7250"/>
    <cellStyle name="Accent6 2 3" xfId="7251"/>
    <cellStyle name="S13" xfId="7252"/>
    <cellStyle name="好_28四川_合并" xfId="7253"/>
    <cellStyle name="好_2007年一般预算支出剔除_华东 2 7" xfId="7254"/>
    <cellStyle name="好_27重庆_财力性转移支付2010年预算参考数_03_2010年各地区一般预算平衡表_净集中" xfId="7255"/>
    <cellStyle name="好_县区合并测算20080421_不含人员经费系数_财力性转移支付2010年预算参考数_03_2010年各地区一般预算平衡表_2010年地方财政一般预算分级平衡情况表（汇总）0524 2 6" xfId="7256"/>
    <cellStyle name="Accent6 2 3 2" xfId="7257"/>
    <cellStyle name="Accent6 25" xfId="7258"/>
    <cellStyle name="Accent6 30" xfId="7259"/>
    <cellStyle name="差_分县成本差异系数_不含人员经费系数_30云南 2 2" xfId="7260"/>
    <cellStyle name="差_县区合并测算20080423(按照各省比重）_民生政策最低支出需求_03_2010年各地区一般预算平衡表_净集中" xfId="7261"/>
    <cellStyle name="Accent6 26" xfId="7262"/>
    <cellStyle name="Accent6 31" xfId="7263"/>
    <cellStyle name="Accent6 27" xfId="7264"/>
    <cellStyle name="Accent6 32" xfId="7265"/>
    <cellStyle name="差_其他部门(按照总人口测算）—20080416_财力性转移支付2010年预算参考数_合并" xfId="7266"/>
    <cellStyle name="Accent6 28" xfId="7267"/>
    <cellStyle name="Accent6 33" xfId="7268"/>
    <cellStyle name="Accent6 29" xfId="7269"/>
    <cellStyle name="Accent6 34" xfId="7270"/>
    <cellStyle name="差_人员工资和公用经费3_财力性转移支付2010年预算参考数_03_2010年各地区一般预算平衡表 5" xfId="7271"/>
    <cellStyle name="编号 2 2" xfId="7272"/>
    <cellStyle name="好_缺口县区测算（11.13）_华东" xfId="7273"/>
    <cellStyle name="差_人员工资和公用经费3_财力性转移支付2010年预算参考数_03_2010年各地区一般预算平衡表 6" xfId="7274"/>
    <cellStyle name="编号 2 3" xfId="7275"/>
    <cellStyle name="Accent6 37" xfId="7276"/>
    <cellStyle name="Accent6 42" xfId="7277"/>
    <cellStyle name="差_测算结果汇总_小册子（2010）张 2 2" xfId="7278"/>
    <cellStyle name="编号 2 4" xfId="7279"/>
    <cellStyle name="Accent6 38" xfId="7280"/>
    <cellStyle name="Accent6 43" xfId="7281"/>
    <cellStyle name="Accent6 39" xfId="7282"/>
    <cellStyle name="Accent6 44" xfId="7283"/>
    <cellStyle name="差_09黑龙江_合并" xfId="7284"/>
    <cellStyle name="好_其他部门(按照总人口测算）—20080416_不含人员经费系数_财力性转移支付2010年预算参考数_03_2010年各地区一般预算平衡表_净集中" xfId="7285"/>
    <cellStyle name="Accent6 4 3" xfId="7286"/>
    <cellStyle name="差_2006年22湖南_03_2010年各地区一般预算平衡表 2" xfId="7287"/>
    <cellStyle name="差_1_03_2010年各地区一般预算平衡表_2010年地方财政一般预算分级平衡情况表（汇总）0524 2" xfId="7288"/>
    <cellStyle name="差_县市旗测算-新科目（20080626）_不含人员经费系数_华东 2 6" xfId="7289"/>
    <cellStyle name="好_市辖区测算20080510_03_2010年各地区一般预算平衡表 2 2" xfId="7290"/>
    <cellStyle name="差_2008年支出调整_财力性转移支付2010年预算参考数_03_2010年各地区一般预算平衡表_04财力类2010 3" xfId="7291"/>
    <cellStyle name="差_成本差异系数_合并" xfId="7292"/>
    <cellStyle name="Accent6 45" xfId="7293"/>
    <cellStyle name="Accent6 50" xfId="7294"/>
    <cellStyle name="差_2006年22湖南_03_2010年各地区一般预算平衡表 3" xfId="7295"/>
    <cellStyle name="差_1_03_2010年各地区一般预算平衡表_2010年地方财政一般预算分级平衡情况表（汇总）0524 3" xfId="7296"/>
    <cellStyle name="差_市辖区测算-新科目（20080626）" xfId="7297"/>
    <cellStyle name="差_2006年水利统计指标统计表 2" xfId="7298"/>
    <cellStyle name="好_2008年全省汇总收支计算表_隋心对账单定稿0514" xfId="7299"/>
    <cellStyle name="InputData" xfId="7300"/>
    <cellStyle name="强调文字颜色 1 2 2 11 2 4" xfId="7301"/>
    <cellStyle name="差_卫生(按照总人口测算）—20080416_不含人员经费系数_华东 2 4" xfId="7302"/>
    <cellStyle name="Accent6 46" xfId="7303"/>
    <cellStyle name="Accent6 51" xfId="7304"/>
    <cellStyle name="好_市辖区测算20080510_30云南" xfId="7305"/>
    <cellStyle name="差_2006年22湖南_03_2010年各地区一般预算平衡表 4" xfId="7306"/>
    <cellStyle name="差_1_03_2010年各地区一般预算平衡表_2010年地方财政一般预算分级平衡情况表（汇总）0524 4" xfId="7307"/>
    <cellStyle name="差_2006年水利统计指标统计表 3" xfId="7308"/>
    <cellStyle name="Accent6 47" xfId="7309"/>
    <cellStyle name="Accent6 52" xfId="7310"/>
    <cellStyle name="差_2006年水利统计指标统计表 4" xfId="7311"/>
    <cellStyle name="差_分析缺口率_03_2010年各地区一般预算平衡表" xfId="7312"/>
    <cellStyle name="差_1_03_2010年各地区一般预算平衡表_2010年地方财政一般预算分级平衡情况表（汇总）0524 5" xfId="7313"/>
    <cellStyle name="差_2006年22湖南_03_2010年各地区一般预算平衡表 5" xfId="7314"/>
    <cellStyle name="差_县市旗测算-新科目（20080627）_民生政策最低支出需求_财力性转移支付2010年预算参考数_30云南" xfId="7315"/>
    <cellStyle name="强调文字颜色 1 2 2 11 2 6" xfId="7316"/>
    <cellStyle name="差_卫生(按照总人口测算）—20080416_不含人员经费系数_华东 2 6" xfId="7317"/>
    <cellStyle name="差_村名录" xfId="7318"/>
    <cellStyle name="差_附表_财力性转移支付2010年预算参考数 2 3 2" xfId="7319"/>
    <cellStyle name="Accent6 48" xfId="7320"/>
    <cellStyle name="Accent6 53" xfId="7321"/>
    <cellStyle name="好_分县成本差异系数_不含人员经费系数_财力性转移支付2010年预算参考数_合并 2 2" xfId="7322"/>
    <cellStyle name="Accent6 49" xfId="7323"/>
    <cellStyle name="Accent6 54" xfId="7324"/>
    <cellStyle name="好_2006年28四川_隋心对账单定稿0514 2 7" xfId="7325"/>
    <cellStyle name="Accent6 5 2" xfId="7326"/>
    <cellStyle name="InputDate" xfId="7327"/>
    <cellStyle name="好_分县成本差异系数_不含人员经费系数_财力性转移支付2010年预算参考数_合并 2 3" xfId="7328"/>
    <cellStyle name="Accent6 55" xfId="7329"/>
    <cellStyle name="差_1_财力性转移支付2010年预算参考数" xfId="7330"/>
    <cellStyle name="常规 9 3 2" xfId="7331"/>
    <cellStyle name="差_2007一般预算支出口径剔除表_03_2010年各地区一般预算平衡表_净集中 2" xfId="7332"/>
    <cellStyle name="好_核定人数下发表_财力性转移支付2010年预算参考数_华东 2 3" xfId="7333"/>
    <cellStyle name="差_县区合并测算20080423(按照各省比重）_民生政策最低支出需求_财力性转移支付2010年预算参考数_华东 2 6" xfId="7334"/>
    <cellStyle name="好_Book1_Book1_Book1" xfId="7335"/>
    <cellStyle name="好_市辖区测算-新科目（20080626）_财力性转移支付2010年预算参考数_03_2010年各地区一般预算平衡表_04财力类2010 2" xfId="7336"/>
    <cellStyle name="Currency1 2 2 2" xfId="7337"/>
    <cellStyle name="差_34青海_1_财力性转移支付2010年预算参考数 2 3" xfId="7338"/>
    <cellStyle name="差_一般预算支出口径剔除表_财力性转移支付2010年预算参考数 2 2 2" xfId="7339"/>
    <cellStyle name="差_Book1_03_2010年各地区一般预算平衡表 4" xfId="7340"/>
    <cellStyle name="百分比 4 4 2" xfId="7341"/>
    <cellStyle name="差_2006年全省财力计算表（中央、决算）" xfId="7342"/>
    <cellStyle name="Accent6 6" xfId="7343"/>
    <cellStyle name="Accent6 6 2" xfId="7344"/>
    <cellStyle name="好_Book1_S111111-cg_Book1_Book1_Book1_Book1" xfId="7345"/>
    <cellStyle name="Accent6 7" xfId="7346"/>
    <cellStyle name="差_总人口_财力性转移支付2010年预算参考数 4" xfId="7347"/>
    <cellStyle name="Accent6 7 2" xfId="7348"/>
    <cellStyle name="Accent6 8" xfId="7349"/>
    <cellStyle name="差_县市旗测算-新科目（20080627）_不含人员经费系数_隋心对账单定稿0514 2 6" xfId="7350"/>
    <cellStyle name="标题 6 2 2" xfId="7351"/>
    <cellStyle name="差_县区合并测算20080423(按照各省比重）_民生政策最低支出需求_财力性转移支付2010年预算参考数_小册子（2010）张 2" xfId="7352"/>
    <cellStyle name="Accent6 9" xfId="7353"/>
    <cellStyle name="Title 2 2" xfId="7354"/>
    <cellStyle name="好_12滨州_财力性转移支付2010年预算参考数_华东 2 6" xfId="7355"/>
    <cellStyle name="差_县区合并测算20080421_不含人员经费系数_财力性转移支付2010年预算参考数 2 5" xfId="7356"/>
    <cellStyle name="常规 37" xfId="7357"/>
    <cellStyle name="常规 42" xfId="7358"/>
    <cellStyle name="差_30云南_1_财力性转移支付2010年预算参考数 2 2 2" xfId="7359"/>
    <cellStyle name="差_缺口县区测算(按2007支出增长25%测算)_财力性转移支付2010年预算参考数_03_2010年各地区一般预算平衡表 5" xfId="7360"/>
    <cellStyle name="ÅëÈ­_TestResults" xfId="7361"/>
    <cellStyle name="好_2006年28四川_03_2010年各地区一般预算平衡表_04财力类2010" xfId="7362"/>
    <cellStyle name="好_行政公检法测算_民生政策最低支出需求_30云南 3" xfId="7363"/>
    <cellStyle name="差_07临沂_小册子（2010）张 4" xfId="7364"/>
    <cellStyle name="ANALYST" xfId="7365"/>
    <cellStyle name="差_县区合并测算20080421_财力性转移支付2010年预算参考数_华东 2 2" xfId="7366"/>
    <cellStyle name="好_2008年支出调整_03_2010年各地区一般预算平衡表_2010年地方财政一般预算分级平衡情况表（汇总）0524 2 7" xfId="7367"/>
    <cellStyle name="好_28四川_财力性转移支付2010年预算参考数 2" xfId="7368"/>
    <cellStyle name="差_人员工资和公用经费2_财力性转移支付2010年预算参考数 4 2" xfId="7369"/>
    <cellStyle name="好_汇总_合并 2 3" xfId="7370"/>
    <cellStyle name="差_2007年一般预算支出剔除_财力性转移支付2010年预算参考数_03_2010年各地区一般预算平衡表_04财力类2010 3" xfId="7371"/>
    <cellStyle name="Arial 10 2" xfId="7372"/>
    <cellStyle name="好_行政(燃修费)_不含人员经费系数_财力性转移支付2010年预算参考数_隋心对账单定稿0514 2 6" xfId="7373"/>
    <cellStyle name="千位分隔 4" xfId="7374"/>
    <cellStyle name="好_28四川_财力性转移支付2010年预算参考数 2 2" xfId="7375"/>
    <cellStyle name="差_县区合并测算20080421_民生政策最低支出需求_财力性转移支付2010年预算参考数_隋心对账单定稿0514 2 4" xfId="7376"/>
    <cellStyle name="ANALYST 2" xfId="7377"/>
    <cellStyle name="标题 4 3" xfId="7378"/>
    <cellStyle name="差_30云南_1_财力性转移支付2010年预算参考数" xfId="7379"/>
    <cellStyle name="args.style" xfId="7380"/>
    <cellStyle name="差_缺口县区测算(按核定人数)_财力性转移支付2010年预算参考数_03_2010年各地区一般预算平衡表_净集中 2" xfId="7381"/>
    <cellStyle name="差_行政公检法测算 3 2" xfId="7382"/>
    <cellStyle name="差_行政(燃修费)_03_2010年各地区一般预算平衡表" xfId="7383"/>
    <cellStyle name="差_30云南_1_财力性转移支付2010年预算参考数 2" xfId="7384"/>
    <cellStyle name="args.style 2" xfId="7385"/>
    <cellStyle name="差_山东省民生支出标准_财力性转移支付2010年预算参考数 2 3" xfId="7386"/>
    <cellStyle name="Title" xfId="7387"/>
    <cellStyle name="差_行政(燃修费)_03_2010年各地区一般预算平衡表 2" xfId="7388"/>
    <cellStyle name="差_2008年一般预算支出预计_30云南 4" xfId="7389"/>
    <cellStyle name="Bad 3" xfId="7390"/>
    <cellStyle name="好_行政公检法测算_县市旗测算-新科目（含人口规模效应）_财力性转移支付2010年预算参考数_03_2010年各地区一般预算平衡表_04财力类2010" xfId="7391"/>
    <cellStyle name="好_1110洱源" xfId="7392"/>
    <cellStyle name="常规 11 6" xfId="7393"/>
    <cellStyle name="差_奖励补助测算5.24冯铸 4" xfId="7394"/>
    <cellStyle name="差_14安徽_03_2010年各地区一般预算平衡表 3" xfId="7395"/>
    <cellStyle name="Bad 5" xfId="7396"/>
    <cellStyle name="Bad 9" xfId="7397"/>
    <cellStyle name="差_人员工资和公用经费3_03_2010年各地区一般预算平衡表_2010年地方财政一般预算分级平衡情况表（汇总）0524" xfId="7398"/>
    <cellStyle name="差_2008年支出调整_03_2010年各地区一般预算平衡表 4" xfId="7399"/>
    <cellStyle name="Ç¥ÁØ_TestResults" xfId="7400"/>
    <cellStyle name="好_2006年27重庆_财力性转移支付2010年预算参考数_华东 2 7" xfId="7401"/>
    <cellStyle name="常规 2 2 6" xfId="7402"/>
    <cellStyle name="差_20河南_财力性转移支付2010年预算参考数_03_2010年各地区一般预算平衡表 5" xfId="7403"/>
    <cellStyle name="好_行政公检法测算_县市旗测算-新科目（含人口规模效应）_隋心对账单定稿0514 2 4" xfId="7404"/>
    <cellStyle name="差_农林水和城市维护标准支出20080505－县区合计_民生政策最低支出需求_03_2010年各地区一般预算平衡表 4" xfId="7405"/>
    <cellStyle name="输出 8 2" xfId="7406"/>
    <cellStyle name="差_M01-2(州市补助收入) 2 3 2" xfId="7407"/>
    <cellStyle name="Warning Text 2 2" xfId="7408"/>
    <cellStyle name="差_农林水和城市维护标准支出20080505－县区合计_不含人员经费系数_财力性转移支付2010年预算参考数 2" xfId="7409"/>
    <cellStyle name="差_县区合并测算20080423(按照各省比重）_不含人员经费系数_财力性转移支付2010年预算参考数_华东 2 4" xfId="7410"/>
    <cellStyle name="好_教育(按照总人口测算）—20080416_民生政策最低支出需求_03_2010年各地区一般预算平衡表_2010年地方财政一般预算分级平衡情况表（汇总）0524 2" xfId="7411"/>
    <cellStyle name="好_缺口县区测算(按2007支出增长25%测算)" xfId="7412"/>
    <cellStyle name="差_成本差异系数_财力性转移支付2010年预算参考数_华东 2" xfId="7413"/>
    <cellStyle name="Calc Currency (0)" xfId="7414"/>
    <cellStyle name="差_卫生(按照总人口测算）—20080416_县市旗测算-新科目（含人口规模效应）_财力性转移支付2010年预算参考数_03_2010年各地区一般预算平衡表 4" xfId="7415"/>
    <cellStyle name="差_青海 缺口县区测算(地方填报)_财力性转移支付2010年预算参考数_30云南 3 2" xfId="7416"/>
    <cellStyle name="好_2008年支出调整_财力性转移支付2010年预算参考数_华东 2 6" xfId="7417"/>
    <cellStyle name="差_Book1_30云南 4" xfId="7418"/>
    <cellStyle name="好_2007年一般预算支出剔除_财力性转移支付2010年预算参考数 2" xfId="7419"/>
    <cellStyle name="差_核定人数下发表_03_2010年各地区一般预算平衡表_净集中 3" xfId="7420"/>
    <cellStyle name="差_1110洱源县_财力性转移支付2010年预算参考数_合并 2" xfId="7421"/>
    <cellStyle name="Calculation 2 2" xfId="7422"/>
    <cellStyle name="差_27重庆 2" xfId="7423"/>
    <cellStyle name="差_J03_2.云南省生态功能区转移支付总表 2" xfId="7424"/>
    <cellStyle name="Calculation 3 2" xfId="7425"/>
    <cellStyle name="差_文体广播事业(按照总人口测算）—20080416_不含人员经费系数_财力性转移支付2010年预算参考数_华东 2 5" xfId="7426"/>
    <cellStyle name="差_2006年22湖南_财力性转移支付2010年预算参考数_03_2010年各地区一般预算平衡表_2010年地方财政一般预算分级平衡情况表（汇总）0524 3" xfId="7427"/>
    <cellStyle name="差_核定人数下发表_财力性转移支付2010年预算参考数 2 3" xfId="7428"/>
    <cellStyle name="差_1_隋心对账单定稿0514" xfId="7429"/>
    <cellStyle name="差_县区合并测算20080423(按照各省比重）_民生政策最低支出需求_财力性转移支付2010年预算参考数_03_2010年各地区一般预算平衡表_04财力类2010 2" xfId="7430"/>
    <cellStyle name="差_云南省2008年转移支付测算——州市本级考核部分及政策性测算_合并 2 3" xfId="7431"/>
    <cellStyle name="差_2006年34青海_财力性转移支付2010年预算参考数_30云南 3" xfId="7432"/>
    <cellStyle name="Calculation 7" xfId="7433"/>
    <cellStyle name="差_云南省2008年转移支付测算——州市本级考核部分及政策性测算_合并 2 5" xfId="7434"/>
    <cellStyle name="Calculation 9" xfId="7435"/>
    <cellStyle name="差_1_财力性转移支付2010年预算参考数_03_2010年各地区一般预算平衡表_04财力类2010 3" xfId="7436"/>
    <cellStyle name="差_其他部门(按照总人口测算）—20080416_县市旗测算-新科目（含人口规模效应） 2 2" xfId="7437"/>
    <cellStyle name="差_教育(按照总人口测算）—20080416_民生政策最低支出需求_03_2010年各地区一般预算平衡表 4" xfId="7438"/>
    <cellStyle name="好_22湖南_财力性转移支付2010年预算参考数_03_2010年各地区一般预算平衡表_2010年地方财政一般预算分级平衡情况表（汇总）0524 4" xfId="7439"/>
    <cellStyle name="Page Number" xfId="7440"/>
    <cellStyle name="Category" xfId="7441"/>
    <cellStyle name="差_奖励补助测算7.25 (version 1) (version 1) 2 2" xfId="7442"/>
    <cellStyle name="好_分析缺口率_合并 2 3" xfId="7443"/>
    <cellStyle name="Check Cell 2" xfId="7444"/>
    <cellStyle name="好_行政（人员）_民生政策最低支出需求_合并 2 6" xfId="7445"/>
    <cellStyle name="差_缺口县区测算_财力性转移支付2010年预算参考数_03_2010年各地区一般预算平衡表_04财力类2010" xfId="7446"/>
    <cellStyle name="差_第五部分(才淼、饶永宏） 9" xfId="7447"/>
    <cellStyle name="好_2007年一般预算支出剔除_华东" xfId="7448"/>
    <cellStyle name="Check Cell 2 2" xfId="7449"/>
    <cellStyle name="好_核定人数下发表_合并 2" xfId="7450"/>
    <cellStyle name="适中 2 2 2 6" xfId="7451"/>
    <cellStyle name="差_市辖区测算-新科目（20080626）_县市旗测算-新科目（含人口规模效应）_合并 2 3" xfId="7452"/>
    <cellStyle name="Check Cell 3 2" xfId="7453"/>
    <cellStyle name="好_县市旗测算20080508_财力性转移支付2010年预算参考数 2 4" xfId="7454"/>
    <cellStyle name="差_分县成本差异系数_不含人员经费系数_小册子（2010）张 2 2" xfId="7455"/>
    <cellStyle name="常规 18 10" xfId="7456"/>
    <cellStyle name="常规 23 10" xfId="7457"/>
    <cellStyle name="差_奖励补助测算7.25 (version 1) (version 1) 2 4" xfId="7458"/>
    <cellStyle name="差_分县成本差异系数_不含人员经费系数_小册子（2010）张 3" xfId="7459"/>
    <cellStyle name="好_分析缺口率_合并 2 5" xfId="7460"/>
    <cellStyle name="Check Cell 4" xfId="7461"/>
    <cellStyle name="好_分县成本差异系数_不含人员经费系数_财力性转移支付2010年预算参考数_03_2010年各地区一般预算平衡表_2010年地方财政一般预算分级平衡情况表（汇总）0524 2" xfId="7462"/>
    <cellStyle name="好_分析缺口率_合并 2 6" xfId="7463"/>
    <cellStyle name="Check Cell 5" xfId="7464"/>
    <cellStyle name="常规 18 11" xfId="7465"/>
    <cellStyle name="常规 23 11" xfId="7466"/>
    <cellStyle name="差_分县成本差异系数_不含人员经费系数_小册子（2010）张 4" xfId="7467"/>
    <cellStyle name="好_分县成本差异系数_不含人员经费系数_财力性转移支付2010年预算参考数_03_2010年各地区一般预算平衡表_2010年地方财政一般预算分级平衡情况表（汇总）0524 3" xfId="7468"/>
    <cellStyle name="好_分析缺口率_合并 2 7" xfId="7469"/>
    <cellStyle name="差_2010人员经费测算方案（提供刚哥汇总版） 2" xfId="7470"/>
    <cellStyle name="Check Cell 6" xfId="7471"/>
    <cellStyle name="差_34青海_财力性转移支付2010年预算参考数_03_2010年各地区一般预算平衡表 2" xfId="7472"/>
    <cellStyle name="差_县市旗测算-新科目（20080626）_华东 2 5" xfId="7473"/>
    <cellStyle name="差_核定人数下发表_财力性转移支付2010年预算参考数_华东 2" xfId="7474"/>
    <cellStyle name="强调文字颜色 3 2 2" xfId="7475"/>
    <cellStyle name="差_行政(燃修费)_县市旗测算-新科目（含人口规模效应）_小册子（2010）张 4" xfId="7476"/>
    <cellStyle name="好_28四川_03_2010年各地区一般预算平衡表_2010年地方财政一般预算分级平衡情况表（汇总）0524 5" xfId="7477"/>
    <cellStyle name="常规 2 2 2 6 2 2" xfId="7478"/>
    <cellStyle name="常规 18 14" xfId="7479"/>
    <cellStyle name="常规 23 14" xfId="7480"/>
    <cellStyle name="差_缺口县区测算（11.13）_03_2010年各地区一般预算平衡表 3" xfId="7481"/>
    <cellStyle name="好_分县成本差异系数_不含人员经费系数_财力性转移支付2010年预算参考数_03_2010年各地区一般预算平衡表_2010年地方财政一般预算分级平衡情况表（汇总）0524 5" xfId="7482"/>
    <cellStyle name="Check Cell 8" xfId="7483"/>
    <cellStyle name="好_0605石屏县_合并 2 3" xfId="7484"/>
    <cellStyle name="差_34青海_财力性转移支付2010年预算参考数_03_2010年各地区一般预算平衡表 4" xfId="7485"/>
    <cellStyle name="差_县市旗测算-新科目（20080626）_华东 2 7" xfId="7486"/>
    <cellStyle name="差_卫生(按照总人口测算）—20080416_民生政策最低支出需求_合并 2 4" xfId="7487"/>
    <cellStyle name="差_文体广播事业(按照总人口测算）—20080416_民生政策最低支出需求_华东 2 7" xfId="7488"/>
    <cellStyle name="差_2006年34青海_小册子（2010）张" xfId="7489"/>
    <cellStyle name="差_测算结果_财力性转移支付2010年预算参考数_03_2010年各地区一般预算平衡表_04财力类2010 2" xfId="7490"/>
    <cellStyle name="差_1110洱源县_财力性转移支付2010年预算参考数_30云南 3 2" xfId="7491"/>
    <cellStyle name="好_县区合并测算20080423(按照各省比重）_县市旗测算-新科目（含人口规模效应）_03_2010年各地区一般预算平衡表" xfId="7492"/>
    <cellStyle name="常规 18 15" xfId="7493"/>
    <cellStyle name="常规 18 20" xfId="7494"/>
    <cellStyle name="常规 23 15" xfId="7495"/>
    <cellStyle name="常规 23 20" xfId="7496"/>
    <cellStyle name="差_缺口县区测算（11.13）_03_2010年各地区一般预算平衡表 4" xfId="7497"/>
    <cellStyle name="Check Cell 9" xfId="7498"/>
    <cellStyle name="好_0605石屏县_合并 2 4" xfId="7499"/>
    <cellStyle name="常规 2 2 2 6 2 5" xfId="7500"/>
    <cellStyle name="标题 4 2 2 2 2" xfId="7501"/>
    <cellStyle name="差_人员工资和公用经费_财力性转移支付2010年预算参考数_03_2010年各地区一般预算平衡表_04财力类2010" xfId="7502"/>
    <cellStyle name="差_2007年一般预算支出剔除_华东" xfId="7503"/>
    <cellStyle name="差_34青海_财力性转移支付2010年预算参考数_03_2010年各地区一般预算平衡表 5" xfId="7504"/>
    <cellStyle name="Comma_!!!GO" xfId="7505"/>
    <cellStyle name="差_00省级(打印) 4" xfId="7506"/>
    <cellStyle name="差_1_财力性转移支付2010年预算参考数_30云南 3 2" xfId="7507"/>
    <cellStyle name="好_民生政策最低支出需求_03_2010年各地区一般预算平衡表_04财力类2010" xfId="7508"/>
    <cellStyle name="差_30云南_1_财力性转移支付2010年预算参考数_03_2010年各地区一般预算平衡表" xfId="7509"/>
    <cellStyle name="差_缺口县区测算(财政部标准)_03_2010年各地区一般预算平衡表_04财力类2010 2" xfId="7510"/>
    <cellStyle name="Column$Headings" xfId="7511"/>
    <cellStyle name="差_行政(燃修费)_财力性转移支付2010年预算参考数_03_2010年各地区一般预算平衡表_2010年地方财政一般预算分级平衡情况表（汇总）0524 5" xfId="7512"/>
    <cellStyle name="差_30云南_1 5" xfId="7513"/>
    <cellStyle name="Comma [0]" xfId="7514"/>
    <cellStyle name="好_核定人数对比_财力性转移支付2010年预算参考数_合并 2 5" xfId="7515"/>
    <cellStyle name="差_县区合并测算20080423(按照各省比重）_不含人员经费系数_财力性转移支付2010年预算参考数_隋心对账单定稿0514 2 7" xfId="7516"/>
    <cellStyle name="Comma [0] 2" xfId="7517"/>
    <cellStyle name="差_33甘肃 5" xfId="7518"/>
    <cellStyle name="差_14安徽_隋心对账单定稿0514 2" xfId="7519"/>
    <cellStyle name="Comma [0] 2 3" xfId="7520"/>
    <cellStyle name="差_河南 缺口县区测算(地方填报白)" xfId="7521"/>
    <cellStyle name="后继超级链接 2 8" xfId="7522"/>
    <cellStyle name="差_行政（人员）_不含人员经费系数_03_2010年各地区一般预算平衡表_2010年地方财政一般预算分级平衡情况表（汇总）0524 2" xfId="7523"/>
    <cellStyle name="差_27重庆_财力性转移支付2010年预算参考数 3 2" xfId="7524"/>
    <cellStyle name="Comma [0] 2 4" xfId="7525"/>
    <cellStyle name="Comma [0] 2 5" xfId="7526"/>
    <cellStyle name="差_农林水和城市维护标准支出20080505－县区合计_不含人员经费系数_小册子（2010）张 3" xfId="7527"/>
    <cellStyle name="Comma [0] 5" xfId="7528"/>
    <cellStyle name="好_成本差异系数_华东 2" xfId="7529"/>
    <cellStyle name="差_农林水和城市维护标准支出20080505－县区合计_不含人员经费系数_小册子（2010）张 4" xfId="7530"/>
    <cellStyle name="Comma [0] 6" xfId="7531"/>
    <cellStyle name="好_34青海_1_财力性转移支付2010年预算参考数_隋心对账单定稿0514 2 7" xfId="7532"/>
    <cellStyle name="百分比 6 3" xfId="7533"/>
    <cellStyle name="差_一般预算支出口径剔除表_小册子（2010）张 3" xfId="7534"/>
    <cellStyle name="Comma [0]_!!!GO" xfId="7535"/>
    <cellStyle name="好_成本差异系数_财力性转移支付2010年预算参考数_华东 2 5" xfId="7536"/>
    <cellStyle name="差_12滨州_财力性转移支付2010年预算参考数_03_2010年各地区一般预算平衡表_净集中 2" xfId="7537"/>
    <cellStyle name="Comma(1)" xfId="7538"/>
    <cellStyle name="好_民生政策最低支出需求_财力性转移支付2010年预算参考数_30云南 3" xfId="7539"/>
    <cellStyle name="差_11大理_03_2010年各地区一般预算平衡表 6" xfId="7540"/>
    <cellStyle name="好_其他部门(按照总人口测算）—20080416_民生政策最低支出需求_隋心对账单定稿0514" xfId="7541"/>
    <cellStyle name="好_附表_03_2010年各地区一般预算平衡表_2010年地方财政一般预算分级平衡情况表（汇总）0524 2 2" xfId="7542"/>
    <cellStyle name="好_成本差异系数_合并 2 3" xfId="7543"/>
    <cellStyle name="Heading 2 3" xfId="7544"/>
    <cellStyle name="差_2008年全省汇总收支计算表_30云南" xfId="7545"/>
    <cellStyle name="好_市辖区测算-新科目（20080626）_不含人员经费系数_财力性转移支付2010年预算参考数_华东 3" xfId="7546"/>
    <cellStyle name="Comma(1) 2" xfId="7547"/>
    <cellStyle name="好_1_财力性转移支付2010年预算参考数 2 6" xfId="7548"/>
    <cellStyle name="差_30云南_1_合并" xfId="7549"/>
    <cellStyle name="好_汇总表_03_2010年各地区一般预算平衡表 2" xfId="7550"/>
    <cellStyle name="Cover Title" xfId="7551"/>
    <cellStyle name="好_卫生(按照总人口测算）—20080416 3" xfId="7552"/>
    <cellStyle name="Currency [0] 2" xfId="7553"/>
    <cellStyle name="差_核定人数下发表_财力性转移支付2010年预算参考数_03_2010年各地区一般预算平衡表_04财力类2010 2" xfId="7554"/>
    <cellStyle name="Currency [0] 3" xfId="7555"/>
    <cellStyle name="差_2006年34青海_03_2010年各地区一般预算平衡表_2010年地方财政一般预算分级平衡情况表（汇总）0524" xfId="7556"/>
    <cellStyle name="差_09黑龙江_华东 2" xfId="7557"/>
    <cellStyle name="差_农林水和城市维护标准支出20080505－县区合计 3 2" xfId="7558"/>
    <cellStyle name="NormalGB" xfId="7559"/>
    <cellStyle name="标题 6 2" xfId="7560"/>
    <cellStyle name="差_县区合并测算20080423(按照各省比重）_民生政策最低支出需求_财力性转移支付2010年预算参考数_小册子（2010）张" xfId="7561"/>
    <cellStyle name="差_20河南_财力性转移支付2010年预算参考数 2 2 2" xfId="7562"/>
    <cellStyle name="差_核定人数下发表_财力性转移支付2010年预算参考数_03_2010年各地区一般预算平衡表_04财力类2010 3" xfId="7563"/>
    <cellStyle name="Currency [0] 4" xfId="7564"/>
    <cellStyle name="标题 6 3" xfId="7565"/>
    <cellStyle name="差_不含人员经费系数_财力性转移支付2010年预算参考数 2 2 2" xfId="7566"/>
    <cellStyle name="好_2 2" xfId="7567"/>
    <cellStyle name="Currency [0] 5" xfId="7568"/>
    <cellStyle name="标题 6 4" xfId="7569"/>
    <cellStyle name="好_安徽 缺口县区测算(地方填报)1_小册子（2010）张 2" xfId="7570"/>
    <cellStyle name="好_2 3" xfId="7571"/>
    <cellStyle name="Currency [0] 6" xfId="7572"/>
    <cellStyle name="差_22湖南_财力性转移支付2010年预算参考数_03_2010年各地区一般预算平衡表" xfId="7573"/>
    <cellStyle name="Currency_!!!GO" xfId="7574"/>
    <cellStyle name="差_1305扶贫_2.2009年云南省生态功能区转移支付总表" xfId="7575"/>
    <cellStyle name="差_县市旗测算-新科目（20080627）_不含人员经费系数_财力性转移支付2010年预算参考数_隋心对账单定稿0514 2 2" xfId="7576"/>
    <cellStyle name="Currency1 2 3" xfId="7577"/>
    <cellStyle name="Linked Cells 2 2 2" xfId="7578"/>
    <cellStyle name="好_县区合并测算20080423(按照各省比重）_财力性转移支付2010年预算参考数_隋心对账单定稿0514 2 7" xfId="7579"/>
    <cellStyle name="Currency1 4" xfId="7580"/>
    <cellStyle name="好_云南 缺口县区测算(地方填报)_30云南" xfId="7581"/>
    <cellStyle name="差_行政（人员） 5" xfId="7582"/>
    <cellStyle name="Date 2 2 2" xfId="7583"/>
    <cellStyle name="差_分县成本差异系数_03_2010年各地区一般预算平衡表_净集中" xfId="7584"/>
    <cellStyle name="Date 2 2 3" xfId="7585"/>
    <cellStyle name="差_分县成本差异系数_民生政策最低支出需求_华东 2" xfId="7586"/>
    <cellStyle name="好_测算结果_华东" xfId="7587"/>
    <cellStyle name="差_县区合并测算20080423(按照各省比重）_县市旗测算-新科目（含人口规模效应）_合并 2" xfId="7588"/>
    <cellStyle name="Date 2 2 4" xfId="7589"/>
    <cellStyle name="Date 2 2 5" xfId="7590"/>
    <cellStyle name="HEADING1 6" xfId="7591"/>
    <cellStyle name="好_行政（人员）_不含人员经费系数_财力性转移支付2010年预算参考数_小册子（2010）张 3" xfId="7592"/>
    <cellStyle name="差_县市旗测算-新科目（20080626）_民生政策最低支出需求_财力性转移支付2010年预算参考数_隋心对账单定稿0514 2 4" xfId="7593"/>
    <cellStyle name="Dollar (zero dec)" xfId="7594"/>
    <cellStyle name="Dollar (zero dec) 2" xfId="7595"/>
    <cellStyle name="好_其他部门(按照总人口测算）—20080416_财力性转移支付2010年预算参考数_合并 2 6" xfId="7596"/>
    <cellStyle name="差_成本差异系数（含人口规模） 2 3" xfId="7597"/>
    <cellStyle name="Dollar (zero dec) 4" xfId="7598"/>
    <cellStyle name="差_成本差异系数（含人口规模）_财力性转移支付2010年预算参考数_03_2010年各地区一般预算平衡表_净集中 2" xfId="7599"/>
    <cellStyle name="差_农林水和城市维护标准支出20080505－县区合计_财力性转移支付2010年预算参考数_30云南 2 2" xfId="7600"/>
    <cellStyle name="常规 17 39" xfId="7601"/>
    <cellStyle name="常规 22 39" xfId="7602"/>
    <cellStyle name="差_农林水和城市维护标准支出20080505－县区合计_财力性转移支付2010年预算参考数_03_2010年各地区一般预算平衡表 2" xfId="7603"/>
    <cellStyle name="差_成本差异系数（含人口规模） 2 4" xfId="7604"/>
    <cellStyle name="Dollar (zero dec) 5" xfId="7605"/>
    <cellStyle name="好_测算结果_财力性转移支付2010年预算参考数_03_2010年各地区一般预算平衡表_净集中" xfId="7606"/>
    <cellStyle name="差_成本差异系数（含人口规模）_财力性转移支付2010年预算参考数_03_2010年各地区一般预算平衡表_净集中 3" xfId="7607"/>
    <cellStyle name="差_农林水和城市维护标准支出20080505－县区合计_财力性转移支付2010年预算参考数_03_2010年各地区一般预算平衡表 3" xfId="7608"/>
    <cellStyle name="Dollar (zero dec) 6" xfId="7609"/>
    <cellStyle name="常规 48 2" xfId="7610"/>
    <cellStyle name="常规 53 2" xfId="7611"/>
    <cellStyle name="常规 8 37" xfId="7612"/>
    <cellStyle name="好_市辖区测算-新科目（20080626） 5" xfId="7613"/>
    <cellStyle name="Double Accounting" xfId="7614"/>
    <cellStyle name="差_分县成本差异系数_民生政策最低支出需求_财力性转移支付2010年预算参考数" xfId="7615"/>
    <cellStyle name="常规 48 2 2" xfId="7616"/>
    <cellStyle name="Double Accounting 2" xfId="7617"/>
    <cellStyle name="差_分县成本差异系数_民生政策最低支出需求_财力性转移支付2010年预算参考数 2" xfId="7618"/>
    <cellStyle name="Euro 2" xfId="7619"/>
    <cellStyle name="差_县区合并测算20080421_民生政策最低支出需求_华东 2 2" xfId="7620"/>
    <cellStyle name="Explanatory Text 2" xfId="7621"/>
    <cellStyle name="好_县区合并测算20080423(按照各省比重）_民生政策最低支出需求_财力性转移支付2010年预算参考数_小册子（2010）张 2 2" xfId="7622"/>
    <cellStyle name="好_530629_2006年县级财政报表附表_合并 2 7" xfId="7623"/>
    <cellStyle name="差_14安徽_财力性转移支付2010年预算参考数_03_2010年各地区一般预算平衡表_04财力类2010 3" xfId="7624"/>
    <cellStyle name="差_公共医疗标准供养人员测算结果 2 2" xfId="7625"/>
    <cellStyle name="差_30云南_1_30云南 2 2" xfId="7626"/>
    <cellStyle name="差_文体广播事业(按照总人口测算）—20080416 2 3" xfId="7627"/>
    <cellStyle name="好_其他部门(按照总人口测算）—20080416_不含人员经费系数_小册子（2010）张 3" xfId="7628"/>
    <cellStyle name="好_0702砚山县2008年地税_2.2010年云南省生态功能区转移支付总表" xfId="7629"/>
    <cellStyle name="Explanatory Text 3 2" xfId="7630"/>
    <cellStyle name="差_核定人数下发表" xfId="7631"/>
    <cellStyle name="好_行政(燃修费)_民生政策最低支出需求_财力性转移支付2010年预算参考数_30云南 3" xfId="7632"/>
    <cellStyle name="差_教育(按照总人口测算）—20080416_不含人员经费系数_财力性转移支付2010年预算参考数_03_2010年各地区一般预算平衡表_2010年地方财政一般预算分级平衡情况表（汇总）0524 3" xfId="7633"/>
    <cellStyle name="差_Book1_Book1_Book1_Book1 2" xfId="7634"/>
    <cellStyle name="好_县市旗测算-新科目（20080626）_县市旗测算-新科目（含人口规模效应）_财力性转移支付2010年预算参考数_03_2010年各地区一般预算平衡表_净集中 3" xfId="7635"/>
    <cellStyle name="Explanatory Text 4" xfId="7636"/>
    <cellStyle name="差_平邑_30云南 2" xfId="7637"/>
    <cellStyle name="Explanatory Text 5" xfId="7638"/>
    <cellStyle name="差_教育(按照总人口测算）—20080416_不含人员经费系数_财力性转移支付2010年预算参考数_03_2010年各地区一般预算平衡表_2010年地方财政一般预算分级平衡情况表（汇总）0524 4" xfId="7639"/>
    <cellStyle name="好_12滨州_隋心对账单定稿0514" xfId="7640"/>
    <cellStyle name="好_县市旗测算-新科目（20080626）_县市旗测算-新科目（含人口规模效应）_财力性转移支付2010年预算参考数 2 5" xfId="7641"/>
    <cellStyle name="差_缺口县区测算（11.13）_财力性转移支付2010年预算参考数_03_2010年各地区一般预算平衡表_04财力类2010" xfId="7642"/>
    <cellStyle name="e鯪9Y_x000b_" xfId="7643"/>
    <cellStyle name="好_12滨州_隋心对账单定稿0514 2" xfId="7644"/>
    <cellStyle name="适中 2 2 2 2 8" xfId="7645"/>
    <cellStyle name="差_缺口县区测算_财力性转移支付2010年预算参考数_小册子（2010）张 4" xfId="7646"/>
    <cellStyle name="差_缺口县区测算（11.13）_财力性转移支付2010年预算参考数_03_2010年各地区一般预算平衡表_04财力类2010 2" xfId="7647"/>
    <cellStyle name="e鯪9Y_x000b_ 2" xfId="7648"/>
    <cellStyle name="好_云南省2008年转移支付测算——州市本级考核部分及政策性测算_财力性转移支付2010年预算参考数 4" xfId="7649"/>
    <cellStyle name="差_2007一般预算支出口径剔除表_财力性转移支付2010年预算参考数 2 4" xfId="7650"/>
    <cellStyle name="差_人员工资和公用经费2_财力性转移支付2010年预算参考数_03_2010年各地区一般预算平衡表" xfId="7651"/>
    <cellStyle name="差_20河南_03_2010年各地区一般预算平衡表 2" xfId="7652"/>
    <cellStyle name="差_缺口县区测算（11.13）_财力性转移支付2010年预算参考数_03_2010年各地区一般预算平衡表_04财力类2010 3" xfId="7653"/>
    <cellStyle name="e鯪9Y_x000b_ 3" xfId="7654"/>
    <cellStyle name="差_核定人数对比_财力性转移支付2010年预算参考数 4 2" xfId="7655"/>
    <cellStyle name="适中 2 2 2 2 9" xfId="7656"/>
    <cellStyle name="差_30云南_1_小册子（2010）张 2" xfId="7657"/>
    <cellStyle name="好_农林水和城市维护标准支出20080505－县区合计_不含人员经费系数_03_2010年各地区一般预算平衡表_净集中 2" xfId="7658"/>
    <cellStyle name="差_20河南_03_2010年各地区一般预算平衡表 3" xfId="7659"/>
    <cellStyle name="e鯪9Y_x000b_ 4" xfId="7660"/>
    <cellStyle name="差_30云南_1_小册子（2010）张 3" xfId="7661"/>
    <cellStyle name="e鯪9Y_x000b_ 5" xfId="7662"/>
    <cellStyle name="差_30云南_1_小册子（2010）张 4" xfId="7663"/>
    <cellStyle name="好_农林水和城市维护标准支出20080505－县区合计_不含人员经费系数_03_2010年各地区一般预算平衡表_净集中 3" xfId="7664"/>
    <cellStyle name="差_20河南_03_2010年各地区一般预算平衡表 4" xfId="7665"/>
    <cellStyle name="差_5334_2006年迪庆县级财政报表附表 2_2.云南省生态功能区转移支付总表 2" xfId="7666"/>
    <cellStyle name="差_2006年28四川_隋心对账单定稿0514" xfId="7667"/>
    <cellStyle name="差_人员工资和公用经费_财力性转移支付2010年预算参考数_03_2010年各地区一般预算平衡表_净集中" xfId="7668"/>
    <cellStyle name="e鯪9Y_x000b_ 6" xfId="7669"/>
    <cellStyle name="差_20河南_03_2010年各地区一般预算平衡表 5" xfId="7670"/>
    <cellStyle name="e鯪9Y_x000b_ 7" xfId="7671"/>
    <cellStyle name="好_测算结果_财力性转移支付2010年预算参考数_03_2010年各地区一般预算平衡表_2010年地方财政一般预算分级平衡情况表（汇总）0524 2" xfId="7672"/>
    <cellStyle name="差_20河南_03_2010年各地区一般预算平衡表 6" xfId="7673"/>
    <cellStyle name="差_民生政策最低支出需求_华东" xfId="7674"/>
    <cellStyle name="Fixed 3" xfId="7675"/>
    <cellStyle name="好_2006年28四川_财力性转移支付2010年预算参考数_合并 2 2" xfId="7676"/>
    <cellStyle name="差_市辖区测算20080510_民生政策最低支出需求_隋心对账单定稿0514 2" xfId="7677"/>
    <cellStyle name="Fixed 4" xfId="7678"/>
    <cellStyle name="好_2006年28四川_财力性转移支付2010年预算参考数_合并 2 3" xfId="7679"/>
    <cellStyle name="好_11大理_03_2010年各地区一般预算平衡表 2 2" xfId="7680"/>
    <cellStyle name="差_04财力类_小册子（2010）张 3 2" xfId="7681"/>
    <cellStyle name="常规 2 3 2 10" xfId="7682"/>
    <cellStyle name="差_2008年支出调整 3 2" xfId="7683"/>
    <cellStyle name="常规 28 2 4" xfId="7684"/>
    <cellStyle name="Table Title 2" xfId="7685"/>
    <cellStyle name="好_2006年34青海_财力性转移支付2010年预算参考数 3 2" xfId="7686"/>
    <cellStyle name="差_04财力类 2 2" xfId="7687"/>
    <cellStyle name="好_危改资金测算 4" xfId="7688"/>
    <cellStyle name="适中 6" xfId="7689"/>
    <cellStyle name="Fixed 5" xfId="7690"/>
    <cellStyle name="好_2006年28四川_财力性转移支付2010年预算参考数_合并 2 4" xfId="7691"/>
    <cellStyle name="常规 2 3 2 11" xfId="7692"/>
    <cellStyle name="差_分县成本差异系数_30云南 2" xfId="7693"/>
    <cellStyle name="差_市辖区测算20080510_民生政策最低支出需求_财力性转移支付2010年预算参考数_华东 2" xfId="7694"/>
    <cellStyle name="差_其他部门(按照总人口测算）—20080416 5" xfId="7695"/>
    <cellStyle name="百分比 5 3 2" xfId="7696"/>
    <cellStyle name="Followed Hyperlink" xfId="7697"/>
    <cellStyle name="差_财政供养人员" xfId="7698"/>
    <cellStyle name="标题 1 2 2 3" xfId="7699"/>
    <cellStyle name="差_30云南_1_财力性转移支付2010年预算参考数_合并 2" xfId="7700"/>
    <cellStyle name="差_缺口县区测算(财政部标准)_财力性转移支付2010年预算参考数_03_2010年各地区一般预算平衡表_净集中" xfId="7701"/>
    <cellStyle name="差_2008云南省分县市中小学教职工统计表（教育厅提供） 2 2" xfId="7702"/>
    <cellStyle name="Footer SBILogo1" xfId="7703"/>
    <cellStyle name="差_缺口县区测算(财政部标准)_财力性转移支付2010年预算参考数_03_2010年各地区一般预算平衡表_净集中 2" xfId="7704"/>
    <cellStyle name="Footer SBILogo1 2" xfId="7705"/>
    <cellStyle name="差_01保工资保运转保民生项目及标准 2" xfId="7706"/>
    <cellStyle name="Footnote" xfId="7707"/>
    <cellStyle name="差_县区合并测算20080423(按照各省比重）_03_2010年各地区一般预算平衡表_2010年地方财政一般预算分级平衡情况表（汇总）0524 2 5" xfId="7708"/>
    <cellStyle name="差_县市旗测算20080508_县市旗测算-新科目（含人口规模效应）_合并 2 4" xfId="7709"/>
    <cellStyle name="差_01保工资保运转保民生项目及标准 2 2" xfId="7710"/>
    <cellStyle name="好_2006年水利统计指标统计表_财力性转移支付2010年预算参考数_03_2010年各地区一般预算平衡表_2010年地方财政一般预算分级平衡情况表（汇总）0524 4" xfId="7711"/>
    <cellStyle name="Footnote 2" xfId="7712"/>
    <cellStyle name="PSDec 2" xfId="7713"/>
    <cellStyle name="好_34青海_财力性转移支付2010年预算参考数_小册子（2010）张 3" xfId="7714"/>
    <cellStyle name="好_教育(按照总人口测算）—20080416_县市旗测算-新科目（含人口规模效应）_财力性转移支付2010年预算参考数_隋心对账单定稿0514 3" xfId="7715"/>
    <cellStyle name="差_汇总表4_小册子（2010）张 2 2" xfId="7716"/>
    <cellStyle name="好_2007年收支情况及2008年收支预计表(汇总表)_03_2010年各地区一般预算平衡表 3" xfId="7717"/>
    <cellStyle name="Good" xfId="7718"/>
    <cellStyle name="PSDec 2 2" xfId="7719"/>
    <cellStyle name="好_云南 缺口县区测算(地方填报)_财力性转移支付2010年预算参考数_合并 2 6" xfId="7720"/>
    <cellStyle name="好_34青海_财力性转移支付2010年预算参考数_小册子（2010）张 3 2" xfId="7721"/>
    <cellStyle name="Good 2" xfId="7722"/>
    <cellStyle name="好_2006年27重庆_财力性转移支付2010年预算参考数_03_2010年各地区一般预算平衡表_2010年地方财政一般预算分级平衡情况表（汇总）0524" xfId="7723"/>
    <cellStyle name="PSDec 2 2 2" xfId="7724"/>
    <cellStyle name="好_行政（人员）_县市旗测算-新科目（含人口规模效应）_财力性转移支付2010年预算参考数_合并 2 5" xfId="7725"/>
    <cellStyle name="Good 2 2" xfId="7726"/>
    <cellStyle name="好_M01-2(州市补助收入) 2" xfId="7727"/>
    <cellStyle name="差_分析缺口率_财力性转移支付2010年预算参考数_03_2010年各地区一般预算平衡表_04财力类2010 3" xfId="7728"/>
    <cellStyle name="好_14安徽_财力性转移支付2010年预算参考数_03_2010年各地区一般预算平衡表" xfId="7729"/>
    <cellStyle name="差_核定人数对比_财力性转移支付2010年预算参考数_小册子（2010）张" xfId="7730"/>
    <cellStyle name="PSDec 2 3" xfId="7731"/>
    <cellStyle name="好_缺口县区测算（11.13）_03_2010年各地区一般预算平衡表_净集中" xfId="7732"/>
    <cellStyle name="Good 3" xfId="7733"/>
    <cellStyle name="PSDec 2 4" xfId="7734"/>
    <cellStyle name="Good 4" xfId="7735"/>
    <cellStyle name="Good 5" xfId="7736"/>
    <cellStyle name="差_市辖区测算20080510_不含人员经费系数_小册子（2010）张" xfId="7737"/>
    <cellStyle name="好_农林水和城市维护标准支出20080505－县区合计_不含人员经费系数_隋心对账单定稿0514 3" xfId="7738"/>
    <cellStyle name="好_Book2_财力性转移支付2010年预算参考数 2" xfId="7739"/>
    <cellStyle name="Grey" xfId="7740"/>
    <cellStyle name="好_Book2_财力性转移支付2010年预算参考数 2 2" xfId="7741"/>
    <cellStyle name="差_市辖区测算20080510_不含人员经费系数_小册子（2010）张 2" xfId="7742"/>
    <cellStyle name="好_平邑_隋心对账单定稿0514 2 7" xfId="7743"/>
    <cellStyle name="Grey 2" xfId="7744"/>
    <cellStyle name="差_汇总_03_2010年各地区一般预算平衡表_2010年地方财政一般预算分级平衡情况表（汇总）0524 5" xfId="7745"/>
    <cellStyle name="Grey 2 2" xfId="7746"/>
    <cellStyle name="差_2006年27重庆 2 4" xfId="7747"/>
    <cellStyle name="差_缺口县区测算（11.13）_财力性转移支付2010年预算参考数_合并" xfId="7748"/>
    <cellStyle name="差_其他部门(按照总人口测算）—20080416_县市旗测算-新科目（含人口规模效应）_财力性转移支付2010年预算参考数_小册子（2010）张 3" xfId="7749"/>
    <cellStyle name="Grey 2 2 2" xfId="7750"/>
    <cellStyle name="Millares_96 Risk" xfId="7751"/>
    <cellStyle name="Grey 2 3" xfId="7752"/>
    <cellStyle name="差_34青海_小册子（2010）张 3 2" xfId="7753"/>
    <cellStyle name="好_县市旗测算20080508_隋心对账单定稿0514 2 5" xfId="7754"/>
    <cellStyle name="Grey 2 4" xfId="7755"/>
    <cellStyle name="差_03昭通" xfId="7756"/>
    <cellStyle name="差_行政（人员）_财力性转移支付2010年预算参考数_隋心对账单定稿0514" xfId="7757"/>
    <cellStyle name="好_Book2_财力性转移支付2010年预算参考数 2 4" xfId="7758"/>
    <cellStyle name="差_市辖区测算20080510_不含人员经费系数_小册子（2010）张 4" xfId="7759"/>
    <cellStyle name="Grey 4" xfId="7760"/>
    <cellStyle name="差_分县成本差异系数_小册子（2010）张" xfId="7761"/>
    <cellStyle name="差_行政（人员）_县市旗测算-新科目（含人口规模效应）_财力性转移支付2010年预算参考数 3 2" xfId="7762"/>
    <cellStyle name="Grey 5" xfId="7763"/>
    <cellStyle name="差_Book1" xfId="7764"/>
    <cellStyle name="Grey 6" xfId="7765"/>
    <cellStyle name="差_2007一般预算支出口径剔除表_30云南 2 2" xfId="7766"/>
    <cellStyle name="Header 2" xfId="7767"/>
    <cellStyle name="好_30云南_1_03_2010年各地区一般预算平衡表 3" xfId="7768"/>
    <cellStyle name="Header Draft Stamp" xfId="7769"/>
    <cellStyle name="百分比 2 6 3" xfId="7770"/>
    <cellStyle name="常规 15 2 3" xfId="7771"/>
    <cellStyle name="常规 20 2 3" xfId="7772"/>
    <cellStyle name="差_行政（人员）_民生政策最低支出需求_财力性转移支付2010年预算参考数_华东 2" xfId="7773"/>
    <cellStyle name="常规 21 26" xfId="7774"/>
    <cellStyle name="常规 21 31" xfId="7775"/>
    <cellStyle name="PSHeading" xfId="7776"/>
    <cellStyle name="差_附表_财力性转移支付2010年预算参考数_小册子（2010）张 4" xfId="7777"/>
    <cellStyle name="PSHeading 2" xfId="7778"/>
    <cellStyle name="常规 15 2 3 2" xfId="7779"/>
    <cellStyle name="常规 20 2 3 2" xfId="7780"/>
    <cellStyle name="Header Draft Stamp 2" xfId="7781"/>
    <cellStyle name="差_总人口_03_2010年各地区一般预算平衡表_2010年地方财政一般预算分级平衡情况表（汇总）0524 3" xfId="7782"/>
    <cellStyle name="差_农林水和城市维护标准支出20080505－县区合计_不含人员经费系数_03_2010年各地区一般预算平衡表_2010年地方财政一般预算分级平衡情况表（汇总）0524 3" xfId="7783"/>
    <cellStyle name="好_行政（人员）_不含人员经费系数_财力性转移支付2010年预算参考数_隋心对账单定稿0514 2 5" xfId="7784"/>
    <cellStyle name="差_2006年30云南 2 3" xfId="7785"/>
    <cellStyle name="好_县区合并测算20080421_民生政策最低支出需求 2 8" xfId="7786"/>
    <cellStyle name="S13 3" xfId="7787"/>
    <cellStyle name="好_核定人数对比_财力性转移支付2010年预算参考数_隋心对账单定稿0514 2 7" xfId="7788"/>
    <cellStyle name="好_教育(按照总人口测算）—20080416_民生政策最低支出需求_财力性转移支付2010年预算参考数_30云南 2 2" xfId="7789"/>
    <cellStyle name="差_卫生(按照总人口测算）—20080416_民生政策最低支出需求_财力性转移支付2010年预算参考数_30云南" xfId="7790"/>
    <cellStyle name="差_行政公检法测算_县市旗测算-新科目（含人口规模效应） 2 2" xfId="7791"/>
    <cellStyle name="千位分隔 13" xfId="7792"/>
    <cellStyle name="Header1" xfId="7793"/>
    <cellStyle name="Header1 2" xfId="7794"/>
    <cellStyle name="好_0605石屏县_财力性转移支付2010年预算参考数_30云南 3" xfId="7795"/>
    <cellStyle name="差_文体广播事业(按照总人口测算）—20080416_不含人员经费系数_财力性转移支付2010年预算参考数_03_2010年各地区一般预算平衡表_2010年地方财政一般预算分级平衡情况表（汇总）0524" xfId="7796"/>
    <cellStyle name="差_Book2_03_2010年各地区一般预算平衡表_2010年地方财政一般预算分级平衡情况表（汇总）0524 2" xfId="7797"/>
    <cellStyle name="好_22湖南" xfId="7798"/>
    <cellStyle name="检查单元格 2 2 2 2 8" xfId="7799"/>
    <cellStyle name="Header1 3" xfId="7800"/>
    <cellStyle name="差_Book2_03_2010年各地区一般预算平衡表_2010年地方财政一般预算分级平衡情况表（汇总）0524 3" xfId="7801"/>
    <cellStyle name="差_文体广播事业(按照总人口测算）—20080416_县市旗测算-新科目（含人口规模效应）_财力性转移支付2010年预算参考数_03_2010年各地区一般预算平衡表_2010年地方财政一般预算分级平衡情况表（汇总）0524 2" xfId="7802"/>
    <cellStyle name="Header1 4" xfId="7803"/>
    <cellStyle name="差_县市旗测算20080508_民生政策最低支出需求_财力性转移支付2010年预算参考数_03_2010年各地区一般预算平衡表_04财力类2010" xfId="7804"/>
    <cellStyle name="差_分析缺口率_财力性转移支付2010年预算参考数_03_2010年各地区一般预算平衡表 2" xfId="7805"/>
    <cellStyle name="差_县区合并测算20080423(按照各省比重）_不含人员经费系数 2 2 2" xfId="7806"/>
    <cellStyle name="Header2" xfId="7807"/>
    <cellStyle name="Header2 2" xfId="7808"/>
    <cellStyle name="差_文体广播事业(按照总人口测算）—20080416_隋心对账单定稿0514 2 7" xfId="7809"/>
    <cellStyle name="强调文字颜色 2 2 2 2 2 2 8" xfId="7810"/>
    <cellStyle name="Header2 3" xfId="7811"/>
    <cellStyle name="强调文字颜色 2 2 2 2 2 2 9" xfId="7812"/>
    <cellStyle name="Header2 4" xfId="7813"/>
    <cellStyle name="好_附表_财力性转移支付2010年预算参考数_合并 2 4" xfId="7814"/>
    <cellStyle name="差_1_小册子（2010）张 3" xfId="7815"/>
    <cellStyle name="差_县市旗测算20080508_财力性转移支付2010年预算参考数_合并 2 2" xfId="7816"/>
    <cellStyle name="Heading 1 2" xfId="7817"/>
    <cellStyle name="差_成本差异系数（含人口规模）_财力性转移支付2010年预算参考数_合并" xfId="7818"/>
    <cellStyle name="好_自行调整差异系数顺序_财力性转移支付2010年预算参考数_03_2010年各地区一般预算平衡表_04财力类2010 3" xfId="7819"/>
    <cellStyle name="差_市辖区测算20080510_30云南 2 2" xfId="7820"/>
    <cellStyle name="差_1_小册子（2010）张 3 2" xfId="7821"/>
    <cellStyle name="好_行政公检法测算_民生政策最低支出需求_03_2010年各地区一般预算平衡表_2010年地方财政一般预算分级平衡情况表（汇总）0524 2 7" xfId="7822"/>
    <cellStyle name="好_27重庆_03_2010年各地区一般预算平衡表 4" xfId="7823"/>
    <cellStyle name="好_14安徽_财力性转移支付2010年预算参考数_03_2010年各地区一般预算平衡表_2010年地方财政一般预算分级平衡情况表（汇总）0524 5" xfId="7824"/>
    <cellStyle name="Heading 1 2 2" xfId="7825"/>
    <cellStyle name="差_总人口_03_2010年各地区一般预算平衡表_2010年地方财政一般预算分级平衡情况表（汇总）0524 2 5" xfId="7826"/>
    <cellStyle name="差_缺口县区测算(财政部标准)_财力性转移支付2010年预算参考数_华东" xfId="7827"/>
    <cellStyle name="差_成本差异系数（含人口规模）_财力性转移支付2010年预算参考数_合并 2" xfId="7828"/>
    <cellStyle name="好_分县成本差异系数_华东 2 5" xfId="7829"/>
    <cellStyle name="差_县区合并测算20080423(按照各省比重）_县市旗测算-新科目（含人口规模效应）_财力性转移支付2010年预算参考数_华东" xfId="7830"/>
    <cellStyle name="好_附表_财力性转移支付2010年预算参考数_合并 2 5" xfId="7831"/>
    <cellStyle name="差_1_小册子（2010）张 4" xfId="7832"/>
    <cellStyle name="好_成本差异系数_03_2010年各地区一般预算平衡表 2 2" xfId="7833"/>
    <cellStyle name="差_县市旗测算20080508_财力性转移支付2010年预算参考数_合并 2 3" xfId="7834"/>
    <cellStyle name="Heading 1 3" xfId="7835"/>
    <cellStyle name="差_2008年一般预算支出预计" xfId="7836"/>
    <cellStyle name="Heading 1 3 2" xfId="7837"/>
    <cellStyle name="差_2008年一般预算支出预计 2" xfId="7838"/>
    <cellStyle name="差_县市旗测算20080508_财力性转移支付2010年预算参考数_合并 2 4" xfId="7839"/>
    <cellStyle name="差_县市旗测算-新科目（20080627）_民生政策最低支出需求_03_2010年各地区一般预算平衡表_2010年地方财政一般预算分级平衡情况表（汇总）0524 2" xfId="7840"/>
    <cellStyle name="Heading 1 4" xfId="7841"/>
    <cellStyle name="好_测算结果_财力性转移支付2010年预算参考数 2 7" xfId="7842"/>
    <cellStyle name="好_2007年一般预算支出剔除_03_2010年各地区一般预算平衡表 2 2" xfId="7843"/>
    <cellStyle name="差_34青海_1 3 2" xfId="7844"/>
    <cellStyle name="差_2007年人员分部门统计表 2 2" xfId="7845"/>
    <cellStyle name="差_卫生部门_03_2010年各地区一般预算平衡表 6" xfId="7846"/>
    <cellStyle name="差_文体广播事业(按照总人口测算）—20080416_财力性转移支付2010年预算参考数_合并 2 3" xfId="7847"/>
    <cellStyle name="差_县区合并测算20080423(按照各省比重） 2 4" xfId="7848"/>
    <cellStyle name="差_0605石屏县_财力性转移支付2010年预算参考数_03_2010年各地区一般预算平衡表_04财力类2010 2" xfId="7849"/>
    <cellStyle name="好_2_隋心对账单定稿0514" xfId="7850"/>
    <cellStyle name="差_县市旗测算20080508_财力性转移支付2010年预算参考数_合并 2 5" xfId="7851"/>
    <cellStyle name="差_一般预算支出口径剔除表_财力性转移支付2010年预算参考数_小册子（2010）张 2 2" xfId="7852"/>
    <cellStyle name="差_县市旗测算-新科目（20080627）_民生政策最低支出需求_03_2010年各地区一般预算平衡表_2010年地方财政一般预算分级平衡情况表（汇总）0524 3" xfId="7853"/>
    <cellStyle name="Heading 1 5" xfId="7854"/>
    <cellStyle name="Heading 1 Above" xfId="7855"/>
    <cellStyle name="好_行政（人员）_03_2010年各地区一般预算平衡表_2010年地方财政一般预算分级平衡情况表（汇总）0524 3" xfId="7856"/>
    <cellStyle name="差_分县成本差异系数_民生政策最低支出需求_03_2010年各地区一般预算平衡表 3" xfId="7857"/>
    <cellStyle name="差_核定人数下发表 3 2" xfId="7858"/>
    <cellStyle name="好_2_隋心对账单定稿0514 2 2" xfId="7859"/>
    <cellStyle name="好_成本差异系数_合并 2" xfId="7860"/>
    <cellStyle name="注释 9 3" xfId="7861"/>
    <cellStyle name="Heading 2" xfId="7862"/>
    <cellStyle name="好_市辖区测算-新科目（20080626）_不含人员经费系数_财力性转移支付2010年预算参考数_华东" xfId="7863"/>
    <cellStyle name="常规 15 39" xfId="7864"/>
    <cellStyle name="常规 20 39" xfId="7865"/>
    <cellStyle name="差_教育(按照总人口测算）—20080416_03_2010年各地区一般预算平衡表_净集中 3" xfId="7866"/>
    <cellStyle name="差_市辖区测算20080510_30云南 3" xfId="7867"/>
    <cellStyle name="差_2006年在职人员情况 2 3" xfId="7868"/>
    <cellStyle name="好_成本差异系数_合并 2 2" xfId="7869"/>
    <cellStyle name="Heading 2 2" xfId="7870"/>
    <cellStyle name="好_市辖区测算-新科目（20080626）_不含人员经费系数_财力性转移支付2010年预算参考数_华东 2" xfId="7871"/>
    <cellStyle name="好_34青海_财力性转移支付2010年预算参考数_隋心对账单定稿0514 2 4" xfId="7872"/>
    <cellStyle name="标题 1 2 4" xfId="7873"/>
    <cellStyle name="Heading 2 2 2" xfId="7874"/>
    <cellStyle name="好_市辖区测算-新科目（20080626）_不含人员经费系数_财力性转移支付2010年预算参考数_华东 2 2" xfId="7875"/>
    <cellStyle name="常规 2 2 14 9" xfId="7876"/>
    <cellStyle name="差_农林水和城市维护标准支出20080505－县区合计_财力性转移支付2010年预算参考数_华东" xfId="7877"/>
    <cellStyle name="差_测算结果汇总_财力性转移支付2010年预算参考数 2 4" xfId="7878"/>
    <cellStyle name="好_2006年水利统计指标统计表_财力性转移支付2010年预算参考数_03_2010年各地区一般预算平衡表 3" xfId="7879"/>
    <cellStyle name="标题 1 3 4" xfId="7880"/>
    <cellStyle name="好_其他部门(按照总人口测算）—20080416_民生政策最低支出需求_隋心对账单定稿0514 2" xfId="7881"/>
    <cellStyle name="Heading 2 3 2" xfId="7882"/>
    <cellStyle name="差_2008年全省汇总收支计算表_30云南 2" xfId="7883"/>
    <cellStyle name="好_一般预算支出口径剔除表 2 6" xfId="7884"/>
    <cellStyle name="差_30云南_1_合并 2" xfId="7885"/>
    <cellStyle name="差_行政（人员）_不含人员经费系数_财力性转移支付2010年预算参考数_03_2010年各地区一般预算平衡表 2" xfId="7886"/>
    <cellStyle name="好_30云南_1_财力性转移支付2010年预算参考数_03_2010年各地区一般预算平衡表_04财力类2010" xfId="7887"/>
    <cellStyle name="强调文字颜色 4 2 2 5" xfId="7888"/>
    <cellStyle name="好_附表_03_2010年各地区一般预算平衡表_2010年地方财政一般预算分级平衡情况表（汇总）0524 2 3" xfId="7889"/>
    <cellStyle name="好_成本差异系数_合并 2 4" xfId="7890"/>
    <cellStyle name="Heading 2 4" xfId="7891"/>
    <cellStyle name="百分比 3 2 2 2 2" xfId="7892"/>
    <cellStyle name="差_县市旗测算-新科目（20080627）_不含人员经费系数_财力性转移支付2010年预算参考数 2 4" xfId="7893"/>
    <cellStyle name="差_2007年人员分部门统计表 3 2" xfId="7894"/>
    <cellStyle name="差_34青海_1 4 2" xfId="7895"/>
    <cellStyle name="好_缺口县区测算(按2007支出增长25%测算)_小册子（2010）张 2" xfId="7896"/>
    <cellStyle name="强调文字颜色 4 2 2 6" xfId="7897"/>
    <cellStyle name="差_一般预算支出口径剔除表_财力性转移支付2010年预算参考数_小册子（2010）张 3 2" xfId="7898"/>
    <cellStyle name="差_行政（人员）_不含人员经费系数_财力性转移支付2010年预算参考数_03_2010年各地区一般预算平衡表 3" xfId="7899"/>
    <cellStyle name="好_附表_03_2010年各地区一般预算平衡表_2010年地方财政一般预算分级平衡情况表（汇总）0524 2 4" xfId="7900"/>
    <cellStyle name="好_成本差异系数_合并 2 5" xfId="7901"/>
    <cellStyle name="Heading 2 5" xfId="7902"/>
    <cellStyle name="差_2006年34青海 2 2 2" xfId="7903"/>
    <cellStyle name="差_行政（人员）_民生政策最低支出需求_财力性转移支付2010年预算参考数_合并 2" xfId="7904"/>
    <cellStyle name="Heading 2 Below" xfId="7905"/>
    <cellStyle name="好_测算结果汇总 2 6" xfId="7906"/>
    <cellStyle name="差_Book1_财力性转移支付2010年预算参考数_小册子（2010）张 2 2" xfId="7907"/>
    <cellStyle name="差_自行调整差异系数顺序_财力性转移支付2010年预算参考数_华东" xfId="7908"/>
    <cellStyle name="好_危改资金测算_华东 2 7" xfId="7909"/>
    <cellStyle name="好_2_隋心对账单定稿0514 2 3" xfId="7910"/>
    <cellStyle name="Heading 3" xfId="7911"/>
    <cellStyle name="差_市辖区测算20080510_30云南 4" xfId="7912"/>
    <cellStyle name="差_成本差异系数_财力性转移支付2010年预算参考数_03_2010年各地区一般预算平衡表 2" xfId="7913"/>
    <cellStyle name="差_2006年在职人员情况 2 4" xfId="7914"/>
    <cellStyle name="Heading 3 3" xfId="7915"/>
    <cellStyle name="好_人员工资和公用经费3_财力性转移支付2010年预算参考数_小册子（2010）张 2" xfId="7916"/>
    <cellStyle name="差_市辖区测算20080510_财力性转移支付2010年预算参考数_03_2010年各地区一般预算平衡表 4" xfId="7917"/>
    <cellStyle name="好_云南 缺口县区测算(地方填报)_合并 2 5" xfId="7918"/>
    <cellStyle name="S10 2" xfId="7919"/>
    <cellStyle name="标题 2 3 4" xfId="7920"/>
    <cellStyle name="S10 2 2" xfId="7921"/>
    <cellStyle name="好_隋心对账单定稿0514 2 5" xfId="7922"/>
    <cellStyle name="Heading 3 3 2" xfId="7923"/>
    <cellStyle name="好_人员工资和公用经费3_财力性转移支付2010年预算参考数_小册子（2010）张 2 2" xfId="7924"/>
    <cellStyle name="Heading 3 4" xfId="7925"/>
    <cellStyle name="好_人员工资和公用经费3_财力性转移支付2010年预算参考数_小册子（2010）张 3" xfId="7926"/>
    <cellStyle name="差_市辖区测算20080510_财力性转移支付2010年预算参考数_03_2010年各地区一般预算平衡表 5" xfId="7927"/>
    <cellStyle name="好_云南 缺口县区测算(地方填报)_合并 2 6" xfId="7928"/>
    <cellStyle name="好_缺口县区测算(按核定人数)_合并 2 2" xfId="7929"/>
    <cellStyle name="S10 3" xfId="7930"/>
    <cellStyle name="Heading 3 5" xfId="7931"/>
    <cellStyle name="差_市辖区测算20080510_财力性转移支付2010年预算参考数_03_2010年各地区一般预算平衡表 6" xfId="7932"/>
    <cellStyle name="好_云南 缺口县区测算(地方填报)_合并 2 7" xfId="7933"/>
    <cellStyle name="差_530623_2006年县级财政报表附表 2_4.2010年国家重点生态功能区保护性转移支付生态测算表" xfId="7934"/>
    <cellStyle name="差_市辖区测算-新科目（20080626）_民生政策最低支出需求_财力性转移支付2010年预算参考数_03_2010年各地区一般预算平衡表_2010年地方财政一般预算分级平衡情况表（汇总）0524 2 2" xfId="7935"/>
    <cellStyle name="好_缺口县区测算(财政部标准)_03_2010年各地区一般预算平衡表_04财力类2010 2" xfId="7936"/>
    <cellStyle name="Heading 3+" xfId="7937"/>
    <cellStyle name="好_34青海_30云南" xfId="7938"/>
    <cellStyle name="差_1996-102 2 2" xfId="7939"/>
    <cellStyle name="好_缺口县区测算(按2007支出增长25%测算)_合并 2" xfId="7940"/>
    <cellStyle name="好_行政（人员）_不含人员经费系数_03_2010年各地区一般预算平衡表 2 3" xfId="7941"/>
    <cellStyle name="差_2_03_2010年各地区一般预算平衡表 4" xfId="7942"/>
    <cellStyle name="好_测算结果汇总_财力性转移支付2010年预算参考数_03_2010年各地区一般预算平衡表_2010年地方财政一般预算分级平衡情况表（汇总）0524 2 6" xfId="7943"/>
    <cellStyle name="Heading 3+ 2" xfId="7944"/>
    <cellStyle name="好_34青海_30云南 2" xfId="7945"/>
    <cellStyle name="常规 97" xfId="7946"/>
    <cellStyle name="好_2006年28四川_财力性转移支付2010年预算参考数_30云南" xfId="7947"/>
    <cellStyle name="标题 3 2 4" xfId="7948"/>
    <cellStyle name="差_县市旗测算-新科目（20080626）_不含人员经费系数_隋心对账单定稿0514" xfId="7949"/>
    <cellStyle name="常规 7 2 29" xfId="7950"/>
    <cellStyle name="常规 7 2 34" xfId="7951"/>
    <cellStyle name="好_2006年22湖南_隋心对账单定稿0514 2 5" xfId="7952"/>
    <cellStyle name="Heading 4 2 2" xfId="7953"/>
    <cellStyle name="差_测算结果_财力性转移支付2010年预算参考数 2 2 2" xfId="7954"/>
    <cellStyle name="S11 2" xfId="7955"/>
    <cellStyle name="差_测算结果_财力性转移支付2010年预算参考数 2 3" xfId="7956"/>
    <cellStyle name="Heading 4 3" xfId="7957"/>
    <cellStyle name="标题 3 3 4" xfId="7958"/>
    <cellStyle name="S11 2 2" xfId="7959"/>
    <cellStyle name="差_行政（人员）_财力性转移支付2010年预算参考数_30云南 4" xfId="7960"/>
    <cellStyle name="差_测算结果_财力性转移支付2010年预算参考数 2 3 2" xfId="7961"/>
    <cellStyle name="Heading 4 3 2" xfId="7962"/>
    <cellStyle name="好_人员工资和公用经费3_财力性转移支付2010年预算参考数 2 5" xfId="7963"/>
    <cellStyle name="S11 3" xfId="7964"/>
    <cellStyle name="差_测算结果_财力性转移支付2010年预算参考数 2 4" xfId="7965"/>
    <cellStyle name="Heading 4 4" xfId="7966"/>
    <cellStyle name="Heading 4 5" xfId="7967"/>
    <cellStyle name="差_市辖区测算-新科目（20080626）_03_2010年各地区一般预算平衡表_04财力类2010" xfId="7968"/>
    <cellStyle name="HEADING1 5" xfId="7969"/>
    <cellStyle name="好_行政（人员）_不含人员经费系数_财力性转移支付2010年预算参考数_小册子（2010）张 2" xfId="7970"/>
    <cellStyle name="差_县市旗测算-新科目（20080626）_民生政策最低支出需求_财力性转移支付2010年预算参考数_隋心对账单定稿0514 2 3" xfId="7971"/>
    <cellStyle name="HEADING2 4" xfId="7972"/>
    <cellStyle name="差_文体广播事业(按照总人口测算）—20080416_财力性转移支付2010年预算参考数_隋心对账单定稿0514 2" xfId="7973"/>
    <cellStyle name="差_文体广播事业(按照总人口测算）—20080416_民生政策最低支出需求_财力性转移支付2010年预算参考数_合并 2 6" xfId="7974"/>
    <cellStyle name="差_34青海_财力性转移支付2010年预算参考数_隋心对账单定稿0514 2" xfId="7975"/>
    <cellStyle name="差_文体广播事业(按照总人口测算）—20080416_民生政策最低支出需求_财力性转移支付2010年预算参考数_合并 2 7" xfId="7976"/>
    <cellStyle name="HEADING2 5" xfId="7977"/>
    <cellStyle name="差_汇总表4_财力性转移支付2010年预算参考数_03_2010年各地区一般预算平衡表 6" xfId="7978"/>
    <cellStyle name="Hyperlink" xfId="7979"/>
    <cellStyle name="差_0605石屏县 2_5.2010年云南省国家一般生态功能区转移支付补助测算表（州市本级）" xfId="7980"/>
    <cellStyle name="差_分县成本差异系数_华东 2" xfId="7981"/>
    <cellStyle name="Input" xfId="7982"/>
    <cellStyle name="差_县市旗测算-新科目（20080626）_民生政策最低支出需求_财力性转移支付2010年预算参考数 2 5" xfId="7983"/>
    <cellStyle name="Input [yellow]" xfId="7984"/>
    <cellStyle name="好_2009年一般性转移支付标准工资_不用软件计算9.1不考虑经费管理评价xl 2" xfId="7985"/>
    <cellStyle name="好_2006年27重庆_财力性转移支付2010年预算参考数_隋心对账单定稿0514 2 6" xfId="7986"/>
    <cellStyle name="差_27重庆_03_2010年各地区一般预算平衡表 6" xfId="7987"/>
    <cellStyle name="好_测算结果 5" xfId="7988"/>
    <cellStyle name="差_核定人数对比_03_2010年各地区一般预算平衡表_2010年地方财政一般预算分级平衡情况表（汇总）0524 3" xfId="7989"/>
    <cellStyle name="好_2006年33甘肃_隋心对账单定稿0514 2 3" xfId="7990"/>
    <cellStyle name="Input [yellow] 2" xfId="7991"/>
    <cellStyle name="Input [yellow] 2 2 2" xfId="7992"/>
    <cellStyle name="强调文字颜色 2 2 2 2 2 3" xfId="7993"/>
    <cellStyle name="差_530629_2006年县级财政报表附表 2_5.2010年云南省国家一般生态功能区转移支付补助测算表（州市本级） 2" xfId="7994"/>
    <cellStyle name="差_28四川_03_2010年各地区一般预算平衡表_净集中" xfId="7995"/>
    <cellStyle name="差_核定人数对比_03_2010年各地区一般预算平衡表_2010年地方财政一般预算分级平衡情况表（汇总）0524 4" xfId="7996"/>
    <cellStyle name="好_2006年33甘肃_隋心对账单定稿0514 2 4" xfId="7997"/>
    <cellStyle name="Input [yellow] 3" xfId="7998"/>
    <cellStyle name="差_核定人数对比_03_2010年各地区一般预算平衡表_2010年地方财政一般预算分级平衡情况表（汇总）0524 5" xfId="7999"/>
    <cellStyle name="好_2006年33甘肃_隋心对账单定稿0514 2 5" xfId="8000"/>
    <cellStyle name="Input [yellow] 4" xfId="8001"/>
    <cellStyle name="差_行政公检法测算_不含人员经费系数_华东" xfId="8002"/>
    <cellStyle name="Input [yellow] 5 2" xfId="8003"/>
    <cellStyle name="差_34青海_小册子（2010）张 4" xfId="8004"/>
    <cellStyle name="差_1110洱源 2 3" xfId="8005"/>
    <cellStyle name="好_33甘肃_华东 2 6" xfId="8006"/>
    <cellStyle name="Input [yellow] 6" xfId="8007"/>
    <cellStyle name="差_34青海_财力性转移支付2010年预算参考数_小册子（2010）张 2" xfId="8008"/>
    <cellStyle name="Input 10" xfId="8009"/>
    <cellStyle name="好_县市旗测算20080508_不含人员经费系数_财力性转移支付2010年预算参考数_小册子（2010）张 3" xfId="8010"/>
    <cellStyle name="差_12滨州_财力性转移支付2010年预算参考数" xfId="8011"/>
    <cellStyle name="好_其他部门(按照总人口测算）—20080416_县市旗测算-新科目（含人口规模效应）_财力性转移支付2010年预算参考数_03_2010年各地区一般预算平衡表 2" xfId="8012"/>
    <cellStyle name="差_2010年县级基本财力保障测算 2" xfId="8013"/>
    <cellStyle name="差_34青海_财力性转移支付2010年预算参考数_小册子（2010）张 3" xfId="8014"/>
    <cellStyle name="Input 11" xfId="8015"/>
    <cellStyle name="Input 15" xfId="8016"/>
    <cellStyle name="好_11大理_财力性转移支付2010年预算参考数 2 6" xfId="8017"/>
    <cellStyle name="差_行政（人员）_县市旗测算-新科目（含人口规模效应）_财力性转移支付2010年预算参考数_03_2010年各地区一般预算平衡表_2010年地方财政一般预算分级平衡情况表（汇总）0524" xfId="8018"/>
    <cellStyle name="Input 16" xfId="8019"/>
    <cellStyle name="标题 5 6" xfId="8020"/>
    <cellStyle name="差_0605石屏县 2_5.2010年云南省国家一般生态功能区转移支付补助测算表（州市本级） 2" xfId="8021"/>
    <cellStyle name="Input 2" xfId="8022"/>
    <cellStyle name="差_文体广播事业(按照总人口测算）—20080416_合并 2 7" xfId="8023"/>
    <cellStyle name="Input 2 2" xfId="8024"/>
    <cellStyle name="差_行政(燃修费)_财力性转移支付2010年预算参考数_03_2010年各地区一般预算平衡表 4" xfId="8025"/>
    <cellStyle name="标题 5 7" xfId="8026"/>
    <cellStyle name="好_2006年27重庆_03_2010年各地区一般预算平衡表_净集中" xfId="8027"/>
    <cellStyle name="好_文体广播事业(按照总人口测算）—20080416_不含人员经费系数_财力性转移支付2010年预算参考数_隋心对账单定稿0514 2 6" xfId="8028"/>
    <cellStyle name="Input 3" xfId="8029"/>
    <cellStyle name="好_2006年27重庆_03_2010年各地区一般预算平衡表_净集中 2" xfId="8030"/>
    <cellStyle name="Input 3 2" xfId="8031"/>
    <cellStyle name="标题 5 8" xfId="8032"/>
    <cellStyle name="Input 4" xfId="8033"/>
    <cellStyle name="差_1_30云南 3 2" xfId="8034"/>
    <cellStyle name="Input 5" xfId="8035"/>
    <cellStyle name="Input 9" xfId="8036"/>
    <cellStyle name="好_人员工资和公用经费_30云南" xfId="8037"/>
    <cellStyle name="Input Cells" xfId="8038"/>
    <cellStyle name="常规 2 3 5 2" xfId="8039"/>
    <cellStyle name="差_行政（人员）_县市旗测算-新科目（含人口规模效应）_财力性转移支付2010年预算参考数_03_2010年各地区一般预算平衡表 5" xfId="8040"/>
    <cellStyle name="Input Cells 2 3" xfId="8041"/>
    <cellStyle name="差_行政（人员）_县市旗测算-新科目（含人口规模效应）_财力性转移支付2010年预算参考数_03_2010年各地区一般预算平衡表 6" xfId="8042"/>
    <cellStyle name="Input Cells 2 4" xfId="8043"/>
    <cellStyle name="差_1_合并 2" xfId="8044"/>
    <cellStyle name="好_成本差异系数_隋心对账单定稿0514 2 4" xfId="8045"/>
    <cellStyle name="差_2008年全省汇总收支计算表_财力性转移支付2010年预算参考数 4 2" xfId="8046"/>
    <cellStyle name="差_县区合并测算20080421_小册子（2010）张 3" xfId="8047"/>
    <cellStyle name="常规 10 16" xfId="8048"/>
    <cellStyle name="常规 10 21" xfId="8049"/>
    <cellStyle name="差_09黑龙江_财力性转移支付2010年预算参考数 2 3" xfId="8050"/>
    <cellStyle name="好_行政（人员）_30云南" xfId="8051"/>
    <cellStyle name="好_28四川 2" xfId="8052"/>
    <cellStyle name="好_Book1 2 2" xfId="8053"/>
    <cellStyle name="Input Cells 5" xfId="8054"/>
    <cellStyle name="差_县区合并测算20080421_小册子（2010）张 4" xfId="8055"/>
    <cellStyle name="常规 10 17" xfId="8056"/>
    <cellStyle name="常规 10 22" xfId="8057"/>
    <cellStyle name="好_测算结果_财力性转移支付2010年预算参考数_30云南 2" xfId="8058"/>
    <cellStyle name="好_2006年34青海_合并 2 2" xfId="8059"/>
    <cellStyle name="差_09黑龙江_财力性转移支付2010年预算参考数 2 4" xfId="8060"/>
    <cellStyle name="好_28四川 3" xfId="8061"/>
    <cellStyle name="好_Book1 2 3" xfId="8062"/>
    <cellStyle name="Input Cells 6" xfId="8063"/>
    <cellStyle name="好_14安徽_03_2010年各地区一般预算平衡表_2010年地方财政一般预算分级平衡情况表（汇总）0524 5" xfId="8064"/>
    <cellStyle name="差_2009年标准税收测算数据表_2.2009年云南省生态功能区转移支付总表 2" xfId="8065"/>
    <cellStyle name="好_05潍坊 2 6" xfId="8066"/>
    <cellStyle name="Input_2008年经营目标预算审核明细表final" xfId="8067"/>
    <cellStyle name="好_县市旗测算-新科目（20080626）_不含人员经费系数_财力性转移支付2010年预算参考数_03_2010年各地区一般预算平衡表_2010年地方财政一般预算分级平衡情况表（汇总）0524" xfId="8068"/>
    <cellStyle name="InputInfo" xfId="8069"/>
    <cellStyle name="差_2007年一般预算支出剔除_03_2010年各地区一般预算平衡表 3" xfId="8070"/>
    <cellStyle name="InputInfo 2" xfId="8071"/>
    <cellStyle name="好_分县成本差异系数_民生政策最低支出需求_财力性转移支付2010年预算参考数_03_2010年各地区一般预算平衡表_2010年地方财政一般预算分级平衡情况表（汇总）0524 2 2" xfId="8072"/>
    <cellStyle name="差_分县成本差异系数_03_2010年各地区一般预算平衡表" xfId="8073"/>
    <cellStyle name="KPMG Heading 1" xfId="8074"/>
    <cellStyle name="好_09黑龙江_30云南" xfId="8075"/>
    <cellStyle name="差_2008云南省分县市中小学教职工统计表（教育厅提供） 3 2" xfId="8076"/>
    <cellStyle name="差 10 2" xfId="8077"/>
    <cellStyle name="好_县区合并测算20080423(按照各省比重）_民生政策最低支出需求_财力性转移支付2010年预算参考数_03_2010年各地区一般预算平衡表 4" xfId="8078"/>
    <cellStyle name="KPMG Heading 2" xfId="8079"/>
    <cellStyle name="好_34青海_1_03_2010年各地区一般预算平衡表_2010年地方财政一般预算分级平衡情况表（汇总）0524 2 2" xfId="8080"/>
    <cellStyle name="差_行政（人员）_小册子（2010）张 4" xfId="8081"/>
    <cellStyle name="好_34青海_1_财力性转移支付2010年预算参考数 2 3" xfId="8082"/>
    <cellStyle name="差_县市旗测算-新科目（20080627）_县市旗测算-新科目（含人口规模效应）_财力性转移支付2010年预算参考数_合并 2 2" xfId="8083"/>
    <cellStyle name="差_22湖南_财力性转移支付2010年预算参考数_合并 2" xfId="8084"/>
    <cellStyle name="KPMG Heading 3" xfId="8085"/>
    <cellStyle name="好_奖励补助测算7.25 (version 1) (version 1)" xfId="8086"/>
    <cellStyle name="KPMG Heading 4" xfId="8087"/>
    <cellStyle name="好_农林水和城市维护标准支出20080505－县区合计_县市旗测算-新科目（含人口规模效应）_财力性转移支付2010年预算参考数_03_2010年各地区一般预算平衡表_2010年地方财政一般预算分级平衡情况表（汇总）0524 2 3" xfId="8088"/>
    <cellStyle name="百分比 3 3 3" xfId="8089"/>
    <cellStyle name="好_奖励补助测算7.25 (version 1) (version 1) 2" xfId="8090"/>
    <cellStyle name="好_20河南_财力性转移支付2010年预算参考数 2 7" xfId="8091"/>
    <cellStyle name="KPMG Heading 4 2" xfId="8092"/>
    <cellStyle name="百分比 12 3" xfId="8093"/>
    <cellStyle name="差_其他部门(按照总人口测算）—20080416 3 2" xfId="8094"/>
    <cellStyle name="差_附表_03_2010年各地区一般预算平衡表_净集中 2" xfId="8095"/>
    <cellStyle name="差_县区合并测算20080423(按照各省比重）_财力性转移支付2010年预算参考数_小册子（2010）张 4" xfId="8096"/>
    <cellStyle name="KPMG Normal 2" xfId="8097"/>
    <cellStyle name="好_安徽 缺口县区测算(地方填报)1_华东 2 6" xfId="8098"/>
    <cellStyle name="好_其他部门(按照总人口测算）—20080416_03_2010年各地区一般预算平衡表_净集中" xfId="8099"/>
    <cellStyle name="好_行政公检法测算_不含人员经费系数_财力性转移支付2010年预算参考数 5" xfId="8100"/>
    <cellStyle name="Linked Cell" xfId="8101"/>
    <cellStyle name="好_云南 缺口县区测算(地方填报) 2 3" xfId="8102"/>
    <cellStyle name="差_2007一般预算支出口径剔除表 2" xfId="8103"/>
    <cellStyle name="好_其他部门(按照总人口测算）—20080416_03_2010年各地区一般预算平衡表_净集中 2" xfId="8104"/>
    <cellStyle name="Linked Cell 2" xfId="8105"/>
    <cellStyle name="好_云南 缺口县区测算(地方填报) 2 3 2" xfId="8106"/>
    <cellStyle name="好_行政公检法测算_民生政策最低支出需求_03_2010年各地区一般预算平衡表_04财力类2010 3" xfId="8107"/>
    <cellStyle name="差_2007一般预算支出口径剔除表 2 2" xfId="8108"/>
    <cellStyle name="好_07临沂 2 6" xfId="8109"/>
    <cellStyle name="Linked Cell 2 2" xfId="8110"/>
    <cellStyle name="好_县区合并测算20080421_民生政策最低支出需求_财力性转移支付2010年预算参考数 4" xfId="8111"/>
    <cellStyle name="差_2007一般预算支出口径剔除表 2 2 2" xfId="8112"/>
    <cellStyle name="好_其他部门(按照总人口测算）—20080416_03_2010年各地区一般预算平衡表_净集中 3" xfId="8113"/>
    <cellStyle name="Linked Cell 3" xfId="8114"/>
    <cellStyle name="好_07临沂 2 7" xfId="8115"/>
    <cellStyle name="差_2007一般预算支出口径剔除表 2 3" xfId="8116"/>
    <cellStyle name="好_农林水和城市维护标准支出20080505－县区合计_民生政策最低支出需求_03_2010年各地区一般预算平衡表_2010年地方财政一般预算分级平衡情况表（汇总）0524 2 8" xfId="8117"/>
    <cellStyle name="差_2007一般预算支出口径剔除表 2 3 2" xfId="8118"/>
    <cellStyle name="差_县市旗测算20080508_不含人员经费系数_财力性转移支付2010年预算参考数_30云南" xfId="8119"/>
    <cellStyle name="Linked Cell 3 2" xfId="8120"/>
    <cellStyle name="差_县市旗测算20080508_民生政策最低支出需求_财力性转移支付2010年预算参考数_华东 2 2" xfId="8121"/>
    <cellStyle name="千位分隔 2 5 3" xfId="8122"/>
    <cellStyle name="常规 8 3 10" xfId="8123"/>
    <cellStyle name="Linked Cell 5" xfId="8124"/>
    <cellStyle name="Linked Cells" xfId="8125"/>
    <cellStyle name="Linked Cells 2 3" xfId="8126"/>
    <cellStyle name="好_2008年全省汇总收支计算表_财力性转移支付2010年预算参考数_03_2010年各地区一般预算平衡表 4" xfId="8127"/>
    <cellStyle name="差_2008年支出调整_隋心对账单定稿0514" xfId="8128"/>
    <cellStyle name="差_34青海_1_财力性转移支付2010年预算参考数_30云南 3 2" xfId="8129"/>
    <cellStyle name="好_县区合并测算20080423(按照各省比重）_不含人员经费系数_财力性转移支付2010年预算参考数 3 2" xfId="8130"/>
    <cellStyle name="Linked Cells 2 4" xfId="8131"/>
    <cellStyle name="Linked Cells 4" xfId="8132"/>
    <cellStyle name="差_县区合并测算20080423(按照各省比重）_民生政策最低支出需求_财力性转移支付2010年预算参考数_华东 2 2" xfId="8133"/>
    <cellStyle name="差_县区合并测算20080421_财力性转移支付2010年预算参考数 2 7" xfId="8134"/>
    <cellStyle name="好_2008计算资料（8月5）_隋心对账单定稿0514 2 5" xfId="8135"/>
    <cellStyle name="margenta-f 2" xfId="8136"/>
    <cellStyle name="Milliers [0]_!!!GO" xfId="8137"/>
    <cellStyle name="好_行政公检法测算_民生政策最低支出需求 2 4" xfId="8138"/>
    <cellStyle name="差_2006年分析表 2 4" xfId="8139"/>
    <cellStyle name="好_农林水和城市维护标准支出20080505－县区合计_民生政策最低支出需求_财力性转移支付2010年预算参考数" xfId="8140"/>
    <cellStyle name="Milliers_!!!GO" xfId="8141"/>
    <cellStyle name="差_县市旗测算-新科目（20080627）_不含人员经费系数_财力性转移支付2010年预算参考数_华东 2 3" xfId="8142"/>
    <cellStyle name="Moneda [0]_96 Risk" xfId="8143"/>
    <cellStyle name="差_财政小册子－表(1013) 3" xfId="8144"/>
    <cellStyle name="差_0605石屏县 2_2.云南省生态功能区转移支付总表" xfId="8145"/>
    <cellStyle name="好_28四川 4" xfId="8146"/>
    <cellStyle name="好_Book1 2 4" xfId="8147"/>
    <cellStyle name="好_文体广播事业(按照总人口测算）—20080416_华东 2" xfId="8148"/>
    <cellStyle name="Month" xfId="8149"/>
    <cellStyle name="差_附表_合并" xfId="8150"/>
    <cellStyle name="差_0605石屏县 2_2.云南省生态功能区转移支付总表 2" xfId="8151"/>
    <cellStyle name="差_第五部分(才淼、饶永宏） 2 3" xfId="8152"/>
    <cellStyle name="好_县区合并测算20080423(按照各省比重）_华东" xfId="8153"/>
    <cellStyle name="好_2006年水利统计指标统计表 2_2.云南省生态功能区转移支付总表" xfId="8154"/>
    <cellStyle name="Month 2" xfId="8155"/>
    <cellStyle name="差_附表_合并 2" xfId="8156"/>
    <cellStyle name="好_教育(按照总人口测算）—20080416_不含人员经费系数_财力性转移支付2010年预算参考数_小册子（2010）张 2" xfId="8157"/>
    <cellStyle name="差_07临沂 5" xfId="8158"/>
    <cellStyle name="好_34青海 3" xfId="8159"/>
    <cellStyle name="Mon閠aire_!!!GO" xfId="8160"/>
    <cellStyle name="好_测算结果_财力性转移支付2010年预算参考数_03_2010年各地区一般预算平衡表_净集中 3" xfId="8161"/>
    <cellStyle name="Neutral" xfId="8162"/>
    <cellStyle name="差_34青海_1_财力性转移支付2010年预算参考数 2 2 2" xfId="8163"/>
    <cellStyle name="好_2008年全省汇总收支计算表_财力性转移支付2010年预算参考数_合并" xfId="8164"/>
    <cellStyle name="好_河南 缺口县区测算(地方填报白)_财力性转移支付2010年预算参考数_隋心对账单定稿0514 2 4" xfId="8165"/>
    <cellStyle name="Neutral 2 2" xfId="8166"/>
    <cellStyle name="差_0605石屏县_03_2010年各地区一般预算平衡表_2010年地方财政一般预算分级平衡情况表（汇总）0524 2" xfId="8167"/>
    <cellStyle name="差_教育(按照总人口测算）—20080416_民生政策最低支出需求_03_2010年各地区一般预算平衡表 6" xfId="8168"/>
    <cellStyle name="差_分县成本差异系数_不含人员经费系数_财力性转移支付2010年预算参考数_03_2010年各地区一般预算平衡表_净集中" xfId="8169"/>
    <cellStyle name="差_市辖区测算-新科目（20080626）_民生政策最低支出需求_03_2010年各地区一般预算平衡表_2010年地方财政一般预算分级平衡情况表（汇总）0524" xfId="8170"/>
    <cellStyle name="好_11大理_财力性转移支付2010年预算参考数_03_2010年各地区一般预算平衡表" xfId="8171"/>
    <cellStyle name="差_卫生(按照总人口测算）—20080416_不含人员经费系数_财力性转移支付2010年预算参考数 2 3" xfId="8172"/>
    <cellStyle name="好_汇总表_小册子（2010）张" xfId="8173"/>
    <cellStyle name="Neutral 3 2" xfId="8174"/>
    <cellStyle name="Neutral 7" xfId="8175"/>
    <cellStyle name="差_2006年28四川_财力性转移支付2010年预算参考数_03_2010年各地区一般预算平衡表_净集中" xfId="8176"/>
    <cellStyle name="Neutral 8" xfId="8177"/>
    <cellStyle name="差_县市旗测算-新科目（20080627）_不含人员经费系数" xfId="8178"/>
    <cellStyle name="New Times Roman" xfId="8179"/>
    <cellStyle name="好_2006年34青海_30云南 3 2" xfId="8180"/>
    <cellStyle name="差_0502通海县 2_4.2010年国家重点生态功能区保护性转移支付生态测算表 2" xfId="8181"/>
    <cellStyle name="好_平邑_华东 2 4" xfId="8182"/>
    <cellStyle name="好_Book2_财力性转移支付2010年预算参考数_03_2010年各地区一般预算平衡表_净集中 3" xfId="8183"/>
    <cellStyle name="no dec 2" xfId="8184"/>
    <cellStyle name="好_2_财力性转移支付2010年预算参考数_03_2010年各地区一般预算平衡表_2010年地方财政一般预算分级平衡情况表（汇总）0524 4" xfId="8185"/>
    <cellStyle name="差_文体广播事业(按照总人口测算）—20080416_县市旗测算-新科目（含人口规模效应） 2 6" xfId="8186"/>
    <cellStyle name="好_平邑_财力性转移支付2010年预算参考数_隋心对账单定稿0514 2 5" xfId="8187"/>
    <cellStyle name="差_530623_2006年县级财政报表附表 2 2" xfId="8188"/>
    <cellStyle name="好_28四川_合并 2 4" xfId="8189"/>
    <cellStyle name="差_530623_2006年县级财政报表附表 2 2 2" xfId="8190"/>
    <cellStyle name="千位分隔 12 4" xfId="8191"/>
    <cellStyle name="no dec 2 2" xfId="8192"/>
    <cellStyle name="差_行政(燃修费)_民生政策最低支出需求_财力性转移支付2010年预算参考数_03_2010年各地区一般预算平衡表_净集中" xfId="8193"/>
    <cellStyle name="no dec 2 2 2" xfId="8194"/>
    <cellStyle name="差_自行调整差异系数顺序_财力性转移支付2010年预算参考数_30云南 3" xfId="8195"/>
    <cellStyle name="no dec 2 3" xfId="8196"/>
    <cellStyle name="差_人员工资和公用经费_财力性转移支付2010年预算参考数_30云南" xfId="8197"/>
    <cellStyle name="no dec 2 4" xfId="8198"/>
    <cellStyle name="差_530623_2006年县级财政报表附表 2 3" xfId="8199"/>
    <cellStyle name="好_平邑_财力性转移支付2010年预算参考数_隋心对账单定稿0514 2 6" xfId="8200"/>
    <cellStyle name="差_文体广播事业(按照总人口测算）—20080416_县市旗测算-新科目（含人口规模效应） 2 7" xfId="8201"/>
    <cellStyle name="好_2_财力性转移支付2010年预算参考数_03_2010年各地区一般预算平衡表_2010年地方财政一般预算分级平衡情况表（汇总）0524 5" xfId="8202"/>
    <cellStyle name="no dec 3" xfId="8203"/>
    <cellStyle name="好_平邑_华东 2 5" xfId="8204"/>
    <cellStyle name="差_530623_2006年县级财政报表附表 2 4" xfId="8205"/>
    <cellStyle name="好_1110洱源县 2" xfId="8206"/>
    <cellStyle name="好_平邑_财力性转移支付2010年预算参考数_隋心对账单定稿0514 2 7" xfId="8207"/>
    <cellStyle name="no dec 4" xfId="8208"/>
    <cellStyle name="好_平邑_华东 2 6" xfId="8209"/>
    <cellStyle name="差_34青海_1_财力性转移支付2010年预算参考数_03_2010年各地区一般预算平衡表_04财力类2010 2" xfId="8210"/>
    <cellStyle name="好_1110洱源县 3" xfId="8211"/>
    <cellStyle name="差_12滨州_财力性转移支付2010年预算参考数_隋心对账单定稿0514" xfId="8212"/>
    <cellStyle name="no dec 5" xfId="8213"/>
    <cellStyle name="好_平邑_华东 2 7" xfId="8214"/>
    <cellStyle name="差_34青海_1_财力性转移支付2010年预算参考数_03_2010年各地区一般预算平衡表_04财力类2010 3" xfId="8215"/>
    <cellStyle name="差_2006年27重庆_30云南" xfId="8216"/>
    <cellStyle name="好_1110洱源县 4" xfId="8217"/>
    <cellStyle name="no dec 6" xfId="8218"/>
    <cellStyle name="好_县市旗测算-新科目（20080626）_隋心对账单定稿0514 2" xfId="8219"/>
    <cellStyle name="差_2006年28四川_03_2010年各地区一般预算平衡表_净集中 3" xfId="8220"/>
    <cellStyle name="好_其他部门(按照总人口测算）—20080416_民生政策最低支出需求_华东 2 5" xfId="8221"/>
    <cellStyle name="差_1110洱源转换 2" xfId="8222"/>
    <cellStyle name="差_M03 4" xfId="8223"/>
    <cellStyle name="差_县市旗测算-新科目（20080626）_03_2010年各地区一般预算平衡表 4" xfId="8224"/>
    <cellStyle name="Normal" xfId="8225"/>
    <cellStyle name="好_汇总 2 5" xfId="8226"/>
    <cellStyle name="差_1110洱源县_财力性转移支付2010年预算参考数_03_2010年各地区一般预算平衡表_2010年地方财政一般预算分级平衡情况表（汇总）0524 5" xfId="8227"/>
    <cellStyle name="Normal - Style1 2 2 2" xfId="8228"/>
    <cellStyle name="Normal - Style1 2 3" xfId="8229"/>
    <cellStyle name="差_县市旗测算-新科目（20080626）_03_2010年各地区一般预算平衡表_2010年地方财政一般预算分级平衡情况表（汇总）0524 2" xfId="8230"/>
    <cellStyle name="差_县区合并测算20080421_不含人员经费系数_03_2010年各地区一般预算平衡表 3" xfId="8231"/>
    <cellStyle name="Normal - Style1 5 2" xfId="8232"/>
    <cellStyle name="好_农林水和城市维护标准支出20080505－县区合计_民生政策最低支出需求_财力性转移支付2010年预算参考数_小册子（2010）张 4" xfId="8233"/>
    <cellStyle name="差_03昭通 2_2.2010年云南省生态功能区转移支付总表" xfId="8234"/>
    <cellStyle name="差_安徽 缺口县区测算(地方填报)1_财力性转移支付2010年预算参考数_03_2010年各地区一般预算平衡表 2" xfId="8235"/>
    <cellStyle name="好_2006年30云南_隋心对账单定稿0514 2" xfId="8236"/>
    <cellStyle name="差_行政公检法测算_财力性转移支付2010年预算参考数_小册子（2010）张 2 2" xfId="8237"/>
    <cellStyle name="Normal_!!!GO" xfId="8238"/>
    <cellStyle name="常规 10 3 5" xfId="8239"/>
    <cellStyle name="差_缺口县区测算(按核定人数)_财力性转移支付2010年预算参考数_03_2010年各地区一般预算平衡表_04财力类2010 3" xfId="8240"/>
    <cellStyle name="好_分县成本差异系数_财力性转移支付2010年预算参考数_华东" xfId="8241"/>
    <cellStyle name="好_市辖区测算-新科目（20080626）_县市旗测算-新科目（含人口规模效应）_03_2010年各地区一般预算平衡表_2010年地方财政一般预算分级平衡情况表（汇总）0524 5" xfId="8242"/>
    <cellStyle name="Note" xfId="8243"/>
    <cellStyle name="差_2006年34青海_财力性转移支付2010年预算参考数_03_2010年各地区一般预算平衡表_04财力类2010 2" xfId="8244"/>
    <cellStyle name="Note 2" xfId="8245"/>
    <cellStyle name="好_测算结果汇总_隋心对账单定稿0514 2 7" xfId="8246"/>
    <cellStyle name="差_行政公检法测算_不含人员经费系数_03_2010年各地区一般预算平衡表_2010年地方财政一般预算分级平衡情况表（汇总）0524 4" xfId="8247"/>
    <cellStyle name="Pourcentage_pldt" xfId="8248"/>
    <cellStyle name="常规 5 2 5" xfId="8249"/>
    <cellStyle name="好_第五部分(才淼、饶永宏）_华东 2 3" xfId="8250"/>
    <cellStyle name="Note 2 2" xfId="8251"/>
    <cellStyle name="好_行政公检法测算_县市旗测算-新科目（含人口规模效应）_华东 2 6" xfId="8252"/>
    <cellStyle name="t 6" xfId="8253"/>
    <cellStyle name="好_测算结果_30云南 3" xfId="8254"/>
    <cellStyle name="Note 3" xfId="8255"/>
    <cellStyle name="Note 3 2" xfId="8256"/>
    <cellStyle name="差_市辖区测算-新科目（20080626）_财力性转移支付2010年预算参考数_小册子（2010）张 2" xfId="8257"/>
    <cellStyle name="Note 4" xfId="8258"/>
    <cellStyle name="好_行政公检法测算_民生政策最低支出需求_03_2010年各地区一般预算平衡表 2" xfId="8259"/>
    <cellStyle name="常规 5 2 7" xfId="8260"/>
    <cellStyle name="百分比 13 2" xfId="8261"/>
    <cellStyle name="好_第五部分(才淼、饶永宏）_华东 2 5" xfId="8262"/>
    <cellStyle name="差_行政（人员）_隋心对账单定稿0514" xfId="8263"/>
    <cellStyle name="差_市辖区测算-新科目（20080626）_财力性转移支付2010年预算参考数_小册子（2010）张 3" xfId="8264"/>
    <cellStyle name="Note 5" xfId="8265"/>
    <cellStyle name="好_行政公检法测算_民生政策最低支出需求_03_2010年各地区一般预算平衡表 3" xfId="8266"/>
    <cellStyle name="差_27重庆_华东 2" xfId="8267"/>
    <cellStyle name="差_市辖区测算-新科目（20080626）_财力性转移支付2010年预算参考数_小册子（2010）张 4" xfId="8268"/>
    <cellStyle name="Note 6" xfId="8269"/>
    <cellStyle name="好_行政公检法测算_民生政策最低支出需求_03_2010年各地区一般预算平衡表 4" xfId="8270"/>
    <cellStyle name="差_县市旗测算20080508_民生政策最低支出需求_财力性转移支付2010年预算参考数_华东" xfId="8271"/>
    <cellStyle name="警告文本 2 2 18" xfId="8272"/>
    <cellStyle name="差_0605石屏县_03_2010年各地区一般预算平衡表_净集中" xfId="8273"/>
    <cellStyle name="好_09黑龙江 2" xfId="8274"/>
    <cellStyle name="常规 5 2 9" xfId="8275"/>
    <cellStyle name="好_2007年一般预算支出剔除_财力性转移支付2010年预算参考数_华东 2" xfId="8276"/>
    <cellStyle name="好_第五部分(才淼、饶永宏）_华东 2 7" xfId="8277"/>
    <cellStyle name="Note 7" xfId="8278"/>
    <cellStyle name="好_行政公检法测算_民生政策最低支出需求_03_2010年各地区一般预算平衡表 5" xfId="8279"/>
    <cellStyle name="差_检验表 2" xfId="8280"/>
    <cellStyle name="差_县市旗测算-新科目（20080626）_不含人员经费系数_财力性转移支付2010年预算参考数_03_2010年各地区一般预算平衡表_净集中" xfId="8281"/>
    <cellStyle name="Note 9" xfId="8282"/>
    <cellStyle name="Output" xfId="8283"/>
    <cellStyle name="常规 2 2 3 6 2 2 4" xfId="8284"/>
    <cellStyle name="注释 27" xfId="8285"/>
    <cellStyle name="差_县市旗测算-新科目（20080627）_不含人员经费系数_30云南" xfId="8286"/>
    <cellStyle name="Output 2" xfId="8287"/>
    <cellStyle name="差_县区合并测算20080423(按照各省比重）_财力性转移支付2010年预算参考数_03_2010年各地区一般预算平衡表_04财力类2010" xfId="8288"/>
    <cellStyle name="PSDec 6" xfId="8289"/>
    <cellStyle name="差_农林水和城市维护标准支出20080505－县区合计_不含人员经费系数_财力性转移支付2010年预算参考数_03_2010年各地区一般预算平衡表 3" xfId="8290"/>
    <cellStyle name="好_2006年全省财力计算表（中央、决算）_华东 2 5" xfId="8291"/>
    <cellStyle name="好_市辖区测算-新科目（20080626）_财力性转移支付2010年预算参考数_隋心对账单定稿0514 2 6" xfId="8292"/>
    <cellStyle name="差_县市旗测算-新科目（20080627）_不含人员经费系数_30云南 2" xfId="8293"/>
    <cellStyle name="Output 2 2" xfId="8294"/>
    <cellStyle name="差_教育(按照总人口测算）—20080416_不含人员经费系数_财力性转移支付2010年预算参考数_03_2010年各地区一般预算平衡表" xfId="8295"/>
    <cellStyle name="差_县区合并测算20080423(按照各省比重）_财力性转移支付2010年预算参考数_03_2010年各地区一般预算平衡表_04财力类2010 2" xfId="8296"/>
    <cellStyle name="常规 14 40" xfId="8297"/>
    <cellStyle name="常规 14 35" xfId="8298"/>
    <cellStyle name="好_市辖区测算-新科目（20080626）_不含人员经费系数_财力性转移支付2010年预算参考数_03_2010年各地区一般预算平衡表 2" xfId="8299"/>
    <cellStyle name="Output 3" xfId="8300"/>
    <cellStyle name="标题 3 2 2 4" xfId="8301"/>
    <cellStyle name="好_市辖区测算-新科目（20080626）_不含人员经费系数_财力性转移支付2010年预算参考数_03_2010年各地区一般预算平衡表 2 2" xfId="8302"/>
    <cellStyle name="Output 3 2" xfId="8303"/>
    <cellStyle name="好_市辖区测算-新科目（20080626）_不含人员经费系数_财力性转移支付2010年预算参考数_03_2010年各地区一般预算平衡表 3" xfId="8304"/>
    <cellStyle name="Output 4" xfId="8305"/>
    <cellStyle name="差_28四川_财力性转移支付2010年预算参考数_小册子（2010）张 2 2" xfId="8306"/>
    <cellStyle name="好_分县成本差异系数_不含人员经费系数 3 2" xfId="8307"/>
    <cellStyle name="好_市辖区测算-新科目（20080626）_不含人员经费系数_财力性转移支付2010年预算参考数_03_2010年各地区一般预算平衡表 4" xfId="8308"/>
    <cellStyle name="Output 5" xfId="8309"/>
    <cellStyle name="差_检验表（调整后） 2 2" xfId="8310"/>
    <cellStyle name="好_市辖区测算-新科目（20080626）_不含人员经费系数_财力性转移支付2010年预算参考数_03_2010年各地区一般预算平衡表 5" xfId="8311"/>
    <cellStyle name="Output 6" xfId="8312"/>
    <cellStyle name="标题 11 2" xfId="8313"/>
    <cellStyle name="差_检验表（调整后） 2 3" xfId="8314"/>
    <cellStyle name="好_市辖区测算-新科目（20080626）_不含人员经费系数_财力性转移支付2010年预算参考数_03_2010年各地区一般预算平衡表 6" xfId="8315"/>
    <cellStyle name="Output 7" xfId="8316"/>
    <cellStyle name="差_检验表（调整后） 2 4" xfId="8317"/>
    <cellStyle name="Output 8" xfId="8318"/>
    <cellStyle name="差_1110洱源县_财力性转移支付2010年预算参考数_03_2010年各地区一般预算平衡表_04财力类2010 2" xfId="8319"/>
    <cellStyle name="好_行政(燃修费)_不含人员经费系数_03_2010年各地区一般预算平衡表_04财力类2010" xfId="8320"/>
    <cellStyle name="差_教育(按照总人口测算）—20080416_民生政策最低支出需求_财力性转移支付2010年预算参考数_30云南 2" xfId="8321"/>
    <cellStyle name="Output 9" xfId="8322"/>
    <cellStyle name="好_2009年一般性转移支付标准工资_不用软件计算9.1不考虑经费管理评价xl" xfId="8323"/>
    <cellStyle name="差_教育(按照总人口测算）—20080416_民生政策最低支出需求_财力性转移支付2010年预算参考数_30云南 3" xfId="8324"/>
    <cellStyle name="好_市辖区测算-新科目（20080626）_不含人员经费系数_合并" xfId="8325"/>
    <cellStyle name="好_行政公检法测算_县市旗测算-新科目（含人口规模效应）_合并 2 2" xfId="8326"/>
    <cellStyle name="差_县区合并测算20080421_财力性转移支付2010年预算参考数_03_2010年各地区一般预算平衡表 2" xfId="8327"/>
    <cellStyle name="好_33甘肃_华东" xfId="8328"/>
    <cellStyle name="差_1110洱源县_财力性转移支付2010年预算参考数_03_2010年各地区一般预算平衡表_04财力类2010 3" xfId="8329"/>
    <cellStyle name="好_县市旗测算-新科目（20080627）_县市旗测算-新科目（含人口规模效应）_财力性转移支付2010年预算参考数_03_2010年各地区一般预算平衡表_2010年地方财政一般预算分级平衡情况表（汇总）0524 2" xfId="8330"/>
    <cellStyle name="好_安徽 缺口县区测算(地方填报)1_财力性转移支付2010年预算参考数_03_2010年各地区一般预算平衡表 2 2" xfId="8331"/>
    <cellStyle name="好_行政（人员）_县市旗测算-新科目（含人口规模效应）_财力性转移支付2010年预算参考数 2 3" xfId="8332"/>
    <cellStyle name="Output Amounts 2" xfId="8333"/>
    <cellStyle name="好_市辖区测算20080510_不含人员经费系数_03_2010年各地区一般预算平衡表_净集中 3" xfId="8334"/>
    <cellStyle name="PctLine" xfId="8335"/>
    <cellStyle name="好_人员工资和公用经费_财力性转移支付2010年预算参考数_隋心对账单定稿0514 2 2" xfId="8336"/>
    <cellStyle name="标题 1 2 5" xfId="8337"/>
    <cellStyle name="好_34青海_财力性转移支付2010年预算参考数_隋心对账单定稿0514 2 5" xfId="8338"/>
    <cellStyle name="好_市辖区测算-新科目（20080626）_不含人员经费系数_财力性转移支付2010年预算参考数_华东 2 3" xfId="8339"/>
    <cellStyle name="差_2008年全省汇总收支计算表_财力性转移支付2010年预算参考数" xfId="8340"/>
    <cellStyle name="差_河南 缺口县区测算(地方填报)_小册子（2010）张 2 2" xfId="8341"/>
    <cellStyle name="好_05潍坊_华东 2" xfId="8342"/>
    <cellStyle name="差_2008年全省汇总收支计算表_财力性转移支付2010年预算参考数 2" xfId="8343"/>
    <cellStyle name="好_27重庆_财力性转移支付2010年预算参考数_03_2010年各地区一般预算平衡表" xfId="8344"/>
    <cellStyle name="好_05潍坊_华东 2 2" xfId="8345"/>
    <cellStyle name="差_县区合并测算20080423(按照各省比重） 2 7" xfId="8346"/>
    <cellStyle name="差_文体广播事业(按照总人口测算）—20080416_财力性转移支付2010年预算参考数_合并 2 6" xfId="8347"/>
    <cellStyle name="差_核定人数下发表_财力性转移支付2010年预算参考数" xfId="8348"/>
    <cellStyle name="PctLine 2" xfId="8349"/>
    <cellStyle name="per.style 2 3" xfId="8350"/>
    <cellStyle name="好_2、土地面积、人口、粮食产量基本情况 6" xfId="8351"/>
    <cellStyle name="好_民生政策最低支出需求_合并" xfId="8352"/>
    <cellStyle name="好_平邑_财力性转移支付2010年预算参考数_华东 2 4" xfId="8353"/>
    <cellStyle name="per.style 2 4" xfId="8354"/>
    <cellStyle name="好_2、土地面积、人口、粮食产量基本情况 7" xfId="8355"/>
    <cellStyle name="好_平邑_财力性转移支付2010年预算参考数_华东 2 5" xfId="8356"/>
    <cellStyle name="差_县区合并测算20080421_不含人员经费系数_合并 2 2" xfId="8357"/>
    <cellStyle name="Percent (0.0) 2" xfId="8358"/>
    <cellStyle name="差_2006年水利统计指标统计表 2 2 2" xfId="8359"/>
    <cellStyle name="差_云南 缺口县区测算(地方填报)_财力性转移支付2010年预算参考数_03_2010年各地区一般预算平衡表_04财力类2010" xfId="8360"/>
    <cellStyle name="好_00省级(打印)_合并 2 3" xfId="8361"/>
    <cellStyle name="差_市辖区测算-新科目（20080626） 2 2" xfId="8362"/>
    <cellStyle name="差_市辖区测算-新科目（20080626）_县市旗测算-新科目（含人口规模效应） 2 3" xfId="8363"/>
    <cellStyle name="差_1110洱源县_03_2010年各地区一般预算平衡表 5" xfId="8364"/>
    <cellStyle name="Percent (0.00) 2" xfId="8365"/>
    <cellStyle name="差_文体广播事业(按照总人口测算）—20080416_不含人员经费系数_华东 2 3" xfId="8366"/>
    <cellStyle name="差_不含人员经费系数_30云南 3" xfId="8367"/>
    <cellStyle name="常规 4 3 2 2 4" xfId="8368"/>
    <cellStyle name="百分比 2 7 2" xfId="8369"/>
    <cellStyle name="差_34青海_1_03_2010年各地区一般预算平衡表 5" xfId="8370"/>
    <cellStyle name="好_总人口_财力性转移支付2010年预算参考数_隋心对账单定稿0514 3" xfId="8371"/>
    <cellStyle name="Percent [2]" xfId="8372"/>
    <cellStyle name="Percent [2] 2 2" xfId="8373"/>
    <cellStyle name="差_汇总表4_30云南 2" xfId="8374"/>
    <cellStyle name="好_2006年28四川_财力性转移支付2010年预算参考数 2 3" xfId="8375"/>
    <cellStyle name="Percent [2] 2 3" xfId="8376"/>
    <cellStyle name="差_汇总表4_30云南 3" xfId="8377"/>
    <cellStyle name="好_2006年28四川_财力性转移支付2010年预算参考数 2 4" xfId="8378"/>
    <cellStyle name="Percent [2] 2 4" xfId="8379"/>
    <cellStyle name="差_Book2_财力性转移支付2010年预算参考数_03_2010年各地区一般预算平衡表_2010年地方财政一般预算分级平衡情况表（汇总）0524 2" xfId="8380"/>
    <cellStyle name="差_汇总表4_30云南 4" xfId="8381"/>
    <cellStyle name="好_2006年28四川_财力性转移支付2010年预算参考数 2 5" xfId="8382"/>
    <cellStyle name="编号 5" xfId="8383"/>
    <cellStyle name="好_行政（人员）_民生政策最低支出需求 3" xfId="8384"/>
    <cellStyle name="Percent [2] 5 2" xfId="8385"/>
    <cellStyle name="差_人员工资和公用经费2_隋心对账单定稿0514" xfId="8386"/>
    <cellStyle name="差_11大理 2 3" xfId="8387"/>
    <cellStyle name="好_市辖区测算-新科目（20080626）_不含人员经费系数_华东 3" xfId="8388"/>
    <cellStyle name="PSChar" xfId="8389"/>
    <cellStyle name="好_不含人员经费系数_合并 2 5" xfId="8390"/>
    <cellStyle name="差_成本差异系数_03_2010年各地区一般预算平衡表_净集中" xfId="8391"/>
    <cellStyle name="输出 2 2 15" xfId="8392"/>
    <cellStyle name="输出 2 2 20" xfId="8393"/>
    <cellStyle name="差_11大理 2 3 2" xfId="8394"/>
    <cellStyle name="差_00省级(打印) 2 4" xfId="8395"/>
    <cellStyle name="差_~5676413 4" xfId="8396"/>
    <cellStyle name="PSChar 2" xfId="8397"/>
    <cellStyle name="差_文体广播事业(按照总人口测算）—20080416_财力性转移支付2010年预算参考数_03_2010年各地区一般预算平衡表 6" xfId="8398"/>
    <cellStyle name="差_县市旗测算-新科目（20080626）_民生政策最低支出需求_财力性转移支付2010年预算参考数_小册子（2010）张" xfId="8399"/>
    <cellStyle name="差_分县成本差异系数_民生政策最低支出需求_财力性转移支付2010年预算参考数 2 2" xfId="8400"/>
    <cellStyle name="好_民生政策最低支出需求_03_2010年各地区一般预算平衡表_2010年地方财政一般预算分级平衡情况表（汇总）0524 3" xfId="8401"/>
    <cellStyle name="PSChar 2 3" xfId="8402"/>
    <cellStyle name="好_财力差异计算表(不含非农业区) 2 4" xfId="8403"/>
    <cellStyle name="好_行政公检法测算_隋心对账单定稿0514" xfId="8404"/>
    <cellStyle name="差_分县成本差异系数_民生政策最低支出需求_财力性转移支付2010年预算参考数 2 3" xfId="8405"/>
    <cellStyle name="好_民生政策最低支出需求_03_2010年各地区一般预算平衡表_2010年地方财政一般预算分级平衡情况表（汇总）0524 4" xfId="8406"/>
    <cellStyle name="PSChar 2 4" xfId="8407"/>
    <cellStyle name="好_财力差异计算表(不含非农业区) 2 5" xfId="8408"/>
    <cellStyle name="差_行政(燃修费)_合并" xfId="8409"/>
    <cellStyle name="差_教育(按照总人口测算）—20080416_财力性转移支付2010年预算参考数_小册子（2010）张 2" xfId="8410"/>
    <cellStyle name="PSChar 3" xfId="8411"/>
    <cellStyle name="差_其他部门(按照总人口测算）—20080416_不含人员经费系数_03_2010年各地区一般预算平衡表_04财力类2010" xfId="8412"/>
    <cellStyle name="好_行政公检法测算_县市旗测算-新科目（含人口规模效应）_华东 2" xfId="8413"/>
    <cellStyle name="t" xfId="8414"/>
    <cellStyle name="差_市辖区测算-新科目（20080626）_民生政策最低支出需求 3 2" xfId="8415"/>
    <cellStyle name="差_分县成本差异系数_民生政策最低支出需求 3" xfId="8416"/>
    <cellStyle name="差_行政（人员）_不含人员经费系数_财力性转移支付2010年预算参考数_30云南" xfId="8417"/>
    <cellStyle name="好_成本差异系数（含人口规模）_财力性转移支付2010年预算参考数 2 2" xfId="8418"/>
    <cellStyle name="差_12滨州_财力性转移支付2010年预算参考数_03_2010年各地区一般预算平衡表_2010年地方财政一般预算分级平衡情况表（汇总）0524 2" xfId="8419"/>
    <cellStyle name="差_教育(按照总人口测算）—20080416_财力性转移支付2010年预算参考数_小册子（2010）张 3" xfId="8420"/>
    <cellStyle name="PSChar 4" xfId="8421"/>
    <cellStyle name="差_行政(燃修费)_县市旗测算-新科目（含人口规模效应）_03_2010年各地区一般预算平衡表_04财力类2010" xfId="8422"/>
    <cellStyle name="差_分县成本差异系数_民生政策最低支出需求 4" xfId="8423"/>
    <cellStyle name="好_成本差异系数（含人口规模）_财力性转移支付2010年预算参考数 2 3" xfId="8424"/>
    <cellStyle name="差_缺口县区测算(按2007支出增长25%测算)_30云南 2 2" xfId="8425"/>
    <cellStyle name="差_12滨州_财力性转移支付2010年预算参考数_03_2010年各地区一般预算平衡表_2010年地方财政一般预算分级平衡情况表（汇总）0524 3" xfId="8426"/>
    <cellStyle name="差_2008年支出调整_华东 2" xfId="8427"/>
    <cellStyle name="差_教育(按照总人口测算）—20080416_财力性转移支付2010年预算参考数_小册子（2010）张 4" xfId="8428"/>
    <cellStyle name="PSChar 5" xfId="8429"/>
    <cellStyle name="差_分县成本差异系数_民生政策最低支出需求 5" xfId="8430"/>
    <cellStyle name="好_成本差异系数（含人口规模）_财力性转移支付2010年预算参考数 2 4" xfId="8431"/>
    <cellStyle name="差_安徽 缺口县区测算(地方填报)1 3 2" xfId="8432"/>
    <cellStyle name="输出 2 2 19" xfId="8433"/>
    <cellStyle name="好_行政(燃修费)_不含人员经费系数_03_2010年各地区一般预算平衡表" xfId="8434"/>
    <cellStyle name="差_12滨州_财力性转移支付2010年预算参考数_03_2010年各地区一般预算平衡表_2010年地方财政一般预算分级平衡情况表（汇总）0524 4" xfId="8435"/>
    <cellStyle name="差_分析缺口率_小册子（2010）张 2" xfId="8436"/>
    <cellStyle name="好_1_隋心对账单定稿0514 2 4" xfId="8437"/>
    <cellStyle name="差_09黑龙江 2 2" xfId="8438"/>
    <cellStyle name="PSChar 6" xfId="8439"/>
    <cellStyle name="差_青海 缺口县区测算(地方填报)_财力性转移支付2010年预算参考数_03_2010年各地区一般预算平衡表 4" xfId="8440"/>
    <cellStyle name="PSDate" xfId="8441"/>
    <cellStyle name="好_县市旗测算-新科目（20080626）_不含人员经费系数_03_2010年各地区一般预算平衡表_净集中 3" xfId="8442"/>
    <cellStyle name="差_文体广播事业(按照总人口测算）—20080416_不含人员经费系数_财力性转移支付2010年预算参考数_华东 2 6" xfId="8443"/>
    <cellStyle name="差_0605石屏县 2_2.2010年云南省生态功能区转移支付总表" xfId="8444"/>
    <cellStyle name="PSDate 2" xfId="8445"/>
    <cellStyle name="好_2007年一般预算支出剔除_03_2010年各地区一般预算平衡表_04财力类2010 3" xfId="8446"/>
    <cellStyle name="差_0605石屏县 2_2.2010年云南省生态功能区转移支付总表 2" xfId="8447"/>
    <cellStyle name="好_其他部门(按照总人口测算）—20080416_财力性转移支付2010年预算参考数 3" xfId="8448"/>
    <cellStyle name="差_市辖区测算-新科目（20080626）_民生政策最低支出需求_财力性转移支付2010年预算参考数 4" xfId="8449"/>
    <cellStyle name="好_其他部门(按照总人口测算）—20080416_财力性转移支付2010年预算参考数_03_2010年各地区一般预算平衡表_2010年地方财政一般预算分级平衡情况表（汇总）0524 2 8" xfId="8450"/>
    <cellStyle name="PSDate 3" xfId="8451"/>
    <cellStyle name="差_教育(按照总人口测算）—20080416_民生政策最低支出需求_30云南 3 2" xfId="8452"/>
    <cellStyle name="好_县市旗测算20080508 2 5" xfId="8453"/>
    <cellStyle name="差_2007一般预算支出口径剔除表_03_2010年各地区一般预算平衡表 2" xfId="8454"/>
    <cellStyle name="好_行政（人员）_不含人员经费系数_财力性转移支付2010年预算参考数_03_2010年各地区一般预算平衡表_2010年地方财政一般预算分级平衡情况表（汇总）0524 5" xfId="8455"/>
    <cellStyle name="好_县区合并测算20080423(按照各省比重）_民生政策最低支出需求_隋心对账单定稿0514" xfId="8456"/>
    <cellStyle name="好_县市旗测算20080508 2 8" xfId="8457"/>
    <cellStyle name="差_2007一般预算支出口径剔除表_03_2010年各地区一般预算平衡表 5" xfId="8458"/>
    <cellStyle name="差_民生政策最低支出需求_财力性转移支付2010年预算参考数" xfId="8459"/>
    <cellStyle name="PSDate 6" xfId="8460"/>
    <cellStyle name="好_农林水和城市维护标准支出20080505－县区合计_不含人员经费系数_财力性转移支付2010年预算参考数 3" xfId="8461"/>
    <cellStyle name="差_07文山州_5.2010年云南省国家一般生态功能区转移支付补助测算表（州市本级）" xfId="8462"/>
    <cellStyle name="好_缺口县区测算_03_2010年各地区一般预算平衡表 2" xfId="8463"/>
    <cellStyle name="s]_x000d_&#10;load=_x000d_&#10;run=_x000d_&#10;NullPort=None_x000d_&#10;device=HP LaserJet 4 Plus,HPPCL5MS,LPT1:_x000d_&#10;_x000d_&#10;[Desktop]_x000d_&#10;Wallpaper=(无)_x000d_&#10;TileWallpaper=0_x000d_" xfId="8464"/>
    <cellStyle name="PSDec 3" xfId="8465"/>
    <cellStyle name="好_总人口 2 8" xfId="8466"/>
    <cellStyle name="好_县市旗测算-新科目（20080626）_财力性转移支付2010年预算参考数_隋心对账单定稿0514 2 5" xfId="8467"/>
    <cellStyle name="好_1110洱源县_合并 2" xfId="8468"/>
    <cellStyle name="差_14安徽_华东 2" xfId="8469"/>
    <cellStyle name="好_2007年收支情况及2008年收支预计表(汇总表)_03_2010年各地区一般预算平衡表 5" xfId="8470"/>
    <cellStyle name="PSDec 4" xfId="8471"/>
    <cellStyle name="PSDec 5" xfId="8472"/>
    <cellStyle name="差_农林水和城市维护标准支出20080505－县区合计_不含人员经费系数_财力性转移支付2010年预算参考数_03_2010年各地区一般预算平衡表 2" xfId="8473"/>
    <cellStyle name="好_2006年全省财力计算表（中央、决算）_华东 2 4" xfId="8474"/>
    <cellStyle name="差_2006年水利统计指标统计表 2_5.2010年云南省国家一般生态功能区转移支付补助测算表（州市本级） 2" xfId="8475"/>
    <cellStyle name="差_2007年收支情况及2008年收支预计表(汇总表)_财力性转移支付2010年预算参考数_03_2010年各地区一般预算平衡表_2010年地方财政一般预算分级平衡情况表（汇总）0524 2" xfId="8476"/>
    <cellStyle name="警告文本 2 2 2 13" xfId="8477"/>
    <cellStyle name="差_其他部门(按照总人口测算）—20080416_县市旗测算-新科目（含人口规模效应）_财力性转移支付2010年预算参考数_03_2010年各地区一般预算平衡表 4" xfId="8478"/>
    <cellStyle name="差_汇总表_小册子（2010）张 4" xfId="8479"/>
    <cellStyle name="PSHeading 2 2 2" xfId="8480"/>
    <cellStyle name="PSHeading 2 3" xfId="8481"/>
    <cellStyle name="差_2006年22湖南_03_2010年各地区一般预算平衡表_净集中" xfId="8482"/>
    <cellStyle name="差_人员工资和公用经费3_财力性转移支付2010年预算参考数 2 2 2" xfId="8483"/>
    <cellStyle name="PSHeading 2 4" xfId="8484"/>
    <cellStyle name="差_2006年30云南 2 4" xfId="8485"/>
    <cellStyle name="好_行政（人员）_不含人员经费系数_财力性转移支付2010年预算参考数_隋心对账单定稿0514 2 6" xfId="8486"/>
    <cellStyle name="差_农林水和城市维护标准支出20080505－县区合计_不含人员经费系数_03_2010年各地区一般预算平衡表_2010年地方财政一般预算分级平衡情况表（汇总）0524 4" xfId="8487"/>
    <cellStyle name="差_1110洱源县_财力性转移支付2010年预算参考数_30云南 2 2" xfId="8488"/>
    <cellStyle name="PSHeading 3" xfId="8489"/>
    <cellStyle name="差_市辖区测算20080510_不含人员经费系数 2 2 2" xfId="8490"/>
    <cellStyle name="差_文体广播事业(按照总人口测算）—20080416_民生政策最低支出需求_财力性转移支付2010年预算参考数_隋心对账单定稿0514 2 4" xfId="8491"/>
    <cellStyle name="表标题 2 2" xfId="8492"/>
    <cellStyle name="PSHeading 4" xfId="8493"/>
    <cellStyle name="差_教育厅提供义务教育及高中教师人数（2009年1月6日）" xfId="8494"/>
    <cellStyle name="差_县区合并测算20080421_县市旗测算-新科目（含人口规模效应）_合并" xfId="8495"/>
    <cellStyle name="差_总人口_03_2010年各地区一般预算平衡表_2010年地方财政一般预算分级平衡情况表（汇总）0524 5" xfId="8496"/>
    <cellStyle name="好_地方配套按人均增幅控制8.30xl 3" xfId="8497"/>
    <cellStyle name="差_20河南 5" xfId="8498"/>
    <cellStyle name="好_530629_2006年县级财政报表附表 6" xfId="8499"/>
    <cellStyle name="PSSpacer 2 3" xfId="8500"/>
    <cellStyle name="PSInt" xfId="8501"/>
    <cellStyle name="差_农林水和城市维护标准支出20080505－县区合计_县市旗测算-新科目（含人口规模效应）_03_2010年各地区一般预算平衡表 5" xfId="8502"/>
    <cellStyle name="差_教育(按照总人口测算）—20080416_县市旗测算-新科目（含人口规模效应）_合并 2" xfId="8503"/>
    <cellStyle name="差_县市旗测算20080508_民生政策最低支出需求_03_2010年各地区一般预算平衡表 4" xfId="8504"/>
    <cellStyle name="PSInt 2" xfId="8505"/>
    <cellStyle name="PSInt 2 2" xfId="8506"/>
    <cellStyle name="好_农林水和城市维护标准支出20080505－县区合计_不含人员经费系数 2 8" xfId="8507"/>
    <cellStyle name="差_一般预算支出口径剔除表_03_2010年各地区一般预算平衡表 5" xfId="8508"/>
    <cellStyle name="PSInt 2 2 2" xfId="8509"/>
    <cellStyle name="PSInt 2 3" xfId="8510"/>
    <cellStyle name="差_一般预算支出口径剔除表_03_2010年各地区一般预算平衡表 6" xfId="8511"/>
    <cellStyle name="好_汇总表4_财力性转移支付2010年预算参考数_华东 2 2" xfId="8512"/>
    <cellStyle name="差_11大理_财力性转移支付2010年预算参考数_小册子（2010）张 2" xfId="8513"/>
    <cellStyle name="好_测算结果汇总_财力性转移支付2010年预算参考数 2 7" xfId="8514"/>
    <cellStyle name="PSInt 2 4" xfId="8515"/>
    <cellStyle name="差_成本差异系数" xfId="8516"/>
    <cellStyle name="好_汇总表4_财力性转移支付2010年预算参考数_华东 2 3" xfId="8517"/>
    <cellStyle name="差_分县成本差异系数_民生政策最低支出需求_03_2010年各地区一般预算平衡表_净集中" xfId="8518"/>
    <cellStyle name="差_云南 缺口县区测算(地方填报)_财力性转移支付2010年预算参考数_华东 2 7" xfId="8519"/>
    <cellStyle name="好_其他部门(按照总人口测算）—20080416_不含人员经费系数_财力性转移支付2010年预算参考数_隋心对账单定稿0514 2 3" xfId="8520"/>
    <cellStyle name="差_县市旗测算20080508_民生政策最低支出需求_03_2010年各地区一般预算平衡表 5" xfId="8521"/>
    <cellStyle name="PSInt 3" xfId="8522"/>
    <cellStyle name="PSInt 4" xfId="8523"/>
    <cellStyle name="差_县市旗测算20080508_民生政策最低支出需求_03_2010年各地区一般预算平衡表 6" xfId="8524"/>
    <cellStyle name="好_分县成本差异系数_民生政策最低支出需求_财力性转移支付2010年预算参考数_合并 2 2" xfId="8525"/>
    <cellStyle name="PSInt 5" xfId="8526"/>
    <cellStyle name="差_市辖区测算-新科目（20080626）_不含人员经费系数_合并 2 2" xfId="8527"/>
    <cellStyle name="好_分县成本差异系数_民生政策最低支出需求_财力性转移支付2010年预算参考数_合并 2 3" xfId="8528"/>
    <cellStyle name="差_20河南 4 2" xfId="8529"/>
    <cellStyle name="好_20河南_03_2010年各地区一般预算平衡表 6" xfId="8530"/>
    <cellStyle name="PSSpacer 2 2 2" xfId="8531"/>
    <cellStyle name="PSSpacer 2 4" xfId="8532"/>
    <cellStyle name="差_缺口县区测算_小册子（2010）张" xfId="8533"/>
    <cellStyle name="好_县市旗测算20080508_县市旗测算-新科目（含人口规模效应）_财力性转移支付2010年预算参考数" xfId="8534"/>
    <cellStyle name="差_09黑龙江_财力性转移支付2010年预算参考数_03_2010年各地区一般预算平衡表_04财力类2010 2" xfId="8535"/>
    <cellStyle name="PSSpacer 3" xfId="8536"/>
    <cellStyle name="差_其他部门(按照总人口测算）—20080416_不含人员经费系数_30云南 2" xfId="8537"/>
    <cellStyle name="差_09黑龙江_财力性转移支付2010年预算参考数_03_2010年各地区一般预算平衡表_04财力类2010 3" xfId="8538"/>
    <cellStyle name="好_人员工资和公用经费_03_2010年各地区一般预算平衡表_2010年地方财政一般预算分级平衡情况表（汇总）0524 2 7" xfId="8539"/>
    <cellStyle name="差_缺口县区测算(按核定人数)_财力性转移支付2010年预算参考数_30云南" xfId="8540"/>
    <cellStyle name="差_分县成本差异系数_民生政策最低支出需求_30云南 3 2" xfId="8541"/>
    <cellStyle name="PSSpacer 4" xfId="8542"/>
    <cellStyle name="PSSpacer 5" xfId="8543"/>
    <cellStyle name="好_分县成本差异系数_不含人员经费系数_财力性转移支付2010年预算参考数_30云南" xfId="8544"/>
    <cellStyle name="差_03昭通 2_2.云南省生态功能区转移支付总表 2" xfId="8545"/>
    <cellStyle name="好_汇总表_华东 3" xfId="8546"/>
    <cellStyle name="RowLevel_0" xfId="8547"/>
    <cellStyle name="好_行政（人员） 2 7" xfId="8548"/>
    <cellStyle name="S5 3" xfId="8549"/>
    <cellStyle name="差_1_财力性转移支付2010年预算参考数 2 3" xfId="8550"/>
    <cellStyle name="好_县市旗测算-新科目（20080626）_财力性转移支付2010年预算参考数_合并 3" xfId="8551"/>
    <cellStyle name="好_汇总表4_03_2010年各地区一般预算平衡表_2010年地方财政一般预算分级平衡情况表（汇总）0524 2 2" xfId="8552"/>
    <cellStyle name="s]_x005f_x000d__x005f_x000a_load=_x005f_x000d__x005f_x000a_run=_x005f_x000d__x005f_x000a_NullPort=None_x005f_x000d__x005f_x000a_device=HP LaserJet 4 Plus,HPPCL5MS,LPT1:_x005f_x000d__x005f_x000a__x005f_x000d__x005f_x000a_[Desktop]_x005f_x000d__x005f_x000a_" xfId="8553"/>
    <cellStyle name="差_卫生(按照总人口测算）—20080416_财力性转移支付2010年预算参考数_隋心对账单定稿0514" xfId="8554"/>
    <cellStyle name="S1 2 2" xfId="8555"/>
    <cellStyle name="S1 3" xfId="8556"/>
    <cellStyle name="差_县区合并测算20080421 2 2" xfId="8557"/>
    <cellStyle name="好_县区合并测算20080423(按照各省比重）_不含人员经费系数_华东 2 6" xfId="8558"/>
    <cellStyle name="S10" xfId="8559"/>
    <cellStyle name="好_2007年一般预算支出剔除_华东 2 4" xfId="8560"/>
    <cellStyle name="差_12滨州_财力性转移支付2010年预算参考数_03_2010年各地区一般预算平衡表_净集中 3" xfId="8561"/>
    <cellStyle name="好_成本差异系数_财力性转移支付2010年预算参考数_华东 2 6" xfId="8562"/>
    <cellStyle name="差_其他部门(按照总人口测算）—20080416_不含人员经费系数 2 3 2" xfId="8563"/>
    <cellStyle name="好_县区合并测算20080423(按照各省比重）_不含人员经费系数_华东 2 7" xfId="8564"/>
    <cellStyle name="S11" xfId="8565"/>
    <cellStyle name="好_2007年一般预算支出剔除_华东 2 5" xfId="8566"/>
    <cellStyle name="S12" xfId="8567"/>
    <cellStyle name="差_第一部分：综合全_华东" xfId="8568"/>
    <cellStyle name="好_2007年一般预算支出剔除_华东 2 6" xfId="8569"/>
    <cellStyle name="差_成本差异系数（含人口规模）_财力性转移支付2010年预算参考数_隋心对账单定稿0514" xfId="8570"/>
    <cellStyle name="好_总人口_合并 2 3" xfId="8571"/>
    <cellStyle name="好_Book1_1 2" xfId="8572"/>
    <cellStyle name="差_成本差异系数（含人口规模）_财力性转移支付2010年预算参考数_隋心对账单定稿0514 2" xfId="8573"/>
    <cellStyle name="差_教育(按照总人口测算）—20080416_03_2010年各地区一般预算平衡表_2010年地方财政一般预算分级平衡情况表（汇总）0524 3" xfId="8574"/>
    <cellStyle name="好_卫生部门_财力性转移支付2010年预算参考数_华东 2 3" xfId="8575"/>
    <cellStyle name="好_行政公检法测算_县市旗测算-新科目（含人口规模效应）_合并 2 4" xfId="8576"/>
    <cellStyle name="S12 2" xfId="8577"/>
    <cellStyle name="差_县区合并测算20080421_财力性转移支付2010年预算参考数_03_2010年各地区一般预算平衡表 4" xfId="8578"/>
    <cellStyle name="S12 2 2" xfId="8579"/>
    <cellStyle name="标题 4 3 4" xfId="8580"/>
    <cellStyle name="百分比 3 25" xfId="8581"/>
    <cellStyle name="百分比 3 30" xfId="8582"/>
    <cellStyle name="差_教育(按照总人口测算）—20080416_03_2010年各地区一般预算平衡表_2010年地方财政一般预算分级平衡情况表（汇总）0524 4" xfId="8583"/>
    <cellStyle name="差_县市旗测算-新科目（20080626）_县市旗测算-新科目（含人口规模效应）_财力性转移支付2010年预算参考数_30云南 2 2" xfId="8584"/>
    <cellStyle name="好_卫生部门_财力性转移支付2010年预算参考数_华东 2 4" xfId="8585"/>
    <cellStyle name="好_行政公检法测算_县市旗测算-新科目（含人口规模效应）_合并 2 5" xfId="8586"/>
    <cellStyle name="S12 3" xfId="8587"/>
    <cellStyle name="差_县区合并测算20080421_财力性转移支付2010年预算参考数_03_2010年各地区一般预算平衡表 5" xfId="8588"/>
    <cellStyle name="好_核定人数对比_财力性转移支付2010年预算参考数_隋心对账单定稿0514 2 6" xfId="8589"/>
    <cellStyle name="好_28四川_合并 2" xfId="8590"/>
    <cellStyle name="S13 2" xfId="8591"/>
    <cellStyle name="差_核定人数对比_财力性转移支付2010年预算参考数_03_2010年各地区一般预算平衡表_净集中" xfId="8592"/>
    <cellStyle name="S14" xfId="8593"/>
    <cellStyle name="好_县区合并测算20080421_隋心对账单定稿0514 2" xfId="8594"/>
    <cellStyle name="S14 2" xfId="8595"/>
    <cellStyle name="好_县区合并测算20080421_隋心对账单定稿0514 2 2" xfId="8596"/>
    <cellStyle name="差_28四川 3" xfId="8597"/>
    <cellStyle name="差_14安徽_财力性转移支付2010年预算参考数_隋心对账单定稿0514" xfId="8598"/>
    <cellStyle name="S14 2 2" xfId="8599"/>
    <cellStyle name="差_28四川 3 2" xfId="8600"/>
    <cellStyle name="差_县市旗测算20080508_民生政策最低支出需求 2 7" xfId="8601"/>
    <cellStyle name="好_行政公检法测算_03_2010年各地区一般预算平衡表_2010年地方财政一般预算分级平衡情况表（汇总）0524" xfId="8602"/>
    <cellStyle name="差_行政公检法测算_县市旗测算-新科目（含人口规模效应） 3 2" xfId="8603"/>
    <cellStyle name="差_28四川 4" xfId="8604"/>
    <cellStyle name="好_教育(按照总人口测算）—20080416_民生政策最低支出需求_财力性转移支付2010年预算参考数_30云南 3 2" xfId="8605"/>
    <cellStyle name="S14 3" xfId="8606"/>
    <cellStyle name="好_县区合并测算20080421_隋心对账单定稿0514 2 3" xfId="8607"/>
    <cellStyle name="S15" xfId="8608"/>
    <cellStyle name="S20" xfId="8609"/>
    <cellStyle name="好_县区合并测算20080421_隋心对账单定稿0514 3" xfId="8610"/>
    <cellStyle name="SAPBEXHLevel1_Budget format (28_08_2003)" xfId="8611"/>
    <cellStyle name="差_33甘肃_合并" xfId="8612"/>
    <cellStyle name="好_分县成本差异系数_财力性转移支付2010年预算参考数_03_2010年各地区一般预算平衡表_04财力类2010" xfId="8613"/>
    <cellStyle name="S15 2" xfId="8614"/>
    <cellStyle name="S20 2" xfId="8615"/>
    <cellStyle name="好_测算结果汇总_03_2010年各地区一般预算平衡表" xfId="8616"/>
    <cellStyle name="好_行政（人员）_财力性转移支付2010年预算参考数 2 8" xfId="8617"/>
    <cellStyle name="差_20河南_财力性转移支付2010年预算参考数_03_2010年各地区一般预算平衡表 2" xfId="8618"/>
    <cellStyle name="差_行政公检法测算_县市旗测算-新科目（含人口规模效应） 4 2" xfId="8619"/>
    <cellStyle name="S15 3" xfId="8620"/>
    <cellStyle name="S20 3" xfId="8621"/>
    <cellStyle name="差_20河南_财力性转移支付2010年预算参考数_03_2010年各地区一般预算平衡表 3" xfId="8622"/>
    <cellStyle name="S15 4" xfId="8623"/>
    <cellStyle name="S20 4" xfId="8624"/>
    <cellStyle name="差_2006年28四川_财力性转移支付2010年预算参考数_03_2010年各地区一般预算平衡表 3" xfId="8625"/>
    <cellStyle name="好_分县成本差异系数_民生政策最低支出需求_财力性转移支付2010年预算参考数_小册子（2010）张" xfId="8626"/>
    <cellStyle name="S17" xfId="8627"/>
    <cellStyle name="S22" xfId="8628"/>
    <cellStyle name="好_农林水和城市维护标准支出20080505－县区合计_县市旗测算-新科目（含人口规模效应）_隋心对账单定稿0514 2 2" xfId="8629"/>
    <cellStyle name="差_人员工资和公用经费3_03_2010年各地区一般预算平衡表_净集中" xfId="8630"/>
    <cellStyle name="差_卫生(按照总人口测算）—20080416_华东 2 4" xfId="8631"/>
    <cellStyle name="好_~5676413" xfId="8632"/>
    <cellStyle name="好_卫生(按照总人口测算）—20080416_县市旗测算-新科目（含人口规模效应）_03_2010年各地区一般预算平衡表" xfId="8633"/>
    <cellStyle name="好_高中教师人数（教育厅1.6日提供）" xfId="8634"/>
    <cellStyle name="S17 3" xfId="8635"/>
    <cellStyle name="S22 3" xfId="8636"/>
    <cellStyle name="S19 2 2" xfId="8637"/>
    <cellStyle name="S24 2 2" xfId="8638"/>
    <cellStyle name="差_农林水和城市维护标准支出20080505－县区合计_30云南 2" xfId="8639"/>
    <cellStyle name="S2 2 2" xfId="8640"/>
    <cellStyle name="好_行政（人员）_不含人员经费系数_03_2010年各地区一般预算平衡表_2010年地方财政一般预算分级平衡情况表（汇总）0524 2 4" xfId="8641"/>
    <cellStyle name="S2 3" xfId="8642"/>
    <cellStyle name="好_青海 缺口县区测算(地方填报)_财力性转移支付2010年预算参考数_03_2010年各地区一般预算平衡表_04财力类2010 2" xfId="8643"/>
    <cellStyle name="差_县区合并测算20080421 3 2" xfId="8644"/>
    <cellStyle name="差_市辖区测算-新科目（20080626）_民生政策最低支出需求_财力性转移支付2010年预算参考数_03_2010年各地区一般预算平衡表 2 2" xfId="8645"/>
    <cellStyle name="差_卫生(按照总人口测算）—20080416_华东 2 5" xfId="8646"/>
    <cellStyle name="差_14安徽_财力性转移支付2010年预算参考数_03_2010年各地区一般预算平衡表_净集中" xfId="8647"/>
    <cellStyle name="S22 4" xfId="8648"/>
    <cellStyle name="差_分县成本差异系数_不含人员经费系数 2" xfId="8649"/>
    <cellStyle name="好_县区合并测算20080421_民生政策最低支出需求_财力性转移支付2010年预算参考数_小册子（2010）张 2" xfId="8650"/>
    <cellStyle name="好_行政公检法测算_03_2010年各地区一般预算平衡表" xfId="8651"/>
    <cellStyle name="差_县区合并测算20080421_民生政策最低支出需求_财力性转移支付2010年预算参考数_小册子（2010）张 3 2" xfId="8652"/>
    <cellStyle name="差_09黑龙江_隋心对账单定稿0514" xfId="8653"/>
    <cellStyle name="好_行政公检法测算_不含人员经费系数_财力性转移支付2010年预算参考数_隋心对账单定稿0514 2 3" xfId="8654"/>
    <cellStyle name="差_行政（人员）_03_2010年各地区一般预算平衡表 2" xfId="8655"/>
    <cellStyle name="差_09黑龙江_财力性转移支付2010年预算参考数_合并 2" xfId="8656"/>
    <cellStyle name="好_测算结果汇总_财力性转移支付2010年预算参考数_华东 2" xfId="8657"/>
    <cellStyle name="好_2007一般预算支出口径剔除表_财力性转移支付2010年预算参考数_华东 2 3" xfId="8658"/>
    <cellStyle name="好_市辖区测算-新科目（20080626）_不含人员经费系数_财力性转移支付2010年预算参考数_03_2010年各地区一般预算平衡表_2010年地方财政一般预算分级平衡情况表（汇总）0524 4" xfId="8659"/>
    <cellStyle name="好_县区合并测算20080423(按照各省比重）_民生政策最低支出需求_财力性转移支付2010年预算参考数_隋心对账单定稿0514 2" xfId="8660"/>
    <cellStyle name="差_危改资金测算_财力性转移支付2010年预算参考数_03_2010年各地区一般预算平衡表_2010年地方财政一般预算分级平衡情况表（汇总）0524 2 5" xfId="8661"/>
    <cellStyle name="S25 2 2" xfId="8662"/>
    <cellStyle name="差_其他部门(按照总人口测算）—20080416_03_2010年各地区一般预算平衡表" xfId="8663"/>
    <cellStyle name="好_0605石屏县 2_2.2009年云南省生态功能区转移支付总表 2" xfId="8664"/>
    <cellStyle name="好_县区合并测算20080421_财力性转移支付2010年预算参考数_03_2010年各地区一般预算平衡表_2010年地方财政一般预算分级平衡情况表（汇总）0524 2" xfId="8665"/>
    <cellStyle name="S25 3" xfId="8666"/>
    <cellStyle name="好_卫生(按照总人口测算）—20080416_民生政策最低支出需求_合并 2 7" xfId="8667"/>
    <cellStyle name="S26 2" xfId="8668"/>
    <cellStyle name="差_缺口县区测算_30云南 4" xfId="8669"/>
    <cellStyle name="好_行政(燃修费)_03_2010年各地区一般预算平衡表" xfId="8670"/>
    <cellStyle name="S26 2 2" xfId="8671"/>
    <cellStyle name="S26 3" xfId="8672"/>
    <cellStyle name="好_县市旗测算-新科目（20080627）_不含人员经费系数_03_2010年各地区一般预算平衡表_2010年地方财政一般预算分级平衡情况表（汇总）0524 2 7" xfId="8673"/>
    <cellStyle name="S3" xfId="8674"/>
    <cellStyle name="差_行政公检法测算_民生政策最低支出需求_财力性转移支付2010年预算参考数_30云南 2 2" xfId="8675"/>
    <cellStyle name="差_2008年全省汇总收支计算表_财力性转移支付2010年预算参考数_小册子（2010）张 3" xfId="8676"/>
    <cellStyle name="S3 2" xfId="8677"/>
    <cellStyle name="好_市辖区测算20080510_县市旗测算-新科目（含人口规模效应）_财力性转移支付2010年预算参考数_合并 2 6" xfId="8678"/>
    <cellStyle name="好_20河南_03_2010年各地区一般预算平衡表_2010年地方财政一般预算分级平衡情况表（汇总）0524 3" xfId="8679"/>
    <cellStyle name="好_2006年28四川_财力性转移支付2010年预算参考数_03_2010年各地区一般预算平衡表 5" xfId="8680"/>
    <cellStyle name="S3 2 2" xfId="8681"/>
    <cellStyle name="差_2008年全省汇总收支计算表_财力性转移支付2010年预算参考数_小册子（2010）张 3 2" xfId="8682"/>
    <cellStyle name="差_危改资金测算_财力性转移支付2010年预算参考数_隋心对账单定稿0514 2 6" xfId="8683"/>
    <cellStyle name="计算 2 2 2 4" xfId="8684"/>
    <cellStyle name="差_2008年全省汇总收支计算表_财力性转移支付2010年预算参考数_小册子（2010）张 4" xfId="8685"/>
    <cellStyle name="好_1996-102" xfId="8686"/>
    <cellStyle name="S3 3" xfId="8687"/>
    <cellStyle name="好_市辖区测算20080510_县市旗测算-新科目（含人口规模效应）_财力性转移支付2010年预算参考数_合并 2 7" xfId="8688"/>
    <cellStyle name="好_20河南_03_2010年各地区一般预算平衡表_2010年地方财政一般预算分级平衡情况表（汇总）0524 4" xfId="8689"/>
    <cellStyle name="好_2006年28四川_财力性转移支付2010年预算参考数_03_2010年各地区一般预算平衡表 6" xfId="8690"/>
    <cellStyle name="好_县市旗测算-新科目（20080627）_不含人员经费系数_03_2010年各地区一般预算平衡表_2010年地方财政一般预算分级平衡情况表（汇总）0524 2 8" xfId="8691"/>
    <cellStyle name="S4" xfId="8692"/>
    <cellStyle name="标题 3 2 5" xfId="8693"/>
    <cellStyle name="常规 7 2 40" xfId="8694"/>
    <cellStyle name="常规 7 2 35" xfId="8695"/>
    <cellStyle name="差_行政（人员）_不含人员经费系数 4 2" xfId="8696"/>
    <cellStyle name="好_2006年22湖南_隋心对账单定稿0514 2 6" xfId="8697"/>
    <cellStyle name="好 8" xfId="8698"/>
    <cellStyle name="S4 2" xfId="8699"/>
    <cellStyle name="好_财政供养人员_财力性转移支付2010年预算参考数_合并 2 5" xfId="8700"/>
    <cellStyle name="好_汇总表_财力性转移支付2010年预算参考数_华东 2 4" xfId="8701"/>
    <cellStyle name="差_农林水和城市维护标准支出20080505－县区合计_县市旗测算-新科目（含人口规模效应） 5" xfId="8702"/>
    <cellStyle name="S4 2 2" xfId="8703"/>
    <cellStyle name="好 8 2" xfId="8704"/>
    <cellStyle name="差_M01-2(州市补助收入) 2_2.2009年云南省生态功能区转移支付总表 2" xfId="8705"/>
    <cellStyle name="常规_exceltmp1" xfId="8706"/>
    <cellStyle name="标题 3 2 6" xfId="8707"/>
    <cellStyle name="常规 7 2 36" xfId="8708"/>
    <cellStyle name="好 9" xfId="8709"/>
    <cellStyle name="S4 3" xfId="8710"/>
    <cellStyle name="好_财政供养人员_财力性转移支付2010年预算参考数_合并 2 6" xfId="8711"/>
    <cellStyle name="好_行政(燃修费)_不含人员经费系数_财力性转移支付2010年预算参考数_隋心对账单定稿0514 2 2" xfId="8712"/>
    <cellStyle name="S5" xfId="8713"/>
    <cellStyle name="差_1_财力性转移支付2010年预算参考数 2" xfId="8714"/>
    <cellStyle name="S5 2" xfId="8715"/>
    <cellStyle name="差_1_财力性转移支付2010年预算参考数 2 2" xfId="8716"/>
    <cellStyle name="S6" xfId="8717"/>
    <cellStyle name="差_1_财力性转移支付2010年预算参考数 3" xfId="8718"/>
    <cellStyle name="差_2006年28四川_财力性转移支付2010年预算参考数_小册子（2010）张 2 2" xfId="8719"/>
    <cellStyle name="好_07临沂_小册子（2010）张 2" xfId="8720"/>
    <cellStyle name="好_07临沂_小册子（2010）张 2 2" xfId="8721"/>
    <cellStyle name="S6 2" xfId="8722"/>
    <cellStyle name="差_1_财力性转移支付2010年预算参考数 3 2" xfId="8723"/>
    <cellStyle name="好_行政（人员）_不含人员经费系数 2 7" xfId="8724"/>
    <cellStyle name="差_Book1_1_Book1_Book1_Book1 2" xfId="8725"/>
    <cellStyle name="S6 3" xfId="8726"/>
    <cellStyle name="好_行政（人员）_不含人员经费系数 2 8" xfId="8727"/>
    <cellStyle name="差_2007年一般预算支出剔除_财力性转移支付2010年预算参考数_隋心对账单定稿0514" xfId="8728"/>
    <cellStyle name="好_卫生(按照总人口测算）—20080416_民生政策最低支出需求_03_2010年各地区一般预算平衡表_2010年地方财政一般预算分级平衡情况表（汇总）0524 2 8" xfId="8729"/>
    <cellStyle name="差_农林水和城市维护标准支出20080505－县区合计_不含人员经费系数_财力性转移支付2010年预算参考数_03_2010年各地区一般预算平衡表_04财力类2010 2" xfId="8730"/>
    <cellStyle name="S7" xfId="8731"/>
    <cellStyle name="差_1_财力性转移支付2010年预算参考数 4" xfId="8732"/>
    <cellStyle name="好_07临沂_小册子（2010）张 3" xfId="8733"/>
    <cellStyle name="差_2007年一般预算支出剔除_财力性转移支付2010年预算参考数_隋心对账单定稿0514 2" xfId="8734"/>
    <cellStyle name="差_22湖南_03_2010年各地区一般预算平衡表 5" xfId="8735"/>
    <cellStyle name="S7 2" xfId="8736"/>
    <cellStyle name="差_1_财力性转移支付2010年预算参考数 4 2" xfId="8737"/>
    <cellStyle name="好_县区合并测算20080421_民生政策最低支出需求_财力性转移支付2010年预算参考数_华东" xfId="8738"/>
    <cellStyle name="好_07临沂_小册子（2010）张 3 2" xfId="8739"/>
    <cellStyle name="差_12滨州" xfId="8740"/>
    <cellStyle name="S7 2 2" xfId="8741"/>
    <cellStyle name="好_县区合并测算20080421_民生政策最低支出需求_财力性转移支付2010年预算参考数_华东 2" xfId="8742"/>
    <cellStyle name="t_HVAC Equipment (3) 5" xfId="8743"/>
    <cellStyle name="差_县市旗测算20080508_县市旗测算-新科目（含人口规模效应）_财力性转移支付2010年预算参考数 2 3" xfId="8744"/>
    <cellStyle name="好_2006年全省财力计算表（中央、决算） 2_4.2010年国家重点生态功能区保护性转移支付生态测算表" xfId="8745"/>
    <cellStyle name="差_2007一般预算支出口径剔除表_隋心对账单定稿0514" xfId="8746"/>
    <cellStyle name="差_22湖南_03_2010年各地区一般预算平衡表 6" xfId="8747"/>
    <cellStyle name="S7 3" xfId="8748"/>
    <cellStyle name="好_2006年22湖南 2 2" xfId="8749"/>
    <cellStyle name="差_农林水和城市维护标准支出20080505－县区合计_不含人员经费系数_财力性转移支付2010年预算参考数_03_2010年各地区一般预算平衡表_04财力类2010 3" xfId="8750"/>
    <cellStyle name="S8" xfId="8751"/>
    <cellStyle name="差_1_财力性转移支付2010年预算参考数 5" xfId="8752"/>
    <cellStyle name="好_07临沂_小册子（2010）张 4" xfId="8753"/>
    <cellStyle name="差_2006年28四川_小册子（2010）张" xfId="8754"/>
    <cellStyle name="好_Book1_财力性转移支付2010年预算参考数_03_2010年各地区一般预算平衡表_净集中 2" xfId="8755"/>
    <cellStyle name="S8 2" xfId="8756"/>
    <cellStyle name="差_2009年标准税收测算数据表" xfId="8757"/>
    <cellStyle name="差_2006年水利统计指标统计表_合并" xfId="8758"/>
    <cellStyle name="好_1110洱源县_财力性转移支付2010年预算参考数 2" xfId="8759"/>
    <cellStyle name="差_文体广播事业(按照总人口测算）—20080416_民生政策最低支出需求_财力性转移支付2010年预算参考数_30云南 2" xfId="8760"/>
    <cellStyle name="差_县区合并测算20080421_民生政策最低支出需求_财力性转移支付2010年预算参考数_03_2010年各地区一般预算平衡表_2010年地方财政一般预算分级平衡情况表（汇总）0524 4" xfId="8761"/>
    <cellStyle name="差_2006年28四川_小册子（2010）张 2" xfId="8762"/>
    <cellStyle name="差_2009年标准税收测算数据表 2" xfId="8763"/>
    <cellStyle name="好_34青海_华东 2 4" xfId="8764"/>
    <cellStyle name="S8 2 2" xfId="8765"/>
    <cellStyle name="差_2006年水利统计指标统计表_合并 2" xfId="8766"/>
    <cellStyle name="好_1110洱源县_财力性转移支付2010年预算参考数 2 2" xfId="8767"/>
    <cellStyle name="差_文体广播事业(按照总人口测算）—20080416_民生政策最低支出需求_财力性转移支付2010年预算参考数_30云南 2 2" xfId="8768"/>
    <cellStyle name="链接单元格 2 2 2 12" xfId="8769"/>
    <cellStyle name="差_Book1_2_Book1_Book1" xfId="8770"/>
    <cellStyle name="S9" xfId="8771"/>
    <cellStyle name="差_2006年33甘肃_隋心对账单定稿0514" xfId="8772"/>
    <cellStyle name="差_Book1_2_Book1_Book1 2" xfId="8773"/>
    <cellStyle name="好_缺口县区测算_财力性转移支付2010年预算参考数_华东 2 7" xfId="8774"/>
    <cellStyle name="常规 2 6 2 4" xfId="8775"/>
    <cellStyle name="好_成本差异系数（含人口规模）_财力性转移支付2010年预算参考数_合并 2 6" xfId="8776"/>
    <cellStyle name="差_县区合并测算20080423(按照各省比重）_不含人员经费系数_财力性转移支付2010年预算参考数_隋心对账单定稿0514 2 4" xfId="8777"/>
    <cellStyle name="好_核定人数对比_财力性转移支付2010年预算参考数_合并 2 2" xfId="8778"/>
    <cellStyle name="S9 2" xfId="8779"/>
    <cellStyle name="差_2009年一般性转移支付标准工资_地方配套按人均增幅控制8.30xl 4" xfId="8780"/>
    <cellStyle name="差_市辖区测算-新科目（20080626）_县市旗测算-新科目（含人口规模效应）_财力性转移支付2010年预算参考数_03_2010年各地区一般预算平衡表 4" xfId="8781"/>
    <cellStyle name="差_2006年33甘肃_隋心对账单定稿0514 2" xfId="8782"/>
    <cellStyle name="S9 2 2" xfId="8783"/>
    <cellStyle name="差_青海 缺口县区测算(地方填报)_华东 2" xfId="8784"/>
    <cellStyle name="S9 3" xfId="8785"/>
    <cellStyle name="差_市辖区测算-新科目（20080626）_县市旗测算-新科目（含人口规模效应）_财力性转移支付2010年预算参考数_03_2010年各地区一般预算平衡表 5" xfId="8786"/>
    <cellStyle name="差_行政公检法测算_县市旗测算-新科目（含人口规模效应）_华东" xfId="8787"/>
    <cellStyle name="Salomon Logo 2" xfId="8788"/>
    <cellStyle name="常规 2 6 4" xfId="8789"/>
    <cellStyle name="差_教育(按照总人口测算）—20080416_县市旗测算-新科目（含人口规模效应）_财力性转移支付2010年预算参考数_03_2010年各地区一般预算平衡表" xfId="8790"/>
    <cellStyle name="差_地方配套按人均增幅控制8.30一般预算平均增幅、人均可用财力平均增幅两次控制、社会治安系数调整、案件数调整xl 4" xfId="8791"/>
    <cellStyle name="好_汇总表_财力性转移支付2010年预算参考数_03_2010年各地区一般预算平衡表 4" xfId="8792"/>
    <cellStyle name="差_Book1_1_Book1_Book1" xfId="8793"/>
    <cellStyle name="差_市辖区测算20080510_民生政策最低支出需求 2 3" xfId="8794"/>
    <cellStyle name="Sheet Head" xfId="8795"/>
    <cellStyle name="好_测算结果_财力性转移支付2010年预算参考数_03_2010年各地区一般预算平衡表 5" xfId="8796"/>
    <cellStyle name="差_Book1_1_Book1_Book1 2" xfId="8797"/>
    <cellStyle name="差_重点支出奖励（6.19） 3" xfId="8798"/>
    <cellStyle name="好_2006年22湖南_华东 2 5" xfId="8799"/>
    <cellStyle name="差_人员工资和公用经费2_03_2010年各地区一般预算平衡表_04财力类2010" xfId="8800"/>
    <cellStyle name="差_市辖区测算20080510_民生政策最低支出需求 2 3 2" xfId="8801"/>
    <cellStyle name="Sheet Head 2" xfId="8802"/>
    <cellStyle name="差_0605石屏县 4" xfId="8803"/>
    <cellStyle name="Single Accounting" xfId="8804"/>
    <cellStyle name="好_核定人数下发表_财力性转移支付2010年预算参考数_03_2010年各地区一般预算平衡表_2010年地方财政一般预算分级平衡情况表（汇总）0524" xfId="8805"/>
    <cellStyle name="差_其他部门(按照总人口测算）—20080416_不含人员经费系数_03_2010年各地区一般预算平衡表 3" xfId="8806"/>
    <cellStyle name="Single Accounting 2" xfId="8807"/>
    <cellStyle name="好_核定人数下发表_财力性转移支付2010年预算参考数_03_2010年各地区一般预算平衡表_2010年地方财政一般预算分级平衡情况表（汇总）0524 2" xfId="8808"/>
    <cellStyle name="差_20河南_财力性转移支付2010年预算参考数_30云南 4" xfId="8809"/>
    <cellStyle name="好_30云南_1" xfId="8810"/>
    <cellStyle name="差_04财力类 4 2" xfId="8811"/>
    <cellStyle name="差_2007年收支情况及2008年收支预计表(汇总表)_03_2010年各地区一般预算平衡表_04财力类2010 2" xfId="8812"/>
    <cellStyle name="差_县区合并测算20080421_民生政策最低支出需求_财力性转移支付2010年预算参考数_03_2010年各地区一般预算平衡表 6" xfId="8813"/>
    <cellStyle name="sstot 2" xfId="8814"/>
    <cellStyle name="好_其他部门(按照总人口测算）—20080416_民生政策最低支出需求_财力性转移支付2010年预算参考数_03_2010年各地区一般预算平衡表 5" xfId="8815"/>
    <cellStyle name="sstot 2 2" xfId="8816"/>
    <cellStyle name="好_教育(按照总人口测算）—20080416_县市旗测算-新科目（含人口规模效应）_财力性转移支付2010年预算参考数_合并 2 4" xfId="8817"/>
    <cellStyle name="好_河南 缺口县区测算(地方填报) 2" xfId="8818"/>
    <cellStyle name="sstot 2 3" xfId="8819"/>
    <cellStyle name="好_教育(按照总人口测算）—20080416_县市旗测算-新科目（含人口规模效应）_财力性转移支付2010年预算参考数_合并 2 5" xfId="8820"/>
    <cellStyle name="好_总人口_03_2010年各地区一般预算平衡表_净集中" xfId="8821"/>
    <cellStyle name="好_河南 缺口县区测算(地方填报) 3" xfId="8822"/>
    <cellStyle name="sstot 2 4" xfId="8823"/>
    <cellStyle name="好_教育(按照总人口测算）—20080416_县市旗测算-新科目（含人口规模效应）_财力性转移支付2010年预算参考数_合并 2 6" xfId="8824"/>
    <cellStyle name="콤마_BOILER-CO1" xfId="8825"/>
    <cellStyle name="差_2007年收支情况及2008年收支预计表(汇总表)_03_2010年各地区一般预算平衡表_04财力类2010 3" xfId="8826"/>
    <cellStyle name="差_人员工资和公用经费2_财力性转移支付2010年预算参考数_30云南 2 2" xfId="8827"/>
    <cellStyle name="sstot 3" xfId="8828"/>
    <cellStyle name="好_其他部门(按照总人口测算）—20080416_民生政策最低支出需求_财力性转移支付2010年预算参考数_03_2010年各地区一般预算平衡表 6" xfId="8829"/>
    <cellStyle name="sstot 4" xfId="8830"/>
    <cellStyle name="差_县区合并测算20080421_不含人员经费系数_03_2010年各地区一般预算平衡表_净集中" xfId="8831"/>
    <cellStyle name="差_Book1_财力性转移支付2010年预算参考数 3 2" xfId="8832"/>
    <cellStyle name="sstot 5" xfId="8833"/>
    <cellStyle name="好_不含人员经费系数_财力性转移支付2010年预算参考数_03_2010年各地区一般预算平衡表_净集中 2" xfId="8834"/>
    <cellStyle name="好_县市旗测算20080508_民生政策最低支出需求_财力性转移支付2010年预算参考数_03_2010年各地区一般预算平衡表_2010年地方财政一般预算分级平衡情况表（汇总）0524" xfId="8835"/>
    <cellStyle name="sstot 6" xfId="8836"/>
    <cellStyle name="好_不含人员经费系数_财力性转移支付2010年预算参考数_03_2010年各地区一般预算平衡表_净集中 3" xfId="8837"/>
    <cellStyle name="差_11大理_财力性转移支付2010年预算参考数_合并 2" xfId="8838"/>
    <cellStyle name="差_农林水和城市维护标准支出20080505－县区合计_县市旗测算-新科目（含人口规模效应）_03_2010年各地区一般预算平衡表_2010年地方财政一般预算分级平衡情况表（汇总）0524 2" xfId="8839"/>
    <cellStyle name="好 2 2 2" xfId="8840"/>
    <cellStyle name="差_2006年27重庆_03_2010年各地区一般预算平衡表 6" xfId="8841"/>
    <cellStyle name="差_09黑龙江_财力性转移支付2010年预算参考数_小册子（2010）张 3" xfId="8842"/>
    <cellStyle name="好_卫生部门_合并 2 7" xfId="8843"/>
    <cellStyle name="差_成本差异系数（含人口规模）_隋心对账单定稿0514 2" xfId="8844"/>
    <cellStyle name="差_行政公检法测算_不含人员经费系数_03_2010年各地区一般预算平衡表" xfId="8845"/>
    <cellStyle name="Standard_AREAS" xfId="8846"/>
    <cellStyle name="SubtotalData 2" xfId="8847"/>
    <cellStyle name="t 2" xfId="8848"/>
    <cellStyle name="差_缺口县区测算_03_2010年各地区一般预算平衡表_2010年地方财政一般预算分级平衡情况表（汇总）0524" xfId="8849"/>
    <cellStyle name="差_缺口县区测算_03_2010年各地区一般预算平衡表_2010年地方财政一般预算分级平衡情况表（汇总）0524 2" xfId="8850"/>
    <cellStyle name="差_行政(燃修费)_县市旗测算-新科目（含人口规模效应）_财力性转移支付2010年预算参考数_30云南" xfId="8851"/>
    <cellStyle name="t 2 2" xfId="8852"/>
    <cellStyle name="差_市辖区测算-新科目（20080626）_财力性转移支付2010年预算参考数_03_2010年各地区一般预算平衡表 5" xfId="8853"/>
    <cellStyle name="差_测算结果_财力性转移支付2010年预算参考数_03_2010年各地区一般预算平衡表_净集中" xfId="8854"/>
    <cellStyle name="差_缺口县区测算_03_2010年各地区一般预算平衡表_2010年地方财政一般预算分级平衡情况表（汇总）0524 3" xfId="8855"/>
    <cellStyle name="t 2 3" xfId="8856"/>
    <cellStyle name="差_市辖区测算-新科目（20080626）_财力性转移支付2010年预算参考数_03_2010年各地区一般预算平衡表 6" xfId="8857"/>
    <cellStyle name="差_分县成本差异系数_民生政策最低支出需求 2 4" xfId="8858"/>
    <cellStyle name="好_检验表 4" xfId="8859"/>
    <cellStyle name="差_13德宏州2008年地税_5.2010年云南省国家一般生态功能区转移支付补助测算表（州市本级） 2" xfId="8860"/>
    <cellStyle name="差_11大理 2_2.2010年云南省生态功能区转移支付总表" xfId="8861"/>
    <cellStyle name="t 4" xfId="8862"/>
    <cellStyle name="t 5" xfId="8863"/>
    <cellStyle name="好_测算结果_30云南 2" xfId="8864"/>
    <cellStyle name="差_缺口县区测算(按核定人数)_财力性转移支付2010年预算参考数_小册子（2010）张" xfId="8865"/>
    <cellStyle name="好_行政公检法测算_县市旗测算-新科目（含人口规模效应）_华东 2 5" xfId="8866"/>
    <cellStyle name="差_14安徽_03_2010年各地区一般预算平衡表_2010年地方财政一般预算分级平衡情况表（汇总）0524" xfId="8867"/>
    <cellStyle name="t_HVAC Equipment (3)" xfId="8868"/>
    <cellStyle name="常规 2 3 4" xfId="8869"/>
    <cellStyle name="好_农林水和城市维护标准支出20080505－县区合计_不含人员经费系数_财力性转移支付2010年预算参考数_隋心对账单定稿0514 2 7" xfId="8870"/>
    <cellStyle name="好_卫生(按照总人口测算）—20080416_财力性转移支付2010年预算参考数_华东 2 3" xfId="8871"/>
    <cellStyle name="差_34青海 2 3 2" xfId="8872"/>
    <cellStyle name="好_12滨州_财力性转移支付2010年预算参考数_合并 2" xfId="8873"/>
    <cellStyle name="好_县区合并测算20080423(按照各省比重）_县市旗测算-新科目（含人口规模效应）_财力性转移支付2010年预算参考数_合并 2 7" xfId="8874"/>
    <cellStyle name="差 2 8" xfId="8875"/>
    <cellStyle name="差_教育(按照总人口测算）—20080416_不含人员经费系数_财力性转移支付2010年预算参考数_隋心对账单定稿0514" xfId="8876"/>
    <cellStyle name="差_2008年全省汇总收支计算表_财力性转移支付2010年预算参考数 3 2" xfId="8877"/>
    <cellStyle name="差_行政（人员）_不含人员经费系数_03_2010年各地区一般预算平衡表" xfId="8878"/>
    <cellStyle name="t_HVAC Equipment (3) 3" xfId="8879"/>
    <cellStyle name="t_HVAC Equipment (3) 4" xfId="8880"/>
    <cellStyle name="差_县市旗测算20080508_县市旗测算-新科目（含人口规模效应）_财力性转移支付2010年预算参考数 2 2" xfId="8881"/>
    <cellStyle name="t_HVAC Equipment (3) 6" xfId="8882"/>
    <cellStyle name="差_县市旗测算20080508_县市旗测算-新科目（含人口规模效应）_财力性转移支付2010年预算参考数 2 4" xfId="8883"/>
    <cellStyle name="差_安徽 缺口县区测算(地方填报)1_财力性转移支付2010年预算参考数_03_2010年各地区一般预算平衡表_04财力类2010 2" xfId="8884"/>
    <cellStyle name="差_市辖区测算-新科目（20080626）_财力性转移支付2010年预算参考数_华东 2 2" xfId="8885"/>
    <cellStyle name="差_缺口县区测算（11.13）_财力性转移支付2010年预算参考数_03_2010年各地区一般预算平衡表" xfId="8886"/>
    <cellStyle name="差_1110洱源县 2_5.2010年云南省国家一般生态功能区转移支付补助测算表（州市本级）" xfId="8887"/>
    <cellStyle name="差_1110洱源县 2_2.云南省生态功能区转移支付总表 2" xfId="8888"/>
    <cellStyle name="t_HVAC Equipment (3)_Sheet1" xfId="8889"/>
    <cellStyle name="差_03昭通市_2.云南省生态功能区转移支付总表" xfId="8890"/>
    <cellStyle name="好_成本差异系数（含人口规模）_财力性转移支付2010年预算参考数_华东 2 4" xfId="8891"/>
    <cellStyle name="t_HVAC Equipment (3)_Sheet1 2" xfId="8892"/>
    <cellStyle name="好_行政公检法测算_03_2010年各地区一般预算平衡表_净集中 3" xfId="8893"/>
    <cellStyle name="t_Sheet1" xfId="8894"/>
    <cellStyle name="差_云南省2008年转移支付测算——州市本级考核部分及政策性测算_隋心对账单定稿0514 2 3" xfId="8895"/>
    <cellStyle name="好_县区合并测算20080423(按照各省比重）_不含人员经费系数_财力性转移支付2010年预算参考数_华东 2 5" xfId="8896"/>
    <cellStyle name="t_Sheet1 2" xfId="8897"/>
    <cellStyle name="好_2006年27重庆_财力性转移支付2010年预算参考数 3" xfId="8898"/>
    <cellStyle name="差_县市旗测算-新科目（20080627）_民生政策最低支出需求_03_2010年各地区一般预算平衡表_2010年地方财政一般预算分级平衡情况表（汇总）0524 5" xfId="8899"/>
    <cellStyle name="标题 3 11" xfId="8900"/>
    <cellStyle name="差_汇总表_财力性转移支付2010年预算参考数_03_2010年各地区一般预算平衡表_04财力类2010 2" xfId="8901"/>
    <cellStyle name="差_县市旗测算20080508_财力性转移支付2010年预算参考数_合并 2 7" xfId="8902"/>
    <cellStyle name="Table Head 2" xfId="8903"/>
    <cellStyle name="差_县区合并测算20080423(按照各省比重） 2 6" xfId="8904"/>
    <cellStyle name="差_文体广播事业(按照总人口测算）—20080416_财力性转移支付2010年预算参考数_合并 2 5" xfId="8905"/>
    <cellStyle name="Table Text" xfId="8906"/>
    <cellStyle name="差_2008年预计支出与2007年对比_30云南 2" xfId="8907"/>
    <cellStyle name="差_同德_03_2010年各地区一般预算平衡表 6" xfId="8908"/>
    <cellStyle name="差_07临沂_华东" xfId="8909"/>
    <cellStyle name="差_2008年预计支出与2007年对比_30云南 2 2" xfId="8910"/>
    <cellStyle name="Table Text 2" xfId="8911"/>
    <cellStyle name="常规 2 3 2 5 3" xfId="8912"/>
    <cellStyle name="差_04财力类_小册子（2010）张 3" xfId="8913"/>
    <cellStyle name="好_11大理_03_2010年各地区一般预算平衡表 2" xfId="8914"/>
    <cellStyle name="差_市辖区测算20080510_民生政策最低支出需求_隋心对账单定稿0514" xfId="8915"/>
    <cellStyle name="好_0502通海县_华东 2 4" xfId="8916"/>
    <cellStyle name="好_县市旗测算-新科目（20080627）_民生政策最低支出需求_财力性转移支付2010年预算参考数_30云南 3" xfId="8917"/>
    <cellStyle name="差_0605石屏县_财力性转移支付2010年预算参考数_03_2010年各地区一般预算平衡表_2010年地方财政一般预算分级平衡情况表（汇总）0524 4" xfId="8918"/>
    <cellStyle name="好_教育(按照总人口测算）—20080416 2 5" xfId="8919"/>
    <cellStyle name="差_市辖区测算-新科目（20080626）_县市旗测算-新科目（含人口规模效应）_财力性转移支付2010年预算参考数_合并 2 2" xfId="8920"/>
    <cellStyle name="Table Title" xfId="8921"/>
    <cellStyle name="差_2008年支出调整 3" xfId="8922"/>
    <cellStyle name="Text Head 2 2" xfId="8923"/>
    <cellStyle name="差_分析缺口率_财力性转移支付2010年预算参考数 2 2" xfId="8924"/>
    <cellStyle name="差_2010年省对民族地县第二批转移支付测算表 3 2" xfId="8925"/>
    <cellStyle name="Text Indent 1" xfId="8926"/>
    <cellStyle name="好_汇总表_财力性转移支付2010年预算参考数_隋心对账单定稿0514 2" xfId="8927"/>
    <cellStyle name="差_卫生(按照总人口测算）—20080416_县市旗测算-新科目（含人口规模效应）_03_2010年各地区一般预算平衡表_2010年地方财政一般预算分级平衡情况表（汇总）0524 2 3" xfId="8928"/>
    <cellStyle name="差_2008计算资料（8月5）_隋心对账单定稿0514" xfId="8929"/>
    <cellStyle name="Text Indent 1 2" xfId="8930"/>
    <cellStyle name="好_汇总表_财力性转移支付2010年预算参考数_隋心对账单定稿0514 2 2" xfId="8931"/>
    <cellStyle name="好_2006年22湖南_财力性转移支付2010年预算参考数_隋心对账单定稿0514 2 2" xfId="8932"/>
    <cellStyle name="检查单元格 5 3" xfId="8933"/>
    <cellStyle name="Text Indent 2" xfId="8934"/>
    <cellStyle name="差_07临沂 2 3 2" xfId="8935"/>
    <cellStyle name="好_汇总表_财力性转移支付2010年预算参考数_隋心对账单定稿0514 3" xfId="8936"/>
    <cellStyle name="差_卫生(按照总人口测算）—20080416_县市旗测算-新科目（含人口规模效应）_03_2010年各地区一般预算平衡表_2010年地方财政一般预算分级平衡情况表（汇总）0524 2 4" xfId="8937"/>
    <cellStyle name="Text Indent 2 2" xfId="8938"/>
    <cellStyle name="Times 10" xfId="8939"/>
    <cellStyle name="好_行政（人员）_隋心对账单定稿0514 2 7" xfId="8940"/>
    <cellStyle name="差_文体广播事业(按照总人口测算）—20080416_不含人员经费系数_财力性转移支付2010年预算参考数_合并 2" xfId="8941"/>
    <cellStyle name="差_20河南_财力性转移支付2010年预算参考数_小册子（2010）张 4" xfId="8942"/>
    <cellStyle name="好_平邑_财力性转移支付2010年预算参考数_03_2010年各地区一般预算平衡表_2010年地方财政一般预算分级平衡情况表（汇总）0524 2 4" xfId="8943"/>
    <cellStyle name="差_文体广播事业(按照总人口测算）—20080416_不含人员经费系数_财力性转移支付2010年预算参考数_合并 2 2" xfId="8944"/>
    <cellStyle name="好_云南 缺口县区测算(地方填报)_03_2010年各地区一般预算平衡表_2010年地方财政一般预算分级平衡情况表（汇总）0524 2" xfId="8945"/>
    <cellStyle name="差_文体广播事业(按照总人口测算）—20080416_不含人员经费系数_财力性转移支付2010年预算参考数_华东" xfId="8946"/>
    <cellStyle name="Times 10 2" xfId="8947"/>
    <cellStyle name="差_分县成本差异系数_不含人员经费系数_隋心对账单定稿0514" xfId="8948"/>
    <cellStyle name="Times 12" xfId="8949"/>
    <cellStyle name="差_地方配套按人均增幅控制8.31（调整结案率后）xl 3" xfId="8950"/>
    <cellStyle name="好_27重庆_财力性转移支付2010年预算参考数_03_2010年各地区一般预算平衡表 6" xfId="8951"/>
    <cellStyle name="差_分县成本差异系数_不含人员经费系数_隋心对账单定稿0514 2" xfId="8952"/>
    <cellStyle name="好_其他部门(按照总人口测算）—20080416_不含人员经费系数_财力性转移支付2010年预算参考数_03_2010年各地区一般预算平衡表_2010年地方财政一般预算分级平衡情况表（汇总）0524 2 8" xfId="8953"/>
    <cellStyle name="Times 12 2" xfId="8954"/>
    <cellStyle name="差_2008年支出调整_财力性转移支付2010年预算参考数 4" xfId="8955"/>
    <cellStyle name="差_同德_财力性转移支付2010年预算参考数_华东" xfId="8956"/>
    <cellStyle name="差_县区合并测算20080421_不含人员经费系数_03_2010年各地区一般预算平衡表 5" xfId="8957"/>
    <cellStyle name="差_县市旗测算-新科目（20080626）_03_2010年各地区一般预算平衡表_2010年地方财政一般预算分级平衡情况表（汇总）0524 4" xfId="8958"/>
    <cellStyle name="差_30云南_1_财力性转移支付2010年预算参考数 2 3" xfId="8959"/>
    <cellStyle name="差_行政(燃修费)_民生政策最低支出需求_财力性转移支付2010年预算参考数_03_2010年各地区一般预算平衡表_2010年地方财政一般预算分级平衡情况表（汇总）0524" xfId="8960"/>
    <cellStyle name="好_2006年27重庆_华东 2 2" xfId="8961"/>
    <cellStyle name="Title 3" xfId="8962"/>
    <cellStyle name="好 2 2 8" xfId="8963"/>
    <cellStyle name="差_县区合并测算20080421_不含人员经费系数_03_2010年各地区一般预算平衡表 6" xfId="8964"/>
    <cellStyle name="差_县市旗测算-新科目（20080626）_03_2010年各地区一般预算平衡表_2010年地方财政一般预算分级平衡情况表（汇总）0524 5" xfId="8965"/>
    <cellStyle name="差_30云南_1_财力性转移支付2010年预算参考数 2 4" xfId="8966"/>
    <cellStyle name="好_2006年27重庆_华东 2 3" xfId="8967"/>
    <cellStyle name="Title 4" xfId="8968"/>
    <cellStyle name="好 2 2 9" xfId="8969"/>
    <cellStyle name="好_县市旗测算20080508_民生政策最低支出需求_财力性转移支付2010年预算参考数_03_2010年各地区一般预算平衡表 4" xfId="8970"/>
    <cellStyle name="TOC 1" xfId="8971"/>
    <cellStyle name="常规 24 3" xfId="8972"/>
    <cellStyle name="常规 19 3" xfId="8973"/>
    <cellStyle name="百分比 6 7" xfId="8974"/>
    <cellStyle name="差_行政（人员）_不含人员经费系数_03_2010年各地区一般预算平衡表 5" xfId="8975"/>
    <cellStyle name="TOC 1 2" xfId="8976"/>
    <cellStyle name="差_县市旗测算-新科目（20080626）_财力性转移支付2010年预算参考数_03_2010年各地区一般预算平衡表_2010年地方财政一般预算分级平衡情况表（汇总）0524" xfId="8977"/>
    <cellStyle name="好_行政（人员）_不含人员经费系数_财力性转移支付2010年预算参考数_03_2010年各地区一般预算平衡表_2010年地方财政一般预算分级平衡情况表（汇总）0524 2 4" xfId="8978"/>
    <cellStyle name="差_安徽 缺口县区测算(地方填报)1_03_2010年各地区一般预算平衡表_04财力类2010 3" xfId="8979"/>
    <cellStyle name="好_2008年支出核定_合并 2 4" xfId="8980"/>
    <cellStyle name="好_卫生(按照总人口测算）—20080416_县市旗测算-新科目（含人口规模效应）_财力性转移支付2010年预算参考数_隋心对账单定稿0514 3" xfId="8981"/>
    <cellStyle name="标题 2 5 2" xfId="8982"/>
    <cellStyle name="差_Book2_小册子（2010）张 2 2" xfId="8983"/>
    <cellStyle name="好_县市旗测算20080508_民生政策最低支出需求_财力性转移支付2010年预算参考数_03_2010年各地区一般预算平衡表 5" xfId="8984"/>
    <cellStyle name="TOC 2" xfId="8985"/>
    <cellStyle name="好_11大理_财力性转移支付2010年预算参考数_03_2010年各地区一般预算平衡表_04财力类2010 2" xfId="8986"/>
    <cellStyle name="TOC 2 2" xfId="8987"/>
    <cellStyle name="差_县区合并测算20080421_县市旗测算-新科目（含人口规模效应）_财力性转移支付2010年预算参考数_03_2010年各地区一般预算平衡表_04财力类2010 3" xfId="8988"/>
    <cellStyle name="Total" xfId="8989"/>
    <cellStyle name="好_农林水和城市维护标准支出20080505－县区合计_不含人员经费系数" xfId="8990"/>
    <cellStyle name="表标题 4" xfId="8991"/>
    <cellStyle name="好_青海 缺口县区测算(地方填报)_财力性转移支付2010年预算参考数_小册子（2010）张 2" xfId="8992"/>
    <cellStyle name="差_市辖区测算20080510_不含人员经费系数 2 4" xfId="8993"/>
    <cellStyle name="差_27重庆_03_2010年各地区一般预算平衡表_净集中 3" xfId="8994"/>
    <cellStyle name="好_农林水和城市维护标准支出20080505－县区合计_民生政策最低支出需求_财力性转移支付2010年预算参考数_03_2010年各地区一般预算平衡表_2010年地方财政一般预算分级平衡情况表（汇总）0524 2 7" xfId="8995"/>
    <cellStyle name="差_2006年33甘肃_小册子（2010）张 3" xfId="8996"/>
    <cellStyle name="差_农林水和城市维护标准支出20080505－县区合计_30云南 2 2" xfId="8997"/>
    <cellStyle name="好_其他部门(按照总人口测算）—20080416_不含人员经费系数_隋心对账单定稿0514 2 5" xfId="8998"/>
    <cellStyle name="Total 3" xfId="8999"/>
    <cellStyle name="好_农林水和城市维护标准支出20080505－县区合计_不含人员经费系数 3" xfId="9000"/>
    <cellStyle name="差_22湖南_财力性转移支付2010年预算参考数_小册子（2010）张" xfId="9001"/>
    <cellStyle name="好_农林水和城市维护标准支出20080505－县区合计_民生政策最低支出需求_财力性转移支付2010年预算参考数_03_2010年各地区一般预算平衡表_2010年地方财政一般预算分级平衡情况表（汇总）0524 2 8" xfId="9002"/>
    <cellStyle name="表标题 5" xfId="9003"/>
    <cellStyle name="差_0605石屏县_03_2010年各地区一般预算平衡表_04财力类2010" xfId="9004"/>
    <cellStyle name="好_青海 缺口县区测算(地方填报)_财力性转移支付2010年预算参考数_小册子（2010）张 3" xfId="9005"/>
    <cellStyle name="差_2006年33甘肃_小册子（2010）张 4" xfId="9006"/>
    <cellStyle name="好_卫生(按照总人口测算）—20080416_县市旗测算-新科目（含人口规模效应）_财力性转移支付2010年预算参考数_03_2010年各地区一般预算平衡表_净集中" xfId="9007"/>
    <cellStyle name="好_其他部门(按照总人口测算）—20080416_不含人员经费系数_隋心对账单定稿0514 2 6" xfId="9008"/>
    <cellStyle name="好_5334_2006年迪庆县级财政报表附表 2" xfId="9009"/>
    <cellStyle name="Total 4" xfId="9010"/>
    <cellStyle name="好_农林水和城市维护标准支出20080505－县区合计_不含人员经费系数 4" xfId="9011"/>
    <cellStyle name="表标题 6" xfId="9012"/>
    <cellStyle name="Total 5" xfId="9013"/>
    <cellStyle name="好_22湖南_30云南 2" xfId="9014"/>
    <cellStyle name="好_农林水和城市维护标准支出20080505－县区合计_不含人员经费系数 5" xfId="9015"/>
    <cellStyle name="表标题 7" xfId="9016"/>
    <cellStyle name="好_2007年收支情况及2008年收支预计表(汇总表)_03_2010年各地区一般预算平衡表 2 2" xfId="9017"/>
    <cellStyle name="好_教育(按照总人口测算）—20080416_县市旗测算-新科目（含人口规模效应）_财力性转移支付2010年预算参考数_隋心对账单定稿0514 2 2" xfId="9018"/>
    <cellStyle name="Total 6" xfId="9019"/>
    <cellStyle name="好_22湖南_30云南 3" xfId="9020"/>
    <cellStyle name="Warning Text" xfId="9021"/>
    <cellStyle name="差_09黑龙江_财力性转移支付2010年预算参考数_03_2010年各地区一般预算平衡表_2010年地方财政一般预算分级平衡情况表（汇总）0524 3" xfId="9022"/>
    <cellStyle name="好_28四川_华东 2 6" xfId="9023"/>
    <cellStyle name="Warning Text 2" xfId="9024"/>
    <cellStyle name="差_M01-2(州市补助收入) 2 3" xfId="9025"/>
    <cellStyle name="差_2006年33甘肃_华东" xfId="9026"/>
    <cellStyle name="好_教育(按照总人口测算）—20080416_县市旗测算-新科目（含人口规模效应）_03_2010年各地区一般预算平衡表_2010年地方财政一般预算分级平衡情况表（汇总）0524 4" xfId="9027"/>
    <cellStyle name="Warning Text 4" xfId="9028"/>
    <cellStyle name="差_下半年禁吸戒毒经费1000万元 2" xfId="9029"/>
    <cellStyle name="Warning Text 5" xfId="9030"/>
    <cellStyle name="差_1110洱源县 2 4" xfId="9031"/>
    <cellStyle name="YearEnd 2" xfId="9032"/>
    <cellStyle name="好_缺口县区测算（11.13）_财力性转移支付2010年预算参考数_隋心对账单定稿0514 2 7" xfId="9033"/>
    <cellStyle name="差_卫生(按照总人口测算）—20080416_县市旗测算-新科目（含人口规模效应） 2 2" xfId="9034"/>
    <cellStyle name="好_县市旗测算-新科目（20080626）_民生政策最低支出需求_03_2010年各地区一般预算平衡表_2010年地方财政一般预算分级平衡情况表（汇总）0524 2 3" xfId="9035"/>
    <cellStyle name="好_行政(燃修费)_不含人员经费系数_财力性转移支付2010年预算参考数_合并 2 5" xfId="9036"/>
    <cellStyle name="Yen 2" xfId="9037"/>
    <cellStyle name="百分比 10" xfId="9038"/>
    <cellStyle name="好_青海 缺口县区测算(地方填报)_30云南" xfId="9039"/>
    <cellStyle name="差_其他部门(按照总人口测算）—20080416_县市旗测算-新科目（含人口规模效应）_财力性转移支付2010年预算参考数 2 3" xfId="9040"/>
    <cellStyle name="差_县市旗测算20080508_县市旗测算-新科目（含人口规模效应）_小册子（2010）张 2" xfId="9041"/>
    <cellStyle name="差_11大理_财力性转移支付2010年预算参考数_华东" xfId="9042"/>
    <cellStyle name="好_行政公检法测算_财力性转移支付2010年预算参考数_03_2010年各地区一般预算平衡表_2010年地方财政一般预算分级平衡情况表（汇总）0524 2 4" xfId="9043"/>
    <cellStyle name="好_5334_2006年迪庆县级财政报表附表_华东" xfId="9044"/>
    <cellStyle name="差_2006年水利统计指标统计表_禁止开发区名单" xfId="9045"/>
    <cellStyle name="百分比 10 2" xfId="9046"/>
    <cellStyle name="好_青海 缺口县区测算(地方填报)_30云南 2" xfId="9047"/>
    <cellStyle name="差_其他部门(按照总人口测算）—20080416_县市旗测算-新科目（含人口规模效应）_财力性转移支付2010年预算参考数 2 3 2" xfId="9048"/>
    <cellStyle name="差_县市旗测算20080508_县市旗测算-新科目（含人口规模效应）_小册子（2010）张 2 2" xfId="9049"/>
    <cellStyle name="差_11大理_财力性转移支付2010年预算参考数_华东 2" xfId="9050"/>
    <cellStyle name="差_财政供养人员_财力性转移支付2010年预算参考数 2 3 2" xfId="9051"/>
    <cellStyle name="标题 1 10" xfId="9052"/>
    <cellStyle name="好_2008年预计支出与2007年对比_华东 2 6" xfId="9053"/>
    <cellStyle name="好_青海 缺口县区测算(地方填报)_30云南 2 2" xfId="9054"/>
    <cellStyle name="好_5334_2006年迪庆县级财政报表附表_华东 2" xfId="9055"/>
    <cellStyle name="差_2006年水利统计指标统计表_禁止开发区名单 2" xfId="9056"/>
    <cellStyle name="百分比 10 2 2" xfId="9057"/>
    <cellStyle name="好_青海 缺口县区测算(地方填报)_合并 2 7" xfId="9058"/>
    <cellStyle name="差_县区合并测算20080423(按照各省比重）_县市旗测算-新科目（含人口规模效应） 2 4" xfId="9059"/>
    <cellStyle name="标题 1 11" xfId="9060"/>
    <cellStyle name="好_平邑_财力性转移支付2010年预算参考数_隋心对账单定稿0514 2" xfId="9061"/>
    <cellStyle name="好_2008年预计支出与2007年对比_华东 2 7" xfId="9062"/>
    <cellStyle name="百分比 10 2 3" xfId="9063"/>
    <cellStyle name="差_市辖区测算-新科目（20080626）_30云南 2" xfId="9064"/>
    <cellStyle name="好_20河南_财力性转移支付2010年预算参考数_30云南" xfId="9065"/>
    <cellStyle name="差_县区合并测算20080423(按照各省比重）_县市旗测算-新科目（含人口规模效应） 2 5" xfId="9066"/>
    <cellStyle name="百分比 10 3" xfId="9067"/>
    <cellStyle name="好_青海 缺口县区测算(地方填报)_30云南 3" xfId="9068"/>
    <cellStyle name="差_危改资金测算_财力性转移支付2010年预算参考数 2" xfId="9069"/>
    <cellStyle name="百分比 10 3 2" xfId="9070"/>
    <cellStyle name="差_危改资金测算_财力性转移支付2010年预算参考数 2 2" xfId="9071"/>
    <cellStyle name="百分比 10 3 3" xfId="9072"/>
    <cellStyle name="差_危改资金测算_财力性转移支付2010年预算参考数 2 3" xfId="9073"/>
    <cellStyle name="差_县市旗测算-新科目（20080626）_县市旗测算-新科目（含人口规模效应）_财力性转移支付2010年预算参考数_隋心对账单定稿0514" xfId="9074"/>
    <cellStyle name="好_危改资金测算_财力性转移支付2010年预算参考数_华东 2 2" xfId="9075"/>
    <cellStyle name="百分比 10 5" xfId="9076"/>
    <cellStyle name="差_危改资金测算_财力性转移支付2010年预算参考数 4" xfId="9077"/>
    <cellStyle name="百分比 11" xfId="9078"/>
    <cellStyle name="好_附表_小册子（2010）张" xfId="9079"/>
    <cellStyle name="差_其他部门(按照总人口测算）—20080416_县市旗测算-新科目（含人口规模效应）_财力性转移支付2010年预算参考数 2 4" xfId="9080"/>
    <cellStyle name="差_县市旗测算20080508_县市旗测算-新科目（含人口规模效应）_小册子（2010）张 3" xfId="9081"/>
    <cellStyle name="差_县市旗测算-新科目（20080627）_华东" xfId="9082"/>
    <cellStyle name="百分比 12" xfId="9083"/>
    <cellStyle name="百分比 12 2" xfId="9084"/>
    <cellStyle name="强调文字颜色 6 2 2 19" xfId="9085"/>
    <cellStyle name="差_县市旗测算20080508_财力性转移支付2010年预算参考数_03_2010年各地区一般预算平衡表_净集中" xfId="9086"/>
    <cellStyle name="差_卫生(按照总人口测算）—20080416_财力性转移支付2010年预算参考数_合并 2 7" xfId="9087"/>
    <cellStyle name="百分比 13" xfId="9088"/>
    <cellStyle name="百分比 14" xfId="9089"/>
    <cellStyle name="好_县市旗测算-新科目（20080626）_民生政策最低支出需求_财力性转移支付2010年预算参考数_03_2010年各地区一般预算平衡表_04财力类2010 3" xfId="9090"/>
    <cellStyle name="好_平邑_财力性转移支付2010年预算参考数_03_2010年各地区一般预算平衡表 2 3" xfId="9091"/>
    <cellStyle name="差_1996-102" xfId="9092"/>
    <cellStyle name="差_行政(燃修费)_不含人员经费系数_财力性转移支付2010年预算参考数_03_2010年各地区一般预算平衡表 2" xfId="9093"/>
    <cellStyle name="百分比 15" xfId="9094"/>
    <cellStyle name="差_gdp_小册子（2010）张 3 2" xfId="9095"/>
    <cellStyle name="好_教师绩效工资测算表（离退休按各地上报数测算）2009年1月1日 5" xfId="9096"/>
    <cellStyle name="好_行政公检法测算_不含人员经费系数_小册子（2010）张 3" xfId="9097"/>
    <cellStyle name="百分比 16" xfId="9098"/>
    <cellStyle name="好_县区合并测算20080423(按照各省比重）_民生政策最低支出需求_03_2010年各地区一般预算平衡表_04财力类2010" xfId="9099"/>
    <cellStyle name="差_2008计算资料（8月5）_华东" xfId="9100"/>
    <cellStyle name="差_行政(燃修费)_不含人员经费系数_财力性转移支付2010年预算参考数_03_2010年各地区一般预算平衡表 3" xfId="9101"/>
    <cellStyle name="差_07临沂_隋心对账单定稿0514 2" xfId="9102"/>
    <cellStyle name="百分比 17" xfId="9103"/>
    <cellStyle name="差_市辖区测算20080510_不含人员经费系数_财力性转移支付2010年预算参考数_30云南 3 2" xfId="9104"/>
    <cellStyle name="好_教师绩效工资测算表（离退休按各地上报数测算）2009年1月1日 6" xfId="9105"/>
    <cellStyle name="差_04财力类_30云南 3" xfId="9106"/>
    <cellStyle name="百分比 2" xfId="9107"/>
    <cellStyle name="百分比 2 13" xfId="9108"/>
    <cellStyle name="好_1_财力性转移支付2010年预算参考数_小册子（2010）张 3" xfId="9109"/>
    <cellStyle name="差_0605石屏县_财力性转移支付2010年预算参考数 5" xfId="9110"/>
    <cellStyle name="好_县市旗测算-新科目（20080626）_不含人员经费系数_财力性转移支付2010年预算参考数_隋心对账单定稿0514 3" xfId="9111"/>
    <cellStyle name="好_汇总 4" xfId="9112"/>
    <cellStyle name="差_行政公检法测算_民生政策最低支出需求_财力性转移支付2010年预算参考数 6" xfId="9113"/>
    <cellStyle name="好_教育(按照总人口测算）—20080416_县市旗测算-新科目（含人口规模效应）_财力性转移支付2010年预算参考数_小册子（2010）张 3" xfId="9114"/>
    <cellStyle name="差_1_财力性转移支付2010年预算参考数_华东" xfId="9115"/>
    <cellStyle name="百分比 2 14" xfId="9116"/>
    <cellStyle name="差_04财力类_30云南 3 2" xfId="9117"/>
    <cellStyle name="百分比 2 2" xfId="9118"/>
    <cellStyle name="差_2006年22湖南_财力性转移支付2010年预算参考数" xfId="9119"/>
    <cellStyle name="差_自行调整差异系数顺序_华东 2 5" xfId="9120"/>
    <cellStyle name="好_核定人数下发表_30云南" xfId="9121"/>
    <cellStyle name="差_卫生部门_财力性转移支付2010年预算参考数 3" xfId="9122"/>
    <cellStyle name="差_行政公检法测算_县市旗测算-新科目（含人口规模效应）_财力性转移支付2010年预算参考数_小册子（2010）张 2" xfId="9123"/>
    <cellStyle name="好_卫生(按照总人口测算）—20080416_不含人员经费系数_合并 2 5" xfId="9124"/>
    <cellStyle name="百分比 2 2 2" xfId="9125"/>
    <cellStyle name="好_05潍坊_合并 2 7" xfId="9126"/>
    <cellStyle name="好_县区合并测算20080423(按照各省比重）_财力性转移支付2010年预算参考数 2 3 2" xfId="9127"/>
    <cellStyle name="差_2006年22湖南_财力性转移支付2010年预算参考数 2" xfId="9128"/>
    <cellStyle name="好_核定人数下发表_30云南 2" xfId="9129"/>
    <cellStyle name="差_卫生部门_财力性转移支付2010年预算参考数 3 2" xfId="9130"/>
    <cellStyle name="差_行政公检法测算_县市旗测算-新科目（含人口规模效应）_财力性转移支付2010年预算参考数_小册子（2010）张 2 2" xfId="9131"/>
    <cellStyle name="百分比 2 2 2 2" xfId="9132"/>
    <cellStyle name="差_2006年22湖南_财力性转移支付2010年预算参考数 4" xfId="9133"/>
    <cellStyle name="好_核定人数下发表_30云南 4" xfId="9134"/>
    <cellStyle name="好_民生政策最低支出需求_隋心对账单定稿0514" xfId="9135"/>
    <cellStyle name="百分比 2 2 2 4" xfId="9136"/>
    <cellStyle name="好_卫生(按照总人口测算）—20080416_不含人员经费系数_合并 2 6" xfId="9137"/>
    <cellStyle name="百分比 2 2 3" xfId="9138"/>
    <cellStyle name="好_03昭通_华东" xfId="9139"/>
    <cellStyle name="差_34青海_财力性转移支付2010年预算参考数_隋心对账单定稿0514" xfId="9140"/>
    <cellStyle name="百分比 2 2 3 2" xfId="9141"/>
    <cellStyle name="好_03昭通_华东 2" xfId="9142"/>
    <cellStyle name="好_1_03_2010年各地区一般预算平衡表_2010年地方财政一般预算分级平衡情况表（汇总）0524 2 5" xfId="9143"/>
    <cellStyle name="差_教育(按照总人口测算）—20080416_民生政策最低支出需求_财力性转移支付2010年预算参考数_30云南 2 2" xfId="9144"/>
    <cellStyle name="差_地方配套按人均增幅控制8.30一般预算平均增幅、人均可用财力平均增幅两次控制、社会治安系数调整、案件数调整xl" xfId="9145"/>
    <cellStyle name="好_汇总表_财力性转移支付2010年预算参考数_03_2010年各地区一般预算平衡表" xfId="9146"/>
    <cellStyle name="百分比 2 2 7" xfId="9147"/>
    <cellStyle name="差_34青海_财力性转移支付2010年预算参考数_03_2010年各地区一般预算平衡表_2010年地方财政一般预算分级平衡情况表（汇总）0524 5" xfId="9148"/>
    <cellStyle name="差_安徽 缺口县区测算(地方填报)1 2 3" xfId="9149"/>
    <cellStyle name="百分比 2 3 2" xfId="9150"/>
    <cellStyle name="好_34青海_财力性转移支付2010年预算参考数_03_2010年各地区一般预算平衡表 6" xfId="9151"/>
    <cellStyle name="好_文体广播事业(按照总人口测算）—20080416_县市旗测算-新科目（含人口规模效应）_财力性转移支付2010年预算参考数_03_2010年各地区一般预算平衡表 4" xfId="9152"/>
    <cellStyle name="差_农林水和城市维护标准支出20080505－县区合计_县市旗测算-新科目（含人口规模效应）_财力性转移支付2010年预算参考数_合并 2" xfId="9153"/>
    <cellStyle name="好_农林水和城市维护标准支出20080505－县区合计_03_2010年各地区一般预算平衡表" xfId="9154"/>
    <cellStyle name="好_县市旗测算-新科目（20080627）_民生政策最低支出需求_合并 2 5" xfId="9155"/>
    <cellStyle name="差_安徽 缺口县区测算(地方填报)1 2 3 2" xfId="9156"/>
    <cellStyle name="好_其他部门(按照总人口测算）—20080416_不含人员经费系数_华东 2 6" xfId="9157"/>
    <cellStyle name="百分比 2 3 2 2" xfId="9158"/>
    <cellStyle name="差_安徽 缺口县区测算(地方填报)1 2 4" xfId="9159"/>
    <cellStyle name="好_2007年一般预算支出剔除_财力性转移支付2010年预算参考数_03_2010年各地区一般预算平衡表 2" xfId="9160"/>
    <cellStyle name="好_文体广播事业(按照总人口测算）—20080416_县市旗测算-新科目（含人口规模效应）_财力性转移支付2010年预算参考数_03_2010年各地区一般预算平衡表 5" xfId="9161"/>
    <cellStyle name="差_2006年22湖南 2" xfId="9162"/>
    <cellStyle name="百分比 2 3 3" xfId="9163"/>
    <cellStyle name="差_27重庆_03_2010年各地区一般预算平衡表 2" xfId="9164"/>
    <cellStyle name="好_2006年27重庆_财力性转移支付2010年预算参考数_隋心对账单定稿0514 2 2" xfId="9165"/>
    <cellStyle name="好_卫生(按照总人口测算）—20080416_合并 3" xfId="9166"/>
    <cellStyle name="差_2006年22湖南 2 2" xfId="9167"/>
    <cellStyle name="百分比 2 3 3 2" xfId="9168"/>
    <cellStyle name="差_分县成本差异系数_财力性转移支付2010年预算参考数_03_2010年各地区一般预算平衡表 4" xfId="9169"/>
    <cellStyle name="差_2006年22湖南 4" xfId="9170"/>
    <cellStyle name="差_财政支出对上级的依赖程度 2 3" xfId="9171"/>
    <cellStyle name="差_分年度可用财力情况 3" xfId="9172"/>
    <cellStyle name="差_县市旗测算-新科目（20080626）_民生政策最低支出需求_财力性转移支付2010年预算参考数 2 3" xfId="9173"/>
    <cellStyle name="百分比 2 3 5" xfId="9174"/>
    <cellStyle name="差_27重庆_03_2010年各地区一般预算平衡表 4" xfId="9175"/>
    <cellStyle name="好_2006年27重庆_财力性转移支付2010年预算参考数_隋心对账单定稿0514 2 4" xfId="9176"/>
    <cellStyle name="好_行政公检法测算_不含人员经费系数_30云南 2" xfId="9177"/>
    <cellStyle name="差_2006年22湖南 5" xfId="9178"/>
    <cellStyle name="差_财政支出对上级的依赖程度 2 4" xfId="9179"/>
    <cellStyle name="差_分年度可用财力情况 4" xfId="9180"/>
    <cellStyle name="差_县市旗测算-新科目（20080626）_民生政策最低支出需求_财力性转移支付2010年预算参考数 2 4" xfId="9181"/>
    <cellStyle name="百分比 2 3 6" xfId="9182"/>
    <cellStyle name="差_27重庆_03_2010年各地区一般预算平衡表 5" xfId="9183"/>
    <cellStyle name="好_2008年支出调整_财力性转移支付2010年预算参考数_合并" xfId="9184"/>
    <cellStyle name="好_2006年27重庆_财力性转移支付2010年预算参考数_隋心对账单定稿0514 2 5" xfId="9185"/>
    <cellStyle name="好_行政公检法测算_不含人员经费系数_30云南 3" xfId="9186"/>
    <cellStyle name="差_530623_2006年县级财政报表附表_合并 2" xfId="9187"/>
    <cellStyle name="百分比 2 4" xfId="9188"/>
    <cellStyle name="好_县区合并测算20080423(按照各省比重）_财力性转移支付2010年预算参考数 2 5" xfId="9189"/>
    <cellStyle name="差_县市旗测算-新科目（20080627）_县市旗测算-新科目（含人口规模效应）_隋心对账单定稿0514 2" xfId="9190"/>
    <cellStyle name="百分比 2 4 2" xfId="9191"/>
    <cellStyle name="差_县市旗测算-新科目（20080627）_县市旗测算-新科目（含人口规模效应）_隋心对账单定稿0514 2 2" xfId="9192"/>
    <cellStyle name="好_行政公检法测算_03_2010年各地区一般预算平衡表_04财力类2010 3" xfId="9193"/>
    <cellStyle name="差_12滨州_财力性转移支付2010年预算参考数_03_2010年各地区一般预算平衡表_2010年地方财政一般预算分级平衡情况表（汇总）0524 5" xfId="9194"/>
    <cellStyle name="差_分析缺口率_小册子（2010）张 3" xfId="9195"/>
    <cellStyle name="好_1_隋心对账单定稿0514 2 5" xfId="9196"/>
    <cellStyle name="差_09黑龙江 2 3" xfId="9197"/>
    <cellStyle name="差_分析缺口率_小册子（2010）张 4" xfId="9198"/>
    <cellStyle name="好_1_隋心对账单定稿0514 2 6" xfId="9199"/>
    <cellStyle name="差_09黑龙江 2 4" xfId="9200"/>
    <cellStyle name="差_2、土地面积、人口、粮食产量基本情况_禁止开发区名单" xfId="9201"/>
    <cellStyle name="好_县市旗测算20080508_民生政策最低支出需求_财力性转移支付2010年预算参考数_合并 2" xfId="9202"/>
    <cellStyle name="百分比 2 4 3" xfId="9203"/>
    <cellStyle name="差_县市旗测算-新科目（20080627）_县市旗测算-新科目（含人口规模效应）_隋心对账单定稿0514 2 3" xfId="9204"/>
    <cellStyle name="百分比 2 5" xfId="9205"/>
    <cellStyle name="差_缺口县区测算_隋心对账单定稿0514 2" xfId="9206"/>
    <cellStyle name="差_(财政总决算简表-2010年)数据-分县收支（国库处提供）" xfId="9207"/>
    <cellStyle name="差_历年教师人数 3" xfId="9208"/>
    <cellStyle name="好_0605石屏县_财力性转移支付2010年预算参考数_合并" xfId="9209"/>
    <cellStyle name="百分比 2 5 2" xfId="9210"/>
    <cellStyle name="好_汇总_隋心对账单定稿0514 3" xfId="9211"/>
    <cellStyle name="差_卫生(按照总人口测算）—20080416_民生政策最低支出需求_财力性转移支付2010年预算参考数_合并" xfId="9212"/>
    <cellStyle name="百分比 3 15" xfId="9213"/>
    <cellStyle name="百分比 3 20" xfId="9214"/>
    <cellStyle name="差_县区合并测算20080421_不含人员经费系数_03_2010年各地区一般预算平衡表_2010年地方财政一般预算分级平衡情况表（汇总）0524 2 5" xfId="9215"/>
    <cellStyle name="差_(财政总决算简表-2010年)数据-分县收支（国库处提供） 2" xfId="9216"/>
    <cellStyle name="差_汇总表4_财力性转移支付2010年预算参考数 4" xfId="9217"/>
    <cellStyle name="好_0605石屏县_财力性转移支付2010年预算参考数_合并 2" xfId="9218"/>
    <cellStyle name="好_行政(燃修费)_县市旗测算-新科目（含人口规模效应）_财力性转移支付2010年预算参考数_30云南 4" xfId="9219"/>
    <cellStyle name="好_市辖区测算20080510_民生政策最低支出需求_财力性转移支付2010年预算参考数_03_2010年各地区一般预算平衡表_2010年地方财政一般预算分级平衡情况表（汇总）0524 5" xfId="9220"/>
    <cellStyle name="百分比 2 5 2 2" xfId="9221"/>
    <cellStyle name="差_分县成本差异系数_民生政策最低支出需求_03_2010年各地区一般预算平衡表_2010年地方财政一般预算分级平衡情况表（汇总）0524" xfId="9222"/>
    <cellStyle name="好_530623_2006年县级财政报表附表_合并 2 6" xfId="9223"/>
    <cellStyle name="差_卫生(按照总人口测算）—20080416_民生政策最低支出需求_财力性转移支付2010年预算参考数_合并 2" xfId="9224"/>
    <cellStyle name="百分比 2 5 3" xfId="9225"/>
    <cellStyle name="百分比 3 16" xfId="9226"/>
    <cellStyle name="百分比 3 21" xfId="9227"/>
    <cellStyle name="常规 20 2" xfId="9228"/>
    <cellStyle name="常规 15 2" xfId="9229"/>
    <cellStyle name="百分比 2 6" xfId="9230"/>
    <cellStyle name="好_县区合并测算20080423(按照各省比重）_财力性转移支付2010年预算参考数 2 7" xfId="9231"/>
    <cellStyle name="好_30云南_1_03_2010年各地区一般预算平衡表" xfId="9232"/>
    <cellStyle name="差_附表_财力性转移支付2010年预算参考数_小册子（2010）张 3" xfId="9233"/>
    <cellStyle name="差_测算结果汇总_财力性转移支付2010年预算参考数_03_2010年各地区一般预算平衡表_净集中 3" xfId="9234"/>
    <cellStyle name="常规 21 30" xfId="9235"/>
    <cellStyle name="常规 21 25" xfId="9236"/>
    <cellStyle name="常规 20 2 2" xfId="9237"/>
    <cellStyle name="常规 15 2 2" xfId="9238"/>
    <cellStyle name="百分比 2 6 2" xfId="9239"/>
    <cellStyle name="好_30云南_1_03_2010年各地区一般预算平衡表 2" xfId="9240"/>
    <cellStyle name="差_30云南_1_03_2010年各地区一般预算平衡表_净集中 3" xfId="9241"/>
    <cellStyle name="常规 20 4" xfId="9242"/>
    <cellStyle name="常规 15 4" xfId="9243"/>
    <cellStyle name="百分比 2 8" xfId="9244"/>
    <cellStyle name="好_教育(按照总人口测算）—20080416_03_2010年各地区一般预算平衡表_净集中" xfId="9245"/>
    <cellStyle name="差_汇总-县级财政报表附表 2 2 2" xfId="9246"/>
    <cellStyle name="常规 20 5" xfId="9247"/>
    <cellStyle name="常规 15 5" xfId="9248"/>
    <cellStyle name="百分比 2 9" xfId="9249"/>
    <cellStyle name="常规 15 5 2" xfId="9250"/>
    <cellStyle name="百分比 2 9 2" xfId="9251"/>
    <cellStyle name="差_04财力类_30云南 4" xfId="9252"/>
    <cellStyle name="百分比 3" xfId="9253"/>
    <cellStyle name="差_教育(按照总人口测算）—20080416_民生政策最低支出需求_财力性转移支付2010年预算参考数_03_2010年各地区一般预算平衡表_2010年地方财政一般预算分级平衡情况表（汇总）0524 4" xfId="9254"/>
    <cellStyle name="差_其他部门(按照总人口测算）—20080416_财力性转移支付2010年预算参考数_03_2010年各地区一般预算平衡表_净集中 2" xfId="9255"/>
    <cellStyle name="百分比 3 12" xfId="9256"/>
    <cellStyle name="好_行政公检法测算_财力性转移支付2010年预算参考数_华东 2 5" xfId="9257"/>
    <cellStyle name="差_20河南_财力性转移支付2010年预算参考数_隋心对账单定稿0514 2" xfId="9258"/>
    <cellStyle name="好_不含人员经费系数_财力性转移支付2010年预算参考数_03_2010年各地区一般预算平衡表 5" xfId="9259"/>
    <cellStyle name="差_缺口县区测算(按2007支出增长25%测算)_30云南 3 2" xfId="9260"/>
    <cellStyle name="差_教育(按照总人口测算）—20080416_民生政策最低支出需求_财力性转移支付2010年预算参考数_03_2010年各地区一般预算平衡表_2010年地方财政一般预算分级平衡情况表（汇总）0524 5" xfId="9261"/>
    <cellStyle name="差_其他部门(按照总人口测算）—20080416_财力性转移支付2010年预算参考数_03_2010年各地区一般预算平衡表_净集中 3" xfId="9262"/>
    <cellStyle name="百分比 3 13" xfId="9263"/>
    <cellStyle name="好_行政公检法测算_财力性转移支付2010年预算参考数_华东 2 6" xfId="9264"/>
    <cellStyle name="差_历年教师人数 2" xfId="9265"/>
    <cellStyle name="差_09黑龙江 3 2" xfId="9266"/>
    <cellStyle name="差_安徽 缺口县区测算(地方填报)1 4 2" xfId="9267"/>
    <cellStyle name="好_不含人员经费系数_财力性转移支付2010年预算参考数_03_2010年各地区一般预算平衡表 6" xfId="9268"/>
    <cellStyle name="差_2009年标准税收测算数据表_4.2010年国家重点生态功能区保护性转移支付生态测算表" xfId="9269"/>
    <cellStyle name="百分比 3 14" xfId="9270"/>
    <cellStyle name="好_行政公检法测算_财力性转移支付2010年预算参考数_华东 2 7" xfId="9271"/>
    <cellStyle name="百分比 3 18" xfId="9272"/>
    <cellStyle name="百分比 3 23" xfId="9273"/>
    <cellStyle name="差_财政供养人员_财力性转移支付2010年预算参考数_03_2010年各地区一般预算平衡表_04财力类2010 3" xfId="9274"/>
    <cellStyle name="差_28四川_30云南 3" xfId="9275"/>
    <cellStyle name="标题 4 3 2" xfId="9276"/>
    <cellStyle name="差_03昭通_合并" xfId="9277"/>
    <cellStyle name="百分比 3 19" xfId="9278"/>
    <cellStyle name="百分比 3 24" xfId="9279"/>
    <cellStyle name="差_530623_2006年县级财政报表附表_隋心对账单定稿0514 2" xfId="9280"/>
    <cellStyle name="差_28四川_30云南 4" xfId="9281"/>
    <cellStyle name="标题 4 3 3" xfId="9282"/>
    <cellStyle name="差_1110洱源县_财力性转移支付2010年预算参考数_03_2010年各地区一般预算平衡表" xfId="9283"/>
    <cellStyle name="差_县区合并测算20080421_民生政策最低支出需求_财力性转移支付2010年预算参考数_03_2010年各地区一般预算平衡表_2010年地方财政一般预算分级平衡情况表（汇总）0524 2 6" xfId="9284"/>
    <cellStyle name="好_11大理_财力性转移支付2010年预算参考数_合并 2 3" xfId="9285"/>
    <cellStyle name="百分比 3 2" xfId="9286"/>
    <cellStyle name="好_行政（人员）_财力性转移支付2010年预算参考数_隋心对账单定稿0514 2 5" xfId="9287"/>
    <cellStyle name="好_市辖区测算-新科目（20080626）_县市旗测算-新科目（含人口规模效应）_财力性转移支付2010年预算参考数_隋心对账单定稿0514 2 3" xfId="9288"/>
    <cellStyle name="好_县市旗测算-新科目（20080626）_县市旗测算-新科目（含人口规模效应）_财力性转移支付2010年预算参考数_03_2010年各地区一般预算平衡表_2010年地方财政一般预算分级平衡情况表（汇总）0524 2 8" xfId="9289"/>
    <cellStyle name="差_2007年人员分部门统计表 3" xfId="9290"/>
    <cellStyle name="好_缺口县区测算(按2007支出增长25%测算)_小册子（2010）张" xfId="9291"/>
    <cellStyle name="差_34青海_1 4" xfId="9292"/>
    <cellStyle name="好_2007年一般预算支出剔除_03_2010年各地区一般预算平衡表 3" xfId="9293"/>
    <cellStyle name="百分比 3 2 2 2" xfId="9294"/>
    <cellStyle name="差_汇总表4_财力性转移支付2010年预算参考数_小册子（2010）张 3" xfId="9295"/>
    <cellStyle name="百分比 3 27" xfId="9296"/>
    <cellStyle name="百分比 3 32" xfId="9297"/>
    <cellStyle name="百分比 3 29" xfId="9298"/>
    <cellStyle name="百分比 3 34" xfId="9299"/>
    <cellStyle name="百分比 3 3" xfId="9300"/>
    <cellStyle name="好_行政（人员）_财力性转移支付2010年预算参考数_隋心对账单定稿0514 2 6" xfId="9301"/>
    <cellStyle name="好_市辖区测算-新科目（20080626）_县市旗测算-新科目（含人口规模效应）_财力性转移支付2010年预算参考数_隋心对账单定稿0514 2 4" xfId="9302"/>
    <cellStyle name="好_农林水和城市维护标准支出20080505－县区合计_县市旗测算-新科目（含人口规模效应）_财力性转移支付2010年预算参考数_03_2010年各地区一般预算平衡表_2010年地方财政一般预算分级平衡情况表（汇总）0524 2" xfId="9303"/>
    <cellStyle name="百分比 3 3 2" xfId="9304"/>
    <cellStyle name="好_农林水和城市维护标准支出20080505－县区合计_县市旗测算-新科目（含人口规模效应）_财力性转移支付2010年预算参考数_03_2010年各地区一般预算平衡表_2010年地方财政一般预算分级平衡情况表（汇总）0524 2 2" xfId="9305"/>
    <cellStyle name="百分比 3 3 2 2" xfId="9306"/>
    <cellStyle name="百分比 3 36" xfId="9307"/>
    <cellStyle name="百分比 3 37" xfId="9308"/>
    <cellStyle name="差_14安徽_财力性转移支付2010年预算参考数 2 2 2" xfId="9309"/>
    <cellStyle name="好_分县成本差异系数_民生政策最低支出需求_03_2010年各地区一般预算平衡表 4" xfId="9310"/>
    <cellStyle name="好_30云南_合并 2" xfId="9311"/>
    <cellStyle name="差_人员工资和公用经费_财力性转移支付2010年预算参考数_03_2010年各地区一般预算平衡表_净集中 3" xfId="9312"/>
    <cellStyle name="百分比 3 38" xfId="9313"/>
    <cellStyle name="标题1 2 2 2" xfId="9314"/>
    <cellStyle name="差_行政公检法测算_民生政策最低支出需求_03_2010年各地区一般预算平衡表_净集中" xfId="9315"/>
    <cellStyle name="差_其他部门(按照总人口测算）—20080416_财力性转移支付2010年预算参考数 2" xfId="9316"/>
    <cellStyle name="百分比 3 39" xfId="9317"/>
    <cellStyle name="百分比 3 4 2" xfId="9318"/>
    <cellStyle name="差_2_小册子（2010）张" xfId="9319"/>
    <cellStyle name="好_教育(按照总人口测算）—20080416_民生政策最低支出需求_合并 2 2" xfId="9320"/>
    <cellStyle name="百分比 3 4 2 2" xfId="9321"/>
    <cellStyle name="差_2_小册子（2010）张 2" xfId="9322"/>
    <cellStyle name="百分比 3 5" xfId="9323"/>
    <cellStyle name="好_教育(按照总人口测算）—20080416_民生政策最低支出需求_合并 3" xfId="9324"/>
    <cellStyle name="好_市辖区测算-新科目（20080626）_县市旗测算-新科目（含人口规模效应）_财力性转移支付2010年预算参考数_隋心对账单定稿0514 2 6" xfId="9325"/>
    <cellStyle name="好_农林水和城市维护标准支出20080505－县区合计_县市旗测算-新科目（含人口规模效应）_财力性转移支付2010年预算参考数_03_2010年各地区一般预算平衡表_2010年地方财政一般预算分级平衡情况表（汇总）0524 4" xfId="9326"/>
    <cellStyle name="好_市辖区测算-新科目（20080626）_县市旗测算-新科目（含人口规模效应）_财力性转移支付2010年预算参考数_隋心对账单定稿0514 2 7" xfId="9327"/>
    <cellStyle name="常规 21 2" xfId="9328"/>
    <cellStyle name="常规 16 2" xfId="9329"/>
    <cellStyle name="百分比 3 6" xfId="9330"/>
    <cellStyle name="好_农林水和城市维护标准支出20080505－县区合计_县市旗测算-新科目（含人口规模效应）_财力性转移支付2010年预算参考数_03_2010年各地区一般预算平衡表_2010年地方财政一般预算分级平衡情况表（汇总）0524 5" xfId="9331"/>
    <cellStyle name="差_30云南_1_财力性转移支付2010年预算参考数_30云南 2 2" xfId="9332"/>
    <cellStyle name="常规 21 3" xfId="9333"/>
    <cellStyle name="常规 16 3" xfId="9334"/>
    <cellStyle name="百分比 3 7" xfId="9335"/>
    <cellStyle name="差_2007一般预算支出口径剔除表_小册子（2010）张 2 2" xfId="9336"/>
    <cellStyle name="检查单元格 2 2 2 4" xfId="9337"/>
    <cellStyle name="差_县市旗测算-新科目（20080627）_不含人员经费系数_华东 2 7" xfId="9338"/>
    <cellStyle name="差_县区合并测算20080423(按照各省比重）_不含人员经费系数_隋心对账单定稿0514 2 5" xfId="9339"/>
    <cellStyle name="差_05潍坊_小册子（2010）张" xfId="9340"/>
    <cellStyle name="常规 21 4" xfId="9341"/>
    <cellStyle name="常规 16 4" xfId="9342"/>
    <cellStyle name="百分比 3 8" xfId="9343"/>
    <cellStyle name="差_汇总-县级财政报表附表 2 3 2" xfId="9344"/>
    <cellStyle name="好_能值与重要性合成分类_2.2009年云南省生态功能区转移支付总表" xfId="9345"/>
    <cellStyle name="差_11大理_隋心对账单定稿0514" xfId="9346"/>
    <cellStyle name="好_市辖区测算20080510_民生政策最低支出需求_华东 2" xfId="9347"/>
    <cellStyle name="好_教育(按照总人口测算）—20080416_县市旗测算-新科目（含人口规模效应）_财力性转移支付2010年预算参考数_03_2010年各地区一般预算平衡表_2010年地方财政一般预算分级平衡情况表（汇总）0524 5" xfId="9348"/>
    <cellStyle name="差_县区合并测算20080423(按照各省比重）_县市旗测算-新科目（含人口规模效应）_03_2010年各地区一般预算平衡表_净集中 2" xfId="9349"/>
    <cellStyle name="差_其他部门(按照总人口测算）—20080416_民生政策最低支出需求_财力性转移支付2010年预算参考数_30云南" xfId="9350"/>
    <cellStyle name="百分比 4" xfId="9351"/>
    <cellStyle name="差_11大理_隋心对账单定稿0514 2" xfId="9352"/>
    <cellStyle name="好_市辖区测算20080510_民生政策最低支出需求_华东 2 2" xfId="9353"/>
    <cellStyle name="差_教育(按照总人口测算）—20080416_民生政策最低支出需求_财力性转移支付2010年预算参考数 2 3" xfId="9354"/>
    <cellStyle name="差_农林水和城市维护标准支出20080505－县区合计_县市旗测算-新科目（含人口规模效应）_财力性转移支付2010年预算参考数 2 4" xfId="9355"/>
    <cellStyle name="好_教育(按照总人口测算）—20080416_县市旗测算-新科目（含人口规模效应）_隋心对账单定稿0514" xfId="9356"/>
    <cellStyle name="差_其他部门(按照总人口测算）—20080416_民生政策最低支出需求_财力性转移支付2010年预算参考数_30云南 2" xfId="9357"/>
    <cellStyle name="百分比 4 2" xfId="9358"/>
    <cellStyle name="好_2007年收支情况及2008年收支预计表(汇总表)_财力性转移支付2010年预算参考数_03_2010年各地区一般预算平衡表_2010年地方财政一般预算分级平衡情况表（汇总）0524 2 6" xfId="9359"/>
    <cellStyle name="差_人员工资和公用经费2_财力性转移支付2010年预算参考数_03_2010年各地区一般预算平衡表_净集中 2" xfId="9360"/>
    <cellStyle name="差_其他部门(按照总人口测算）—20080416_民生政策最低支出需求_财力性转移支付2010年预算参考数_30云南 3" xfId="9361"/>
    <cellStyle name="百分比 4 3" xfId="9362"/>
    <cellStyle name="好_2007年收支情况及2008年收支预计表(汇总表)_财力性转移支付2010年预算参考数_03_2010年各地区一般预算平衡表_2010年地方财政一般预算分级平衡情况表（汇总）0524 2 7" xfId="9363"/>
    <cellStyle name="百分比 4 5" xfId="9364"/>
    <cellStyle name="差_分析缺口率_华东" xfId="9365"/>
    <cellStyle name="差_1110洱源县_财力性转移支付2010年预算参考数_小册子（2010）张 2" xfId="9366"/>
    <cellStyle name="常规 22 2 2" xfId="9367"/>
    <cellStyle name="常规 17 2 2" xfId="9368"/>
    <cellStyle name="百分比 4 6 2" xfId="9369"/>
    <cellStyle name="差_县市旗测算-新科目（20080627）_不含人员经费系数_财力性转移支付2010年预算参考数_小册子（2010）张" xfId="9370"/>
    <cellStyle name="差_30云南_1_财力性转移支付2010年预算参考数_30云南 3 2" xfId="9371"/>
    <cellStyle name="常规 22 3" xfId="9372"/>
    <cellStyle name="常规 17 3" xfId="9373"/>
    <cellStyle name="百分比 4 7" xfId="9374"/>
    <cellStyle name="差_县区合并测算20080423(按照各省比重）_财力性转移支付2010年预算参考数_合并 2" xfId="9375"/>
    <cellStyle name="好_卫生(按照总人口测算）—20080416_03_2010年各地区一般预算平衡表 2 2" xfId="9376"/>
    <cellStyle name="百分比 5 2 2 2" xfId="9377"/>
    <cellStyle name="差_安徽 缺口县区测算(地方填报)1_30云南 2" xfId="9378"/>
    <cellStyle name="百分比 6" xfId="9379"/>
    <cellStyle name="好_市辖区测算-新科目（20080626）_民生政策最低支出需求_财力性转移支付2010年预算参考数_隋心对账单定稿0514 2 2" xfId="9380"/>
    <cellStyle name="差_一般预算支出口径剔除表_小册子（2010）张" xfId="9381"/>
    <cellStyle name="百分比 6 2 2" xfId="9382"/>
    <cellStyle name="差_一般预算支出口径剔除表_小册子（2010）张 2 2" xfId="9383"/>
    <cellStyle name="差_00省级(定稿) 2 3" xfId="9384"/>
    <cellStyle name="差_其他部门(按照总人口测算）—20080416_县市旗测算-新科目（含人口规模效应） 4" xfId="9385"/>
    <cellStyle name="百分比 6 2 2 2" xfId="9386"/>
    <cellStyle name="标题 2 4 3" xfId="9387"/>
    <cellStyle name="常规 9 21" xfId="9388"/>
    <cellStyle name="常规 9 16" xfId="9389"/>
    <cellStyle name="好_2008年支出调整_财力性转移支付2010年预算参考数 2 4" xfId="9390"/>
    <cellStyle name="百分比 6 3 2" xfId="9391"/>
    <cellStyle name="差_一般预算支出口径剔除表_小册子（2010）张 3 2" xfId="9392"/>
    <cellStyle name="百分比 6 4" xfId="9393"/>
    <cellStyle name="差_一般预算支出口径剔除表_小册子（2010）张 4" xfId="9394"/>
    <cellStyle name="差_行政（人员）_不含人员经费系数_03_2010年各地区一般预算平衡表 2" xfId="9395"/>
    <cellStyle name="百分比 6 5" xfId="9396"/>
    <cellStyle name="差_行政（人员）_不含人员经费系数_03_2010年各地区一般预算平衡表 3" xfId="9397"/>
    <cellStyle name="常规 24 2" xfId="9398"/>
    <cellStyle name="常规 19 2" xfId="9399"/>
    <cellStyle name="百分比 6 6" xfId="9400"/>
    <cellStyle name="差_行政（人员）_不含人员经费系数_03_2010年各地区一般预算平衡表 4" xfId="9401"/>
    <cellStyle name="差_河南 缺口县区测算(地方填报白)_财力性转移支付2010年预算参考数_小册子（2010）张" xfId="9402"/>
    <cellStyle name="差_安徽 缺口县区测算(地方填报)1_30云南 3 2" xfId="9403"/>
    <cellStyle name="百分比 7 2" xfId="9404"/>
    <cellStyle name="差_34青海_财力性转移支付2010年预算参考数_03_2010年各地区一般预算平衡表_净集中 3" xfId="9405"/>
    <cellStyle name="好_12滨州_小册子（2010）张" xfId="9406"/>
    <cellStyle name="百分比 7 2 2" xfId="9407"/>
    <cellStyle name="好_2008年支出调整_合并" xfId="9408"/>
    <cellStyle name="好_卫生部门 2 3" xfId="9409"/>
    <cellStyle name="好_市辖区测算20080510_不含人员经费系数_财力性转移支付2010年预算参考数_华东 2 3" xfId="9410"/>
    <cellStyle name="链接单元格 2 2 2 5" xfId="9411"/>
    <cellStyle name="差_1305扶贫_4.2010年国家重点生态功能区保护性转移支付生态测算表" xfId="9412"/>
    <cellStyle name="差_文体广播事业(按照总人口测算）—20080416_不含人员经费系数_华东 2 7" xfId="9413"/>
    <cellStyle name="差_卫生部门 2 5" xfId="9414"/>
    <cellStyle name="差_33甘肃" xfId="9415"/>
    <cellStyle name="好_城建部门 2" xfId="9416"/>
    <cellStyle name="好_卫生(按照总人口测算）—20080416_县市旗测算-新科目（含人口规模效应）_财力性转移支付2010年预算参考数 2 7" xfId="9417"/>
    <cellStyle name="好_河南 缺口县区测算(地方填报)_财力性转移支付2010年预算参考数_合并 2 3" xfId="9418"/>
    <cellStyle name="百分比 7 3" xfId="9419"/>
    <cellStyle name="好_缺口县区测算（11.13）_03_2010年各地区一般预算平衡表_2010年地方财政一般预算分级平衡情况表（汇总）0524 2 2" xfId="9420"/>
    <cellStyle name="百分比 8 2" xfId="9421"/>
    <cellStyle name="好_缺口县区测算_合并 2 5" xfId="9422"/>
    <cellStyle name="差_缺口县区测算（11.13）_03_2010年各地区一般预算平衡表_净集中 3" xfId="9423"/>
    <cellStyle name="百分比 8 2 2" xfId="9424"/>
    <cellStyle name="差_不含人员经费系数_小册子（2010）张 4" xfId="9425"/>
    <cellStyle name="差_河南 缺口县区测算(地方填报白)_30云南" xfId="9426"/>
    <cellStyle name="好_行政(燃修费)_小册子（2010）张" xfId="9427"/>
    <cellStyle name="差_城建部门 2 4" xfId="9428"/>
    <cellStyle name="差_03昭通_隋心对账单定稿0514" xfId="9429"/>
    <cellStyle name="好_教育(按照总人口测算）—20080416_民生政策最低支出需求_财力性转移支付2010年预算参考数_03_2010年各地区一般预算平衡表_2010年地方财政一般预算分级平衡情况表（汇总）0524 2" xfId="9430"/>
    <cellStyle name="百分比 8 3" xfId="9431"/>
    <cellStyle name="差_28四川_小册子（2010）张" xfId="9432"/>
    <cellStyle name="百分比 9" xfId="9433"/>
    <cellStyle name="差_青海 缺口县区测算(地方填报)_财力性转移支付2010年预算参考数_03_2010年各地区一般预算平衡表_2010年地方财政一般预算分级平衡情况表（汇总）0524" xfId="9434"/>
    <cellStyle name="好_行政公检法测算_民生政策最低支出需求_03_2010年各地区一般预算平衡表_净集中 3" xfId="9435"/>
    <cellStyle name="差_28四川_小册子（2010）张 2" xfId="9436"/>
    <cellStyle name="常规 2 7 6" xfId="9437"/>
    <cellStyle name="百分比 9 2" xfId="9438"/>
    <cellStyle name="好_汇总-县级财政报表附表_隋心对账单定稿0514" xfId="9439"/>
    <cellStyle name="差_青海 缺口县区测算(地方填报)_财力性转移支付2010年预算参考数_03_2010年各地区一般预算平衡表_2010年地方财政一般预算分级平衡情况表（汇总）0524 2" xfId="9440"/>
    <cellStyle name="差_28四川_小册子（2010）张 2 2" xfId="9441"/>
    <cellStyle name="好_农林水和城市维护标准支出20080505－县区合计_县市旗测算-新科目（含人口规模效应） 2 8" xfId="9442"/>
    <cellStyle name="好_汇总_03_2010年各地区一般预算平衡表_2010年地方财政一般预算分级平衡情况表（汇总）0524 2 4" xfId="9443"/>
    <cellStyle name="百分比 9 2 2" xfId="9444"/>
    <cellStyle name="好_汇总_03_2010年各地区一般预算平衡表_2010年地方财政一般预算分级平衡情况表（汇总）0524 2 5" xfId="9445"/>
    <cellStyle name="百分比 9 2 3" xfId="9446"/>
    <cellStyle name="差_27重庆_30云南 2 2" xfId="9447"/>
    <cellStyle name="差_市辖区测算20080510_县市旗测算-新科目（含人口规模效应）_财力性转移支付2010年预算参考数_合并 2" xfId="9448"/>
    <cellStyle name="好_行政公检法测算_民生政策最低支出需求_财力性转移支付2010年预算参考数_30云南 2" xfId="9449"/>
    <cellStyle name="好_汇总_03_2010年各地区一般预算平衡表_2010年地方财政一般预算分级平衡情况表（汇总）0524 2 6" xfId="9450"/>
    <cellStyle name="百分比 9 2 4" xfId="9451"/>
    <cellStyle name="差_28四川_小册子（2010）张 3" xfId="9452"/>
    <cellStyle name="常规 2 7 7" xfId="9453"/>
    <cellStyle name="差_青海 缺口县区测算(地方填报)_财力性转移支付2010年预算参考数_03_2010年各地区一般预算平衡表_2010年地方财政一般预算分级平衡情况表（汇总）0524 3" xfId="9454"/>
    <cellStyle name="差_文体广播事业(按照总人口测算）—20080416_财力性转移支付2010年预算参考数_小册子（2010）张 2" xfId="9455"/>
    <cellStyle name="百分比 9 3" xfId="9456"/>
    <cellStyle name="好_1305扶贫_2.2009年云南省生态功能区转移支付总表" xfId="9457"/>
    <cellStyle name="差_28四川_小册子（2010）张 3 2" xfId="9458"/>
    <cellStyle name="好_文体广播事业(按照总人口测算）—20080416_县市旗测算-新科目（含人口规模效应）_03_2010年各地区一般预算平衡表 3" xfId="9459"/>
    <cellStyle name="差_卫生(按照总人口测算）—20080416_不含人员经费系数 3" xfId="9460"/>
    <cellStyle name="差_文体广播事业(按照总人口测算）—20080416_财力性转移支付2010年预算参考数_小册子（2010）张 2 2" xfId="9461"/>
    <cellStyle name="百分比 9 3 2" xfId="9462"/>
    <cellStyle name="好_1305扶贫_2.2009年云南省生态功能区转移支付总表 2" xfId="9463"/>
    <cellStyle name="差_云南 缺口县区测算(地方填报)_财力性转移支付2010年预算参考数 5" xfId="9464"/>
    <cellStyle name="捠壿_Region Orders (2)" xfId="9465"/>
    <cellStyle name="差_云南省2008年转移支付测算——州市本级考核部分及政策性测算_财力性转移支付2010年预算参考数 4" xfId="9466"/>
    <cellStyle name="编号 2" xfId="9467"/>
    <cellStyle name="差_第五部分(才淼、饶永宏） 4" xfId="9468"/>
    <cellStyle name="编号 2 2 2" xfId="9469"/>
    <cellStyle name="好_28四川_财力性转移支付2010年预算参考数_隋心对账单定稿0514 2 3" xfId="9470"/>
    <cellStyle name="常规 147 3" xfId="9471"/>
    <cellStyle name="编号 3" xfId="9472"/>
    <cellStyle name="好_县区合并测算20080421_县市旗测算-新科目（含人口规模效应）_隋心对账单定稿0514" xfId="9473"/>
    <cellStyle name="编号 4" xfId="9474"/>
    <cellStyle name="差_缺口县区测算（11.13）_03_2010年各地区一般预算平衡表_2010年地方财政一般预算分级平衡情况表（汇总）0524 4" xfId="9475"/>
    <cellStyle name="标题 1 10 2" xfId="9476"/>
    <cellStyle name="常规 12 22" xfId="9477"/>
    <cellStyle name="常规 12 17" xfId="9478"/>
    <cellStyle name="好_2007一般预算支出口径剔除表_03_2010年各地区一般预算平衡表 6" xfId="9479"/>
    <cellStyle name="差_测算结果汇总_财力性转移支付2010年预算参考数 2" xfId="9480"/>
    <cellStyle name="差_市辖区测算20080510_民生政策最低支出需求_小册子（2010）张 2" xfId="9481"/>
    <cellStyle name="差_县区合并测算20080421 2 5" xfId="9482"/>
    <cellStyle name="标题 1 2" xfId="9483"/>
    <cellStyle name="好_34青海_财力性转移支付2010年预算参考数_隋心对账单定稿0514 2" xfId="9484"/>
    <cellStyle name="差_测算结果汇总_财力性转移支付2010年预算参考数 2 2" xfId="9485"/>
    <cellStyle name="标题 1 2 2" xfId="9486"/>
    <cellStyle name="好_34青海_财力性转移支付2010年预算参考数_隋心对账单定稿0514 2 2" xfId="9487"/>
    <cellStyle name="强调文字颜色 6 2 2 11 7" xfId="9488"/>
    <cellStyle name="差_市辖区测算20080510_民生政策最低支出需求_小册子（2010）张 2 2" xfId="9489"/>
    <cellStyle name="好_2_03_2010年各地区一般预算平衡表_2010年地方财政一般预算分级平衡情况表（汇总）0524 5" xfId="9490"/>
    <cellStyle name="数量 3" xfId="9491"/>
    <cellStyle name="差_行政公检法测算_民生政策最低支出需求_财力性转移支付2010年预算参考数_小册子（2010）张 4" xfId="9492"/>
    <cellStyle name="差_测算结果汇总_财力性转移支付2010年预算参考数 2 2 2" xfId="9493"/>
    <cellStyle name="标题 1 2 2 2" xfId="9494"/>
    <cellStyle name="标题 1 2 2 2 2" xfId="9495"/>
    <cellStyle name="标题 1 2 2 2 3" xfId="9496"/>
    <cellStyle name="标题 1 2 2 2 4" xfId="9497"/>
    <cellStyle name="差_测算结果汇总_财力性转移支付2010年预算参考数 2 3" xfId="9498"/>
    <cellStyle name="标题 1 2 3" xfId="9499"/>
    <cellStyle name="好_34青海_财力性转移支付2010年预算参考数_隋心对账单定稿0514 2 3" xfId="9500"/>
    <cellStyle name="差_22湖南_财力性转移支付2010年预算参考数_30云南 2 2" xfId="9501"/>
    <cellStyle name="好_自行调整差异系数顺序_03_2010年各地区一般预算平衡表 2" xfId="9502"/>
    <cellStyle name="差_教育(按照总人口测算）—20080416_县市旗测算-新科目（含人口规模效应）_03_2010年各地区一般预算平衡表_04财力类2010 2" xfId="9503"/>
    <cellStyle name="标题 1 2 6" xfId="9504"/>
    <cellStyle name="好_34青海_财力性转移支付2010年预算参考数_隋心对账单定稿0514 2 6" xfId="9505"/>
    <cellStyle name="好_缺口县区测算_财力性转移支付2010年预算参考数_隋心对账单定稿0514 2 2" xfId="9506"/>
    <cellStyle name="差_教育(按照总人口测算）—20080416_县市旗测算-新科目（含人口规模效应）_03_2010年各地区一般预算平衡表_04财力类2010 3" xfId="9507"/>
    <cellStyle name="差_5334_2006年迪庆县级财政报表附表_隋心对账单定稿0514 2" xfId="9508"/>
    <cellStyle name="好_自行调整差异系数顺序_03_2010年各地区一般预算平衡表 3" xfId="9509"/>
    <cellStyle name="标题 1 2 7" xfId="9510"/>
    <cellStyle name="好_34青海_财力性转移支付2010年预算参考数_隋心对账单定稿0514 2 7" xfId="9511"/>
    <cellStyle name="好_缺口县区测算_财力性转移支付2010年预算参考数_隋心对账单定稿0514 2 3" xfId="9512"/>
    <cellStyle name="好_缺口县区测算_财力性转移支付2010年预算参考数_隋心对账单定稿0514 2 4" xfId="9513"/>
    <cellStyle name="标题 1 2 8" xfId="9514"/>
    <cellStyle name="好_缺口县区测算(财政部标准)_30云南 2 2" xfId="9515"/>
    <cellStyle name="差_测算结果汇总_财力性转移支付2010年预算参考数 3 2" xfId="9516"/>
    <cellStyle name="好_12滨州_财力性转移支付2010年预算参考数 4" xfId="9517"/>
    <cellStyle name="标题 1 3 2" xfId="9518"/>
    <cellStyle name="差_市辖区测算20080510_民生政策最低支出需求_小册子（2010）张 3 2" xfId="9519"/>
    <cellStyle name="差_汇总_财力性转移支付2010年预算参考数 2 4" xfId="9520"/>
    <cellStyle name="好_一般预算支出口径剔除表 2 4" xfId="9521"/>
    <cellStyle name="好_测算结果汇总_财力性转移支付2010年预算参考数_30云南 2 2" xfId="9522"/>
    <cellStyle name="好_市辖区测算-新科目（20080626）_民生政策最低支出需求_财力性转移支付2010年预算参考数_03_2010年各地区一般预算平衡表_2010年地方财政一般预算分级平衡情况表（汇总）0524" xfId="9523"/>
    <cellStyle name="标题 1 3 2 2" xfId="9524"/>
    <cellStyle name="差_县区合并测算20080423(按照各省比重）_不含人员经费系数_财力性转移支付2010年预算参考数 2 5" xfId="9525"/>
    <cellStyle name="标题 1 3 3" xfId="9526"/>
    <cellStyle name="好_2006年水利统计指标统计表_财力性转移支付2010年预算参考数_03_2010年各地区一般预算平衡表 2" xfId="9527"/>
    <cellStyle name="好_缺口县区测算(财政部标准)_30云南 3" xfId="9528"/>
    <cellStyle name="差_测算结果汇总_财力性转移支付2010年预算参考数 4" xfId="9529"/>
    <cellStyle name="好_教育(按照总人口测算）—20080416_华东" xfId="9530"/>
    <cellStyle name="差_市辖区测算20080510_民生政策最低支出需求_小册子（2010）张 4" xfId="9531"/>
    <cellStyle name="好_测算结果汇总_财力性转移支付2010年预算参考数_30云南 3" xfId="9532"/>
    <cellStyle name="好_县区合并测算20080423(按照各省比重）_民生政策最低支出需求_财力性转移支付2010年预算参考数_合并 2 5" xfId="9533"/>
    <cellStyle name="好_县市旗测算-新科目（20080626）_不含人员经费系数_合并 2 6" xfId="9534"/>
    <cellStyle name="差_县区合并测算20080421 2 7" xfId="9535"/>
    <cellStyle name="标题 1 4" xfId="9536"/>
    <cellStyle name="好_缺口县区测算(财政部标准)_30云南 3 2" xfId="9537"/>
    <cellStyle name="差_测算结果汇总_财力性转移支付2010年预算参考数 4 2" xfId="9538"/>
    <cellStyle name="好_云南省2008年转移支付测算——州市本级考核部分及政策性测算_隋心对账单定稿0514 2 5" xfId="9539"/>
    <cellStyle name="好_教育(按照总人口测算）—20080416_华东 2" xfId="9540"/>
    <cellStyle name="标题 1 4 2" xfId="9541"/>
    <cellStyle name="差_2006年34青海_小册子（2010）张 3" xfId="9542"/>
    <cellStyle name="常规 4 20" xfId="9543"/>
    <cellStyle name="常规 4 15" xfId="9544"/>
    <cellStyle name="差_其他部门(按照总人口测算）—20080416_县市旗测算-新科目（含人口规模效应）_财力性转移支付2010年预算参考数_03_2010年各地区一般预算平衡表_净集中" xfId="9545"/>
    <cellStyle name="标题 1 4 3" xfId="9546"/>
    <cellStyle name="差_2006年34青海_小册子（2010）张 4" xfId="9547"/>
    <cellStyle name="常规 4 21" xfId="9548"/>
    <cellStyle name="常规 4 16" xfId="9549"/>
    <cellStyle name="标题 1 4 4" xfId="9550"/>
    <cellStyle name="常规 4 22" xfId="9551"/>
    <cellStyle name="常规 4 17" xfId="9552"/>
    <cellStyle name="好_30云南_1_财力性转移支付2010年预算参考数_03_2010年各地区一般预算平衡表_04财力类2010 2" xfId="9553"/>
    <cellStyle name="差_测算结果汇总_财力性转移支付2010年预算参考数 5" xfId="9554"/>
    <cellStyle name="标题 1 5" xfId="9555"/>
    <cellStyle name="差_2008年支出核定_小册子（2010）张 2" xfId="9556"/>
    <cellStyle name="标题 1 6" xfId="9557"/>
    <cellStyle name="差_2008年支出核定_小册子（2010）张 3" xfId="9558"/>
    <cellStyle name="差_0030S9.2(2008年)" xfId="9559"/>
    <cellStyle name="差_2007年收支情况及2008年收支预计表(汇总表) 3 2" xfId="9560"/>
    <cellStyle name="标题 1 7" xfId="9561"/>
    <cellStyle name="差_人员工资和公用经费_合并" xfId="9562"/>
    <cellStyle name="差_2008年支出核定_小册子（2010）张 3 2" xfId="9563"/>
    <cellStyle name="差_卫生(按照总人口测算）—20080416_民生政策最低支出需求_财力性转移支付2010年预算参考数_03_2010年各地区一般预算平衡表_2010年地方财政一般预算分级平衡情况表（汇总）0524" xfId="9564"/>
    <cellStyle name="差_0030S9.2(2008年) 2" xfId="9565"/>
    <cellStyle name="标题 1 7 2" xfId="9566"/>
    <cellStyle name="好_其他部门(按照总人口测算）—20080416_03_2010年各地区一般预算平衡表_2010年地方财政一般预算分级平衡情况表（汇总）0524 5" xfId="9567"/>
    <cellStyle name="差_2006年34青海 2 3" xfId="9568"/>
    <cellStyle name="差_1_财力性转移支付2010年预算参考数_30云南 2" xfId="9569"/>
    <cellStyle name="差_附表_华东" xfId="9570"/>
    <cellStyle name="差_Book1_财力性转移支付2010年预算参考数_小册子（2010）张 3" xfId="9571"/>
    <cellStyle name="差_30云南_30云南 2 2" xfId="9572"/>
    <cellStyle name="差_30云南 2 2 2" xfId="9573"/>
    <cellStyle name="好_教育(按照总人口测算）—20080416_县市旗测算-新科目（含人口规模效应） 2 6" xfId="9574"/>
    <cellStyle name="好_卫生(按照总人口测算）—20080416_民生政策最低支出需求_隋心对账单定稿0514 3" xfId="9575"/>
    <cellStyle name="标题 1 8 2" xfId="9576"/>
    <cellStyle name="差_县区合并测算20080423(按照各省比重）_县市旗测算-新科目（含人口规模效应）_华东 2 3" xfId="9577"/>
    <cellStyle name="差_检验表（调整后） 2" xfId="9578"/>
    <cellStyle name="差_2009年一般性转移支付标准工资_奖励补助测算5.22测试 2 3" xfId="9579"/>
    <cellStyle name="标题 11" xfId="9580"/>
    <cellStyle name="差_县区合并测算20080423(按照各省比重）_县市旗测算-新科目（含人口规模效应）_华东 2 4" xfId="9581"/>
    <cellStyle name="差_检验表（调整后） 3" xfId="9582"/>
    <cellStyle name="差_2009年一般性转移支付标准工资_奖励补助测算5.22测试 2 4" xfId="9583"/>
    <cellStyle name="好_汇总表4_财力性转移支付2010年预算参考数_隋心对账单定稿0514 2 2" xfId="9584"/>
    <cellStyle name="标题 12" xfId="9585"/>
    <cellStyle name="差_教育(按照总人口测算）—20080416_不含人员经费系数 2 2 2" xfId="9586"/>
    <cellStyle name="差_缺口县区测算(财政部标准)_财力性转移支付2010年预算参考数 4 2" xfId="9587"/>
    <cellStyle name="好_汇总表4_财力性转移支付2010年预算参考数_隋心对账单定稿0514 2 3" xfId="9588"/>
    <cellStyle name="标题 13" xfId="9589"/>
    <cellStyle name="标题 13 2" xfId="9590"/>
    <cellStyle name="差_文体广播事业(按照总人口测算）—20080416_不含人员经费系数_财力性转移支付2010年预算参考数_03_2010年各地区一般预算平衡表 4" xfId="9591"/>
    <cellStyle name="差_530629_2006年县级财政报表附表_隋心对账单定稿0514" xfId="9592"/>
    <cellStyle name="好_行政(燃修费)_财力性转移支付2010年预算参考数_03_2010年各地区一般预算平衡表 2" xfId="9593"/>
    <cellStyle name="好_行政（人员）_财力性转移支付2010年预算参考数 2" xfId="9594"/>
    <cellStyle name="好_汇总表4_财力性转移支付2010年预算参考数_隋心对账单定稿0514 2 4" xfId="9595"/>
    <cellStyle name="标题 14" xfId="9596"/>
    <cellStyle name="差_民生政策最低支出需求_财力性转移支付2010年预算参考数_03_2010年各地区一般预算平衡表_净集中 2" xfId="9597"/>
    <cellStyle name="差_2006年28四川_财力性转移支付2010年预算参考数_03_2010年各地区一般预算平衡表_04财力类2010 2" xfId="9598"/>
    <cellStyle name="差_河南 缺口县区测算(地方填报)_03_2010年各地区一般预算平衡表_净集中" xfId="9599"/>
    <cellStyle name="好_县区合并测算20080423(按照各省比重）_隋心对账单定稿0514 2 5" xfId="9600"/>
    <cellStyle name="标题 2 10" xfId="9601"/>
    <cellStyle name="好_核定人数对比_财力性转移支付2010年预算参考数_03_2010年各地区一般预算平衡表_2010年地方财政一般预算分级平衡情况表（汇总）0524 2 6" xfId="9602"/>
    <cellStyle name="差_教育(按照总人口测算）—20080416_县市旗测算-新科目（含人口规模效应）_财力性转移支付2010年预算参考数_隋心对账单定稿0514" xfId="9603"/>
    <cellStyle name="差_分县成本差异系数_不含人员经费系数 2 2 2" xfId="9604"/>
    <cellStyle name="好_行政公检法测算_03_2010年各地区一般预算平衡表 2 2" xfId="9605"/>
    <cellStyle name="差_山东省民生支出标准_03_2010年各地区一般预算平衡表_2010年地方财政一般预算分级平衡情况表（汇总）0524 5" xfId="9606"/>
    <cellStyle name="好_县区合并测算20080423(按照各省比重）_隋心对账单定稿0514 2 6" xfId="9607"/>
    <cellStyle name="标题 2 11" xfId="9608"/>
    <cellStyle name="好_核定人数对比_财力性转移支付2010年预算参考数_03_2010年各地区一般预算平衡表_2010年地方财政一般预算分级平衡情况表（汇总）0524 2 7" xfId="9609"/>
    <cellStyle name="标题 2 2" xfId="9610"/>
    <cellStyle name="差_县市旗测算-新科目（20080627）_县市旗测算-新科目（含人口规模效应）_财力性转移支付2010年预算参考数_华东 2" xfId="9611"/>
    <cellStyle name="差_农林水和城市维护标准支出20080505－县区合计_财力性转移支付2010年预算参考数 2" xfId="9612"/>
    <cellStyle name="标题 2 2 2 2 2" xfId="9613"/>
    <cellStyle name="好_2006年30云南 4 2" xfId="9614"/>
    <cellStyle name="差_2008年全省汇总收支计算表_财力性转移支付2010年预算参考数_30云南 2 2" xfId="9615"/>
    <cellStyle name="标题 2 2 2 2 3" xfId="9616"/>
    <cellStyle name="差_河南 缺口县区测算(地方填报白)_30云南 2" xfId="9617"/>
    <cellStyle name="好_行政(燃修费)_小册子（2010）张 2" xfId="9618"/>
    <cellStyle name="标题 2 2 2 2 4" xfId="9619"/>
    <cellStyle name="差_河南 缺口县区测算(地方填报白)_30云南 3" xfId="9620"/>
    <cellStyle name="好_行政(燃修费)_小册子（2010）张 3" xfId="9621"/>
    <cellStyle name="差_奖励补助测算5.22测试 2 2" xfId="9622"/>
    <cellStyle name="标题 2 2 2 4" xfId="9623"/>
    <cellStyle name="好_04财力类_小册子（2010）张 3" xfId="9624"/>
    <cellStyle name="差_2008年全省汇总收支计算表_财力性转移支付2010年预算参考数_30云南 4" xfId="9625"/>
    <cellStyle name="好_行政(燃修费)_民生政策最低支出需求_财力性转移支付2010年预算参考数_03_2010年各地区一般预算平衡表_净集中" xfId="9626"/>
    <cellStyle name="差_0502通海县_隋心对账单定稿0514 2" xfId="9627"/>
    <cellStyle name="好_其他部门(按照总人口测算）—20080416_不含人员经费系数_财力性转移支付2010年预算参考数_华东 2 7" xfId="9628"/>
    <cellStyle name="好_市辖区测算-新科目（20080626）_县市旗测算-新科目（含人口规模效应）_财力性转移支付2010年预算参考数_03_2010年各地区一般预算平衡表 5" xfId="9629"/>
    <cellStyle name="差_文体广播事业(按照总人口测算）—20080416_县市旗测算-新科目（含人口规模效应）_小册子（2010）张 3 2" xfId="9630"/>
    <cellStyle name="好_市辖区测算-新科目（20080626）_民生政策最低支出需求 2 6" xfId="9631"/>
    <cellStyle name="差_其他部门(按照总人口测算）—20080416_民生政策最低支出需求" xfId="9632"/>
    <cellStyle name="差_第一部分：综合全 2 3" xfId="9633"/>
    <cellStyle name="好_隋心对账单定稿0514 2 3" xfId="9634"/>
    <cellStyle name="标题 2 3 2" xfId="9635"/>
    <cellStyle name="差_农林水和城市维护标准支出20080505－县区合计_财力性转移支付2010年预算参考数 3 2" xfId="9636"/>
    <cellStyle name="好_行政公检法测算 4" xfId="9637"/>
    <cellStyle name="标题 2 3 2 2" xfId="9638"/>
    <cellStyle name="差_县区合并测算20080421_民生政策最低支出需求_财力性转移支付2010年预算参考数 2 6" xfId="9639"/>
    <cellStyle name="好_隋心对账单定稿0514 2 4" xfId="9640"/>
    <cellStyle name="标题 2 3 3" xfId="9641"/>
    <cellStyle name="差_12滨州_财力性转移支付2010年预算参考数_华东" xfId="9642"/>
    <cellStyle name="差_00省级(定稿) 2" xfId="9643"/>
    <cellStyle name="好_卫生(按照总人口测算）—20080416_30云南 3 2" xfId="9644"/>
    <cellStyle name="差_成本差异系数_03_2010年各地区一般预算平衡表 4" xfId="9645"/>
    <cellStyle name="好_平邑_财力性转移支付2010年预算参考数_合并 2 2" xfId="9646"/>
    <cellStyle name="差_文体广播事业(按照总人口测算）—20080416_县市旗测算-新科目（含人口规模效应）_小册子（2010）张 4" xfId="9647"/>
    <cellStyle name="标题 2 4" xfId="9648"/>
    <cellStyle name="好_2006年27重庆_财力性转移支付2010年预算参考数_03_2010年各地区一般预算平衡表_净集中 2" xfId="9649"/>
    <cellStyle name="差_农林水和城市维护标准支出20080505－县区合计_财力性转移支付2010年预算参考数 4" xfId="9650"/>
    <cellStyle name="差_00省级(定稿) 2 2" xfId="9651"/>
    <cellStyle name="差_其他部门(按照总人口测算）—20080416_县市旗测算-新科目（含人口规模效应） 3" xfId="9652"/>
    <cellStyle name="标题 2 4 2" xfId="9653"/>
    <cellStyle name="常规 9 20" xfId="9654"/>
    <cellStyle name="常规 9 15" xfId="9655"/>
    <cellStyle name="好_2008年支出调整_财力性转移支付2010年预算参考数 2 3" xfId="9656"/>
    <cellStyle name="差_农林水和城市维护标准支出20080505－县区合计_财力性转移支付2010年预算参考数 4 2" xfId="9657"/>
    <cellStyle name="差_00省级(定稿) 2 4" xfId="9658"/>
    <cellStyle name="差_其他部门(按照总人口测算）—20080416_县市旗测算-新科目（含人口规模效应） 5" xfId="9659"/>
    <cellStyle name="标题 2 4 4" xfId="9660"/>
    <cellStyle name="常规 9 22" xfId="9661"/>
    <cellStyle name="常规 9 17" xfId="9662"/>
    <cellStyle name="好_2008年支出调整_财力性转移支付2010年预算参考数 2 5" xfId="9663"/>
    <cellStyle name="差_Book2_小册子（2010）张 2" xfId="9664"/>
    <cellStyle name="好_县市旗测算-新科目（20080627）_民生政策最低支出需求_合并" xfId="9665"/>
    <cellStyle name="好_平邑_财力性转移支付2010年预算参考数_合并 2 3" xfId="9666"/>
    <cellStyle name="差_00省级(定稿) 3" xfId="9667"/>
    <cellStyle name="差_成本差异系数_03_2010年各地区一般预算平衡表 5" xfId="9668"/>
    <cellStyle name="标题 2 5" xfId="9669"/>
    <cellStyle name="好_2006年27重庆_财力性转移支付2010年预算参考数_03_2010年各地区一般预算平衡表_净集中 3" xfId="9670"/>
    <cellStyle name="差_农林水和城市维护标准支出20080505－县区合计_财力性转移支付2010年预算参考数 5" xfId="9671"/>
    <cellStyle name="警告文本 2 2 11 8" xfId="9672"/>
    <cellStyle name="差_行政(燃修费)_民生政策最低支出需求_03_2010年各地区一般预算平衡表_2010年地方财政一般预算分级平衡情况表（汇总）0524 4" xfId="9673"/>
    <cellStyle name="好_汇总表4_财力性转移支付2010年预算参考数_合并 2 4" xfId="9674"/>
    <cellStyle name="差_分县成本差异系数_财力性转移支付2010年预算参考数_30云南 2" xfId="9675"/>
    <cellStyle name="差_市辖区测算-新科目（20080626）_财力性转移支付2010年预算参考数_03_2010年各地区一般预算平衡表_2010年地方财政一般预算分级平衡情况表（汇总）0524 2 4" xfId="9676"/>
    <cellStyle name="差_县市旗测算-新科目（20080627）_财力性转移支付2010年预算参考数_隋心对账单定稿0514 2 2" xfId="9677"/>
    <cellStyle name="常规 13 3 6" xfId="9678"/>
    <cellStyle name="标题 2 5 3" xfId="9679"/>
    <cellStyle name="差_Book2_小册子（2010）张 3" xfId="9680"/>
    <cellStyle name="好_平邑_财力性转移支付2010年预算参考数_合并 2 4" xfId="9681"/>
    <cellStyle name="差_00省级(定稿) 4" xfId="9682"/>
    <cellStyle name="差_成本差异系数_03_2010年各地区一般预算平衡表 6" xfId="9683"/>
    <cellStyle name="差_2_财力性转移支付2010年预算参考数_30云南 2" xfId="9684"/>
    <cellStyle name="差_总人口 2" xfId="9685"/>
    <cellStyle name="标题 2 6" xfId="9686"/>
    <cellStyle name="好_行政(燃修费)_03_2010年各地区一般预算平衡表_04财力类2010 2" xfId="9687"/>
    <cellStyle name="差_农林水和城市维护标准支出20080505－县区合计_不含人员经费系数 2" xfId="9688"/>
    <cellStyle name="差_2007年收支情况及2008年收支预计表(汇总表) 4 2" xfId="9689"/>
    <cellStyle name="标题 2 7" xfId="9690"/>
    <cellStyle name="好_2006年34青海 2 2" xfId="9691"/>
    <cellStyle name="好_行政(燃修费)_03_2010年各地区一般预算平衡表_04财力类2010 3" xfId="9692"/>
    <cellStyle name="差_农林水和城市维护标准支出20080505－县区合计_不含人员经费系数 3" xfId="9693"/>
    <cellStyle name="差_2_财力性转移支付2010年预算参考数_30云南 3" xfId="9694"/>
    <cellStyle name="好_1110洱源县_华东" xfId="9695"/>
    <cellStyle name="差_总人口 3" xfId="9696"/>
    <cellStyle name="差_县区合并测算20080421_不含人员经费系数_03_2010年各地区一般预算平衡表_2010年地方财政一般预算分级平衡情况表（汇总）0524" xfId="9697"/>
    <cellStyle name="好_2007年政法部门业务指标 6" xfId="9698"/>
    <cellStyle name="差_2_财力性转移支付2010年预算参考数_30云南 3 2" xfId="9699"/>
    <cellStyle name="好_1110洱源县_华东 2" xfId="9700"/>
    <cellStyle name="差_总人口 3 2" xfId="9701"/>
    <cellStyle name="差_县区合并测算20080421_不含人员经费系数_03_2010年各地区一般预算平衡表_2010年地方财政一般预算分级平衡情况表（汇总）0524 2" xfId="9702"/>
    <cellStyle name="好_核定人数对比_财力性转移支付2010年预算参考数_小册子（2010）张 3" xfId="9703"/>
    <cellStyle name="标题 2 7 2" xfId="9704"/>
    <cellStyle name="差_农林水和城市维护标准支出20080505－县区合计_不含人员经费系数 3 2" xfId="9705"/>
    <cellStyle name="好_2006年34青海 2 2 2" xfId="9706"/>
    <cellStyle name="差_Book2_财力性转移支付2010年预算参考数_03_2010年各地区一般预算平衡表_2010年地方财政一般预算分级平衡情况表（汇总）0524" xfId="9707"/>
    <cellStyle name="好_09黑龙江_财力性转移支付2010年预算参考数_03_2010年各地区一般预算平衡表_2010年地方财政一般预算分级平衡情况表（汇总）0524 2 2" xfId="9708"/>
    <cellStyle name="标题 2 8 2" xfId="9709"/>
    <cellStyle name="差_农林水和城市维护标准支出20080505－县区合计_不含人员经费系数 4 2" xfId="9710"/>
    <cellStyle name="好_2006年34青海 2 3 2" xfId="9711"/>
    <cellStyle name="标题 2 9" xfId="9712"/>
    <cellStyle name="差_农林水和城市维护标准支出20080505－县区合计_不含人员经费系数 5" xfId="9713"/>
    <cellStyle name="好_2006年34青海 2 4" xfId="9714"/>
    <cellStyle name="差_总人口 5" xfId="9715"/>
    <cellStyle name="差_14安徽_03_2010年各地区一般预算平衡表_净集中 3" xfId="9716"/>
    <cellStyle name="好_09黑龙江_财力性转移支付2010年预算参考数_03_2010年各地区一般预算平衡表_2010年地方财政一般预算分级平衡情况表（汇总）0524 3" xfId="9717"/>
    <cellStyle name="标题 2 9 2" xfId="9718"/>
    <cellStyle name="差_0605石屏县_财力性转移支付2010年预算参考数_03_2010年各地区一般预算平衡表_04财力类2010 3" xfId="9719"/>
    <cellStyle name="差_县区合并测算20080423(按照各省比重） 2 5" xfId="9720"/>
    <cellStyle name="差_文体广播事业(按照总人口测算）—20080416_财力性转移支付2010年预算参考数_合并 2 4" xfId="9721"/>
    <cellStyle name="差_县市旗测算-新科目（20080627）_民生政策最低支出需求_03_2010年各地区一般预算平衡表_2010年地方财政一般预算分级平衡情况表（汇总）0524 4" xfId="9722"/>
    <cellStyle name="标题 3 10" xfId="9723"/>
    <cellStyle name="差_县市旗测算20080508_财力性转移支付2010年预算参考数_合并 2 6" xfId="9724"/>
    <cellStyle name="标题 3 10 2" xfId="9725"/>
    <cellStyle name="差_汇总表_财力性转移支付2010年预算参考数_合并" xfId="9726"/>
    <cellStyle name="标题 3 2" xfId="9727"/>
    <cellStyle name="标题 3 2 2" xfId="9728"/>
    <cellStyle name="差_汇总表_财力性转移支付2010年预算参考数_合并 2" xfId="9729"/>
    <cellStyle name="常规 7 2 32" xfId="9730"/>
    <cellStyle name="常规 7 2 27" xfId="9731"/>
    <cellStyle name="标题 3 2 2 2" xfId="9732"/>
    <cellStyle name="好_缺口县区测算_财力性转移支付2010年预算参考数 4" xfId="9733"/>
    <cellStyle name="好_教育(按照总人口测算）—20080416_县市旗测算-新科目（含人口规模效应）_财力性转移支付2010年预算参考数_03_2010年各地区一般预算平衡表_净集中 3" xfId="9734"/>
    <cellStyle name="标题 3 2 2 2 2" xfId="9735"/>
    <cellStyle name="差_县市旗测算20080508_县市旗测算-新科目（含人口规模效应） 2" xfId="9736"/>
    <cellStyle name="差_1_财力性转移支付2010年预算参考数_03_2010年各地区一般预算平衡表_净集中 2" xfId="9737"/>
    <cellStyle name="标题 3 2 2 2 3" xfId="9738"/>
    <cellStyle name="好_核定人数对比_财力性转移支付2010年预算参考数_隋心对账单定稿0514 2" xfId="9739"/>
    <cellStyle name="标题 3 2 2 3" xfId="9740"/>
    <cellStyle name="好_缺口县区测算_财力性转移支付2010年预算参考数 5" xfId="9741"/>
    <cellStyle name="差_11大理_华东" xfId="9742"/>
    <cellStyle name="标题 3 2 3" xfId="9743"/>
    <cellStyle name="常规 7 2 33" xfId="9744"/>
    <cellStyle name="常规 7 2 28" xfId="9745"/>
    <cellStyle name="差_Book2_华东" xfId="9746"/>
    <cellStyle name="差_成本差异系数_03_2010年各地区一般预算平衡表_04财力类2010" xfId="9747"/>
    <cellStyle name="标题 3 2 7" xfId="9748"/>
    <cellStyle name="常规 7 2 37" xfId="9749"/>
    <cellStyle name="标题 3 2 8" xfId="9750"/>
    <cellStyle name="差_缺口县区测算(按核定人数)_03_2010年各地区一般预算平衡表_04财力类2010 2" xfId="9751"/>
    <cellStyle name="常规 7 2 38" xfId="9752"/>
    <cellStyle name="差_行政(燃修费)_不含人员经费系数_财力性转移支付2010年预算参考数_03_2010年各地区一般预算平衡表_2010年地方财政一般预算分级平衡情况表（汇总）0524" xfId="9753"/>
    <cellStyle name="差_07临沂_小册子（2010）张 3 2" xfId="9754"/>
    <cellStyle name="差_gdp 2 3" xfId="9755"/>
    <cellStyle name="好_行政公检法测算_民生政策最低支出需求_30云南 2 2" xfId="9756"/>
    <cellStyle name="差_行政（人员）_财力性转移支付2010年预算参考数_30云南" xfId="9757"/>
    <cellStyle name="标题 3 3" xfId="9758"/>
    <cellStyle name="差_行政（人员）_财力性转移支付2010年预算参考数_30云南 2" xfId="9759"/>
    <cellStyle name="标题 3 3 2" xfId="9760"/>
    <cellStyle name="差_其他部门(按照总人口测算）—20080416_03_2010年各地区一般预算平衡表_04财力类2010 3" xfId="9761"/>
    <cellStyle name="差_00省级(打印)_华东 2" xfId="9762"/>
    <cellStyle name="好_行政(燃修费)_民生政策最低支出需求_03_2010年各地区一般预算平衡表_2010年地方财政一般预算分级平衡情况表（汇总）0524 2 6" xfId="9763"/>
    <cellStyle name="好_行政（人员） 2 4" xfId="9764"/>
    <cellStyle name="差_J03_2.2009年云南省生态功能区转移支付总表" xfId="9765"/>
    <cellStyle name="差_行政（人员）_财力性转移支付2010年预算参考数_30云南 3" xfId="9766"/>
    <cellStyle name="标题 3 3 3" xfId="9767"/>
    <cellStyle name="差_Book2_30云南 2" xfId="9768"/>
    <cellStyle name="好_奖励补助测算5.24冯铸 3" xfId="9769"/>
    <cellStyle name="标题 3 4" xfId="9770"/>
    <cellStyle name="好_人员工资和公用经费 2 3" xfId="9771"/>
    <cellStyle name="差_Book2_30云南 2 2" xfId="9772"/>
    <cellStyle name="常规 11 33" xfId="9773"/>
    <cellStyle name="常规 11 28" xfId="9774"/>
    <cellStyle name="标题 3 4 2" xfId="9775"/>
    <cellStyle name="标题 3 4 3" xfId="9776"/>
    <cellStyle name="标题 3 4 4" xfId="9777"/>
    <cellStyle name="差_0502通海县转换" xfId="9778"/>
    <cellStyle name="差_Book2_30云南 3" xfId="9779"/>
    <cellStyle name="好_奖励补助测算5.24冯铸 4" xfId="9780"/>
    <cellStyle name="标题 3 5" xfId="9781"/>
    <cellStyle name="好_人员工资和公用经费_华东 2 5" xfId="9782"/>
    <cellStyle name="差_行政(燃修费)_财力性转移支付2010年预算参考数" xfId="9783"/>
    <cellStyle name="差_Book2_30云南 3 2" xfId="9784"/>
    <cellStyle name="差_总人口_财力性转移支付2010年预算参考数_03_2010年各地区一般预算平衡表_2010年地方财政一般预算分级平衡情况表（汇总）0524 3" xfId="9785"/>
    <cellStyle name="差_行政(燃修费)_财力性转移支付2010年预算参考数 2" xfId="9786"/>
    <cellStyle name="差_农林水和城市维护标准支出20080505－县区合计_不含人员经费系数_财力性转移支付2010年预算参考数_03_2010年各地区一般预算平衡表_2010年地方财政一般预算分级平衡情况表（汇总）0524 3" xfId="9787"/>
    <cellStyle name="标题 3 5 2" xfId="9788"/>
    <cellStyle name="差_2006年30云南_合并" xfId="9789"/>
    <cellStyle name="差_一般预算支出口径剔除表_隋心对账单定稿0514 2 7" xfId="9790"/>
    <cellStyle name="差_Book1_S111111-cg 2" xfId="9791"/>
    <cellStyle name="常规 14 3 6" xfId="9792"/>
    <cellStyle name="差_行政(燃修费)_财力性转移支付2010年预算参考数 3" xfId="9793"/>
    <cellStyle name="差_农林水和城市维护标准支出20080505－县区合计_不含人员经费系数_财力性转移支付2010年预算参考数_03_2010年各地区一般预算平衡表_2010年地方财政一般预算分级平衡情况表（汇总）0524 4" xfId="9794"/>
    <cellStyle name="标题 3 5 3" xfId="9795"/>
    <cellStyle name="好_2_小册子（2010）张 2" xfId="9796"/>
    <cellStyle name="差_Book2_30云南 4" xfId="9797"/>
    <cellStyle name="好_县市旗测算-新科目（20080627）_县市旗测算-新科目（含人口规模效应）_03_2010年各地区一般预算平衡表_04财力类2010 2" xfId="9798"/>
    <cellStyle name="标题 3 6" xfId="9799"/>
    <cellStyle name="差_2008年全省汇总收支计算表_财力性转移支付2010年预算参考数_03_2010年各地区一般预算平衡表_净集中 2" xfId="9800"/>
    <cellStyle name="好_县市旗测算-新科目（20080627）_县市旗测算-新科目（含人口规模效应）_03_2010年各地区一般预算平衡表_04财力类2010 3" xfId="9801"/>
    <cellStyle name="标题 3 7" xfId="9802"/>
    <cellStyle name="差_农林水和城市维护标准支出20080505－县区合计_县市旗测算-新科目（含人口规模效应）_合并" xfId="9803"/>
    <cellStyle name="差_2008年全省汇总收支计算表_财力性转移支付2010年预算参考数_03_2010年各地区一般预算平衡表_净集中 3" xfId="9804"/>
    <cellStyle name="好_县区合并测算20080421_县市旗测算-新科目（含人口规模效应）_财力性转移支付2010年预算参考数_隋心对账单定稿0514 2 4" xfId="9805"/>
    <cellStyle name="差_Sheet1" xfId="9806"/>
    <cellStyle name="差_农林水和城市维护标准支出20080505－县区合计_县市旗测算-新科目（含人口规模效应）_合并 2" xfId="9807"/>
    <cellStyle name="标题 3 7 2" xfId="9808"/>
    <cellStyle name="差_文体广播事业(按照总人口测算）—20080416_县市旗测算-新科目（含人口规模效应）_合并 2 5" xfId="9809"/>
    <cellStyle name="差_市辖区测算-新科目（20080626）_县市旗测算-新科目（含人口规模效应）_华东 2 3" xfId="9810"/>
    <cellStyle name="好_30云南_1_财力性转移支付2010年预算参考数" xfId="9811"/>
    <cellStyle name="标题 3 9" xfId="9812"/>
    <cellStyle name="差_2006年22湖南_财力性转移支付2010年预算参考数_03_2010年各地区一般预算平衡表_净集中" xfId="9813"/>
    <cellStyle name="常规 12 33" xfId="9814"/>
    <cellStyle name="常规 12 28" xfId="9815"/>
    <cellStyle name="差_卫生部门_合并 2 3" xfId="9816"/>
    <cellStyle name="好_县区合并测算20080421_民生政策最低支出需求_财力性转移支付2010年预算参考数_03_2010年各地区一般预算平衡表_2010年地方财政一般预算分级平衡情况表（汇总）0524 2 3" xfId="9817"/>
    <cellStyle name="标题 3 9 2" xfId="9818"/>
    <cellStyle name="标题 4 10" xfId="9819"/>
    <cellStyle name="好_同德_03_2010年各地区一般预算平衡表_2010年地方财政一般预算分级平衡情况表（汇总）0524 4" xfId="9820"/>
    <cellStyle name="差_县市旗测算-新科目（20080626）_不含人员经费系数_03_2010年各地区一般预算平衡表_2010年地方财政一般预算分级平衡情况表（汇总）0524 3" xfId="9821"/>
    <cellStyle name="千位分隔 15" xfId="9822"/>
    <cellStyle name="千位分隔 20" xfId="9823"/>
    <cellStyle name="差_行政公检法测算_县市旗测算-新科目（含人口规模效应） 2 4" xfId="9824"/>
    <cellStyle name="标题 4 10 2" xfId="9825"/>
    <cellStyle name="好_2006年34青海_财力性转移支付2010年预算参考数_小册子（2010）张" xfId="9826"/>
    <cellStyle name="标题 4 11" xfId="9827"/>
    <cellStyle name="好_同德_03_2010年各地区一般预算平衡表_2010年地方财政一般预算分级平衡情况表（汇总）0524 5" xfId="9828"/>
    <cellStyle name="差_县市旗测算-新科目（20080626）_不含人员经费系数_03_2010年各地区一般预算平衡表_2010年地方财政一般预算分级平衡情况表（汇总）0524 4" xfId="9829"/>
    <cellStyle name="标题 4 2" xfId="9830"/>
    <cellStyle name="千位分隔 3" xfId="9831"/>
    <cellStyle name="差_县区合并测算20080421_民生政策最低支出需求_财力性转移支付2010年预算参考数_隋心对账单定稿0514 2 3" xfId="9832"/>
    <cellStyle name="好_2006年34青海_财力性转移支付2010年预算参考数_华东" xfId="9833"/>
    <cellStyle name="好_行政(燃修费)_不含人员经费系数_财力性转移支付2010年预算参考数_隋心对账单定稿0514 2 5" xfId="9834"/>
    <cellStyle name="标题 4 2 2" xfId="9835"/>
    <cellStyle name="千位分隔 3 2" xfId="9836"/>
    <cellStyle name="差_卫生(按照总人口测算）—20080416_财力性转移支付2010年预算参考数 4" xfId="9837"/>
    <cellStyle name="好_2006年34青海_财力性转移支付2010年预算参考数_华东 2" xfId="9838"/>
    <cellStyle name="差_1110洱源县_财力性转移支付2010年预算参考数_30云南 3" xfId="9839"/>
    <cellStyle name="差_测算结果_财力性转移支付2010年预算参考数_03_2010年各地区一般预算平衡表_04财力类2010" xfId="9840"/>
    <cellStyle name="标题 4 2 2 2" xfId="9841"/>
    <cellStyle name="表标题 3 2" xfId="9842"/>
    <cellStyle name="标题 4 2 2 2 3" xfId="9843"/>
    <cellStyle name="常规 2 2 2 6 2 6" xfId="9844"/>
    <cellStyle name="差_市辖区测算20080510_不含人员经费系数 2 3 2" xfId="9845"/>
    <cellStyle name="差_34青海_财力性转移支付2010年预算参考数_03_2010年各地区一般预算平衡表 6" xfId="9846"/>
    <cellStyle name="差_2006年33甘肃_小册子（2010）张 2 2" xfId="9847"/>
    <cellStyle name="差_缺口县区测算（11.13）_03_2010年各地区一般预算平衡表 5" xfId="9848"/>
    <cellStyle name="常规 23 21" xfId="9849"/>
    <cellStyle name="常规 23 16" xfId="9850"/>
    <cellStyle name="常规 18 21" xfId="9851"/>
    <cellStyle name="常规 18 16" xfId="9852"/>
    <cellStyle name="差_1110洱源县_财力性转移支付2010年预算参考数_30云南 4" xfId="9853"/>
    <cellStyle name="标题 4 2 2 3" xfId="9854"/>
    <cellStyle name="标题 4 2 2 4" xfId="9855"/>
    <cellStyle name="差_市辖区测算20080510_县市旗测算-新科目（含人口规模效应）_30云南 3 2" xfId="9856"/>
    <cellStyle name="好_2006年34青海_财力性转移支付2010年预算参考数_华东 2 4" xfId="9857"/>
    <cellStyle name="标题 4 2 3" xfId="9858"/>
    <cellStyle name="千位分隔 3 3" xfId="9859"/>
    <cellStyle name="差_卫生(按照总人口测算）—20080416_财力性转移支付2010年预算参考数 5" xfId="9860"/>
    <cellStyle name="差_分县成本差异系数_不含人员经费系数_合并 2" xfId="9861"/>
    <cellStyle name="差_缺口县区测算_财力性转移支付2010年预算参考数_30云南 2" xfId="9862"/>
    <cellStyle name="标题 4 2 4" xfId="9863"/>
    <cellStyle name="差_人员工资和公用经费2_财力性转移支付2010年预算参考数_03_2010年各地区一般预算平衡表_2010年地方财政一般预算分级平衡情况表（汇总）0524 4" xfId="9864"/>
    <cellStyle name="差_2007一般预算支出口径剔除表_财力性转移支付2010年预算参考数_30云南" xfId="9865"/>
    <cellStyle name="好_30云南_1_财力性转移支付2010年预算参考数_小册子（2010）张 2" xfId="9866"/>
    <cellStyle name="差_缺口县区测算_财力性转移支付2010年预算参考数_30云南 4" xfId="9867"/>
    <cellStyle name="标题 4 2 6" xfId="9868"/>
    <cellStyle name="差_市辖区测算20080510_民生政策最低支出需求_财力性转移支付2010年预算参考数_03_2010年各地区一般预算平衡表" xfId="9869"/>
    <cellStyle name="千位分隔 3 6" xfId="9870"/>
    <cellStyle name="好_教育(按照总人口测算）—20080416_县市旗测算-新科目（含人口规模效应）_财力性转移支付2010年预算参考数_03_2010年各地区一般预算平衡表 4" xfId="9871"/>
    <cellStyle name="好_汇总_财力性转移支付2010年预算参考数_华东 2" xfId="9872"/>
    <cellStyle name="标题 4 2 8" xfId="9873"/>
    <cellStyle name="差_28四川_30云南 3 2" xfId="9874"/>
    <cellStyle name="标题 4 3 2 2" xfId="9875"/>
    <cellStyle name="差_03昭通_合并 2" xfId="9876"/>
    <cellStyle name="标题 4 4" xfId="9877"/>
    <cellStyle name="差_2006年22湖南_财力性转移支付2010年预算参考数_合并" xfId="9878"/>
    <cellStyle name="差_县区合并测算20080421_民生政策最低支出需求_财力性转移支付2010年预算参考数_隋心对账单定稿0514 2 5" xfId="9879"/>
    <cellStyle name="好_28四川_财力性转移支付2010年预算参考数 2 3" xfId="9880"/>
    <cellStyle name="千位分隔 5" xfId="9881"/>
    <cellStyle name="好_行政(燃修费)_不含人员经费系数_财力性转移支付2010年预算参考数_隋心对账单定稿0514 2 7" xfId="9882"/>
    <cellStyle name="标题 4 4 2" xfId="9883"/>
    <cellStyle name="差_2006年22湖南_财力性转移支付2010年预算参考数_合并 2" xfId="9884"/>
    <cellStyle name="好_2007一般预算支出口径剔除表_隋心对账单定稿0514 2 3" xfId="9885"/>
    <cellStyle name="好_教育(按照总人口测算）—20080416_不含人员经费系数_财力性转移支付2010年预算参考数_03_2010年各地区一般预算平衡表_04财力类2010 3" xfId="9886"/>
    <cellStyle name="标题 4 4 3" xfId="9887"/>
    <cellStyle name="好_2007一般预算支出口径剔除表_隋心对账单定稿0514 2 4" xfId="9888"/>
    <cellStyle name="好_人员工资和公用经费3_财力性转移支付2010年预算参考数" xfId="9889"/>
    <cellStyle name="标题 4 4 4" xfId="9890"/>
    <cellStyle name="好_2007一般预算支出口径剔除表_隋心对账单定稿0514 2 5" xfId="9891"/>
    <cellStyle name="差_卫生(按照总人口测算）—20080416_县市旗测算-新科目（含人口规模效应）_03_2010年各地区一般预算平衡表" xfId="9892"/>
    <cellStyle name="标题 4 7 2" xfId="9893"/>
    <cellStyle name="差_县市旗测算-新科目（20080627）_民生政策最低支出需求_财力性转移支付2010年预算参考数_03_2010年各地区一般预算平衡表_2010年地方财政一般预算分级平衡情况表（汇总）0524 2 7" xfId="9894"/>
    <cellStyle name="标题 4 8 2" xfId="9895"/>
    <cellStyle name="差_J03_4.2010年国家重点生态功能区保护性转移支付生态测算表" xfId="9896"/>
    <cellStyle name="差_卫生(按照总人口测算）—20080416_民生政策最低支出需求_03_2010年各地区一般预算平衡表_2010年地方财政一般预算分级平衡情况表（汇总）0524 2 2" xfId="9897"/>
    <cellStyle name="好_成本差异系数（含人口规模）_隋心对账单定稿0514" xfId="9898"/>
    <cellStyle name="标题 4 9 2" xfId="9899"/>
    <cellStyle name="好_市辖区测算-新科目（20080626）_财力性转移支付2010年预算参考数_华东 2 6" xfId="9900"/>
    <cellStyle name="差_市辖区测算20080510_不含人员经费系数_财力性转移支付2010年预算参考数_小册子（2010）张 3" xfId="9901"/>
    <cellStyle name="好_0605石屏县_财力性转移支付2010年预算参考数_03_2010年各地区一般预算平衡表_2010年地方财政一般预算分级平衡情况表（汇总）0524 2 3" xfId="9902"/>
    <cellStyle name="标题 5" xfId="9903"/>
    <cellStyle name="标题 5 2" xfId="9904"/>
    <cellStyle name="标题 5 2 2" xfId="9905"/>
    <cellStyle name="好_行政公检法测算_不含人员经费系数_03_2010年各地区一般预算平衡表_2010年地方财政一般预算分级平衡情况表（汇总）0524 5" xfId="9906"/>
    <cellStyle name="差_教育(按照总人口测算）—20080416_民生政策最低支出需求_财力性转移支付2010年预算参考数 3" xfId="9907"/>
    <cellStyle name="好_行政(燃修费)_民生政策最低支出需求 2 7" xfId="9908"/>
    <cellStyle name="标题 5 2 3" xfId="9909"/>
    <cellStyle name="差_教育(按照总人口测算）—20080416_民生政策最低支出需求_财力性转移支付2010年预算参考数 4" xfId="9910"/>
    <cellStyle name="好_行政(燃修费)_民生政策最低支出需求 2 8" xfId="9911"/>
    <cellStyle name="标题 5 2 4" xfId="9912"/>
    <cellStyle name="差_教育(按照总人口测算）—20080416_民生政策最低支出需求_财力性转移支付2010年预算参考数 5" xfId="9913"/>
    <cellStyle name="标题 5 3" xfId="9914"/>
    <cellStyle name="好_民生政策最低支出需求_财力性转移支付2010年预算参考数_03_2010年各地区一般预算平衡表_04财力类2010 2" xfId="9915"/>
    <cellStyle name="标题 5 4" xfId="9916"/>
    <cellStyle name="好_民生政策最低支出需求_财力性转移支付2010年预算参考数_03_2010年各地区一般预算平衡表_04财力类2010 3" xfId="9917"/>
    <cellStyle name="好_县区合并测算20080421_不含人员经费系数_03_2010年各地区一般预算平衡表 6" xfId="9918"/>
    <cellStyle name="差_测算结果_03_2010年各地区一般预算平衡表_04财力类2010" xfId="9919"/>
    <cellStyle name="好_汇总表4_03_2010年各地区一般预算平衡表_2010年地方财政一般预算分级平衡情况表（汇总）0524 2 8" xfId="9920"/>
    <cellStyle name="标题 5 5" xfId="9921"/>
    <cellStyle name="差_2006年33甘肃_30云南 3" xfId="9922"/>
    <cellStyle name="好_县市旗测算20080508_合并 2 7" xfId="9923"/>
    <cellStyle name="差_测算结果_03_2010年各地区一般预算平衡表_04财力类2010 2" xfId="9924"/>
    <cellStyle name="标题 5 5 2" xfId="9925"/>
    <cellStyle name="差_市辖区测算-新科目（20080626）_县市旗测算-新科目（含人口规模效应）_03_2010年各地区一般预算平衡表 3" xfId="9926"/>
    <cellStyle name="差_20河南_财力性转移支付2010年预算参考数 2 2" xfId="9927"/>
    <cellStyle name="标题 6" xfId="9928"/>
    <cellStyle name="差_行政(燃修费)_民生政策最低支出需求_财力性转移支付2010年预算参考数_隋心对账单定稿0514 2" xfId="9929"/>
    <cellStyle name="差_市辖区测算-新科目（20080626）_县市旗测算-新科目（含人口规模效应）_03_2010年各地区一般预算平衡表 4" xfId="9930"/>
    <cellStyle name="差_20河南_财力性转移支付2010年预算参考数 2 3" xfId="9931"/>
    <cellStyle name="差_文体广播事业(按照总人口测算）—20080416_民生政策最低支出需求_财力性转移支付2010年预算参考数_03_2010年各地区一般预算平衡表_2010年地方财政一般预算分级平衡情况表（汇总）0524" xfId="9932"/>
    <cellStyle name="差_行政公检法测算_财力性转移支付2010年预算参考数_03_2010年各地区一般预算平衡表_2010年地方财政一般预算分级平衡情况表（汇总）0524 2" xfId="9933"/>
    <cellStyle name="标题 7" xfId="9934"/>
    <cellStyle name="差_13德宏州2008年地税 3" xfId="9935"/>
    <cellStyle name="差_县市旗测算-新科目（20080627）_民生政策最低支出需求_30云南 4" xfId="9936"/>
    <cellStyle name="差_20河南_财力性转移支付2010年预算参考数 2 3 2" xfId="9937"/>
    <cellStyle name="差_文体广播事业(按照总人口测算）—20080416_民生政策最低支出需求_财力性转移支付2010年预算参考数_03_2010年各地区一般预算平衡表_2010年地方财政一般预算分级平衡情况表（汇总）0524 2" xfId="9938"/>
    <cellStyle name="标题 7 2" xfId="9939"/>
    <cellStyle name="差_13德宏州2008年地税 4" xfId="9940"/>
    <cellStyle name="差_其他部门(按照总人口测算）—20080416_县市旗测算-新科目（含人口规模效应）_03_2010年各地区一般预算平衡表_净集中 2" xfId="9941"/>
    <cellStyle name="好_行政(燃修费)_不含人员经费系数_财力性转移支付2010年预算参考数 3" xfId="9942"/>
    <cellStyle name="好_人员工资和公用经费3 2 5" xfId="9943"/>
    <cellStyle name="好_农林水和城市维护标准支出20080505－县区合计_财力性转移支付2010年预算参考数_03_2010年各地区一般预算平衡表_2010年地方财政一般预算分级平衡情况表（汇总）0524" xfId="9944"/>
    <cellStyle name="差_不含人员经费系数_财力性转移支付2010年预算参考数 2 3 2" xfId="9945"/>
    <cellStyle name="常规 7 2 3 10" xfId="9946"/>
    <cellStyle name="标题 7 3" xfId="9947"/>
    <cellStyle name="差_文体广播事业(按照总人口测算）—20080416_民生政策最低支出需求_财力性转移支付2010年预算参考数_03_2010年各地区一般预算平衡表_2010年地方财政一般预算分级平衡情况表（汇总）0524 3" xfId="9948"/>
    <cellStyle name="差_2009年一般性转移支付标准工资_奖励补助测算5.23新 2 2" xfId="9949"/>
    <cellStyle name="差_20河南_财力性转移支付2010年预算参考数_03_2010年各地区一般预算平衡表_2010年地方财政一般预算分级平衡情况表（汇总）0524" xfId="9950"/>
    <cellStyle name="标题 7 4" xfId="9951"/>
    <cellStyle name="差_文体广播事业(按照总人口测算）—20080416_民生政策最低支出需求_财力性转移支付2010年预算参考数_03_2010年各地区一般预算平衡表_2010年地方财政一般预算分级平衡情况表（汇总）0524 4" xfId="9952"/>
    <cellStyle name="差_2009年一般性转移支付标准工资_奖励补助测算5.23新 2 3" xfId="9953"/>
    <cellStyle name="差_市辖区测算-新科目（20080626）_县市旗测算-新科目（含人口规模效应）_03_2010年各地区一般预算平衡表 5" xfId="9954"/>
    <cellStyle name="差_20河南_财力性转移支付2010年预算参考数 2 4" xfId="9955"/>
    <cellStyle name="差_行政公检法测算_财力性转移支付2010年预算参考数_03_2010年各地区一般预算平衡表_2010年地方财政一般预算分级平衡情况表（汇总）0524 3" xfId="9956"/>
    <cellStyle name="标题 8" xfId="9957"/>
    <cellStyle name="常规 21 2 2" xfId="9958"/>
    <cellStyle name="常规 16 2 2" xfId="9959"/>
    <cellStyle name="差_其他部门(按照总人口测算）—20080416_不含人员经费系数_财力性转移支付2010年预算参考数_03_2010年各地区一般预算平衡表 4" xfId="9960"/>
    <cellStyle name="标题 8 3" xfId="9961"/>
    <cellStyle name="常规 21 2 2 3" xfId="9962"/>
    <cellStyle name="差_行政公检法测算_财力性转移支付2010年预算参考数_03_2010年各地区一般预算平衡表_2010年地方财政一般预算分级平衡情况表（汇总）0524 4" xfId="9963"/>
    <cellStyle name="标题 9" xfId="9964"/>
    <cellStyle name="常规 21 2 3" xfId="9965"/>
    <cellStyle name="常规 16 2 3" xfId="9966"/>
    <cellStyle name="差_缺口县区测算(按2007支出增长25%测算) 2 3 2" xfId="9967"/>
    <cellStyle name="差_县区合并测算20080423(按照各省比重）_不含人员经费系数_财力性转移支付2010年预算参考数_合并 2 4" xfId="9968"/>
    <cellStyle name="差_0502通海县_合并 2" xfId="9969"/>
    <cellStyle name="差_总人口_财力性转移支付2010年预算参考数_小册子（2010）张" xfId="9970"/>
    <cellStyle name="标题1 7" xfId="9971"/>
    <cellStyle name="好_汇总_财力性转移支付2010年预算参考数 2 7" xfId="9972"/>
    <cellStyle name="表标题" xfId="9973"/>
    <cellStyle name="差_市辖区测算20080510_不含人员经费系数 2" xfId="9974"/>
    <cellStyle name="差_县市旗测算-新科目（20080627）_不含人员经费系数_03_2010年各地区一般预算平衡表_04财力类2010 3" xfId="9975"/>
    <cellStyle name="差_卫生(按照总人口测算）—20080416_民生政策最低支出需求_财力性转移支付2010年预算参考数_华东 2 5" xfId="9976"/>
    <cellStyle name="表标题 10" xfId="9977"/>
    <cellStyle name="表标题 2 2 2" xfId="9978"/>
    <cellStyle name="差_危改资金测算_财力性转移支付2010年预算参考数_合并 2 4" xfId="9979"/>
    <cellStyle name="差_县区合并测算20080421_民生政策最低支出需求 2 4" xfId="9980"/>
    <cellStyle name="差_7.国家重点生态功能区分类情况表 2" xfId="9981"/>
    <cellStyle name="警告文本 2 2 2 2 3" xfId="9982"/>
    <cellStyle name="表标题 2 3 2" xfId="9983"/>
    <cellStyle name="解释性文本 2 5" xfId="9984"/>
    <cellStyle name="好_农林水和城市维护标准支出20080505－县区合计_民生政策最低支出需求_03_2010年各地区一般预算平衡表 2 2" xfId="9985"/>
    <cellStyle name="差_行政（人员）_财力性转移支付2010年预算参考数_03_2010年各地区一般预算平衡表_净集中" xfId="9986"/>
    <cellStyle name="差_县区合并测算20080423(按照各省比重）_财力性转移支付2010年预算参考数_03_2010年各地区一般预算平衡表_净集中 3" xfId="9987"/>
    <cellStyle name="好_34青海_1 2" xfId="9988"/>
    <cellStyle name="差_县区合并测算20080423(按照各省比重）_县市旗测算-新科目（含人口规模效应）_隋心对账单定稿0514 2 5" xfId="9989"/>
    <cellStyle name="好_教育(按照总人口测算）—20080416_不含人员经费系数_03_2010年各地区一般预算平衡表_2010年地方财政一般预算分级平衡情况表（汇总）0524 2 8" xfId="9990"/>
    <cellStyle name="好_教育(按照总人口测算）—20080416_不含人员经费系数_财力性转移支付2010年预算参考数_03_2010年各地区一般预算平衡表 2" xfId="9991"/>
    <cellStyle name="差_第一部分：综合全 4" xfId="9992"/>
    <cellStyle name="表标题 4 2" xfId="9993"/>
    <cellStyle name="差_县市旗测算-新科目（20080627）_合并 2 5" xfId="9994"/>
    <cellStyle name="好_市辖区测算20080510_民生政策最低支出需求_财力性转移支付2010年预算参考数_华东 2 5" xfId="9995"/>
    <cellStyle name="好_青海 缺口县区测算(地方填报)_财力性转移支付2010年预算参考数_小册子（2010）张 2 2" xfId="9996"/>
    <cellStyle name="差_2006年33甘肃_小册子（2010）张 3 2" xfId="9997"/>
    <cellStyle name="好_农林水和城市维护标准支出20080505－县区合计_民生政策最低支出需求_03_2010年各地区一般预算平衡表_2010年地方财政一般预算分级平衡情况表（汇总）0524 3" xfId="9998"/>
    <cellStyle name="好_0605石屏县_财力性转移支付2010年预算参考数_03_2010年各地区一般预算平衡表_净集中 3" xfId="9999"/>
    <cellStyle name="好_行政（人员） 4" xfId="10000"/>
    <cellStyle name="差_成本差异系数_财力性转移支付2010年预算参考数_30云南" xfId="10001"/>
    <cellStyle name="差_22湖南_财力性转移支付2010年预算参考数_小册子（2010）张 2" xfId="10002"/>
    <cellStyle name="差_0605石屏县_03_2010年各地区一般预算平衡表_04财力类2010 2" xfId="10003"/>
    <cellStyle name="表标题 5 2" xfId="10004"/>
    <cellStyle name="常规 3 2 2 7" xfId="10005"/>
    <cellStyle name="表标题 8" xfId="10006"/>
    <cellStyle name="好_教育(按照总人口测算）—20080416_县市旗测算-新科目（含人口规模效应）_财力性转移支付2010年预算参考数_隋心对账单定稿0514 2 3" xfId="10007"/>
    <cellStyle name="差_1_03_2010年各地区一般预算平衡表_04财力类2010 2" xfId="10008"/>
    <cellStyle name="好_5334_2006年迪庆县级财政报表附表 5" xfId="10009"/>
    <cellStyle name="表标题 9" xfId="10010"/>
    <cellStyle name="好_教育(按照总人口测算）—20080416_县市旗测算-新科目（含人口规模效应）_财力性转移支付2010年预算参考数_隋心对账单定稿0514 2 4" xfId="10011"/>
    <cellStyle name="差_1_03_2010年各地区一般预算平衡表_04财力类2010 3" xfId="10012"/>
    <cellStyle name="好_5334_2006年迪庆县级财政报表附表 6" xfId="10013"/>
    <cellStyle name="部门 2" xfId="10014"/>
    <cellStyle name="差_同德 2" xfId="10015"/>
    <cellStyle name="差_2007年收支情况及2008年收支预计表(汇总表)_03_2010年各地区一般预算平衡表_2010年地方财政一般预算分级平衡情况表（汇总）0524 3" xfId="10016"/>
    <cellStyle name="差_复件 全省公共卫生与基层医疗卫生事业单位（云人社发（2009）199号） 2 2" xfId="10017"/>
    <cellStyle name="差_县区合并测算20080421_不含人员经费系数 2 5" xfId="10018"/>
    <cellStyle name="差_5334_2006年迪庆县级财政报表附表 2_5.2010年云南省国家一般生态功能区转移支付补助测算表（州市本级）" xfId="10019"/>
    <cellStyle name="差_同德 2 2" xfId="10020"/>
    <cellStyle name="部门 2 2" xfId="10021"/>
    <cellStyle name="差_不含人员经费系数_30云南 4" xfId="10022"/>
    <cellStyle name="常规 4 3 2 2 5" xfId="10023"/>
    <cellStyle name="差_5334_2006年迪庆县级财政报表附表 2_5.2010年云南省国家一般生态功能区转移支付补助测算表（州市本级） 2" xfId="10024"/>
    <cellStyle name="差_34青海_1_03_2010年各地区一般预算平衡表 6" xfId="10025"/>
    <cellStyle name="差_成本差异系数（含人口规模）_小册子（2010）张" xfId="10026"/>
    <cellStyle name="差 11" xfId="10027"/>
    <cellStyle name="差_分县成本差异系数_03_2010年各地区一般预算平衡表_04财力类2010" xfId="10028"/>
    <cellStyle name="差 2" xfId="10029"/>
    <cellStyle name="好_03昭通市" xfId="10030"/>
    <cellStyle name="差_1110洱源县_财力性转移支付2010年预算参考数_小册子（2010）张 3 2" xfId="10031"/>
    <cellStyle name="差_汇总表_财力性转移支付2010年预算参考数_30云南 2" xfId="10032"/>
    <cellStyle name="差_云南 缺口县区测算(地方填报)_财力性转移支付2010年预算参考数 2 6" xfId="10033"/>
    <cellStyle name="差_2007年收支情况及2008年收支预计表(汇总表)_财力性转移支付2010年预算参考数_华东" xfId="10034"/>
    <cellStyle name="差_行政公检法测算_民生政策最低支出需求_03_2010年各地区一般预算平衡表_2010年地方财政一般预算分级平衡情况表（汇总）0524 2" xfId="10035"/>
    <cellStyle name="差_县市旗测算-新科目（20080626）_民生政策最低支出需求_财力性转移支付2010年预算参考数_隋心对账单定稿0514 2" xfId="10036"/>
    <cellStyle name="差_教育(按照总人口测算）—20080416_不含人员经费系数_03_2010年各地区一般预算平衡表_04财力类2010" xfId="10037"/>
    <cellStyle name="差_汇总_财力性转移支付2010年预算参考数_03_2010年各地区一般预算平衡表_2010年地方财政一般预算分级平衡情况表（汇总）0524 3" xfId="10038"/>
    <cellStyle name="好_一般预算支出口径剔除表_03_2010年各地区一般预算平衡表_2010年地方财政一般预算分级平衡情况表（汇总）0524 3" xfId="10039"/>
    <cellStyle name="差_河南 缺口县区测算(地方填报)_财力性转移支付2010年预算参考数 2 4" xfId="10040"/>
    <cellStyle name="差 2 2 2 3" xfId="10041"/>
    <cellStyle name="差 2 4" xfId="10042"/>
    <cellStyle name="好_03昭通市 4" xfId="10043"/>
    <cellStyle name="好_0605石屏县_华东 2 5" xfId="10044"/>
    <cellStyle name="差_县市旗测算-新科目（20080626）_合并 2 2" xfId="10045"/>
    <cellStyle name="差 3 2 2" xfId="10046"/>
    <cellStyle name="好_县区合并测算20080423(按照各省比重）_民生政策最低支出需求_财力性转移支付2010年预算参考数_03_2010年各地区一般预算平衡表_2010年地方财政一般预算分级平衡情况表（汇总）0524" xfId="10047"/>
    <cellStyle name="差_05玉溪 4" xfId="10048"/>
    <cellStyle name="差_行政公检法测算_民生政策最低支出需求_财力性转移支付2010年预算参考数_隋心对账单定稿0514" xfId="10049"/>
    <cellStyle name="差 3 3" xfId="10050"/>
    <cellStyle name="差 3 4" xfId="10051"/>
    <cellStyle name="差 4" xfId="10052"/>
    <cellStyle name="差 4 2" xfId="10053"/>
    <cellStyle name="差 4 2 2" xfId="10054"/>
    <cellStyle name="差 4 3" xfId="10055"/>
    <cellStyle name="差 4 4" xfId="10056"/>
    <cellStyle name="差_行政公检法测算_民生政策最低支出需求_财力性转移支付2010年预算参考数_03_2010年各地区一般预算平衡表_04财力类2010" xfId="10057"/>
    <cellStyle name="差 5" xfId="10058"/>
    <cellStyle name="差_县区合并测算20080423(按照各省比重）_财力性转移支付2010年预算参考数_03_2010年各地区一般预算平衡表 4" xfId="10059"/>
    <cellStyle name="差_行政公检法测算_民生政策最低支出需求_财力性转移支付2010年预算参考数_03_2010年各地区一般预算平衡表_04财力类2010 2" xfId="10060"/>
    <cellStyle name="好_县区合并测算20080421_不含人员经费系数_03_2010年各地区一般预算平衡表_净集中" xfId="10061"/>
    <cellStyle name="差 5 2" xfId="10062"/>
    <cellStyle name="差_14安徽_财力性转移支付2010年预算参考数 2 3" xfId="10063"/>
    <cellStyle name="差_县区合并测算20080423(按照各省比重）_财力性转移支付2010年预算参考数_03_2010年各地区一般预算平衡表 5" xfId="10064"/>
    <cellStyle name="差_行政公检法测算_民生政策最低支出需求_财力性转移支付2010年预算参考数_03_2010年各地区一般预算平衡表_04财力类2010 3" xfId="10065"/>
    <cellStyle name="差 5 3" xfId="10066"/>
    <cellStyle name="差_14安徽_财力性转移支付2010年预算参考数 2 4" xfId="10067"/>
    <cellStyle name="差_人员工资和公用经费3_03_2010年各地区一般预算平衡表_2010年地方财政一般预算分级平衡情况表（汇总）0524 2" xfId="10068"/>
    <cellStyle name="差_0502通海县 2 2" xfId="10069"/>
    <cellStyle name="差_县市旗测算-新科目（20080626）_不含人员经费系数_财力性转移支付2010年预算参考数_03_2010年各地区一般预算平衡表_2010年地方财政一般预算分级平衡情况表（汇总）0524 2 5" xfId="10070"/>
    <cellStyle name="差_05潍坊_华东 2" xfId="10071"/>
    <cellStyle name="差 6" xfId="10072"/>
    <cellStyle name="好_县区合并测算20080423(按照各省比重）_财力性转移支付2010年预算参考数_03_2010年各地区一般预算平衡表 2 2" xfId="10073"/>
    <cellStyle name="差_汇总_合并" xfId="10074"/>
    <cellStyle name="差 8 2" xfId="10075"/>
    <cellStyle name="差_行政公检法测算_县市旗测算-新科目（含人口规模效应）_03_2010年各地区一般预算平衡表_净集中 3" xfId="10076"/>
    <cellStyle name="好_分析缺口率_财力性转移支付2010年预算参考数_30云南" xfId="10077"/>
    <cellStyle name="差_(财政总决算简表-2010年)数据-分县收支（国库处提供） 2 2" xfId="10078"/>
    <cellStyle name="差_汇总表4_财力性转移支付2010年预算参考数 4 2" xfId="10079"/>
    <cellStyle name="好_0605石屏县_财力性转移支付2010年预算参考数_合并 2 2" xfId="10080"/>
    <cellStyle name="差_文体广播事业(按照总人口测算）—20080416_03_2010年各地区一般预算平衡表_2010年地方财政一般预算分级平衡情况表（汇总）0524 4" xfId="10081"/>
    <cellStyle name="差_卫生(按照总人口测算）—20080416_县市旗测算-新科目（含人口规模效应）_财力性转移支付2010年预算参考数_03_2010年各地区一般预算平衡表_净集中" xfId="10082"/>
    <cellStyle name="差_~4190974" xfId="10083"/>
    <cellStyle name="差_卫生(按照总人口测算）—20080416_县市旗测算-新科目（含人口规模效应）_财力性转移支付2010年预算参考数_03_2010年各地区一般预算平衡表_净集中 2" xfId="10084"/>
    <cellStyle name="差_11大理_财力性转移支付2010年预算参考数 3" xfId="10085"/>
    <cellStyle name="差_~4190974 2" xfId="10086"/>
    <cellStyle name="差_11大理_财力性转移支付2010年预算参考数 3 2" xfId="10087"/>
    <cellStyle name="差_~4190974 2 2" xfId="10088"/>
    <cellStyle name="差_卫生(按照总人口测算）—20080416_县市旗测算-新科目（含人口规模效应）_财力性转移支付2010年预算参考数_03_2010年各地区一般预算平衡表_净集中 3" xfId="10089"/>
    <cellStyle name="差_11大理_财力性转移支付2010年预算参考数 4" xfId="10090"/>
    <cellStyle name="差_~4190974 3" xfId="10091"/>
    <cellStyle name="差_11大理_财力性转移支付2010年预算参考数 5" xfId="10092"/>
    <cellStyle name="差_~4190974 4" xfId="10093"/>
    <cellStyle name="好_教育(按照总人口测算）—20080416_03_2010年各地区一般预算平衡表 2 3" xfId="10094"/>
    <cellStyle name="差_县区合并测算20080423(按照各省比重）_财力性转移支付2010年预算参考数_03_2010年各地区一般预算平衡表" xfId="10095"/>
    <cellStyle name="好_农林水和城市维护标准支出20080505－县区合计_不含人员经费系数_合并" xfId="10096"/>
    <cellStyle name="差_00省级(打印) 2" xfId="10097"/>
    <cellStyle name="差_~5676413" xfId="10098"/>
    <cellStyle name="差_00省级(打印) 2 2" xfId="10099"/>
    <cellStyle name="差_~5676413 2" xfId="10100"/>
    <cellStyle name="差_文体广播事业(按照总人口测算）—20080416_财力性转移支付2010年预算参考数_03_2010年各地区一般预算平衡表 4" xfId="10101"/>
    <cellStyle name="差_县区合并测算20080421_30云南" xfId="10102"/>
    <cellStyle name="差_~5676413 2 4" xfId="10103"/>
    <cellStyle name="差_00省级(打印) 2 3" xfId="10104"/>
    <cellStyle name="好_2006年22湖南_财力性转移支付2010年预算参考数_03_2010年各地区一般预算平衡表 2 2" xfId="10105"/>
    <cellStyle name="差_~5676413 3" xfId="10106"/>
    <cellStyle name="差_县区合并测算20080421_县市旗测算-新科目（含人口规模效应）_财力性转移支付2010年预算参考数" xfId="10107"/>
    <cellStyle name="差_文体广播事业(按照总人口测算）—20080416_财力性转移支付2010年预算参考数_03_2010年各地区一般预算平衡表 5" xfId="10108"/>
    <cellStyle name="好_行政(燃修费)_不含人员经费系数_隋心对账单定稿0514" xfId="10109"/>
    <cellStyle name="好_县区合并测算20080421_县市旗测算-新科目（含人口规模效应）_财力性转移支付2010年预算参考数_合并" xfId="10110"/>
    <cellStyle name="差_农林水和城市维护标准支出20080505－县区合计_县市旗测算-新科目（含人口规模效应）_03_2010年各地区一般预算平衡表 2" xfId="10111"/>
    <cellStyle name="差_《2008年云南省财政运行数据资料汇编》付浩" xfId="10112"/>
    <cellStyle name="差_《2008年云南省财政运行数据资料汇编》付浩 2" xfId="10113"/>
    <cellStyle name="差_11大理_财力性转移支付2010年预算参考数_小册子（2010）张 3" xfId="10114"/>
    <cellStyle name="差_人员工资和公用经费_合并 2" xfId="10115"/>
    <cellStyle name="好_2_财力性转移支付2010年预算参考数 5" xfId="10116"/>
    <cellStyle name="差_卫生(按照总人口测算）—20080416_民生政策最低支出需求_财力性转移支付2010年预算参考数_03_2010年各地区一般预算平衡表_2010年地方财政一般预算分级平衡情况表（汇总）0524 2" xfId="10117"/>
    <cellStyle name="差_0030S9.2(2008年) 2 2" xfId="10118"/>
    <cellStyle name="差_0030S9.2(2008年) 3" xfId="10119"/>
    <cellStyle name="差_03昭通市_4.2010年国家重点生态功能区保护性转移支付生态测算表" xfId="10120"/>
    <cellStyle name="差_0030S9.2(2008年) 3 2" xfId="10121"/>
    <cellStyle name="差_卫生(按照总人口测算）—20080416_财力性转移支付2010年预算参考数_03_2010年各地区一般预算平衡表_2010年地方财政一般预算分级平衡情况表（汇总）0524" xfId="10122"/>
    <cellStyle name="输出 2 2 2" xfId="10123"/>
    <cellStyle name="差_0030S9.2(2008年) 4" xfId="10124"/>
    <cellStyle name="差_00省级(打印)" xfId="10125"/>
    <cellStyle name="差_2006年28四川_30云南 4" xfId="10126"/>
    <cellStyle name="差_行政(燃修费)_县市旗测算-新科目（含人口规模效应）_财力性转移支付2010年预算参考数_03_2010年各地区一般预算平衡表 2" xfId="10127"/>
    <cellStyle name="好_2008年全省汇总收支计算表_财力性转移支付2010年预算参考数_隋心对账单定稿0514 2 5" xfId="10128"/>
    <cellStyle name="好_县市旗测算-新科目（20080627）_合并 2 6" xfId="10129"/>
    <cellStyle name="差_00省级(打印) 2 3 2" xfId="10130"/>
    <cellStyle name="差_00省级(打印) 2_2.2009年云南省生态功能区转移支付总表" xfId="10131"/>
    <cellStyle name="好_行政(燃修费)_财力性转移支付2010年预算参考数_03_2010年各地区一般预算平衡表_2010年地方财政一般预算分级平衡情况表（汇总）0524 2" xfId="10132"/>
    <cellStyle name="差_00省级(打印) 2_2.2009年云南省生态功能区转移支付总表 2" xfId="10133"/>
    <cellStyle name="好_行政(燃修费)_财力性转移支付2010年预算参考数_03_2010年各地区一般预算平衡表_2010年地方财政一般预算分级平衡情况表（汇总）0524 2 2" xfId="10134"/>
    <cellStyle name="差_县区合并测算20080421_县市旗测算-新科目（含人口规模效应）_小册子（2010）张 3" xfId="10135"/>
    <cellStyle name="好_文体广播事业(按照总人口测算）—20080416_03_2010年各地区一般预算平衡表 5" xfId="10136"/>
    <cellStyle name="差_分县成本差异系数_民生政策最低支出需求_财力性转移支付2010年预算参考数_30云南 3 2" xfId="10137"/>
    <cellStyle name="差_00省级(打印) 2_2.2010年云南省生态功能区转移支付总表" xfId="10138"/>
    <cellStyle name="差_00省级(打印) 2_2.云南省生态功能区转移支付总表" xfId="10139"/>
    <cellStyle name="差_其他部门(按照总人口测算）—20080416_不含人员经费系数_财力性转移支付2010年预算参考数_03_2010年各地区一般预算平衡表" xfId="10140"/>
    <cellStyle name="好_卫生(按照总人口测算）—20080416_县市旗测算-新科目（含人口规模效应）_华东 2 4" xfId="10141"/>
    <cellStyle name="差_00省级(打印) 2_2.云南省生态功能区转移支付总表 2" xfId="10142"/>
    <cellStyle name="差_其他部门(按照总人口测算）—20080416_不含人员经费系数_财力性转移支付2010年预算参考数_03_2010年各地区一般预算平衡表 2" xfId="10143"/>
    <cellStyle name="差_0605石屏县_财力性转移支付2010年预算参考数_03_2010年各地区一般预算平衡表_2010年地方财政一般预算分级平衡情况表（汇总）0524 2" xfId="10144"/>
    <cellStyle name="好_教育(按照总人口测算）—20080416 2 3" xfId="10145"/>
    <cellStyle name="差_00省级(打印) 2_4.2010年国家重点生态功能区保护性转移支付生态测算表 2" xfId="10146"/>
    <cellStyle name="差_00省级(打印) 3" xfId="10147"/>
    <cellStyle name="差_2007年一般预算支出剔除_30云南" xfId="10148"/>
    <cellStyle name="差_不含人员经费系数 2 2" xfId="10149"/>
    <cellStyle name="差_00省级(打印) 5" xfId="10150"/>
    <cellStyle name="好_行政(燃修费)_县市旗测算-新科目（含人口规模效应）_财力性转移支付2010年预算参考数_合并" xfId="10151"/>
    <cellStyle name="差_不含人员经费系数 2 4" xfId="10152"/>
    <cellStyle name="差_00省级(打印) 7" xfId="10153"/>
    <cellStyle name="差_能值与重要性合成分类_5.2010年云南省国家一般生态功能区转移支付补助测算表（州市本级） 2" xfId="10154"/>
    <cellStyle name="差_00省级(打印) 8" xfId="10155"/>
    <cellStyle name="差_分析缺口率_03_2010年各地区一般预算平衡表_净集中" xfId="10156"/>
    <cellStyle name="差_测算结果汇总_30云南" xfId="10157"/>
    <cellStyle name="差_00省级(打印)_合并" xfId="10158"/>
    <cellStyle name="差_分析缺口率_03_2010年各地区一般预算平衡表_净集中 2" xfId="10159"/>
    <cellStyle name="好_市辖区测算20080510_财力性转移支付2010年预算参考数_合并 2 5" xfId="10160"/>
    <cellStyle name="差_测算结果汇总_30云南 2" xfId="10161"/>
    <cellStyle name="差_文体广播事业(按照总人口测算）—20080416" xfId="10162"/>
    <cellStyle name="好_行政公检法测算_小册子（2010）张" xfId="10163"/>
    <cellStyle name="差_00省级(打印)_合并 2" xfId="10164"/>
    <cellStyle name="差_县市旗测算-新科目（20080627）_不含人员经费系数_财力性转移支付2010年预算参考数_03_2010年各地区一般预算平衡表_04财力类2010" xfId="10165"/>
    <cellStyle name="常规 2 2 6 2 8" xfId="10166"/>
    <cellStyle name="差_00省级(打印)_华东" xfId="10167"/>
    <cellStyle name="千位分隔 18 2" xfId="10168"/>
    <cellStyle name="差_00省级(打印)_隋心对账单定稿0514" xfId="10169"/>
    <cellStyle name="差_县区合并测算20080421_民生政策最低支出需求_财力性转移支付2010年预算参考数_华东 2 6" xfId="10170"/>
    <cellStyle name="差_农林水和城市维护标准支出20080505－县区合计_民生政策最低支出需求_财力性转移支付2010年预算参考数 3 2" xfId="10171"/>
    <cellStyle name="差_文体广播事业(按照总人口测算）—20080416_民生政策最低支出需求_30云南" xfId="10172"/>
    <cellStyle name="差_分县成本差异系数_不含人员经费系数_03_2010年各地区一般预算平衡表 5" xfId="10173"/>
    <cellStyle name="差_00省级(打印)_隋心对账单定稿0514 2" xfId="10174"/>
    <cellStyle name="好_县市旗测算-新科目（20080627）_不含人员经费系数_财力性转移支付2010年预算参考数_华东 2 4" xfId="10175"/>
    <cellStyle name="差_M01-1 4 2" xfId="10176"/>
    <cellStyle name="好_缺口县区测算(按核定人数) 2 3" xfId="10177"/>
    <cellStyle name="好_行政(燃修费)_县市旗测算-新科目（含人口规模效应）_财力性转移支付2010年预算参考数_03_2010年各地区一般预算平衡表 5" xfId="10178"/>
    <cellStyle name="汇总 2 2 11 7" xfId="10179"/>
    <cellStyle name="好_市辖区测算-新科目（20080626）_财力性转移支付2010年预算参考数_合并 2 7" xfId="10180"/>
    <cellStyle name="差_00省级(定稿)" xfId="10181"/>
    <cellStyle name="差_01保工资保运转保民生项目及标准 3" xfId="10182"/>
    <cellStyle name="差_文体广播事业(按照总人口测算）—20080416_县市旗测算-新科目（含人口规模效应）_财力性转移支付2010年预算参考数_隋心对账单定稿0514 2 2" xfId="10183"/>
    <cellStyle name="好_2006年22湖南_财力性转移支付2010年预算参考数_小册子（2010）张" xfId="10184"/>
    <cellStyle name="好_2006年28四川_财力性转移支付2010年预算参考数_03_2010年各地区一般预算平衡表_2010年地方财政一般预算分级平衡情况表（汇总）0524" xfId="10185"/>
    <cellStyle name="好 2 2 2 2 8" xfId="10186"/>
    <cellStyle name="差_01保工资保运转保民生项目及标准 3 2" xfId="10187"/>
    <cellStyle name="好_行政（人员）_民生政策最低支出需求_30云南" xfId="10188"/>
    <cellStyle name="差_0502通海县 5" xfId="10189"/>
    <cellStyle name="差_青海 缺口县区测算(地方填报)_财力性转移支付2010年预算参考数_03_2010年各地区一般预算平衡表_净集中 2" xfId="10190"/>
    <cellStyle name="常规 21 2 3 9" xfId="10191"/>
    <cellStyle name="差_01保工资保运转保民生项目及标准 4" xfId="10192"/>
    <cellStyle name="差_文体广播事业(按照总人口测算）—20080416_县市旗测算-新科目（含人口规模效应）_财力性转移支付2010年预算参考数_隋心对账单定稿0514 2 3" xfId="10193"/>
    <cellStyle name="差_行政（人员）_30云南" xfId="10194"/>
    <cellStyle name="好_1110洱源县_03_2010年各地区一般预算平衡表_2010年地方财政一般预算分级平衡情况表（汇总）0524 2 7" xfId="10195"/>
    <cellStyle name="差_行政（人员）_县市旗测算-新科目（含人口规模效应）_财力性转移支付2010年预算参考数_华东 2" xfId="10196"/>
    <cellStyle name="差_03昭通 2 2 2" xfId="10197"/>
    <cellStyle name="差_县区合并测算20080423(按照各省比重）_不含人员经费系数_30云南 2" xfId="10198"/>
    <cellStyle name="差_03昭通 2 3" xfId="10199"/>
    <cellStyle name="差_县区合并测算20080423(按照各省比重）_不含人员经费系数_30云南 2 2" xfId="10200"/>
    <cellStyle name="差_2007年一般预算支出剔除 4" xfId="10201"/>
    <cellStyle name="差_03昭通 2 3 2" xfId="10202"/>
    <cellStyle name="好_14安徽_03_2010年各地区一般预算平衡表 6" xfId="10203"/>
    <cellStyle name="差_03昭通 2 4" xfId="10204"/>
    <cellStyle name="差_县区合并测算20080423(按照各省比重）_不含人员经费系数_30云南 3" xfId="10205"/>
    <cellStyle name="好_0605石屏" xfId="10206"/>
    <cellStyle name="差_2006年27重庆_财力性转移支付2010年预算参考数 4 2" xfId="10207"/>
    <cellStyle name="好_河南 缺口县区测算(地方填报白)_财力性转移支付2010年预算参考数_小册子（2010）张" xfId="10208"/>
    <cellStyle name="差_03昭通 2_2.2009年云南省生态功能区转移支付总表" xfId="10209"/>
    <cellStyle name="差_县市旗测算-新科目（20080627）_财力性转移支付2010年预算参考数_隋心对账单定稿0514 2 5" xfId="10210"/>
    <cellStyle name="常规 13 3 9" xfId="10211"/>
    <cellStyle name="差_市辖区测算-新科目（20080626）_财力性转移支付2010年预算参考数_03_2010年各地区一般预算平衡表_2010年地方财政一般预算分级平衡情况表（汇总）0524 2 7" xfId="10212"/>
    <cellStyle name="好_530623_2006年县级财政报表附表_隋心对账单定稿0514 2" xfId="10213"/>
    <cellStyle name="差_03昭通 2_2.云南省生态功能区转移支付总表" xfId="10214"/>
    <cellStyle name="差_文体广播事业(按照总人口测算）—20080416_县市旗测算-新科目（含人口规模效应）_财力性转移支付2010年预算参考数_华东 2 2" xfId="10215"/>
    <cellStyle name="好_汇总表4_财力性转移支付2010年预算参考数_合并 2 7" xfId="10216"/>
    <cellStyle name="差_2006年28四川_03_2010年各地区一般预算平衡表_净集中 2" xfId="10217"/>
    <cellStyle name="好_成本差异系数_财力性转移支付2010年预算参考数_30云南 3" xfId="10218"/>
    <cellStyle name="好_县市旗测算-新科目（20080627）_县市旗测算-新科目（含人口规模效应）_财力性转移支付2010年预算参考数_合并 2 2" xfId="10219"/>
    <cellStyle name="差_03昭通 2_4.2010年国家重点生态功能区保护性转移支付生态测算表" xfId="10220"/>
    <cellStyle name="差_33甘肃 4" xfId="10221"/>
    <cellStyle name="好_缺口县区测算（11.13）_财力性转移支付2010年预算参考数_小册子（2010）张 3" xfId="10222"/>
    <cellStyle name="差_03昭通 2_4.2010年国家重点生态功能区保护性转移支付生态测算表 2" xfId="10223"/>
    <cellStyle name="差_05潍坊 3 2" xfId="10224"/>
    <cellStyle name="差_2007一般预算支出口径剔除表_财力性转移支付2010年预算参考数_合并" xfId="10225"/>
    <cellStyle name="好_27重庆_03_2010年各地区一般预算平衡表 5" xfId="10226"/>
    <cellStyle name="差_03昭通 2_5.2010年云南省国家一般生态功能区转移支付补助测算表（州市本级）" xfId="10227"/>
    <cellStyle name="好_行政公检法测算_民生政策最低支出需求_03_2010年各地区一般预算平衡表_2010年地方财政一般预算分级平衡情况表（汇总）0524 2 8" xfId="10228"/>
    <cellStyle name="差_市辖区测算-新科目（20080626）_县市旗测算-新科目（含人口规模效应）_03_2010年各地区一般预算平衡表_04财力类2010 2" xfId="10229"/>
    <cellStyle name="差_县市旗测算-新科目（20080626）_县市旗测算-新科目（含人口规模效应）_财力性转移支付2010年预算参考数 2 5" xfId="10230"/>
    <cellStyle name="差_03昭通 7" xfId="10231"/>
    <cellStyle name="好_附表_财力性转移支付2010年预算参考数_03_2010年各地区一般预算平衡表_2010年地方财政一般预算分级平衡情况表（汇总）0524 5" xfId="10232"/>
    <cellStyle name="差_河南 缺口县区测算(地方填报白)_财力性转移支付2010年预算参考数" xfId="10233"/>
    <cellStyle name="常规 2 2 4 7" xfId="10234"/>
    <cellStyle name="差_530629_2006年县级财政报表附表_隋心对账单定稿0514 2" xfId="10235"/>
    <cellStyle name="好_人员工资和公用经费_财力性转移支付2010年预算参考数_03_2010年各地区一般预算平衡表 3" xfId="10236"/>
    <cellStyle name="好_行政(燃修费)_财力性转移支付2010年预算参考数_03_2010年各地区一般预算平衡表 2 2" xfId="10237"/>
    <cellStyle name="好_市辖区测算-新科目（20080626）_民生政策最低支出需求_财力性转移支付2010年预算参考数_03_2010年各地区一般预算平衡表_04财力类2010 2" xfId="10238"/>
    <cellStyle name="差_03昭通 8" xfId="10239"/>
    <cellStyle name="好_市辖区测算20080510_县市旗测算-新科目（含人口规模效应）_30云南 2" xfId="10240"/>
    <cellStyle name="差_市辖区测算-新科目（20080626）_华东 2 4" xfId="10241"/>
    <cellStyle name="差_03昭通_隋心对账单定稿0514 2" xfId="10242"/>
    <cellStyle name="好_教育(按照总人口测算）—20080416_民生政策最低支出需求_财力性转移支付2010年预算参考数_03_2010年各地区一般预算平衡表_2010年地方财政一般预算分级平衡情况表（汇总）0524 2 2" xfId="10243"/>
    <cellStyle name="差_文体广播事业(按照总人口测算）—20080416_县市旗测算-新科目（含人口规模效应）_03_2010年各地区一般预算平衡表_2010年地方财政一般预算分级平衡情况表（汇总）0524 2 3" xfId="10244"/>
    <cellStyle name="常规 391" xfId="10245"/>
    <cellStyle name="常规 386" xfId="10246"/>
    <cellStyle name="差_其他部门(按照总人口测算）—20080416_县市旗测算-新科目（含人口规模效应）_小册子（2010）张 3" xfId="10247"/>
    <cellStyle name="好_30云南_1_30云南" xfId="10248"/>
    <cellStyle name="差_云南省2008年转移支付测算——州市本级考核部分及政策性测算_华东" xfId="10249"/>
    <cellStyle name="差_03昭通市" xfId="10250"/>
    <cellStyle name="好_市辖区测算-新科目（20080626）_财力性转移支付2010年预算参考数 4" xfId="10251"/>
    <cellStyle name="差_市辖区测算20080510_不含人员经费系数_财力性转移支付2010年预算参考数" xfId="10252"/>
    <cellStyle name="差_分析缺口率_财力性转移支付2010年预算参考数_隋心对账单定稿0514 2" xfId="10253"/>
    <cellStyle name="差_03昭通市 3 2" xfId="10254"/>
    <cellStyle name="常规 11 2 3 7" xfId="10255"/>
    <cellStyle name="好_分县成本差异系数_不含人员经费系数_隋心对账单定稿0514 2 4" xfId="10256"/>
    <cellStyle name="差_核定人数对比 2 2" xfId="10257"/>
    <cellStyle name="差_市辖区测算20080510_不含人员经费系数_财力性转移支付2010年预算参考数 3 2" xfId="10258"/>
    <cellStyle name="差_03昭通市_2.2009年云南省生态功能区转移支付总表" xfId="10259"/>
    <cellStyle name="好_其他部门(按照总人口测算）—20080416_华东 2 4" xfId="10260"/>
    <cellStyle name="好_市辖区测算-新科目（20080626）_县市旗测算-新科目（含人口规模效应） 2 5" xfId="10261"/>
    <cellStyle name="差_12滨州_财力性转移支付2010年预算参考数_03_2010年各地区一般预算平衡表" xfId="10262"/>
    <cellStyle name="差_行政公检法测算_不含人员经费系数_小册子（2010）张 2" xfId="10263"/>
    <cellStyle name="差_30云南_1_财力性转移支付2010年预算参考数_小册子（2010）张 3 2" xfId="10264"/>
    <cellStyle name="差_市辖区测算-新科目（20080626）_不含人员经费系数_财力性转移支付2010年预算参考数_03_2010年各地区一般预算平衡表" xfId="10265"/>
    <cellStyle name="差_检验表 6" xfId="10266"/>
    <cellStyle name="差_缺口县区测算（11.13） 2 3" xfId="10267"/>
    <cellStyle name="差_03昭通市_2.2010年云南省生态功能区转移支付总表" xfId="10268"/>
    <cellStyle name="好_人员工资和公用经费_财力性转移支付2010年预算参考数_03_2010年各地区一般预算平衡表 2 3" xfId="10269"/>
    <cellStyle name="差_缺口县区测算（11.13） 2 3 2" xfId="10270"/>
    <cellStyle name="差_03昭通市_2.2010年云南省生态功能区转移支付总表 2" xfId="10271"/>
    <cellStyle name="差_03昭通市_4.2010年国家重点生态功能区保护性转移支付生态测算表 2" xfId="10272"/>
    <cellStyle name="差_2006年全省财力计算表（中央、决算）_隋心对账单定稿0514" xfId="10273"/>
    <cellStyle name="差_卫生(按照总人口测算）—20080416_财力性转移支付2010年预算参考数_03_2010年各地区一般预算平衡表_2010年地方财政一般预算分级平衡情况表（汇总）0524 2" xfId="10274"/>
    <cellStyle name="差_2008年预计支出与2007年对比_隋心对账单定稿0514" xfId="10275"/>
    <cellStyle name="好_2008年全省汇总收支计算表_03_2010年各地区一般预算平衡表_2010年地方财政一般预算分级平衡情况表（汇总）0524 2" xfId="10276"/>
    <cellStyle name="差_07临沂_30云南 3 2" xfId="10277"/>
    <cellStyle name="好_青海 缺口县区测算(地方填报)_财力性转移支付2010年预算参考数 2 8" xfId="10278"/>
    <cellStyle name="差_04财力类" xfId="10279"/>
    <cellStyle name="差_分县成本差异系数_30云南" xfId="10280"/>
    <cellStyle name="好_市辖区测算-新科目（20080626）_不含人员经费系数_财力性转移支付2010年预算参考数 2 8" xfId="10281"/>
    <cellStyle name="好_云南 缺口县区测算(地方填报)_财力性转移支付2010年预算参考数_华东 2 2" xfId="10282"/>
    <cellStyle name="常规 4 4 7" xfId="10283"/>
    <cellStyle name="差_市辖区测算20080510_民生政策最低支出需求_财力性转移支付2010年预算参考数_华东" xfId="10284"/>
    <cellStyle name="差_04财力类 2" xfId="10285"/>
    <cellStyle name="常规 304" xfId="10286"/>
    <cellStyle name="常规 254" xfId="10287"/>
    <cellStyle name="常规 249" xfId="10288"/>
    <cellStyle name="常规 199" xfId="10289"/>
    <cellStyle name="好_2006年34青海_财力性转移支付2010年预算参考数 3" xfId="10290"/>
    <cellStyle name="差_2009年一般性转移支付标准工资_不用软件计算9.1不考虑经费管理评价xl 2 2" xfId="10291"/>
    <cellStyle name="好_成本差异系数_财力性转移支付2010年预算参考数_隋心对账单定稿0514 2 2" xfId="10292"/>
    <cellStyle name="好_卫生(按照总人口测算）—20080416_县市旗测算-新科目（含人口规模效应）_财力性转移支付2010年预算参考数_隋心对账单定稿0514 2 4" xfId="10293"/>
    <cellStyle name="差_0706丘北县 3" xfId="10294"/>
    <cellStyle name="好_县区合并测算20080423(按照各省比重）_不含人员经费系数_隋心对账单定稿0514 2 2" xfId="10295"/>
    <cellStyle name="差_分县成本差异系数_30云南 2 2" xfId="10296"/>
    <cellStyle name="好_危改资金测算 4 2" xfId="10297"/>
    <cellStyle name="差_04财力类 2 2 2" xfId="10298"/>
    <cellStyle name="好_12滨州_财力性转移支付2010年预算参考数_合并 2 7" xfId="10299"/>
    <cellStyle name="差_市辖区测算-新科目（20080626）_民生政策最低支出需求_财力性转移支付2010年预算参考数 2 6" xfId="10300"/>
    <cellStyle name="好_文体广播事业(按照总人口测算）—20080416_民生政策最低支出需求_财力性转移支付2010年预算参考数" xfId="10301"/>
    <cellStyle name="差_分县成本差异系数_30云南 3 2" xfId="10302"/>
    <cellStyle name="适中 7 2" xfId="10303"/>
    <cellStyle name="差_04财力类 2 3 2" xfId="10304"/>
    <cellStyle name="好_民生政策最低支出需求_03_2010年各地区一般预算平衡表_净集中 3" xfId="10305"/>
    <cellStyle name="好_其他部门(按照总人口测算）—20080416_财力性转移支付2010年预算参考数 2 6" xfId="10306"/>
    <cellStyle name="差_分县成本差异系数_30云南 4" xfId="10307"/>
    <cellStyle name="适中 8" xfId="10308"/>
    <cellStyle name="差_04财力类 2 4" xfId="10309"/>
    <cellStyle name="差_34青海_03_2010年各地区一般预算平衡表_04财力类2010" xfId="10310"/>
    <cellStyle name="差_04财力类 3" xfId="10311"/>
    <cellStyle name="常规 310" xfId="10312"/>
    <cellStyle name="常规 305" xfId="10313"/>
    <cellStyle name="常规 260" xfId="10314"/>
    <cellStyle name="常规 255" xfId="10315"/>
    <cellStyle name="好_2006年34青海_财力性转移支付2010年预算参考数 4" xfId="10316"/>
    <cellStyle name="差_34青海_03_2010年各地区一般预算平衡表_04财力类2010 2" xfId="10317"/>
    <cellStyle name="好_2006年22湖南_财力性转移支付2010年预算参考数 2 7" xfId="10318"/>
    <cellStyle name="好_2006年34青海_财力性转移支付2010年预算参考数 4 2" xfId="10319"/>
    <cellStyle name="差_04财力类 3 2" xfId="10320"/>
    <cellStyle name="好_行政(燃修费)_03_2010年各地区一般预算平衡表_2010年地方财政一般预算分级平衡情况表（汇总）0524 3" xfId="10321"/>
    <cellStyle name="差_04财力类 5" xfId="10322"/>
    <cellStyle name="常规 312" xfId="10323"/>
    <cellStyle name="常规 307" xfId="10324"/>
    <cellStyle name="常规 262" xfId="10325"/>
    <cellStyle name="常规 257" xfId="10326"/>
    <cellStyle name="好_县市旗测算20080508_财力性转移支付2010年预算参考数_03_2010年各地区一般预算平衡表_净集中 3" xfId="10327"/>
    <cellStyle name="差_其他部门(按照总人口测算）—20080416_民生政策最低支出需求_03_2010年各地区一般预算平衡表_2010年地方财政一般预算分级平衡情况表（汇总）0524 4" xfId="10328"/>
    <cellStyle name="差_04财力类_30云南" xfId="10329"/>
    <cellStyle name="检查单元格 6" xfId="10330"/>
    <cellStyle name="好_县区合并测算20080421_县市旗测算-新科目（含人口规模效应）_财力性转移支付2010年预算参考数 2 4" xfId="10331"/>
    <cellStyle name="差_卫生(按照总人口测算）—20080416_财力性转移支付2010年预算参考数_小册子（2010）张 2" xfId="10332"/>
    <cellStyle name="差_2006年34青海_财力性转移支付2010年预算参考数_03_2010年各地区一般预算平衡表_2010年地方财政一般预算分级平衡情况表（汇总）0524 5" xfId="10333"/>
    <cellStyle name="差_04财力类_30云南 2" xfId="10334"/>
    <cellStyle name="好_30云南_小册子（2010）张" xfId="10335"/>
    <cellStyle name="差_卫生(按照总人口测算）—20080416_财力性转移支付2010年预算参考数_小册子（2010）张 2 2" xfId="10336"/>
    <cellStyle name="好_财政供养人员_财力性转移支付2010年预算参考数 4" xfId="10337"/>
    <cellStyle name="差_04财力类_小册子（2010）张" xfId="10338"/>
    <cellStyle name="差_14安徽_财力性转移支付2010年预算参考数 2 3 2" xfId="10339"/>
    <cellStyle name="差_04财力类_小册子（2010）张 2" xfId="10340"/>
    <cellStyle name="好_县市旗测算-新科目（20080627）_民生政策最低支出需求_财力性转移支付2010年预算参考数_30云南 2" xfId="10341"/>
    <cellStyle name="差_0605石屏县_财力性转移支付2010年预算参考数_03_2010年各地区一般预算平衡表_2010年地方财政一般预算分级平衡情况表（汇总）0524 3" xfId="10342"/>
    <cellStyle name="好_教育(按照总人口测算）—20080416 2 4" xfId="10343"/>
    <cellStyle name="差_测算结果_财力性转移支付2010年预算参考数_03_2010年各地区一般预算平衡表_2010年地方财政一般预算分级平衡情况表（汇总）0524 4" xfId="10344"/>
    <cellStyle name="差_教育(按照总人口测算）—20080416_民生政策最低支出需求_03_2010年各地区一般预算平衡表_净集中 3" xfId="10345"/>
    <cellStyle name="差_市辖区测算-新科目（20080626）_县市旗测算-新科目（含人口规模效应）_03_2010年各地区一般预算平衡表_2010年地方财政一般预算分级平衡情况表（汇总）0524 2 3" xfId="10346"/>
    <cellStyle name="差_卫生(按照总人口测算）—20080416_民生政策最低支出需求_03_2010年各地区一般预算平衡表_04财力类2010" xfId="10347"/>
    <cellStyle name="差_04财力类_小册子（2010）张 2 2" xfId="10348"/>
    <cellStyle name="差_04财力类_小册子（2010）张 4" xfId="10349"/>
    <cellStyle name="好_11大理_03_2010年各地区一般预算平衡表 3" xfId="10350"/>
    <cellStyle name="差_0605石屏县_财力性转移支付2010年预算参考数_03_2010年各地区一般预算平衡表_2010年地方财政一般预算分级平衡情况表（汇总）0524 5" xfId="10351"/>
    <cellStyle name="好_教育(按照总人口测算）—20080416 2 6" xfId="10352"/>
    <cellStyle name="差_市辖区测算-新科目（20080626）_县市旗测算-新科目（含人口规模效应）_财力性转移支付2010年预算参考数_合并 2 3" xfId="10353"/>
    <cellStyle name="差_0502通海县" xfId="10354"/>
    <cellStyle name="差_0502通海县 2" xfId="10355"/>
    <cellStyle name="好_教育(按照总人口测算）—20080416_民生政策最低支出需求_03_2010年各地区一般预算平衡表 2 3" xfId="10356"/>
    <cellStyle name="常规 21 2 3 6" xfId="10357"/>
    <cellStyle name="差_05潍坊_华东" xfId="10358"/>
    <cellStyle name="好 2 2 2 2 5" xfId="10359"/>
    <cellStyle name="差_0502通海县 2 2 2" xfId="10360"/>
    <cellStyle name="好_农林水和城市维护标准支出20080505－县区合计_不含人员经费系数_财力性转移支付2010年预算参考数_华东 2 7" xfId="10361"/>
    <cellStyle name="差_7.1罗平县大学生“村官”统计季报表(7月修订，下发空表)_Book1 2" xfId="10362"/>
    <cellStyle name="差_农林水和城市维护标准支出20080505－县区合计_县市旗测算-新科目（含人口规模效应）_财力性转移支付2010年预算参考数_华东" xfId="10363"/>
    <cellStyle name="好_行政公检法测算_民生政策最低支出需求_财力性转移支付2010年预算参考数_合并 2 7" xfId="10364"/>
    <cellStyle name="差_0502通海县 2 3 2 2" xfId="10365"/>
    <cellStyle name="差_0502通海县 2_2.2010年云南省生态功能区转移支付总表" xfId="10366"/>
    <cellStyle name="好_11大理_03_2010年各地区一般预算平衡表 4" xfId="10367"/>
    <cellStyle name="差_20河南_财力性转移支付2010年预算参考数_30云南 3" xfId="10368"/>
    <cellStyle name="差_附表 5" xfId="10369"/>
    <cellStyle name="差_0502通海县 2_2.2010年云南省生态功能区转移支付总表 2" xfId="10370"/>
    <cellStyle name="差_2006年34青海_财力性转移支付2010年预算参考数_隋心对账单定稿0514" xfId="10371"/>
    <cellStyle name="好_2007年一般预算支出剔除_财力性转移支付2010年预算参考数_隋心对账单定稿0514 2 2" xfId="10372"/>
    <cellStyle name="好_成本差异系数_30云南" xfId="10373"/>
    <cellStyle name="差_0502通海县 2_2.云南省生态功能区转移支付总表" xfId="10374"/>
    <cellStyle name="差_2006年34青海_财力性转移支付2010年预算参考数_隋心对账单定稿0514 2" xfId="10375"/>
    <cellStyle name="好_成本差异系数_30云南 2" xfId="10376"/>
    <cellStyle name="差_0502通海县 2_2.云南省生态功能区转移支付总表 2" xfId="10377"/>
    <cellStyle name="差_20河南_03_2010年各地区一般预算平衡表_04财力类2010 3" xfId="10378"/>
    <cellStyle name="差_0502通海县 2_5.2010年云南省国家一般生态功能区转移支付补助测算表（州市本级）" xfId="10379"/>
    <cellStyle name="差_1007永仁县 4" xfId="10380"/>
    <cellStyle name="好_2006年水利统计指标统计表 6" xfId="10381"/>
    <cellStyle name="差_0502通海县 2_5.2010年云南省国家一般生态功能区转移支付补助测算表（州市本级） 2" xfId="10382"/>
    <cellStyle name="好_县市旗测算20080508_民生政策最低支出需求_财力性转移支付2010年预算参考数_03_2010年各地区一般预算平衡表_2010年地方财政一般预算分级平衡情况表（汇总）0524 2 6" xfId="10383"/>
    <cellStyle name="差_2006年水利统计指标统计表_财力性转移支付2010年预算参考数_合并 2" xfId="10384"/>
    <cellStyle name="差_0502通海县 3" xfId="10385"/>
    <cellStyle name="常规 21 2 3 7" xfId="10386"/>
    <cellStyle name="差_教育(按照总人口测算）—20080416_民生政策最低支出需求_合并 2" xfId="10387"/>
    <cellStyle name="差_0502通海县 4" xfId="10388"/>
    <cellStyle name="常规 21 2 3 8" xfId="10389"/>
    <cellStyle name="差_卫生(按照总人口测算）—20080416_财力性转移支付2010年预算参考数 2 7" xfId="10390"/>
    <cellStyle name="好_县市旗测算20080508_不含人员经费系数_财力性转移支付2010年预算参考数_合并 2 4" xfId="10391"/>
    <cellStyle name="差_0502通海县 4 2 2" xfId="10392"/>
    <cellStyle name="差_附表 3 2" xfId="10393"/>
    <cellStyle name="好_2006年22湖南_财力性转移支付2010年预算参考数_小册子（2010）张 3" xfId="10394"/>
    <cellStyle name="好_2006年28四川_财力性转移支付2010年预算参考数_03_2010年各地区一般预算平衡表_2010年地方财政一般预算分级平衡情况表（汇总）0524 3" xfId="10395"/>
    <cellStyle name="差_行政公检法测算_民生政策最低支出需求_隋心对账单定稿0514 2" xfId="10396"/>
    <cellStyle name="差_2008年全省汇总收支计算表_合并 2" xfId="10397"/>
    <cellStyle name="差_青海 缺口县区测算(地方填报)_财力性转移支付2010年预算参考数_03_2010年各地区一般预算平衡表_净集中 3" xfId="10398"/>
    <cellStyle name="差_0502通海县 6" xfId="10399"/>
    <cellStyle name="差_0502通海县 7" xfId="10400"/>
    <cellStyle name="差_县区合并测算20080421_民生政策最低支出需求_03_2010年各地区一般预算平衡表_2010年地方财政一般预算分级平衡情况表（汇总）0524 2" xfId="10401"/>
    <cellStyle name="差_07文山州_2.云南省生态功能区转移支付总表 2" xfId="10402"/>
    <cellStyle name="差_0502通海县 9" xfId="10403"/>
    <cellStyle name="差_0502通海县_合并" xfId="10404"/>
    <cellStyle name="差_缺口县区测算(按2007支出增长25%测算) 2 3" xfId="10405"/>
    <cellStyle name="差_文体广播事业(按照总人口测算）—20080416_不含人员经费系数_03_2010年各地区一般预算平衡表_净集中 2" xfId="10406"/>
    <cellStyle name="差_0502通海县转换 3" xfId="10407"/>
    <cellStyle name="差_12滨州_财力性转移支付2010年预算参考数_小册子（2010）张 3 2" xfId="10408"/>
    <cellStyle name="差_1110洱源 4" xfId="10409"/>
    <cellStyle name="差_0502通海县转换 3 2" xfId="10410"/>
    <cellStyle name="差_1110洱源 4 2" xfId="10411"/>
    <cellStyle name="差_0502通海县转换 4" xfId="10412"/>
    <cellStyle name="差_2006年全省财力计算表（中央、决算） 7" xfId="10413"/>
    <cellStyle name="差_0605石屏县_财力性转移支付2010年预算参考数_03_2010年各地区一般预算平衡表 3" xfId="10414"/>
    <cellStyle name="差_05潍坊 2 2" xfId="10415"/>
    <cellStyle name="差_市辖区测算-新科目（20080626）_县市旗测算-新科目（含人口规模效应）_03_2010年各地区一般预算平衡表_2010年地方财政一般预算分级平衡情况表（汇总）0524 5" xfId="10416"/>
    <cellStyle name="差_20河南_财力性转移支付2010年预算参考数_30云南" xfId="10417"/>
    <cellStyle name="好_22湖南_03_2010年各地区一般预算平衡表_净集中 3" xfId="10418"/>
    <cellStyle name="差_05潍坊 2 2 2" xfId="10419"/>
    <cellStyle name="差_2006年全省财力计算表（中央、决算） 8" xfId="10420"/>
    <cellStyle name="好_行政（人员）_隋心对账单定稿0514 2 2" xfId="10421"/>
    <cellStyle name="差_0605石屏县_财力性转移支付2010年预算参考数_03_2010年各地区一般预算平衡表 4" xfId="10422"/>
    <cellStyle name="差_05潍坊 2 3" xfId="10423"/>
    <cellStyle name="差_其他部门(按照总人口测算）—20080416_县市旗测算-新科目（含人口规模效应）_财力性转移支付2010年预算参考数_隋心对账单定稿0514 2" xfId="10424"/>
    <cellStyle name="差_0605石屏县_财力性转移支付2010年预算参考数_03_2010年各地区一般预算平衡表 6" xfId="10425"/>
    <cellStyle name="差_缺口县区测算(按核定人数)_财力性转移支付2010年预算参考数_30云南 3" xfId="10426"/>
    <cellStyle name="差_05潍坊 2 3 2" xfId="10427"/>
    <cellStyle name="好_行政（人员）_隋心对账单定稿0514 2 4" xfId="10428"/>
    <cellStyle name="差_其他部门(按照总人口测算）—20080416_不含人员经费系数_30云南 2 2" xfId="10429"/>
    <cellStyle name="差_0605石屏县_财力性转移支付2010年预算参考数_03_2010年各地区一般预算平衡表 5" xfId="10430"/>
    <cellStyle name="差_2006年全省财力计算表（中央、决算） 9" xfId="10431"/>
    <cellStyle name="差_缺口县区测算(按核定人数)_财力性转移支付2010年预算参考数_30云南 2" xfId="10432"/>
    <cellStyle name="好_行政（人员）_隋心对账单定稿0514 2 3" xfId="10433"/>
    <cellStyle name="差_05潍坊 2 4" xfId="10434"/>
    <cellStyle name="好_成本差异系数_03_2010年各地区一般预算平衡表_2010年地方财政一般预算分级平衡情况表（汇总）0524 2 3" xfId="10435"/>
    <cellStyle name="差_分县成本差异系数_民生政策最低支出需求_财力性转移支付2010年预算参考数_03_2010年各地区一般预算平衡表_04财力类2010" xfId="10436"/>
    <cellStyle name="差_05潍坊 4" xfId="10437"/>
    <cellStyle name="好_市辖区测算20080510_民生政策最低支出需求_隋心对账单定稿0514 2 4" xfId="10438"/>
    <cellStyle name="差_分县成本差异系数_民生政策最低支出需求_财力性转移支付2010年预算参考数_03_2010年各地区一般预算平衡表_04财力类2010 2" xfId="10439"/>
    <cellStyle name="差_河南 缺口县区测算(地方填报白)_03_2010年各地区一般预算平衡表 4" xfId="10440"/>
    <cellStyle name="差_卫生(按照总人口测算）—20080416_不含人员经费系数_财力性转移支付2010年预算参考数_隋心对账单定稿0514 2 6" xfId="10441"/>
    <cellStyle name="差_05潍坊 4 2" xfId="10442"/>
    <cellStyle name="差_青海 缺口县区测算(地方填报) 2" xfId="10443"/>
    <cellStyle name="差_05潍坊 5" xfId="10444"/>
    <cellStyle name="差_05潍坊_30云南" xfId="10445"/>
    <cellStyle name="好_汇总表4 2 7" xfId="10446"/>
    <cellStyle name="差_人员工资和公用经费3_财力性转移支付2010年预算参考数" xfId="10447"/>
    <cellStyle name="注释 2 15" xfId="10448"/>
    <cellStyle name="差_05潍坊_30云南 3" xfId="10449"/>
    <cellStyle name="差_人员工资和公用经费3_财力性转移支付2010年预算参考数 3" xfId="10450"/>
    <cellStyle name="差_分县成本差异系数_财力性转移支付2010年预算参考数_03_2010年各地区一般预算平衡表_净集中 2" xfId="10451"/>
    <cellStyle name="差_30云南_30云南 4" xfId="10452"/>
    <cellStyle name="注释 2 16" xfId="10453"/>
    <cellStyle name="差_05潍坊_30云南 4" xfId="10454"/>
    <cellStyle name="差_5.2010年云南省国家一般生态功能区转移支付补助测算表（州市本级）" xfId="10455"/>
    <cellStyle name="差_财政供养人员_合并" xfId="10456"/>
    <cellStyle name="差_人员工资和公用经费3_财力性转移支付2010年预算参考数 4" xfId="10457"/>
    <cellStyle name="差_分县成本差异系数_财力性转移支付2010年预算参考数_03_2010年各地区一般预算平衡表_净集中 3" xfId="10458"/>
    <cellStyle name="差_05潍坊_合并 2" xfId="10459"/>
    <cellStyle name="差_05潍坊_小册子（2010）张 2" xfId="10460"/>
    <cellStyle name="差_Book1_财力性转移支付2010年预算参考数" xfId="10461"/>
    <cellStyle name="计算 2 2 11 2 5" xfId="10462"/>
    <cellStyle name="差_云南省2008年转移支付测算——州市本级考核部分及政策性测算_财力性转移支付2010年预算参考数_隋心对账单定稿0514 2 3" xfId="10463"/>
    <cellStyle name="差_28四川_03_2010年各地区一般预算平衡表_净集中 3" xfId="10464"/>
    <cellStyle name="差_县市旗测算-新科目（20080627）_财力性转移支付2010年预算参考数_华东 2 5" xfId="10465"/>
    <cellStyle name="好_2006年33甘肃 4" xfId="10466"/>
    <cellStyle name="差_汇总表_03_2010年各地区一般预算平衡表_2010年地方财政一般预算分级平衡情况表（汇总）0524 5" xfId="10467"/>
    <cellStyle name="差_11大理_财力性转移支付2010年预算参考数_03_2010年各地区一般预算平衡表 6" xfId="10468"/>
    <cellStyle name="好_市辖区测算20080510_不含人员经费系数_合并 2 4" xfId="10469"/>
    <cellStyle name="好_行政公检法测算_民生政策最低支出需求_财力性转移支付2010年预算参考数_03_2010年各地区一般预算平衡表_2010年地方财政一般预算分级平衡情况表（汇总）0524 2 5" xfId="10470"/>
    <cellStyle name="好_其他部门(按照总人口测算）—20080416_不含人员经费系数_合并 2" xfId="10471"/>
    <cellStyle name="差_县市旗测算20080508_民生政策最低支出需求_财力性转移支付2010年预算参考数 2 6" xfId="10472"/>
    <cellStyle name="差_05潍坊_小册子（2010）张 2 2" xfId="10473"/>
    <cellStyle name="差_Book1_财力性转移支付2010年预算参考数 2" xfId="10474"/>
    <cellStyle name="好_县市旗测算-新科目（20080627）_民生政策最低支出需求_财力性转移支付2010年预算参考数_03_2010年各地区一般预算平衡表 2 2" xfId="10475"/>
    <cellStyle name="差_2006年30云南_小册子（2010）张 2 2" xfId="10476"/>
    <cellStyle name="好_河南 缺口县区测算(地方填报)_财力性转移支付2010年预算参考数_30云南 2 2" xfId="10477"/>
    <cellStyle name="差_05潍坊_小册子（2010）张 3" xfId="10478"/>
    <cellStyle name="计算 2 2 11 2 6" xfId="10479"/>
    <cellStyle name="差_云南省2008年转移支付测算——州市本级考核部分及政策性测算_财力性转移支付2010年预算参考数_隋心对账单定稿0514 2 4" xfId="10480"/>
    <cellStyle name="差_05潍坊_小册子（2010）张 3 2" xfId="10481"/>
    <cellStyle name="差_行政公检法测算_民生政策最低支出需求_财力性转移支付2010年预算参考数_03_2010年各地区一般预算平衡表_2010年地方财政一般预算分级平衡情况表（汇总）0524 3" xfId="10482"/>
    <cellStyle name="差_农林水和城市维护标准支出20080505－县区合计_县市旗测算-新科目（含人口规模效应）_财力性转移支付2010年预算参考数" xfId="10483"/>
    <cellStyle name="差_05玉溪" xfId="10484"/>
    <cellStyle name="差_行政(燃修费)_县市旗测算-新科目（含人口规模效应）_03_2010年各地区一般预算平衡表_净集中" xfId="10485"/>
    <cellStyle name="好_2008计算资料（8月5）_隋心对账单定稿0514 2 6" xfId="10486"/>
    <cellStyle name="差_05玉溪 2" xfId="10487"/>
    <cellStyle name="差_行政(燃修费)_县市旗测算-新科目（含人口规模效应）_03_2010年各地区一般预算平衡表_净集中 2" xfId="10488"/>
    <cellStyle name="差_22湖南_财力性转移支付2010年预算参考数_03_2010年各地区一般预算平衡表_2010年地方财政一般预算分级平衡情况表（汇总）0524 4" xfId="10489"/>
    <cellStyle name="差_05玉溪 3" xfId="10490"/>
    <cellStyle name="差_行政(燃修费)_县市旗测算-新科目（含人口规模效应）_03_2010年各地区一般预算平衡表_净集中 3" xfId="10491"/>
    <cellStyle name="差_22湖南_财力性转移支付2010年预算参考数_03_2010年各地区一般预算平衡表_2010年地方财政一般预算分级平衡情况表（汇总）0524 5" xfId="10492"/>
    <cellStyle name="差_12滨州_小册子（2010）张 2" xfId="10493"/>
    <cellStyle name="好_22湖南_03_2010年各地区一般预算平衡表_2010年地方财政一般预算分级平衡情况表（汇总）0524 2 2" xfId="10494"/>
    <cellStyle name="好_财政供养人员_华东 2 2" xfId="10495"/>
    <cellStyle name="好_县区合并测算20080423(按照各省比重）_县市旗测算-新科目（含人口规模效应）_财力性转移支付2010年预算参考数_华东 3" xfId="10496"/>
    <cellStyle name="差_0605石屏" xfId="10497"/>
    <cellStyle name="差_危改资金测算_财力性转移支付2010年预算参考数_03_2010年各地区一般预算平衡表 3" xfId="10498"/>
    <cellStyle name="差_2006年28四川_财力性转移支付2010年预算参考数_30云南 3 2" xfId="10499"/>
    <cellStyle name="好_云南省2008年转移支付测算——州市本级考核部分及政策性测算_财力性转移支付2010年预算参考数_华东" xfId="10500"/>
    <cellStyle name="差_12滨州_小册子（2010）张 2 2" xfId="10501"/>
    <cellStyle name="差_市辖区测算-新科目（20080626）_不含人员经费系数_财力性转移支付2010年预算参考数_03_2010年各地区一般预算平衡表 5" xfId="10502"/>
    <cellStyle name="差_县区合并测算20080423(按照各省比重）_县市旗测算-新科目（含人口规模效应）_财力性转移支付2010年预算参考数 5" xfId="10503"/>
    <cellStyle name="差_0605石屏 2" xfId="10504"/>
    <cellStyle name="差_0605石屏 2 2" xfId="10505"/>
    <cellStyle name="差_教育(按照总人口测算）—20080416_民生政策最低支出需求_合并" xfId="10506"/>
    <cellStyle name="好_2006年28四川 2 5" xfId="10507"/>
    <cellStyle name="差_分县成本差异系数_民生政策最低支出需求_小册子（2010）张 3 2" xfId="10508"/>
    <cellStyle name="好_2008年支出调整_03_2010年各地区一般预算平衡表 6" xfId="10509"/>
    <cellStyle name="差_县区合并测算20080421_民生政策最低支出需求_小册子（2010）张 3" xfId="10510"/>
    <cellStyle name="差_0605石屏 3" xfId="10511"/>
    <cellStyle name="差_0605石屏 3 2" xfId="10512"/>
    <cellStyle name="差_文体广播事业(按照总人口测算）—20080416_民生政策最低支出需求_03_2010年各地区一般预算平衡表_净集中 3" xfId="10513"/>
    <cellStyle name="好_县区合并测算20080421_财力性转移支付2010年预算参考数_03_2010年各地区一般预算平衡表 4" xfId="10514"/>
    <cellStyle name="好_行政（人员）_财力性转移支付2010年预算参考数_华东 2 2" xfId="10515"/>
    <cellStyle name="差_0605石屏 4" xfId="10516"/>
    <cellStyle name="差_行政(燃修费)_不含人员经费系数_03_2010年各地区一般预算平衡表_2010年地方财政一般预算分级平衡情况表（汇总）0524 2" xfId="10517"/>
    <cellStyle name="好_行政（人员）_财力性转移支付2010年预算参考数_华东 3" xfId="10518"/>
    <cellStyle name="差_0605石屏县" xfId="10519"/>
    <cellStyle name="差_分县成本差异系数_民生政策最低支出需求_财力性转移支付2010年预算参考数 5" xfId="10520"/>
    <cellStyle name="好_2006年22湖南_华东 2 3" xfId="10521"/>
    <cellStyle name="差_0605石屏县 2" xfId="10522"/>
    <cellStyle name="差_其他部门(按照总人口测算）—20080416_县市旗测算-新科目（含人口规模效应）_财力性转移支付2010年预算参考数_华东" xfId="10523"/>
    <cellStyle name="差_0605石屏县 2 2" xfId="10524"/>
    <cellStyle name="好_22湖南_隋心对账单定稿0514 2 6" xfId="10525"/>
    <cellStyle name="好_县区合并测算20080423(按照各省比重）_隋心对账单定稿0514 2 2" xfId="10526"/>
    <cellStyle name="差_5334_2006年迪庆县级财政报表附表" xfId="10527"/>
    <cellStyle name="好_核定人数对比_财力性转移支付2010年预算参考数_03_2010年各地区一般预算平衡表_2010年地方财政一般预算分级平衡情况表（汇总）0524 2 3" xfId="10528"/>
    <cellStyle name="好_县区合并测算20080421_民生政策最低支出需求_财力性转移支付2010年预算参考数 2 6" xfId="10529"/>
    <cellStyle name="差_其他部门(按照总人口测算）—20080416_县市旗测算-新科目（含人口规模效应）_财力性转移支付2010年预算参考数_华东 2" xfId="10530"/>
    <cellStyle name="差_0605石屏县 2 2 2" xfId="10531"/>
    <cellStyle name="差_2006年22湖南_小册子（2010）张 2 2" xfId="10532"/>
    <cellStyle name="差_0605石屏县 2 2 3" xfId="10533"/>
    <cellStyle name="差_山东省民生支出标准_03_2010年各地区一般预算平衡表_2010年地方财政一般预算分级平衡情况表（汇总）0524 2" xfId="10534"/>
    <cellStyle name="差_1110洱源县_隋心对账单定稿0514 2" xfId="10535"/>
    <cellStyle name="好_分县成本差异系数_不含人员经费系数_小册子（2010）张" xfId="10536"/>
    <cellStyle name="差_汇总表4_合并 2" xfId="10537"/>
    <cellStyle name="差_0605石屏县 2 3" xfId="10538"/>
    <cellStyle name="好_22湖南_隋心对账单定稿0514 2 7" xfId="10539"/>
    <cellStyle name="差_县区合并测算20080423(按照各省比重）_县市旗测算-新科目（含人口规模效应）_30云南 3" xfId="10540"/>
    <cellStyle name="差_0605石屏县 2 3 2" xfId="10541"/>
    <cellStyle name="差_县区合并测算20080423(按照各省比重）_县市旗测算-新科目（含人口规模效应）_30云南 3 2" xfId="10542"/>
    <cellStyle name="差_下半年禁吸戒毒经费1000万元 4" xfId="10543"/>
    <cellStyle name="差_0605石屏县 2 3 2 2" xfId="10544"/>
    <cellStyle name="差_11大理_03_2010年各地区一般预算平衡表 2" xfId="10545"/>
    <cellStyle name="差_0605石屏县 2 4" xfId="10546"/>
    <cellStyle name="差_0605石屏县 2_2.2009年云南省生态功能区转移支付总表" xfId="10547"/>
    <cellStyle name="好_文体广播事业(按照总人口测算）—20080416_不含人员经费系数_财力性转移支付2010年预算参考数_华东 2 7" xfId="10548"/>
    <cellStyle name="常规 26 32" xfId="10549"/>
    <cellStyle name="常规 26 27" xfId="10550"/>
    <cellStyle name="好_河南 缺口县区测算(地方填报)_财力性转移支付2010年预算参考数 2 3" xfId="10551"/>
    <cellStyle name="差_行政公检法测算_财力性转移支付2010年预算参考数_03_2010年各地区一般预算平衡表_2010年地方财政一般预算分级平衡情况表（汇总）0524 5" xfId="10552"/>
    <cellStyle name="常规 21 2 4" xfId="10553"/>
    <cellStyle name="常规 16 2 4" xfId="10554"/>
    <cellStyle name="差_成本差异系数（含人口规模）_财力性转移支付2010年预算参考数_华东 2" xfId="10555"/>
    <cellStyle name="好_测算结果_隋心对账单定稿0514 2 2" xfId="10556"/>
    <cellStyle name="好_行政(燃修费)_民生政策最低支出需求_财力性转移支付2010年预算参考数 2" xfId="10557"/>
    <cellStyle name="差_0605石屏县 2_2.2009年云南省生态功能区转移支付总表 2" xfId="10558"/>
    <cellStyle name="好_河南 缺口县区测算(地方填报)_财力性转移支付2010年预算参考数 2 3 2" xfId="10559"/>
    <cellStyle name="差_2006年34青海 3 2" xfId="10560"/>
    <cellStyle name="好_测算结果汇总_财力性转移支付2010年预算参考数 2 3 2" xfId="10561"/>
    <cellStyle name="差_0605石屏县 2_4.2010年国家重点生态功能区保护性转移支付生态测算表" xfId="10562"/>
    <cellStyle name="差_平邑_财力性转移支付2010年预算参考数_03_2010年各地区一般预算平衡表_净集中 2" xfId="10563"/>
    <cellStyle name="好_14安徽_财力性转移支付2010年预算参考数_03_2010年各地区一般预算平衡表_2010年地方财政一般预算分级平衡情况表（汇总）0524 4" xfId="10564"/>
    <cellStyle name="好_27重庆_03_2010年各地区一般预算平衡表 3" xfId="10565"/>
    <cellStyle name="差_0605石屏县 2_4.2010年国家重点生态功能区保护性转移支付生态测算表 2" xfId="10566"/>
    <cellStyle name="好_行政公检法测算_民生政策最低支出需求_03_2010年各地区一般预算平衡表_2010年地方财政一般预算分级平衡情况表（汇总）0524 2 6" xfId="10567"/>
    <cellStyle name="差_0605石屏县 3" xfId="10568"/>
    <cellStyle name="差_0605石屏县 3 2" xfId="10569"/>
    <cellStyle name="差_0605石屏县 3 3" xfId="10570"/>
    <cellStyle name="差_0605石屏县 4 2" xfId="10571"/>
    <cellStyle name="差_高中教师人数（教育厅1.6日提供） 8" xfId="10572"/>
    <cellStyle name="差_12滨州_03_2010年各地区一般预算平衡表 4" xfId="10573"/>
    <cellStyle name="差_人员工资和公用经费2_03_2010年各地区一般预算平衡表_04财力类2010 2" xfId="10574"/>
    <cellStyle name="差_0605石屏县 5" xfId="10575"/>
    <cellStyle name="差_0605石屏县 6" xfId="10576"/>
    <cellStyle name="差_0605石屏县 7" xfId="10577"/>
    <cellStyle name="差_07大连" xfId="10578"/>
    <cellStyle name="差_0605石屏县 8" xfId="10579"/>
    <cellStyle name="差_0605石屏县_03_2010年各地区一般预算平衡表" xfId="10580"/>
    <cellStyle name="好_市辖区测算-新科目（20080626）_县市旗测算-新科目（含人口规模效应）_03_2010年各地区一般预算平衡表_2010年地方财政一般预算分级平衡情况表（汇总）0524 2 3" xfId="10581"/>
    <cellStyle name="差_0605石屏县_03_2010年各地区一般预算平衡表 2" xfId="10582"/>
    <cellStyle name="好_27重庆_03_2010年各地区一般预算平衡表_2010年地方财政一般预算分级平衡情况表（汇总）0524 2 5" xfId="10583"/>
    <cellStyle name="差_县市旗测算20080508_民生政策最低支出需求_财力性转移支付2010年预算参考数_合并 2 6" xfId="10584"/>
    <cellStyle name="差_11大理_03_2010年各地区一般预算平衡表" xfId="10585"/>
    <cellStyle name="差_0605石屏县_03_2010年各地区一般预算平衡表 3" xfId="10586"/>
    <cellStyle name="好_27重庆_03_2010年各地区一般预算平衡表_2010年地方财政一般预算分级平衡情况表（汇总）0524 2 6" xfId="10587"/>
    <cellStyle name="差_县市旗测算20080508_民生政策最低支出需求_财力性转移支付2010年预算参考数_合并 2 7" xfId="10588"/>
    <cellStyle name="差_人员工资和公用经费_财力性转移支付2010年预算参考数_小册子（2010）张 3 2" xfId="10589"/>
    <cellStyle name="差_行政公检法测算_县市旗测算-新科目（含人口规模效应）_财力性转移支付2010年预算参考数_合并" xfId="10590"/>
    <cellStyle name="差_0605石屏县_03_2010年各地区一般预算平衡表_净集中 3" xfId="10591"/>
    <cellStyle name="好_09黑龙江 2 3" xfId="10592"/>
    <cellStyle name="好_2007年一般预算支出剔除_财力性转移支付2010年预算参考数_华东 2 3" xfId="10593"/>
    <cellStyle name="差_0605石屏县_财力性转移支付2010年预算参考数" xfId="10594"/>
    <cellStyle name="好_其他部门(按照总人口测算）—20080416_民生政策最低支出需求_财力性转移支付2010年预算参考数_03_2010年各地区一般预算平衡表_2010年地方财政一般预算分级平衡情况表（汇总）0524 3" xfId="10595"/>
    <cellStyle name="差_财政供养人员_财力性转移支付2010年预算参考数_小册子（2010）张 3 2" xfId="10596"/>
    <cellStyle name="差_0605石屏县_财力性转移支付2010年预算参考数 2 2" xfId="10597"/>
    <cellStyle name="差_行政公检法测算_财力性转移支付2010年预算参考数_30云南 4" xfId="10598"/>
    <cellStyle name="差_2008年支出核定 3" xfId="10599"/>
    <cellStyle name="差_行政公检法测算_民生政策最低支出需求_财力性转移支付2010年预算参考数 3 2" xfId="10600"/>
    <cellStyle name="差_2008年支出核定 4 2" xfId="10601"/>
    <cellStyle name="差_0605石屏县_财力性转移支付2010年预算参考数 2 3 2" xfId="10602"/>
    <cellStyle name="好_2007年收支情况及2008年收支预计表(汇总表)_财力性转移支付2010年预算参考数_03_2010年各地区一般预算平衡表_净集中" xfId="10603"/>
    <cellStyle name="差_14安徽_财力性转移支付2010年预算参考数_华东 2" xfId="10604"/>
    <cellStyle name="差_分县成本差异系数_财力性转移支付2010年预算参考数_小册子（2010）张" xfId="10605"/>
    <cellStyle name="差_2008年支出核定 5" xfId="10606"/>
    <cellStyle name="强调文字颜色 3 9 2" xfId="10607"/>
    <cellStyle name="差_0605石屏县_财力性转移支付2010年预算参考数 2 4" xfId="10608"/>
    <cellStyle name="差_0605石屏县_财力性转移支付2010年预算参考数 3 2" xfId="10609"/>
    <cellStyle name="好_汇总 2 2" xfId="10610"/>
    <cellStyle name="差_行政公检法测算_民生政策最低支出需求_财力性转移支付2010年预算参考数 4 2" xfId="10611"/>
    <cellStyle name="差_0605石屏县_财力性转移支付2010年预算参考数 4 2" xfId="10612"/>
    <cellStyle name="差_2006年34青海_30云南 4" xfId="10613"/>
    <cellStyle name="差_0605石屏县_财力性转移支付2010年预算参考数_30云南" xfId="10614"/>
    <cellStyle name="差_0605石屏县_财力性转移支付2010年预算参考数_03_2010年各地区一般预算平衡表" xfId="10615"/>
    <cellStyle name="差_样表_2.2009年云南省生态功能区转移支付总表" xfId="10616"/>
    <cellStyle name="差_卫生部门_03_2010年各地区一般预算平衡表 2" xfId="10617"/>
    <cellStyle name="好_测算结果_财力性转移支付2010年预算参考数 2 3" xfId="10618"/>
    <cellStyle name="好_1110洱源县_财力性转移支付2010年预算参考数_03_2010年各地区一般预算平衡表 6" xfId="10619"/>
    <cellStyle name="差_1_小册子（2010）张 2" xfId="10620"/>
    <cellStyle name="好_附表_财力性转移支付2010年预算参考数_合并 2 3" xfId="10621"/>
    <cellStyle name="好_县市旗测算-新科目（20080626）_县市旗测算-新科目（含人口规模效应）_财力性转移支付2010年预算参考数_03_2010年各地区一般预算平衡表_2010年地方财政一般预算分级平衡情况表（汇总）0524 2 7" xfId="10622"/>
    <cellStyle name="差_成本差异系数（含人口规模）_财力性转移支付2010年预算参考数_30云南 4" xfId="10623"/>
    <cellStyle name="差_2007年人员分部门统计表 2" xfId="10624"/>
    <cellStyle name="差_2006年全省财力计算表（中央、决算） 2_2.2010年云南省生态功能区转移支付总表 2" xfId="10625"/>
    <cellStyle name="差_34青海_1 3" xfId="10626"/>
    <cellStyle name="好_2007年一般预算支出剔除_03_2010年各地区一般预算平衡表 2" xfId="10627"/>
    <cellStyle name="差_0605石屏县_财力性转移支付2010年预算参考数_03_2010年各地区一般预算平衡表_04财力类2010" xfId="10628"/>
    <cellStyle name="差_09黑龙江_30云南 3 2" xfId="10629"/>
    <cellStyle name="差_2006年22湖南_隋心对账单定稿0514" xfId="10630"/>
    <cellStyle name="差_0605石屏县_财力性转移支付2010年预算参考数_03_2010年各地区一般预算平衡表_净集中 2" xfId="10631"/>
    <cellStyle name="好_测算结果_财力性转移支付2010年预算参考数_华东" xfId="10632"/>
    <cellStyle name="差_汇总 2 2" xfId="10633"/>
    <cellStyle name="差_0605石屏县_财力性转移支付2010年预算参考数_03_2010年各地区一般预算平衡表_净集中 3" xfId="10634"/>
    <cellStyle name="好_平邑 2 3 2" xfId="10635"/>
    <cellStyle name="差_0605石屏县_财力性转移支付2010年预算参考数_30云南 2" xfId="10636"/>
    <cellStyle name="好_教育(按照总人口测算）—20080416_民生政策最低支出需求 2 3" xfId="10637"/>
    <cellStyle name="差_0605石屏县_财力性转移支付2010年预算参考数_30云南 2 2" xfId="10638"/>
    <cellStyle name="好_教育(按照总人口测算）—20080416_民生政策最低支出需求 2 3 2" xfId="10639"/>
    <cellStyle name="差_农林水和城市维护标准支出20080505－县区合计_民生政策最低支出需求_财力性转移支付2010年预算参考数 5" xfId="10640"/>
    <cellStyle name="常规 6 3 2" xfId="10641"/>
    <cellStyle name="常规 27 37" xfId="10642"/>
    <cellStyle name="差_0605石屏县_财力性转移支付2010年预算参考数_30云南 3" xfId="10643"/>
    <cellStyle name="常规 4 2 2 2" xfId="10644"/>
    <cellStyle name="好_教育(按照总人口测算）—20080416_民生政策最低支出需求 2 4" xfId="10645"/>
    <cellStyle name="差_22湖南_财力性转移支付2010年预算参考数_03_2010年各地区一般预算平衡表_04财力类2010 3" xfId="10646"/>
    <cellStyle name="常规 4 4 2 2" xfId="10647"/>
    <cellStyle name="差_0605石屏县_财力性转移支付2010年预算参考数_30云南 3 2" xfId="10648"/>
    <cellStyle name="常规 4 2 2 2 2" xfId="10649"/>
    <cellStyle name="差_2007一般预算支出口径剔除表 5" xfId="10650"/>
    <cellStyle name="差_0605石屏县_财力性转移支付2010年预算参考数_合并" xfId="10651"/>
    <cellStyle name="好_云南省2008年转移支付测算——州市本级考核部分及政策性测算_禁止开发区名单" xfId="10652"/>
    <cellStyle name="好_分县成本差异系数_财力性转移支付2010年预算参考数_03_2010年各地区一般预算平衡表_2010年地方财政一般预算分级平衡情况表（汇总）0524 2 3" xfId="10653"/>
    <cellStyle name="差_2006年27重庆_03_2010年各地区一般预算平衡表_净集中 2" xfId="10654"/>
    <cellStyle name="差_0605石屏县_财力性转移支付2010年预算参考数_合并 2" xfId="10655"/>
    <cellStyle name="好_自行调整差异系数顺序_03_2010年各地区一般预算平衡表_净集中" xfId="10656"/>
    <cellStyle name="好_行政(燃修费)_民生政策最低支出需求_隋心对账单定稿0514 2 3" xfId="10657"/>
    <cellStyle name="差_行政公检法测算_不含人员经费系数 5" xfId="10658"/>
    <cellStyle name="好_行政(燃修费)_县市旗测算-新科目（含人口规模效应）_财力性转移支付2010年预算参考数_03_2010年各地区一般预算平衡表_2010年地方财政一般预算分级平衡情况表（汇总）0524 2 4" xfId="10659"/>
    <cellStyle name="差_0605石屏县_财力性转移支付2010年预算参考数_华东" xfId="10660"/>
    <cellStyle name="差_09黑龙江_财力性转移支付2010年预算参考数_03_2010年各地区一般预算平衡表_2010年地方财政一般预算分级平衡情况表（汇总）0524" xfId="10661"/>
    <cellStyle name="差_0605石屏县_财力性转移支付2010年预算参考数_华东 2" xfId="10662"/>
    <cellStyle name="好_分析缺口率_华东 2 3" xfId="10663"/>
    <cellStyle name="差_危改资金测算_隋心对账单定稿0514 2 4" xfId="10664"/>
    <cellStyle name="差_河南 缺口县区测算(地方填报白)_财力性转移支付2010年预算参考数_03_2010年各地区一般预算平衡表 5" xfId="10665"/>
    <cellStyle name="差_0605石屏县_财力性转移支付2010年预算参考数_小册子（2010）张" xfId="10666"/>
    <cellStyle name="好_行政（人员）_不含人员经费系数 2 3" xfId="10667"/>
    <cellStyle name="差_0605石屏县_财力性转移支付2010年预算参考数_小册子（2010）张 2" xfId="10668"/>
    <cellStyle name="好_行政（人员）_不含人员经费系数 2 3 2" xfId="10669"/>
    <cellStyle name="差_0605石屏县_财力性转移支付2010年预算参考数_小册子（2010）张 2 2" xfId="10670"/>
    <cellStyle name="差_34青海_1_03_2010年各地区一般预算平衡表_净集中 3" xfId="10671"/>
    <cellStyle name="差_其他部门(按照总人口测算）—20080416_民生政策最低支出需求_财力性转移支付2010年预算参考数 5" xfId="10672"/>
    <cellStyle name="好_卫生(按照总人口测算）—20080416_不含人员经费系数_财力性转移支付2010年预算参考数_隋心对账单定稿0514 2 3" xfId="10673"/>
    <cellStyle name="差_自行调整差异系数顺序_华东" xfId="10674"/>
    <cellStyle name="千位分隔 2 2 2 2" xfId="10675"/>
    <cellStyle name="差_0605石屏县_财力性转移支付2010年预算参考数_小册子（2010）张 3" xfId="10676"/>
    <cellStyle name="差_县区合并测算20080423(按照各省比重）_民生政策最低支出需求_财力性转移支付2010年预算参考数_03_2010年各地区一般预算平衡表_04财力类2010" xfId="10677"/>
    <cellStyle name="差_0605石屏县_财力性转移支付2010年预算参考数_小册子（2010）张 3 2" xfId="10678"/>
    <cellStyle name="好_27重庆 2 6" xfId="10679"/>
    <cellStyle name="差_财政供养人员_财力性转移支付2010年预算参考数_合并" xfId="10680"/>
    <cellStyle name="好_县市旗测算20080508 2" xfId="10681"/>
    <cellStyle name="好_行政（人员）_不含人员经费系数_财力性转移支付2010年预算参考数_03_2010年各地区一般预算平衡表_2010年地方财政一般预算分级平衡情况表（汇总）0524" xfId="10682"/>
    <cellStyle name="差_市辖区测算-新科目（20080626）_民生政策最低支出需求_03_2010年各地区一般预算平衡表_2010年地方财政一般预算分级平衡情况表（汇总）0524 2 5" xfId="10683"/>
    <cellStyle name="千位分隔 2 2 2 3" xfId="10684"/>
    <cellStyle name="差_0605石屏县_财力性转移支付2010年预算参考数_小册子（2010）张 4" xfId="10685"/>
    <cellStyle name="差_市辖区测算-新科目（20080626）_民生政策最低支出需求_财力性转移支付2010年预算参考数" xfId="10686"/>
    <cellStyle name="差_0605石屏县_合并 2" xfId="10687"/>
    <cellStyle name="差_0605石屏县_华东" xfId="10688"/>
    <cellStyle name="差_市辖区测算-新科目（20080626）_财力性转移支付2010年预算参考数 2 2" xfId="10689"/>
    <cellStyle name="好_2008年预计支出与2007年对比_隋心对账单定稿0514 2" xfId="10690"/>
    <cellStyle name="差_0605石屏县_华东 2" xfId="10691"/>
    <cellStyle name="好_2008年预计支出与2007年对比_隋心对账单定稿0514 2 2" xfId="10692"/>
    <cellStyle name="差_危改资金测算_03_2010年各地区一般预算平衡表_2010年地方财政一般预算分级平衡情况表（汇总）0524 5" xfId="10693"/>
    <cellStyle name="差_M01-2(州市补助收入) 2 2" xfId="10694"/>
    <cellStyle name="差_0605石屏县_禁止开发区名单" xfId="10695"/>
    <cellStyle name="好_县市旗测算-新科目（20080627）_财力性转移支付2010年预算参考数_华东 2 5" xfId="10696"/>
    <cellStyle name="差_其他部门(按照总人口测算）—20080416_财力性转移支付2010年预算参考数_30云南 3 2" xfId="10697"/>
    <cellStyle name="差_M01-2(州市补助收入) 2 2 2" xfId="10698"/>
    <cellStyle name="好_河南 缺口县区测算(地方填报)_财力性转移支付2010年预算参考数_03_2010年各地区一般预算平衡表_2010年地方财政一般预算分级平衡情况表（汇总）0524 2 7" xfId="10699"/>
    <cellStyle name="好_县市旗测算20080508_民生政策最低支出需求_财力性转移支付2010年预算参考数 2 6" xfId="10700"/>
    <cellStyle name="好_成本差异系数_财力性转移支付2010年预算参考数_合并 2 4" xfId="10701"/>
    <cellStyle name="差_县市旗测算-新科目（20080626）_不含人员经费系数_财力性转移支付2010年预算参考数 2 4" xfId="10702"/>
    <cellStyle name="好_县区合并测算20080421_隋心对账单定稿0514 2 6" xfId="10703"/>
    <cellStyle name="好_县市旗测算-新科目（20080627）_民生政策最低支出需求_财力性转移支付2010年预算参考数_03_2010年各地区一般预算平衡表" xfId="10704"/>
    <cellStyle name="差_2006年30云南_小册子（2010）张" xfId="10705"/>
    <cellStyle name="好_河南 缺口县区测算(地方填报)_财力性转移支付2010年预算参考数_30云南" xfId="10706"/>
    <cellStyle name="差_0605石屏县_禁止开发区名单 2" xfId="10707"/>
    <cellStyle name="警告文本 2 2 7" xfId="10708"/>
    <cellStyle name="差_县市旗测算-新科目（20080627）_县市旗测算-新科目（含人口规模效应）_03_2010年各地区一般预算平衡表_2010年地方财政一般预算分级平衡情况表（汇总）0524 5" xfId="10709"/>
    <cellStyle name="差_2008年全省汇总收支计算表 2 2" xfId="10710"/>
    <cellStyle name="差_0605石屏县_隋心对账单定稿0514 2" xfId="10711"/>
    <cellStyle name="差_0702砚山县2008年地税" xfId="10712"/>
    <cellStyle name="差_平邑_财力性转移支付2010年预算参考数_03_2010年各地区一般预算平衡表_2010年地方财政一般预算分级平衡情况表（汇总）0524 2" xfId="10713"/>
    <cellStyle name="差_0702砚山县2008年地税 2 2" xfId="10714"/>
    <cellStyle name="差_卫生(按照总人口测算）—20080416_民生政策最低支出需求_财力性转移支付2010年预算参考数_隋心对账单定稿0514 2 7" xfId="10715"/>
    <cellStyle name="差_1110洱源县_03_2010年各地区一般预算平衡表" xfId="10716"/>
    <cellStyle name="差_县区合并测算20080421_民生政策最低支出需求_03_2010年各地区一般预算平衡表_2010年地方财政一般预算分级平衡情况表（汇总）0524 2 6" xfId="10717"/>
    <cellStyle name="好_平邑_隋心对账单定稿0514 2 3" xfId="10718"/>
    <cellStyle name="差_0702砚山县2008年地税 3 2" xfId="10719"/>
    <cellStyle name="差_0702砚山县2008年地税_2.2009年云南省生态功能区转移支付总表" xfId="10720"/>
    <cellStyle name="好_县市旗测算20080508_财力性转移支付2010年预算参考数_合并 2" xfId="10721"/>
    <cellStyle name="差_农林水和城市维护标准支出20080505－县区合计_民生政策最低支出需求_财力性转移支付2010年预算参考数_小册子（2010）张 4" xfId="10722"/>
    <cellStyle name="差_0702砚山县2008年地税_2.2009年云南省生态功能区转移支付总表 2" xfId="10723"/>
    <cellStyle name="差_0702砚山县2008年地税_2.云南省生态功能区转移支付总表 2" xfId="10724"/>
    <cellStyle name="差_M01-2(州市补助收入) 3 2" xfId="10725"/>
    <cellStyle name="好_行政(燃修费)_县市旗测算-新科目（含人口规模效应）_财力性转移支付2010年预算参考数_华东 3" xfId="10726"/>
    <cellStyle name="差_0702砚山县2008年地税_4.2010年国家重点生态功能区保护性转移支付生态测算表" xfId="10727"/>
    <cellStyle name="差_云南省2008年转移支付测算——州市本级考核部分及政策性测算_03_2010年各地区一般预算平衡表_2010年地方财政一般预算分级平衡情况表（汇总）0524 2" xfId="10728"/>
    <cellStyle name="差_530629_2006年县级财政报表附表 3" xfId="10729"/>
    <cellStyle name="好_卫生(按照总人口测算）—20080416_不含人员经费系数_财力性转移支付2010年预算参考数_合并 2 3" xfId="10730"/>
    <cellStyle name="常规 2 2 2 33" xfId="10731"/>
    <cellStyle name="常规 2 2 2 28" xfId="10732"/>
    <cellStyle name="差_行政（人员）_县市旗测算-新科目（含人口规模效应）_03_2010年各地区一般预算平衡表_2010年地方财政一般预算分级平衡情况表（汇总）0524 5" xfId="10733"/>
    <cellStyle name="差_0706丘北县" xfId="10734"/>
    <cellStyle name="差_530629_2006年县级财政报表附表 3 2" xfId="10735"/>
    <cellStyle name="差_行政（人员）_不含人员经费系数_03_2010年各地区一般预算平衡表 6" xfId="10736"/>
    <cellStyle name="差_0706丘北县 2" xfId="10737"/>
    <cellStyle name="差_0706丘北县 2 2" xfId="10738"/>
    <cellStyle name="差_5334_2006年迪庆县级财政报表附表 5" xfId="10739"/>
    <cellStyle name="差_行政（人员）_民生政策最低支出需求_隋心对账单定稿0514" xfId="10740"/>
    <cellStyle name="好_云南省2008年转移支付测算——州市本级考核部分及政策性测算_财力性转移支付2010年预算参考数_03_2010年各地区一般预算平衡表 2 3" xfId="10741"/>
    <cellStyle name="差_0706丘北县 3 2" xfId="10742"/>
    <cellStyle name="好_县市旗测算-新科目（20080627）" xfId="10743"/>
    <cellStyle name="差_2009年一般性转移支付标准工资_不用软件计算9.1不考虑经费管理评价xl 2 3" xfId="10744"/>
    <cellStyle name="好_成本差异系数_财力性转移支付2010年预算参考数_隋心对账单定稿0514 2 3" xfId="10745"/>
    <cellStyle name="好_卫生(按照总人口测算）—20080416_县市旗测算-新科目（含人口规模效应）_财力性转移支付2010年预算参考数_隋心对账单定稿0514 2 5" xfId="10746"/>
    <cellStyle name="差_0706丘北县 4" xfId="10747"/>
    <cellStyle name="好_县区合并测算20080423(按照各省比重）_不含人员经费系数_隋心对账单定稿0514 2 3" xfId="10748"/>
    <cellStyle name="差_农林水和城市维护标准支出20080505－县区合计_03_2010年各地区一般预算平衡表 2" xfId="10749"/>
    <cellStyle name="常规 24 6" xfId="10750"/>
    <cellStyle name="常规 19 6" xfId="10751"/>
    <cellStyle name="差_07临沂 2 2 2" xfId="10752"/>
    <cellStyle name="好_卫生(按照总人口测算）—20080416_不含人员经费系数_合并 2 3" xfId="10753"/>
    <cellStyle name="差_07临沂_30云南" xfId="10754"/>
    <cellStyle name="差_22湖南_财力性转移支付2010年预算参考数 2 2 2" xfId="10755"/>
    <cellStyle name="好_05潍坊_合并 2 5" xfId="10756"/>
    <cellStyle name="差_07临沂_30云南 2" xfId="10757"/>
    <cellStyle name="差_安徽 缺口县区测算(地方填报)1_03_2010年各地区一般预算平衡表_净集中 3" xfId="10758"/>
    <cellStyle name="差_行政(燃修费) 5" xfId="10759"/>
    <cellStyle name="好_行政公检法测算_民生政策最低支出需求_财力性转移支付2010年预算参考数_华东 2 2" xfId="10760"/>
    <cellStyle name="差_07临沂_30云南 2 2" xfId="10761"/>
    <cellStyle name="差_县市旗测算-新科目（20080627）_民生政策最低支出需求_财力性转移支付2010年预算参考数_小册子（2010）张" xfId="10762"/>
    <cellStyle name="差_1_03_2010年各地区一般预算平衡表_净集中 3" xfId="10763"/>
    <cellStyle name="差_07临沂_30云南 4" xfId="10764"/>
    <cellStyle name="好_县市旗测算-新科目（20080626）_华东" xfId="10765"/>
    <cellStyle name="好_11大理_财力性转移支付2010年预算参考数_03_2010年各地区一般预算平衡表_2010年地方财政一般预算分级平衡情况表（汇总）0524" xfId="10766"/>
    <cellStyle name="差_县区合并测算20080423(按照各省比重）_县市旗测算-新科目（含人口规模效应）_财力性转移支付2010年预算参考数_03_2010年各地区一般预算平衡表 2 2" xfId="10767"/>
    <cellStyle name="差_07临沂_合并" xfId="10768"/>
    <cellStyle name="差_27重庆_财力性转移支付2010年预算参考数 4" xfId="10769"/>
    <cellStyle name="好_2006年水利统计指标统计表_财力性转移支付2010年预算参考数_03_2010年各地区一般预算平衡表_净集中 3" xfId="10770"/>
    <cellStyle name="差_文体广播事业(按照总人口测算）—20080416_民生政策最低支出需求_03_2010年各地区一般预算平衡表_2010年地方财政一般预算分级平衡情况表（汇总）0524 2 5" xfId="10771"/>
    <cellStyle name="差_河南 缺口县区测算(地方填报)" xfId="10772"/>
    <cellStyle name="差_07临沂_合并 2" xfId="10773"/>
    <cellStyle name="好_附表_合并" xfId="10774"/>
    <cellStyle name="差_07临沂_隋心对账单定稿0514" xfId="10775"/>
    <cellStyle name="差_县市旗测算-新科目（20080626）_县市旗测算-新科目（含人口规模效应）_财力性转移支付2010年预算参考数_隋心对账单定稿0514 2 5" xfId="10776"/>
    <cellStyle name="差_市辖区测算20080510_不含人员经费系数_财力性转移支付2010年预算参考数_30云南 3" xfId="10777"/>
    <cellStyle name="差_Book2_财力性转移支付2010年预算参考数 4 2" xfId="10778"/>
    <cellStyle name="差_14安徽_财力性转移支付2010年预算参考数_03_2010年各地区一般预算平衡表_2010年地方财政一般预算分级平衡情况表（汇总）0524 3" xfId="10779"/>
    <cellStyle name="差_07临沂_小册子（2010）张" xfId="10780"/>
    <cellStyle name="好_00省级(打印)_隋心对账单定稿0514 2 2" xfId="10781"/>
    <cellStyle name="差_07文山州_2.2009年云南省生态功能区转移支付总表" xfId="10782"/>
    <cellStyle name="差_07文山州_2.2009年云南省生态功能区转移支付总表 2" xfId="10783"/>
    <cellStyle name="好_山东省民生支出标准_华东 2 3" xfId="10784"/>
    <cellStyle name="好_2007年收支情况及2008年收支预计表(汇总表)_财力性转移支付2010年预算参考数_03_2010年各地区一般预算平衡表" xfId="10785"/>
    <cellStyle name="差_28四川 5" xfId="10786"/>
    <cellStyle name="好_成本差异系数_财力性转移支付2010年预算参考数_合并 2 2" xfId="10787"/>
    <cellStyle name="差_县市旗测算-新科目（20080626）_不含人员经费系数_财力性转移支付2010年预算参考数 2 2" xfId="10788"/>
    <cellStyle name="好_县区合并测算20080421_隋心对账单定稿0514 2 4" xfId="10789"/>
    <cellStyle name="好_缺口县区测算(按2007支出增长25%测算)_03_2010年各地区一般预算平衡表_04财力类2010 2" xfId="10790"/>
    <cellStyle name="差_07文山州_2.2010年云南省生态功能区转移支付总表" xfId="10791"/>
    <cellStyle name="警告文本 2 2 5" xfId="10792"/>
    <cellStyle name="差_县市旗测算-新科目（20080627）_县市旗测算-新科目（含人口规模效应）_03_2010年各地区一般预算平衡表_2010年地方财政一般预算分级平衡情况表（汇总）0524 3" xfId="10793"/>
    <cellStyle name="差_07文山州_2.2010年云南省生态功能区转移支付总表 2" xfId="10794"/>
    <cellStyle name="好_农林水和城市维护标准支出20080505－县区合计_不含人员经费系数_财力性转移支付2010年预算参考数 3 2" xfId="10795"/>
    <cellStyle name="差_07文山州_5.2010年云南省国家一般生态功能区转移支付补助测算表（州市本级） 2" xfId="10796"/>
    <cellStyle name="差_GDP_2.云南省生态功能区转移支付总表" xfId="10797"/>
    <cellStyle name="差_09黑龙江" xfId="10798"/>
    <cellStyle name="差_分析缺口率_小册子（2010）张" xfId="10799"/>
    <cellStyle name="差_卫生(按照总人口测算）—20080416_民生政策最低支出需求_03_2010年各地区一般预算平衡表 4" xfId="10800"/>
    <cellStyle name="差_09黑龙江 2" xfId="10801"/>
    <cellStyle name="差_GDP_2.云南省生态功能区转移支付总表 2" xfId="10802"/>
    <cellStyle name="差_分析缺口率_小册子（2010）张 2 2" xfId="10803"/>
    <cellStyle name="差_09黑龙江 2 2 2" xfId="10804"/>
    <cellStyle name="差_高中教师人数（教育厅1.6日提供） 7" xfId="10805"/>
    <cellStyle name="差_分析缺口率_小册子（2010）张 3 2" xfId="10806"/>
    <cellStyle name="差_09黑龙江 2 3 2" xfId="10807"/>
    <cellStyle name="差_12滨州_03_2010年各地区一般预算平衡表 3" xfId="10808"/>
    <cellStyle name="差_卫生(按照总人口测算）—20080416_民生政策最低支出需求_03_2010年各地区一般预算平衡表 5" xfId="10809"/>
    <cellStyle name="差_历年教师人数" xfId="10810"/>
    <cellStyle name="差_09黑龙江 3" xfId="10811"/>
    <cellStyle name="好_卫生(按照总人口测算）—20080416_财力性转移支付2010年预算参考数_30云南 2" xfId="10812"/>
    <cellStyle name="好_山东省民生支出标准_财力性转移支付2010年预算参考数_03_2010年各地区一般预算平衡表_净集中 3" xfId="10813"/>
    <cellStyle name="差_1110洱源县 2 2 2" xfId="10814"/>
    <cellStyle name="好_汇总_财力性转移支付2010年预算参考数_华东 2 5" xfId="10815"/>
    <cellStyle name="差_卫生(按照总人口测算）—20080416_民生政策最低支出需求_03_2010年各地区一般预算平衡表 6" xfId="10816"/>
    <cellStyle name="差_09黑龙江 4" xfId="10817"/>
    <cellStyle name="差_09黑龙江 4 2" xfId="10818"/>
    <cellStyle name="差_09黑龙江_03_2010年各地区一般预算平衡表" xfId="10819"/>
    <cellStyle name="差_12滨州_财力性转移支付2010年预算参考数_隋心对账单定稿0514 2" xfId="10820"/>
    <cellStyle name="差_分县成本差异系数_民生政策最低支出需求_财力性转移支付2010年预算参考数_30云南" xfId="10821"/>
    <cellStyle name="差_11大理_财力性转移支付2010年预算参考数_03_2010年各地区一般预算平衡表 3" xfId="10822"/>
    <cellStyle name="好_行政公检法测算_民生政策最低支出需求_财力性转移支付2010年预算参考数_03_2010年各地区一般预算平衡表_2010年地方财政一般预算分级平衡情况表（汇总）0524 2 2" xfId="10823"/>
    <cellStyle name="差_县市旗测算20080508_民生政策最低支出需求_财力性转移支付2010年预算参考数 2 3" xfId="10824"/>
    <cellStyle name="差_市辖区测算-新科目（20080626）_财力性转移支付2010年预算参考数_03_2010年各地区一般预算平衡表_净集中 3" xfId="10825"/>
    <cellStyle name="差_09黑龙江_03_2010年各地区一般预算平衡表 2" xfId="10826"/>
    <cellStyle name="差_文体广播事业(按照总人口测算）—20080416_民生政策最低支出需求 2 3" xfId="10827"/>
    <cellStyle name="差_分县成本差异系数_民生政策最低支出需求_财力性转移支付2010年预算参考数_30云南 2" xfId="10828"/>
    <cellStyle name="差_2010年需求 3 2" xfId="10829"/>
    <cellStyle name="差_09黑龙江_03_2010年各地区一般预算平衡表 3" xfId="10830"/>
    <cellStyle name="差_文体广播事业(按照总人口测算）—20080416_民生政策最低支出需求 2 4" xfId="10831"/>
    <cellStyle name="差_分县成本差异系数_民生政策最低支出需求_财力性转移支付2010年预算参考数_30云南 3" xfId="10832"/>
    <cellStyle name="差_09黑龙江_03_2010年各地区一般预算平衡表 4" xfId="10833"/>
    <cellStyle name="差_文体广播事业(按照总人口测算）—20080416_民生政策最低支出需求 2 5" xfId="10834"/>
    <cellStyle name="差_分县成本差异系数_民生政策最低支出需求_财力性转移支付2010年预算参考数_30云南 4" xfId="10835"/>
    <cellStyle name="差_文体广播事业(按照总人口测算）—20080416_民生政策最低支出需求 2 6" xfId="10836"/>
    <cellStyle name="差_09黑龙江_03_2010年各地区一般预算平衡表 5" xfId="10837"/>
    <cellStyle name="差_文体广播事业(按照总人口测算）—20080416_民生政策最低支出需求 2 7" xfId="10838"/>
    <cellStyle name="差_09黑龙江_03_2010年各地区一般预算平衡表 6" xfId="10839"/>
    <cellStyle name="差_09黑龙江_03_2010年各地区一般预算平衡表_04财力类2010" xfId="10840"/>
    <cellStyle name="差_卫生(按照总人口测算）—20080416_民生政策最低支出需求_财力性转移支付2010年预算参考数_小册子（2010）张" xfId="10841"/>
    <cellStyle name="差_市辖区测算-新科目（20080626）_不含人员经费系数_03_2010年各地区一般预算平衡表 3" xfId="10842"/>
    <cellStyle name="差_1_财力性转移支付2010年预算参考数_03_2010年各地区一般预算平衡表_2010年地方财政一般预算分级平衡情况表（汇总）0524 3" xfId="10843"/>
    <cellStyle name="差_09黑龙江_03_2010年各地区一般预算平衡表_04财力类2010 2" xfId="10844"/>
    <cellStyle name="超级链接 5" xfId="10845"/>
    <cellStyle name="差_09黑龙江_03_2010年各地区一般预算平衡表_04财力类2010 3" xfId="10846"/>
    <cellStyle name="差_1110洱源县 2_2.2010年云南省生态功能区转移支付总表" xfId="10847"/>
    <cellStyle name="差_河南 缺口县区测算(地方填报)_财力性转移支付2010年预算参考数_03_2010年各地区一般预算平衡表 2" xfId="10848"/>
    <cellStyle name="差_09黑龙江_03_2010年各地区一般预算平衡表_2010年地方财政一般预算分级平衡情况表（汇总）0524" xfId="10849"/>
    <cellStyle name="差_1110洱源县 2_2.2010年云南省生态功能区转移支付总表 2" xfId="10850"/>
    <cellStyle name="差_09黑龙江_03_2010年各地区一般预算平衡表_2010年地方财政一般预算分级平衡情况表（汇总）0524 2" xfId="10851"/>
    <cellStyle name="好_11大理 7" xfId="10852"/>
    <cellStyle name="差_09黑龙江_03_2010年各地区一般预算平衡表_2010年地方财政一般预算分级平衡情况表（汇总）0524 3" xfId="10853"/>
    <cellStyle name="好_11大理 8" xfId="10854"/>
    <cellStyle name="差_市辖区测算20080510_不含人员经费系数_财力性转移支付2010年预算参考数_30云南" xfId="10855"/>
    <cellStyle name="差_09黑龙江_03_2010年各地区一般预算平衡表_2010年地方财政一般预算分级平衡情况表（汇总）0524 4" xfId="10856"/>
    <cellStyle name="好_分析缺口率_财力性转移支付2010年预算参考数_隋心对账单定稿0514 2" xfId="10857"/>
    <cellStyle name="差_09黑龙江_03_2010年各地区一般预算平衡表_2010年地方财政一般预算分级平衡情况表（汇总）0524 5" xfId="10858"/>
    <cellStyle name="差_县市旗测算-新科目（20080627）_民生政策最低支出需求_03_2010年各地区一般预算平衡表_净集中" xfId="10859"/>
    <cellStyle name="差_22湖南_财力性转移支付2010年预算参考数 2 4" xfId="10860"/>
    <cellStyle name="好_民生政策最低支出需求_财力性转移支付2010年预算参考数_03_2010年各地区一般预算平衡表_2010年地方财政一般预算分级平衡情况表（汇总）0524 2 7" xfId="10861"/>
    <cellStyle name="差_缺口县区测算(按2007支出增长25%测算)_30云南 2" xfId="10862"/>
    <cellStyle name="好_山东省民生支出标准_隋心对账单定稿0514 2 2" xfId="10863"/>
    <cellStyle name="差_09黑龙江_03_2010年各地区一般预算平衡表_净集中 2" xfId="10864"/>
    <cellStyle name="好_2006年28四川_03_2010年各地区一般预算平衡表_04财力类2010 3" xfId="10865"/>
    <cellStyle name="差_缺口县区测算(按2007支出增长25%测算)_30云南 3" xfId="10866"/>
    <cellStyle name="好_山东省民生支出标准_隋心对账单定稿0514 2 3" xfId="10867"/>
    <cellStyle name="好_丽江汇总_合并 2" xfId="10868"/>
    <cellStyle name="差_09黑龙江_03_2010年各地区一般预算平衡表_净集中 3" xfId="10869"/>
    <cellStyle name="输入 2 2 18" xfId="10870"/>
    <cellStyle name="差_文体广播事业(按照总人口测算）—20080416_财力性转移支付2010年预算参考数_03_2010年各地区一般预算平衡表_2010年地方财政一般预算分级平衡情况表（汇总）0524 2 2" xfId="10871"/>
    <cellStyle name="差_20河南_财力性转移支付2010年预算参考数_隋心对账单定稿0514" xfId="10872"/>
    <cellStyle name="好_农林水和城市维护标准支出20080505－县区合计_民生政策最低支出需求_财力性转移支付2010年预算参考数 2 6" xfId="10873"/>
    <cellStyle name="差_2007年一般预算支出剔除_03_2010年各地区一般预算平衡表 6" xfId="10874"/>
    <cellStyle name="差_09黑龙江_30云南" xfId="10875"/>
    <cellStyle name="差_09黑龙江_30云南 2" xfId="10876"/>
    <cellStyle name="好_县市旗测算-新科目（20080627）_不含人员经费系数_财力性转移支付2010年预算参考数_华东 2" xfId="10877"/>
    <cellStyle name="好_重点民生支出需求测算表社保（农村低保）081112_华东 2" xfId="10878"/>
    <cellStyle name="好_2006年27重庆_隋心对账单定稿0514 2 5" xfId="10879"/>
    <cellStyle name="差_县区合并测算20080423(按照各省比重）_不含人员经费系数_03_2010年各地区一般预算平衡表_2010年地方财政一般预算分级平衡情况表（汇总）0524 2 4" xfId="10880"/>
    <cellStyle name="差_13德宏州2008年地税_2.2010年云南省生态功能区转移支付总表" xfId="10881"/>
    <cellStyle name="好_2007一般预算支出口径剔除表 3" xfId="10882"/>
    <cellStyle name="差_分县成本差异系数_不含人员经费系数_03_2010年各地区一般预算平衡表 3" xfId="10883"/>
    <cellStyle name="输入 2 2 2 2 9" xfId="10884"/>
    <cellStyle name="差_13德宏州2008年地税_2.2010年云南省生态功能区转移支付总表 2" xfId="10885"/>
    <cellStyle name="好_2007一般预算支出口径剔除表 3 2" xfId="10886"/>
    <cellStyle name="好_县市旗测算20080508_县市旗测算-新科目（含人口规模效应）_合并" xfId="10887"/>
    <cellStyle name="差_09黑龙江_30云南 2 2" xfId="10888"/>
    <cellStyle name="差_09黑龙江_30云南 4" xfId="10889"/>
    <cellStyle name="差_安徽 缺口县区测算(地方填报)1_03_2010年各地区一般预算平衡表_净集中" xfId="10890"/>
    <cellStyle name="差_教育(按照总人口测算）—20080416_县市旗测算-新科目（含人口规模效应）_财力性转移支付2010年预算参考数_03_2010年各地区一般预算平衡表_04财力类2010 3" xfId="10891"/>
    <cellStyle name="好_2006年27重庆_隋心对账单定稿0514 2 7" xfId="10892"/>
    <cellStyle name="差_全省公共卫生与基层医疗卫生事业单位绩效工资测算表！ 2" xfId="10893"/>
    <cellStyle name="好_34青海_1_合并" xfId="10894"/>
    <cellStyle name="差_09黑龙江_财力性转移支付2010年预算参考数" xfId="10895"/>
    <cellStyle name="差_09黑龙江_财力性转移支付2010年预算参考数 2 2 2" xfId="10896"/>
    <cellStyle name="好_00省级(打印) 2 7" xfId="10897"/>
    <cellStyle name="差_县市旗测算20080508_民生政策最低支出需求_03_2010年各地区一般预算平衡表_2010年地方财政一般预算分级平衡情况表（汇总）0524 2 7" xfId="10898"/>
    <cellStyle name="差_县区合并测算20080421_小册子（2010）张 2 2" xfId="10899"/>
    <cellStyle name="差_其他部门(按照总人口测算）—20080416 4" xfId="10900"/>
    <cellStyle name="差_09黑龙江_财力性转移支付2010年预算参考数 3 2" xfId="10901"/>
    <cellStyle name="注释 2 17" xfId="10902"/>
    <cellStyle name="差_人员工资和公用经费3_财力性转移支付2010年预算参考数 5" xfId="10903"/>
    <cellStyle name="差_2009年一般性转移支付标准工资_地方配套按人均增幅控制8.31（调整结案率后）xl 2" xfId="10904"/>
    <cellStyle name="差_09黑龙江_财力性转移支付2010年预算参考数 4 2" xfId="10905"/>
    <cellStyle name="好_市辖区测算20080510_合并 2 4" xfId="10906"/>
    <cellStyle name="好 2 2 20" xfId="10907"/>
    <cellStyle name="好 2 2 15" xfId="10908"/>
    <cellStyle name="好_危改资金测算_财力性转移支付2010年预算参考数_03_2010年各地区一般预算平衡表 5" xfId="10909"/>
    <cellStyle name="差_09黑龙江_财力性转移支付2010年预算参考数_03_2010年各地区一般预算平衡表 3" xfId="10910"/>
    <cellStyle name="好_分县成本差异系数_不含人员经费系数 2 5" xfId="10911"/>
    <cellStyle name="差_09黑龙江_财力性转移支付2010年预算参考数_03_2010年各地区一般预算平衡表_2010年地方财政一般预算分级平衡情况表（汇总）0524 2" xfId="10912"/>
    <cellStyle name="好_28四川_华东 2 5" xfId="10913"/>
    <cellStyle name="好_分县成本差异系数_民生政策最低支出需求_财力性转移支付2010年预算参考数 5" xfId="10914"/>
    <cellStyle name="差_市辖区测算20080510_县市旗测算-新科目（含人口规模效应）_30云南 4" xfId="10915"/>
    <cellStyle name="差_09黑龙江_财力性转移支付2010年预算参考数_03_2010年各地区一般预算平衡表_2010年地方财政一般预算分级平衡情况表（汇总）0524 4" xfId="10916"/>
    <cellStyle name="好_28四川_华东 2 7" xfId="10917"/>
    <cellStyle name="好_人员工资和公用经费2_03_2010年各地区一般预算平衡表_04财力类2010" xfId="10918"/>
    <cellStyle name="差_县区合并测算20080423(按照各省比重）_不含人员经费系数_财力性转移支付2010年预算参考数_03_2010年各地区一般预算平衡表" xfId="10919"/>
    <cellStyle name="差_09黑龙江_财力性转移支付2010年预算参考数_03_2010年各地区一般预算平衡表_2010年地方财政一般预算分级平衡情况表（汇总）0524 5" xfId="10920"/>
    <cellStyle name="差_09黑龙江_财力性转移支付2010年预算参考数_03_2010年各地区一般预算平衡表_净集中" xfId="10921"/>
    <cellStyle name="差_县市旗测算-新科目（20080627）_不含人员经费系数_03_2010年各地区一般预算平衡表 4" xfId="10922"/>
    <cellStyle name="差_09黑龙江_财力性转移支付2010年预算参考数_小册子（2010）张" xfId="10923"/>
    <cellStyle name="好 2 2 2 2 4" xfId="10924"/>
    <cellStyle name="差_2006年27重庆_03_2010年各地区一般预算平衡表 5" xfId="10925"/>
    <cellStyle name="差_09黑龙江_财力性转移支付2010年预算参考数_小册子（2010）张 2" xfId="10926"/>
    <cellStyle name="差_2008云南省分县市中小学教职工统计表（教育厅提供） 6" xfId="10927"/>
    <cellStyle name="好_1110洱源县_财力性转移支付2010年预算参考数_合并 2 3" xfId="10928"/>
    <cellStyle name="好_核定人数对比" xfId="10929"/>
    <cellStyle name="差_09黑龙江_财力性转移支付2010年预算参考数_小册子（2010）张 2 2" xfId="10930"/>
    <cellStyle name="差_县市旗测算20080508_03_2010年各地区一般预算平衡表_2010年地方财政一般预算分级平衡情况表（汇总）0524 2 4" xfId="10931"/>
    <cellStyle name="好_34青海_隋心对账单定稿0514 2 7" xfId="10932"/>
    <cellStyle name="差_行政公检法测算_不含人员经费系数_03_2010年各地区一般预算平衡表 2" xfId="10933"/>
    <cellStyle name="差_27重庆_财力性转移支付2010年预算参考数_03_2010年各地区一般预算平衡表" xfId="10934"/>
    <cellStyle name="差_09黑龙江_财力性转移支付2010年预算参考数_小册子（2010）张 3 2" xfId="10935"/>
    <cellStyle name="差_人员工资和公用经费_财力性转移支付2010年预算参考数_03_2010年各地区一般预算平衡表_2010年地方财政一般预算分级平衡情况表（汇总）0524 5" xfId="10936"/>
    <cellStyle name="差_14安徽_财力性转移支付2010年预算参考数_03_2010年各地区一般预算平衡表_净集中 2" xfId="10937"/>
    <cellStyle name="差_分县成本差异系数_不含人员经费系数 2 2" xfId="10938"/>
    <cellStyle name="好_县区合并测算20080421_民生政策最低支出需求_财力性转移支付2010年预算参考数_小册子（2010）张 2 2" xfId="10939"/>
    <cellStyle name="好_行政公检法测算_03_2010年各地区一般预算平衡表 2" xfId="10940"/>
    <cellStyle name="差_09黑龙江_财力性转移支付2010年预算参考数_小册子（2010）张 4" xfId="10941"/>
    <cellStyle name="差_09黑龙江_隋心对账单定稿0514 2" xfId="10942"/>
    <cellStyle name="差_09黑龙江_合并 2" xfId="10943"/>
    <cellStyle name="差_市辖区测算-新科目（20080626）_03_2010年各地区一般预算平衡表 3" xfId="10944"/>
    <cellStyle name="好_2008年一般预算支出预计_隋心对账单定稿0514 2 5" xfId="10945"/>
    <cellStyle name="差_农林水和城市维护标准支出20080505－县区合计 3" xfId="10946"/>
    <cellStyle name="差_总人口_隋心对账单定稿0514 2 5" xfId="10947"/>
    <cellStyle name="差_09黑龙江_华东" xfId="10948"/>
    <cellStyle name="好_其他部门(按照总人口测算）—20080416_财力性转移支付2010年预算参考数_华东 2 5" xfId="10949"/>
    <cellStyle name="差_文体广播事业(按照总人口测算）—20080416_县市旗测算-新科目（含人口规模效应）_财力性转移支付2010年预算参考数 2 7" xfId="10950"/>
    <cellStyle name="差_1" xfId="10951"/>
    <cellStyle name="输出 2 2 2 2 3" xfId="10952"/>
    <cellStyle name="差_1 2" xfId="10953"/>
    <cellStyle name="常规 7 2 3 4" xfId="10954"/>
    <cellStyle name="好_文体广播事业(按照总人口测算）—20080416_华东 2 4" xfId="10955"/>
    <cellStyle name="差_1 2 2" xfId="10956"/>
    <cellStyle name="差_14安徽" xfId="10957"/>
    <cellStyle name="差_2008年支出调整_财力性转移支付2010年预算参考数_03_2010年各地区一般预算平衡表_2010年地方财政一般预算分级平衡情况表（汇总）0524" xfId="10958"/>
    <cellStyle name="差_7.1罗平县大学生“村官”统计季报表(7月修订，下发空表)" xfId="10959"/>
    <cellStyle name="差_1 2 2 2" xfId="10960"/>
    <cellStyle name="差_27重庆_财力性转移支付2010年预算参考数_03_2010年各地区一般预算平衡表_04财力类2010" xfId="10961"/>
    <cellStyle name="好_分县成本差异系数_财力性转移支付2010年预算参考数_03_2010年各地区一般预算平衡表_2010年地方财政一般预算分级平衡情况表（汇总）0524 2 4" xfId="10962"/>
    <cellStyle name="差_2006年27重庆_03_2010年各地区一般预算平衡表_净集中 3" xfId="10963"/>
    <cellStyle name="好_云南 缺口县区测算(地方填报) 2 7" xfId="10964"/>
    <cellStyle name="差_1 3 2" xfId="10965"/>
    <cellStyle name="差_云南农村义务教育统计表 2 2" xfId="10966"/>
    <cellStyle name="输出 2 2 2 2 5" xfId="10967"/>
    <cellStyle name="差_1 4" xfId="10968"/>
    <cellStyle name="差_云南农村义务教育统计表 3" xfId="10969"/>
    <cellStyle name="差_行政（人员）_县市旗测算-新科目（含人口规模效应）_财力性转移支付2010年预算参考数" xfId="10970"/>
    <cellStyle name="常规 7 2 3 6" xfId="10971"/>
    <cellStyle name="差_缺口县区测算(按核定人数) 2 3" xfId="10972"/>
    <cellStyle name="差_1 4 2" xfId="10973"/>
    <cellStyle name="差_云南农村义务教育统计表 3 2" xfId="10974"/>
    <cellStyle name="差_行政（人员）_县市旗测算-新科目（含人口规模效应）_财力性转移支付2010年预算参考数 2" xfId="10975"/>
    <cellStyle name="差_市辖区测算20080510_不含人员经费系数_03_2010年各地区一般预算平衡表_净集中" xfId="10976"/>
    <cellStyle name="输出 2 2 2 2 6" xfId="10977"/>
    <cellStyle name="差_1 5" xfId="10978"/>
    <cellStyle name="差_云南农村义务教育统计表 4" xfId="10979"/>
    <cellStyle name="常规 7 2 3 7" xfId="10980"/>
    <cellStyle name="差_市辖区测算20080510_民生政策最低支出需求_合并" xfId="10981"/>
    <cellStyle name="差_1_03_2010年各地区一般预算平衡表" xfId="10982"/>
    <cellStyle name="差_县区合并测算20080423(按照各省比重）_财力性转移支付2010年预算参考数_03_2010年各地区一般预算平衡表 6" xfId="10983"/>
    <cellStyle name="差_行政(燃修费)_不含人员经费系数_小册子（2010）张 2 2" xfId="10984"/>
    <cellStyle name="差_不用软件计算9.1不考虑经费管理评价xl 3" xfId="10985"/>
    <cellStyle name="差_1_03_2010年各地区一般预算平衡表_04财力类2010" xfId="10986"/>
    <cellStyle name="差_1_30云南" xfId="10987"/>
    <cellStyle name="差_行政(燃修费)_县市旗测算-新科目（含人口规模效应）_财力性转移支付2010年预算参考数_小册子（2010）张 4" xfId="10988"/>
    <cellStyle name="差_1_30云南 2" xfId="10989"/>
    <cellStyle name="好_其他部门(按照总人口测算）—20080416_县市旗测算-新科目（含人口规模效应） 2 5" xfId="10990"/>
    <cellStyle name="差_1_30云南 3" xfId="10991"/>
    <cellStyle name="好_其他部门(按照总人口测算）—20080416_县市旗测算-新科目（含人口规模效应） 2 6" xfId="10992"/>
    <cellStyle name="差_1110洱源县" xfId="10993"/>
    <cellStyle name="差_云南省2008年转移支付测算——州市本级考核部分及政策性测算_财力性转移支付2010年预算参考数_华东 2 5" xfId="10994"/>
    <cellStyle name="差_2008年预计支出与2007年对比 2 3 2" xfId="10995"/>
    <cellStyle name="差_1_财力性转移支付2010年预算参考数 2 4" xfId="10996"/>
    <cellStyle name="好_汇总表4_03_2010年各地区一般预算平衡表_2010年地方财政一般预算分级平衡情况表（汇总）0524 2 3" xfId="10997"/>
    <cellStyle name="差_1_财力性转移支付2010年预算参考数_03_2010年各地区一般预算平衡表" xfId="10998"/>
    <cellStyle name="差_22湖南_财力性转移支付2010年预算参考数_03_2010年各地区一般预算平衡表_04财力类2010 2" xfId="10999"/>
    <cellStyle name="差_农林水和城市维护标准支出20080505－县区合计_民生政策最低支出需求_隋心对账单定稿0514" xfId="11000"/>
    <cellStyle name="常规 10 10" xfId="11001"/>
    <cellStyle name="好_农林水和城市维护标准支出20080505－县区合计_民生政策最低支出需求_合并 2 2" xfId="11002"/>
    <cellStyle name="差_同德_财力性转移支付2010年预算参考数_小册子（2010）张" xfId="11003"/>
    <cellStyle name="好_危改资金测算_03_2010年各地区一般预算平衡表" xfId="11004"/>
    <cellStyle name="好_Book1_财力性转移支付2010年预算参考数_隋心对账单定稿0514 2 4" xfId="11005"/>
    <cellStyle name="差_1_财力性转移支付2010年预算参考数_03_2010年各地区一般预算平衡表 3" xfId="11006"/>
    <cellStyle name="好_其他部门(按照总人口测算）—20080416_民生政策最低支出需求_03_2010年各地区一般预算平衡表_净集中 2" xfId="11007"/>
    <cellStyle name="差_市辖区测算-新科目（20080626）_不含人员经费系数_03_2010年各地区一般预算平衡表 2" xfId="11008"/>
    <cellStyle name="好_安徽 缺口县区测算(地方填报)1_财力性转移支付2010年预算参考数_隋心对账单定稿0514" xfId="11009"/>
    <cellStyle name="差_1_财力性转移支付2010年预算参考数_03_2010年各地区一般预算平衡表_2010年地方财政一般预算分级平衡情况表（汇总）0524 2" xfId="11010"/>
    <cellStyle name="差_卫生(按照总人口测算）—20080416_03_2010年各地区一般预算平衡表_04财力类2010 3" xfId="11011"/>
    <cellStyle name="差_市辖区测算-新科目（20080626）_不含人员经费系数_03_2010年各地区一般预算平衡表 4" xfId="11012"/>
    <cellStyle name="差_1_财力性转移支付2010年预算参考数_03_2010年各地区一般预算平衡表_2010年地方财政一般预算分级平衡情况表（汇总）0524 4" xfId="11013"/>
    <cellStyle name="差_市辖区测算-新科目（20080626）_不含人员经费系数_03_2010年各地区一般预算平衡表 5" xfId="11014"/>
    <cellStyle name="差_1_财力性转移支付2010年预算参考数_03_2010年各地区一般预算平衡表_2010年地方财政一般预算分级平衡情况表（汇总）0524 5" xfId="11015"/>
    <cellStyle name="差_县市旗测算20080508_县市旗测算-新科目（含人口规模效应）" xfId="11016"/>
    <cellStyle name="差_1_财力性转移支付2010年预算参考数_03_2010年各地区一般预算平衡表_净集中" xfId="11017"/>
    <cellStyle name="差_2006年34青海 2 3 2" xfId="11018"/>
    <cellStyle name="差_1_财力性转移支付2010年预算参考数_30云南 2 2" xfId="11019"/>
    <cellStyle name="差_附表_华东 2" xfId="11020"/>
    <cellStyle name="差_Book1_财力性转移支付2010年预算参考数_小册子（2010）张 3 2" xfId="11021"/>
    <cellStyle name="计算 2 2 2 11" xfId="11022"/>
    <cellStyle name="差_文体广播事业(按照总人口测算）—20080416_不含人员经费系数" xfId="11023"/>
    <cellStyle name="差_1110洱源县_03_2010年各地区一般预算平衡表 3" xfId="11024"/>
    <cellStyle name="差_Book1_财力性转移支付2010年预算参考数_小册子（2010）张 4" xfId="11025"/>
    <cellStyle name="差_2006年34青海 2 4" xfId="11026"/>
    <cellStyle name="差_1_财力性转移支付2010年预算参考数_30云南 3" xfId="11027"/>
    <cellStyle name="差_1_财力性转移支付2010年预算参考数_30云南 4" xfId="11028"/>
    <cellStyle name="差_1_财力性转移支付2010年预算参考数_华东 2" xfId="11029"/>
    <cellStyle name="差_文体广播事业(按照总人口测算）—20080416_县市旗测算-新科目（含人口规模效应）_03_2010年各地区一般预算平衡表 5" xfId="11030"/>
    <cellStyle name="好_行政(燃修费)_县市旗测算-新科目（含人口规模效应）_合并 3" xfId="11031"/>
    <cellStyle name="差_1_财力性转移支付2010年预算参考数_隋心对账单定稿0514" xfId="11032"/>
    <cellStyle name="好_云南农村义务教育统计表 2" xfId="11033"/>
    <cellStyle name="常规 26 8" xfId="11034"/>
    <cellStyle name="差_1_财力性转移支付2010年预算参考数_隋心对账单定稿0514 2" xfId="11035"/>
    <cellStyle name="好_农林水和城市维护标准支出20080505－县区合计_财力性转移支付2010年预算参考数_隋心对账单定稿0514" xfId="11036"/>
    <cellStyle name="好_0605石屏县_03_2010年各地区一般预算平衡表_2010年地方财政一般预算分级平衡情况表（汇总）0524 2 5" xfId="11037"/>
    <cellStyle name="差_财力差异计算表(不含非农业区) 3" xfId="11038"/>
    <cellStyle name="差_核定人数对比_财力性转移支付2010年预算参考数_03_2010年各地区一般预算平衡表_04财力类2010 3" xfId="11039"/>
    <cellStyle name="好_其他部门(按照总人口测算）—20080416_不含人员经费系数_财力性转移支付2010年预算参考数_华东 3" xfId="11040"/>
    <cellStyle name="差_1_财力性转移支付2010年预算参考数_小册子（2010）张" xfId="11041"/>
    <cellStyle name="差_财力差异计算表(不含非农业区) 3 2" xfId="11042"/>
    <cellStyle name="好_附表_财力性转移支付2010年预算参考数_华东 2 7" xfId="11043"/>
    <cellStyle name="差_1_财力性转移支付2010年预算参考数_小册子（2010）张 2" xfId="11044"/>
    <cellStyle name="差_文体广播事业(按照总人口测算）—20080416_财力性转移支付2010年预算参考数_华东 2 3" xfId="11045"/>
    <cellStyle name="差_文体广播事业(按照总人口测算）—20080416_财力性转移支付2010年预算参考数_华东 2 4" xfId="11046"/>
    <cellStyle name="差_县区合并测算20080423(按照各省比重）_县市旗测算-新科目（含人口规模效应）_财力性转移支付2010年预算参考数 2 2" xfId="11047"/>
    <cellStyle name="差_1_财力性转移支付2010年预算参考数_小册子（2010）张 3" xfId="11048"/>
    <cellStyle name="好_卫生(按照总人口测算）—20080416_民生政策最低支出需求_合并 2 3" xfId="11049"/>
    <cellStyle name="差_县区合并测算20080423(按照各省比重）_县市旗测算-新科目（含人口规模效应）_财力性转移支付2010年预算参考数 2 2 2" xfId="11050"/>
    <cellStyle name="差_1_财力性转移支付2010年预算参考数_小册子（2010）张 3 2" xfId="11051"/>
    <cellStyle name="差_2008年全省汇总收支计算表_财力性转移支付2010年预算参考数 4" xfId="11052"/>
    <cellStyle name="好_卫生(按照总人口测算）—20080416_不含人员经费系数_华东 2 2" xfId="11053"/>
    <cellStyle name="好_05潍坊_华东 2 4" xfId="11054"/>
    <cellStyle name="差_1_合并" xfId="11055"/>
    <cellStyle name="差_1_华东" xfId="11056"/>
    <cellStyle name="差_1_华东 2" xfId="11057"/>
    <cellStyle name="差_县市旗测算20080508_县市旗测算-新科目（含人口规模效应）_财力性转移支付2010年预算参考数" xfId="11058"/>
    <cellStyle name="差_1_小册子（2010）张" xfId="11059"/>
    <cellStyle name="差_1007永仁县 2" xfId="11060"/>
    <cellStyle name="差_2007年收支情况及2008年收支预计表(汇总表)_财力性转移支付2010年预算参考数 2 2 2" xfId="11061"/>
    <cellStyle name="差_1007永仁县 3" xfId="11062"/>
    <cellStyle name="差_云南 缺口县区测算(地方填报)_华东" xfId="11063"/>
    <cellStyle name="好_0605石屏县_财力性转移支付2010年预算参考数_隋心对账单定稿0514" xfId="11064"/>
    <cellStyle name="差_1110洱源 3 3" xfId="11065"/>
    <cellStyle name="差_27重庆 2 2 2" xfId="11066"/>
    <cellStyle name="差_县市旗测算20080508_民生政策最低支出需求_财力性转移支付2010年预算参考数_华东 2 5" xfId="11067"/>
    <cellStyle name="差_山东省民生支出标准_财力性转移支付2010年预算参考数 2" xfId="11068"/>
    <cellStyle name="差_1110洱源县 2 3" xfId="11069"/>
    <cellStyle name="好_缺口县区测算（11.13）_财力性转移支付2010年预算参考数_隋心对账单定稿0514 2 6" xfId="11070"/>
    <cellStyle name="差_2006年33甘肃_合并 2" xfId="11071"/>
    <cellStyle name="好_行政公检法测算_县市旗测算-新科目（含人口规模效应） 2 2" xfId="11072"/>
    <cellStyle name="差_1110洱源县 2_2.云南省生态功能区转移支付总表" xfId="11073"/>
    <cellStyle name="好_测算结果汇总_03_2010年各地区一般预算平衡表_2010年地方财政一般预算分级平衡情况表（汇总）0524 2 7" xfId="11074"/>
    <cellStyle name="好_分县成本差异系数_财力性转移支付2010年预算参考数_03_2010年各地区一般预算平衡表 4" xfId="11075"/>
    <cellStyle name="差_人员工资和公用经费_03_2010年各地区一般预算平衡表_04财力类2010 2" xfId="11076"/>
    <cellStyle name="差_测算结果汇总_03_2010年各地区一般预算平衡表_04财力类2010 2" xfId="11077"/>
    <cellStyle name="差_1110洱源县 2_4.2010年国家重点生态功能区保护性转移支付生态测算表" xfId="11078"/>
    <cellStyle name="常规 2 2 3 6 4" xfId="11079"/>
    <cellStyle name="常规 7 11" xfId="11080"/>
    <cellStyle name="差_1110洱源县 2_5.2010年云南省国家一般生态功能区转移支付补助测算表（州市本级） 2" xfId="11081"/>
    <cellStyle name="差_缺口县区测算（11.13）_财力性转移支付2010年预算参考数_03_2010年各地区一般预算平衡表 2" xfId="11082"/>
    <cellStyle name="差_28四川_小册子（2010）张 4" xfId="11083"/>
    <cellStyle name="常规 2 7 8" xfId="11084"/>
    <cellStyle name="差_2007一般预算支出口径剔除表_财力性转移支付2010年预算参考数_华东" xfId="11085"/>
    <cellStyle name="计算 2 2 2 2 2 8" xfId="11086"/>
    <cellStyle name="差_1110洱源县 6" xfId="11087"/>
    <cellStyle name="差_行政公检法测算_不含人员经费系数 2 2" xfId="11088"/>
    <cellStyle name="计算 2 2 2 2 2 9" xfId="11089"/>
    <cellStyle name="差_1110洱源县 7" xfId="11090"/>
    <cellStyle name="差_附表_财力性转移支付2010年预算参考数_03_2010年各地区一般预算平衡表_净集中" xfId="11091"/>
    <cellStyle name="差_行政(燃修费)_不含人员经费系数_财力性转移支付2010年预算参考数_小册子（2010）张 3" xfId="11092"/>
    <cellStyle name="差_行政公检法测算_不含人员经费系数 2 3" xfId="11093"/>
    <cellStyle name="差_1110洱源县 8" xfId="11094"/>
    <cellStyle name="差_行政公检法测算_不含人员经费系数 2 4" xfId="11095"/>
    <cellStyle name="好_县区合并测算20080421_县市旗测算-新科目（含人口规模效应）_财力性转移支付2010年预算参考数_隋心对账单定稿0514" xfId="11096"/>
    <cellStyle name="差_1110洱源县 9" xfId="11097"/>
    <cellStyle name="差_1110洱源县_03_2010年各地区一般预算平衡表 2" xfId="11098"/>
    <cellStyle name="计算 2 2 2 10" xfId="11099"/>
    <cellStyle name="差_2006年27重庆_财力性转移支付2010年预算参考数_小册子（2010）张 4" xfId="11100"/>
    <cellStyle name="差_市辖区测算-新科目（20080626）_县市旗测算-新科目（含人口规模效应） 2 2" xfId="11101"/>
    <cellStyle name="差_1110洱源县_03_2010年各地区一般预算平衡表 4" xfId="11102"/>
    <cellStyle name="差_市辖区测算-新科目（20080626）_县市旗测算-新科目（含人口规模效应） 2 4" xfId="11103"/>
    <cellStyle name="差_1110洱源县_03_2010年各地区一般预算平衡表 6" xfId="11104"/>
    <cellStyle name="好_2009年标准税收测算数据表_2.云南省生态功能区转移支付总表" xfId="11105"/>
    <cellStyle name="差_县区合并测算20080421_民生政策最低支出需求_财力性转移支付2010年预算参考数_03_2010年各地区一般预算平衡表 2" xfId="11106"/>
    <cellStyle name="差_市辖区测算-新科目（20080626） 2 3" xfId="11107"/>
    <cellStyle name="差_安徽 缺口县区测算(地方填报)1_03_2010年各地区一般预算平衡表 2" xfId="11108"/>
    <cellStyle name="差_平邑_03_2010年各地区一般预算平衡表 3" xfId="11109"/>
    <cellStyle name="差_1110洱源县_03_2010年各地区一般预算平衡表_04财力类2010 2" xfId="11110"/>
    <cellStyle name="差_2008年支出调整_财力性转移支付2010年预算参考数_小册子（2010）张 2 2" xfId="11111"/>
    <cellStyle name="好_河南 缺口县区测算(地方填报白)_03_2010年各地区一般预算平衡表_2010年地方财政一般预算分级平衡情况表（汇总）0524 3" xfId="11112"/>
    <cellStyle name="差_核定人数对比_财力性转移支付2010年预算参考数_小册子（2010）张 3 2" xfId="11113"/>
    <cellStyle name="差_安徽 缺口县区测算(地方填报)1_03_2010年各地区一般预算平衡表 3" xfId="11114"/>
    <cellStyle name="差_平邑_03_2010年各地区一般预算平衡表 4" xfId="11115"/>
    <cellStyle name="差_1110洱源县_03_2010年各地区一般预算平衡表_04财力类2010 3" xfId="11116"/>
    <cellStyle name="差_12滨州_财力性转移支付2010年预算参考数_03_2010年各地区一般预算平衡表_2010年地方财政一般预算分级平衡情况表（汇总）0524" xfId="11117"/>
    <cellStyle name="差_1110洱源县_03_2010年各地区一般预算平衡表_2010年地方财政一般预算分级平衡情况表（汇总）0524 2" xfId="11118"/>
    <cellStyle name="差_1110洱源县_03_2010年各地区一般预算平衡表_2010年地方财政一般预算分级平衡情况表（汇总）0524 3" xfId="11119"/>
    <cellStyle name="差_1110洱源县_03_2010年各地区一般预算平衡表_2010年地方财政一般预算分级平衡情况表（汇总）0524 4" xfId="11120"/>
    <cellStyle name="差_14安徽_财力性转移支付2010年预算参考数_30云南 2 2" xfId="11121"/>
    <cellStyle name="差_自行调整差异系数顺序_03_2010年各地区一般预算平衡表 3" xfId="11122"/>
    <cellStyle name="差_1110洱源县_03_2010年各地区一般预算平衡表_2010年地方财政一般预算分级平衡情况表（汇总）0524 5" xfId="11123"/>
    <cellStyle name="差_1110洱源县_03_2010年各地区一般预算平衡表_净集中" xfId="11124"/>
    <cellStyle name="差_gdp_30云南 3 2" xfId="11125"/>
    <cellStyle name="差_1110洱源县_03_2010年各地区一般预算平衡表_净集中 2" xfId="11126"/>
    <cellStyle name="好_市辖区测算20080510_财力性转移支付2010年预算参考数_03_2010年各地区一般预算平衡表 5" xfId="11127"/>
    <cellStyle name="差_28四川_03_2010年各地区一般预算平衡表 2" xfId="11128"/>
    <cellStyle name="差_1110洱源县_03_2010年各地区一般预算平衡表_净集中 3" xfId="11129"/>
    <cellStyle name="差_卫生(按照总人口测算）—20080416_县市旗测算-新科目（含人口规模效应）_财力性转移支付2010年预算参考数 2 2" xfId="11130"/>
    <cellStyle name="差_行政(燃修费)_财力性转移支付2010年预算参考数_合并 2" xfId="11131"/>
    <cellStyle name="差_分析缺口率_财力性转移支付2010年预算参考数_03_2010年各地区一般预算平衡表 6" xfId="11132"/>
    <cellStyle name="差_云南省2008年转移支付测算——州市本级考核部分及政策性测算_财力性转移支付2010年预算参考数_03_2010年各地区一般预算平衡表_2010年地方财政一般预算分级平衡情况表（汇总）0524 2 3" xfId="11133"/>
    <cellStyle name="差_县区合并测算20080421_不含人员经费系数_30云南 3 2" xfId="11134"/>
    <cellStyle name="差_测算结果汇总_财力性转移支付2010年预算参考数_隋心对账单定稿0514 2" xfId="11135"/>
    <cellStyle name="差_Book2_财力性转移支付2010年预算参考数_隋心对账单定稿0514" xfId="11136"/>
    <cellStyle name="差_1110洱源县_财力性转移支付2010年预算参考数 2 2 2" xfId="11137"/>
    <cellStyle name="好_行政（人员）_不含人员经费系数_财力性转移支付2010年预算参考数_华东 2 5" xfId="11138"/>
    <cellStyle name="差_农林水和城市维护标准支出20080505－县区合计_县市旗测算-新科目（含人口规模效应）_财力性转移支付2010年预算参考数_03_2010年各地区一般预算平衡表_2010年地方财政一般预算分级平衡情况表（汇总）0524 5" xfId="11139"/>
    <cellStyle name="差_同德_财力性转移支付2010年预算参考数_03_2010年各地区一般预算平衡表_2010年地方财政一般预算分级平衡情况表（汇总）0524 2 2" xfId="11140"/>
    <cellStyle name="差_卫生(按照总人口测算）—20080416_不含人员经费系数_财力性转移支付2010年预算参考数 2" xfId="11141"/>
    <cellStyle name="差_1110洱源县_财力性转移支付2010年预算参考数 2 3" xfId="11142"/>
    <cellStyle name="差_卫生(按照总人口测算）—20080416_不含人员经费系数_财力性转移支付2010年预算参考数 2 2" xfId="11143"/>
    <cellStyle name="差_1110洱源县_财力性转移支付2010年预算参考数 2 3 2" xfId="11144"/>
    <cellStyle name="差_同德_财力性转移支付2010年预算参考数_03_2010年各地区一般预算平衡表_2010年地方财政一般预算分级平衡情况表（汇总）0524 2 3" xfId="11145"/>
    <cellStyle name="差_卫生(按照总人口测算）—20080416_不含人员经费系数_财力性转移支付2010年预算参考数 3" xfId="11146"/>
    <cellStyle name="差_1110洱源县_财力性转移支付2010年预算参考数 2 4" xfId="11147"/>
    <cellStyle name="差_教育(按照总人口测算）—20080416_不含人员经费系数_财力性转移支付2010年预算参考数_合并" xfId="11148"/>
    <cellStyle name="差_县市旗测算20080508_不含人员经费系数_03_2010年各地区一般预算平衡表 2" xfId="11149"/>
    <cellStyle name="差_1110洱源县_财力性转移支付2010年预算参考数 3 2" xfId="11150"/>
    <cellStyle name="差_12滨州_财力性转移支付2010年预算参考数_03_2010年各地区一般预算平衡表 4" xfId="11151"/>
    <cellStyle name="差_县区合并测算20080423(按照各省比重）_不含人员经费系数_财力性转移支付2010年预算参考数_合并 2" xfId="11152"/>
    <cellStyle name="差_1110洱源县_财力性转移支付2010年预算参考数_03_2010年各地区一般预算平衡表_2010年地方财政一般预算分级平衡情况表（汇总）0524 2" xfId="11153"/>
    <cellStyle name="差_12滨州_财力性转移支付2010年预算参考数_03_2010年各地区一般预算平衡表 5" xfId="11154"/>
    <cellStyle name="差_1110洱源县_财力性转移支付2010年预算参考数_03_2010年各地区一般预算平衡表_2010年地方财政一般预算分级平衡情况表（汇总）0524 3" xfId="11155"/>
    <cellStyle name="差_12滨州_财力性转移支付2010年预算参考数_03_2010年各地区一般预算平衡表 6" xfId="11156"/>
    <cellStyle name="差_检验表" xfId="11157"/>
    <cellStyle name="差_1110洱源县_财力性转移支付2010年预算参考数_03_2010年各地区一般预算平衡表_2010年地方财政一般预算分级平衡情况表（汇总）0524 4" xfId="11158"/>
    <cellStyle name="差_1110洱源县_财力性转移支付2010年预算参考数_03_2010年各地区一般预算平衡表_净集中" xfId="11159"/>
    <cellStyle name="好_11大理 4" xfId="11160"/>
    <cellStyle name="差_Book1_财力性转移支付2010年预算参考数 2 3" xfId="11161"/>
    <cellStyle name="差_县市旗测算20080508_民生政策最低支出需求_华东 2 4" xfId="11162"/>
    <cellStyle name="差_1110洱源县_财力性转移支付2010年预算参考数_30云南" xfId="11163"/>
    <cellStyle name="好_其他部门(按照总人口测算）—20080416_不含人员经费系数_合并 2 3" xfId="11164"/>
    <cellStyle name="差_Book1_财力性转移支付2010年预算参考数 2 3 2" xfId="11165"/>
    <cellStyle name="好_地方配套按人均增幅控制8.30xl" xfId="11166"/>
    <cellStyle name="差_1110洱源县_财力性转移支付2010年预算参考数_30云南 2" xfId="11167"/>
    <cellStyle name="好_山东省民生支出标准_合并 3" xfId="11168"/>
    <cellStyle name="差_1110洱源县_财力性转移支付2010年预算参考数_隋心对账单定稿0514" xfId="11169"/>
    <cellStyle name="常规 2 3 2 27" xfId="11170"/>
    <cellStyle name="差_1110洱源县_财力性转移支付2010年预算参考数_隋心对账单定稿0514 2" xfId="11171"/>
    <cellStyle name="好_行政(燃修费)_华东 2 5" xfId="11172"/>
    <cellStyle name="差_11大理_财力性转移支付2010年预算参考数_30云南 4" xfId="11173"/>
    <cellStyle name="差_缺口县区测算_财力性转移支付2010年预算参考数_小册子（2010）张 3" xfId="11174"/>
    <cellStyle name="适中 2 2 2 2 7" xfId="11175"/>
    <cellStyle name="差_分析缺口率_华东 2" xfId="11176"/>
    <cellStyle name="差_1110洱源县_财力性转移支付2010年预算参考数_小册子（2010）张 2 2" xfId="11177"/>
    <cellStyle name="差_2007一般预算支出口径剔除表_财力性转移支付2010年预算参考数 2 3" xfId="11178"/>
    <cellStyle name="好_云南省2008年转移支付测算——州市本级考核部分及政策性测算_财力性转移支付2010年预算参考数 3" xfId="11179"/>
    <cellStyle name="差_1110洱源县_财力性转移支付2010年预算参考数_小册子（2010）张 3" xfId="11180"/>
    <cellStyle name="差_汇总表_财力性转移支付2010年预算参考数_30云南" xfId="11181"/>
    <cellStyle name="差_1110洱源县_财力性转移支付2010年预算参考数_小册子（2010）张 4" xfId="11182"/>
    <cellStyle name="差_1110洱源县_合并" xfId="11183"/>
    <cellStyle name="差_人员工资和公用经费_财力性转移支付2010年预算参考数_03_2010年各地区一般预算平衡表_2010年地方财政一般预算分级平衡情况表（汇总）0524 4" xfId="11184"/>
    <cellStyle name="差_2007年一般预算支出剔除_03_2010年各地区一般预算平衡表_2010年地方财政一般预算分级平衡情况表（汇总）0524 2" xfId="11185"/>
    <cellStyle name="差_财政供养人员_03_2010年各地区一般预算平衡表 2" xfId="11186"/>
    <cellStyle name="差_行政(燃修费)_县市旗测算-新科目（含人口规模效应）_财力性转移支付2010年预算参考数_03_2010年各地区一般预算平衡表 6" xfId="11187"/>
    <cellStyle name="差_1110洱源县_华东" xfId="11188"/>
    <cellStyle name="差_2006年28四川_财力性转移支付2010年预算参考数_03_2010年各地区一般预算平衡表_2010年地方财政一般预算分级平衡情况表（汇总）0524 5" xfId="11189"/>
    <cellStyle name="差_1110洱源县_隋心对账单定稿0514" xfId="11190"/>
    <cellStyle name="差_汇总表4_合并" xfId="11191"/>
    <cellStyle name="差_11大理 2" xfId="11192"/>
    <cellStyle name="好_市辖区测算-新科目（20080626）_不含人员经费系数_华东" xfId="11193"/>
    <cellStyle name="差_分县成本差异系数_不含人员经费系数_03_2010年各地区一般预算平衡表_04财力类2010 2" xfId="11194"/>
    <cellStyle name="好_其他部门(按照总人口测算）—20080416_民生政策最低支出需求_华东 2 6" xfId="11195"/>
    <cellStyle name="差_1110洱源转换 3" xfId="11196"/>
    <cellStyle name="差_1110洱源转换 3 2" xfId="11197"/>
    <cellStyle name="差_卫生(按照总人口测算）—20080416_财力性转移支付2010年预算参考数_30云南 3" xfId="11198"/>
    <cellStyle name="差_11大理 2 2" xfId="11199"/>
    <cellStyle name="好_市辖区测算-新科目（20080626）_不含人员经费系数_华东 2" xfId="11200"/>
    <cellStyle name="差_11大理 3" xfId="11201"/>
    <cellStyle name="差_分县成本差异系数_不含人员经费系数_03_2010年各地区一般预算平衡表_04财力类2010 3" xfId="11202"/>
    <cellStyle name="好_其他部门(按照总人口测算）—20080416_民生政策最低支出需求_华东 2 7" xfId="11203"/>
    <cellStyle name="差_1110洱源转换 4" xfId="11204"/>
    <cellStyle name="差_11大理" xfId="11205"/>
    <cellStyle name="差_行政公检法测算_县市旗测算-新科目（含人口规模效应）_财力性转移支付2010年预算参考数_隋心对账单定稿0514 2" xfId="11206"/>
    <cellStyle name="差_分县成本差异系数_不含人员经费系数_03_2010年各地区一般预算平衡表_04财力类2010" xfId="11207"/>
    <cellStyle name="差_11大理 2 4" xfId="11208"/>
    <cellStyle name="差_11大理 2_2.2009年云南省生态功能区转移支付总表" xfId="11209"/>
    <cellStyle name="好_行政公检法测算_财力性转移支付2010年预算参考数_03_2010年各地区一般预算平衡表_2010年地方财政一般预算分级平衡情况表（汇总）0524 5" xfId="11210"/>
    <cellStyle name="差_11大理 2_2.2009年云南省生态功能区转移支付总表 2" xfId="11211"/>
    <cellStyle name="差_11大理 2_2.2010年云南省生态功能区转移支付总表 2" xfId="11212"/>
    <cellStyle name="好_地方配套按人均增幅控制8.30一般预算平均增幅、人均可用财力平均增幅两次控制、社会治安系数调整、案件数调整xl" xfId="11213"/>
    <cellStyle name="差_11大理 2_2.云南省生态功能区转移支付总表" xfId="11214"/>
    <cellStyle name="差_11大理 2_4.2010年国家重点生态功能区保护性转移支付生态测算表" xfId="11215"/>
    <cellStyle name="差_11大理 3 2" xfId="11216"/>
    <cellStyle name="好_分析缺口率_财力性转移支付2010年预算参考数_03_2010年各地区一般预算平衡表 6" xfId="11217"/>
    <cellStyle name="差_其他部门(按照总人口测算）—20080416_不含人员经费系数_03_2010年各地区一般预算平衡表" xfId="11218"/>
    <cellStyle name="差_11大理 3 3" xfId="11219"/>
    <cellStyle name="差_11大理 4" xfId="11220"/>
    <cellStyle name="差_县市旗测算-新科目（20080626）_县市旗测算-新科目（含人口规模效应）_03_2010年各地区一般预算平衡表 2 2" xfId="11221"/>
    <cellStyle name="好_县市旗测算-新科目（20080627）_县市旗测算-新科目（含人口规模效应）_财力性转移支付2010年预算参考数_合并 2 6" xfId="11222"/>
    <cellStyle name="差_2006年27重庆_03_2010年各地区一般预算平衡表 4" xfId="11223"/>
    <cellStyle name="差_教育(按照总人口测算）—20080416_不含人员经费系数_小册子（2010）张" xfId="11224"/>
    <cellStyle name="差_11大理 4 2" xfId="11225"/>
    <cellStyle name="差_11大理 5" xfId="11226"/>
    <cellStyle name="计算 2 2 17" xfId="11227"/>
    <cellStyle name="差_云南 缺口县区测算(地方填报)_财力性转移支付2010年预算参考数_华东" xfId="11228"/>
    <cellStyle name="差_2007年收支情况及2008年收支预计表(汇总表)_30云南 2 2" xfId="11229"/>
    <cellStyle name="好_行政(燃修费)_03_2010年各地区一般预算平衡表_2010年地方财政一般预算分级平衡情况表（汇总）0524 2 7" xfId="11230"/>
    <cellStyle name="差_11大理_03_2010年各地区一般预算平衡表 3" xfId="11231"/>
    <cellStyle name="差_14安徽_财力性转移支付2010年预算参考数_合并" xfId="11232"/>
    <cellStyle name="好_07文山州" xfId="11233"/>
    <cellStyle name="差_11大理_03_2010年各地区一般预算平衡表 4" xfId="11234"/>
    <cellStyle name="差_测算结果汇总_财力性转移支付2010年预算参考数_30云南 2 2" xfId="11235"/>
    <cellStyle name="好_2007年收支情况及2008年收支预计表(汇总表)_隋心对账单定稿0514 2 3" xfId="11236"/>
    <cellStyle name="差_11大理_03_2010年各地区一般预算平衡表_2010年地方财政一般预算分级平衡情况表（汇总）0524 5" xfId="11237"/>
    <cellStyle name="好_教育(按照总人口测算）—20080416_民生政策最低支出需求_财力性转移支付2010年预算参考数 2" xfId="11238"/>
    <cellStyle name="差_11大理_03_2010年各地区一般预算平衡表_净集中" xfId="11239"/>
    <cellStyle name="差_11大理_03_2010年各地区一般预算平衡表_净集中 2" xfId="11240"/>
    <cellStyle name="好_市辖区测算-新科目（20080626）_财力性转移支付2010年预算参考数_03_2010年各地区一般预算平衡表 2 2" xfId="11241"/>
    <cellStyle name="好_2008年支出调整_财力性转移支付2010年预算参考数_隋心对账单定稿0514 2 2" xfId="11242"/>
    <cellStyle name="差_对口支援新疆资金规模测算表20100113" xfId="11243"/>
    <cellStyle name="差_行政（人员）_不含人员经费系数_03_2010年各地区一般预算平衡表_04财力类2010" xfId="11244"/>
    <cellStyle name="差_11大理_03_2010年各地区一般预算平衡表_净集中 3" xfId="11245"/>
    <cellStyle name="差_11大理_财力性转移支付2010年预算参考数" xfId="11246"/>
    <cellStyle name="好_34青海_财力性转移支付2010年预算参考数 2 6" xfId="11247"/>
    <cellStyle name="差_11大理_财力性转移支付2010年预算参考数 2" xfId="11248"/>
    <cellStyle name="好_缺口县区测算(按核定人数)_03_2010年各地区一般预算平衡表_2010年地方财政一般预算分级平衡情况表（汇总）0524 2 3" xfId="11249"/>
    <cellStyle name="差_11大理_财力性转移支付2010年预算参考数 2 2" xfId="11250"/>
    <cellStyle name="差_11大理_财力性转移支付2010年预算参考数 2 2 2" xfId="11251"/>
    <cellStyle name="好_核定人数下发表_财力性转移支付2010年预算参考数_03_2010年各地区一般预算平衡表_2010年地方财政一般预算分级平衡情况表（汇总）0524 5" xfId="11252"/>
    <cellStyle name="差_11大理_财力性转移支付2010年预算参考数_03_2010年各地区一般预算平衡表 2" xfId="11253"/>
    <cellStyle name="差_县市旗测算20080508_民生政策最低支出需求_财力性转移支付2010年预算参考数 2 2" xfId="11254"/>
    <cellStyle name="差_市辖区测算-新科目（20080626）_财力性转移支付2010年预算参考数_03_2010年各地区一般预算平衡表_净集中 2" xfId="11255"/>
    <cellStyle name="差_11大理_财力性转移支付2010年预算参考数_03_2010年各地区一般预算平衡表 5" xfId="11256"/>
    <cellStyle name="好_市辖区测算20080510_不含人员经费系数_合并 2 3" xfId="11257"/>
    <cellStyle name="差_测算总表 2 2" xfId="11258"/>
    <cellStyle name="好_行政公检法测算_民生政策最低支出需求_财力性转移支付2010年预算参考数_03_2010年各地区一般预算平衡表_2010年地方财政一般预算分级平衡情况表（汇总）0524 2 4" xfId="11259"/>
    <cellStyle name="差_县市旗测算20080508_民生政策最低支出需求_财力性转移支付2010年预算参考数 2 5" xfId="11260"/>
    <cellStyle name="差_11大理_财力性转移支付2010年预算参考数_03_2010年各地区一般预算平衡表_04财力类2010" xfId="11261"/>
    <cellStyle name="强调文字颜色 4 2 2 8" xfId="11262"/>
    <cellStyle name="差_行政（人员）_不含人员经费系数_财力性转移支付2010年预算参考数_03_2010年各地区一般预算平衡表 5" xfId="11263"/>
    <cellStyle name="差_11大理_财力性转移支付2010年预算参考数_03_2010年各地区一般预算平衡表_04财力类2010 2" xfId="11264"/>
    <cellStyle name="差_文体广播事业(按照总人口测算）—20080416_县市旗测算-新科目（含人口规模效应）_隋心对账单定稿0514 2 5" xfId="11265"/>
    <cellStyle name="差_34青海 3 2" xfId="11266"/>
    <cellStyle name="强调文字颜色 4 2 2 9" xfId="11267"/>
    <cellStyle name="差_行政（人员）_不含人员经费系数_财力性转移支付2010年预算参考数_03_2010年各地区一般预算平衡表 6" xfId="11268"/>
    <cellStyle name="差_11大理_财力性转移支付2010年预算参考数_03_2010年各地区一般预算平衡表_04财力类2010 3" xfId="11269"/>
    <cellStyle name="差_市辖区测算-新科目（20080626）_县市旗测算-新科目（含人口规模效应）_03_2010年各地区一般预算平衡表_2010年地方财政一般预算分级平衡情况表（汇总）0524 2 7" xfId="11270"/>
    <cellStyle name="差_11大理_财力性转移支付2010年预算参考数_03_2010年各地区一般预算平衡表_2010年地方财政一般预算分级平衡情况表（汇总）0524 2" xfId="11271"/>
    <cellStyle name="差_县市旗测算-新科目（20080627）_03_2010年各地区一般预算平衡表_2010年地方财政一般预算分级平衡情况表（汇总）0524 2 3" xfId="11272"/>
    <cellStyle name="好_卫生(按照总人口测算）—20080416_不含人员经费系数_财力性转移支付2010年预算参考数 2 3" xfId="11273"/>
    <cellStyle name="差_2008年一般预算支出预计_隋心对账单定稿0514" xfId="11274"/>
    <cellStyle name="差_11大理_财力性转移支付2010年预算参考数_03_2010年各地区一般预算平衡表_2010年地方财政一般预算分级平衡情况表（汇总）0524 3" xfId="11275"/>
    <cellStyle name="好_县区合并测算20080421_民生政策最低支出需求_03_2010年各地区一般预算平衡表_04财力类2010 2" xfId="11276"/>
    <cellStyle name="差_县市旗测算-新科目（20080627）_03_2010年各地区一般预算平衡表_2010年地方财政一般预算分级平衡情况表（汇总）0524 2 4" xfId="11277"/>
    <cellStyle name="好_卫生(按照总人口测算）—20080416_不含人员经费系数_财力性转移支付2010年预算参考数 2 4" xfId="11278"/>
    <cellStyle name="差_11大理_财力性转移支付2010年预算参考数_03_2010年各地区一般预算平衡表_2010年地方财政一般预算分级平衡情况表（汇总）0524 4" xfId="11279"/>
    <cellStyle name="好_县区合并测算20080421_民生政策最低支出需求_03_2010年各地区一般预算平衡表_04财力类2010 3" xfId="11280"/>
    <cellStyle name="差_行政公检法测算_县市旗测算-新科目（含人口规模效应）_财力性转移支付2010年预算参考数_03_2010年各地区一般预算平衡表_04财力类2010" xfId="11281"/>
    <cellStyle name="差_县市旗测算-新科目（20080627）_03_2010年各地区一般预算平衡表_2010年地方财政一般预算分级平衡情况表（汇总）0524 2 5" xfId="11282"/>
    <cellStyle name="好_卫生(按照总人口测算）—20080416_不含人员经费系数_财力性转移支付2010年预算参考数 2 5" xfId="11283"/>
    <cellStyle name="差_11大理_财力性转移支付2010年预算参考数_03_2010年各地区一般预算平衡表_2010年地方财政一般预算分级平衡情况表（汇总）0524 5" xfId="11284"/>
    <cellStyle name="差_县市旗测算-新科目（20080627）_03_2010年各地区一般预算平衡表_2010年地方财政一般预算分级平衡情况表（汇总）0524 2 6" xfId="11285"/>
    <cellStyle name="好_卫生(按照总人口测算）—20080416_不含人员经费系数_财力性转移支付2010年预算参考数 2 6" xfId="11286"/>
    <cellStyle name="差_11大理_财力性转移支付2010年预算参考数_03_2010年各地区一般预算平衡表_净集中 2" xfId="11287"/>
    <cellStyle name="差_11大理_财力性转移支付2010年预算参考数_03_2010年各地区一般预算平衡表_净集中 3" xfId="11288"/>
    <cellStyle name="差_云南 缺口县区测算(地方填报)_财力性转移支付2010年预算参考数_03_2010年各地区一般预算平衡表_净集中" xfId="11289"/>
    <cellStyle name="好_人员工资和公用经费2_华东 2 2" xfId="11290"/>
    <cellStyle name="差_2008年预计支出与2007年对比 5" xfId="11291"/>
    <cellStyle name="好_安徽 缺口县区测算(地方填报)1_03_2010年各地区一般预算平衡表_净集中 2" xfId="11292"/>
    <cellStyle name="差_11大理_财力性转移支付2010年预算参考数_30云南" xfId="11293"/>
    <cellStyle name="好_行政(燃修费)_民生政策最低支出需求_隋心对账单定稿0514 3" xfId="11294"/>
    <cellStyle name="差_11大理_财力性转移支付2010年预算参考数_30云南 2" xfId="11295"/>
    <cellStyle name="差_县区合并测算20080421_民生政策最低支出需求_财力性转移支付2010年预算参考数 4" xfId="11296"/>
    <cellStyle name="好_县市旗测算20080508_县市旗测算-新科目（含人口规模效应）_03_2010年各地区一般预算平衡表_2010年地方财政一般预算分级平衡情况表（汇总）0524 2 5" xfId="11297"/>
    <cellStyle name="好_2008年一般预算支出预计_30云南 3" xfId="11298"/>
    <cellStyle name="好_行政(燃修费)_华东 2 3" xfId="11299"/>
    <cellStyle name="差_云南 缺口县区测算(地方填报)_财力性转移支付2010年预算参考数_03_2010年各地区一般预算平衡表_净集中 2" xfId="11300"/>
    <cellStyle name="差_11大理_财力性转移支付2010年预算参考数_30云南 2 2" xfId="11301"/>
    <cellStyle name="差_县区合并测算20080421_民生政策最低支出需求_财力性转移支付2010年预算参考数 4 2" xfId="11302"/>
    <cellStyle name="好_卫生(按照总人口测算）—20080416_华东 2 5" xfId="11303"/>
    <cellStyle name="好_2008年一般预算支出预计_30云南 3 2" xfId="11304"/>
    <cellStyle name="差_11大理_财力性转移支付2010年预算参考数_30云南 3" xfId="11305"/>
    <cellStyle name="差_县区合并测算20080421_民生政策最低支出需求_财力性转移支付2010年预算参考数 5" xfId="11306"/>
    <cellStyle name="好_县市旗测算20080508_县市旗测算-新科目（含人口规模效应）_03_2010年各地区一般预算平衡表_2010年地方财政一般预算分级平衡情况表（汇总）0524 2 6" xfId="11307"/>
    <cellStyle name="好_2008年一般预算支出预计_30云南 4" xfId="11308"/>
    <cellStyle name="好_行政(燃修费)_华东 2 4" xfId="11309"/>
    <cellStyle name="差_云南 缺口县区测算(地方填报)_财力性转移支付2010年预算参考数_03_2010年各地区一般预算平衡表_净集中 3" xfId="11310"/>
    <cellStyle name="差_11大理_财力性转移支付2010年预算参考数_30云南 3 2" xfId="11311"/>
    <cellStyle name="差_11大理_财力性转移支付2010年预算参考数_合并" xfId="11312"/>
    <cellStyle name="差_农林水和城市维护标准支出20080505－县区合计_县市旗测算-新科目（含人口规模效应）_03_2010年各地区一般预算平衡表_2010年地方财政一般预算分级平衡情况表（汇总）0524" xfId="11313"/>
    <cellStyle name="好 2 2" xfId="11314"/>
    <cellStyle name="差_22湖南 4 2" xfId="11315"/>
    <cellStyle name="好_21-22_1" xfId="11316"/>
    <cellStyle name="好_行政（人员）_财力性转移支付2010年预算参考数 2 4" xfId="11317"/>
    <cellStyle name="差_11大理_财力性转移支付2010年预算参考数_隋心对账单定稿0514" xfId="11318"/>
    <cellStyle name="差_县区合并测算20080421_财力性转移支付2010年预算参考数_华东" xfId="11319"/>
    <cellStyle name="好_其他部门(按照总人口测算）—20080416_财力性转移支付2010年预算参考数_小册子（2010）张 2" xfId="11320"/>
    <cellStyle name="差_11大理_财力性转移支付2010年预算参考数_小册子（2010）张" xfId="11321"/>
    <cellStyle name="差_分县成本差异系数_不含人员经费系数_合并" xfId="11322"/>
    <cellStyle name="差_11大理_财力性转移支付2010年预算参考数_小册子（2010）张 2 2" xfId="11323"/>
    <cellStyle name="差_11大理_财力性转移支付2010年预算参考数_小册子（2010）张 3 2" xfId="11324"/>
    <cellStyle name="差_11大理_财力性转移支付2010年预算参考数_小册子（2010）张 4" xfId="11325"/>
    <cellStyle name="差_缺口县区测算（11.13）_财力性转移支付2010年预算参考数 2 2" xfId="11326"/>
    <cellStyle name="差_县市旗测算-新科目（20080627）_县市旗测算-新科目（含人口规模效应）_财力性转移支付2010年预算参考数_03_2010年各地区一般预算平衡表_2010年地方财政一般预算分级平衡情况表（汇总）0524 2 3" xfId="11327"/>
    <cellStyle name="差_11大理_华东 2" xfId="11328"/>
    <cellStyle name="好_危改资金测算_03_2010年各地区一般预算平衡表_2010年地方财政一般预算分级平衡情况表（汇总）0524 5" xfId="11329"/>
    <cellStyle name="差_行政（人员）_县市旗测算-新科目（含人口规模效应）_03_2010年各地区一般预算平衡表_04财力类2010 2" xfId="11330"/>
    <cellStyle name="好_缺口县区测算_03_2010年各地区一般预算平衡表_2010年地方财政一般预算分级平衡情况表（汇总）0524 2 4" xfId="11331"/>
    <cellStyle name="好_县市旗测算-新科目（20080627）_不含人员经费系数_财力性转移支付2010年预算参考数_隋心对账单定稿0514 2 5" xfId="11332"/>
    <cellStyle name="差_教育(按照总人口测算）—20080416 2 3 2" xfId="11333"/>
    <cellStyle name="差_12滨州_03_2010年各地区一般预算平衡表" xfId="11334"/>
    <cellStyle name="差_教育(按照总人口测算）—20080416_不含人员经费系数_30云南 3 2" xfId="11335"/>
    <cellStyle name="差_Book2_03_2010年各地区一般预算平衡表 4" xfId="11336"/>
    <cellStyle name="差_12滨州_03_2010年各地区一般预算平衡表 5" xfId="11337"/>
    <cellStyle name="好_行政(燃修费)_不含人员经费系数_30云南" xfId="11338"/>
    <cellStyle name="差_人员工资和公用经费2_03_2010年各地区一般预算平衡表_04财力类2010 3" xfId="11339"/>
    <cellStyle name="差_文体广播事业(按照总人口测算）—20080416_不含人员经费系数_财力性转移支付2010年预算参考数_03_2010年各地区一般预算平衡表_04财力类2010 2" xfId="11340"/>
    <cellStyle name="好_县市旗测算20080508_不含人员经费系数_隋心对账单定稿0514 2 6" xfId="11341"/>
    <cellStyle name="差_12滨州_03_2010年各地区一般预算平衡表_04财力类2010" xfId="11342"/>
    <cellStyle name="差_县区合并测算20080423(按照各省比重）_民生政策最低支出需求_财力性转移支付2010年预算参考数 4" xfId="11343"/>
    <cellStyle name="好_县市旗测算-新科目（20080626）_财力性转移支付2010年预算参考数_03_2010年各地区一般预算平衡表_2010年地方财政一般预算分级平衡情况表（汇总）0524 5" xfId="11344"/>
    <cellStyle name="差_12滨州_03_2010年各地区一般预算平衡表_04财力类2010 2" xfId="11345"/>
    <cellStyle name="差_县区合并测算20080423(按照各省比重）_财力性转移支付2010年预算参考数_华东 2 4" xfId="11346"/>
    <cellStyle name="差_县区合并测算20080421_县市旗测算-新科目（含人口规模效应）_财力性转移支付2010年预算参考数_03_2010年各地区一般预算平衡表_2010年地方财政一般预算分级平衡情况表（汇总）0524 2 6" xfId="11347"/>
    <cellStyle name="差_12滨州_03_2010年各地区一般预算平衡表_2010年地方财政一般预算分级平衡情况表（汇总）0524 2" xfId="11348"/>
    <cellStyle name="好_第五部分(才淼、饶永宏）_华东 2" xfId="11349"/>
    <cellStyle name="差_12滨州_03_2010年各地区一般预算平衡表_2010年地方财政一般预算分级平衡情况表（汇总）0524 5" xfId="11350"/>
    <cellStyle name="差_2006年28四川 2" xfId="11351"/>
    <cellStyle name="常规 8 9" xfId="11352"/>
    <cellStyle name="常规 399" xfId="11353"/>
    <cellStyle name="好_云南 缺口县区测算(地方填报)_财力性转移支付2010年预算参考数_合并 2" xfId="11354"/>
    <cellStyle name="差_12滨州_03_2010年各地区一般预算平衡表_净集中" xfId="11355"/>
    <cellStyle name="差_2006年28四川 2 2" xfId="11356"/>
    <cellStyle name="好_云南 缺口县区测算(地方填报)_财力性转移支付2010年预算参考数_合并 2 2" xfId="11357"/>
    <cellStyle name="差_12滨州_03_2010年各地区一般预算平衡表_净集中 2" xfId="11358"/>
    <cellStyle name="差_2006年28四川 2 3" xfId="11359"/>
    <cellStyle name="好_云南 缺口县区测算(地方填报)_财力性转移支付2010年预算参考数_合并 2 3" xfId="11360"/>
    <cellStyle name="差_12滨州_03_2010年各地区一般预算平衡表_净集中 3" xfId="11361"/>
    <cellStyle name="差_安徽 缺口县区测算(地方填报)1_财力性转移支付2010年预算参考数 4" xfId="11362"/>
    <cellStyle name="差_县市旗测算-新科目（20080627）_隋心对账单定稿0514 2 3" xfId="11363"/>
    <cellStyle name="差_教育(按照总人口测算）—20080416_县市旗测算-新科目（含人口规模效应）_华东 2" xfId="11364"/>
    <cellStyle name="差_县区合并测算20080421_县市旗测算-新科目（含人口规模效应）_财力性转移支付2010年预算参考数_03_2010年各地区一般预算平衡表_2010年地方财政一般预算分级平衡情况表（汇总）0524 3" xfId="11365"/>
    <cellStyle name="差_12滨州_30云南 2" xfId="11366"/>
    <cellStyle name="好_县区合并测算20080421_民生政策最低支出需求 5" xfId="11367"/>
    <cellStyle name="差_安徽 缺口县区测算(地方填报)1_财力性转移支付2010年预算参考数 4 2" xfId="11368"/>
    <cellStyle name="差_县市旗测算20080508_财力性转移支付2010年预算参考数_30云南" xfId="11369"/>
    <cellStyle name="差_县市旗测算20080508_民生政策最低支出需求_财力性转移支付2010年预算参考数_03_2010年各地区一般预算平衡表_2010年地方财政一般预算分级平衡情况表（汇总）0524" xfId="11370"/>
    <cellStyle name="差_云南 缺口县区测算(地方填报) 2 7" xfId="11371"/>
    <cellStyle name="差_12滨州_30云南 2 2" xfId="11372"/>
    <cellStyle name="差_Book1_隋心对账单定稿0514 2" xfId="11373"/>
    <cellStyle name="差_安徽 缺口县区测算(地方填报)1_财力性转移支付2010年预算参考数 5" xfId="11374"/>
    <cellStyle name="差_县市旗测算-新科目（20080627）_隋心对账单定稿0514 2 4" xfId="11375"/>
    <cellStyle name="差_市辖区测算20080510_民生政策最低支出需求_财力性转移支付2010年预算参考数_合并" xfId="11376"/>
    <cellStyle name="差_指标五" xfId="11377"/>
    <cellStyle name="差_县区合并测算20080421_县市旗测算-新科目（含人口规模效应）_财力性转移支付2010年预算参考数_03_2010年各地区一般预算平衡表_2010年地方财政一般预算分级平衡情况表（汇总）0524 4" xfId="11378"/>
    <cellStyle name="差_12滨州_30云南 3" xfId="11379"/>
    <cellStyle name="差_12滨州_30云南 4" xfId="11380"/>
    <cellStyle name="差_县区合并测算20080421_县市旗测算-新科目（含人口规模效应）_财力性转移支付2010年预算参考数_03_2010年各地区一般预算平衡表_2010年地方财政一般预算分级平衡情况表（汇总）0524 5" xfId="11381"/>
    <cellStyle name="好_汇总_财力性转移支付2010年预算参考数_隋心对账单定稿0514 2" xfId="11382"/>
    <cellStyle name="差_第五部分(才淼、饶永宏） 5" xfId="11383"/>
    <cellStyle name="差_行政（人员）_县市旗测算-新科目（含人口规模效应）_财力性转移支付2010年预算参考数_小册子（2010）张 2 2" xfId="11384"/>
    <cellStyle name="好_县市旗测算20080508_县市旗测算-新科目（含人口规模效应） 2 2" xfId="11385"/>
    <cellStyle name="好_行政（人员）_民生政策最低支出需求_合并 2 2" xfId="11386"/>
    <cellStyle name="差_2_03_2010年各地区一般预算平衡表_2010年地方财政一般预算分级平衡情况表（汇总）0524" xfId="11387"/>
    <cellStyle name="差_2010年县级基本财力保障测算 2 2" xfId="11388"/>
    <cellStyle name="好_其他部门(按照总人口测算）—20080416_县市旗测算-新科目（含人口规模效应）_财力性转移支付2010年预算参考数_03_2010年各地区一般预算平衡表 2 2" xfId="11389"/>
    <cellStyle name="差_12滨州_财力性转移支付2010年预算参考数 2" xfId="11390"/>
    <cellStyle name="好_县市旗测算20080508_不含人员经费系数_财力性转移支付2010年预算参考数_小册子（2010）张 3 2" xfId="11391"/>
    <cellStyle name="好_28四川_财力性转移支付2010年预算参考数_隋心对账单定稿0514 2 4" xfId="11392"/>
    <cellStyle name="差_2_03_2010年各地区一般预算平衡表_2010年地方财政一般预算分级平衡情况表（汇总）0524 2" xfId="11393"/>
    <cellStyle name="差_市辖区测算-新科目（20080626）_不含人员经费系数_财力性转移支付2010年预算参考数 2 6" xfId="11394"/>
    <cellStyle name="差_文体广播事业(按照总人口测算）—20080416_县市旗测算-新科目（含人口规模效应）_03_2010年各地区一般预算平衡表_净集中" xfId="11395"/>
    <cellStyle name="差_12滨州_财力性转移支付2010年预算参考数 2 2" xfId="11396"/>
    <cellStyle name="差_市辖区测算-新科目（20080626）_不含人员经费系数_财力性转移支付2010年预算参考数 2 7" xfId="11397"/>
    <cellStyle name="差_文体广播事业(按照总人口测算）—20080416_民生政策最低支出需求_小册子（2010）张" xfId="11398"/>
    <cellStyle name="差_2_03_2010年各地区一般预算平衡表_2010年地方财政一般预算分级平衡情况表（汇总）0524 3" xfId="11399"/>
    <cellStyle name="差_12滨州_财力性转移支付2010年预算参考数 2 3" xfId="11400"/>
    <cellStyle name="差_12滨州_财力性转移支付2010年预算参考数 2 4" xfId="11401"/>
    <cellStyle name="差_缺口县区测算(按核定人数) 3 2" xfId="11402"/>
    <cellStyle name="差_530629_2006年县级财政报表附表 2 3 2" xfId="11403"/>
    <cellStyle name="差_2_03_2010年各地区一般预算平衡表_2010年地方财政一般预算分级平衡情况表（汇总）0524 4" xfId="11404"/>
    <cellStyle name="好_教育(按照总人口测算）—20080416_财力性转移支付2010年预算参考数_华东" xfId="11405"/>
    <cellStyle name="差_第五部分(才淼、饶永宏） 6" xfId="11406"/>
    <cellStyle name="差_12滨州_财力性转移支付2010年预算参考数 3" xfId="11407"/>
    <cellStyle name="好_农林水和城市维护标准支出20080505－县区合计_不含人员经费系数_03_2010年各地区一般预算平衡表_2010年地方财政一般预算分级平衡情况表（汇总）0524" xfId="11408"/>
    <cellStyle name="好_28四川_财力性转移支付2010年预算参考数_隋心对账单定稿0514 2 5" xfId="11409"/>
    <cellStyle name="差_2_财力性转移支付2010年预算参考数_03_2010年各地区一般预算平衡表 3" xfId="11410"/>
    <cellStyle name="差_12滨州_财力性转移支付2010年预算参考数 3 2" xfId="11411"/>
    <cellStyle name="好_农林水和城市维护标准支出20080505－县区合计_不含人员经费系数_03_2010年各地区一般预算平衡表_2010年地方财政一般预算分级平衡情况表（汇总）0524 2" xfId="11412"/>
    <cellStyle name="差_第五部分(才淼、饶永宏） 7" xfId="11413"/>
    <cellStyle name="差_12滨州_财力性转移支付2010年预算参考数 4" xfId="11414"/>
    <cellStyle name="好_28四川_财力性转移支付2010年预算参考数_隋心对账单定稿0514 2 6" xfId="11415"/>
    <cellStyle name="差_县区合并测算20080421_民生政策最低支出需求_隋心对账单定稿0514 2" xfId="11416"/>
    <cellStyle name="差_缺口县区测算(财政部标准)_财力性转移支付2010年预算参考数 2 2 2" xfId="11417"/>
    <cellStyle name="差_第五部分(才淼、饶永宏） 8" xfId="11418"/>
    <cellStyle name="差_12滨州_财力性转移支付2010年预算参考数 5" xfId="11419"/>
    <cellStyle name="好_不含人员经费系数_30云南" xfId="11420"/>
    <cellStyle name="好_28四川_财力性转移支付2010年预算参考数_隋心对账单定稿0514 2 7" xfId="11421"/>
    <cellStyle name="差_12滨州_财力性转移支付2010年预算参考数_03_2010年各地区一般预算平衡表 3" xfId="11422"/>
    <cellStyle name="差_12滨州_财力性转移支付2010年预算参考数_03_2010年各地区一般预算平衡表_04财力类2010" xfId="11423"/>
    <cellStyle name="差_行政公检法测算_民生政策最低支出需求_小册子（2010）张 3" xfId="11424"/>
    <cellStyle name="差_12滨州_财力性转移支付2010年预算参考数_03_2010年各地区一般预算平衡表_04财力类2010 2" xfId="11425"/>
    <cellStyle name="差_行政公检法测算_民生政策最低支出需求_小册子（2010）张 3 2" xfId="11426"/>
    <cellStyle name="好_华东 2 7" xfId="11427"/>
    <cellStyle name="好_安徽 缺口县区测算(地方填报)1_财力性转移支付2010年预算参考数 2 4" xfId="11428"/>
    <cellStyle name="差_28四川_财力性转移支付2010年预算参考数_30云南 4" xfId="11429"/>
    <cellStyle name="好_分县成本差异系数_财力性转移支付2010年预算参考数_合并 2 6" xfId="11430"/>
    <cellStyle name="差_12滨州_财力性转移支付2010年预算参考数_03_2010年各地区一般预算平衡表_净集中" xfId="11431"/>
    <cellStyle name="差_2006年22湖南_财力性转移支付2010年预算参考数 4 2" xfId="11432"/>
    <cellStyle name="好_县区合并测算20080421_不含人员经费系数_财力性转移支付2010年预算参考数 2 8" xfId="11433"/>
    <cellStyle name="好_县区合并测算20080421_民生政策最低支出需求_合并 2 6" xfId="11434"/>
    <cellStyle name="好_民生政策最低支出需求_隋心对账单定稿0514 2" xfId="11435"/>
    <cellStyle name="差_县区合并测算20080421_县市旗测算-新科目（含人口规模效应）_03_2010年各地区一般预算平衡表 5" xfId="11436"/>
    <cellStyle name="差_12滨州_财力性转移支付2010年预算参考数_30云南" xfId="11437"/>
    <cellStyle name="好_县区合并测算20080423(按照各省比重）_县市旗测算-新科目（含人口规模效应）_合并 2 5" xfId="11438"/>
    <cellStyle name="差_12滨州_财力性转移支付2010年预算参考数_30云南 2" xfId="11439"/>
    <cellStyle name="差_2009年一般性转移支付标准工资_~4190974 2 4" xfId="11440"/>
    <cellStyle name="差_12滨州_财力性转移支付2010年预算参考数_30云南 2 2" xfId="11441"/>
    <cellStyle name="好_县区合并测算20080423(按照各省比重）_县市旗测算-新科目（含人口规模效应）_合并 2 6" xfId="11442"/>
    <cellStyle name="差_12滨州_财力性转移支付2010年预算参考数_30云南 3" xfId="11443"/>
    <cellStyle name="差_12滨州_财力性转移支付2010年预算参考数_30云南 3 2" xfId="11444"/>
    <cellStyle name="好_县区合并测算20080423(按照各省比重）_县市旗测算-新科目（含人口规模效应）_合并 2 7" xfId="11445"/>
    <cellStyle name="差_12滨州_财力性转移支付2010年预算参考数_30云南 4" xfId="11446"/>
    <cellStyle name="差_教育(按照总人口测算）—20080416_不含人员经费系数 2 3 2" xfId="11447"/>
    <cellStyle name="差_12滨州_财力性转移支付2010年预算参考数_合并" xfId="11448"/>
    <cellStyle name="差_12滨州_财力性转移支付2010年预算参考数_华东 2" xfId="11449"/>
    <cellStyle name="好_12滨州_合并 2 5" xfId="11450"/>
    <cellStyle name="差_县区合并测算20080423(按照各省比重）_财力性转移支付2010年预算参考数_03_2010年各地区一般预算平衡表_2010年地方财政一般预算分级平衡情况表（汇总）0524" xfId="11451"/>
    <cellStyle name="常规 2 3 2 5 5" xfId="11452"/>
    <cellStyle name="差_市辖区测算20080510_不含人员经费系数_财力性转移支付2010年预算参考数_03_2010年各地区一般预算平衡表 2" xfId="11453"/>
    <cellStyle name="差_28四川_合并" xfId="11454"/>
    <cellStyle name="差_卫生部门_财力性转移支付2010年预算参考数_03_2010年各地区一般预算平衡表_2010年地方财政一般预算分级平衡情况表（汇总）0524" xfId="11455"/>
    <cellStyle name="注释 2 2 11" xfId="11456"/>
    <cellStyle name="差_12滨州_财力性转移支付2010年预算参考数_小册子（2010）张" xfId="11457"/>
    <cellStyle name="差_缺口县区测算_财力性转移支付2010年预算参考数_03_2010年各地区一般预算平衡表_净集中 3" xfId="11458"/>
    <cellStyle name="差_12滨州_合并" xfId="11459"/>
    <cellStyle name="好_农林水和城市维护标准支出20080505－县区合计_县市旗测算-新科目（含人口规模效应）_财力性转移支付2010年预算参考数_隋心对账单定稿0514 2 2" xfId="11460"/>
    <cellStyle name="差_12滨州_合并 2" xfId="11461"/>
    <cellStyle name="好_成本差异系数（含人口规模）_财力性转移支付2010年预算参考数_隋心对账单定稿0514" xfId="11462"/>
    <cellStyle name="差_12滨州_隋心对账单定稿0514" xfId="11463"/>
    <cellStyle name="好_缺口县区测算(按核定人数) 2 8" xfId="11464"/>
    <cellStyle name="差_12滨州_隋心对账单定稿0514 2" xfId="11465"/>
    <cellStyle name="好_县市旗测算-新科目（20080626）_县市旗测算-新科目（含人口规模效应）_财力性转移支付2010年预算参考数_03_2010年各地区一般预算平衡表_2010年地方财政一般预算分级平衡情况表（汇总）0524 2 3" xfId="11466"/>
    <cellStyle name="差_34青海_1 2 3 2" xfId="11467"/>
    <cellStyle name="差_12滨州_小册子（2010）张" xfId="11468"/>
    <cellStyle name="好_22湖南_03_2010年各地区一般预算平衡表_2010年地方财政一般预算分级平衡情况表（汇总）0524 2" xfId="11469"/>
    <cellStyle name="好_财政供养人员_华东 2" xfId="11470"/>
    <cellStyle name="差_12滨州_小册子（2010）张 3" xfId="11471"/>
    <cellStyle name="好_27重庆_30云南 3 2" xfId="11472"/>
    <cellStyle name="好_22湖南_03_2010年各地区一般预算平衡表_2010年地方财政一般预算分级平衡情况表（汇总）0524 2 3" xfId="11473"/>
    <cellStyle name="好_财政供养人员_华东 2 3" xfId="11474"/>
    <cellStyle name="差_34青海_1_财力性转移支付2010年预算参考数 2" xfId="11475"/>
    <cellStyle name="差_12滨州_小册子（2010）张 4" xfId="11476"/>
    <cellStyle name="差_市辖区测算-新科目（20080626）_财力性转移支付2010年预算参考数_30云南" xfId="11477"/>
    <cellStyle name="好_22湖南_03_2010年各地区一般预算平衡表_2010年地方财政一般预算分级平衡情况表（汇总）0524 2 4" xfId="11478"/>
    <cellStyle name="好_财政供养人员_华东 2 4" xfId="11479"/>
    <cellStyle name="差_34青海_1_财力性转移支付2010年预算参考数 3" xfId="11480"/>
    <cellStyle name="差_1305扶贫" xfId="11481"/>
    <cellStyle name="差_1305扶贫 2" xfId="11482"/>
    <cellStyle name="差_1305扶贫 3" xfId="11483"/>
    <cellStyle name="好_成本差异系数_03_2010年各地区一般预算平衡表_2010年地方财政一般预算分级平衡情况表（汇总）0524 2" xfId="11484"/>
    <cellStyle name="差_行业表" xfId="11485"/>
    <cellStyle name="差_1305扶贫 4" xfId="11486"/>
    <cellStyle name="好_成本差异系数_03_2010年各地区一般预算平衡表_2010年地方财政一般预算分级平衡情况表（汇总）0524 3" xfId="11487"/>
    <cellStyle name="差_1305扶贫_2.2009年云南省生态功能区转移支付总表 2" xfId="11488"/>
    <cellStyle name="差_县市旗测算-新科目（20080627）_民生政策最低支出需求_隋心对账单定稿0514 2 3" xfId="11489"/>
    <cellStyle name="好_县区合并测算20080421_不含人员经费系数_华东 2 6" xfId="11490"/>
    <cellStyle name="差_河南 缺口县区测算(地方填报)_财力性转移支付2010年预算参考数 2 2" xfId="11491"/>
    <cellStyle name="差_1305扶贫_2.2010年云南省生态功能区转移支付总表" xfId="11492"/>
    <cellStyle name="差_河南 缺口县区测算(地方填报)_财力性转移支付2010年预算参考数 2 2 2" xfId="11493"/>
    <cellStyle name="差_1305扶贫_2.2010年云南省生态功能区转移支付总表 2" xfId="11494"/>
    <cellStyle name="差_1305扶贫_2.云南省生态功能区转移支付总表" xfId="11495"/>
    <cellStyle name="差_Sheet1_5.2010年云南省国家一般生态功能区转移支付补助测算表（州市本级） 2" xfId="11496"/>
    <cellStyle name="差_行政（人员）_民生政策最低支出需求_财力性转移支付2010年预算参考数_小册子（2010）张 2 2" xfId="11497"/>
    <cellStyle name="常规 13 33" xfId="11498"/>
    <cellStyle name="常规 13 28" xfId="11499"/>
    <cellStyle name="差_34青海_1_合并" xfId="11500"/>
    <cellStyle name="差_1305扶贫_4.2010年国家重点生态功能区保护性转移支付生态测算表 2" xfId="11501"/>
    <cellStyle name="好_缺口县区测算_合并 2 3" xfId="11502"/>
    <cellStyle name="好_Book1_2_Book1 2" xfId="11503"/>
    <cellStyle name="差_不含人员经费系数_小册子（2010）张 2" xfId="11504"/>
    <cellStyle name="差_1305扶贫_5.2010年云南省国家一般生态功能区转移支付补助测算表（州市本级） 2" xfId="11505"/>
    <cellStyle name="差_农林水和城市维护标准支出20080505－县区合计 4" xfId="11506"/>
    <cellStyle name="差_总人口_隋心对账单定稿0514 2 6" xfId="11507"/>
    <cellStyle name="差_13德宏州2008年地税" xfId="11508"/>
    <cellStyle name="差_成本差异系数_华东" xfId="11509"/>
    <cellStyle name="好_其他部门(按照总人口测算）—20080416_财力性转移支付2010年预算参考数_华东 2 6" xfId="11510"/>
    <cellStyle name="差_农林水和城市维护标准支出20080505－县区合计 4 2" xfId="11511"/>
    <cellStyle name="差_13德宏州2008年地税 2" xfId="11512"/>
    <cellStyle name="差_成本差异系数_华东 2" xfId="11513"/>
    <cellStyle name="差_县市旗测算-新科目（20080627）_民生政策最低支出需求_30云南 3" xfId="11514"/>
    <cellStyle name="差_县市旗测算-新科目（20080627）_民生政策最低支出需求_30云南 3 2" xfId="11515"/>
    <cellStyle name="差_13德宏州2008年地税 2 2" xfId="11516"/>
    <cellStyle name="差_云南 缺口县区测算(地方填报) 2 4" xfId="11517"/>
    <cellStyle name="检查单元格 2 2 11 8" xfId="11518"/>
    <cellStyle name="差_13德宏州2008年地税_2.2009年云南省生态功能区转移支付总表" xfId="11519"/>
    <cellStyle name="差_县区合并测算20080421_县市旗测算-新科目（含人口规模效应） 2 3" xfId="11520"/>
    <cellStyle name="好_附表_财力性转移支付2010年预算参考数_03_2010年各地区一般预算平衡表_净集中" xfId="11521"/>
    <cellStyle name="差_13德宏州2008年地税_4.2010年国家重点生态功能区保护性转移支付生态测算表" xfId="11522"/>
    <cellStyle name="差_13德宏州2008年地税_4.2010年国家重点生态功能区保护性转移支付生态测算表 2" xfId="11523"/>
    <cellStyle name="差_县区合并测算20080423(按照各省比重）_不含人员经费系数_财力性转移支付2010年预算参考数_03_2010年各地区一般预算平衡表_04财力类2010 3" xfId="11524"/>
    <cellStyle name="差_13德宏州2008年地税_5.2010年云南省国家一般生态功能区转移支付补助测算表（州市本级）" xfId="11525"/>
    <cellStyle name="差_市辖区测算20080510_不含人员经费系数_03_2010年各地区一般预算平衡表_04财力类2010 3" xfId="11526"/>
    <cellStyle name="差_14安徽_03_2010年各地区一般预算平衡表_04财力类2010" xfId="11527"/>
    <cellStyle name="差_县区合并测算20080423(按照各省比重）_民生政策最低支出需求_华东 2 3" xfId="11528"/>
    <cellStyle name="差_行政(燃修费)_县市旗测算-新科目（含人口规模效应）_财力性转移支付2010年预算参考数 3" xfId="11529"/>
    <cellStyle name="差_14安徽_03_2010年各地区一般预算平衡表_04财力类2010 2" xfId="11530"/>
    <cellStyle name="差_行政公检法测算_财力性转移支付2010年预算参考数_03_2010年各地区一般预算平衡表_净集中 3" xfId="11531"/>
    <cellStyle name="差_行政(燃修费)_县市旗测算-新科目（含人口规模效应）_财力性转移支付2010年预算参考数 4" xfId="11532"/>
    <cellStyle name="差_14安徽_03_2010年各地区一般预算平衡表_04财力类2010 3" xfId="11533"/>
    <cellStyle name="差_缺口县区测算(按核定人数)_财力性转移支付2010年预算参考数_小册子（2010）张 2" xfId="11534"/>
    <cellStyle name="差_14安徽_03_2010年各地区一般预算平衡表_2010年地方财政一般预算分级平衡情况表（汇总）0524 2" xfId="11535"/>
    <cellStyle name="差_缺口县区测算(按核定人数)_财力性转移支付2010年预算参考数_小册子（2010）张 3" xfId="11536"/>
    <cellStyle name="差_14安徽_03_2010年各地区一般预算平衡表_2010年地方财政一般预算分级平衡情况表（汇总）0524 3" xfId="11537"/>
    <cellStyle name="好_27重庆_30云南 2" xfId="11538"/>
    <cellStyle name="差_缺口县区测算(按2007支出增长25%测算) 2 2 2" xfId="11539"/>
    <cellStyle name="差_14安徽_03_2010年各地区一般预算平衡表_2010年地方财政一般预算分级平衡情况表（汇总）0524 5" xfId="11540"/>
    <cellStyle name="差_14安徽_30云南" xfId="11541"/>
    <cellStyle name="差_核定人数对比_小册子（2010）张 2" xfId="11542"/>
    <cellStyle name="差_14安徽_30云南 2 2" xfId="11543"/>
    <cellStyle name="好_2_合并 2 5" xfId="11544"/>
    <cellStyle name="差_14安徽_财力性转移支付2010年预算参考数 3 2" xfId="11545"/>
    <cellStyle name="好_测算结果汇总_财力性转移支付2010年预算参考数_华东 2 7" xfId="11546"/>
    <cellStyle name="差_14安徽_财力性转移支付2010年预算参考数 4 2" xfId="11547"/>
    <cellStyle name="差_14安徽_财力性转移支付2010年预算参考数_03_2010年各地区一般预算平衡表" xfId="11548"/>
    <cellStyle name="差_测算结果汇总_财力性转移支付2010年预算参考数_03_2010年各地区一般预算平衡表" xfId="11549"/>
    <cellStyle name="好_民生政策最低支出需求_华东 2 4" xfId="11550"/>
    <cellStyle name="差_14安徽_财力性转移支付2010年预算参考数_03_2010年各地区一般预算平衡表 4" xfId="11551"/>
    <cellStyle name="差_云南 缺口县区测算(地方填报)_财力性转移支付2010年预算参考数_03_2010年各地区一般预算平衡表_2010年地方财政一般预算分级平衡情况表（汇总）0524 2 7" xfId="11552"/>
    <cellStyle name="差_2006年全省财力计算表（中央、决算） 2_4.2010年国家重点生态功能区保护性转移支付生态测算表 2" xfId="11553"/>
    <cellStyle name="好_文体广播事业(按照总人口测算）—20080416_民生政策最低支出需求_隋心对账单定稿0514 3" xfId="11554"/>
    <cellStyle name="差_行政（人员）_小册子（2010）张 2" xfId="11555"/>
    <cellStyle name="差_14安徽_财力性转移支付2010年预算参考数_03_2010年各地区一般预算平衡表 6" xfId="11556"/>
    <cellStyle name="差_其他部门(按照总人口测算）—20080416_财力性转移支付2010年预算参考数_03_2010年各地区一般预算平衡表_04财力类2010 3" xfId="11557"/>
    <cellStyle name="好_民生政策最低支出需求_华东 2 6" xfId="11558"/>
    <cellStyle name="差_14安徽_财力性转移支付2010年预算参考数_03_2010年各地区一般预算平衡表_2010年地方财政一般预算分级平衡情况表（汇总）0524" xfId="11559"/>
    <cellStyle name="差_14安徽_财力性转移支付2010年预算参考数_03_2010年各地区一般预算平衡表_2010年地方财政一般预算分级平衡情况表（汇总）0524 2" xfId="11560"/>
    <cellStyle name="差_危改资金测算_小册子（2010）张 3" xfId="11561"/>
    <cellStyle name="差_2006年28四川_合并 2" xfId="11562"/>
    <cellStyle name="差_14安徽_财力性转移支付2010年预算参考数_03_2010年各地区一般预算平衡表_净集中 3" xfId="11563"/>
    <cellStyle name="差_分县成本差异系数_不含人员经费系数 2 3" xfId="11564"/>
    <cellStyle name="好_行政公检法测算_03_2010年各地区一般预算平衡表 3" xfId="11565"/>
    <cellStyle name="差_14安徽_财力性转移支付2010年预算参考数_30云南 2" xfId="11566"/>
    <cellStyle name="差_14安徽_财力性转移支付2010年预算参考数_30云南 3" xfId="11567"/>
    <cellStyle name="差_2_小册子（2010）张 2 2" xfId="11568"/>
    <cellStyle name="差_14安徽_财力性转移支付2010年预算参考数_30云南 3 2" xfId="11569"/>
    <cellStyle name="差_14安徽_财力性转移支付2010年预算参考数_合并 2" xfId="11570"/>
    <cellStyle name="差_第五部分(才淼、饶永宏）_隋心对账单定稿0514" xfId="11571"/>
    <cellStyle name="好_缺口县区测算(财政部标准)_03_2010年各地区一般预算平衡表_净集中 3" xfId="11572"/>
    <cellStyle name="差_14安徽_财力性转移支付2010年预算参考数_华东" xfId="11573"/>
    <cellStyle name="差_14安徽_财力性转移支付2010年预算参考数_隋心对账单定稿0514 2" xfId="11574"/>
    <cellStyle name="霓付 [0]_ +Foil &amp; -FOIL &amp; PAPER" xfId="11575"/>
    <cellStyle name="好_1_03_2010年各地区一般预算平衡表" xfId="11576"/>
    <cellStyle name="好_卫生部门_财力性转移支付2010年预算参考数_合并 3" xfId="11577"/>
    <cellStyle name="差_第五部分(才淼、饶永宏）_华东 2" xfId="11578"/>
    <cellStyle name="好_行政(燃修费)_财力性转移支付2010年预算参考数_合并 2 5" xfId="11579"/>
    <cellStyle name="差_成本差异系数_财力性转移支付2010年预算参考数_03_2010年各地区一般预算平衡表_2010年地方财政一般预算分级平衡情况表（汇总）0524 5" xfId="11580"/>
    <cellStyle name="好_卫生(按照总人口测算）—20080416_县市旗测算-新科目（含人口规模效应） 3 2" xfId="11581"/>
    <cellStyle name="差_14安徽_财力性转移支付2010年预算参考数_小册子（2010）张 2 2" xfId="11582"/>
    <cellStyle name="好_卫生(按照总人口测算）—20080416_县市旗测算-新科目（含人口规模效应） 4" xfId="11583"/>
    <cellStyle name="差_14安徽_财力性转移支付2010年预算参考数_小册子（2010）张 3" xfId="11584"/>
    <cellStyle name="好_卫生(按照总人口测算）—20080416_县市旗测算-新科目（含人口规模效应） 4 2" xfId="11585"/>
    <cellStyle name="差_14安徽_财力性转移支付2010年预算参考数_小册子（2010）张 3 2" xfId="11586"/>
    <cellStyle name="差_缺口县区测算(按2007支出增长25%测算)_财力性转移支付2010年预算参考数_03_2010年各地区一般预算平衡表_04财力类2010" xfId="11587"/>
    <cellStyle name="差_县市旗测算-新科目（20080627）_不含人员经费系数_合并 2 7" xfId="11588"/>
    <cellStyle name="好_卫生(按照总人口测算）—20080416_县市旗测算-新科目（含人口规模效应） 5" xfId="11589"/>
    <cellStyle name="差_14安徽_财力性转移支付2010年预算参考数_小册子（2010）张 4" xfId="11590"/>
    <cellStyle name="差_14安徽_华东" xfId="11591"/>
    <cellStyle name="差_27重庆_财力性转移支付2010年预算参考数 3" xfId="11592"/>
    <cellStyle name="差_行政（人员）_不含人员经费系数_03_2010年各地区一般预算平衡表_2010年地方财政一般预算分级平衡情况表（汇总）0524" xfId="11593"/>
    <cellStyle name="好_2006年水利统计指标统计表_财力性转移支付2010年预算参考数_03_2010年各地区一般预算平衡表_净集中 2" xfId="11594"/>
    <cellStyle name="差_文体广播事业(按照总人口测算）—20080416_民生政策最低支出需求_03_2010年各地区一般预算平衡表_2010年地方财政一般预算分级平衡情况表（汇总）0524 2 4" xfId="11595"/>
    <cellStyle name="差_人员工资和公用经费2_03_2010年各地区一般预算平衡表_净集中 3" xfId="11596"/>
    <cellStyle name="差_14安徽_隋心对账单定稿0514" xfId="11597"/>
    <cellStyle name="差_县市旗测算-新科目（20080626）_民生政策最低支出需求 3 2" xfId="11598"/>
    <cellStyle name="好_2006年22湖南_财力性转移支付2010年预算参考数 2 3" xfId="11599"/>
    <cellStyle name="差_14安徽_小册子（2010）张" xfId="11600"/>
    <cellStyle name="好_测算结果汇总_小册子（2010）张 3 2" xfId="11601"/>
    <cellStyle name="好_县市旗测算-新科目（20080627）_财力性转移支付2010年预算参考数 2" xfId="11602"/>
    <cellStyle name="差_成本差异系数_03_2010年各地区一般预算平衡表_净集中 3" xfId="11603"/>
    <cellStyle name="差_14安徽_小册子（2010）张 4" xfId="11604"/>
    <cellStyle name="好_缺口县区测算(按2007支出增长25%测算)_合并" xfId="11605"/>
    <cellStyle name="差_1996-102 2" xfId="11606"/>
    <cellStyle name="常规 4 3 2 7" xfId="11607"/>
    <cellStyle name="差_其他部门(按照总人口测算）—20080416_民生政策最低支出需求_03_2010年各地区一般预算平衡表_04财力类2010 3" xfId="11608"/>
    <cellStyle name="好_文体广播事业(按照总人口测算）—20080416_民生政策最低支出需求_小册子（2010）张 2" xfId="11609"/>
    <cellStyle name="差_县市旗测算20080508_不含人员经费系数_03_2010年各地区一般预算平衡表_2010年地方财政一般预算分级平衡情况表（汇总）0524 2 3" xfId="11610"/>
    <cellStyle name="好_30云南_隋心对账单定稿0514 2 7" xfId="11611"/>
    <cellStyle name="好_Book2_财力性转移支付2010年预算参考数_隋心对账单定稿0514 2 5" xfId="11612"/>
    <cellStyle name="差_分县成本差异系数_不含人员经费系数_财力性转移支付2010年预算参考数 2 2" xfId="11613"/>
    <cellStyle name="差_1996-102 3" xfId="11614"/>
    <cellStyle name="常规 4 3 2 8" xfId="11615"/>
    <cellStyle name="好_文体广播事业(按照总人口测算）—20080416_民生政策最低支出需求_小册子（2010）张 3" xfId="11616"/>
    <cellStyle name="差_县市旗测算20080508_不含人员经费系数_03_2010年各地区一般预算平衡表_2010年地方财政一般预算分级平衡情况表（汇总）0524 2 4" xfId="11617"/>
    <cellStyle name="好_Book2_财力性转移支付2010年预算参考数_隋心对账单定稿0514 2 6" xfId="11618"/>
    <cellStyle name="差_分县成本差异系数_不含人员经费系数_财力性转移支付2010年预算参考数 2 2 2" xfId="11619"/>
    <cellStyle name="差_1996-102 3 2" xfId="11620"/>
    <cellStyle name="好_文体广播事业(按照总人口测算）—20080416_民生政策最低支出需求_小册子（2010）张 3 2" xfId="11621"/>
    <cellStyle name="好_行政(燃修费)_县市旗测算-新科目（含人口规模效应）_03_2010年各地区一般预算平衡表 5" xfId="11622"/>
    <cellStyle name="差_分县成本差异系数_不含人员经费系数_财力性转移支付2010年预算参考数 2 3" xfId="11623"/>
    <cellStyle name="差_1996-102 4" xfId="11624"/>
    <cellStyle name="差_县市旗测算-新科目（20080626）_民生政策最低支出需求_财力性转移支付2010年预算参考数_合并" xfId="11625"/>
    <cellStyle name="常规 4 3 2 9" xfId="11626"/>
    <cellStyle name="好_文体广播事业(按照总人口测算）—20080416_民生政策最低支出需求_小册子（2010）张 4" xfId="11627"/>
    <cellStyle name="差_县市旗测算20080508_不含人员经费系数_03_2010年各地区一般预算平衡表_2010年地方财政一般预算分级平衡情况表（汇总）0524 2 5" xfId="11628"/>
    <cellStyle name="差_县市旗测算-新科目（20080627）_不含人员经费系数_财力性转移支付2010年预算参考数_03_2010年各地区一般预算平衡表_净集中 2" xfId="11629"/>
    <cellStyle name="好_Book2_财力性转移支付2010年预算参考数_隋心对账单定稿0514 2 7" xfId="11630"/>
    <cellStyle name="差_分县成本差异系数_民生政策最低支出需求_03_2010年各地区一般预算平衡表 4" xfId="11631"/>
    <cellStyle name="差_1997年D01-2" xfId="11632"/>
    <cellStyle name="好_行政（人员）_03_2010年各地区一般预算平衡表_2010年地方财政一般预算分级平衡情况表（汇总）0524 4" xfId="11633"/>
    <cellStyle name="差_1997年D01-2 2" xfId="11634"/>
    <cellStyle name="差_1997年D01-2 2 2" xfId="11635"/>
    <cellStyle name="差_1997年D01-2 3" xfId="11636"/>
    <cellStyle name="差_2" xfId="11637"/>
    <cellStyle name="差_2 2" xfId="11638"/>
    <cellStyle name="差_2 2 2 2" xfId="11639"/>
    <cellStyle name="差_人员工资和公用经费_华东" xfId="11640"/>
    <cellStyle name="差_2 2 3 2" xfId="11641"/>
    <cellStyle name="好_县区合并测算20080421_不含人员经费系数_财力性转移支付2010年预算参考数_隋心对账单定稿0514 2 2" xfId="11642"/>
    <cellStyle name="差_2 3" xfId="11643"/>
    <cellStyle name="差_2 3 2" xfId="11644"/>
    <cellStyle name="好_09黑龙江_03_2010年各地区一般预算平衡表_2010年地方财政一般预算分级平衡情况表（汇总）0524 2 3" xfId="11645"/>
    <cellStyle name="好_县区合并测算20080421_不含人员经费系数_财力性转移支付2010年预算参考数_隋心对账单定稿0514 2 3" xfId="11646"/>
    <cellStyle name="好_1_30云南" xfId="11647"/>
    <cellStyle name="差_2 4" xfId="11648"/>
    <cellStyle name="差_5334_2006年迪庆县级财政报表附表 6" xfId="11649"/>
    <cellStyle name="好_第一部分：综合全_华东" xfId="11650"/>
    <cellStyle name="好_1_30云南 2" xfId="11651"/>
    <cellStyle name="常规 2 3 2 5 14" xfId="11652"/>
    <cellStyle name="差_2 4 2" xfId="11653"/>
    <cellStyle name="差_行政公检法测算_03_2010年各地区一般预算平衡表_2010年地方财政一般预算分级平衡情况表（汇总）0524" xfId="11654"/>
    <cellStyle name="好_县区合并测算20080421_不含人员经费系数_财力性转移支付2010年预算参考数_隋心对账单定稿0514 2 4" xfId="11655"/>
    <cellStyle name="差_2 5" xfId="11656"/>
    <cellStyle name="差_分县成本差异系数_民生政策最低支出需求_小册子（2010）张 4" xfId="11657"/>
    <cellStyle name="差_2008年预计支出与2007年对比_华东 2" xfId="11658"/>
    <cellStyle name="好_卫生(按照总人口测算）—20080416_民生政策最低支出需求_03_2010年各地区一般预算平衡表 4" xfId="11659"/>
    <cellStyle name="差_自行调整差异系数顺序_财力性转移支付2010年预算参考数_03_2010年各地区一般预算平衡表 5" xfId="11660"/>
    <cellStyle name="差_2、土地面积、人口、粮食产量基本情况 2" xfId="11661"/>
    <cellStyle name="好_附表_财力性转移支付2010年预算参考数_30云南 2" xfId="11662"/>
    <cellStyle name="好_14安徽_合并 2 2" xfId="11663"/>
    <cellStyle name="差_危改资金测算 2" xfId="11664"/>
    <cellStyle name="差_2、土地面积、人口、粮食产量基本情况 2 2" xfId="11665"/>
    <cellStyle name="好_附表_财力性转移支付2010年预算参考数_30云南 2 2" xfId="11666"/>
    <cellStyle name="好_行政(燃修费)_不含人员经费系数_财力性转移支付2010年预算参考数_隋心对账单定稿0514" xfId="11667"/>
    <cellStyle name="差_危改资金测算 2 2" xfId="11668"/>
    <cellStyle name="钎霖_4岿角利" xfId="11669"/>
    <cellStyle name="差_2、土地面积、人口、粮食产量基本情况 3" xfId="11670"/>
    <cellStyle name="好_附表_财力性转移支付2010年预算参考数_30云南 3" xfId="11671"/>
    <cellStyle name="好_14安徽_合并 2 3" xfId="11672"/>
    <cellStyle name="差_危改资金测算 3" xfId="11673"/>
    <cellStyle name="差_2、土地面积、人口、粮食产量基本情况 3 2" xfId="11674"/>
    <cellStyle name="差_市辖区测算-新科目（20080626）_小册子（2010）张 3" xfId="11675"/>
    <cellStyle name="好_附表_财力性转移支付2010年预算参考数_30云南 3 2" xfId="11676"/>
    <cellStyle name="差_危改资金测算 3 2" xfId="11677"/>
    <cellStyle name="差_2、土地面积、人口、粮食产量基本情况 4" xfId="11678"/>
    <cellStyle name="好_附表_财力性转移支付2010年预算参考数_30云南 4" xfId="11679"/>
    <cellStyle name="好_14安徽_合并 2 4" xfId="11680"/>
    <cellStyle name="差_危改资金测算 4" xfId="11681"/>
    <cellStyle name="好_2007年收支情况及2008年收支预计表(汇总表)_财力性转移支付2010年预算参考数_合并 2 2" xfId="11682"/>
    <cellStyle name="差_2、土地面积、人口、粮食产量基本情况 5" xfId="11683"/>
    <cellStyle name="好_14安徽_合并 2 5" xfId="11684"/>
    <cellStyle name="好_汇总表_03_2010年各地区一般预算平衡表_净集中 2" xfId="11685"/>
    <cellStyle name="差_核定人数对比_03_2010年各地区一般预算平衡表_04财力类2010 2" xfId="11686"/>
    <cellStyle name="差_危改资金测算 5" xfId="11687"/>
    <cellStyle name="好_2007年收支情况及2008年收支预计表(汇总表)_财力性转移支付2010年预算参考数_合并 2 3" xfId="11688"/>
    <cellStyle name="好_报省站昆明市2010年村干部离任审计统计表" xfId="11689"/>
    <cellStyle name="差_2008年支出调整_03_2010年各地区一般预算平衡表_04财力类2010 2" xfId="11690"/>
    <cellStyle name="差_2、土地面积、人口、粮食产量基本情况 6" xfId="11691"/>
    <cellStyle name="差_Book2_财力性转移支付2010年预算参考数_小册子（2010）张 2 2" xfId="11692"/>
    <cellStyle name="好_14安徽_合并 2 6" xfId="11693"/>
    <cellStyle name="好_汇总表_03_2010年各地区一般预算平衡表_净集中 3" xfId="11694"/>
    <cellStyle name="差_行政公检法测算_华东" xfId="11695"/>
    <cellStyle name="差_核定人数对比_03_2010年各地区一般预算平衡表_04财力类2010 3" xfId="11696"/>
    <cellStyle name="好_2007年收支情况及2008年收支预计表(汇总表)_财力性转移支付2010年预算参考数_合并 2 4" xfId="11697"/>
    <cellStyle name="差_2008年支出调整_03_2010年各地区一般预算平衡表_04财力类2010 3" xfId="11698"/>
    <cellStyle name="差_2、土地面积、人口、粮食产量基本情况 7" xfId="11699"/>
    <cellStyle name="好_14安徽_合并 2 7" xfId="11700"/>
    <cellStyle name="差_附表_财力性转移支付2010年预算参考数_华东" xfId="11701"/>
    <cellStyle name="差_文体广播事业(按照总人口测算）—20080416_财力性转移支付2010年预算参考数 2 4" xfId="11702"/>
    <cellStyle name="常规 2 11 2" xfId="11703"/>
    <cellStyle name="好_市辖区测算20080510_县市旗测算-新科目（含人口规模效应）_财力性转移支付2010年预算参考数_合并 2" xfId="11704"/>
    <cellStyle name="常规 3 2 2 3" xfId="11705"/>
    <cellStyle name="差_文体广播事业(按照总人口测算）—20080416_财力性转移支付2010年预算参考数_30云南 4" xfId="11706"/>
    <cellStyle name="差_2、土地面积、人口、粮食产量基本情况 8" xfId="11707"/>
    <cellStyle name="差_Book1_财力性转移支付2010年预算参考数_30云南" xfId="11708"/>
    <cellStyle name="差_2、土地面积、人口、粮食产量基本情况_禁止开发区名单 2" xfId="11709"/>
    <cellStyle name="常规 96" xfId="11710"/>
    <cellStyle name="好_县市旗测算-新科目（20080627）_民生政策最低支出需求_华东 2 7" xfId="11711"/>
    <cellStyle name="好_测算结果汇总_财力性转移支付2010年预算参考数_03_2010年各地区一般预算平衡表_2010年地方财政一般预算分级平衡情况表（汇总）0524 2 5" xfId="11712"/>
    <cellStyle name="差_2_03_2010年各地区一般预算平衡表 3" xfId="11713"/>
    <cellStyle name="好_行政（人员）_不含人员经费系数_03_2010年各地区一般预算平衡表 2 2" xfId="11714"/>
    <cellStyle name="常规 98" xfId="11715"/>
    <cellStyle name="好_34青海_30云南 3" xfId="11716"/>
    <cellStyle name="好_测算结果汇总_财力性转移支付2010年预算参考数_03_2010年各地区一般预算平衡表_2010年地方财政一般预算分级平衡情况表（汇总）0524 2 7" xfId="11717"/>
    <cellStyle name="差_2_03_2010年各地区一般预算平衡表 5" xfId="11718"/>
    <cellStyle name="好_缺口县区测算(按2007支出增长25%测算)_合并 2 3" xfId="11719"/>
    <cellStyle name="差_核定人数对比 2 3 2" xfId="11720"/>
    <cellStyle name="常规 99" xfId="11721"/>
    <cellStyle name="差_2_03_2010年各地区一般预算平衡表 6" xfId="11722"/>
    <cellStyle name="好_34青海_30云南 4" xfId="11723"/>
    <cellStyle name="差_2_03_2010年各地区一般预算平衡表_2010年地方财政一般预算分级平衡情况表（汇总）0524 5" xfId="11724"/>
    <cellStyle name="差_2_03_2010年各地区一般预算平衡表_净集中" xfId="11725"/>
    <cellStyle name="差_县市旗测算-新科目（20080627）_县市旗测算-新科目（含人口规模效应）_财力性转移支付2010年预算参考数" xfId="11726"/>
    <cellStyle name="差_2_03_2010年各地区一般预算平衡表_净集中 2" xfId="11727"/>
    <cellStyle name="差_教育(按照总人口测算）—20080416_县市旗测算-新科目（含人口规模效应）_财力性转移支付2010年预算参考数 2 3" xfId="11728"/>
    <cellStyle name="差_2_03_2010年各地区一般预算平衡表_净集中 3" xfId="11729"/>
    <cellStyle name="差_其他部门(按照总人口测算）—20080416_县市旗测算-新科目（含人口规模效应）_财力性转移支付2010年预算参考数 3 2" xfId="11730"/>
    <cellStyle name="差_教育(按照总人口测算）—20080416_县市旗测算-新科目（含人口规模效应）_财力性转移支付2010年预算参考数 2 4" xfId="11731"/>
    <cellStyle name="差_M01-1 2 6" xfId="11732"/>
    <cellStyle name="差_2_30云南" xfId="11733"/>
    <cellStyle name="差_县区合并测算20080421_县市旗测算-新科目（含人口规模效应）_财力性转移支付2010年预算参考数_华东 2 4" xfId="11734"/>
    <cellStyle name="差_2007一般预算支出口径剔除表_财力性转移支付2010年预算参考数" xfId="11735"/>
    <cellStyle name="差_2007一般预算支出口径剔除表_财力性转移支付2010年预算参考数 2" xfId="11736"/>
    <cellStyle name="好_云南省2008年转移支付测算——州市本级考核部分及政策性测算_财力性转移支付2010年预算参考数" xfId="11737"/>
    <cellStyle name="差_2_30云南 2" xfId="11738"/>
    <cellStyle name="常规 4 34" xfId="11739"/>
    <cellStyle name="常规 4 29" xfId="11740"/>
    <cellStyle name="差_缺口县区测算_财力性转移支付2010年预算参考数_小册子（2010）张" xfId="11741"/>
    <cellStyle name="差_2_30云南 2 2" xfId="11742"/>
    <cellStyle name="好_总人口_财力性转移支付2010年预算参考数_合并 2 6" xfId="11743"/>
    <cellStyle name="差_Book1_财力性转移支付2010年预算参考数_隋心对账单定稿0514" xfId="11744"/>
    <cellStyle name="差_缺口县区测算_财力性转移支付2010年预算参考数_小册子（2010）张 2" xfId="11745"/>
    <cellStyle name="适中 2 2 2 2 6" xfId="11746"/>
    <cellStyle name="差_行政（人员）_不含人员经费系数_财力性转移支付2010年预算参考数 2 4" xfId="11747"/>
    <cellStyle name="差_2007一般预算支出口径剔除表_财力性转移支付2010年预算参考数 2 2" xfId="11748"/>
    <cellStyle name="好_云南省2008年转移支付测算——州市本级考核部分及政策性测算_财力性转移支付2010年预算参考数 2" xfId="11749"/>
    <cellStyle name="差_2007一般预算支出口径剔除表_财力性转移支付2010年预算参考数 3" xfId="11750"/>
    <cellStyle name="差_2_30云南 3" xfId="11751"/>
    <cellStyle name="差_2007一般预算支出口径剔除表_财力性转移支付2010年预算参考数 3 2" xfId="11752"/>
    <cellStyle name="好_核定人数对比_财力性转移支付2010年预算参考数_合并" xfId="11753"/>
    <cellStyle name="好_云南 缺口县区测算(地方填报)_隋心对账单定稿0514 2 6" xfId="11754"/>
    <cellStyle name="差_2_30云南 3 2" xfId="11755"/>
    <cellStyle name="差_市辖区测算-新科目（20080626）_县市旗测算-新科目（含人口规模效应）_财力性转移支付2010年预算参考数_03_2010年各地区一般预算平衡表_2010年地方财政一般预算分级平衡情况表（汇总）0524 2 3" xfId="11756"/>
    <cellStyle name="差_2_财力性转移支付2010年预算参考数" xfId="11757"/>
    <cellStyle name="差_卫生部门_财力性转移支付2010年预算参考数_03_2010年各地区一般预算平衡表_2010年地方财政一般预算分级平衡情况表（汇总）0524 2 5" xfId="11758"/>
    <cellStyle name="好_2007年一般预算支出剔除_隋心对账单定稿0514 2 4" xfId="11759"/>
    <cellStyle name="差_2_财力性转移支付2010年预算参考数 2" xfId="11760"/>
    <cellStyle name="差_县区合并测算20080423(按照各省比重）_民生政策最低支出需求_合并 2 5" xfId="11761"/>
    <cellStyle name="差_2_财力性转移支付2010年预算参考数 2 2" xfId="11762"/>
    <cellStyle name="好_平邑_03_2010年各地区一般预算平衡表_2010年地方财政一般预算分级平衡情况表（汇总）0524 2 4" xfId="11763"/>
    <cellStyle name="差_2_财力性转移支付2010年预算参考数 2 3" xfId="11764"/>
    <cellStyle name="好_平邑_03_2010年各地区一般预算平衡表_2010年地方财政一般预算分级平衡情况表（汇总）0524 2 5" xfId="11765"/>
    <cellStyle name="差_2_财力性转移支付2010年预算参考数 2 4" xfId="11766"/>
    <cellStyle name="好_平邑_03_2010年各地区一般预算平衡表_2010年地方财政一般预算分级平衡情况表（汇总）0524 2 6" xfId="11767"/>
    <cellStyle name="差_市辖区测算-新科目（20080626）_民生政策最低支出需求 2" xfId="11768"/>
    <cellStyle name="差_2_财力性转移支付2010年预算参考数 3" xfId="11769"/>
    <cellStyle name="差_县区合并测算20080423(按照各省比重）_民生政策最低支出需求_合并 2 6" xfId="11770"/>
    <cellStyle name="差_行政公检法测算_县市旗测算-新科目（含人口规模效应）_财力性转移支付2010年预算参考数 2 2" xfId="11771"/>
    <cellStyle name="差_2_财力性转移支付2010年预算参考数 3 2" xfId="11772"/>
    <cellStyle name="好_缺口县区测算(按核定人数)_财力性转移支付2010年预算参考数_03_2010年各地区一般预算平衡表_净集中 3" xfId="11773"/>
    <cellStyle name="差_行政公检法测算_县市旗测算-新科目（含人口规模效应）_财力性转移支付2010年预算参考数 2 2 2" xfId="11774"/>
    <cellStyle name="差_2_财力性转移支付2010年预算参考数 4" xfId="11775"/>
    <cellStyle name="差_县区合并测算20080423(按照各省比重）_民生政策最低支出需求_合并 2 7" xfId="11776"/>
    <cellStyle name="好_2009年一般性转移支付标准工资_奖励补助测算5.22测试" xfId="11777"/>
    <cellStyle name="差_行政公检法测算_县市旗测算-新科目（含人口规模效应）_财力性转移支付2010年预算参考数 2 3" xfId="11778"/>
    <cellStyle name="差_2008年支出调整_03_2010年各地区一般预算平衡表" xfId="11779"/>
    <cellStyle name="差_2_财力性转移支付2010年预算参考数 5" xfId="11780"/>
    <cellStyle name="差_行政公检法测算_县市旗测算-新科目（含人口规模效应）_财力性转移支付2010年预算参考数 2 4" xfId="11781"/>
    <cellStyle name="差_人员工资和公用经费_财力性转移支付2010年预算参考数_03_2010年各地区一般预算平衡表_2010年地方财政一般预算分级平衡情况表（汇总）0524 3" xfId="11782"/>
    <cellStyle name="差_2_财力性转移支付2010年预算参考数_03_2010年各地区一般预算平衡表" xfId="11783"/>
    <cellStyle name="差_2_财力性转移支付2010年预算参考数_03_2010年各地区一般预算平衡表 2" xfId="11784"/>
    <cellStyle name="差_行政公检法测算_不含人员经费系数_03_2010年各地区一般预算平衡表_04财力类2010 2" xfId="11785"/>
    <cellStyle name="差_2_财力性转移支付2010年预算参考数_03_2010年各地区一般预算平衡表 4" xfId="11786"/>
    <cellStyle name="差_行政公检法测算_不含人员经费系数_03_2010年各地区一般预算平衡表_04财力类2010 3" xfId="11787"/>
    <cellStyle name="差_2_财力性转移支付2010年预算参考数_03_2010年各地区一般预算平衡表 5" xfId="11788"/>
    <cellStyle name="差_2006年28四川_03_2010年各地区一般预算平衡表_净集中" xfId="11789"/>
    <cellStyle name="差_2_财力性转移支付2010年预算参考数_03_2010年各地区一般预算平衡表 6" xfId="11790"/>
    <cellStyle name="差_2_财力性转移支付2010年预算参考数_03_2010年各地区一般预算平衡表_04财力类2010" xfId="11791"/>
    <cellStyle name="差_县市旗测算20080508_财力性转移支付2010年预算参考数" xfId="11792"/>
    <cellStyle name="好_县区合并测算20080423(按照各省比重）_财力性转移支付2010年预算参考数_03_2010年各地区一般预算平衡表_2010年地方财政一般预算分级平衡情况表（汇总）0524 2 6" xfId="11793"/>
    <cellStyle name="差_2_财力性转移支付2010年预算参考数_03_2010年各地区一般预算平衡表_04财力类2010 2" xfId="11794"/>
    <cellStyle name="好_汇总-县级财政报表附表 5" xfId="11795"/>
    <cellStyle name="差_县市旗测算20080508_财力性转移支付2010年预算参考数 2" xfId="11796"/>
    <cellStyle name="好_县区合并测算20080423(按照各省比重）_财力性转移支付2010年预算参考数_03_2010年各地区一般预算平衡表_2010年地方财政一般预算分级平衡情况表（汇总）0524 2 7" xfId="11797"/>
    <cellStyle name="警告文本 2" xfId="11798"/>
    <cellStyle name="差_2_财力性转移支付2010年预算参考数_03_2010年各地区一般预算平衡表_04财力类2010 3" xfId="11799"/>
    <cellStyle name="好_汇总-县级财政报表附表 6" xfId="11800"/>
    <cellStyle name="差_县市旗测算20080508_财力性转移支付2010年预算参考数 3" xfId="11801"/>
    <cellStyle name="差_2_财力性转移支付2010年预算参考数_03_2010年各地区一般预算平衡表_2010年地方财政一般预算分级平衡情况表（汇总）0524" xfId="11802"/>
    <cellStyle name="好_行政公检法测算_民生政策最低支出需求 5" xfId="11803"/>
    <cellStyle name="好_卫生(按照总人口测算）—20080416_县市旗测算-新科目（含人口规模效应）_隋心对账单定稿0514 3" xfId="11804"/>
    <cellStyle name="好_云南 缺口县区测算(地方填报)_财力性转移支付2010年预算参考数_03_2010年各地区一般预算平衡表_2010年地方财政一般预算分级平衡情况表（汇总）0524 2 3" xfId="11805"/>
    <cellStyle name="差_2_财力性转移支付2010年预算参考数_03_2010年各地区一般预算平衡表_2010年地方财政一般预算分级平衡情况表（汇总）0524 2" xfId="11806"/>
    <cellStyle name="差_2_财力性转移支付2010年预算参考数_03_2010年各地区一般预算平衡表_2010年地方财政一般预算分级平衡情况表（汇总）0524 4" xfId="11807"/>
    <cellStyle name="好_行政（人员）_民生政策最低支出需求_财力性转移支付2010年预算参考数_03_2010年各地区一般预算平衡表" xfId="11808"/>
    <cellStyle name="差_教育(按照总人口测算）—20080416_不含人员经费系数_财力性转移支付2010年预算参考数" xfId="11809"/>
    <cellStyle name="差_分县成本差异系数_民生政策最低支出需求_财力性转移支付2010年预算参考数_03_2010年各地区一般预算平衡表_净集中 3" xfId="11810"/>
    <cellStyle name="好_卫生(按照总人口测算）—20080416_县市旗测算-新科目（含人口规模效应）_财力性转移支付2010年预算参考数" xfId="11811"/>
    <cellStyle name="差_30云南_2 2 2" xfId="11812"/>
    <cellStyle name="差_2_财力性转移支付2010年预算参考数_03_2010年各地区一般预算平衡表_2010年地方财政一般预算分级平衡情况表（汇总）0524 5" xfId="11813"/>
    <cellStyle name="差_J01-2 3" xfId="11814"/>
    <cellStyle name="差_Book1_S111111-cg_Book1_Book1" xfId="11815"/>
    <cellStyle name="差_2_财力性转移支付2010年预算参考数_03_2010年各地区一般预算平衡表_净集中" xfId="11816"/>
    <cellStyle name="差_Book1_S111111-cg_Book1_Book1 2" xfId="11817"/>
    <cellStyle name="差_2_财力性转移支付2010年预算参考数_03_2010年各地区一般预算平衡表_净集中 2" xfId="11818"/>
    <cellStyle name="差_2009年一般性转移支付标准工资_地方配套按人均增幅控制8.30xl 2 4" xfId="11819"/>
    <cellStyle name="差_县市旗测算20080508_县市旗测算-新科目（含人口规模效应）_财力性转移支付2010年预算参考数_隋心对账单定稿0514 2 5" xfId="11820"/>
    <cellStyle name="差_文体广播事业(按照总人口测算）—20080416_不含人员经费系数 2 7" xfId="11821"/>
    <cellStyle name="差_2_财力性转移支付2010年预算参考数_30云南" xfId="11822"/>
    <cellStyle name="差_总人口" xfId="11823"/>
    <cellStyle name="差_2_财力性转移支付2010年预算参考数_30云南 2 2" xfId="11824"/>
    <cellStyle name="差_总人口 2 2" xfId="11825"/>
    <cellStyle name="差_卫生部门_财力性转移支付2010年预算参考数_华东 2 3" xfId="11826"/>
    <cellStyle name="好_行政(燃修费)_不含人员经费系数_财力性转移支付2010年预算参考数_03_2010年各地区一般预算平衡表 6" xfId="11827"/>
    <cellStyle name="好_2007一般预算支出口径剔除表_财力性转移支付2010年预算参考数 2 2" xfId="11828"/>
    <cellStyle name="差_2_财力性转移支付2010年预算参考数_合并" xfId="11829"/>
    <cellStyle name="好_行政（人员）_不含人员经费系数_财力性转移支付2010年预算参考数 2 4" xfId="11830"/>
    <cellStyle name="差_2_财力性转移支付2010年预算参考数_合并 2" xfId="11831"/>
    <cellStyle name="链接单元格 9" xfId="11832"/>
    <cellStyle name="差_安徽 缺口县区测算(地方填报)1_财力性转移支付2010年预算参考数_小册子（2010）张 2 2" xfId="11833"/>
    <cellStyle name="好_县市旗测算-新科目（20080626）_民生政策最低支出需求_03_2010年各地区一般预算平衡表 3" xfId="11834"/>
    <cellStyle name="常规 4 6 2" xfId="11835"/>
    <cellStyle name="好_县市旗测算-新科目（20080626）_县市旗测算-新科目（含人口规模效应）_小册子（2010）张" xfId="11836"/>
    <cellStyle name="差_2_财力性转移支付2010年预算参考数_华东" xfId="11837"/>
    <cellStyle name="好_县市旗测算-新科目（20080626）_县市旗测算-新科目（含人口规模效应）_小册子（2010）张 2" xfId="11838"/>
    <cellStyle name="差_2_财力性转移支付2010年预算参考数_华东 2" xfId="11839"/>
    <cellStyle name="差_农林水和城市维护标准支出20080505－县区合计_民生政策最低支出需求_财力性转移支付2010年预算参考数_隋心对账单定稿0514" xfId="11840"/>
    <cellStyle name="检查单元格 2 2 2 6" xfId="11841"/>
    <cellStyle name="差_GDP_2010年标准财政收入 2" xfId="11842"/>
    <cellStyle name="差_分析缺口率 4 2" xfId="11843"/>
    <cellStyle name="差_2_财力性转移支付2010年预算参考数_隋心对账单定稿0514 2" xfId="11844"/>
    <cellStyle name="差_县区合并测算20080423(按照各省比重）_不含人员经费系数_隋心对账单定稿0514 2 7" xfId="11845"/>
    <cellStyle name="差_财政供养人员_03_2010年各地区一般预算平衡表_净集中" xfId="11846"/>
    <cellStyle name="好_34青海_财力性转移支付2010年预算参考数_03_2010年各地区一般预算平衡表 2 2" xfId="11847"/>
    <cellStyle name="好_gdp_华东 2 3" xfId="11848"/>
    <cellStyle name="差_2_财力性转移支付2010年预算参考数_小册子（2010）张" xfId="11849"/>
    <cellStyle name="差_2_财力性转移支付2010年预算参考数_小册子（2010）张 2" xfId="11850"/>
    <cellStyle name="样式 1 2 15" xfId="11851"/>
    <cellStyle name="样式 1 2 20" xfId="11852"/>
    <cellStyle name="差_市辖区测算20080510_民生政策最低支出需求_华东" xfId="11853"/>
    <cellStyle name="好_汇总表_小册子（2010）张 3" xfId="11854"/>
    <cellStyle name="差_2_财力性转移支付2010年预算参考数_小册子（2010）张 2 2" xfId="11855"/>
    <cellStyle name="差_2006年28四川_财力性转移支付2010年预算参考数_30云南 4" xfId="11856"/>
    <cellStyle name="差_市辖区测算20080510_民生政策最低支出需求_华东 2" xfId="11857"/>
    <cellStyle name="好_汇总表_小册子（2010）张 3 2" xfId="11858"/>
    <cellStyle name="差_农林水和城市维护标准支出20080505－县区合计_民生政策最低支出需求_小册子（2010）张" xfId="11859"/>
    <cellStyle name="样式 1 2 16" xfId="11860"/>
    <cellStyle name="样式 1 2 21" xfId="11861"/>
    <cellStyle name="差_2_财力性转移支付2010年预算参考数_小册子（2010）张 3" xfId="11862"/>
    <cellStyle name="差_农林水和城市维护标准支出20080505－县区合计_民生政策最低支出需求_小册子（2010）张 2" xfId="11863"/>
    <cellStyle name="差_2_财力性转移支付2010年预算参考数_小册子（2010）张 3 2" xfId="11864"/>
    <cellStyle name="差_行政（人员）_县市旗测算-新科目（含人口规模效应）" xfId="11865"/>
    <cellStyle name="差_2_合并" xfId="11866"/>
    <cellStyle name="差_2_华东 2" xfId="11867"/>
    <cellStyle name="差_2_隋心对账单定稿0514" xfId="11868"/>
    <cellStyle name="差_2_隋心对账单定稿0514 2" xfId="11869"/>
    <cellStyle name="差_2_小册子（2010）张 3" xfId="11870"/>
    <cellStyle name="差_农林水和城市维护标准支出20080505－县区合计_县市旗测算-新科目（含人口规模效应）_小册子（2010）张 4" xfId="11871"/>
    <cellStyle name="差_2006年22湖南_财力性转移支付2010年预算参考数_隋心对账单定稿0514" xfId="11872"/>
    <cellStyle name="差_2_小册子（2010）张 3 2" xfId="11873"/>
    <cellStyle name="差_2_小册子（2010）张 4" xfId="11874"/>
    <cellStyle name="差_2008年全省汇总收支计算表_隋心对账单定稿0514 2" xfId="11875"/>
    <cellStyle name="差_33甘肃_小册子（2010）张" xfId="11876"/>
    <cellStyle name="好_市辖区测算-新科目（20080626）_财力性转移支付2010年预算参考数_隋心对账单定稿0514 2 5" xfId="11877"/>
    <cellStyle name="差_2006年22湖南 2 2 2" xfId="11878"/>
    <cellStyle name="常规 14 34" xfId="11879"/>
    <cellStyle name="常规 14 29" xfId="11880"/>
    <cellStyle name="差_分县成本差异系数_财力性转移支付2010年预算参考数_03_2010年各地区一般预算平衡表 5" xfId="11881"/>
    <cellStyle name="差_2006年22湖南 2 3" xfId="11882"/>
    <cellStyle name="差_2006年22湖南 2 3 2" xfId="11883"/>
    <cellStyle name="差_缺口县区测算(按2007支出增长25%测算)_财力性转移支付2010年预算参考数_合并" xfId="11884"/>
    <cellStyle name="差_分县成本差异系数_财力性转移支付2010年预算参考数_03_2010年各地区一般预算平衡表 6" xfId="11885"/>
    <cellStyle name="好_1110洱源县 2_2.云南省生态功能区转移支付总表" xfId="11886"/>
    <cellStyle name="差_2006年22湖南 2 4" xfId="11887"/>
    <cellStyle name="差_2006年水利统计指标统计表 5" xfId="11888"/>
    <cellStyle name="差_2006年22湖南_03_2010年各地区一般预算平衡表 6" xfId="11889"/>
    <cellStyle name="好_不含人员经费系数" xfId="11890"/>
    <cellStyle name="差_2006年22湖南_03_2010年各地区一般预算平衡表_04财力类2010" xfId="11891"/>
    <cellStyle name="好_1_财力性转移支付2010年预算参考数_03_2010年各地区一般预算平衡表_2010年地方财政一般预算分级平衡情况表（汇总）0524 3" xfId="11892"/>
    <cellStyle name="差_2006年22湖南_03_2010年各地区一般预算平衡表_04财力类2010 3" xfId="11893"/>
    <cellStyle name="差_行政（人员）_民生政策最低支出需求_财力性转移支付2010年预算参考数_03_2010年各地区一般预算平衡表_2010年地方财政一般预算分级平衡情况表（汇总）0524" xfId="11894"/>
    <cellStyle name="差_2006年22湖南_03_2010年各地区一般预算平衡表_2010年地方财政一般预算分级平衡情况表（汇总）0524 2" xfId="11895"/>
    <cellStyle name="差_人员工资和公用经费_财力性转移支付2010年预算参考数_小册子（2010）张" xfId="11896"/>
    <cellStyle name="差_2006年22湖南_03_2010年各地区一般预算平衡表_2010年地方财政一般预算分级平衡情况表（汇总）0524 3" xfId="11897"/>
    <cellStyle name="差_2006年22湖南_03_2010年各地区一般预算平衡表_2010年地方财政一般预算分级平衡情况表（汇总）0524 4" xfId="11898"/>
    <cellStyle name="差_行政（人员）_民生政策最低支出需求_财力性转移支付2010年预算参考数_03_2010年各地区一般预算平衡表_净集中" xfId="11899"/>
    <cellStyle name="差_2006年22湖南_03_2010年各地区一般预算平衡表_2010年地方财政一般预算分级平衡情况表（汇总）0524 5" xfId="11900"/>
    <cellStyle name="差_2008年全省汇总收支计算表_隋心对账单定稿0514" xfId="11901"/>
    <cellStyle name="差_2006年22湖南_03_2010年各地区一般预算平衡表_净集中 2" xfId="11902"/>
    <cellStyle name="差_2006年22湖南_03_2010年各地区一般预算平衡表_净集中 3" xfId="11903"/>
    <cellStyle name="差_34青海_华东 2" xfId="11904"/>
    <cellStyle name="差_2006年22湖南_30云南" xfId="11905"/>
    <cellStyle name="差_2006年22湖南_30云南 2 2" xfId="11906"/>
    <cellStyle name="差_农林水和城市维护标准支出20080505－县区合计_财力性转移支付2010年预算参考数 2 3 2" xfId="11907"/>
    <cellStyle name="差_成本差异系数（含人口规模）_03_2010年各地区一般预算平衡表 5" xfId="11908"/>
    <cellStyle name="好_教育(按照总人口测算）—20080416_不含人员经费系数 2 3" xfId="11909"/>
    <cellStyle name="好_缺口县区测算(财政部标准)_财力性转移支付2010年预算参考数 5" xfId="11910"/>
    <cellStyle name="差_2006年22湖南_财力性转移支付2010年预算参考数 2 2" xfId="11911"/>
    <cellStyle name="差_成本差异系数_财力性转移支付2010年预算参考数_03_2010年各地区一般预算平衡表 5" xfId="11912"/>
    <cellStyle name="好_核定人数下发表_30云南 2 2" xfId="11913"/>
    <cellStyle name="差_测算结果_财力性转移支付2010年预算参考数 4" xfId="11914"/>
    <cellStyle name="好_卫生部门_财力性转移支付2010年预算参考数_华东 3" xfId="11915"/>
    <cellStyle name="好_2_隋心对账单定稿0514 2 6" xfId="11916"/>
    <cellStyle name="差_测算结果_财力性转移支付2010年预算参考数 4 2" xfId="11917"/>
    <cellStyle name="差_2006年22湖南_财力性转移支付2010年预算参考数 2 2 2" xfId="11918"/>
    <cellStyle name="差_22湖南 2 4" xfId="11919"/>
    <cellStyle name="差_2006年22湖南_财力性转移支付2010年预算参考数 2 3" xfId="11920"/>
    <cellStyle name="差_成本差异系数_财力性转移支付2010年预算参考数_03_2010年各地区一般预算平衡表 6" xfId="11921"/>
    <cellStyle name="警告文本 2 2" xfId="11922"/>
    <cellStyle name="差_测算结果_财力性转移支付2010年预算参考数 5" xfId="11923"/>
    <cellStyle name="好_2_隋心对账单定稿0514 2 7" xfId="11924"/>
    <cellStyle name="好_县市旗测算-新科目（20080626）_民生政策最低支出需求_财力性转移支付2010年预算参考数_03_2010年各地区一般预算平衡表_2010年地方财政一般预算分级平衡情况表（汇总）0524 2 8" xfId="11925"/>
    <cellStyle name="差_县市旗测算20080508_财力性转移支付2010年预算参考数 3 2" xfId="11926"/>
    <cellStyle name="差_28四川" xfId="11927"/>
    <cellStyle name="差_28四川 2" xfId="11928"/>
    <cellStyle name="好_行政(燃修费)_财力性转移支付2010年预算参考数_03_2010年各地区一般预算平衡表 6" xfId="11929"/>
    <cellStyle name="差_2006年22湖南_财力性转移支付2010年预算参考数 2 3 2" xfId="11930"/>
    <cellStyle name="差_文体广播事业(按照总人口测算）—20080416_不含人员经费系数_03_2010年各地区一般预算平衡表_2010年地方财政一般预算分级平衡情况表（汇总）0524 4" xfId="11931"/>
    <cellStyle name="差_2006年22湖南_财力性转移支付2010年预算参考数 2 4" xfId="11932"/>
    <cellStyle name="差_30云南_1_财力性转移支付2010年预算参考数_03_2010年各地区一般预算平衡表_04财力类2010" xfId="11933"/>
    <cellStyle name="强调 2 2 2" xfId="11934"/>
    <cellStyle name="差_2006年22湖南_财力性转移支付2010年预算参考数 3 2" xfId="11935"/>
    <cellStyle name="好_核定人数下发表_30云南 3 2" xfId="11936"/>
    <cellStyle name="差_2006年27重庆 2 2 2" xfId="11937"/>
    <cellStyle name="差_2006年22湖南_财力性转移支付2010年预算参考数 5" xfId="11938"/>
    <cellStyle name="差_2006年22湖南_财力性转移支付2010年预算参考数_03_2010年各地区一般预算平衡表" xfId="11939"/>
    <cellStyle name="好_山东省民生支出标准_财力性转移支付2010年预算参考数_隋心对账单定稿0514 3" xfId="11940"/>
    <cellStyle name="差_文体广播事业(按照总人口测算）—20080416_民生政策最低支出需求_财力性转移支付2010年预算参考数 2" xfId="11941"/>
    <cellStyle name="好_县市旗测算-新科目（20080627）_民生政策最低支出需求_财力性转移支付2010年预算参考数_03_2010年各地区一般预算平衡表_净集中 3" xfId="11942"/>
    <cellStyle name="好_2006年27重庆_小册子（2010）张 3 2" xfId="11943"/>
    <cellStyle name="差_核定人数下发表_财力性转移支付2010年预算参考数_30云南" xfId="11944"/>
    <cellStyle name="好_市辖区测算20080510_民生政策最低支出需求_华东 3" xfId="11945"/>
    <cellStyle name="差_文体广播事业(按照总人口测算）—20080416_民生政策最低支出需求_财力性转移支付2010年预算参考数 2 2" xfId="11946"/>
    <cellStyle name="差_核定人数下发表_财力性转移支付2010年预算参考数_30云南 2" xfId="11947"/>
    <cellStyle name="差_2006年22湖南_财力性转移支付2010年预算参考数_03_2010年各地区一般预算平衡表 2" xfId="11948"/>
    <cellStyle name="好_县市旗测算-新科目（20080627）_不含人员经费系数_隋心对账单定稿0514 2 3" xfId="11949"/>
    <cellStyle name="差_县区合并测算20080423(按照各省比重）_县市旗测算-新科目（含人口规模效应）_03_2010年各地区一般预算平衡表_净集中 3" xfId="11950"/>
    <cellStyle name="差_文体广播事业(按照总人口测算）—20080416_民生政策最低支出需求_财力性转移支付2010年预算参考数 2 3" xfId="11951"/>
    <cellStyle name="差_核定人数下发表_财力性转移支付2010年预算参考数_30云南 3" xfId="11952"/>
    <cellStyle name="差_2006年22湖南_财力性转移支付2010年预算参考数_03_2010年各地区一般预算平衡表 3" xfId="11953"/>
    <cellStyle name="好_县市旗测算-新科目（20080627）_不含人员经费系数_隋心对账单定稿0514 2 4" xfId="11954"/>
    <cellStyle name="差_2006年22湖南_财力性转移支付2010年预算参考数_03_2010年各地区一般预算平衡表 4" xfId="11955"/>
    <cellStyle name="好_县市旗测算-新科目（20080627）_不含人员经费系数_隋心对账单定稿0514 2 5" xfId="11956"/>
    <cellStyle name="差_核定人数下发表_财力性转移支付2010年预算参考数_30云南 4" xfId="11957"/>
    <cellStyle name="差_2006年33甘肃 3 2" xfId="11958"/>
    <cellStyle name="差_文体广播事业(按照总人口测算）—20080416_民生政策最低支出需求_财力性转移支付2010年预算参考数 2 4" xfId="11959"/>
    <cellStyle name="差_文体广播事业(按照总人口测算）—20080416_民生政策最低支出需求_财力性转移支付2010年预算参考数 2 5" xfId="11960"/>
    <cellStyle name="差_2006年22湖南_财力性转移支付2010年预算参考数_03_2010年各地区一般预算平衡表 5" xfId="11961"/>
    <cellStyle name="好_县市旗测算-新科目（20080627）_不含人员经费系数_隋心对账单定稿0514 2 6" xfId="11962"/>
    <cellStyle name="差_文体广播事业(按照总人口测算）—20080416_民生政策最低支出需求_财力性转移支付2010年预算参考数 2 6" xfId="11963"/>
    <cellStyle name="差_2006年22湖南_财力性转移支付2010年预算参考数_03_2010年各地区一般预算平衡表 6" xfId="11964"/>
    <cellStyle name="好_县市旗测算-新科目（20080627）_不含人员经费系数_隋心对账单定稿0514 2 7" xfId="11965"/>
    <cellStyle name="差_高中教师人数（教育厅1.6日提供） 2" xfId="11966"/>
    <cellStyle name="差_县市旗测算-新科目（20080626）_县市旗测算-新科目（含人口规模效应）_财力性转移支付2010年预算参考数_03_2010年各地区一般预算平衡表_净集中 3" xfId="11967"/>
    <cellStyle name="好 2 2 2 11" xfId="11968"/>
    <cellStyle name="好_2008年全省汇总收支计算表_华东 2 4" xfId="11969"/>
    <cellStyle name="好_30云南_1_合并 2 3" xfId="11970"/>
    <cellStyle name="差_2006年22湖南_财力性转移支付2010年预算参考数_03_2010年各地区一般预算平衡表_04财力类2010" xfId="11971"/>
    <cellStyle name="好_汇总表 2 5" xfId="11972"/>
    <cellStyle name="适中 4 4" xfId="11973"/>
    <cellStyle name="好_危改资金测算 2 4" xfId="11974"/>
    <cellStyle name="差_高中教师人数（教育厅1.6日提供） 2 2" xfId="11975"/>
    <cellStyle name="差_2006年22湖南_财力性转移支付2010年预算参考数_03_2010年各地区一般预算平衡表_04财力类2010 2" xfId="11976"/>
    <cellStyle name="差_2006年22湖南_财力性转移支付2010年预算参考数_03_2010年各地区一般预算平衡表_04财力类2010 3" xfId="11977"/>
    <cellStyle name="好_27重庆_财力性转移支付2010年预算参考数_03_2010年各地区一般预算平衡表 2" xfId="11978"/>
    <cellStyle name="差_2008年全省汇总收支计算表_财力性转移支付2010年预算参考数 2 2" xfId="11979"/>
    <cellStyle name="好_其他部门(按照总人口测算）—20080416_不含人员经费系数_财力性转移支付2010年预算参考数_03_2010年各地区一般预算平衡表_2010年地方财政一般预算分级平衡情况表（汇总）0524 2 4" xfId="11980"/>
    <cellStyle name="差_核定人数下发表_财力性转移支付2010年预算参考数 2" xfId="11981"/>
    <cellStyle name="差_2006年22湖南_财力性转移支付2010年预算参考数_03_2010年各地区一般预算平衡表_2010年地方财政一般预算分级平衡情况表（汇总）0524" xfId="11982"/>
    <cellStyle name="差_2008年全省汇总收支计算表_财力性转移支付2010年预算参考数 2 2 2" xfId="11983"/>
    <cellStyle name="好_27重庆_财力性转移支付2010年预算参考数_03_2010年各地区一般预算平衡表 2 2" xfId="11984"/>
    <cellStyle name="好_27重庆_华东" xfId="11985"/>
    <cellStyle name="差_核定人数下发表_财力性转移支付2010年预算参考数 2 2" xfId="11986"/>
    <cellStyle name="差_2006年22湖南_财力性转移支付2010年预算参考数_03_2010年各地区一般预算平衡表_2010年地方财政一般预算分级平衡情况表（汇总）0524 2" xfId="11987"/>
    <cellStyle name="差_2006年22湖南_财力性转移支付2010年预算参考数_03_2010年各地区一般预算平衡表_2010年地方财政一般预算分级平衡情况表（汇总）0524 5" xfId="11988"/>
    <cellStyle name="差_2006年22湖南_财力性转移支付2010年预算参考数_03_2010年各地区一般预算平衡表_净集中 2" xfId="11989"/>
    <cellStyle name="好_汇总表_合并 2 6" xfId="11990"/>
    <cellStyle name="差_核定人数下发表_财力性转移支付2010年预算参考数_03_2010年各地区一般预算平衡表 5" xfId="11991"/>
    <cellStyle name="差_市辖区测算-新科目（20080626）_隋心对账单定稿0514 2 3" xfId="11992"/>
    <cellStyle name="差_2006年22湖南_财力性转移支付2010年预算参考数_03_2010年各地区一般预算平衡表_净集中 3" xfId="11993"/>
    <cellStyle name="好_汇总表_合并 2 7" xfId="11994"/>
    <cellStyle name="差_核定人数下发表_财力性转移支付2010年预算参考数_03_2010年各地区一般预算平衡表 6" xfId="11995"/>
    <cellStyle name="差_市辖区测算-新科目（20080626）_隋心对账单定稿0514 2 4" xfId="11996"/>
    <cellStyle name="好_行政(燃修费)_县市旗测算-新科目（含人口规模效应）_03_2010年各地区一般预算平衡表_04财力类2010" xfId="11997"/>
    <cellStyle name="差_县市旗测算-新科目（20080626）_县市旗测算-新科目（含人口规模效应）_财力性转移支付2010年预算参考数_华东" xfId="11998"/>
    <cellStyle name="差_2006年全省财力计算表（中央、决算） 2 2 2" xfId="11999"/>
    <cellStyle name="好_汇总表4 2 4" xfId="12000"/>
    <cellStyle name="差_2006年22湖南_财力性转移支付2010年预算参考数_30云南" xfId="12001"/>
    <cellStyle name="好_安徽 缺口县区测算(地方填报)1_财力性转移支付2010年预算参考数_华东 2 4" xfId="12002"/>
    <cellStyle name="差_2006年22湖南_财力性转移支付2010年预算参考数_30云南 2" xfId="12003"/>
    <cellStyle name="好_河南 缺口县区测算(地方填报白)_财力性转移支付2010年预算参考数_华东" xfId="12004"/>
    <cellStyle name="差_市辖区测算20080510_财力性转移支付2010年预算参考数_03_2010年各地区一般预算平衡表_2010年地方财政一般预算分级平衡情况表（汇总）0524 4" xfId="12005"/>
    <cellStyle name="差_2006年22湖南_财力性转移支付2010年预算参考数_30云南 2 2" xfId="12006"/>
    <cellStyle name="好_河南 缺口县区测算(地方填报白)_财力性转移支付2010年预算参考数_华东 2" xfId="12007"/>
    <cellStyle name="好_县市旗测算-新科目（20080626）_民生政策最低支出需求 4" xfId="12008"/>
    <cellStyle name="差_县市旗测算20080508_不含人员经费系数_财力性转移支付2010年预算参考数_03_2010年各地区一般预算平衡表_净集中 3" xfId="12009"/>
    <cellStyle name="差_行政公检法测算_县市旗测算-新科目（含人口规模效应）_03_2010年各地区一般预算平衡表_04财力类2010 2" xfId="12010"/>
    <cellStyle name="差_2006年22湖南_财力性转移支付2010年预算参考数_30云南 3" xfId="12011"/>
    <cellStyle name="好_行政（人员）_03_2010年各地区一般预算平衡表" xfId="12012"/>
    <cellStyle name="差_市辖区测算20080510_财力性转移支付2010年预算参考数_03_2010年各地区一般预算平衡表_2010年地方财政一般预算分级平衡情况表（汇总）0524 5" xfId="12013"/>
    <cellStyle name="差_2006年22湖南_财力性转移支付2010年预算参考数_30云南 3 2" xfId="12014"/>
    <cellStyle name="好_行政（人员）_03_2010年各地区一般预算平衡表 2" xfId="12015"/>
    <cellStyle name="差_行政公检法测算_县市旗测算-新科目（含人口规模效应）_03_2010年各地区一般预算平衡表_04财力类2010 3" xfId="12016"/>
    <cellStyle name="差_2006年22湖南_财力性转移支付2010年预算参考数_30云南 4" xfId="12017"/>
    <cellStyle name="差_2006年22湖南_财力性转移支付2010年预算参考数_华东" xfId="12018"/>
    <cellStyle name="差_530629_2006年县级财政报表附表 4 2" xfId="12019"/>
    <cellStyle name="差_2006年22湖南_财力性转移支付2010年预算参考数_隋心对账单定稿0514 2" xfId="12020"/>
    <cellStyle name="差_20河南_30云南 3 2" xfId="12021"/>
    <cellStyle name="差_大连市" xfId="12022"/>
    <cellStyle name="好_其他部门(按照总人口测算）—20080416_合并 3" xfId="12023"/>
    <cellStyle name="差_人员工资和公用经费_财力性转移支付2010年预算参考数_隋心对账单定稿0514" xfId="12024"/>
    <cellStyle name="差_2006年22湖南_财力性转移支付2010年预算参考数_小册子（2010）张" xfId="12025"/>
    <cellStyle name="差_县区合并测算20080421_隋心对账单定稿0514 2 7" xfId="12026"/>
    <cellStyle name="好_其他部门(按照总人口测算）—20080416_县市旗测算-新科目（含人口规模效应）_03_2010年各地区一般预算平衡表_2010年地方财政一般预算分级平衡情况表（汇总）0524" xfId="12027"/>
    <cellStyle name="差_县市旗测算-新科目（20080627）_不含人员经费系数_财力性转移支付2010年预算参考数_华东" xfId="12028"/>
    <cellStyle name="差_20河南 2 3" xfId="12029"/>
    <cellStyle name="好_农林水和城市维护标准支出20080505－县区合计_民生政策最低支出需求_03_2010年各地区一般预算平衡表_04财力类2010 2" xfId="12030"/>
    <cellStyle name="差_2006年22湖南_财力性转移支付2010年预算参考数_小册子（2010）张 2" xfId="12031"/>
    <cellStyle name="差_人员工资和公用经费_财力性转移支付2010年预算参考数_隋心对账单定稿0514 2" xfId="12032"/>
    <cellStyle name="好_2008年支出核定_华东 2 6" xfId="12033"/>
    <cellStyle name="差_市辖区测算-新科目（20080626）_财力性转移支付2010年预算参考数_合并 2 5" xfId="12034"/>
    <cellStyle name="好_其他部门(按照总人口测算）—20080416_县市旗测算-新科目（含人口规模效应）_03_2010年各地区一般预算平衡表_2010年地方财政一般预算分级平衡情况表（汇总）0524 2" xfId="12035"/>
    <cellStyle name="好_gdp 2 5" xfId="12036"/>
    <cellStyle name="差_财政小册子－表(1013)" xfId="12037"/>
    <cellStyle name="注释 2 2 11 8" xfId="12038"/>
    <cellStyle name="常规 2 2 3 2 7" xfId="12039"/>
    <cellStyle name="差_县市旗测算-新科目（20080627）_不含人员经费系数_财力性转移支付2010年预算参考数_华东 2" xfId="12040"/>
    <cellStyle name="差_20河南 2 3 2" xfId="12041"/>
    <cellStyle name="差_2006年22湖南_财力性转移支付2010年预算参考数_小册子（2010）张 2 2" xfId="12042"/>
    <cellStyle name="差_20河南 2 4" xfId="12043"/>
    <cellStyle name="好_农林水和城市维护标准支出20080505－县区合计_民生政策最低支出需求_03_2010年各地区一般预算平衡表_04财力类2010 3" xfId="12044"/>
    <cellStyle name="差_文体广播部门_隋心对账单定稿0514" xfId="12045"/>
    <cellStyle name="好_汇总表4_财力性转移支付2010年预算参考数_华东 2 6" xfId="12046"/>
    <cellStyle name="差_其他部门(按照总人口测算）—20080416_县市旗测算-新科目（含人口规模效应）_华东 2" xfId="12047"/>
    <cellStyle name="好_2008年支出核定_华东 2 7" xfId="12048"/>
    <cellStyle name="差_2006年22湖南_财力性转移支付2010年预算参考数_小册子（2010）张 3" xfId="12049"/>
    <cellStyle name="好_其他部门(按照总人口测算）—20080416_财力性转移支付2010年预算参考数_03_2010年各地区一般预算平衡表_净集中" xfId="12050"/>
    <cellStyle name="差_市辖区测算-新科目（20080626）_财力性转移支付2010年预算参考数_合并 2 6" xfId="12051"/>
    <cellStyle name="好_其他部门(按照总人口测算）—20080416_县市旗测算-新科目（含人口规模效应）_03_2010年各地区一般预算平衡表_2010年地方财政一般预算分级平衡情况表（汇总）0524 3" xfId="12052"/>
    <cellStyle name="好_gdp 2 6" xfId="12053"/>
    <cellStyle name="差_市辖区测算-新科目（20080626）_民生政策最低支出需求_财力性转移支付2010年预算参考数_小册子（2010）张" xfId="12054"/>
    <cellStyle name="解释性文本 2 2 15" xfId="12055"/>
    <cellStyle name="解释性文本 2 2 20" xfId="12056"/>
    <cellStyle name="差_2006年22湖南_财力性转移支付2010年预算参考数_小册子（2010）张 3 2" xfId="12057"/>
    <cellStyle name="好_其他部门(按照总人口测算）—20080416_财力性转移支付2010年预算参考数_03_2010年各地区一般预算平衡表_净集中 2" xfId="12058"/>
    <cellStyle name="差_2006年22湖南_财力性转移支付2010年预算参考数_小册子（2010）张 4" xfId="12059"/>
    <cellStyle name="差_市辖区测算-新科目（20080626）_财力性转移支付2010年预算参考数_合并 2 7" xfId="12060"/>
    <cellStyle name="好_其他部门(按照总人口测算）—20080416_县市旗测算-新科目（含人口规模效应）_03_2010年各地区一般预算平衡表_2010年地方财政一般预算分级平衡情况表（汇总）0524 4" xfId="12061"/>
    <cellStyle name="好_gdp 2 7" xfId="12062"/>
    <cellStyle name="差_县区合并测算20080421_民生政策最低支出需求_财力性转移支付2010年预算参考数_03_2010年各地区一般预算平衡表_2010年地方财政一般预算分级平衡情况表（汇总）0524 2 4" xfId="12063"/>
    <cellStyle name="差_2006年22湖南_合并" xfId="12064"/>
    <cellStyle name="差_成本差异系数（含人口规模）_财力性转移支付2010年预算参考数_03_2010年各地区一般预算平衡表_2010年地方财政一般预算分级平衡情况表（汇总）0524" xfId="12065"/>
    <cellStyle name="好_12滨州_财力性转移支付2010年预算参考数_隋心对账单定稿0514 2 4" xfId="12066"/>
    <cellStyle name="差_2008年全省汇总收支计算表" xfId="12067"/>
    <cellStyle name="好_行政公检法测算_县市旗测算-新科目（含人口规模效应）_03_2010年各地区一般预算平衡表_2010年地方财政一般预算分级平衡情况表（汇总）0524 5" xfId="12068"/>
    <cellStyle name="差_其他部门(按照总人口测算）—20080416_不含人员经费系数_财力性转移支付2010年预算参考数_小册子（2010）张" xfId="12069"/>
    <cellStyle name="差_2006年22湖南_华东" xfId="12070"/>
    <cellStyle name="好_2006年30云南 2 6" xfId="12071"/>
    <cellStyle name="差_其他部门(按照总人口测算）—20080416_不含人员经费系数_财力性转移支付2010年预算参考数_小册子（2010）张 2" xfId="12072"/>
    <cellStyle name="差_2006年22湖南_华东 2" xfId="12073"/>
    <cellStyle name="差_市辖区测算-新科目（20080626）_不含人员经费系数 3" xfId="12074"/>
    <cellStyle name="好 2 2 11 2 4" xfId="12075"/>
    <cellStyle name="差_卫生(按照总人口测算）—20080416_县市旗测算-新科目（含人口规模效应）_华东 2 3" xfId="12076"/>
    <cellStyle name="差_2008年全省汇总收支计算表_03_2010年各地区一般预算平衡表_04财力类2010 2" xfId="12077"/>
    <cellStyle name="差_2006年22湖南_小册子（2010）张" xfId="12078"/>
    <cellStyle name="差_2006年22湖南_小册子（2010）张 3" xfId="12079"/>
    <cellStyle name="差_2006年22湖南_小册子（2010）张 3 2" xfId="12080"/>
    <cellStyle name="差_2006年22湖南_小册子（2010）张 4" xfId="12081"/>
    <cellStyle name="差_28四川_财力性转移支付2010年预算参考数_03_2010年各地区一般预算平衡表_2010年地方财政一般预算分级平衡情况表（汇总）0524" xfId="12082"/>
    <cellStyle name="差_同德_03_2010年各地区一般预算平衡表 2" xfId="12083"/>
    <cellStyle name="差_Book2 9" xfId="12084"/>
    <cellStyle name="汇总 2 2 2 3" xfId="12085"/>
    <cellStyle name="差_县区合并测算20080421_财力性转移支付2010年预算参考数_30云南 2" xfId="12086"/>
    <cellStyle name="差_2006年34青海_03_2010年各地区一般预算平衡表_2010年地方财政一般预算分级平衡情况表（汇总）0524 5" xfId="12087"/>
    <cellStyle name="差_2006年27重庆 2" xfId="12088"/>
    <cellStyle name="差_2006年27重庆 2 2" xfId="12089"/>
    <cellStyle name="差_2006年27重庆 2 3" xfId="12090"/>
    <cellStyle name="差_2006年27重庆 2 3 2" xfId="12091"/>
    <cellStyle name="差_2006年27重庆 4" xfId="12092"/>
    <cellStyle name="差_汇总_财力性转移支付2010年预算参考数_30云南" xfId="12093"/>
    <cellStyle name="差_县区合并测算20080421_民生政策最低支出需求_财力性转移支付2010年预算参考数 3 2" xfId="12094"/>
    <cellStyle name="好_一般预算支出口径剔除表_30云南" xfId="12095"/>
    <cellStyle name="好_2008年一般预算支出预计_30云南 2 2" xfId="12096"/>
    <cellStyle name="好_缺口县区测算（11.13）_合并 3" xfId="12097"/>
    <cellStyle name="差_市辖区测算-新科目（20080626）_民生政策最低支出需求_03_2010年各地区一般预算平衡表_04财力类2010" xfId="12098"/>
    <cellStyle name="差_2006年27重庆 5" xfId="12099"/>
    <cellStyle name="常规 30 3" xfId="12100"/>
    <cellStyle name="常规 25 3" xfId="12101"/>
    <cellStyle name="好_34青海_小册子（2010）张" xfId="12102"/>
    <cellStyle name="差_2006年27重庆_03_2010年各地区一般预算平衡表" xfId="12103"/>
    <cellStyle name="好_缺口县区测算（11.13）_03_2010年各地区一般预算平衡表_2010年地方财政一般预算分级平衡情况表（汇总）0524 2 6" xfId="12104"/>
    <cellStyle name="常规 30 3 2" xfId="12105"/>
    <cellStyle name="好_34青海_小册子（2010）张 2" xfId="12106"/>
    <cellStyle name="差_2006年27重庆_03_2010年各地区一般预算平衡表 2" xfId="12107"/>
    <cellStyle name="好_卫生部门_合并 2 3" xfId="12108"/>
    <cellStyle name="好_平邑_财力性转移支付2010年预算参考数_隋心对账单定稿0514" xfId="12109"/>
    <cellStyle name="差_县市旗测算20080508_民生政策最低支出需求_财力性转移支付2010年预算参考数_隋心对账单定稿0514 2" xfId="12110"/>
    <cellStyle name="好_34青海_小册子（2010）张 3" xfId="12111"/>
    <cellStyle name="差_2006年27重庆_03_2010年各地区一般预算平衡表 3" xfId="12112"/>
    <cellStyle name="差_2006年27重庆_03_2010年各地区一般预算平衡表_04财力类2010" xfId="12113"/>
    <cellStyle name="差_2006年27重庆_03_2010年各地区一般预算平衡表_04财力类2010 2" xfId="12114"/>
    <cellStyle name="差_2006年27重庆_03_2010年各地区一般预算平衡表_04财力类2010 3" xfId="12115"/>
    <cellStyle name="差_行政(燃修费)_不含人员经费系数_03_2010年各地区一般预算平衡表_净集中" xfId="12116"/>
    <cellStyle name="警告文本 5 2" xfId="12117"/>
    <cellStyle name="差_2006年27重庆_03_2010年各地区一般预算平衡表_2010年地方财政一般预算分级平衡情况表（汇总）0524" xfId="12118"/>
    <cellStyle name="差_市辖区测算-新科目（20080626）_财力性转移支付2010年预算参考数_03_2010年各地区一般预算平衡表 3" xfId="12119"/>
    <cellStyle name="差_行政(燃修费)_不含人员经费系数_03_2010年各地区一般预算平衡表_净集中 2" xfId="12120"/>
    <cellStyle name="差_2006年27重庆_03_2010年各地区一般预算平衡表_2010年地方财政一般预算分级平衡情况表（汇总）0524 2" xfId="12121"/>
    <cellStyle name="好_2006年34青海 2 6" xfId="12122"/>
    <cellStyle name="好_县市旗测算20080508_不含人员经费系数_财力性转移支付2010年预算参考数_03_2010年各地区一般预算平衡表_净集中" xfId="12123"/>
    <cellStyle name="差_2006年水利统计指标统计表_财力性转移支付2010年预算参考数_03_2010年各地区一般预算平衡表_净集中 2" xfId="12124"/>
    <cellStyle name="差_行政(燃修费)_不含人员经费系数_03_2010年各地区一般预算平衡表_净集中 3" xfId="12125"/>
    <cellStyle name="差_2006年27重庆_03_2010年各地区一般预算平衡表_2010年地方财政一般预算分级平衡情况表（汇总）0524 3" xfId="12126"/>
    <cellStyle name="好_2006年34青海 2 7" xfId="12127"/>
    <cellStyle name="差_测算结果_30云南 2" xfId="12128"/>
    <cellStyle name="差_2006年27重庆_03_2010年各地区一般预算平衡表_2010年地方财政一般预算分级平衡情况表（汇总）0524 4" xfId="12129"/>
    <cellStyle name="好_行政公检法测算_县市旗测算-新科目（含人口规模效应）_财力性转移支付2010年预算参考数_03_2010年各地区一般预算平衡表_2010年地方财政一般预算分级平衡情况表（汇总）0524 2 2" xfId="12130"/>
    <cellStyle name="差_2006年水利统计指标统计表_财力性转移支付2010年预算参考数_03_2010年各地区一般预算平衡表_净集中 3" xfId="12131"/>
    <cellStyle name="差_测算结果_30云南 3" xfId="12132"/>
    <cellStyle name="差_2006年27重庆_03_2010年各地区一般预算平衡表_2010年地方财政一般预算分级平衡情况表（汇总）0524 5" xfId="12133"/>
    <cellStyle name="好_行政公检法测算_县市旗测算-新科目（含人口规模效应）_财力性转移支付2010年预算参考数_03_2010年各地区一般预算平衡表_2010年地方财政一般预算分级平衡情况表（汇总）0524 2 3" xfId="12134"/>
    <cellStyle name="差_2006年27重庆_30云南 2" xfId="12135"/>
    <cellStyle name="好_1110洱源县 4 2" xfId="12136"/>
    <cellStyle name="差_教育(按照总人口测算）—20080416_县市旗测算-新科目（含人口规模效应） 2 3 2" xfId="12137"/>
    <cellStyle name="差_分县成本差异系数_03_2010年各地区一般预算平衡表_2010年地方财政一般预算分级平衡情况表（汇总）0524" xfId="12138"/>
    <cellStyle name="差_文体广播事业(按照总人口测算）—20080416_财力性转移支付2010年预算参考数_隋心对账单定稿0514 2 4" xfId="12139"/>
    <cellStyle name="好_1_财力性转移支付2010年预算参考数_华东 2 6" xfId="12140"/>
    <cellStyle name="差_2006年27重庆_30云南 3" xfId="12141"/>
    <cellStyle name="差_分县成本差异系数_03_2010年各地区一般预算平衡表_2010年地方财政一般预算分级平衡情况表（汇总）0524 2" xfId="12142"/>
    <cellStyle name="差_县市旗测算-新科目（20080627）_民生政策最低支出需求_财力性转移支付2010年预算参考数_03_2010年各地区一般预算平衡表_04财力类2010 3" xfId="12143"/>
    <cellStyle name="差_2006年27重庆_30云南 3 2" xfId="12144"/>
    <cellStyle name="差_2006年27重庆_30云南 4" xfId="12145"/>
    <cellStyle name="差_行政公检法测算_民生政策最低支出需求_财力性转移支付2010年预算参考数_03_2010年各地区一般预算平衡表_2010年地方财政一般预算分级平衡情况表（汇总）0524 2" xfId="12146"/>
    <cellStyle name="差_测算总表 3 2" xfId="12147"/>
    <cellStyle name="差_2006年27重庆_财力性转移支付2010年预算参考数" xfId="12148"/>
    <cellStyle name="好_行政（人员）_民生政策最低支出需求_隋心对账单定稿0514 2 4" xfId="12149"/>
    <cellStyle name="差_县区合并测算20080421_不含人员经费系数_财力性转移支付2010年预算参考数_华东 2 3" xfId="12150"/>
    <cellStyle name="差_2006年27重庆_财力性转移支付2010年预算参考数 2" xfId="12151"/>
    <cellStyle name="好_2006年33甘肃_合并 2 3" xfId="12152"/>
    <cellStyle name="差_复件 全省公共卫生与基层医疗卫生事业单位（云人社发（2009）199号） 3" xfId="12153"/>
    <cellStyle name="差_教育(按照总人口测算）—20080416_民生政策最低支出需求_财力性转移支付2010年预算参考数_隋心对账单定稿0514" xfId="12154"/>
    <cellStyle name="常规 2 9 2" xfId="12155"/>
    <cellStyle name="差_2006年27重庆_财力性转移支付2010年预算参考数 2 2" xfId="12156"/>
    <cellStyle name="差_复件 全省公共卫生与基层医疗卫生事业单位（云人社发（2009）199号） 3 2" xfId="12157"/>
    <cellStyle name="差_教育(按照总人口测算）—20080416_民生政策最低支出需求_财力性转移支付2010年预算参考数_隋心对账单定稿0514 2" xfId="12158"/>
    <cellStyle name="常规 2 9 2 2" xfId="12159"/>
    <cellStyle name="好_河南 缺口县区测算(地方填报)_财力性转移支付2010年预算参考数 3" xfId="12160"/>
    <cellStyle name="差_2006年27重庆_财力性转移支付2010年预算参考数 2 2 2" xfId="12161"/>
    <cellStyle name="差_复件 全省公共卫生与基层医疗卫生事业单位（云人社发（2009）199号） 4" xfId="12162"/>
    <cellStyle name="常规 2 9 3" xfId="12163"/>
    <cellStyle name="差_2006年27重庆_财力性转移支付2010年预算参考数 2 3" xfId="12164"/>
    <cellStyle name="差_2006年27重庆_财力性转移支付2010年预算参考数 2 3 2" xfId="12165"/>
    <cellStyle name="输入 4" xfId="12166"/>
    <cellStyle name="差_市辖区测算-新科目（20080626）_民生政策最低支出需求_03_2010年各地区一般预算平衡表_净集中 2" xfId="12167"/>
    <cellStyle name="差_28四川_财力性转移支付2010年预算参考数 3 2" xfId="12168"/>
    <cellStyle name="好_行政公检法测算_财力性转移支付2010年预算参考数 2" xfId="12169"/>
    <cellStyle name="好_县市旗测算-新科目（20080626）_财力性转移支付2010年预算参考数_华东" xfId="12170"/>
    <cellStyle name="差_2006年27重庆_财力性转移支付2010年预算参考数 3" xfId="12171"/>
    <cellStyle name="好_2006年33甘肃_合并 2 4" xfId="12172"/>
    <cellStyle name="好_卫生(按照总人口测算）—20080416_县市旗测算-新科目（含人口规模效应）_03_2010年各地区一般预算平衡表_2010年地方财政一般预算分级平衡情况表（汇总）0524 2 4" xfId="12173"/>
    <cellStyle name="差_卫生(按照总人口测算）—20080416_不含人员经费系数_03_2010年各地区一般预算平衡表_2010年地方财政一般预算分级平衡情况表（汇总）0524 2 2" xfId="12174"/>
    <cellStyle name="检查单元格 2 2 2 2 2 5" xfId="12175"/>
    <cellStyle name="好_县市旗测算-新科目（20080626）_财力性转移支付2010年预算参考数_华东 2" xfId="12176"/>
    <cellStyle name="差_2006年27重庆_财力性转移支付2010年预算参考数 3 2" xfId="12177"/>
    <cellStyle name="差_县市旗测算-新科目（20080626）_民生政策最低支出需求_财力性转移支付2010年预算参考数_华东 2 6" xfId="12178"/>
    <cellStyle name="差_2006年27重庆_财力性转移支付2010年预算参考数 4" xfId="12179"/>
    <cellStyle name="好_2006年33甘肃_合并 2 5" xfId="12180"/>
    <cellStyle name="差_卫生(按照总人口测算）—20080416_不含人员经费系数_03_2010年各地区一般预算平衡表_2010年地方财政一般预算分级平衡情况表（汇总）0524 2 3" xfId="12181"/>
    <cellStyle name="检查单元格 2 2 2 2 2 6" xfId="12182"/>
    <cellStyle name="差_缺口县区测算（11.13）_财力性转移支付2010年预算参考数_03_2010年各地区一般预算平衡表_2010年地方财政一般预算分级平衡情况表（汇总）0524 2" xfId="12183"/>
    <cellStyle name="好_卫生(按照总人口测算）—20080416_县市旗测算-新科目（含人口规模效应）_03_2010年各地区一般预算平衡表_2010年地方财政一般预算分级平衡情况表（汇总）0524 2 5" xfId="12184"/>
    <cellStyle name="差_2006年27重庆_财力性转移支付2010年预算参考数 5" xfId="12185"/>
    <cellStyle name="好_2006年33甘肃_合并 2 6" xfId="12186"/>
    <cellStyle name="差_卫生(按照总人口测算）—20080416_不含人员经费系数_03_2010年各地区一般预算平衡表_2010年地方财政一般预算分级平衡情况表（汇总）0524 2 4" xfId="12187"/>
    <cellStyle name="检查单元格 2 2 2 2 2 7" xfId="12188"/>
    <cellStyle name="差_缺口县区测算（11.13）_财力性转移支付2010年预算参考数_03_2010年各地区一般预算平衡表_2010年地方财政一般预算分级平衡情况表（汇总）0524 3" xfId="12189"/>
    <cellStyle name="好_卫生(按照总人口测算）—20080416_县市旗测算-新科目（含人口规模效应）_03_2010年各地区一般预算平衡表_2010年地方财政一般预算分级平衡情况表（汇总）0524 2 6" xfId="12190"/>
    <cellStyle name="差_2006年27重庆_财力性转移支付2010年预算参考数_03_2010年各地区一般预算平衡表 3" xfId="12191"/>
    <cellStyle name="差_缺口县区测算(按核定人数) 2 2 2" xfId="12192"/>
    <cellStyle name="差_2006年27重庆_财力性转移支付2010年预算参考数_03_2010年各地区一般预算平衡表 5" xfId="12193"/>
    <cellStyle name="好_M03 3" xfId="12194"/>
    <cellStyle name="差_县市旗测算-新科目（20080627）_不含人员经费系数 2 3 2" xfId="12195"/>
    <cellStyle name="差_2006年27重庆_财力性转移支付2010年预算参考数_03_2010年各地区一般预算平衡表 6" xfId="12196"/>
    <cellStyle name="好_M03 4" xfId="12197"/>
    <cellStyle name="好_其他部门(按照总人口测算）—20080416_县市旗测算-新科目（含人口规模效应）_财力性转移支付2010年预算参考数_30云南 3" xfId="12198"/>
    <cellStyle name="差_2006年27重庆_财力性转移支付2010年预算参考数_03_2010年各地区一般预算平衡表_04财力类2010" xfId="12199"/>
    <cellStyle name="好_县区合并测算20080421_县市旗测算-新科目（含人口规模效应）_财力性转移支付2010年预算参考数_隋心对账单定稿0514 2 7" xfId="12200"/>
    <cellStyle name="差_Sheet4" xfId="12201"/>
    <cellStyle name="差_2006年27重庆_财力性转移支付2010年预算参考数_03_2010年各地区一般预算平衡表_04财力类2010 2" xfId="12202"/>
    <cellStyle name="差_Sheet5" xfId="12203"/>
    <cellStyle name="好_2008年一般预算支出预计 2 2" xfId="12204"/>
    <cellStyle name="差_2006年27重庆_财力性转移支付2010年预算参考数_03_2010年各地区一般预算平衡表_04财力类2010 3" xfId="12205"/>
    <cellStyle name="差_2006年27重庆_财力性转移支付2010年预算参考数_03_2010年各地区一般预算平衡表_2010年地方财政一般预算分级平衡情况表（汇总）0524" xfId="12206"/>
    <cellStyle name="差_gdp 4" xfId="12207"/>
    <cellStyle name="差_行政公检法测算_不含人员经费系数_财力性转移支付2010年预算参考数_03_2010年各地区一般预算平衡表_2010年地方财政一般预算分级平衡情况表（汇总）0524 4" xfId="12208"/>
    <cellStyle name="差_2006年27重庆_财力性转移支付2010年预算参考数_03_2010年各地区一般预算平衡表_2010年地方财政一般预算分级平衡情况表（汇总）0524 2" xfId="12209"/>
    <cellStyle name="差_县市旗测算20080508_财力性转移支付2010年预算参考数_03_2010年各地区一般预算平衡表_04财力类2010 3" xfId="12210"/>
    <cellStyle name="差_GDP 5" xfId="12211"/>
    <cellStyle name="差_行政公检法测算_不含人员经费系数_财力性转移支付2010年预算参考数_03_2010年各地区一般预算平衡表_2010年地方财政一般预算分级平衡情况表（汇总）0524 5" xfId="12212"/>
    <cellStyle name="差_2006年27重庆_财力性转移支付2010年预算参考数_03_2010年各地区一般预算平衡表_2010年地方财政一般预算分级平衡情况表（汇总）0524 3" xfId="12213"/>
    <cellStyle name="差_2006年27重庆_财力性转移支付2010年预算参考数_03_2010年各地区一般预算平衡表_2010年地方财政一般预算分级平衡情况表（汇总）0524 4" xfId="12214"/>
    <cellStyle name="差_2006年27重庆_财力性转移支付2010年预算参考数_03_2010年各地区一般预算平衡表_2010年地方财政一般预算分级平衡情况表（汇总）0524 5" xfId="12215"/>
    <cellStyle name="强调文字颜色 6 2 2 2 3" xfId="12216"/>
    <cellStyle name="差_2006年27重庆_财力性转移支付2010年预算参考数_03_2010年各地区一般预算平衡表_净集中" xfId="12217"/>
    <cellStyle name="差_县区合并测算20080423(按照各省比重）_县市旗测算-新科目（含人口规模效应）_财力性转移支付2010年预算参考数_03_2010年各地区一般预算平衡表_净集中 2" xfId="12218"/>
    <cellStyle name="差_2006年27重庆_财力性转移支付2010年预算参考数_03_2010年各地区一般预算平衡表_净集中 2" xfId="12219"/>
    <cellStyle name="差_测算结果汇总_03_2010年各地区一般预算平衡表 5" xfId="12220"/>
    <cellStyle name="差_530623_2006年县级财政报表附表 3" xfId="12221"/>
    <cellStyle name="差_市辖区测算-新科目（20080626）_不含人员经费系数" xfId="12222"/>
    <cellStyle name="差_2006年27重庆_财力性转移支付2010年预算参考数_30云南 2 2" xfId="12223"/>
    <cellStyle name="好_农林水和城市维护标准支出20080505－县区合计_县市旗测算-新科目（含人口规模效应）_财力性转移支付2010年预算参考数_华东 2 5" xfId="12224"/>
    <cellStyle name="差_2006年27重庆_财力性转移支付2010年预算参考数_合并" xfId="12225"/>
    <cellStyle name="差_成本差异系数_财力性转移支付2010年预算参考数_隋心对账单定稿0514" xfId="12226"/>
    <cellStyle name="差_2006年27重庆_财力性转移支付2010年预算参考数_合并 2" xfId="12227"/>
    <cellStyle name="好_县区合并测算20080423(按照各省比重）_财力性转移支付2010年预算参考数_03_2010年各地区一般预算平衡表" xfId="12228"/>
    <cellStyle name="差_民生政策最低支出需求_财力性转移支付2010年预算参考数_30云南 3" xfId="12229"/>
    <cellStyle name="差_2006年27重庆_财力性转移支付2010年预算参考数_隋心对账单定稿0514" xfId="12230"/>
    <cellStyle name="差_文体广播事业(按照总人口测算）—20080416_财力性转移支付2010年预算参考数_03_2010年各地区一般预算平衡表_净集中 2" xfId="12231"/>
    <cellStyle name="差_自行调整差异系数顺序_03_2010年各地区一般预算平衡表_2010年地方财政一般预算分级平衡情况表（汇总）0524 2 4" xfId="12232"/>
    <cellStyle name="差_2006年27重庆_财力性转移支付2010年预算参考数_隋心对账单定稿0514 2" xfId="12233"/>
    <cellStyle name="好_30云南_1_财力性转移支付2010年预算参考数_03_2010年各地区一般预算平衡表_2010年地方财政一般预算分级平衡情况表（汇总）0524 2 5" xfId="12234"/>
    <cellStyle name="强调 1 2 7" xfId="12235"/>
    <cellStyle name="差_附表_03_2010年各地区一般预算平衡表_04财力类2010 3" xfId="12236"/>
    <cellStyle name="差_2006年27重庆_财力性转移支付2010年预算参考数_小册子（2010）张 2 2" xfId="12237"/>
    <cellStyle name="差_2006年28四川_30云南 3 2" xfId="12238"/>
    <cellStyle name="好_2007年一般预算支出剔除_03_2010年各地区一般预算平衡表_2010年地方财政一般预算分级平衡情况表（汇总）0524" xfId="12239"/>
    <cellStyle name="差_2006年27重庆_财力性转移支付2010年预算参考数_小册子（2010）张 3" xfId="12240"/>
    <cellStyle name="差_2006年27重庆_财力性转移支付2010年预算参考数_小册子（2010）张 3 2" xfId="12241"/>
    <cellStyle name="好_2006年全省财力计算表（中央、决算） 2 5" xfId="12242"/>
    <cellStyle name="好_28四川_30云南" xfId="12243"/>
    <cellStyle name="差_2008年支出调整_财力性转移支付2010年预算参考数 2 3 2" xfId="12244"/>
    <cellStyle name="差_30云南_1_03_2010年各地区一般预算平衡表 5" xfId="12245"/>
    <cellStyle name="差_县市旗测算-新科目（20080626）_县市旗测算-新科目（含人口规模效应）_小册子（2010）张 3 2" xfId="12246"/>
    <cellStyle name="差_2006年27重庆_合并" xfId="12247"/>
    <cellStyle name="好_27重庆_财力性转移支付2010年预算参考数_03_2010年各地区一般预算平衡表 3" xfId="12248"/>
    <cellStyle name="差_2008年全省汇总收支计算表_财力性转移支付2010年预算参考数 2 3" xfId="12249"/>
    <cellStyle name="好_其他部门(按照总人口测算）—20080416_不含人员经费系数_财力性转移支付2010年预算参考数_03_2010年各地区一般预算平衡表_2010年地方财政一般预算分级平衡情况表（汇总）0524 2 5" xfId="12250"/>
    <cellStyle name="差_核定人数下发表_财力性转移支付2010年预算参考数 3" xfId="12251"/>
    <cellStyle name="差_行政(燃修费)_民生政策最低支出需求_隋心对账单定稿0514" xfId="12252"/>
    <cellStyle name="差_2006年27重庆_合并 2" xfId="12253"/>
    <cellStyle name="差_测算结果_小册子（2010）张 3 2" xfId="12254"/>
    <cellStyle name="差_2006年27重庆_隋心对账单定稿0514" xfId="12255"/>
    <cellStyle name="好_县区合并测算20080421_民生政策最低支出需求_03_2010年各地区一般预算平衡表_净集中 3" xfId="12256"/>
    <cellStyle name="差_2006年27重庆_隋心对账单定稿0514 2" xfId="12257"/>
    <cellStyle name="好_卫生(按照总人口测算）—20080416_财力性转移支付2010年预算参考数_小册子（2010）张 3" xfId="12258"/>
    <cellStyle name="好_行政公检法测算_不含人员经费系数_03_2010年各地区一般预算平衡表 4" xfId="12259"/>
    <cellStyle name="差_行政公检法测算_不含人员经费系数_财力性转移支付2010年预算参考数 4" xfId="12260"/>
    <cellStyle name="差_2008云南省分县市中小学教职工统计表（教育厅提供） 4" xfId="12261"/>
    <cellStyle name="差_2006年27重庆_小册子（2010）张" xfId="12262"/>
    <cellStyle name="差_县市旗测算20080508_03_2010年各地区一般预算平衡表_2010年地方财政一般预算分级平衡情况表（汇总）0524 2 2" xfId="12263"/>
    <cellStyle name="差_不含人员经费系数_合并" xfId="12264"/>
    <cellStyle name="好_34青海_隋心对账单定稿0514 2 5" xfId="12265"/>
    <cellStyle name="差_2006年27重庆_小册子（2010）张 2" xfId="12266"/>
    <cellStyle name="差_不含人员经费系数_合并 2" xfId="12267"/>
    <cellStyle name="差_汇总_财力性转移支付2010年预算参考数_03_2010年各地区一般预算平衡表 2" xfId="12268"/>
    <cellStyle name="差_2006年27重庆_小册子（2010）张 3" xfId="12269"/>
    <cellStyle name="差_平邑_财力性转移支付2010年预算参考数_合并" xfId="12270"/>
    <cellStyle name="差_分县成本差异系数_不含人员经费系数_财力性转移支付2010年预算参考数_小册子（2010）张" xfId="12271"/>
    <cellStyle name="差_汇总_财力性转移支付2010年预算参考数_03_2010年各地区一般预算平衡表 3" xfId="12272"/>
    <cellStyle name="差_2006年27重庆_小册子（2010）张 4" xfId="12273"/>
    <cellStyle name="差_安徽 缺口县区测算(地方填报)1_财力性转移支付2010年预算参考数_合并" xfId="12274"/>
    <cellStyle name="差_市辖区测算20080510_不含人员经费系数_财力性转移支付2010年预算参考数_30云南 2 2" xfId="12275"/>
    <cellStyle name="差_县市旗测算20080508_不含人员经费系数_合并 2 6" xfId="12276"/>
    <cellStyle name="差_成本差异系数（含人口规模）_03_2010年各地区一般预算平衡表_04财力类2010 2" xfId="12277"/>
    <cellStyle name="好_缺口县区测算_隋心对账单定稿0514 3" xfId="12278"/>
    <cellStyle name="差_2006年28四川" xfId="12279"/>
    <cellStyle name="差_2006年28四川 2 2 2" xfId="12280"/>
    <cellStyle name="强调文字颜色 4 2 6" xfId="12281"/>
    <cellStyle name="差_一般预算支出口径剔除表_财力性转移支付2010年预算参考数_合并 2 6" xfId="12282"/>
    <cellStyle name="好_2008年预计支出与2007年对比 2 7" xfId="12283"/>
    <cellStyle name="差_汇总表 3" xfId="12284"/>
    <cellStyle name="差_30云南_1_30云南 4" xfId="12285"/>
    <cellStyle name="差_公共医疗标准供养人员测算结果 4" xfId="12286"/>
    <cellStyle name="差_汇总_华东 2" xfId="12287"/>
    <cellStyle name="好_县市旗测算-新科目（20080627）_不含人员经费系数_财力性转移支付2010年预算参考数_03_2010年各地区一般预算平衡表_2010年地方财政一般预算分级平衡情况表（汇总）0524 2 7" xfId="12288"/>
    <cellStyle name="差_2006年28四川 2 3 2" xfId="12289"/>
    <cellStyle name="差_2006年28四川 2 4" xfId="12290"/>
    <cellStyle name="好_2007年一般预算支出剔除 2 2" xfId="12291"/>
    <cellStyle name="好_县区合并测算20080423(按照各省比重）_县市旗测算-新科目（含人口规模效应）_财力性转移支付2010年预算参考数_隋心对账单定稿0514 2 5" xfId="12292"/>
    <cellStyle name="差_2006年28四川 3" xfId="12293"/>
    <cellStyle name="差_人员工资和公用经费2_财力性转移支付2010年预算参考数 2 2" xfId="12294"/>
    <cellStyle name="差_2006年28四川 3 2" xfId="12295"/>
    <cellStyle name="好_测算结果 2 5" xfId="12296"/>
    <cellStyle name="差_人员工资和公用经费2_财力性转移支付2010年预算参考数 2 2 2" xfId="12297"/>
    <cellStyle name="好_分县成本差异系数_隋心对账单定稿0514" xfId="12298"/>
    <cellStyle name="差_2006年28四川 4" xfId="12299"/>
    <cellStyle name="差_2009年一般性转移支付标准工资_奖励补助测算7.23" xfId="12300"/>
    <cellStyle name="差_人员工资和公用经费2_财力性转移支付2010年预算参考数 2 3" xfId="12301"/>
    <cellStyle name="差_22湖南_03_2010年各地区一般预算平衡表_04财力类2010 2" xfId="12302"/>
    <cellStyle name="差_2006年28四川 4 2" xfId="12303"/>
    <cellStyle name="好_县市旗测算20080508_财力性转移支付2010年预算参考数 4" xfId="12304"/>
    <cellStyle name="差_2009年一般性转移支付标准工资_奖励补助测算7.23 2" xfId="12305"/>
    <cellStyle name="差_人员工资和公用经费2_财力性转移支付2010年预算参考数 2 3 2" xfId="12306"/>
    <cellStyle name="好_云南省2008年转移支付测算——州市本级考核部分及政策性测算_合并 2 2" xfId="12307"/>
    <cellStyle name="差_2006年28四川 5" xfId="12308"/>
    <cellStyle name="好_行政(燃修费)_县市旗测算-新科目（含人口规模效应）_华东 2" xfId="12309"/>
    <cellStyle name="差_人员工资和公用经费2_财力性转移支付2010年预算参考数 2 4" xfId="12310"/>
    <cellStyle name="差_22湖南_03_2010年各地区一般预算平衡表_04财力类2010 3" xfId="12311"/>
    <cellStyle name="差_2006年28四川_03_2010年各地区一般预算平衡表" xfId="12312"/>
    <cellStyle name="好_27重庆 2 2" xfId="12313"/>
    <cellStyle name="差_2006年28四川_03_2010年各地区一般预算平衡表 2" xfId="12314"/>
    <cellStyle name="好_总人口_03_2010年各地区一般预算平衡表_2010年地方财政一般预算分级平衡情况表（汇总）0524 2 3" xfId="12315"/>
    <cellStyle name="好_文体广播事业(按照总人口测算）—20080416_民生政策最低支出需求_03_2010年各地区一般预算平衡表_净集中 3" xfId="12316"/>
    <cellStyle name="差_文体广播事业(按照总人口测算）—20080416_不含人员经费系数_财力性转移支付2010年预算参考数_合并 2 7" xfId="12317"/>
    <cellStyle name="差_市辖区测算20080510_不含人员经费系数_03_2010年各地区一般预算平衡表 4" xfId="12318"/>
    <cellStyle name="好_云南 缺口县区测算(地方填报)_财力性转移支付2010年预算参考数_隋心对账单定稿0514" xfId="12319"/>
    <cellStyle name="好_2006年28四川_财力性转移支付2010年预算参考数_隋心对账单定稿0514 2 2" xfId="12320"/>
    <cellStyle name="差_2006年28四川_03_2010年各地区一般预算平衡表 6" xfId="12321"/>
    <cellStyle name="差_测算结果汇总_财力性转移支付2010年预算参考数_03_2010年各地区一般预算平衡表_2010年地方财政一般预算分级平衡情况表（汇总）0524 5" xfId="12322"/>
    <cellStyle name="差_2008年全省汇总收支计算表_30云南 3 2" xfId="12323"/>
    <cellStyle name="差_2006年28四川_03_2010年各地区一般预算平衡表_04财力类2010" xfId="12324"/>
    <cellStyle name="强调文字颜色 4 5" xfId="12325"/>
    <cellStyle name="好_2006年28四川_30云南 2" xfId="12326"/>
    <cellStyle name="差_市辖区测算-新科目（20080626）_县市旗测算-新科目（含人口规模效应）_财力性转移支付2010年预算参考数_华东 2 2" xfId="12327"/>
    <cellStyle name="差_2006年28四川_03_2010年各地区一般预算平衡表_04财力类2010 2" xfId="12328"/>
    <cellStyle name="差_2006年28四川_03_2010年各地区一般预算平衡表_04财力类2010 3" xfId="12329"/>
    <cellStyle name="差_2006年28四川_03_2010年各地区一般预算平衡表_2010年地方财政一般预算分级平衡情况表（汇总）0524" xfId="12330"/>
    <cellStyle name="差_2006年28四川_03_2010年各地区一般预算平衡表_2010年地方财政一般预算分级平衡情况表（汇总）0524 2" xfId="12331"/>
    <cellStyle name="差_县市旗测算20080508_财力性转移支付2010年预算参考数_隋心对账单定稿0514" xfId="12332"/>
    <cellStyle name="好_20河南_合并 2 7" xfId="12333"/>
    <cellStyle name="差_2007年收支情况及2008年收支预计表(汇总表)_华东" xfId="12334"/>
    <cellStyle name="好_30云南 4" xfId="12335"/>
    <cellStyle name="差_2006年28四川_03_2010年各地区一般预算平衡表_2010年地方财政一般预算分级平衡情况表（汇总）0524 3" xfId="12336"/>
    <cellStyle name="强调文字颜色 3 2 2 2 2" xfId="12337"/>
    <cellStyle name="差_2006年28四川_03_2010年各地区一般预算平衡表_2010年地方财政一般预算分级平衡情况表（汇总）0524 4" xfId="12338"/>
    <cellStyle name="强调文字颜色 3 2 2 2 3" xfId="12339"/>
    <cellStyle name="差_2006年28四川_03_2010年各地区一般预算平衡表_2010年地方财政一般预算分级平衡情况表（汇总）0524 5" xfId="12340"/>
    <cellStyle name="差_教育(按照总人口测算）—20080416_民生政策最低支出需求_财力性转移支付2010年预算参考数_小册子（2010）张 2" xfId="12341"/>
    <cellStyle name="差_2006年28四川_30云南" xfId="12342"/>
    <cellStyle name="差_教育(按照总人口测算）—20080416_民生政策最低支出需求_财力性转移支付2010年预算参考数_小册子（2010）张 2 2" xfId="12343"/>
    <cellStyle name="差_2006年28四川_30云南 2" xfId="12344"/>
    <cellStyle name="好_县市旗测算20080508_财力性转移支付2010年预算参考数_华东 2 7" xfId="12345"/>
    <cellStyle name="好_2008年全省汇总收支计算表_财力性转移支付2010年预算参考数_隋心对账单定稿0514 2 3" xfId="12346"/>
    <cellStyle name="好_县市旗测算-新科目（20080627）_合并 2 4" xfId="12347"/>
    <cellStyle name="差_2006年28四川_30云南 2 2" xfId="12348"/>
    <cellStyle name="差_县市旗测算-新科目（20080627）_不含人员经费系数_财力性转移支付2010年预算参考数_隋心对账单定稿0514" xfId="12349"/>
    <cellStyle name="差_一般预算支出口径剔除表_财力性转移支付2010年预算参考数_03_2010年各地区一般预算平衡表_2010年地方财政一般预算分级平衡情况表（汇总）0524 2 6" xfId="12350"/>
    <cellStyle name="差_附表_财力性转移支付2010年预算参考数_小册子（2010）张 3 2" xfId="12351"/>
    <cellStyle name="好_2008年全省汇总收支计算表_财力性转移支付2010年预算参考数_隋心对账单定稿0514 2 4" xfId="12352"/>
    <cellStyle name="好_县市旗测算-新科目（20080627）_合并 2 5" xfId="12353"/>
    <cellStyle name="差_2006年28四川_30云南 3" xfId="12354"/>
    <cellStyle name="好_30云南_1_03_2010年各地区一般预算平衡表 2 2" xfId="12355"/>
    <cellStyle name="好_缺口县区测算_30云南 2" xfId="12356"/>
    <cellStyle name="差_2006年28四川_财力性转移支付2010年预算参考数_03_2010年各地区一般预算平衡表" xfId="12357"/>
    <cellStyle name="差_民生政策最低支出需求_财力性转移支付2010年预算参考数_03_2010年各地区一般预算平衡表_净集中" xfId="12358"/>
    <cellStyle name="差_2006年28四川_财力性转移支付2010年预算参考数_03_2010年各地区一般预算平衡表_04财力类2010" xfId="12359"/>
    <cellStyle name="差_28四川_财力性转移支付2010年预算参考数_03_2010年各地区一般预算平衡表_2010年地方财政一般预算分级平衡情况表（汇总）0524 2" xfId="12360"/>
    <cellStyle name="差_2006年28四川_财力性转移支付2010年预算参考数_03_2010年各地区一般预算平衡表_2010年地方财政一般预算分级平衡情况表（汇总）0524 2" xfId="12361"/>
    <cellStyle name="好_行政(燃修费)_不含人员经费系数_华东 3" xfId="12362"/>
    <cellStyle name="差_2006年28四川_财力性转移支付2010年预算参考数_03_2010年各地区一般预算平衡表_净集中 2" xfId="12363"/>
    <cellStyle name="好_分县成本差异系数_不含人员经费系数_03_2010年各地区一般预算平衡表_2010年地方财政一般预算分级平衡情况表（汇总）0524 3" xfId="12364"/>
    <cellStyle name="差_卫生(按照总人口测算）—20080416_不含人员经费系数_财力性转移支付2010年预算参考数_小册子（2010）张 3" xfId="12365"/>
    <cellStyle name="好_卫生(按照总人口测算）—20080416_财力性转移支付2010年预算参考数_03_2010年各地区一般预算平衡表_净集中" xfId="12366"/>
    <cellStyle name="差_2006年28四川_财力性转移支付2010年预算参考数_03_2010年各地区一般预算平衡表_净集中 3" xfId="12367"/>
    <cellStyle name="差_28四川_财力性转移支付2010年预算参考数_隋心对账单定稿0514 2" xfId="12368"/>
    <cellStyle name="好_分县成本差异系数_不含人员经费系数_03_2010年各地区一般预算平衡表_2010年地方财政一般预算分级平衡情况表（汇总）0524 4" xfId="12369"/>
    <cellStyle name="差_卫生(按照总人口测算）—20080416_不含人员经费系数_财力性转移支付2010年预算参考数_小册子（2010）张 4" xfId="12370"/>
    <cellStyle name="差_市辖区测算-新科目（20080626）_民生政策最低支出需求_隋心对账单定稿0514 2" xfId="12371"/>
    <cellStyle name="差_34青海_小册子（2010）张 2" xfId="12372"/>
    <cellStyle name="差_2006年28四川_财力性转移支付2010年预算参考数_30云南" xfId="12373"/>
    <cellStyle name="差_市辖区测算-新科目（20080626）_民生政策最低支出需求_隋心对账单定稿0514 2 2" xfId="12374"/>
    <cellStyle name="差_34青海_小册子（2010）张 2 2" xfId="12375"/>
    <cellStyle name="常规 2 2 2 14 2 6" xfId="12376"/>
    <cellStyle name="好_一般预算支出口径剔除表_财力性转移支付2010年预算参考数_隋心对账单定稿0514" xfId="12377"/>
    <cellStyle name="差_县市旗测算20080508_03_2010年各地区一般预算平衡表_2010年地方财政一般预算分级平衡情况表（汇总）0524 4" xfId="12378"/>
    <cellStyle name="差_2006年28四川_财力性转移支付2010年预算参考数_30云南 2" xfId="12379"/>
    <cellStyle name="差_2006年28四川_财力性转移支付2010年预算参考数_30云南 2 2" xfId="12380"/>
    <cellStyle name="差_山东省民生支出标准_03_2010年各地区一般预算平衡表_2010年地方财政一般预算分级平衡情况表（汇总）0524 3" xfId="12381"/>
    <cellStyle name="差_不含人员经费系数 4 2" xfId="12382"/>
    <cellStyle name="差_2006年28四川_财力性转移支付2010年预算参考数_30云南 3" xfId="12383"/>
    <cellStyle name="差_2006年28四川_财力性转移支付2010年预算参考数_合并" xfId="12384"/>
    <cellStyle name="常规 27 7" xfId="12385"/>
    <cellStyle name="差_2006年28四川_财力性转移支付2010年预算参考数_华东" xfId="12386"/>
    <cellStyle name="差_2006年28四川_财力性转移支付2010年预算参考数_华东 2" xfId="12387"/>
    <cellStyle name="差_汇总表_03_2010年各地区一般预算平衡表_04财力类2010" xfId="12388"/>
    <cellStyle name="差_自行调整差异系数顺序 2 2" xfId="12389"/>
    <cellStyle name="强调文字颜色 4 2 2 14" xfId="12390"/>
    <cellStyle name="常规 4 2" xfId="12391"/>
    <cellStyle name="好_2008年一般预算支出预计 3" xfId="12392"/>
    <cellStyle name="差_卫生部门_隋心对账单定稿0514 2 5" xfId="12393"/>
    <cellStyle name="链接单元格 2 11" xfId="12394"/>
    <cellStyle name="差_2006年28四川_财力性转移支付2010年预算参考数_隋心对账单定稿0514" xfId="12395"/>
    <cellStyle name="好_1_03_2010年各地区一般预算平衡表_2010年地方财政一般预算分级平衡情况表（汇总）0524 2 7" xfId="12396"/>
    <cellStyle name="差_2006年28四川_财力性转移支付2010年预算参考数_隋心对账单定稿0514 2" xfId="12397"/>
    <cellStyle name="警告文本 2 2 2 2 4" xfId="12398"/>
    <cellStyle name="差_县区合并测算20080421_民生政策最低支出需求 2 5" xfId="12399"/>
    <cellStyle name="好_33甘肃 2 2 2" xfId="12400"/>
    <cellStyle name="差_Book1_2_Book1 2" xfId="12401"/>
    <cellStyle name="差_县市旗测算20080508_华东 2 2" xfId="12402"/>
    <cellStyle name="差_2006年28四川_财力性转移支付2010年预算参考数_小册子（2010）张 2" xfId="12403"/>
    <cellStyle name="好_07临沂_小册子（2010）张" xfId="12404"/>
    <cellStyle name="差_2008年支出核定 2 2 2" xfId="12405"/>
    <cellStyle name="解释性文本 2 7" xfId="12406"/>
    <cellStyle name="好_核定人数对比 2 3 2" xfId="12407"/>
    <cellStyle name="好_34青海_1 4" xfId="12408"/>
    <cellStyle name="差_县市旗测算-新科目（20080626）_县市旗测算-新科目（含人口规模效应）_03_2010年各地区一般预算平衡表_2010年地方财政一般预算分级平衡情况表（汇总）0524" xfId="12409"/>
    <cellStyle name="差_农林水和城市维护标准支出20080505－县区合计_县市旗测算-新科目（含人口规模效应）_财力性转移支付2010年预算参考数_小册子（2010）张 2" xfId="12410"/>
    <cellStyle name="差_县区合并测算20080423(按照各省比重）_县市旗测算-新科目（含人口规模效应）_隋心对账单定稿0514 2 7" xfId="12411"/>
    <cellStyle name="好_教育(按照总人口测算）—20080416_不含人员经费系数_财力性转移支付2010年预算参考数_03_2010年各地区一般预算平衡表 4" xfId="12412"/>
    <cellStyle name="警告文本 2 2 2 2 5" xfId="12413"/>
    <cellStyle name="差_县区合并测算20080421_民生政策最低支出需求 2 6" xfId="12414"/>
    <cellStyle name="差_县市旗测算20080508_华东 2 3" xfId="12415"/>
    <cellStyle name="差_2006年28四川_财力性转移支付2010年预算参考数_小册子（2010）张 3" xfId="12416"/>
    <cellStyle name="警告文本 2 2 2 2 6" xfId="12417"/>
    <cellStyle name="差_县区合并测算20080421_民生政策最低支出需求 2 7" xfId="12418"/>
    <cellStyle name="差_县市旗测算20080508_华东 2 4" xfId="12419"/>
    <cellStyle name="差_2006年28四川_财力性转移支付2010年预算参考数_小册子（2010）张 4" xfId="12420"/>
    <cellStyle name="差_附表_财力性转移支付2010年预算参考数_30云南 3 2" xfId="12421"/>
    <cellStyle name="差_2006年28四川_合并" xfId="12422"/>
    <cellStyle name="好_28四川_合并 2 7" xfId="12423"/>
    <cellStyle name="差_2006年28四川_华东" xfId="12424"/>
    <cellStyle name="差_2006年28四川_华东 2" xfId="12425"/>
    <cellStyle name="差_人员工资和公用经费_财力性转移支付2010年预算参考数_03_2010年各地区一般预算平衡表_净集中 2" xfId="12426"/>
    <cellStyle name="差_2006年28四川_隋心对账单定稿0514 2" xfId="12427"/>
    <cellStyle name="好_第五部分(才淼、饶永宏） 2_5.2010年云南省国家一般生态功能区转移支付补助测算表（州市本级）" xfId="12428"/>
    <cellStyle name="差_2009年标准税收测算数据表 2 2" xfId="12429"/>
    <cellStyle name="好_教育(按照总人口测算）—20080416_不含人员经费系数_财力性转移支付2010年预算参考数_03_2010年各地区一般预算平衡表_2010年地方财政一般预算分级平衡情况表（汇总）0524 5" xfId="12430"/>
    <cellStyle name="好_2006年34青海_合并" xfId="12431"/>
    <cellStyle name="差_2006年28四川_小册子（2010）张 2 2" xfId="12432"/>
    <cellStyle name="差_2009年标准税收测算数据表 3" xfId="12433"/>
    <cellStyle name="好_34青海_华东 2 5" xfId="12434"/>
    <cellStyle name="差_2006年28四川_小册子（2010）张 3" xfId="12435"/>
    <cellStyle name="差_2009年标准税收测算数据表 3 2" xfId="12436"/>
    <cellStyle name="好_M01-1 2 4" xfId="12437"/>
    <cellStyle name="差_2006年28四川_小册子（2010）张 3 2" xfId="12438"/>
    <cellStyle name="好_人员工资和公用经费3_合并 3" xfId="12439"/>
    <cellStyle name="差_2009年云南省省对下一般性转移支付标准支出测算表 3" xfId="12440"/>
    <cellStyle name="好_青海 缺口县区测算(地方填报) 2 5" xfId="12441"/>
    <cellStyle name="差_2009年标准税收测算数据表 4" xfId="12442"/>
    <cellStyle name="好_34青海_华东 2 6" xfId="12443"/>
    <cellStyle name="差_测算结果 2 3 2" xfId="12444"/>
    <cellStyle name="差_行政公检法测算 2 2 2" xfId="12445"/>
    <cellStyle name="差_2006年28四川_小册子（2010）张 4" xfId="12446"/>
    <cellStyle name="好_0502通海县 2_2.2010年云南省生态功能区转移支付总表 2" xfId="12447"/>
    <cellStyle name="差_2006年30云南" xfId="12448"/>
    <cellStyle name="差_行政公检法测算_03_2010年各地区一般预算平衡表" xfId="12449"/>
    <cellStyle name="解释性文本 2 2 2 9" xfId="12450"/>
    <cellStyle name="差_Book1_财力性转移支付2010年预算参考数_华东" xfId="12451"/>
    <cellStyle name="差_教育(按照总人口测算）—20080416_民生政策最低支出需求_财力性转移支付2010年预算参考数_小册子（2010）张 3" xfId="12452"/>
    <cellStyle name="差_总人口_03_2010年各地区一般预算平衡表_2010年地方财政一般预算分级平衡情况表（汇总）0524" xfId="12453"/>
    <cellStyle name="差_2006年30云南 2" xfId="12454"/>
    <cellStyle name="差_农林水和城市维护标准支出20080505－县区合计_不含人员经费系数_03_2010年各地区一般预算平衡表_2010年地方财政一般预算分级平衡情况表（汇总）0524" xfId="12455"/>
    <cellStyle name="差_行政公检法测算_03_2010年各地区一般预算平衡表 2" xfId="12456"/>
    <cellStyle name="差_Book1_财力性转移支付2010年预算参考数_华东 2" xfId="12457"/>
    <cellStyle name="差_教育(按照总人口测算）—20080416_民生政策最低支出需求_财力性转移支付2010年预算参考数_小册子（2010）张 3 2" xfId="12458"/>
    <cellStyle name="差_总人口_03_2010年各地区一般预算平衡表_2010年地方财政一般预算分级平衡情况表（汇总）0524 2" xfId="12459"/>
    <cellStyle name="差_2006年30云南 2 2" xfId="12460"/>
    <cellStyle name="好_14安徽_财力性转移支付2010年预算参考数_03_2010年各地区一般预算平衡表_2010年地方财政一般预算分级平衡情况表（汇总）0524" xfId="12461"/>
    <cellStyle name="好_县区合并测算20080421_民生政策最低支出需求 2 7" xfId="12462"/>
    <cellStyle name="好_行政（人员）_不含人员经费系数_财力性转移支付2010年预算参考数_隋心对账单定稿0514 2 4" xfId="12463"/>
    <cellStyle name="差_农林水和城市维护标准支出20080505－县区合计_不含人员经费系数_03_2010年各地区一般预算平衡表_2010年地方财政一般预算分级平衡情况表（汇总）0524 2" xfId="12464"/>
    <cellStyle name="差_2006年30云南 2 2 2" xfId="12465"/>
    <cellStyle name="好_14安徽_财力性转移支付2010年预算参考数_03_2010年各地区一般预算平衡表_2010年地方财政一般预算分级平衡情况表（汇总）0524 2" xfId="12466"/>
    <cellStyle name="好_行政公检法测算_民生政策最低支出需求_03_2010年各地区一般预算平衡表_2010年地方财政一般预算分级平衡情况表（汇总）0524 2 4" xfId="12467"/>
    <cellStyle name="好_教育(按照总人口测算）—20080416_民生政策最低支出需求_03_2010年各地区一般预算平衡表_2010年地方财政一般预算分级平衡情况表（汇总）0524 5" xfId="12468"/>
    <cellStyle name="差_县区合并测算20080423(按照各省比重）_不含人员经费系数_财力性转移支付2010年预算参考数_华东 2 7" xfId="12469"/>
    <cellStyle name="差_农林水和城市维护标准支出20080505－县区合计_不含人员经费系数_财力性转移支付2010年预算参考数 5" xfId="12470"/>
    <cellStyle name="差_行政公检法测算_03_2010年各地区一般预算平衡表 3" xfId="12471"/>
    <cellStyle name="差_2006年30云南 3" xfId="12472"/>
    <cellStyle name="好_2010年定额结算项目调整方案-30云南" xfId="12473"/>
    <cellStyle name="差_卫生(按照总人口测算）—20080416_民生政策最低支出需求_合并 2" xfId="12474"/>
    <cellStyle name="差_缺口县区测算(按2007支出增长25%测算)_财力性转移支付2010年预算参考数 5" xfId="12475"/>
    <cellStyle name="差_文体广播事业(按照总人口测算）—20080416_民生政策最低支出需求_华东 2 5" xfId="12476"/>
    <cellStyle name="差_卫生(按照总人口测算）—20080416_民生政策最低支出需求_合并 2 2" xfId="12477"/>
    <cellStyle name="差_2006年30云南 3 2" xfId="12478"/>
    <cellStyle name="差_行政(燃修费)_民生政策最低支出需求 2 2" xfId="12479"/>
    <cellStyle name="差_2006年30云南 4" xfId="12480"/>
    <cellStyle name="差_行政公检法测算_03_2010年各地区一般预算平衡表 4" xfId="12481"/>
    <cellStyle name="差_行政(燃修费)_民生政策最低支出需求 2 2 2" xfId="12482"/>
    <cellStyle name="差_2006年30云南 4 2" xfId="12483"/>
    <cellStyle name="差_27重庆_财力性转移支付2010年预算参考数_小册子（2010）张 2" xfId="12484"/>
    <cellStyle name="好_缺口县区测算(按2007支出增长25%测算)_30云南 2 2" xfId="12485"/>
    <cellStyle name="差_行业表_2.2009年云南省生态功能区转移支付总表" xfId="12486"/>
    <cellStyle name="差_行政(燃修费)_民生政策最低支出需求 2 3" xfId="12487"/>
    <cellStyle name="好_2006年22湖南_隋心对账单定稿0514" xfId="12488"/>
    <cellStyle name="差_2006年30云南 5" xfId="12489"/>
    <cellStyle name="差_行政公检法测算_03_2010年各地区一般预算平衡表 5" xfId="12490"/>
    <cellStyle name="差_2006年30云南_30云南" xfId="12491"/>
    <cellStyle name="好_2006年22湖南 5" xfId="12492"/>
    <cellStyle name="差_县区合并测算20080423(按照各省比重）_民生政策最低支出需求_财力性转移支付2010年预算参考数_隋心对账单定稿0514 2 3" xfId="12493"/>
    <cellStyle name="好_缺口县区测算（11.13）_财力性转移支付2010年预算参考数_03_2010年各地区一般预算平衡表 6" xfId="12494"/>
    <cellStyle name="差_2006年30云南_30云南 2" xfId="12495"/>
    <cellStyle name="差_2006年30云南_30云南 2 2" xfId="12496"/>
    <cellStyle name="好_2007年一般预算支出剔除_03_2010年各地区一般预算平衡表_2010年地方财政一般预算分级平衡情况表（汇总）0524 2 6" xfId="12497"/>
    <cellStyle name="差_2006年30云南_30云南 3" xfId="12498"/>
    <cellStyle name="差_2006年30云南_30云南 3 2" xfId="12499"/>
    <cellStyle name="差_2006年30云南_30云南 4" xfId="12500"/>
    <cellStyle name="差_卫生(按照总人口测算）—20080416_不含人员经费系数_财力性转移支付2010年预算参考数_30云南 3 2" xfId="12501"/>
    <cellStyle name="差_20河南_财力性转移支付2010年预算参考数_合并" xfId="12502"/>
    <cellStyle name="常规 11 4 9" xfId="12503"/>
    <cellStyle name="差_2006年30云南_合并 2" xfId="12504"/>
    <cellStyle name="好_其他部门(按照总人口测算）—20080416_民生政策最低支出需求_财力性转移支付2010年预算参考数_小册子（2010）张" xfId="12505"/>
    <cellStyle name="差_行政(燃修费)_财力性转移支付2010年预算参考数 2 2" xfId="12506"/>
    <cellStyle name="差_5334_2006年迪庆县级财政报表附表 4 2" xfId="12507"/>
    <cellStyle name="好_县市旗测算-新科目（20080626）_县市旗测算-新科目（含人口规模效应）_隋心对账单定稿0514 3" xfId="12508"/>
    <cellStyle name="差_2006年30云南_华东" xfId="12509"/>
    <cellStyle name="好_教育(按照总人口测算）—20080416_不含人员经费系数_合并 2 7" xfId="12510"/>
    <cellStyle name="好_卫生(按照总人口测算）—20080416_县市旗测算-新科目（含人口规模效应）_财力性转移支付2010年预算参考数_华东 2 3" xfId="12511"/>
    <cellStyle name="好_市辖区测算-新科目（20080626）_财力性转移支付2010年预算参考数 2 4" xfId="12512"/>
    <cellStyle name="差_2006年30云南_华东 2" xfId="12513"/>
    <cellStyle name="差_Book2_03_2010年各地区一般预算平衡表 5" xfId="12514"/>
    <cellStyle name="差_行政（人员）_县市旗测算-新科目（含人口规模效应）_03_2010年各地区一般预算平衡表_04财力类2010 3" xfId="12515"/>
    <cellStyle name="好_缺口县区测算_03_2010年各地区一般预算平衡表_2010年地方财政一般预算分级平衡情况表（汇总）0524 2 5" xfId="12516"/>
    <cellStyle name="好_县市旗测算-新科目（20080627）_不含人员经费系数_财力性转移支付2010年预算参考数_隋心对账单定稿0514 2 6" xfId="12517"/>
    <cellStyle name="差_县市旗测算20080508_民生政策最低支出需求_华东 2 2" xfId="12518"/>
    <cellStyle name="好_县市旗测算-新科目（20080627）_不含人员经费系数_合并 3" xfId="12519"/>
    <cellStyle name="好_市辖区测算20080510_不含人员经费系数_财力性转移支付2010年预算参考数_合并 2 5" xfId="12520"/>
    <cellStyle name="差_文体广播事业(按照总人口测算）—20080416_民生政策最低支出需求_03_2010年各地区一般预算平衡表 6" xfId="12521"/>
    <cellStyle name="差_2006年30云南_隋心对账单定稿0514" xfId="12522"/>
    <cellStyle name="差_2006年30云南_隋心对账单定稿0514 2" xfId="12523"/>
    <cellStyle name="差_分析缺口率_财力性转移支付2010年预算参考数_03_2010年各地区一般预算平衡表_2010年地方财政一般预算分级平衡情况表（汇总）0524 4" xfId="12524"/>
    <cellStyle name="差_县市旗测算20080508_不含人员经费系数_03_2010年各地区一般预算平衡表_净集中 3" xfId="12525"/>
    <cellStyle name="好_汇总表4_03_2010年各地区一般预算平衡表 5" xfId="12526"/>
    <cellStyle name="好_县市旗测算-新科目（20080627）_民生政策最低支出需求_财力性转移支付2010年预算参考数_03_2010年各地区一般预算平衡表 2" xfId="12527"/>
    <cellStyle name="差_2006年30云南_小册子（2010）张 2" xfId="12528"/>
    <cellStyle name="好_河南 缺口县区测算(地方填报)_财力性转移支付2010年预算参考数_30云南 2" xfId="12529"/>
    <cellStyle name="差_分析缺口率_财力性转移支付2010年预算参考数_03_2010年各地区一般预算平衡表_2010年地方财政一般预算分级平衡情况表（汇总）0524 5" xfId="12530"/>
    <cellStyle name="好_县市旗测算-新科目（20080627）_民生政策最低支出需求_财力性转移支付2010年预算参考数_03_2010年各地区一般预算平衡表 3" xfId="12531"/>
    <cellStyle name="差_2006年30云南_小册子（2010）张 3" xfId="12532"/>
    <cellStyle name="好_河南 缺口县区测算(地方填报)_财力性转移支付2010年预算参考数_30云南 3" xfId="12533"/>
    <cellStyle name="差_市辖区测算-新科目（20080626）_不含人员经费系数_财力性转移支付2010年预算参考数_华东 2 6" xfId="12534"/>
    <cellStyle name="好_分析缺口率_财力性转移支付2010年预算参考数 2 7" xfId="12535"/>
    <cellStyle name="差_2006年30云南_小册子（2010）张 3 2" xfId="12536"/>
    <cellStyle name="好_河南 缺口县区测算(地方填报)_财力性转移支付2010年预算参考数_30云南 3 2" xfId="12537"/>
    <cellStyle name="好_县市旗测算-新科目（20080627）_民生政策最低支出需求_财力性转移支付2010年预算参考数_03_2010年各地区一般预算平衡表 4" xfId="12538"/>
    <cellStyle name="差_2006年30云南_小册子（2010）张 4" xfId="12539"/>
    <cellStyle name="好_河南 缺口县区测算(地方填报)_财力性转移支付2010年预算参考数_30云南 4" xfId="12540"/>
    <cellStyle name="差_文体广播事业(按照总人口测算）—20080416_不含人员经费系数_财力性转移支付2010年预算参考数_隋心对账单定稿0514 2" xfId="12541"/>
    <cellStyle name="差_2006年33甘肃" xfId="12542"/>
    <cellStyle name="差_文体广播事业(按照总人口测算）—20080416_不含人员经费系数_财力性转移支付2010年预算参考数_隋心对账单定稿0514 2 2" xfId="12543"/>
    <cellStyle name="差_2006年33甘肃 2" xfId="12544"/>
    <cellStyle name="差_2006年33甘肃 2 2" xfId="12545"/>
    <cellStyle name="差_2006年33甘肃 2 3" xfId="12546"/>
    <cellStyle name="差_2006年33甘肃 2 3 2" xfId="12547"/>
    <cellStyle name="好_行政（人员）_不含人员经费系数_合并 2 4" xfId="12548"/>
    <cellStyle name="差_其他部门(按照总人口测算）—20080416_不含人员经费系数_财力性转移支付2010年预算参考数_03_2010年各地区一般预算平衡表_净集中" xfId="12549"/>
    <cellStyle name="差_2006年33甘肃 2 4" xfId="12550"/>
    <cellStyle name="差_文体广播事业(按照总人口测算）—20080416_不含人员经费系数_财力性转移支付2010年预算参考数_隋心对账单定稿0514 2 3" xfId="12551"/>
    <cellStyle name="差_2006年33甘肃 3" xfId="12552"/>
    <cellStyle name="差_县区合并测算20080421_不含人员经费系数_财力性转移支付2010年预算参考数_30云南 2 2" xfId="12553"/>
    <cellStyle name="差_县区合并测算20080423(按照各省比重）_30云南" xfId="12554"/>
    <cellStyle name="差_文体广播事业(按照总人口测算）—20080416_不含人员经费系数_财力性转移支付2010年预算参考数_隋心对账单定稿0514 2 4" xfId="12555"/>
    <cellStyle name="差_2006年33甘肃 4" xfId="12556"/>
    <cellStyle name="差_农林水和城市维护标准支出20080505－县区合计_县市旗测算-新科目（含人口规模效应）_财力性转移支付2010年预算参考数 2 3 2" xfId="12557"/>
    <cellStyle name="好_Book1_财力性转移支付2010年预算参考数_03_2010年各地区一般预算平衡表_2010年地方财政一般预算分级平衡情况表（汇总）0524 2" xfId="12558"/>
    <cellStyle name="差_文体广播事业(按照总人口测算）—20080416_不含人员经费系数_财力性转移支付2010年预算参考数_隋心对账单定稿0514 2 5" xfId="12559"/>
    <cellStyle name="差_2006年33甘肃 5" xfId="12560"/>
    <cellStyle name="差_2006年33甘肃_30云南" xfId="12561"/>
    <cellStyle name="差_卫生部门_财力性转移支付2010年预算参考数_30云南 3" xfId="12562"/>
    <cellStyle name="好_Book1_隋心对账单定稿0514" xfId="12563"/>
    <cellStyle name="差_2006年33甘肃_30云南 2" xfId="12564"/>
    <cellStyle name="好_县市旗测算20080508_合并 2 6" xfId="12565"/>
    <cellStyle name="差_卫生部门_财力性转移支付2010年预算参考数_30云南 3 2" xfId="12566"/>
    <cellStyle name="好_Book1_隋心对账单定稿0514 2" xfId="12567"/>
    <cellStyle name="差_2006年33甘肃_30云南 2 2" xfId="12568"/>
    <cellStyle name="好_县市旗测算20080508_不含人员经费系数_财力性转移支付2010年预算参考数 2 5" xfId="12569"/>
    <cellStyle name="差_卫生(按照总人口测算）—20080416_不含人员经费系数_财力性转移支付2010年预算参考数_华东" xfId="12570"/>
    <cellStyle name="好_Book1_隋心对账单定稿0514 2 2" xfId="12571"/>
    <cellStyle name="差_Book2_03_2010年各地区一般预算平衡表_净集中" xfId="12572"/>
    <cellStyle name="差_2006年33甘肃_30云南 3 2" xfId="12573"/>
    <cellStyle name="好_缺口县区测算_财力性转移支付2010年预算参考数_03_2010年各地区一般预算平衡表 4" xfId="12574"/>
    <cellStyle name="好_1305扶贫 3" xfId="12575"/>
    <cellStyle name="差_2006年33甘肃_30云南 4" xfId="12576"/>
    <cellStyle name="差_测算结果_03_2010年各地区一般预算平衡表_04财力类2010 3" xfId="12577"/>
    <cellStyle name="差_县市旗测算20080508_不含人员经费系数_财力性转移支付2010年预算参考数_小册子（2010）张" xfId="12578"/>
    <cellStyle name="差_2006年33甘肃_合并" xfId="12579"/>
    <cellStyle name="好_行政公检法测算_县市旗测算-新科目（含人口规模效应） 2" xfId="12580"/>
    <cellStyle name="差_27重庆_03_2010年各地区一般预算平衡表_净集中" xfId="12581"/>
    <cellStyle name="常规 8 8" xfId="12582"/>
    <cellStyle name="常规 398" xfId="12583"/>
    <cellStyle name="差_2006年33甘肃_小册子（2010）张" xfId="12584"/>
    <cellStyle name="差_人员工资和公用经费_财力性转移支付2010年预算参考数 4" xfId="12585"/>
    <cellStyle name="好_22湖南 3" xfId="12586"/>
    <cellStyle name="差_文体广播事业(按照总人口测算）—20080416_不含人员经费系数_财力性转移支付2010年预算参考数_03_2010年各地区一般预算平衡表_2010年地方财政一般预算分级平衡情况表（汇总）0524 3" xfId="12587"/>
    <cellStyle name="好_2007年一般预算支出剔除_财力性转移支付2010年预算参考数_03_2010年各地区一般预算平衡表_净集中" xfId="12588"/>
    <cellStyle name="差_2006年34青海" xfId="12589"/>
    <cellStyle name="好_测算结果汇总_财力性转移支付2010年预算参考数 2" xfId="12590"/>
    <cellStyle name="差_Book1_财力性转移支付2010年预算参考数_小册子（2010）张" xfId="12591"/>
    <cellStyle name="常规 2 2 2 6 2 9" xfId="12592"/>
    <cellStyle name="差_2006年34青海 2" xfId="12593"/>
    <cellStyle name="好_测算结果汇总_财力性转移支付2010年预算参考数 2 2" xfId="12594"/>
    <cellStyle name="差_Book1_财力性转移支付2010年预算参考数_小册子（2010）张 2" xfId="12595"/>
    <cellStyle name="差_行政（人员）_民生政策最低支出需求_财力性转移支付2010年预算参考数_合并" xfId="12596"/>
    <cellStyle name="好_测算结果汇总_财力性转移支付2010年预算参考数 2 2 2" xfId="12597"/>
    <cellStyle name="差_县区合并测算20080421_03_2010年各地区一般预算平衡表_2010年地方财政一般预算分级平衡情况表（汇总）0524 5" xfId="12598"/>
    <cellStyle name="好_其他部门(按照总人口测算）—20080416_03_2010年各地区一般预算平衡表_2010年地方财政一般预算分级平衡情况表（汇总）0524 4" xfId="12599"/>
    <cellStyle name="差_2006年34青海 2 2" xfId="12600"/>
    <cellStyle name="差_2006年34青海 3" xfId="12601"/>
    <cellStyle name="好_测算结果汇总_财力性转移支付2010年预算参考数 2 3" xfId="12602"/>
    <cellStyle name="差_2006年34青海 4" xfId="12603"/>
    <cellStyle name="好_测算结果汇总_财力性转移支付2010年预算参考数 2 4" xfId="12604"/>
    <cellStyle name="差_34青海_华东" xfId="12605"/>
    <cellStyle name="好_测算结果汇总_财力性转移支付2010年预算参考数 2 5" xfId="12606"/>
    <cellStyle name="好_其他部门(按照总人口测算）—20080416_民生政策最低支出需求_财力性转移支付2010年预算参考数_03_2010年各地区一般预算平衡表_04财力类2010 2" xfId="12607"/>
    <cellStyle name="差_2006年34青海 5" xfId="12608"/>
    <cellStyle name="差_2006年34青海_03_2010年各地区一般预算平衡表" xfId="12609"/>
    <cellStyle name="差_行政公检法测算_不含人员经费系数_03_2010年各地区一般预算平衡表_2010年地方财政一般预算分级平衡情况表（汇总）0524" xfId="12610"/>
    <cellStyle name="差_2006年34青海_03_2010年各地区一般预算平衡表 2" xfId="12611"/>
    <cellStyle name="差_其他部门(按照总人口测算）—20080416_县市旗测算-新科目（含人口规模效应）_财力性转移支付2010年预算参考数_03_2010年各地区一般预算平衡表_2010年地方财政一般预算分级平衡情况表（汇总）0524 3" xfId="12612"/>
    <cellStyle name="差_农林水和城市维护标准支出20080505－县区合计_财力性转移支付2010年预算参考数_30云南 2" xfId="12613"/>
    <cellStyle name="差_成本差异系数（含人口规模）_财力性转移支付2010年预算参考数_03_2010年各地区一般预算平衡表_净集中" xfId="12614"/>
    <cellStyle name="差_2006年34青海_03_2010年各地区一般预算平衡表 3" xfId="12615"/>
    <cellStyle name="差_其他部门(按照总人口测算）—20080416_县市旗测算-新科目（含人口规模效应）_财力性转移支付2010年预算参考数_03_2010年各地区一般预算平衡表_2010年地方财政一般预算分级平衡情况表（汇总）0524 4" xfId="12616"/>
    <cellStyle name="差_2006年34青海_03_2010年各地区一般预算平衡表 4" xfId="12617"/>
    <cellStyle name="差_其他部门(按照总人口测算）—20080416_县市旗测算-新科目（含人口规模效应）_财力性转移支付2010年预算参考数_03_2010年各地区一般预算平衡表_2010年地方财政一般预算分级平衡情况表（汇总）0524 5" xfId="12618"/>
    <cellStyle name="差_人员工资和公用经费3_财力性转移支付2010年预算参考数_03_2010年各地区一般预算平衡表 2" xfId="12619"/>
    <cellStyle name="差_安徽 缺口县区测算(地方填报)1_合并" xfId="12620"/>
    <cellStyle name="差_农林水和城市维护标准支出20080505－县区合计_财力性转移支付2010年预算参考数_30云南 4" xfId="12621"/>
    <cellStyle name="好_530623_2006年县级财政报表附表 2_2.云南省生态功能区转移支付总表" xfId="12622"/>
    <cellStyle name="差_2006年34青海_03_2010年各地区一般预算平衡表 5" xfId="12623"/>
    <cellStyle name="差_人员工资和公用经费3_财力性转移支付2010年预算参考数_03_2010年各地区一般预算平衡表 3" xfId="12624"/>
    <cellStyle name="强调文字颜色 5 10" xfId="12625"/>
    <cellStyle name="差_2006年34青海_03_2010年各地区一般预算平衡表 6" xfId="12626"/>
    <cellStyle name="差_人员工资和公用经费3_财力性转移支付2010年预算参考数_03_2010年各地区一般预算平衡表 4" xfId="12627"/>
    <cellStyle name="强调文字颜色 5 11" xfId="12628"/>
    <cellStyle name="差_Book2 7" xfId="12629"/>
    <cellStyle name="差_2006年34青海_03_2010年各地区一般预算平衡表_2010年地方财政一般预算分级平衡情况表（汇总）0524 3" xfId="12630"/>
    <cellStyle name="差_Book2 8" xfId="12631"/>
    <cellStyle name="差_2006年34青海_03_2010年各地区一般预算平衡表_2010年地方财政一般预算分级平衡情况表（汇总）0524 4" xfId="12632"/>
    <cellStyle name="好_5334_2006年迪庆县级财政报表附表 2_2.2009年云南省生态功能区转移支付总表" xfId="12633"/>
    <cellStyle name="差_Sheet1_2.云南省生态功能区转移支付总表" xfId="12634"/>
    <cellStyle name="差_县市旗测算-新科目（20080627）_县市旗测算-新科目（含人口规模效应）_小册子（2010）张 4" xfId="12635"/>
    <cellStyle name="差_2006年34青海_03_2010年各地区一般预算平衡表_净集中 2" xfId="12636"/>
    <cellStyle name="差_2006年34青海_03_2010年各地区一般预算平衡表_净集中 3" xfId="12637"/>
    <cellStyle name="差_2006年34青海_30云南" xfId="12638"/>
    <cellStyle name="差_2006年34青海_30云南 2" xfId="12639"/>
    <cellStyle name="差_2006年34青海_30云南 2 2" xfId="12640"/>
    <cellStyle name="差_自行调整差异系数顺序 2 3" xfId="12641"/>
    <cellStyle name="强调文字颜色 4 2 2 15" xfId="12642"/>
    <cellStyle name="强调文字颜色 4 2 2 20" xfId="12643"/>
    <cellStyle name="常规 4 3" xfId="12644"/>
    <cellStyle name="好_2008年一般预算支出预计 4" xfId="12645"/>
    <cellStyle name="差_卫生部门_隋心对账单定稿0514 2 6" xfId="12646"/>
    <cellStyle name="好_一般预算支出口径剔除表_03_2010年各地区一般预算平衡表_2010年地方财政一般预算分级平衡情况表（汇总）0524 2 4" xfId="12647"/>
    <cellStyle name="差_城建部门_华东" xfId="12648"/>
    <cellStyle name="差_成本差异系数（含人口规模）" xfId="12649"/>
    <cellStyle name="好_不含人员经费系数_03_2010年各地区一般预算平衡表" xfId="12650"/>
    <cellStyle name="差_2006年34青海_30云南 3" xfId="12651"/>
    <cellStyle name="差_34青海_财力性转移支付2010年预算参考数 3" xfId="12652"/>
    <cellStyle name="差_2006年34青海_30云南 3 2" xfId="12653"/>
    <cellStyle name="好_2007年收支情况及2008年收支预计表(汇总表)_财力性转移支付2010年预算参考数_隋心对账单定稿0514 2 5" xfId="12654"/>
    <cellStyle name="常规 5 3" xfId="12655"/>
    <cellStyle name="常规 143" xfId="12656"/>
    <cellStyle name="常规 138" xfId="12657"/>
    <cellStyle name="差_一般预算支出口径剔除表_隋心对账单定稿0514" xfId="12658"/>
    <cellStyle name="差_成本差异系数（含人口规模） 2" xfId="12659"/>
    <cellStyle name="好_不含人员经费系数_03_2010年各地区一般预算平衡表 2" xfId="12660"/>
    <cellStyle name="差_卫生部门_合并 2 6" xfId="12661"/>
    <cellStyle name="好_县区合并测算20080421_民生政策最低支出需求_财力性转移支付2010年预算参考数_03_2010年各地区一般预算平衡表_2010年地方财政一般预算分级平衡情况表（汇总）0524 2 6" xfId="12662"/>
    <cellStyle name="差_同德 2 7" xfId="12663"/>
    <cellStyle name="差_县区合并测算20080423(按照各省比重）_03_2010年各地区一般预算平衡表" xfId="12664"/>
    <cellStyle name="差_2006年34青海_财力性转移支付2010年预算参考数" xfId="12665"/>
    <cellStyle name="好_核定人数对比_合并 3" xfId="12666"/>
    <cellStyle name="差_县区合并测算20080423(按照各省比重）_03_2010年各地区一般预算平衡表 2 2" xfId="12667"/>
    <cellStyle name="差_云南省2008年转移支付测算——州市本级考核部分及政策性测算_小册子（2010）张 3" xfId="12668"/>
    <cellStyle name="好_其他部门(按照总人口测算）—20080416_县市旗测算-新科目（含人口规模效应）_30云南" xfId="12669"/>
    <cellStyle name="差_2006年34青海_财力性转移支付2010年预算参考数 2 2" xfId="12670"/>
    <cellStyle name="样式 1 2 19" xfId="12671"/>
    <cellStyle name="样式 1 2 24" xfId="12672"/>
    <cellStyle name="好_34青海_1_华东 2 4" xfId="12673"/>
    <cellStyle name="差_云南省2008年转移支付测算——州市本级考核部分及政策性测算_小册子（2010）张 3 2" xfId="12674"/>
    <cellStyle name="好_其他部门(按照总人口测算）—20080416_县市旗测算-新科目（含人口规模效应）_30云南 2" xfId="12675"/>
    <cellStyle name="差_2006年34青海_财力性转移支付2010年预算参考数 2 2 2" xfId="12676"/>
    <cellStyle name="好_分县成本差异系数_民生政策最低支出需求_03_2010年各地区一般预算平衡表 2 2" xfId="12677"/>
    <cellStyle name="差_财政供养人员_财力性转移支付2010年预算参考数_小册子（2010）张 2" xfId="12678"/>
    <cellStyle name="差_市辖区测算-新科目（20080626）_县市旗测算-新科目（含人口规模效应）_小册子（2010）张 3" xfId="12679"/>
    <cellStyle name="差_行政公检法测算_民生政策最低支出需求_财力性转移支付2010年预算参考数 2" xfId="12680"/>
    <cellStyle name="差_2006年34青海_财力性转移支付2010年预算参考数 2 3" xfId="12681"/>
    <cellStyle name="差_财政供养人员_财力性转移支付2010年预算参考数_小册子（2010）张 2 2" xfId="12682"/>
    <cellStyle name="差_市辖区测算-新科目（20080626）_县市旗测算-新科目（含人口规模效应）_小册子（2010）张 3 2" xfId="12683"/>
    <cellStyle name="差_行政公检法测算_民生政策最低支出需求_财力性转移支付2010年预算参考数 2 2" xfId="12684"/>
    <cellStyle name="好_2006年28四川_03_2010年各地区一般预算平衡表_2010年地方财政一般预算分级平衡情况表（汇总）0524 5" xfId="12685"/>
    <cellStyle name="差_2006年34青海_财力性转移支付2010年预算参考数 2 3 2" xfId="12686"/>
    <cellStyle name="差_2008年全省汇总收支计算表_财力性转移支付2010年预算参考数_03_2010年各地区一般预算平衡表_2010年地方财政一般预算分级平衡情况表（汇总）0524" xfId="12687"/>
    <cellStyle name="差_县区合并测算20080423(按照各省比重）_03_2010年各地区一般预算平衡表 3" xfId="12688"/>
    <cellStyle name="差_2006年34青海_财力性转移支付2010年预算参考数 3" xfId="12689"/>
    <cellStyle name="差_2007年一般预算支出剔除_财力性转移支付2010年预算参考数_30云南 2 2" xfId="12690"/>
    <cellStyle name="差_2008年全省汇总收支计算表_财力性转移支付2010年预算参考数_03_2010年各地区一般预算平衡表_2010年地方财政一般预算分级平衡情况表（汇总）0524 2" xfId="12691"/>
    <cellStyle name="常规 20 13" xfId="12692"/>
    <cellStyle name="常规 15 13" xfId="12693"/>
    <cellStyle name="差_县市旗测算20080508_财力性转移支付2010年预算参考数 2 6" xfId="12694"/>
    <cellStyle name="差_2006年34青海_财力性转移支付2010年预算参考数 3 2" xfId="12695"/>
    <cellStyle name="好_核定人数对比_30云南 3" xfId="12696"/>
    <cellStyle name="差_合并 2" xfId="12697"/>
    <cellStyle name="差_县区合并测算20080423(按照各省比重）_03_2010年各地区一般预算平衡表 4" xfId="12698"/>
    <cellStyle name="差_2006年34青海_财力性转移支付2010年预算参考数 4" xfId="12699"/>
    <cellStyle name="差_2006年34青海_财力性转移支付2010年预算参考数 4 2" xfId="12700"/>
    <cellStyle name="差_2006年34青海_财力性转移支付2010年预算参考数_03_2010年各地区一般预算平衡表" xfId="12701"/>
    <cellStyle name="差_2006年34青海_财力性转移支付2010年预算参考数_03_2010年各地区一般预算平衡表 2" xfId="12702"/>
    <cellStyle name="差_2006年34青海_财力性转移支付2010年预算参考数_03_2010年各地区一般预算平衡表 3" xfId="12703"/>
    <cellStyle name="差_28四川_财力性转移支付2010年预算参考数_小册子（2010）张 3 2" xfId="12704"/>
    <cellStyle name="好_分县成本差异系数_不含人员经费系数 4 2" xfId="12705"/>
    <cellStyle name="差_2006年34青海_财力性转移支付2010年预算参考数_03_2010年各地区一般预算平衡表 4" xfId="12706"/>
    <cellStyle name="差_市辖区测算20080510_县市旗测算-新科目（含人口规模效应）_财力性转移支付2010年预算参考数_03_2010年各地区一般预算平衡表_04财力类2010" xfId="12707"/>
    <cellStyle name="差_2006年34青海_财力性转移支付2010年预算参考数_03_2010年各地区一般预算平衡表 5" xfId="12708"/>
    <cellStyle name="差_2006年34青海_财力性转移支付2010年预算参考数_03_2010年各地区一般预算平衡表_04财力类2010" xfId="12709"/>
    <cellStyle name="差_卫生(按照总人口测算）—20080416_县市旗测算-新科目（含人口规模效应）_03_2010年各地区一般预算平衡表_04财力类2010 3" xfId="12710"/>
    <cellStyle name="好_2007一般预算支出口径剔除表_财力性转移支付2010年预算参考数 4" xfId="12711"/>
    <cellStyle name="差_县区合并测算20080421_县市旗测算-新科目（含人口规模效应）_财力性转移支付2010年预算参考数_03_2010年各地区一般预算平衡表" xfId="12712"/>
    <cellStyle name="差_2006年34青海_财力性转移支付2010年预算参考数_03_2010年各地区一般预算平衡表_04财力类2010 3" xfId="12713"/>
    <cellStyle name="差_20河南_财力性转移支付2010年预算参考数_03_2010年各地区一般预算平衡表_04财力类2010 2" xfId="12714"/>
    <cellStyle name="好_测算结果_03_2010年各地区一般预算平衡表" xfId="12715"/>
    <cellStyle name="差_县市旗测算-新科目（20080627）_县市旗测算-新科目（含人口规模效应）_03_2010年各地区一般预算平衡表_2010年地方财政一般预算分级平衡情况表（汇总）0524 2 3" xfId="12716"/>
    <cellStyle name="差_2006年34青海_财力性转移支付2010年预算参考数_03_2010年各地区一般预算平衡表_2010年地方财政一般预算分级平衡情况表（汇总）0524" xfId="12717"/>
    <cellStyle name="差_2006年34青海_财力性转移支付2010年预算参考数_03_2010年各地区一般预算平衡表_2010年地方财政一般预算分级平衡情况表（汇总）0524 2" xfId="12718"/>
    <cellStyle name="好_成本差异系数_03_2010年各地区一般预算平衡表_2010年地方财政一般预算分级平衡情况表（汇总）0524" xfId="12719"/>
    <cellStyle name="检查单元格 3" xfId="12720"/>
    <cellStyle name="好_其他部门(按照总人口测算）—20080416_县市旗测算-新科目（含人口规模效应）_华东 2 6" xfId="12721"/>
    <cellStyle name="差_2006年34青海_财力性转移支付2010年预算参考数_03_2010年各地区一般预算平衡表_2010年地方财政一般预算分级平衡情况表（汇总）0524 3" xfId="12722"/>
    <cellStyle name="检查单元格 4" xfId="12723"/>
    <cellStyle name="好_县区合并测算20080421_县市旗测算-新科目（含人口规模效应）_财力性转移支付2010年预算参考数 2 2" xfId="12724"/>
    <cellStyle name="好_其他部门(按照总人口测算）—20080416_县市旗测算-新科目（含人口规模效应）_华东 2 7" xfId="12725"/>
    <cellStyle name="差_其他部门(按照总人口测算）—20080416_民生政策最低支出需求_03_2010年各地区一般预算平衡表_2010年地方财政一般预算分级平衡情况表（汇总）0524 2" xfId="12726"/>
    <cellStyle name="好_分县成本差异系数_不含人员经费系数_财力性转移支付2010年预算参考数_03_2010年各地区一般预算平衡表" xfId="12727"/>
    <cellStyle name="好_汇总表_财力性转移支付2010年预算参考数_隋心对账单定稿0514" xfId="12728"/>
    <cellStyle name="差_2006年34青海_财力性转移支付2010年预算参考数_03_2010年各地区一般预算平衡表_2010年地方财政一般预算分级平衡情况表（汇总）0524 4" xfId="12729"/>
    <cellStyle name="好_县市旗测算20080508_财力性转移支付2010年预算参考数_03_2010年各地区一般预算平衡表_净集中 2" xfId="12730"/>
    <cellStyle name="差_其他部门(按照总人口测算）—20080416_民生政策最低支出需求_03_2010年各地区一般预算平衡表_2010年地方财政一般预算分级平衡情况表（汇总）0524 3" xfId="12731"/>
    <cellStyle name="差_2006年34青海_财力性转移支付2010年预算参考数_03_2010年各地区一般预算平衡表_净集中 2" xfId="12732"/>
    <cellStyle name="差_2006年34青海_财力性转移支付2010年预算参考数_03_2010年各地区一般预算平衡表_净集中 3" xfId="12733"/>
    <cellStyle name="差_34青海 2 2 2" xfId="12734"/>
    <cellStyle name="差_2006年34青海_财力性转移支付2010年预算参考数_30云南" xfId="12735"/>
    <cellStyle name="差_云南省2008年转移支付测算——州市本级考核部分及政策性测算_合并 2" xfId="12736"/>
    <cellStyle name="差_测算结果汇总_03_2010年各地区一般预算平衡表_04财力类2010" xfId="12737"/>
    <cellStyle name="差_其他部门(按照总人口测算）—20080416_县市旗测算-新科目（含人口规模效应）_03_2010年各地区一般预算平衡表 6" xfId="12738"/>
    <cellStyle name="差_2006年34青海_财力性转移支付2010年预算参考数_30云南 2 2" xfId="12739"/>
    <cellStyle name="差_2006年34青海_财力性转移支付2010年预算参考数_30云南 3 2" xfId="12740"/>
    <cellStyle name="差_财政供养人员_03_2010年各地区一般预算平衡表_04财力类2010 3" xfId="12741"/>
    <cellStyle name="差_2006年34青海_财力性转移支付2010年预算参考数_合并" xfId="12742"/>
    <cellStyle name="好_县区合并测算20080423(按照各省比重）_财力性转移支付2010年预算参考数_30云南 3 2" xfId="12743"/>
    <cellStyle name="差_gdp 2 2 2" xfId="12744"/>
    <cellStyle name="差_2006年34青海_财力性转移支付2010年预算参考数_合并 2" xfId="12745"/>
    <cellStyle name="差_2006年34青海_财力性转移支付2010年预算参考数_华东" xfId="12746"/>
    <cellStyle name="好_行政（人员）_不含人员经费系数_财力性转移支付2010年预算参考数_隋心对账单定稿0514" xfId="12747"/>
    <cellStyle name="差_2006年34青海_财力性转移支付2010年预算参考数_华东 2" xfId="12748"/>
    <cellStyle name="好_行政（人员）_不含人员经费系数_财力性转移支付2010年预算参考数_隋心对账单定稿0514 2" xfId="12749"/>
    <cellStyle name="差_行政（人员）_民生政策最低支出需求_财力性转移支付2010年预算参考数_03_2010年各地区一般预算平衡表 3" xfId="12750"/>
    <cellStyle name="好_汇总表4_财力性转移支付2010年预算参考数_03_2010年各地区一般预算平衡表_净集中 3" xfId="12751"/>
    <cellStyle name="差_2006年34青海_财力性转移支付2010年预算参考数_小册子（2010）张 2" xfId="12752"/>
    <cellStyle name="差_2006年34青海_财力性转移支付2010年预算参考数_小册子（2010）张 2 2" xfId="12753"/>
    <cellStyle name="差_2006年34青海_财力性转移支付2010年预算参考数_小册子（2010）张 3" xfId="12754"/>
    <cellStyle name="差_2006年34青海_财力性转移支付2010年预算参考数_小册子（2010）张 4" xfId="12755"/>
    <cellStyle name="差_县市旗测算-新科目（20080627）_民生政策最低支出需求_03_2010年各地区一般预算平衡表_2010年地方财政一般预算分级平衡情况表（汇总）0524 2 2" xfId="12756"/>
    <cellStyle name="差_农林水和城市维护标准支出20080505－县区合计_不含人员经费系数 2 3" xfId="12757"/>
    <cellStyle name="差_2006年34青海_华东" xfId="12758"/>
    <cellStyle name="差_农林水和城市维护标准支出20080505－县区合计_不含人员经费系数 2 3 2" xfId="12759"/>
    <cellStyle name="差_2006年34青海_华东 2" xfId="12760"/>
    <cellStyle name="差_县市旗测算20080508_财力性转移支付2010年预算参考数_03_2010年各地区一般预算平衡表 5" xfId="12761"/>
    <cellStyle name="差_民生政策最低支出需求_财力性转移支付2010年预算参考数_合并" xfId="12762"/>
    <cellStyle name="差_云南省2008年转移支付测算——州市本级考核部分及政策性测算" xfId="12763"/>
    <cellStyle name="差_2006年34青海_隋心对账单定稿0514" xfId="12764"/>
    <cellStyle name="好_缺口县区测算(按2007支出增长25%测算)_03_2010年各地区一般预算平衡表 5" xfId="12765"/>
    <cellStyle name="差_市辖区测算20080510_不含人员经费系数_财力性转移支付2010年预算参考数_03_2010年各地区一般预算平衡表_净集中 3" xfId="12766"/>
    <cellStyle name="差_2006年34青海_隋心对账单定稿0514 2" xfId="12767"/>
    <cellStyle name="差_2006年34青海_小册子（2010）张 2" xfId="12768"/>
    <cellStyle name="常规 4 14" xfId="12769"/>
    <cellStyle name="差_2006年34青海_小册子（2010）张 2 2" xfId="12770"/>
    <cellStyle name="好_行政公检法测算_县市旗测算-新科目（含人口规模效应） 2 4" xfId="12771"/>
    <cellStyle name="差_附表_30云南 3 2" xfId="12772"/>
    <cellStyle name="差_2006年分析表 2 3" xfId="12773"/>
    <cellStyle name="好_行政公检法测算_民生政策最低支出需求 2 3" xfId="12774"/>
    <cellStyle name="差_分析缺口率_03_2010年各地区一般预算平衡表_04财力类2010" xfId="12775"/>
    <cellStyle name="差_530629_2006年县级财政报表附表 9" xfId="12776"/>
    <cellStyle name="差_2006年分析表 3" xfId="12777"/>
    <cellStyle name="好_行政公检法测算_民生政策最低支出需求 3" xfId="12778"/>
    <cellStyle name="差_汇总_财力性转移支付2010年预算参考数 2 3 2" xfId="12779"/>
    <cellStyle name="差_2006年分析表 4" xfId="12780"/>
    <cellStyle name="好_行政公检法测算_民生政策最低支出需求 4" xfId="12781"/>
    <cellStyle name="好_卫生(按照总人口测算）—20080416_县市旗测算-新科目（含人口规模效应）_隋心对账单定稿0514 2" xfId="12782"/>
    <cellStyle name="好_云南 缺口县区测算(地方填报)_财力性转移支付2010年预算参考数_03_2010年各地区一般预算平衡表_2010年地方财政一般预算分级平衡情况表（汇总）0524 2 2" xfId="12783"/>
    <cellStyle name="差_2006年全省财力计算表（中央、决算） 2" xfId="12784"/>
    <cellStyle name="好_成本差异系数_财力性转移支付2010年预算参考数_合并 2 6" xfId="12785"/>
    <cellStyle name="差_县市旗测算-新科目（20080626）_不含人员经费系数_财力性转移支付2010年预算参考数 2 6" xfId="12786"/>
    <cellStyle name="差_2006年全省财力计算表（中央、决算） 2 2" xfId="12787"/>
    <cellStyle name="好_2008年地州对账表(国库资金） 2 3" xfId="12788"/>
    <cellStyle name="差_2006年全省财力计算表（中央、决算） 2 3" xfId="12789"/>
    <cellStyle name="差_2006年全省财力计算表（中央、决算） 2 3 2" xfId="12790"/>
    <cellStyle name="差_2006年全省财力计算表（中央、决算） 2 4" xfId="12791"/>
    <cellStyle name="差_县市旗测算-新科目（20080627）_县市旗测算-新科目（含人口规模效应）_财力性转移支付2010年预算参考数_隋心对账单定稿0514 2 2" xfId="12792"/>
    <cellStyle name="适中 2 2 11 5" xfId="12793"/>
    <cellStyle name="差_2006年全省财力计算表（中央、决算） 2_2.2009年云南省生态功能区转移支付总表" xfId="12794"/>
    <cellStyle name="差_县市旗测算-新科目（20080626）_县市旗测算-新科目（含人口规模效应）_财力性转移支付2010年预算参考数_合并 2 4" xfId="12795"/>
    <cellStyle name="差_教育(按照总人口测算）—20080416_不含人员经费系数_03_2010年各地区一般预算平衡表_2010年地方财政一般预算分级平衡情况表（汇总）0524 3" xfId="12796"/>
    <cellStyle name="差_2006年全省财力计算表（中央、决算） 2_2.2009年云南省生态功能区转移支付总表 2" xfId="12797"/>
    <cellStyle name="差_2007年人员分部门统计表" xfId="12798"/>
    <cellStyle name="差_2006年全省财力计算表（中央、决算） 2_2.2010年云南省生态功能区转移支付总表" xfId="12799"/>
    <cellStyle name="好_2007年一般预算支出剔除_03_2010年各地区一般预算平衡表" xfId="12800"/>
    <cellStyle name="常规 4 3 2 10" xfId="12801"/>
    <cellStyle name="好_0702砚山县2008年地税" xfId="12802"/>
    <cellStyle name="差_2006年全省财力计算表（中央、决算） 2_2.云南省生态功能区转移支付总表" xfId="12803"/>
    <cellStyle name="好_1_财力性转移支付2010年预算参考数_华东 2 3" xfId="12804"/>
    <cellStyle name="差_县市旗测算-新科目（20080626）_县市旗测算-新科目（含人口规模效应）_03_2010年各地区一般预算平衡表_净集中 3" xfId="12805"/>
    <cellStyle name="差_30云南_小册子（2010）张 3" xfId="12806"/>
    <cellStyle name="好_0702砚山县2008年地税 2" xfId="12807"/>
    <cellStyle name="差_2006年全省财力计算表（中央、决算） 2_2.云南省生态功能区转移支付总表 2" xfId="12808"/>
    <cellStyle name="差_Book1_30云南 2 2" xfId="12809"/>
    <cellStyle name="差_附表_财力性转移支付2010年预算参考数_03_2010年各地区一般预算平衡表_2010年地方财政一般预算分级平衡情况表（汇总）0524 5" xfId="12810"/>
    <cellStyle name="差_2006年全省财力计算表（中央、决算） 2_4.2010年国家重点生态功能区保护性转移支付生态测算表" xfId="12811"/>
    <cellStyle name="好_2008年一般预算支出预计_30云南" xfId="12812"/>
    <cellStyle name="差_2006年全省财力计算表（中央、决算） 2_5.2010年云南省国家一般生态功能区转移支付补助测算表（州市本级）" xfId="12813"/>
    <cellStyle name="好_行政(燃修费)_华东 2" xfId="12814"/>
    <cellStyle name="好_行政(燃修费)_县市旗测算-新科目（含人口规模效应）_财力性转移支付2010年预算参考数_03_2010年各地区一般预算平衡表_2010年地方财政一般预算分级平衡情况表（汇总）0524 3" xfId="12815"/>
    <cellStyle name="差_县区合并测算20080421_民生政策最低支出需求_财力性转移支付2010年预算参考数 3" xfId="12816"/>
    <cellStyle name="好_县市旗测算20080508_县市旗测算-新科目（含人口规模效应）_03_2010年各地区一般预算平衡表_2010年地方财政一般预算分级平衡情况表（汇总）0524 2 4" xfId="12817"/>
    <cellStyle name="好_2008年一般预算支出预计_30云南 2" xfId="12818"/>
    <cellStyle name="差_2006年全省财力计算表（中央、决算） 2_5.2010年云南省国家一般生态功能区转移支付补助测算表（州市本级） 2" xfId="12819"/>
    <cellStyle name="差_卫生(按照总人口测算）—20080416_县市旗测算-新科目（含人口规模效应） 5" xfId="12820"/>
    <cellStyle name="好_行政(燃修费)_华东 2 2" xfId="12821"/>
    <cellStyle name="好_2007年一般预算支出剔除_合并 2 5" xfId="12822"/>
    <cellStyle name="好_县区合并测算20080423(按照各省比重）_不含人员经费系数_合并 2 7" xfId="12823"/>
    <cellStyle name="差_分析缺口率_30云南" xfId="12824"/>
    <cellStyle name="好_青海 缺口县区测算(地方填报)_隋心对账单定稿0514 2 4" xfId="12825"/>
    <cellStyle name="差_县市旗测算20080508_民生政策最低支出需求_小册子（2010）张" xfId="12826"/>
    <cellStyle name="差_2006年全省财力计算表（中央、决算） 3" xfId="12827"/>
    <cellStyle name="好_成本差异系数_财力性转移支付2010年预算参考数_合并 2 7" xfId="12828"/>
    <cellStyle name="差_县市旗测算-新科目（20080626）_不含人员经费系数_财力性转移支付2010年预算参考数 2 7" xfId="12829"/>
    <cellStyle name="差_分析缺口率_30云南 2" xfId="12830"/>
    <cellStyle name="差_农林水和城市维护标准支出20080505－县区合计_不含人员经费系数_03_2010年各地区一般预算平衡表 5" xfId="12831"/>
    <cellStyle name="差_县市旗测算20080508_民生政策最低支出需求_小册子（2010）张 2" xfId="12832"/>
    <cellStyle name="好_2007一般预算支出口径剔除表_财力性转移支付2010年预算参考数_隋心对账单定稿0514 2 5" xfId="12833"/>
    <cellStyle name="差_文体广播事业(按照总人口测算）—20080416_县市旗测算-新科目（含人口规模效应）_财力性转移支付2010年预算参考数_合并 2 5" xfId="12834"/>
    <cellStyle name="好_测算结果_华东 2 7" xfId="12835"/>
    <cellStyle name="差_2006年全省财力计算表（中央、决算） 3 2" xfId="12836"/>
    <cellStyle name="好_县市旗测算-新科目（20080627）_县市旗测算-新科目（含人口规模效应）_华东 3" xfId="12837"/>
    <cellStyle name="好_2006年水利统计指标统计表_华东 2" xfId="12838"/>
    <cellStyle name="差_2006年全省财力计算表（中央、决算） 4" xfId="12839"/>
    <cellStyle name="好_民生政策最低支出需求_小册子（2010）张 2" xfId="12840"/>
    <cellStyle name="差_2006年全省财力计算表（中央、决算） 5" xfId="12841"/>
    <cellStyle name="好_民生政策最低支出需求_小册子（2010）张 3" xfId="12842"/>
    <cellStyle name="差_2006年全省财力计算表（中央、决算）_合并" xfId="12843"/>
    <cellStyle name="差_2006年全省财力计算表（中央、决算）_合并 2" xfId="12844"/>
    <cellStyle name="差_2006年水利统计指标统计表" xfId="12845"/>
    <cellStyle name="输入 8" xfId="12846"/>
    <cellStyle name="好_530629_2006年县级财政报表附表_华东 2 5" xfId="12847"/>
    <cellStyle name="好_对口支援新疆资金规模测算表20100113" xfId="12848"/>
    <cellStyle name="差_测算结果汇总_03_2010年各地区一般预算平衡表_2010年地方财政一般预算分级平衡情况表（汇总）0524 4" xfId="12849"/>
    <cellStyle name="差_2006年水利统计指标统计表 2 3" xfId="12850"/>
    <cellStyle name="警告文本 10 2" xfId="12851"/>
    <cellStyle name="差_测算结果汇总_03_2010年各地区一般预算平衡表_2010年地方财政一般预算分级平衡情况表（汇总）0524 5" xfId="12852"/>
    <cellStyle name="样式 1 2 14" xfId="12853"/>
    <cellStyle name="好_汇总表_小册子（2010）张 2" xfId="12854"/>
    <cellStyle name="差_2006年水利统计指标统计表 2 4" xfId="12855"/>
    <cellStyle name="好_11大理_财力性转移支付2010年预算参考数_03_2010年各地区一般预算平衡表 2" xfId="12856"/>
    <cellStyle name="差_2006年水利统计指标统计表 2_2.2010年云南省生态功能区转移支付总表" xfId="12857"/>
    <cellStyle name="差_2006年水利统计指标统计表 2_2.2010年云南省生态功能区转移支付总表 2" xfId="12858"/>
    <cellStyle name="差_2006年水利统计指标统计表 2_2.云南省生态功能区转移支付总表" xfId="12859"/>
    <cellStyle name="差_县市旗测算-新科目（20080626）_县市旗测算-新科目（含人口规模效应）_财力性转移支付2010年预算参考数_华东 2 3" xfId="12860"/>
    <cellStyle name="好_行政（人员）_不含人员经费系数_03_2010年各地区一般预算平衡表_04财力类2010" xfId="12861"/>
    <cellStyle name="差_行政（人员）_县市旗测算-新科目（含人口规模效应）_财力性转移支付2010年预算参考数_30云南 3 2" xfId="12862"/>
    <cellStyle name="好_教育(按照总人口测算）—20080416_民生政策最低支出需求_财力性转移支付2010年预算参考数_华东 2 2" xfId="12863"/>
    <cellStyle name="差_2006年水利统计指标统计表 2_2.云南省生态功能区转移支付总表 2" xfId="12864"/>
    <cellStyle name="好_行政（人员）_不含人员经费系数_03_2010年各地区一般预算平衡表_04财力类2010 2" xfId="12865"/>
    <cellStyle name="好_市辖区测算-新科目（20080626）_不含人员经费系数_财力性转移支付2010年预算参考数_03_2010年各地区一般预算平衡表 2 3" xfId="12866"/>
    <cellStyle name="差_2006年水利统计指标统计表 2_4.2010年国家重点生态功能区保护性转移支付生态测算表" xfId="12867"/>
    <cellStyle name="差_2006年水利统计指标统计表 2_4.2010年国家重点生态功能区保护性转移支付生态测算表 2" xfId="12868"/>
    <cellStyle name="好_2006年水利统计指标统计表_财力性转移支付2010年预算参考数_03_2010年各地区一般预算平衡表_2010年地方财政一般预算分级平衡情况表（汇总）0524 3" xfId="12869"/>
    <cellStyle name="差_2007年一般预算支出剔除_财力性转移支付2010年预算参考数_03_2010年各地区一般预算平衡表_净集中" xfId="12870"/>
    <cellStyle name="好_河南 缺口县区测算(地方填报白) 4" xfId="12871"/>
    <cellStyle name="差_2006年水利统计指标统计表 3 2" xfId="12872"/>
    <cellStyle name="常规 24 38" xfId="12873"/>
    <cellStyle name="常规 19 38" xfId="12874"/>
    <cellStyle name="差_河南 缺口县区测算(地方填报)_小册子（2010）张 3" xfId="12875"/>
    <cellStyle name="差_市辖区测算-新科目（20080626）_县市旗测算-新科目（含人口规模效应）_财力性转移支付2010年预算参考数_隋心对账单定稿0514 2 3" xfId="12876"/>
    <cellStyle name="好_人员工资和公用经费_财力性转移支付2010年预算参考数_隋心对账单定稿0514 3" xfId="12877"/>
    <cellStyle name="差_分析缺口率_03_2010年各地区一般预算平衡表 2" xfId="12878"/>
    <cellStyle name="差_2006年水利统计指标统计表 4 2" xfId="12879"/>
    <cellStyle name="差_市辖区测算-新科目（20080626）_县市旗测算-新科目（含人口规模效应）_财力性转移支付2010年预算参考数_华东" xfId="12880"/>
    <cellStyle name="差_2006年水利统计指标统计表 6" xfId="12881"/>
    <cellStyle name="差_2006年水利统计指标统计表 7" xfId="12882"/>
    <cellStyle name="差_2006年水利统计指标统计表 8" xfId="12883"/>
    <cellStyle name="差_文体广播事业(按照总人口测算）—20080416_民生政策最低支出需求_财力性转移支付2010年预算参考数_合并 2" xfId="12884"/>
    <cellStyle name="差_2006年水利统计指标统计表 9" xfId="12885"/>
    <cellStyle name="差_卫生(按照总人口测算）—20080416_不含人员经费系数_财力性转移支付2010年预算参考数_03_2010年各地区一般预算平衡表_2010年地方财政一般预算分级平衡情况表（汇总）0524 5" xfId="12886"/>
    <cellStyle name="差_危改资金测算_财力性转移支付2010年预算参考数_华东 2" xfId="12887"/>
    <cellStyle name="差_2006年水利统计指标统计表_03_2010年各地区一般预算平衡表" xfId="12888"/>
    <cellStyle name="差_危改资金测算_财力性转移支付2010年预算参考数_华东 2 2" xfId="12889"/>
    <cellStyle name="差_2006年水利统计指标统计表_03_2010年各地区一般预算平衡表 2" xfId="12890"/>
    <cellStyle name="好_2007年收支情况及2008年收支预计表(汇总表)_财力性转移支付2010年预算参考数_03_2010年各地区一般预算平衡表_04财力类2010 3" xfId="12891"/>
    <cellStyle name="好_核定人数对比_03_2010年各地区一般预算平衡表_2010年地方财政一般预算分级平衡情况表（汇总）0524 5" xfId="12892"/>
    <cellStyle name="差_危改资金测算_财力性转移支付2010年预算参考数_华东 2 3" xfId="12893"/>
    <cellStyle name="差_2006年水利统计指标统计表_03_2010年各地区一般预算平衡表 3" xfId="12894"/>
    <cellStyle name="好_2008年支出调整_财力性转移支付2010年预算参考数_03_2010年各地区一般预算平衡表_2010年地方财政一般预算分级平衡情况表（汇总）0524 2 4" xfId="12895"/>
    <cellStyle name="好_分县成本差异系数_03_2010年各地区一般预算平衡表_2010年地方财政一般预算分级平衡情况表（汇总）0524 4" xfId="12896"/>
    <cellStyle name="差_测算结果_30云南 3 2" xfId="12897"/>
    <cellStyle name="差_危改资金测算_财力性转移支付2010年预算参考数_华东 2 4" xfId="12898"/>
    <cellStyle name="差_2006年水利统计指标统计表_03_2010年各地区一般预算平衡表 4" xfId="12899"/>
    <cellStyle name="差_危改资金测算_财力性转移支付2010年预算参考数_华东 2 5" xfId="12900"/>
    <cellStyle name="差_2006年水利统计指标统计表_03_2010年各地区一般预算平衡表 5" xfId="12901"/>
    <cellStyle name="好_不含人员经费系数_合并 2 2" xfId="12902"/>
    <cellStyle name="差_危改资金测算_财力性转移支付2010年预算参考数_华东 2 6" xfId="12903"/>
    <cellStyle name="差_2006年水利统计指标统计表_03_2010年各地区一般预算平衡表 6" xfId="12904"/>
    <cellStyle name="好_不含人员经费系数_合并 2 3" xfId="12905"/>
    <cellStyle name="差_2008年支出调整_财力性转移支付2010年预算参考数_03_2010年各地区一般预算平衡表_2010年地方财政一般预算分级平衡情况表（汇总）0524 3" xfId="12906"/>
    <cellStyle name="好_卫生(按照总人口测算）—20080416_不含人员经费系数_财力性转移支付2010年预算参考数_03_2010年各地区一般预算平衡表_2010年地方财政一般预算分级平衡情况表（汇总）0524" xfId="12907"/>
    <cellStyle name="差_7.1罗平县大学生“村官”统计季报表(7月修订，下发空表) 3" xfId="12908"/>
    <cellStyle name="差_27重庆_财力性转移支付2010年预算参考数_03_2010年各地区一般预算平衡表_04财力类2010 3" xfId="12909"/>
    <cellStyle name="好_县市旗测算20080508_不含人员经费系数_财力性转移支付2010年预算参考数_30云南 4" xfId="12910"/>
    <cellStyle name="差_2006年水利统计指标统计表_03_2010年各地区一般预算平衡表_04财力类2010" xfId="12911"/>
    <cellStyle name="强调文字颜色 4 2" xfId="12912"/>
    <cellStyle name="差_一般预算支出口径剔除表_财力性转移支付2010年预算参考数_合并 2" xfId="12913"/>
    <cellStyle name="强调文字颜色 4 2 2" xfId="12914"/>
    <cellStyle name="差_一般预算支出口径剔除表_财力性转移支付2010年预算参考数_合并 2 2" xfId="12915"/>
    <cellStyle name="差_2006年水利统计指标统计表_03_2010年各地区一般预算平衡表_04财力类2010 2" xfId="12916"/>
    <cellStyle name="好_2008年预计支出与2007年对比 2 3" xfId="12917"/>
    <cellStyle name="差_缺口县区测算(财政部标准)_03_2010年各地区一般预算平衡表_2010年地方财政一般预算分级平衡情况表（汇总）0524 4" xfId="12918"/>
    <cellStyle name="强调文字颜色 4 2 3" xfId="12919"/>
    <cellStyle name="差_一般预算支出口径剔除表_财力性转移支付2010年预算参考数_合并 2 3" xfId="12920"/>
    <cellStyle name="差_2006年水利统计指标统计表_03_2010年各地区一般预算平衡表_04财力类2010 3" xfId="12921"/>
    <cellStyle name="差_其他部门(按照总人口测算）—20080416_民生政策最低支出需求_财力性转移支付2010年预算参考数_小册子（2010）张 2" xfId="12922"/>
    <cellStyle name="好_2008年预计支出与2007年对比 2 4" xfId="12923"/>
    <cellStyle name="差_缺口县区测算(财政部标准)_03_2010年各地区一般预算平衡表_2010年地方财政一般预算分级平衡情况表（汇总）0524 5" xfId="12924"/>
    <cellStyle name="差_市辖区测算20080510_财力性转移支付2010年预算参考数_03_2010年各地区一般预算平衡表" xfId="12925"/>
    <cellStyle name="好_市辖区测算-新科目（20080626）_民生政策最低支出需求_财力性转移支付2010年预算参考数_03_2010年各地区一般预算平衡表_2010年地方财政一般预算分级平衡情况表（汇总）0524 2" xfId="12926"/>
    <cellStyle name="差_7.1罗平县大学生“村官”统计季报表(7月修订，下发空表)_Book1_Book1_Book1" xfId="12927"/>
    <cellStyle name="差_2007一般预算支出口径剔除表_财力性转移支付2010年预算参考数_03_2010年各地区一般预算平衡表_2010年地方财政一般预算分级平衡情况表（汇总）0524 3" xfId="12928"/>
    <cellStyle name="差_2006年水利统计指标统计表_03_2010年各地区一般预算平衡表_2010年地方财政一般预算分级平衡情况表（汇总）0524" xfId="12929"/>
    <cellStyle name="差_2009年一般性转移支付标准工资 2 4" xfId="12930"/>
    <cellStyle name="好_行政公检法测算_不含人员经费系数_财力性转移支付2010年预算参考数_华东 2 4" xfId="12931"/>
    <cellStyle name="好_市辖区测算-新科目（20080626）_民生政策最低支出需求_财力性转移支付2010年预算参考数_03_2010年各地区一般预算平衡表_2010年地方财政一般预算分级平衡情况表（汇总）0524 2 2" xfId="12932"/>
    <cellStyle name="差_7.1罗平县大学生“村官”统计季报表(7月修订，下发空表)_Book1_Book1_Book1 2" xfId="12933"/>
    <cellStyle name="差_2006年水利统计指标统计表_03_2010年各地区一般预算平衡表_2010年地方财政一般预算分级平衡情况表（汇总）0524 2" xfId="12934"/>
    <cellStyle name="好_其他部门(按照总人口测算）—20080416_县市旗测算-新科目（含人口规模效应）_合并 2 5" xfId="12935"/>
    <cellStyle name="差_2006年水利统计指标统计表_03_2010年各地区一般预算平衡表_2010年地方财政一般预算分级平衡情况表（汇总）0524 3" xfId="12936"/>
    <cellStyle name="好_其他部门(按照总人口测算）—20080416_县市旗测算-新科目（含人口规模效应）_合并 2 6" xfId="12937"/>
    <cellStyle name="差_卫生(按照总人口测算）—20080416_县市旗测算-新科目（含人口规模效应）_财力性转移支付2010年预算参考数_03_2010年各地区一般预算平衡表" xfId="12938"/>
    <cellStyle name="差_县区合并测算20080423(按照各省比重）_不含人员经费系数_财力性转移支付2010年预算参考数_华东 2" xfId="12939"/>
    <cellStyle name="差_教育(按照总人口测算）—20080416_财力性转移支付2010年预算参考数_合并 2" xfId="12940"/>
    <cellStyle name="差_28四川_03_2010年各地区一般预算平衡表_2010年地方财政一般预算分级平衡情况表（汇总）0524 3" xfId="12941"/>
    <cellStyle name="差_2006年水利统计指标统计表_03_2010年各地区一般预算平衡表_净集中" xfId="12942"/>
    <cellStyle name="好_不含人员经费系数_财力性转移支付2010年预算参考数_隋心对账单定稿0514 2 4" xfId="12943"/>
    <cellStyle name="差_卫生(按照总人口测算）—20080416_县市旗测算-新科目（含人口规模效应）_财力性转移支付2010年预算参考数_华东 2 2" xfId="12944"/>
    <cellStyle name="好_教育(按照总人口测算）—20080416_不含人员经费系数_财力性转移支付2010年预算参考数_03_2010年各地区一般预算平衡表_2010年地方财政一般预算分级平衡情况表（汇总）0524 2 5" xfId="12945"/>
    <cellStyle name="差_2006年水利统计指标统计表_03_2010年各地区一般预算平衡表_净集中 2" xfId="12946"/>
    <cellStyle name="差_测算结果汇总 5" xfId="12947"/>
    <cellStyle name="差_卫生(按照总人口测算）—20080416_县市旗测算-新科目（含人口规模效应）_财力性转移支付2010年预算参考数_03_2010年各地区一般预算平衡表 2" xfId="12948"/>
    <cellStyle name="好_其他部门(按照总人口测算）—20080416_县市旗测算-新科目（含人口规模效应）_财力性转移支付2010年预算参考数_合并 2 7" xfId="12949"/>
    <cellStyle name="差_县区合并测算20080423(按照各省比重）_不含人员经费系数_财力性转移支付2010年预算参考数_华东 2 2" xfId="12950"/>
    <cellStyle name="差_2007年地州资金往来对账表" xfId="12951"/>
    <cellStyle name="差_县市旗测算-新科目（20080627）_财力性转移支付2010年预算参考数" xfId="12952"/>
    <cellStyle name="差_卫生(按照总人口测算）—20080416_县市旗测算-新科目（含人口规模效应）_财力性转移支付2010年预算参考数_03_2010年各地区一般预算平衡表 3" xfId="12953"/>
    <cellStyle name="差_附表_财力性转移支付2010年预算参考数_03_2010年各地区一般预算平衡表" xfId="12954"/>
    <cellStyle name="差_县区合并测算20080423(按照各省比重）_不含人员经费系数_财力性转移支付2010年预算参考数_华东 2 3" xfId="12955"/>
    <cellStyle name="差_2006年水利统计指标统计表_03_2010年各地区一般预算平衡表_净集中 3" xfId="12956"/>
    <cellStyle name="差_卫生部门_财力性转移支付2010年预算参考数_03_2010年各地区一般预算平衡表 5" xfId="12957"/>
    <cellStyle name="好_卫生(按照总人口测算）—20080416_民生政策最低支出需求_财力性转移支付2010年预算参考数_合并 2 3" xfId="12958"/>
    <cellStyle name="差_县区合并测算20080421_财力性转移支付2010年预算参考数_合并 2 7" xfId="12959"/>
    <cellStyle name="差_28四川_财力性转移支付2010年预算参考数_03_2010年各地区一般预算平衡表_04财力类2010 3" xfId="12960"/>
    <cellStyle name="好_教育(按照总人口测算）—20080416_县市旗测算-新科目（含人口规模效应）_财力性转移支付2010年预算参考数_03_2010年各地区一般预算平衡表_2010年地方财政一般预算分级平衡情况表（汇总）0524 2 8" xfId="12961"/>
    <cellStyle name="差_2006年水利统计指标统计表_财力性转移支付2010年预算参考数 3 2" xfId="12962"/>
    <cellStyle name="差_2008年预计支出与2007年对比_小册子（2010）张 2" xfId="12963"/>
    <cellStyle name="好_行政(燃修费)_民生政策最低支出需求_03_2010年各地区一般预算平衡表_2010年地方财政一般预算分级平衡情况表（汇总）0524 5" xfId="12964"/>
    <cellStyle name="差_民生政策最低支出需求_财力性转移支付2010年预算参考数_03_2010年各地区一般预算平衡表 2" xfId="12965"/>
    <cellStyle name="差_2006年水利统计指标统计表_财力性转移支付2010年预算参考数 4 2" xfId="12966"/>
    <cellStyle name="差_分县成本差异系数_民生政策最低支出需求_财力性转移支付2010年预算参考数_隋心对账单定稿0514" xfId="12967"/>
    <cellStyle name="强调文字颜色 4 2 2 2 2" xfId="12968"/>
    <cellStyle name="差_教育(按照总人口测算）—20080416_民生政策最低支出需求_30云南 2" xfId="12969"/>
    <cellStyle name="差_2006年水利统计指标统计表_财力性转移支付2010年预算参考数_03_2010年各地区一般预算平衡表" xfId="12970"/>
    <cellStyle name="好_汇总表_03_2010年各地区一般预算平衡表_2010年地方财政一般预算分级平衡情况表（汇总）0524 2" xfId="12971"/>
    <cellStyle name="强调文字颜色 4 2 2 2 2 2" xfId="12972"/>
    <cellStyle name="差_教育(按照总人口测算）—20080416_民生政策最低支出需求_30云南 2 2" xfId="12973"/>
    <cellStyle name="好_县区合并测算20080421_县市旗测算-新科目（含人口规模效应）_财力性转移支付2010年预算参考数_03_2010年各地区一般预算平衡表_净集中 3" xfId="12974"/>
    <cellStyle name="差_2006年水利统计指标统计表_财力性转移支付2010年预算参考数_03_2010年各地区一般预算平衡表 2" xfId="12975"/>
    <cellStyle name="好_汇总表_03_2010年各地区一般预算平衡表_2010年地方财政一般预算分级平衡情况表（汇总）0524 2 2" xfId="12976"/>
    <cellStyle name="强调文字颜色 4 2 2 2 2 3" xfId="12977"/>
    <cellStyle name="差_河南 缺口县区测算(地方填报白)_财力性转移支付2010年预算参考数_隋心对账单定稿0514 2" xfId="12978"/>
    <cellStyle name="差_2006年水利统计指标统计表_财力性转移支付2010年预算参考数_03_2010年各地区一般预算平衡表 3" xfId="12979"/>
    <cellStyle name="好_汇总表_03_2010年各地区一般预算平衡表_2010年地方财政一般预算分级平衡情况表（汇总）0524 2 3" xfId="12980"/>
    <cellStyle name="差_卫生(按照总人口测算）—20080416_不含人员经费系数_财力性转移支付2010年预算参考数_03_2010年各地区一般预算平衡表" xfId="12981"/>
    <cellStyle name="强调文字颜色 4 2 2 2 2 4" xfId="12982"/>
    <cellStyle name="差_2006年水利统计指标统计表_财力性转移支付2010年预算参考数_03_2010年各地区一般预算平衡表 4" xfId="12983"/>
    <cellStyle name="好_市辖区测算-新科目（20080626）_隋心对账单定稿0514" xfId="12984"/>
    <cellStyle name="好_汇总表_03_2010年各地区一般预算平衡表_2010年地方财政一般预算分级平衡情况表（汇总）0524 2 4" xfId="12985"/>
    <cellStyle name="差_2008计算资料（8月5）_小册子（2010）张 2" xfId="12986"/>
    <cellStyle name="好_2006年34青海_华东 2 3" xfId="12987"/>
    <cellStyle name="强调文字颜色 4 2 2 2 2 5" xfId="12988"/>
    <cellStyle name="好_县区合并测算20080421_民生政策最低支出需求_财力性转移支付2010年预算参考数_03_2010年各地区一般预算平衡表_04财力类2010" xfId="12989"/>
    <cellStyle name="差_2006年水利统计指标统计表_财力性转移支付2010年预算参考数_03_2010年各地区一般预算平衡表 5" xfId="12990"/>
    <cellStyle name="好_汇总表_03_2010年各地区一般预算平衡表_2010年地方财政一般预算分级平衡情况表（汇总）0524 2 5" xfId="12991"/>
    <cellStyle name="差_不含人员经费系数_财力性转移支付2010年预算参考数_华东" xfId="12992"/>
    <cellStyle name="差_GDP_2010年标准财政收入 2 2" xfId="12993"/>
    <cellStyle name="好_2006年34青海_华东 2 4" xfId="12994"/>
    <cellStyle name="好_能值与重要性合成分类_2.2010年云南省生态功能区转移支付总表" xfId="12995"/>
    <cellStyle name="差_2008计算资料（8月5）_小册子（2010）张 3" xfId="12996"/>
    <cellStyle name="强调文字颜色 4 2 2 2 2 6" xfId="12997"/>
    <cellStyle name="差_2006年水利统计指标统计表_财力性转移支付2010年预算参考数_03_2010年各地区一般预算平衡表 6" xfId="12998"/>
    <cellStyle name="差_财政供养人员_03_2010年各地区一般预算平衡表_净集中 2" xfId="12999"/>
    <cellStyle name="好_汇总表_03_2010年各地区一般预算平衡表_2010年地方财政一般预算分级平衡情况表（汇总）0524 2 6" xfId="13000"/>
    <cellStyle name="差_2006年水利统计指标统计表_财力性转移支付2010年预算参考数_03_2010年各地区一般预算平衡表_04财力类2010" xfId="13001"/>
    <cellStyle name="差_农林水和城市维护标准支出20080505－县区合计_不含人员经费系数_财力性转移支付2010年预算参考数_小册子（2010）张 4" xfId="13002"/>
    <cellStyle name="差_2006年水利统计指标统计表_财力性转移支付2010年预算参考数_03_2010年各地区一般预算平衡表_04财力类2010 2" xfId="13003"/>
    <cellStyle name="差_2006年水利统计指标统计表_财力性转移支付2010年预算参考数_03_2010年各地区一般预算平衡表_04财力类2010 3" xfId="13004"/>
    <cellStyle name="差_2006年水利统计指标统计表_财力性转移支付2010年预算参考数_03_2010年各地区一般预算平衡表_2010年地方财政一般预算分级平衡情况表（汇总）0524 2" xfId="13005"/>
    <cellStyle name="好_县市旗测算20080508_财力性转移支付2010年预算参考数_华东 2 3" xfId="13006"/>
    <cellStyle name="差_行政(燃修费)_县市旗测算-新科目（含人口规模效应）_财力性转移支付2010年预算参考数_03_2010年各地区一般预算平衡表_04财力类2010 2" xfId="13007"/>
    <cellStyle name="差_云南 缺口县区测算(地方填报)_财力性转移支付2010年预算参考数_隋心对账单定稿0514 2 6" xfId="13008"/>
    <cellStyle name="差_2006年水利统计指标统计表_财力性转移支付2010年预算参考数_03_2010年各地区一般预算平衡表_2010年地方财政一般预算分级平衡情况表（汇总）0524 3" xfId="13009"/>
    <cellStyle name="好_县市旗测算20080508_财力性转移支付2010年预算参考数_华东 2 4" xfId="13010"/>
    <cellStyle name="差_行政(燃修费)_县市旗测算-新科目（含人口规模效应）_财力性转移支付2010年预算参考数_03_2010年各地区一般预算平衡表_04财力类2010 3" xfId="13011"/>
    <cellStyle name="差_云南 缺口县区测算(地方填报)_财力性转移支付2010年预算参考数_隋心对账单定稿0514 2 7" xfId="13012"/>
    <cellStyle name="差_教育(按照总人口测算）—20080416_财力性转移支付2010年预算参考数" xfId="13013"/>
    <cellStyle name="差_2006年水利统计指标统计表_财力性转移支付2010年预算参考数_03_2010年各地区一般预算平衡表_2010年地方财政一般预算分级平衡情况表（汇总）0524 4" xfId="13014"/>
    <cellStyle name="好_县市旗测算20080508_财力性转移支付2010年预算参考数_华东 2 5" xfId="13015"/>
    <cellStyle name="差_2006年水利统计指标统计表_财力性转移支付2010年预算参考数_03_2010年各地区一般预算平衡表_2010年地方财政一般预算分级平衡情况表（汇总）0524 5" xfId="13016"/>
    <cellStyle name="好_县市旗测算20080508_财力性转移支付2010年预算参考数_华东 2 6" xfId="13017"/>
    <cellStyle name="好_2008年全省汇总收支计算表_财力性转移支付2010年预算参考数_隋心对账单定稿0514 2 2" xfId="13018"/>
    <cellStyle name="好_县市旗测算-新科目（20080627）_合并 2 3" xfId="13019"/>
    <cellStyle name="差_2006年水利统计指标统计表_财力性转移支付2010年预算参考数_03_2010年各地区一般预算平衡表_净集中" xfId="13020"/>
    <cellStyle name="差_2007年政法部门业务指标 7" xfId="13021"/>
    <cellStyle name="好_0706丘北县 3" xfId="13022"/>
    <cellStyle name="差_2006年水利统计指标统计表_财力性转移支付2010年预算参考数_30云南" xfId="13023"/>
    <cellStyle name="好_1_财力性转移支付2010年预算参考数 2 3" xfId="13024"/>
    <cellStyle name="差_教育(按照总人口测算）—20080416_不含人员经费系数_03_2010年各地区一般预算平衡表_净集中 3" xfId="13025"/>
    <cellStyle name="好_0706丘北县 3 2" xfId="13026"/>
    <cellStyle name="差_2006年水利统计指标统计表_财力性转移支付2010年预算参考数_30云南 2" xfId="13027"/>
    <cellStyle name="好_1_财力性转移支付2010年预算参考数 2 3 2" xfId="13028"/>
    <cellStyle name="差_2006年水利统计指标统计表_财力性转移支付2010年预算参考数_30云南 2 2" xfId="13029"/>
    <cellStyle name="差_27重庆 2 3" xfId="13030"/>
    <cellStyle name="差_县区合并测算20080421_县市旗测算-新科目（含人口规模效应）_隋心对账单定稿0514" xfId="13031"/>
    <cellStyle name="差_财政供养人员_财力性转移支付2010年预算参考数_03_2010年各地区一般预算平衡表 2" xfId="13032"/>
    <cellStyle name="差_2006年水利统计指标统计表_财力性转移支付2010年预算参考数_30云南 3" xfId="13033"/>
    <cellStyle name="差_2006年水利统计指标统计表_财力性转移支付2010年预算参考数_30云南 3 2" xfId="13034"/>
    <cellStyle name="好_成本差异系数（含人口规模）_03_2010年各地区一般预算平衡表_2010年地方财政一般预算分级平衡情况表（汇总）0524 2 7" xfId="13035"/>
    <cellStyle name="差_县市旗测算20080508_县市旗测算-新科目（含人口规模效应）_财力性转移支付2010年预算参考数_03_2010年各地区一般预算平衡表_2010年地方财政一般预算分级平衡情况表（汇总）0524 2 3" xfId="13036"/>
    <cellStyle name="差_县区合并测算20080423(按照各省比重）_县市旗测算-新科目（含人口规模效应）_财力性转移支付2010年预算参考数" xfId="13037"/>
    <cellStyle name="差_财政供养人员_财力性转移支付2010年预算参考数_03_2010年各地区一般预算平衡表 3" xfId="13038"/>
    <cellStyle name="差_2006年水利统计指标统计表_财力性转移支付2010年预算参考数_30云南 4" xfId="13039"/>
    <cellStyle name="差_县区合并测算20080423(按照各省比重）_民生政策最低支出需求_财力性转移支付2010年预算参考数_03_2010年各地区一般预算平衡表 2 2" xfId="13040"/>
    <cellStyle name="差_河南 缺口县区测算(地方填报)_财力性转移支付2010年预算参考数_03_2010年各地区一般预算平衡表_净集中 2" xfId="13041"/>
    <cellStyle name="差_2006年水利统计指标统计表_财力性转移支付2010年预算参考数_合并" xfId="13042"/>
    <cellStyle name="差_2006年水利统计指标统计表_财力性转移支付2010年预算参考数_华东" xfId="13043"/>
    <cellStyle name="差_行政(燃修费)_财力性转移支付2010年预算参考数_30云南 2 2" xfId="13044"/>
    <cellStyle name="差_2006年水利统计指标统计表_财力性转移支付2010年预算参考数_华东 2" xfId="13045"/>
    <cellStyle name="好_行政公检法测算_不含人员经费系数_华东" xfId="13046"/>
    <cellStyle name="好_县市旗测算-新科目（20080626）_不含人员经费系数_隋心对账单定稿0514" xfId="13047"/>
    <cellStyle name="差_分县成本差异系数_不含人员经费系数_财力性转移支付2010年预算参考数 3" xfId="13048"/>
    <cellStyle name="差_2007一般预算支出口径剔除表_03_2010年各地区一般预算平衡表_2010年地方财政一般预算分级平衡情况表（汇总）0524 2" xfId="13049"/>
    <cellStyle name="好_2006年28四川_财力性转移支付2010年预算参考数 2" xfId="13050"/>
    <cellStyle name="差_2006年水利统计指标统计表_财力性转移支付2010年预算参考数_隋心对账单定稿0514" xfId="13051"/>
    <cellStyle name="好_县区合并测算20080423(按照各省比重）_民生政策最低支出需求_03_2010年各地区一般预算平衡表_04财力类2010 3" xfId="13052"/>
    <cellStyle name="差_分县成本差异系数_不含人员经费系数_财力性转移支付2010年预算参考数 3 2" xfId="13053"/>
    <cellStyle name="好_文体广播事业(按照总人口测算）—20080416_民生政策最低支出需求_财力性转移支付2010年预算参考数_03_2010年各地区一般预算平衡表_2010年地方财政一般预算分级平衡情况表（汇总）0524 2 3" xfId="13054"/>
    <cellStyle name="差_2006年水利统计指标统计表_财力性转移支付2010年预算参考数_隋心对账单定稿0514 2" xfId="13055"/>
    <cellStyle name="差_2006年水利统计指标统计表_财力性转移支付2010年预算参考数_小册子（2010）张 2" xfId="13056"/>
    <cellStyle name="好_汇总-县级财政报表附表_华东" xfId="13057"/>
    <cellStyle name="差_测算总表" xfId="13058"/>
    <cellStyle name="差_2006年水利统计指标统计表_财力性转移支付2010年预算参考数_小册子（2010）张 2 2" xfId="13059"/>
    <cellStyle name="好_汇总-县级财政报表附表_华东 2" xfId="13060"/>
    <cellStyle name="差_2006年水利统计指标统计表_财力性转移支付2010年预算参考数_小册子（2010）张 3" xfId="13061"/>
    <cellStyle name="差_县区合并测算20080423(按照各省比重）_县市旗测算-新科目（含人口规模效应）_财力性转移支付2010年预算参考数_华东 2" xfId="13062"/>
    <cellStyle name="差_市辖区测算20080510_不含人员经费系数_财力性转移支付2010年预算参考数_03_2010年各地区一般预算平衡表_2010年地方财政一般预算分级平衡情况表（汇总）0524" xfId="13063"/>
    <cellStyle name="差_2006年水利统计指标统计表_财力性转移支付2010年预算参考数_小册子（2010）张 4" xfId="13064"/>
    <cellStyle name="差_2006年水利统计指标统计表_隋心对账单定稿0514" xfId="13065"/>
    <cellStyle name="差_2006年水利统计指标统计表_隋心对账单定稿0514 2" xfId="13066"/>
    <cellStyle name="差_2006年在职人员情况 2" xfId="13067"/>
    <cellStyle name="常规 7 40" xfId="13068"/>
    <cellStyle name="常规 7 35" xfId="13069"/>
    <cellStyle name="差_市辖区测算20080510_30云南" xfId="13070"/>
    <cellStyle name="差_2006年在职人员情况 3" xfId="13071"/>
    <cellStyle name="好_34青海" xfId="13072"/>
    <cellStyle name="常规 7 41" xfId="13073"/>
    <cellStyle name="常规 7 36" xfId="13074"/>
    <cellStyle name="差_卫生(按照总人口测算）—20080416_县市旗测算-新科目（含人口规模效应）_财力性转移支付2010年预算参考数_03_2010年各地区一般预算平衡表 2 2" xfId="13075"/>
    <cellStyle name="差_县区合并测算20080423(按照各省比重）_民生政策最低支出需求_财力性转移支付2010年预算参考数_03_2010年各地区一般预算平衡表_2010年地方财政一般预算分级平衡情况表（汇总）0524 5" xfId="13076"/>
    <cellStyle name="差_2007年地州资金往来对账表 2" xfId="13077"/>
    <cellStyle name="差_县市旗测算-新科目（20080627）_财力性转移支付2010年预算参考数 2" xfId="13078"/>
    <cellStyle name="差_2007年地州资金往来对账表 2 2" xfId="13079"/>
    <cellStyle name="差_成本差异系数_财力性转移支付2010年预算参考数 5" xfId="13080"/>
    <cellStyle name="差_县市旗测算-新科目（20080627）_财力性转移支付2010年预算参考数 2 2" xfId="13081"/>
    <cellStyle name="汇总 4 2 2" xfId="13082"/>
    <cellStyle name="差_2007年地州资金往来对账表 2 3" xfId="13083"/>
    <cellStyle name="差_县市旗测算-新科目（20080627）_财力性转移支付2010年预算参考数 2 3" xfId="13084"/>
    <cellStyle name="差_2007年地州资金往来对账表 3" xfId="13085"/>
    <cellStyle name="差_县市旗测算-新科目（20080627）_财力性转移支付2010年预算参考数 3" xfId="13086"/>
    <cellStyle name="好_34青海_1_30云南 2" xfId="13087"/>
    <cellStyle name="差_2007年地州资金往来对账表 3 2" xfId="13088"/>
    <cellStyle name="差_2007年地州资金往来对账表 4" xfId="13089"/>
    <cellStyle name="好_同德_财力性转移支付2010年预算参考数 2" xfId="13090"/>
    <cellStyle name="差_县市旗测算-新科目（20080627）_财力性转移支付2010年预算参考数 4" xfId="13091"/>
    <cellStyle name="好_34青海_1_30云南 3" xfId="13092"/>
    <cellStyle name="差_2007年可用财力" xfId="13093"/>
    <cellStyle name="差_自行调整差异系数顺序_合并 2 5" xfId="13094"/>
    <cellStyle name="差_县区合并测算20080421_03_2010年各地区一般预算平衡表 4" xfId="13095"/>
    <cellStyle name="差_2007年可用财力 2" xfId="13096"/>
    <cellStyle name="差_青海 缺口县区测算(地方填报)_财力性转移支付2010年预算参考数_30云南 2 2" xfId="13097"/>
    <cellStyle name="差_分县成本差异系数_不含人员经费系数_财力性转移支付2010年预算参考数_03_2010年各地区一般预算平衡表 4" xfId="13098"/>
    <cellStyle name="差_2007年可用财力 2 2" xfId="13099"/>
    <cellStyle name="差_危改资金测算_华东" xfId="13100"/>
    <cellStyle name="差_分县成本差异系数_不含人员经费系数_财力性转移支付2010年预算参考数_03_2010年各地区一般预算平衡表 5" xfId="13101"/>
    <cellStyle name="差_2007年可用财力 2 3" xfId="13102"/>
    <cellStyle name="差_530629_2006年县级财政报表附表 2_2.云南省生态功能区转移支付总表 2" xfId="13103"/>
    <cellStyle name="差_缺口县区测算（11.13）_30云南" xfId="13104"/>
    <cellStyle name="差_分县成本差异系数_不含人员经费系数_财力性转移支付2010年预算参考数_03_2010年各地区一般预算平衡表 6" xfId="13105"/>
    <cellStyle name="差_缺口县区测算_财力性转移支付2010年预算参考数_03_2010年各地区一般预算平衡表_2010年地方财政一般预算分级平衡情况表（汇总）0524 2" xfId="13106"/>
    <cellStyle name="差_2007年可用财力 2 4" xfId="13107"/>
    <cellStyle name="差_2007年人员分部门统计表 4" xfId="13108"/>
    <cellStyle name="差_34青海_1 5" xfId="13109"/>
    <cellStyle name="好_2007年一般预算支出剔除_03_2010年各地区一般预算平衡表 4" xfId="13110"/>
    <cellStyle name="差_2007年人员分部门统计表 5" xfId="13111"/>
    <cellStyle name="好_2007年一般预算支出剔除_03_2010年各地区一般预算平衡表 5" xfId="13112"/>
    <cellStyle name="差_2007年人员分部门统计表 6" xfId="13113"/>
    <cellStyle name="好_2007年一般预算支出剔除_03_2010年各地区一般预算平衡表 6" xfId="13114"/>
    <cellStyle name="好_教育(按照总人口测算）—20080416_不含人员经费系数_财力性转移支付2010年预算参考数_03_2010年各地区一般预算平衡表_2010年地方财政一般预算分级平衡情况表（汇总）0524 2 2" xfId="13115"/>
    <cellStyle name="好_不含人员经费系数_财力性转移支付2010年预算参考数_隋心对账单定稿0514 2 2" xfId="13116"/>
    <cellStyle name="差_2007年人员分部门统计表 7" xfId="13117"/>
    <cellStyle name="好_教育(按照总人口测算）—20080416_不含人员经费系数_财力性转移支付2010年预算参考数_03_2010年各地区一般预算平衡表_2010年地方财政一般预算分级平衡情况表（汇总）0524 2 3" xfId="13118"/>
    <cellStyle name="好_其他部门(按照总人口测算）—20080416_03_2010年各地区一般预算平衡表" xfId="13119"/>
    <cellStyle name="差_28四川_03_2010年各地区一般预算平衡表_2010年地方财政一般预算分级平衡情况表（汇总）0524 2" xfId="13120"/>
    <cellStyle name="好_不含人员经费系数_财力性转移支付2010年预算参考数_隋心对账单定稿0514 2 3" xfId="13121"/>
    <cellStyle name="差_2007年人员分部门统计表 8" xfId="13122"/>
    <cellStyle name="好_教育(按照总人口测算）—20080416_不含人员经费系数_财力性转移支付2010年预算参考数_03_2010年各地区一般预算平衡表_2010年地方财政一般预算分级平衡情况表（汇总）0524 2 4" xfId="13123"/>
    <cellStyle name="差_行政(燃修费)_民生政策最低支出需求 4 2" xfId="13124"/>
    <cellStyle name="差_2007年收支情况及2008年收支预计表(汇总表)" xfId="13125"/>
    <cellStyle name="好_总人口_财力性转移支付2010年预算参考数_华东 2 3" xfId="13126"/>
    <cellStyle name="好_测算结果汇总_华东 2" xfId="13127"/>
    <cellStyle name="好_市辖区测算20080510_财力性转移支付2010年预算参考数_小册子（2010）张" xfId="13128"/>
    <cellStyle name="差_2007年收支情况及2008年收支预计表(汇总表) 2" xfId="13129"/>
    <cellStyle name="好_测算结果汇总_华东 2 2" xfId="13130"/>
    <cellStyle name="好_市辖区测算20080510_财力性转移支付2010年预算参考数_小册子（2010）张 2" xfId="13131"/>
    <cellStyle name="差_2007年收支情况及2008年收支预计表(汇总表) 2 2" xfId="13132"/>
    <cellStyle name="未定义 5" xfId="13133"/>
    <cellStyle name="好_教育(按照总人口测算）—20080416_不含人员经费系数_财力性转移支付2010年预算参考数_03_2010年各地区一般预算平衡表_2010年地方财政一般预算分级平衡情况表（汇总）0524 4" xfId="13134"/>
    <cellStyle name="差_2007年收支情况及2008年收支预计表(汇总表) 2 2 2" xfId="13135"/>
    <cellStyle name="好_人员工资和公用经费3_合并 2" xfId="13136"/>
    <cellStyle name="差_2009年云南省省对下一般性转移支付标准支出测算表 2" xfId="13137"/>
    <cellStyle name="好_青海 缺口县区测算(地方填报) 2 4" xfId="13138"/>
    <cellStyle name="差_2007年收支情况及2008年收支预计表(汇总表) 2 3 2" xfId="13139"/>
    <cellStyle name="好_核定人数下发表_03_2010年各地区一般预算平衡表_2010年地方财政一般预算分级平衡情况表（汇总）0524" xfId="13140"/>
    <cellStyle name="好_M01-1 2 3" xfId="13141"/>
    <cellStyle name="差_2007年收支情况及2008年收支预计表(汇总表) 2 4" xfId="13142"/>
    <cellStyle name="差_28四川_财力性转移支付2010年预算参考数_合并" xfId="13143"/>
    <cellStyle name="差_2007年收支情况及2008年收支预计表(汇总表) 3" xfId="13144"/>
    <cellStyle name="好_测算结果汇总_华东 2 3" xfId="13145"/>
    <cellStyle name="好_市辖区测算20080510_财力性转移支付2010年预算参考数_小册子（2010）张 3" xfId="13146"/>
    <cellStyle name="差_2007年收支情况及2008年收支预计表(汇总表) 4" xfId="13147"/>
    <cellStyle name="好_测算结果汇总_华东 2 4" xfId="13148"/>
    <cellStyle name="好_市辖区测算20080510_财力性转移支付2010年预算参考数_小册子（2010）张 4" xfId="13149"/>
    <cellStyle name="差_2007年收支情况及2008年收支预计表(汇总表) 5" xfId="13150"/>
    <cellStyle name="好_测算结果汇总_华东 2 5" xfId="13151"/>
    <cellStyle name="差_2007年收支情况及2008年收支预计表(汇总表)_03_2010年各地区一般预算平衡表" xfId="13152"/>
    <cellStyle name="差_地方配套按人均增幅控制8.30一般预算平均增幅、人均可用财力平均增幅两次控制、社会治安系数调整、案件数调整xl 2 4" xfId="13153"/>
    <cellStyle name="好_汇总表4_隋心对账单定稿0514 2 5" xfId="13154"/>
    <cellStyle name="好_不含人员经费系数_03_2010年各地区一般预算平衡表_2010年地方财政一般预算分级平衡情况表（汇总）0524 2 5" xfId="13155"/>
    <cellStyle name="差_2007年收支情况及2008年收支预计表(汇总表)_03_2010年各地区一般预算平衡表 6" xfId="13156"/>
    <cellStyle name="好_缺口县区测算(按2007支出增长25%测算)_03_2010年各地区一般预算平衡表_2010年地方财政一般预算分级平衡情况表（汇总）0524 5" xfId="13157"/>
    <cellStyle name="差_2007年收支情况及2008年收支预计表(汇总表)_03_2010年各地区一般预算平衡表_2010年地方财政一般预算分级平衡情况表（汇总）0524" xfId="13158"/>
    <cellStyle name="差_测算结果_03_2010年各地区一般预算平衡表 6" xfId="13159"/>
    <cellStyle name="差_2007年收支情况及2008年收支预计表(汇总表)_03_2010年各地区一般预算平衡表_2010年地方财政一般预算分级平衡情况表（汇总）0524 2" xfId="13160"/>
    <cellStyle name="差_县区合并测算20080421_不含人员经费系数 2 4" xfId="13161"/>
    <cellStyle name="差_行政（人员）_民生政策最低支出需求_财力性转移支付2010年预算参考数_华东" xfId="13162"/>
    <cellStyle name="差_2007年收支情况及2008年收支预计表(汇总表)_03_2010年各地区一般预算平衡表_净集中 3" xfId="13163"/>
    <cellStyle name="差_2007年收支情况及2008年收支预计表(汇总表)_30云南" xfId="13164"/>
    <cellStyle name="好_2006年基础数据 2 2" xfId="13165"/>
    <cellStyle name="好_核定人数下发表_03_2010年各地区一般预算平衡表_净集中 3" xfId="13166"/>
    <cellStyle name="差_2007年收支情况及2008年收支预计表(汇总表)_30云南 2" xfId="13167"/>
    <cellStyle name="差_2007年收支情况及2008年收支预计表(汇总表)_30云南 3" xfId="13168"/>
    <cellStyle name="差_县市旗测算-新科目（20080627）_不含人员经费系数_小册子（2010）张" xfId="13169"/>
    <cellStyle name="差_2007年收支情况及2008年收支预计表(汇总表)_30云南 4" xfId="13170"/>
    <cellStyle name="差_卫生(按照总人口测算）—20080416_合并 2 2" xfId="13171"/>
    <cellStyle name="差_2007年收支情况及2008年收支预计表(汇总表)_财力性转移支付2010年预算参考数" xfId="13172"/>
    <cellStyle name="差_2011标准人员数测算结果 3 2" xfId="13173"/>
    <cellStyle name="差_2007年收支情况及2008年收支预计表(汇总表)_财力性转移支付2010年预算参考数 2" xfId="13174"/>
    <cellStyle name="差_2007年收支情况及2008年收支预计表(汇总表)_财力性转移支付2010年预算参考数 2 2" xfId="13175"/>
    <cellStyle name="差_2008年支出调整_财力性转移支付2010年预算参考数 2 2" xfId="13176"/>
    <cellStyle name="差_2007年收支情况及2008年收支预计表(汇总表)_财力性转移支付2010年预算参考数 2 3" xfId="13177"/>
    <cellStyle name="差_县市旗测算-新科目（20080626）_县市旗测算-新科目（含人口规模效应）_小册子（2010）张 2" xfId="13178"/>
    <cellStyle name="好_03昭通 2_5.2010年云南省国家一般生态功能区转移支付补助测算表（州市本级） 2" xfId="13179"/>
    <cellStyle name="差_2008年支出调整_财力性转移支付2010年预算参考数 2 3" xfId="13180"/>
    <cellStyle name="差_2007年收支情况及2008年收支预计表(汇总表)_财力性转移支付2010年预算参考数 2 4" xfId="13181"/>
    <cellStyle name="差_县市旗测算-新科目（20080626）_县市旗测算-新科目（含人口规模效应）_小册子（2010）张 3" xfId="13182"/>
    <cellStyle name="差_2007年收支情况及2008年收支预计表(汇总表)_财力性转移支付2010年预算参考数 3" xfId="13183"/>
    <cellStyle name="差_不含人员经费系数_财力性转移支付2010年预算参考数_小册子（2010）张 3" xfId="13184"/>
    <cellStyle name="好_行政(燃修费)_不含人员经费系数_财力性转移支付2010年预算参考数 2 7" xfId="13185"/>
    <cellStyle name="好_农林水和城市维护标准支出20080505－县区合计_民生政策最低支出需求_财力性转移支付2010年预算参考数_小册子（2010）张" xfId="13186"/>
    <cellStyle name="差_2007年收支情况及2008年收支预计表(汇总表)_财力性转移支付2010年预算参考数 3 2" xfId="13187"/>
    <cellStyle name="差_县区合并测算20080423(按照各省比重）_民生政策最低支出需求_30云南" xfId="13188"/>
    <cellStyle name="差_指标五 4" xfId="13189"/>
    <cellStyle name="好_县区合并测算20080423(按照各省比重）_03_2010年各地区一般预算平衡表_2010年地方财政一般预算分级平衡情况表（汇总）0524 2" xfId="13190"/>
    <cellStyle name="差_2007年收支情况及2008年收支预计表(汇总表)_财力性转移支付2010年预算参考数 4" xfId="13191"/>
    <cellStyle name="好_同德 2 7" xfId="13192"/>
    <cellStyle name="差_县市旗测算-新科目（20080626）_县市旗测算-新科目（含人口规模效应）_合并" xfId="13193"/>
    <cellStyle name="差_2007年收支情况及2008年收支预计表(汇总表)_财力性转移支付2010年预算参考数 4 2" xfId="13194"/>
    <cellStyle name="好_汇总_财力性转移支付2010年预算参考数_隋心对账单定稿0514 2 4" xfId="13195"/>
    <cellStyle name="好_县区合并测算20080423(按照各省比重）_03_2010年各地区一般预算平衡表_2010年地方财政一般预算分级平衡情况表（汇总）0524 2 2" xfId="13196"/>
    <cellStyle name="差_2007年收支情况及2008年收支预计表(汇总表)_财力性转移支付2010年预算参考数_03_2010年各地区一般预算平衡表" xfId="13197"/>
    <cellStyle name="好_行政（人员）_不含人员经费系数_隋心对账单定稿0514 2 3" xfId="13198"/>
    <cellStyle name="好_卫生部门_财力性转移支付2010年预算参考数_03_2010年各地区一般预算平衡表_2010年地方财政一般预算分级平衡情况表（汇总）0524 2 2" xfId="13199"/>
    <cellStyle name="差_同德_合并" xfId="13200"/>
    <cellStyle name="差_安徽 缺口县区测算(地方填报)1_财力性转移支付2010年预算参考数_03_2010年各地区一般预算平衡表 6" xfId="13201"/>
    <cellStyle name="差_2007年收支情况及2008年收支预计表(汇总表)_财力性转移支付2010年预算参考数_03_2010年各地区一般预算平衡表 2" xfId="13202"/>
    <cellStyle name="差_2007年收支情况及2008年收支预计表(汇总表)_财力性转移支付2010年预算参考数_03_2010年各地区一般预算平衡表 3" xfId="13203"/>
    <cellStyle name="差_2007年收支情况及2008年收支预计表(汇总表)_财力性转移支付2010年预算参考数_03_2010年各地区一般预算平衡表 4" xfId="13204"/>
    <cellStyle name="好_分县成本差异系数_03_2010年各地区一般预算平衡表_04财力类2010" xfId="13205"/>
    <cellStyle name="差_2007年收支情况及2008年收支预计表(汇总表)_财力性转移支付2010年预算参考数_03_2010年各地区一般预算平衡表_04财力类2010" xfId="13206"/>
    <cellStyle name="好_2007一般预算支出口径剔除表_财力性转移支付2010年预算参考数 5" xfId="13207"/>
    <cellStyle name="差_2007年收支情况及2008年收支预计表(汇总表)_财力性转移支付2010年预算参考数_03_2010年各地区一般预算平衡表_04财力类2010 3" xfId="13208"/>
    <cellStyle name="差_2007年收支情况及2008年收支预计表(汇总表)_财力性转移支付2010年预算参考数_03_2010年各地区一般预算平衡表_净集中" xfId="13209"/>
    <cellStyle name="差_2007年收支情况及2008年收支预计表(汇总表)_财力性转移支付2010年预算参考数_03_2010年各地区一般预算平衡表_净集中 2" xfId="13210"/>
    <cellStyle name="差_2007年收支情况及2008年收支预计表(汇总表)_财力性转移支付2010年预算参考数_03_2010年各地区一般预算平衡表_净集中 3" xfId="13211"/>
    <cellStyle name="差_卫生(按照总人口测算）—20080416_03_2010年各地区一般预算平衡表 2" xfId="13212"/>
    <cellStyle name="差_教育厅提供义务教育及高中教师人数（2009年1月6日） 3" xfId="13213"/>
    <cellStyle name="差_2007年收支情况及2008年收支预计表(汇总表)_财力性转移支付2010年预算参考数_30云南 2" xfId="13214"/>
    <cellStyle name="差_教育厅提供义务教育及高中教师人数（2009年1月6日） 3 2" xfId="13215"/>
    <cellStyle name="差_行政（人员）_不含人员经费系数_华东" xfId="13216"/>
    <cellStyle name="差_卫生(按照总人口测算）—20080416_03_2010年各地区一般预算平衡表 2 2" xfId="13217"/>
    <cellStyle name="差_2007年收支情况及2008年收支预计表(汇总表)_财力性转移支付2010年预算参考数_30云南 2 2" xfId="13218"/>
    <cellStyle name="差_卫生(按照总人口测算）—20080416_03_2010年各地区一般预算平衡表 3" xfId="13219"/>
    <cellStyle name="差_教育厅提供义务教育及高中教师人数（2009年1月6日） 4" xfId="13220"/>
    <cellStyle name="差_2007年收支情况及2008年收支预计表(汇总表)_财力性转移支付2010年预算参考数_30云南 3" xfId="13221"/>
    <cellStyle name="差_2007年收支情况及2008年收支预计表(汇总表)_财力性转移支付2010年预算参考数_30云南 3 2" xfId="13222"/>
    <cellStyle name="差_卫生(按照总人口测算）—20080416_03_2010年各地区一般预算平衡表 4" xfId="13223"/>
    <cellStyle name="差_教育厅提供义务教育及高中教师人数（2009年1月6日） 5" xfId="13224"/>
    <cellStyle name="差_2007年收支情况及2008年收支预计表(汇总表)_财力性转移支付2010年预算参考数_30云南 4" xfId="13225"/>
    <cellStyle name="差_2007年收支情况及2008年收支预计表(汇总表)_财力性转移支付2010年预算参考数_合并 2" xfId="13226"/>
    <cellStyle name="差_2007年收支情况及2008年收支预计表(汇总表)_财力性转移支付2010年预算参考数_隋心对账单定稿0514" xfId="13227"/>
    <cellStyle name="差_2007年收支情况及2008年收支预计表(汇总表)_财力性转移支付2010年预算参考数_隋心对账单定稿0514 2" xfId="13228"/>
    <cellStyle name="差_卫生(按照总人口测算）—20080416_县市旗测算-新科目（含人口规模效应）_财力性转移支付2010年预算参考数 2 4" xfId="13229"/>
    <cellStyle name="差_云南省2008年转移支付测算——州市本级考核部分及政策性测算_财力性转移支付2010年预算参考数_03_2010年各地区一般预算平衡表_2010年地方财政一般预算分级平衡情况表（汇总）0524 2 5" xfId="13230"/>
    <cellStyle name="汇总 2 8" xfId="13231"/>
    <cellStyle name="差_危改资金测算_财力性转移支付2010年预算参考数_03_2010年各地区一般预算平衡表_04财力类2010 3" xfId="13232"/>
    <cellStyle name="差_2007年收支情况及2008年收支预计表(汇总表)_财力性转移支付2010年预算参考数_小册子（2010）张" xfId="13233"/>
    <cellStyle name="差_卫生(按照总人口测算）—20080416_隋心对账单定稿0514 2 7" xfId="13234"/>
    <cellStyle name="好_1_03_2010年各地区一般预算平衡表_净集中" xfId="13235"/>
    <cellStyle name="差_2007年收支情况及2008年收支预计表(汇总表)_财力性转移支付2010年预算参考数_小册子（2010）张 2" xfId="13236"/>
    <cellStyle name="差_2007年收支情况及2008年收支预计表(汇总表)_财力性转移支付2010年预算参考数_小册子（2010）张 2 2" xfId="13237"/>
    <cellStyle name="差_县市旗测算-新科目（20080627）_县市旗测算-新科目（含人口规模效应）_03_2010年各地区一般预算平衡表 3" xfId="13238"/>
    <cellStyle name="差_2007年收支情况及2008年收支预计表(汇总表)_合并" xfId="13239"/>
    <cellStyle name="差_2007年收支情况及2008年收支预计表(汇总表)_财力性转移支付2010年预算参考数_小册子（2010）张 3" xfId="13240"/>
    <cellStyle name="差_2007年收支情况及2008年收支预计表(汇总表)_合并 2" xfId="13241"/>
    <cellStyle name="差_行政(燃修费)_小册子（2010）张 4" xfId="13242"/>
    <cellStyle name="差_2007年收支情况及2008年收支预计表(汇总表)_财力性转移支付2010年预算参考数_小册子（2010）张 3 2" xfId="13243"/>
    <cellStyle name="差_2007年收支情况及2008年收支预计表(汇总表)_华东 2" xfId="13244"/>
    <cellStyle name="好_农林水和城市维护标准支出20080505－县区合计_财力性转移支付2010年预算参考数_合并" xfId="13245"/>
    <cellStyle name="差_34青海_财力性转移支付2010年预算参考数 5" xfId="13246"/>
    <cellStyle name="好_县市旗测算20080508_合并" xfId="13247"/>
    <cellStyle name="差_2007年收支情况及2008年收支预计表(汇总表)_隋心对账单定稿0514" xfId="13248"/>
    <cellStyle name="好_2007年收支情况及2008年收支预计表(汇总表)_财力性转移支付2010年预算参考数_隋心对账单定稿0514 2 7" xfId="13249"/>
    <cellStyle name="常规 5 5" xfId="13250"/>
    <cellStyle name="常规 200" xfId="13251"/>
    <cellStyle name="常规 150" xfId="13252"/>
    <cellStyle name="常规 145" xfId="13253"/>
    <cellStyle name="差_2009年一般性转移支付标准工资_~5676413 2" xfId="13254"/>
    <cellStyle name="差_人员工资和公用经费2_30云南 2" xfId="13255"/>
    <cellStyle name="差_成本差异系数（含人口规模） 4" xfId="13256"/>
    <cellStyle name="好_不含人员经费系数_03_2010年各地区一般预算平衡表 4" xfId="13257"/>
    <cellStyle name="好_县区合并测算20080421_民生政策最低支出需求_财力性转移支付2010年预算参考数_03_2010年各地区一般预算平衡表_2010年地方财政一般预算分级平衡情况表（汇总）0524 2 8" xfId="13258"/>
    <cellStyle name="差_2007年收支情况及2008年收支预计表(汇总表)_隋心对账单定稿0514 2" xfId="13259"/>
    <cellStyle name="常规 5 5 2" xfId="13260"/>
    <cellStyle name="好_行政(燃修费)_民生政策最低支出需求 5" xfId="13261"/>
    <cellStyle name="好_县市旗测算20080508_合并 2" xfId="13262"/>
    <cellStyle name="好_县市旗测算-新科目（20080626）_民生政策最低支出需求_财力性转移支付2010年预算参考数_隋心对账单定稿0514 2 6" xfId="13263"/>
    <cellStyle name="差_2009年一般性转移支付标准工资_~5676413 2 2" xfId="13264"/>
    <cellStyle name="好_县区合并测算20080423(按照各省比重）_不含人员经费系数_财力性转移支付2010年预算参考数_03_2010年各地区一般预算平衡表 4" xfId="13265"/>
    <cellStyle name="差_20河南_财力性转移支付2010年预算参考数 3" xfId="13266"/>
    <cellStyle name="差_人员工资和公用经费2_30云南 2 2" xfId="13267"/>
    <cellStyle name="差_成本差异系数（含人口规模） 4 2" xfId="13268"/>
    <cellStyle name="差_2007年收支情况及2008年收支预计表(汇总表)_小册子（2010）张" xfId="13269"/>
    <cellStyle name="差_2007年收支情况及2008年收支预计表(汇总表)_小册子（2010）张 2" xfId="13270"/>
    <cellStyle name="差_农林水和城市维护标准支出20080505－县区合计_03_2010年各地区一般预算平衡表 4" xfId="13271"/>
    <cellStyle name="常规 24 8" xfId="13272"/>
    <cellStyle name="常规 19 8" xfId="13273"/>
    <cellStyle name="差_分县成本差异系数_03_2010年各地区一般预算平衡表 6" xfId="13274"/>
    <cellStyle name="差_2007年收支情况及2008年收支预计表(汇总表)_小册子（2010）张 2 2" xfId="13275"/>
    <cellStyle name="差_2007年收支情况及2008年收支预计表(汇总表)_小册子（2010）张 3" xfId="13276"/>
    <cellStyle name="差_农林水和城市维护标准支出20080505－县区合计_03_2010年各地区一般预算平衡表 5" xfId="13277"/>
    <cellStyle name="常规 24 9" xfId="13278"/>
    <cellStyle name="常规 19 9" xfId="13279"/>
    <cellStyle name="好_行政公检法测算_县市旗测算-新科目（含人口规模效应）_财力性转移支付2010年预算参考数_30云南" xfId="13280"/>
    <cellStyle name="强调文字颜色 1 2 2 16" xfId="13281"/>
    <cellStyle name="强调文字颜色 1 2 2 21" xfId="13282"/>
    <cellStyle name="差_2007年收支情况及2008年收支预计表(汇总表)_小册子（2010）张 3 2" xfId="13283"/>
    <cellStyle name="好_行政（人员）_民生政策最低支出需求 2 4" xfId="13284"/>
    <cellStyle name="差_2007年收支情况及2008年收支预计表(汇总表)_小册子（2010）张 4" xfId="13285"/>
    <cellStyle name="差_农林水和城市维护标准支出20080505－县区合计_03_2010年各地区一般预算平衡表 6" xfId="13286"/>
    <cellStyle name="差_2007年一般预算支出剔除" xfId="13287"/>
    <cellStyle name="差_2007年一般预算支出剔除 2" xfId="13288"/>
    <cellStyle name="好_14安徽_03_2010年各地区一般预算平衡表 4" xfId="13289"/>
    <cellStyle name="差_2007年一般预算支出剔除 2 2" xfId="13290"/>
    <cellStyle name="差_核定人数下发表 5" xfId="13291"/>
    <cellStyle name="差_隋心对账单定稿0514 2 4" xfId="13292"/>
    <cellStyle name="差_2007年一般预算支出剔除 2 2 2" xfId="13293"/>
    <cellStyle name="差_2007年一般预算支出剔除 2 3" xfId="13294"/>
    <cellStyle name="差_农林水和城市维护标准支出20080505－县区合计_不含人员经费系数_30云南 2 2" xfId="13295"/>
    <cellStyle name="差_卫生(按照总人口测算）—20080416_民生政策最低支出需求_隋心对账单定稿0514 2 7" xfId="13296"/>
    <cellStyle name="差_县区合并测算20080421_03_2010年各地区一般预算平衡表_2010年地方财政一般预算分级平衡情况表（汇总）0524 2 3" xfId="13297"/>
    <cellStyle name="差_2007年一般预算支出剔除 2 3 2" xfId="13298"/>
    <cellStyle name="好_财政供养人员_财力性转移支付2010年预算参考数_隋心对账单定稿0514 2 6" xfId="13299"/>
    <cellStyle name="差_教育(按照总人口测算）—20080416_财力性转移支付2010年预算参考数 5" xfId="13300"/>
    <cellStyle name="差_2007年一般预算支出剔除 2 4" xfId="13301"/>
    <cellStyle name="差_2007年一般预算支出剔除 3" xfId="13302"/>
    <cellStyle name="好_14安徽_03_2010年各地区一般预算平衡表 5" xfId="13303"/>
    <cellStyle name="差_测算结果_财力性转移支付2010年预算参考数_小册子（2010）张 3" xfId="13304"/>
    <cellStyle name="差_2007年一般预算支出剔除 3 2" xfId="13305"/>
    <cellStyle name="好_汇总表_财力性转移支付2010年预算参考数 5" xfId="13306"/>
    <cellStyle name="差_县区合并测算20080423(按照各省比重）_民生政策最低支出需求_03_2010年各地区一般预算平衡表 5" xfId="13307"/>
    <cellStyle name="差_河南 缺口县区测算(地方填报白)_财力性转移支付2010年预算参考数_华东" xfId="13308"/>
    <cellStyle name="好_2007年一般预算支出剔除_财力性转移支付2010年预算参考数_小册子（2010）张" xfId="13309"/>
    <cellStyle name="差_27重庆_小册子（2010）张" xfId="13310"/>
    <cellStyle name="常规 7 2 6" xfId="13311"/>
    <cellStyle name="差_卫生(按照总人口测算）—20080416_县市旗测算-新科目（含人口规模效应）_财力性转移支付2010年预算参考数_03_2010年各地区一般预算平衡表_2010年地方财政一般预算分级平衡情况表（汇总）0524" xfId="13312"/>
    <cellStyle name="差_2007年政法部门业务指标 5" xfId="13313"/>
    <cellStyle name="差_教师绩效工资测算表（离退休按各地上报数测算）2009年1月1日 5" xfId="13314"/>
    <cellStyle name="差_2007年一般预算支出剔除 4 2" xfId="13315"/>
    <cellStyle name="好_成本差异系数_小册子（2010）张 3" xfId="13316"/>
    <cellStyle name="差_2007年一般预算支出剔除_03_2010年各地区一般预算平衡表" xfId="13317"/>
    <cellStyle name="警告文本 2 2 2 2 2 2" xfId="13318"/>
    <cellStyle name="差_行业表 4" xfId="13319"/>
    <cellStyle name="差_2007年一般预算支出剔除_03_2010年各地区一般预算平衡表 2" xfId="13320"/>
    <cellStyle name="差_2007年一般预算支出剔除_03_2010年各地区一般预算平衡表 4" xfId="13321"/>
    <cellStyle name="差_2007年一般预算支出剔除_03_2010年各地区一般预算平衡表 5" xfId="13322"/>
    <cellStyle name="差_2007年一般预算支出剔除_03_2010年各地区一般预算平衡表_04财力类2010 3" xfId="13323"/>
    <cellStyle name="差_财政供养人员_03_2010年各地区一般预算平衡表" xfId="13324"/>
    <cellStyle name="好_0605石屏县 2_5.2010年云南省国家一般生态功能区转移支付补助测算表（州市本级）" xfId="13325"/>
    <cellStyle name="差_2007年一般预算支出剔除_03_2010年各地区一般预算平衡表_2010年地方财政一般预算分级平衡情况表（汇总）0524" xfId="13326"/>
    <cellStyle name="差_财政供养人员_隋心对账单定稿0514" xfId="13327"/>
    <cellStyle name="差_一般预算支出口径剔除表 2 4" xfId="13328"/>
    <cellStyle name="差_2007年一般预算支出剔除_03_2010年各地区一般预算平衡表_2010年地方财政一般预算分级平衡情况表（汇总）0524 3" xfId="13329"/>
    <cellStyle name="差_市辖区测算-新科目（20080626）_民生政策最低支出需求_财力性转移支付2010年预算参考数_合并 2" xfId="13330"/>
    <cellStyle name="差_财政供养人员_03_2010年各地区一般预算平衡表 3" xfId="13331"/>
    <cellStyle name="差_2007年一般预算支出剔除_03_2010年各地区一般预算平衡表_净集中" xfId="13332"/>
    <cellStyle name="差_2007年一般预算支出剔除_03_2010年各地区一般预算平衡表_净集中 2" xfId="13333"/>
    <cellStyle name="差_卫生(按照总人口测算）—20080416_不含人员经费系数_财力性转移支付2010年预算参考数_03_2010年各地区一般预算平衡表_净集中 2" xfId="13334"/>
    <cellStyle name="差_2007年一般预算支出剔除_03_2010年各地区一般预算平衡表_净集中 3" xfId="13335"/>
    <cellStyle name="差_市辖区测算-新科目（20080626）_不含人员经费系数_财力性转移支付2010年预算参考数_03_2010年各地区一般预算平衡表_净集中 2" xfId="13336"/>
    <cellStyle name="差_2007年一般预算支出剔除_30云南 3" xfId="13337"/>
    <cellStyle name="差_青海 缺口县区测算(地方填报)_03_2010年各地区一般预算平衡表_2010年地方财政一般预算分级平衡情况表（汇总）0524 2" xfId="13338"/>
    <cellStyle name="好_2007一般预算支出口径剔除表_财力性转移支付2010年预算参考数_03_2010年各地区一般预算平衡表 6" xfId="13339"/>
    <cellStyle name="差_2007年一般预算支出剔除_30云南 3 2" xfId="13340"/>
    <cellStyle name="好_县市旗测算-新科目（20080626）_财力性转移支付2010年预算参考数_03_2010年各地区一般预算平衡表_2010年地方财政一般预算分级平衡情况表（汇总）0524 2" xfId="13341"/>
    <cellStyle name="差_2007年一般预算支出剔除_财力性转移支付2010年预算参考数" xfId="13342"/>
    <cellStyle name="差_市辖区测算20080510_不含人员经费系数_财力性转移支付2010年预算参考数_03_2010年各地区一般预算平衡表_04财力类2010 2" xfId="13343"/>
    <cellStyle name="好_行政公检法测算_民生政策最低支出需求_合并 2 4" xfId="13344"/>
    <cellStyle name="好_行政（人员）_民生政策最低支出需求_华东 2" xfId="13345"/>
    <cellStyle name="好_教育(按照总人口测算）—20080416_财力性转移支付2010年预算参考数_合并 2" xfId="13346"/>
    <cellStyle name="差_分县成本差异系数_民生政策最低支出需求_03_2010年各地区一般预算平衡表_2010年地方财政一般预算分级平衡情况表（汇总）0524 5" xfId="13347"/>
    <cellStyle name="差_卫生(按照总人口测算）—20080416_民生政策最低支出需求_财力性转移支付2010年预算参考数_合并 2 5" xfId="13348"/>
    <cellStyle name="好_县市旗测算-新科目（20080626）_财力性转移支付2010年预算参考数_03_2010年各地区一般预算平衡表_2010年地方财政一般预算分级平衡情况表（汇总）0524 2 2" xfId="13349"/>
    <cellStyle name="差_2007年一般预算支出剔除_财力性转移支付2010年预算参考数 2" xfId="13350"/>
    <cellStyle name="好_县市旗测算-新科目（20080626）_财力性转移支付2010年预算参考数_03_2010年各地区一般预算平衡表_2010年地方财政一般预算分级平衡情况表（汇总）0524 2 3" xfId="13351"/>
    <cellStyle name="差_2007年一般预算支出剔除_财力性转移支付2010年预算参考数 3" xfId="13352"/>
    <cellStyle name="好_行政（人员）_民生政策最低支出需求_华东 2 3" xfId="13353"/>
    <cellStyle name="好_教育(按照总人口测算）—20080416_财力性转移支付2010年预算参考数_合并 2 3" xfId="13354"/>
    <cellStyle name="差_县区合并测算20080421_民生政策最低支出需求_03_2010年各地区一般预算平衡表_净集中 2" xfId="13355"/>
    <cellStyle name="差_2007年一般预算支出剔除_财力性转移支付2010年预算参考数 3 2" xfId="13356"/>
    <cellStyle name="样式 1 2 5 2 7" xfId="13357"/>
    <cellStyle name="常规 8 3 4" xfId="13358"/>
    <cellStyle name="好_县市旗测算-新科目（20080626）_财力性转移支付2010年预算参考数_03_2010年各地区一般预算平衡表_2010年地方财政一般预算分级平衡情况表（汇总）0524 2 4" xfId="13359"/>
    <cellStyle name="差_2007年一般预算支出剔除_财力性转移支付2010年预算参考数 4" xfId="13360"/>
    <cellStyle name="好_行政（人员）_民生政策最低支出需求_华东 2 4" xfId="13361"/>
    <cellStyle name="好_教育(按照总人口测算）—20080416_财力性转移支付2010年预算参考数_合并 2 4" xfId="13362"/>
    <cellStyle name="差_县区合并测算20080421_民生政策最低支出需求_03_2010年各地区一般预算平衡表_净集中 3" xfId="13363"/>
    <cellStyle name="差_县市旗测算20080508_不含人员经费系数_财力性转移支付2010年预算参考数 2 2" xfId="13364"/>
    <cellStyle name="差_汇总表_华东" xfId="13365"/>
    <cellStyle name="好_人员工资和公用经费2_隋心对账单定稿0514 2 5" xfId="13366"/>
    <cellStyle name="差_2007年一般预算支出剔除_财力性转移支付2010年预算参考数 4 2" xfId="13367"/>
    <cellStyle name="好_核定人数对比_03_2010年各地区一般预算平衡表_净集中" xfId="13368"/>
    <cellStyle name="差_县市旗测算20080508_不含人员经费系数_财力性转移支付2010年预算参考数 2 2 2" xfId="13369"/>
    <cellStyle name="好_县市旗测算-新科目（20080626）_财力性转移支付2010年预算参考数_03_2010年各地区一般预算平衡表_2010年地方财政一般预算分级平衡情况表（汇总）0524 2 5" xfId="13370"/>
    <cellStyle name="差_2007年一般预算支出剔除_财力性转移支付2010年预算参考数 5" xfId="13371"/>
    <cellStyle name="好_行政（人员）_民生政策最低支出需求_华东 2 5" xfId="13372"/>
    <cellStyle name="好_教育(按照总人口测算）—20080416_财力性转移支付2010年预算参考数_合并 2 5" xfId="13373"/>
    <cellStyle name="差_县市旗测算20080508_不含人员经费系数_财力性转移支付2010年预算参考数 2 3" xfId="13374"/>
    <cellStyle name="千位分隔 14" xfId="13375"/>
    <cellStyle name="差_2007年一般预算支出剔除_财力性转移支付2010年预算参考数_03_2010年各地区一般预算平衡表_2010年地方财政一般预算分级平衡情况表（汇总）0524" xfId="13376"/>
    <cellStyle name="差_行政公检法测算_县市旗测算-新科目（含人口规模效应） 2 3" xfId="13377"/>
    <cellStyle name="千位分隔 14 2" xfId="13378"/>
    <cellStyle name="差_2007年一般预算支出剔除_财力性转移支付2010年预算参考数_03_2010年各地区一般预算平衡表_2010年地方财政一般预算分级平衡情况表（汇总）0524 2" xfId="13379"/>
    <cellStyle name="差_行政公检法测算_县市旗测算-新科目（含人口规模效应） 2 3 2" xfId="13380"/>
    <cellStyle name="差_汇总表4_财力性转移支付2010年预算参考数_合并 2" xfId="13381"/>
    <cellStyle name="差_2007年一般预算支出剔除_财力性转移支付2010年预算参考数_03_2010年各地区一般预算平衡表_2010年地方财政一般预算分级平衡情况表（汇总）0524 3" xfId="13382"/>
    <cellStyle name="好_1110洱源县 2 2" xfId="13383"/>
    <cellStyle name="差_2007年一般预算支出剔除_财力性转移支付2010年预算参考数_03_2010年各地区一般预算平衡表_2010年地方财政一般预算分级平衡情况表（汇总）0524 4" xfId="13384"/>
    <cellStyle name="好_1110洱源县 2 3" xfId="13385"/>
    <cellStyle name="差_2007年一般预算支出剔除_财力性转移支付2010年预算参考数_03_2010年各地区一般预算平衡表_2010年地方财政一般预算分级平衡情况表（汇总）0524 5" xfId="13386"/>
    <cellStyle name="差_2007年一般预算支出剔除_财力性转移支付2010年预算参考数_03_2010年各地区一般预算平衡表_净集中 2" xfId="13387"/>
    <cellStyle name="差_2008年一般预算支出预计 3" xfId="13388"/>
    <cellStyle name="差_2007年一般预算支出剔除_财力性转移支付2010年预算参考数_03_2010年各地区一般预算平衡表_净集中 3" xfId="13389"/>
    <cellStyle name="差_2008年一般预算支出预计 4" xfId="13390"/>
    <cellStyle name="差_其他部门(按照总人口测算）—20080416_民生政策最低支出需求_小册子（2010）张" xfId="13391"/>
    <cellStyle name="差_2007年一般预算支出剔除_财力性转移支付2010年预算参考数_30云南" xfId="13392"/>
    <cellStyle name="差_检验表 3" xfId="13393"/>
    <cellStyle name="差_2007年一般预算支出剔除_财力性转移支付2010年预算参考数_30云南 2" xfId="13394"/>
    <cellStyle name="好_附表_财力性转移支付2010年预算参考数_03_2010年各地区一般预算平衡表_2010年地方财政一般预算分级平衡情况表（汇总）0524 2 3" xfId="13395"/>
    <cellStyle name="差_2007年一般预算支出剔除_财力性转移支付2010年预算参考数_30云南 3" xfId="13396"/>
    <cellStyle name="好_附表_财力性转移支付2010年预算参考数_03_2010年各地区一般预算平衡表_2010年地方财政一般预算分级平衡情况表（汇总）0524 2 4" xfId="13397"/>
    <cellStyle name="差_2007年一般预算支出剔除_财力性转移支付2010年预算参考数_30云南 4" xfId="13398"/>
    <cellStyle name="差_成本差异系数（含人口规模）_30云南" xfId="13399"/>
    <cellStyle name="好_附表_财力性转移支付2010年预算参考数_03_2010年各地区一般预算平衡表_2010年地方财政一般预算分级平衡情况表（汇总）0524 2 5" xfId="13400"/>
    <cellStyle name="差_人员工资和公用经费_30云南 2" xfId="13401"/>
    <cellStyle name="好_缺口县区测算（11.13）_03_2010年各地区一般预算平衡表 6" xfId="13402"/>
    <cellStyle name="差_县市旗测算-新科目（20080626）_县市旗测算-新科目（含人口规模效应）_合并 2 5" xfId="13403"/>
    <cellStyle name="差_县区合并测算20080421_县市旗测算-新科目（含人口规模效应）_03_2010年各地区一般预算平衡表_04财力类2010 2" xfId="13404"/>
    <cellStyle name="差_2007年一般预算支出剔除_财力性转移支付2010年预算参考数_合并" xfId="13405"/>
    <cellStyle name="差_总人口_03_2010年各地区一般预算平衡表_净集中 3" xfId="13406"/>
    <cellStyle name="差_2007年一般预算支出剔除_财力性转移支付2010年预算参考数_合并 2" xfId="13407"/>
    <cellStyle name="差_文体广播事业(按照总人口测算）—20080416_财力性转移支付2010年预算参考数_合并 2" xfId="13408"/>
    <cellStyle name="差_2007年一般预算支出剔除_财力性转移支付2010年预算参考数_华东" xfId="13409"/>
    <cellStyle name="差_县区合并测算20080423(按照各省比重） 2 3" xfId="13410"/>
    <cellStyle name="差_文体广播事业(按照总人口测算）—20080416_财力性转移支付2010年预算参考数_合并 2 2" xfId="13411"/>
    <cellStyle name="差_2007年一般预算支出剔除_财力性转移支付2010年预算参考数_华东 2" xfId="13412"/>
    <cellStyle name="差_卫生部门_03_2010年各地区一般预算平衡表 5" xfId="13413"/>
    <cellStyle name="好_测算结果_财力性转移支付2010年预算参考数 2 6" xfId="13414"/>
    <cellStyle name="好_2007一般预算支出口径剔除表_财力性转移支付2010年预算参考数 2 6" xfId="13415"/>
    <cellStyle name="差_2007年一般预算支出剔除_财力性转移支付2010年预算参考数_小册子（2010）张" xfId="13416"/>
    <cellStyle name="好_行政（人员）_不含人员经费系数_财力性转移支付2010年预算参考数 2 8" xfId="13417"/>
    <cellStyle name="差_2007年一般预算支出剔除_财力性转移支付2010年预算参考数_小册子（2010）张 2" xfId="13418"/>
    <cellStyle name="好_县市旗测算-新科目（20080626）_民生政策最低支出需求_小册子（2010）张" xfId="13419"/>
    <cellStyle name="差_市辖区测算20080510_财力性转移支付2010年预算参考数 2 3" xfId="13420"/>
    <cellStyle name="差_2007年一般预算支出剔除_财力性转移支付2010年预算参考数_小册子（2010）张 2 2" xfId="13421"/>
    <cellStyle name="好_卫生(按照总人口测算）—20080416_不含人员经费系数_03_2010年各地区一般预算平衡表_04财力类2010 3" xfId="13422"/>
    <cellStyle name="好_县市旗测算-新科目（20080626）_民生政策最低支出需求_小册子（2010）张 2" xfId="13423"/>
    <cellStyle name="差_市辖区测算20080510_财力性转移支付2010年预算参考数 2 3 2" xfId="13424"/>
    <cellStyle name="差_成本差异系数_03_2010年各地区一般预算平衡表_2010年地方财政一般预算分级平衡情况表（汇总）0524 2" xfId="13425"/>
    <cellStyle name="差_2007年一般预算支出剔除_财力性转移支付2010年预算参考数_小册子（2010）张 3" xfId="13426"/>
    <cellStyle name="差_市辖区测算20080510_财力性转移支付2010年预算参考数 2 4" xfId="13427"/>
    <cellStyle name="差_2007年一般预算支出剔除_财力性转移支付2010年预算参考数_小册子（2010）张 3 2" xfId="13428"/>
    <cellStyle name="差_成本差异系数_03_2010年各地区一般预算平衡表_2010年地方财政一般预算分级平衡情况表（汇总）0524 3" xfId="13429"/>
    <cellStyle name="差_2007年一般预算支出剔除_财力性转移支付2010年预算参考数_小册子（2010）张 4" xfId="13430"/>
    <cellStyle name="好_成本差异系数_财力性转移支付2010年预算参考数_03_2010年各地区一般预算平衡表_净集中 2" xfId="13431"/>
    <cellStyle name="差_人员工资和公用经费3_财力性转移支付2010年预算参考数_小册子（2010）张 2 2" xfId="13432"/>
    <cellStyle name="差_人员工资和公用经费_30云南 3" xfId="13433"/>
    <cellStyle name="差_2007年一般预算支出剔除_合并 2" xfId="13434"/>
    <cellStyle name="差_市辖区测算-新科目（20080626）_不含人员经费系数_03_2010年各地区一般预算平衡表 6" xfId="13435"/>
    <cellStyle name="差_2007年一般预算支出剔除_华东 2" xfId="13436"/>
    <cellStyle name="差_人员工资和公用经费_财力性转移支付2010年预算参考数_03_2010年各地区一般预算平衡表_04财力类2010 2" xfId="13437"/>
    <cellStyle name="差_2007年一般预算支出剔除_隋心对账单定稿0514 2" xfId="13438"/>
    <cellStyle name="好_市辖区测算-新科目（20080626）_03_2010年各地区一般预算平衡表_2010年地方财政一般预算分级平衡情况表（汇总）0524 2 8" xfId="13439"/>
    <cellStyle name="差_行政(燃修费)_不含人员经费系数_财力性转移支付2010年预算参考数_合并" xfId="13440"/>
    <cellStyle name="好_行政公检法测算_不含人员经费系数_财力性转移支付2010年预算参考数 2" xfId="13441"/>
    <cellStyle name="差_2007年政法部门业务指标" xfId="13442"/>
    <cellStyle name="差_教师绩效工资测算表（离退休按各地上报数测算）2009年1月1日" xfId="13443"/>
    <cellStyle name="差_2007年政法部门业务指标 2" xfId="13444"/>
    <cellStyle name="差_教师绩效工资测算表（离退休按各地上报数测算）2009年1月1日 2" xfId="13445"/>
    <cellStyle name="差_教师绩效工资测算表（离退休按各地上报数测算）2009年1月1日 2 2" xfId="13446"/>
    <cellStyle name="好_汇总表4_华东" xfId="13447"/>
    <cellStyle name="差_市辖区测算-新科目（20080626）_县市旗测算-新科目（含人口规模效应）_财力性转移支付2010年预算参考数_华东 2 7" xfId="13448"/>
    <cellStyle name="差_2007年政法部门业务指标 2 2" xfId="13449"/>
    <cellStyle name="差_2007年政法部门业务指标 3" xfId="13450"/>
    <cellStyle name="差_教师绩效工资测算表（离退休按各地上报数测算）2009年1月1日 3" xfId="13451"/>
    <cellStyle name="差_安徽 缺口县区测算(地方填报)1_财力性转移支付2010年预算参考数_隋心对账单定稿0514" xfId="13452"/>
    <cellStyle name="差_2007年政法部门业务指标 3 2" xfId="13453"/>
    <cellStyle name="差_行政公检法测算_不含人员经费系数_财力性转移支付2010年预算参考数_合并" xfId="13454"/>
    <cellStyle name="差_安徽 缺口县区测算(地方填报)1_财力性转移支付2010年预算参考数_隋心对账单定稿0514 2" xfId="13455"/>
    <cellStyle name="差_教师绩效工资测算表（离退休按各地上报数测算）2009年1月1日 4" xfId="13456"/>
    <cellStyle name="差_2007年政法部门业务指标 4" xfId="13457"/>
    <cellStyle name="差_其他部门(按照总人口测算）—20080416_不含人员经费系数_隋心对账单定稿0514 2" xfId="13458"/>
    <cellStyle name="差_2007年政法部门业务指标 6" xfId="13459"/>
    <cellStyle name="差_教师绩效工资测算表（离退休按各地上报数测算）2009年1月1日 6" xfId="13460"/>
    <cellStyle name="差_教育(按照总人口测算）—20080416_民生政策最低支出需求_30云南" xfId="13461"/>
    <cellStyle name="差_2007年政法部门业务指标 8" xfId="13462"/>
    <cellStyle name="强调文字颜色 4 2 2 2" xfId="13463"/>
    <cellStyle name="好_文体广播事业(按照总人口测算）—20080416_不含人员经费系数_财力性转移支付2010年预算参考数_03_2010年各地区一般预算平衡表_2010年地方财政一般预算分级平衡情况表（汇总）0524 2 5" xfId="13464"/>
    <cellStyle name="好_汇总表_03_2010年各地区一般预算平衡表_2010年地方财政一般预算分级平衡情况表（汇总）0524" xfId="13465"/>
    <cellStyle name="差_2007一般预算支出口径剔除表" xfId="13466"/>
    <cellStyle name="差_第五部分(才淼、饶永宏） 3 2" xfId="13467"/>
    <cellStyle name="差_2007一般预算支出口径剔除表 3" xfId="13468"/>
    <cellStyle name="差_分县成本差异系数_财力性转移支付2010年预算参考数" xfId="13469"/>
    <cellStyle name="差_2007一般预算支出口径剔除表 4" xfId="13470"/>
    <cellStyle name="强调文字颜色 4 2 2 2 3" xfId="13471"/>
    <cellStyle name="差_教育(按照总人口测算）—20080416_民生政策最低支出需求_30云南 3" xfId="13472"/>
    <cellStyle name="差_2007一般预算支出口径剔除表_03_2010年各地区一般预算平衡表" xfId="13473"/>
    <cellStyle name="好_汇总表_03_2010年各地区一般预算平衡表_2010年地方财政一般预算分级平衡情况表（汇总）0524 3" xfId="13474"/>
    <cellStyle name="差_山东省民生支出标准_财力性转移支付2010年预算参考数_03_2010年各地区一般预算平衡表_净集中 2" xfId="13475"/>
    <cellStyle name="好_分析缺口率_财力性转移支付2010年预算参考数 4" xfId="13476"/>
    <cellStyle name="差_GDP_2010年标准财政收入 3 2" xfId="13477"/>
    <cellStyle name="差_2007一般预算支出口径剔除表_03_2010年各地区一般预算平衡表 6" xfId="13478"/>
    <cellStyle name="差_2007一般预算支出口径剔除表_03_2010年各地区一般预算平衡表_04财力类2010" xfId="13479"/>
    <cellStyle name="差_行政公检法测算_不含人员经费系数_财力性转移支付2010年预算参考数_小册子（2010）张 3" xfId="13480"/>
    <cellStyle name="常规 9 5 2" xfId="13481"/>
    <cellStyle name="差_分县成本差异系数_民生政策最低支出需求_03_2010年各地区一般预算平衡表_2010年地方财政一般预算分级平衡情况表（汇总）0524 4" xfId="13482"/>
    <cellStyle name="差_卫生(按照总人口测算）—20080416_民生政策最低支出需求_财力性转移支付2010年预算参考数_合并 2 4" xfId="13483"/>
    <cellStyle name="差_2007一般预算支出口径剔除表_03_2010年各地区一般预算平衡表_04财力类2010 3" xfId="13484"/>
    <cellStyle name="差_2007一般预算支出口径剔除表_03_2010年各地区一般预算平衡表_2010年地方财政一般预算分级平衡情况表（汇总）0524 3" xfId="13485"/>
    <cellStyle name="差_行政(燃修费)_民生政策最低支出需求_03_2010年各地区一般预算平衡表_净集中 2" xfId="13486"/>
    <cellStyle name="好_2006年28四川_财力性转移支付2010年预算参考数 3" xfId="13487"/>
    <cellStyle name="差_核定人数下发表_财力性转移支付2010年预算参考数_隋心对账单定稿0514" xfId="13488"/>
    <cellStyle name="差_分县成本差异系数_不含人员经费系数_财力性转移支付2010年预算参考数 4" xfId="13489"/>
    <cellStyle name="差_2007一般预算支出口径剔除表_03_2010年各地区一般预算平衡表_2010年地方财政一般预算分级平衡情况表（汇总）0524 5" xfId="13490"/>
    <cellStyle name="好_2006年28四川_财力性转移支付2010年预算参考数 5" xfId="13491"/>
    <cellStyle name="差_2007一般预算支出口径剔除表_03_2010年各地区一般预算平衡表_净集中 3" xfId="13492"/>
    <cellStyle name="好_行政（人员）_不含人员经费系数_小册子（2010）张 2" xfId="13493"/>
    <cellStyle name="好_文体广播事业(按照总人口测算）—20080416_不含人员经费系数_03_2010年各地区一般预算平衡表_04财力类2010" xfId="13494"/>
    <cellStyle name="差_2007一般预算支出口径剔除表_30云南 3" xfId="13495"/>
    <cellStyle name="好_汇总_财力性转移支付2010年预算参考数_合并 2 5" xfId="13496"/>
    <cellStyle name="差_7.1罗平县大学生“村官”统计季报表(7月修订，下发空表)_Book1_Book1_Book1_Book1" xfId="13497"/>
    <cellStyle name="好_文体广播事业(按照总人口测算）—20080416_不含人员经费系数_03_2010年各地区一般预算平衡表_04财力类2010 2" xfId="13498"/>
    <cellStyle name="差_2007一般预算支出口径剔除表_30云南 3 2" xfId="13499"/>
    <cellStyle name="好_行政（人员）_不含人员经费系数_小册子（2010）张 2 2" xfId="13500"/>
    <cellStyle name="好_行政（人员）_不含人员经费系数_小册子（2010）张 3" xfId="13501"/>
    <cellStyle name="差_2007一般预算支出口径剔除表_30云南 4" xfId="13502"/>
    <cellStyle name="好_汇总_财力性转移支付2010年预算参考数_合并 2 6" xfId="13503"/>
    <cellStyle name="差_县区合并测算20080423(按照各省比重）_财力性转移支付2010年预算参考数_03_2010年各地区一般预算平衡表 2" xfId="13504"/>
    <cellStyle name="好_农林水和城市维护标准支出20080505－县区合计_不含人员经费系数_合并 2" xfId="13505"/>
    <cellStyle name="差_Book1_财力性转移支付2010年预算参考数_隋心对账单定稿0514 2" xfId="13506"/>
    <cellStyle name="差_缺口县区测算_财力性转移支付2010年预算参考数_小册子（2010）张 2 2" xfId="13507"/>
    <cellStyle name="好_其他部门(按照总人口测算）—20080416_县市旗测算-新科目（含人口规模效应）_隋心对账单定稿0514 2 6" xfId="13508"/>
    <cellStyle name="差_核定人数对比_小册子（2010）张 3" xfId="13509"/>
    <cellStyle name="差_2007一般预算支出口径剔除表_财力性转移支付2010年预算参考数 2 2 2" xfId="13510"/>
    <cellStyle name="好_云南省2008年转移支付测算——州市本级考核部分及政策性测算_财力性转移支付2010年预算参考数 2 2" xfId="13511"/>
    <cellStyle name="好_2_合并 2 6" xfId="13512"/>
    <cellStyle name="差_2007一般预算支出口径剔除表_财力性转移支付2010年预算参考数 2 3 2" xfId="13513"/>
    <cellStyle name="好_云南省2008年转移支付测算——州市本级考核部分及政策性测算_财力性转移支付2010年预算参考数 3 2" xfId="13514"/>
    <cellStyle name="差_2007一般预算支出口径剔除表_财力性转移支付2010年预算参考数 5" xfId="13515"/>
    <cellStyle name="差_危改资金测算_隋心对账单定稿0514" xfId="13516"/>
    <cellStyle name="差_33甘肃_小册子（2010）张 2" xfId="13517"/>
    <cellStyle name="差_2007一般预算支出口径剔除表_财力性转移支付2010年预算参考数_03_2010年各地区一般预算平衡表" xfId="13518"/>
    <cellStyle name="差_文体广播事业(按照总人口测算）—20080416_民生政策最低支出需求_合并" xfId="13519"/>
    <cellStyle name="好_青海 缺口县区测算(地方填报)_财力性转移支付2010年预算参考数_03_2010年各地区一般预算平衡表_2010年地方财政一般预算分级平衡情况表（汇总）0524 2" xfId="13520"/>
    <cellStyle name="差_2007一般预算支出口径剔除表_财力性转移支付2010年预算参考数_03_2010年各地区一般预算平衡表 2" xfId="13521"/>
    <cellStyle name="差_文体广播事业(按照总人口测算）—20080416_民生政策最低支出需求_合并 2" xfId="13522"/>
    <cellStyle name="差_行政（人员）_30云南 3" xfId="13523"/>
    <cellStyle name="好_青海 缺口县区测算(地方填报)_财力性转移支付2010年预算参考数_03_2010年各地区一般预算平衡表_2010年地方财政一般预算分级平衡情况表（汇总）0524 2 2" xfId="13524"/>
    <cellStyle name="差_2007一般预算支出口径剔除表_财力性转移支付2010年预算参考数_03_2010年各地区一般预算平衡表 3" xfId="13525"/>
    <cellStyle name="差_教育(按照总人口测算）—20080416_县市旗测算-新科目（含人口规模效应）_财力性转移支付2010年预算参考数_小册子（2010）张" xfId="13526"/>
    <cellStyle name="差_行政（人员）_30云南 4" xfId="13527"/>
    <cellStyle name="好_青海 缺口县区测算(地方填报)_财力性转移支付2010年预算参考数_03_2010年各地区一般预算平衡表_2010年地方财政一般预算分级平衡情况表（汇总）0524 2 3" xfId="13528"/>
    <cellStyle name="差_分县成本差异系数" xfId="13529"/>
    <cellStyle name="差_2007一般预算支出口径剔除表_财力性转移支付2010年预算参考数_03_2010年各地区一般预算平衡表 4" xfId="13530"/>
    <cellStyle name="好_13德宏州2008年地税_4.2010年国家重点生态功能区保护性转移支付生态测算表" xfId="13531"/>
    <cellStyle name="差_2007一般预算支出口径剔除表_财力性转移支付2010年预算参考数_03_2010年各地区一般预算平衡表 5" xfId="13532"/>
    <cellStyle name="差_2007一般预算支出口径剔除表_财力性转移支付2010年预算参考数_03_2010年各地区一般预算平衡表 6" xfId="13533"/>
    <cellStyle name="差_危改资金测算_财力性转移支付2010年预算参考数_小册子（2010）张 4" xfId="13534"/>
    <cellStyle name="差_核定人数下发表_03_2010年各地区一般预算平衡表 6" xfId="13535"/>
    <cellStyle name="差_2008年一般预算支出预计_30云南 2" xfId="13536"/>
    <cellStyle name="好_行政公检法测算_民生政策最低支出需求_03_2010年各地区一般预算平衡表_2010年地方财政一般预算分级平衡情况表（汇总）0524 4" xfId="13537"/>
    <cellStyle name="常规 11 2" xfId="13538"/>
    <cellStyle name="差_2007一般预算支出口径剔除表_财力性转移支付2010年预算参考数_03_2010年各地区一般预算平衡表_04财力类2010" xfId="13539"/>
    <cellStyle name="差_2008年一般预算支出预计_30云南 2 2" xfId="13540"/>
    <cellStyle name="好_行业表" xfId="13541"/>
    <cellStyle name="好_2006年22湖南_小册子（2010）张 3" xfId="13542"/>
    <cellStyle name="好_行政公检法测算_不含人员经费系数_财力性转移支付2010年预算参考数_隋心对账单定稿0514 2 6" xfId="13543"/>
    <cellStyle name="常规 11 2 2" xfId="13544"/>
    <cellStyle name="差_2007一般预算支出口径剔除表_财力性转移支付2010年预算参考数_03_2010年各地区一般预算平衡表_04财力类2010 2" xfId="13545"/>
    <cellStyle name="差_2007一般预算支出口径剔除表_财力性转移支付2010年预算参考数_03_2010年各地区一般预算平衡表_2010年地方财政一般预算分级平衡情况表（汇总）0524" xfId="13546"/>
    <cellStyle name="差_Sheet1 3" xfId="13547"/>
    <cellStyle name="强调文字颜色 2 2 10" xfId="13548"/>
    <cellStyle name="差_青海 缺口县区测算(地方填报)_财力性转移支付2010年预算参考数_隋心对账单定稿0514 2" xfId="13549"/>
    <cellStyle name="差_2007一般预算支出口径剔除表_财力性转移支付2010年预算参考数_03_2010年各地区一般预算平衡表_2010年地方财政一般预算分级平衡情况表（汇总）0524 2" xfId="13550"/>
    <cellStyle name="差_Sheet1 3 2" xfId="13551"/>
    <cellStyle name="差_2009年一般性转移支付标准工资 2 3" xfId="13552"/>
    <cellStyle name="好_行政公检法测算_不含人员经费系数_财力性转移支付2010年预算参考数_华东 2 3" xfId="13553"/>
    <cellStyle name="好_市辖区测算-新科目（20080626）_民生政策最低支出需求_财力性转移支付2010年预算参考数_03_2010年各地区一般预算平衡表_2010年地方财政一般预算分级平衡情况表（汇总）0524 3" xfId="13554"/>
    <cellStyle name="好_22湖南_财力性转移支付2010年预算参考数_合并 2 2" xfId="13555"/>
    <cellStyle name="差_2007一般预算支出口径剔除表_财力性转移支付2010年预算参考数_03_2010年各地区一般预算平衡表_2010年地方财政一般预算分级平衡情况表（汇总）0524 4" xfId="13556"/>
    <cellStyle name="差_成本差异系数 2 3 2" xfId="13557"/>
    <cellStyle name="好_市辖区测算-新科目（20080626）_民生政策最低支出需求_财力性转移支付2010年预算参考数_03_2010年各地区一般预算平衡表_2010年地方财政一般预算分级平衡情况表（汇总）0524 4" xfId="13558"/>
    <cellStyle name="好_22湖南_财力性转移支付2010年预算参考数_合并 2 3" xfId="13559"/>
    <cellStyle name="差_2007一般预算支出口径剔除表_财力性转移支付2010年预算参考数_03_2010年各地区一般预算平衡表_2010年地方财政一般预算分级平衡情况表（汇总）0524 5" xfId="13560"/>
    <cellStyle name="差_缺口县区测算(按核定人数)_财力性转移支付2010年预算参考数 2 3" xfId="13561"/>
    <cellStyle name="好_河南 缺口县区测算(地方填报白)_合并 2" xfId="13562"/>
    <cellStyle name="差_2007一般预算支出口径剔除表_财力性转移支付2010年预算参考数_03_2010年各地区一般预算平衡表_净集中" xfId="13563"/>
    <cellStyle name="好_卫生(按照总人口测算）—20080416_民生政策最低支出需求_03_2010年各地区一般预算平衡表_净集中" xfId="13564"/>
    <cellStyle name="差_缺口县区测算(按核定人数)_财力性转移支付2010年预算参考数 2 3 2" xfId="13565"/>
    <cellStyle name="好_河南 缺口县区测算(地方填报白)_合并 2 2" xfId="13566"/>
    <cellStyle name="差_2007一般预算支出口径剔除表_财力性转移支付2010年预算参考数_03_2010年各地区一般预算平衡表_净集中 2" xfId="13567"/>
    <cellStyle name="好_河南 缺口县区测算(地方填报白)_合并 2 3" xfId="13568"/>
    <cellStyle name="差_2007一般预算支出口径剔除表_财力性转移支付2010年预算参考数_03_2010年各地区一般预算平衡表_净集中 3" xfId="13569"/>
    <cellStyle name="差_卫生(按照总人口测算）—20080416_县市旗测算-新科目（含人口规模效应）_03_2010年各地区一般预算平衡表_04财力类2010 2" xfId="13570"/>
    <cellStyle name="好_2007一般预算支出口径剔除表_财力性转移支付2010年预算参考数 3" xfId="13571"/>
    <cellStyle name="差_2007一般预算支出口径剔除表_财力性转移支付2010年预算参考数_30云南 2 2" xfId="13572"/>
    <cellStyle name="好_分县成本差异系数_不含人员经费系数_隋心对账单定稿0514 3" xfId="13573"/>
    <cellStyle name="差_2007一般预算支出口径剔除表_财力性转移支付2010年预算参考数_30云南 3 2" xfId="13574"/>
    <cellStyle name="差_农林水和城市维护标准支出20080505－县区合计_不含人员经费系数_合并 2" xfId="13575"/>
    <cellStyle name="差_分析缺口率_03_2010年各地区一般预算平衡表_2010年地方财政一般预算分级平衡情况表（汇总）0524 4" xfId="13576"/>
    <cellStyle name="好_云南省2008年转移支付测算——州市本级考核部分及政策性测算_合并" xfId="13577"/>
    <cellStyle name="差_县区合并测算20080421_县市旗测算-新科目（含人口规模效应）_03_2010年各地区一般预算平衡表_2010年地方财政一般预算分级平衡情况表（汇总）0524 2 7" xfId="13578"/>
    <cellStyle name="差_2008年国税和地税" xfId="13579"/>
    <cellStyle name="好_民生政策最低支出需求_财力性转移支付2010年预算参考数_03_2010年各地区一般预算平衡表_净集中 3" xfId="13580"/>
    <cellStyle name="差_2007一般预算支出口径剔除表_财力性转移支付2010年预算参考数_华东 2" xfId="13581"/>
    <cellStyle name="差_2007一般预算支出口径剔除表_财力性转移支付2010年预算参考数_小册子（2010）张" xfId="13582"/>
    <cellStyle name="差_县市旗测算20080508 2 7" xfId="13583"/>
    <cellStyle name="差_市辖区测算-新科目（20080626）_民生政策最低支出需求 2 6" xfId="13584"/>
    <cellStyle name="好_2006年水利统计指标统计表_03_2010年各地区一般预算平衡表_2010年地方财政一般预算分级平衡情况表（汇总）0524 2 5" xfId="13585"/>
    <cellStyle name="差_2007一般预算支出口径剔除表_财力性转移支付2010年预算参考数_小册子（2010）张 2" xfId="13586"/>
    <cellStyle name="差_人员工资和公用经费3_财力性转移支付2010年预算参考数_03_2010年各地区一般预算平衡表_04财力类2010 3" xfId="13587"/>
    <cellStyle name="差_Book2_财力性转移支付2010年预算参考数_03_2010年各地区一般预算平衡表_净集中" xfId="13588"/>
    <cellStyle name="差_县市旗测算-新科目（20080626）_不含人员经费系数_财力性转移支付2010年预算参考数_03_2010年各地区一般预算平衡表_2010年地方财政一般预算分级平衡情况表（汇总）0524 4" xfId="13589"/>
    <cellStyle name="常规 30 6" xfId="13590"/>
    <cellStyle name="常规 25 6" xfId="13591"/>
    <cellStyle name="差_2007一般预算支出口径剔除表_财力性转移支付2010年预算参考数_小册子（2010）张 2 2" xfId="13592"/>
    <cellStyle name="差_其他部门(按照总人口测算）—20080416_不含人员经费系数_03_2010年各地区一般预算平衡表_净集中 3" xfId="13593"/>
    <cellStyle name="差_Book2_财力性转移支付2010年预算参考数_03_2010年各地区一般预算平衡表_净集中 2" xfId="13594"/>
    <cellStyle name="好_2006年28四川 2 7" xfId="13595"/>
    <cellStyle name="差_2007一般预算支出口径剔除表_财力性转移支付2010年预算参考数_小册子（2010）张 3 2" xfId="13596"/>
    <cellStyle name="好_1_财力性转移支付2010年预算参考数_03_2010年各地区一般预算平衡表_2010年地方财政一般预算分级平衡情况表（汇总）0524 2" xfId="13597"/>
    <cellStyle name="差_2007一般预算支出口径剔除表_财力性转移支付2010年预算参考数_小册子（2010）张 4" xfId="13598"/>
    <cellStyle name="差_2008年一般预算支出预计_小册子（2010）张" xfId="13599"/>
    <cellStyle name="差_县市旗测算20080508_民生政策最低支出需求_财力性转移支付2010年预算参考数_合并 2" xfId="13600"/>
    <cellStyle name="好_不含人员经费系数_隋心对账单定稿0514 2 7" xfId="13601"/>
    <cellStyle name="差_2007一般预算支出口径剔除表_合并" xfId="13602"/>
    <cellStyle name="差_行政(燃修费)_不含人员经费系数_03_2010年各地区一般预算平衡表 4" xfId="13603"/>
    <cellStyle name="差_县市旗测算20080508_民生政策最低支出需求_财力性转移支付2010年预算参考数_合并 2 2" xfId="13604"/>
    <cellStyle name="注释 2 2 6" xfId="13605"/>
    <cellStyle name="差_行政公检法测算_民生政策最低支出需求_03_2010年各地区一般预算平衡表 3" xfId="13606"/>
    <cellStyle name="差_2008年一般预算支出预计_小册子（2010）张 2" xfId="13607"/>
    <cellStyle name="差_2007一般预算支出口径剔除表_合并 2" xfId="13608"/>
    <cellStyle name="差_2007一般预算支出口径剔除表_华东" xfId="13609"/>
    <cellStyle name="差_2007一般预算支出口径剔除表_华东 2" xfId="13610"/>
    <cellStyle name="差_县市旗测算20080508_不含人员经费系数_03_2010年各地区一般预算平衡表_2010年地方财政一般预算分级平衡情况表（汇总）0524 2 7" xfId="13611"/>
    <cellStyle name="好_核定人数对比_隋心对账单定稿0514 3" xfId="13612"/>
    <cellStyle name="差_县区合并测算20080421_03_2010年各地区一般预算平衡表 3" xfId="13613"/>
    <cellStyle name="差_2007一般预算支出口径剔除表_隋心对账单定稿0514 2" xfId="13614"/>
    <cellStyle name="好_33甘肃_小册子（2010）张" xfId="13615"/>
    <cellStyle name="好_1_03_2010年各地区一般预算平衡表_2010年地方财政一般预算分级平衡情况表（汇总）0524 5" xfId="13616"/>
    <cellStyle name="差_2007一般预算支出口径剔除表_小册子（2010）张" xfId="13617"/>
    <cellStyle name="好_农林水和城市维护标准支出20080505－县区合计_民生政策最低支出需求_03_2010年各地区一般预算平衡表_2010年地方财政一般预算分级平衡情况表（汇总）0524 2 7" xfId="13618"/>
    <cellStyle name="差_2007一般预算支出口径剔除表_小册子（2010）张 3 2" xfId="13619"/>
    <cellStyle name="差_样表 2 2" xfId="13620"/>
    <cellStyle name="好_县市旗测算20080508_民生政策最低支出需求_财力性转移支付2010年预算参考数_03_2010年各地区一般预算平衡表 2 3" xfId="13621"/>
    <cellStyle name="差_2007一般预算支出口径剔除表_小册子（2010）张 4" xfId="13622"/>
    <cellStyle name="差_样表 3" xfId="13623"/>
    <cellStyle name="差_2008计算资料（8月5） 2 3" xfId="13624"/>
    <cellStyle name="差_2008年支出调整_财力性转移支付2010年预算参考数_30云南 2" xfId="13625"/>
    <cellStyle name="差_行政(燃修费)_县市旗测算-新科目（含人口规模效应）_03_2010年各地区一般预算平衡表_2010年地方财政一般预算分级平衡情况表（汇总）0524" xfId="13626"/>
    <cellStyle name="差_2008计算资料（8月5） 2 4" xfId="13627"/>
    <cellStyle name="好_云南省2008年转移支付测算——州市本级考核部分及政策性测算_华东" xfId="13628"/>
    <cellStyle name="差_2008年支出调整_财力性转移支付2010年预算参考数_30云南 3" xfId="13629"/>
    <cellStyle name="差_2008计算资料（8月5）_30云南 2" xfId="13630"/>
    <cellStyle name="差_2008计算资料（8月5）_30云南 2 2" xfId="13631"/>
    <cellStyle name="好_人员工资和公用经费3_财力性转移支付2010年预算参考数_03_2010年各地区一般预算平衡表_2010年地方财政一般预算分级平衡情况表（汇总）0524" xfId="13632"/>
    <cellStyle name="差_2008计算资料（8月5）_30云南 3" xfId="13633"/>
    <cellStyle name="好_人员工资和公用经费3_财力性转移支付2010年预算参考数_03_2010年各地区一般预算平衡表_2010年地方财政一般预算分级平衡情况表（汇总）0524 2" xfId="13634"/>
    <cellStyle name="差_2008计算资料（8月5）_30云南 3 2" xfId="13635"/>
    <cellStyle name="好_34青海_1_财力性转移支付2010年预算参考数_华东 2 6" xfId="13636"/>
    <cellStyle name="差_2008计算资料（8月5）_30云南 4" xfId="13637"/>
    <cellStyle name="差_28四川_财力性转移支付2010年预算参考数_华东" xfId="13638"/>
    <cellStyle name="好_县区合并测算20080423(按照各省比重）_民生政策最低支出需求_03_2010年各地区一般预算平衡表_04财力类2010 2" xfId="13639"/>
    <cellStyle name="差_2008计算资料（8月5）_华东 2" xfId="13640"/>
    <cellStyle name="好_汇总-县级财政报表附表_合并 2 7" xfId="13641"/>
    <cellStyle name="差_2008计算资料（8月5）_隋心对账单定稿0514 2" xfId="13642"/>
    <cellStyle name="差_分县成本差异系数_民生政策最低支出需求_03_2010年各地区一般预算平衡表_04财力类2010 3" xfId="13643"/>
    <cellStyle name="差_2008计算资料（8月5）_小册子（2010）张" xfId="13644"/>
    <cellStyle name="差_22湖南_财力性转移支付2010年预算参考数_03_2010年各地区一般预算平衡表_净集中 3" xfId="13645"/>
    <cellStyle name="好_民生政策最低支出需求_03_2010年各地区一般预算平衡表 5" xfId="13646"/>
    <cellStyle name="好_1110洱源县_隋心对账单定稿0514 2 3" xfId="13647"/>
    <cellStyle name="差_2008计算资料（8月5）_小册子（2010）张 2 2" xfId="13648"/>
    <cellStyle name="差_不含人员经费系数_财力性转移支付2010年预算参考数_华东 2" xfId="13649"/>
    <cellStyle name="好_能值与重要性合成分类_2.2010年云南省生态功能区转移支付总表 2" xfId="13650"/>
    <cellStyle name="差_2008计算资料（8月5）_小册子（2010）张 3 2" xfId="13651"/>
    <cellStyle name="差_财政供养人员_03_2010年各地区一般预算平衡表_净集中 3" xfId="13652"/>
    <cellStyle name="好_汇总表_03_2010年各地区一般预算平衡表_2010年地方财政一般预算分级平衡情况表（汇总）0524 2 7" xfId="13653"/>
    <cellStyle name="差_2008计算资料（8月5）_小册子（2010）张 4" xfId="13654"/>
    <cellStyle name="好_2006年34青海_华东 2 5" xfId="13655"/>
    <cellStyle name="差_行政(燃修费)_县市旗测算-新科目（含人口规模效应）_财力性转移支付2010年预算参考数_隋心对账单定稿0514" xfId="13656"/>
    <cellStyle name="差_2008年地州对账表(国库资金）" xfId="13657"/>
    <cellStyle name="注释 2 2 2 2 4" xfId="13658"/>
    <cellStyle name="差_2008年地州对账表(国库资金） 2 2" xfId="13659"/>
    <cellStyle name="好_34青海_1_财力性转移支付2010年预算参考数_30云南" xfId="13660"/>
    <cellStyle name="差_2008年地州对账表(国库资金） 2 3" xfId="13661"/>
    <cellStyle name="好_行政公检法测算_03_2010年各地区一般预算平衡表_净集中" xfId="13662"/>
    <cellStyle name="差_2008年地州对账表(国库资金） 3" xfId="13663"/>
    <cellStyle name="好_行政公检法测算_03_2010年各地区一般预算平衡表_净集中 2" xfId="13664"/>
    <cellStyle name="差_2008年地州对账表(国库资金） 3 2" xfId="13665"/>
    <cellStyle name="差_文体广播事业(按照总人口测算）—20080416_不含人员经费系数_财力性转移支付2010年预算参考数_小册子（2010）张" xfId="13666"/>
    <cellStyle name="差_2008年地州对账表(国库资金） 4" xfId="13667"/>
    <cellStyle name="差_2008年国税和地税 2" xfId="13668"/>
    <cellStyle name="好_2006年水利统计指标统计表_03_2010年各地区一般预算平衡表_04财力类2010" xfId="13669"/>
    <cellStyle name="差_2008年全省汇总收支计算表 2 3" xfId="13670"/>
    <cellStyle name="差_2008年全省汇总收支计算表 2 4" xfId="13671"/>
    <cellStyle name="差_30云南_华东" xfId="13672"/>
    <cellStyle name="差_2008年全省汇总收支计算表 4 2" xfId="13673"/>
    <cellStyle name="好_09黑龙江_30云南 3 2" xfId="13674"/>
    <cellStyle name="差_文体广播事业(按照总人口测算）—20080416_县市旗测算-新科目（含人口规模效应） 2 3" xfId="13675"/>
    <cellStyle name="差_2008年全省汇总收支计算表_03_2010年各地区一般预算平衡表" xfId="13676"/>
    <cellStyle name="差_2008年全省汇总收支计算表_03_2010年各地区一般预算平衡表 2" xfId="13677"/>
    <cellStyle name="差_缺口县区测算(财政部标准)_03_2010年各地区一般预算平衡表_净集中 3" xfId="13678"/>
    <cellStyle name="差_2008年全省汇总收支计算表_03_2010年各地区一般预算平衡表 3" xfId="13679"/>
    <cellStyle name="差_20河南_财力性转移支付2010年预算参考数_03_2010年各地区一般预算平衡表_04财力类2010" xfId="13680"/>
    <cellStyle name="差_2008年全省汇总收支计算表_03_2010年各地区一般预算平衡表 4" xfId="13681"/>
    <cellStyle name="好_缺口县区测算_财力性转移支付2010年预算参考数_华东" xfId="13682"/>
    <cellStyle name="差_2008年全省汇总收支计算表_03_2010年各地区一般预算平衡表 5" xfId="13683"/>
    <cellStyle name="差_2008年全省汇总收支计算表_03_2010年各地区一般预算平衡表 6" xfId="13684"/>
    <cellStyle name="差_教育(按照总人口测算）—20080416_民生政策最低支出需求_财力性转移支付2010年预算参考数_03_2010年各地区一般预算平衡表_04财力类2010 2" xfId="13685"/>
    <cellStyle name="差_2008年全省汇总收支计算表_03_2010年各地区一般预算平衡表_04财力类2010" xfId="13686"/>
    <cellStyle name="差_卫生(按照总人口测算）—20080416_县市旗测算-新科目（含人口规模效应）_华东 2 4" xfId="13687"/>
    <cellStyle name="差_2008年全省汇总收支计算表_03_2010年各地区一般预算平衡表_04财力类2010 3" xfId="13688"/>
    <cellStyle name="差_M01-2(州市补助收入)" xfId="13689"/>
    <cellStyle name="差_2008年全省汇总收支计算表_03_2010年各地区一般预算平衡表_2010年地方财政一般预算分级平衡情况表（汇总）0524" xfId="13690"/>
    <cellStyle name="差_34青海_财力性转移支付2010年预算参考数_合并 2" xfId="13691"/>
    <cellStyle name="差_M01-2(州市补助收入) 2" xfId="13692"/>
    <cellStyle name="差_2008年全省汇总收支计算表_03_2010年各地区一般预算平衡表_2010年地方财政一般预算分级平衡情况表（汇总）0524 2" xfId="13693"/>
    <cellStyle name="好_2007年一般预算支出剔除_合并" xfId="13694"/>
    <cellStyle name="差_M01-2(州市补助收入) 4" xfId="13695"/>
    <cellStyle name="差_2008年全省汇总收支计算表_03_2010年各地区一般预算平衡表_2010年地方财政一般预算分级平衡情况表（汇总）0524 4" xfId="13696"/>
    <cellStyle name="差_成本差异系数 2" xfId="13697"/>
    <cellStyle name="好_行政（人员）_县市旗测算-新科目（含人口规模效应）_财力性转移支付2010年预算参考数_华东 2 6" xfId="13698"/>
    <cellStyle name="差_其他部门(按照总人口测算）—20080416_华东" xfId="13699"/>
    <cellStyle name="差_2008年全省汇总收支计算表_03_2010年各地区一般预算平衡表_净集中" xfId="13700"/>
    <cellStyle name="好_2006年水利统计指标统计表_合并 2" xfId="13701"/>
    <cellStyle name="差_成本差异系数 2 2" xfId="13702"/>
    <cellStyle name="差_其他部门(按照总人口测算）—20080416_华东 2" xfId="13703"/>
    <cellStyle name="好_缺口县区测算(按核定人数)_财力性转移支付2010年预算参考数_合并 2 3" xfId="13704"/>
    <cellStyle name="差_2008年全省汇总收支计算表_03_2010年各地区一般预算平衡表_净集中 2" xfId="13705"/>
    <cellStyle name="好_2006年水利统计指标统计表_合并 2 2" xfId="13706"/>
    <cellStyle name="差_成本差异系数 2 3" xfId="13707"/>
    <cellStyle name="好_缺口县区测算(按核定人数)_财力性转移支付2010年预算参考数_合并 2 4" xfId="13708"/>
    <cellStyle name="差_2008年全省汇总收支计算表_03_2010年各地区一般预算平衡表_净集中 3" xfId="13709"/>
    <cellStyle name="好_2006年水利统计指标统计表_合并 2 3" xfId="13710"/>
    <cellStyle name="差_2008年全省汇总收支计算表_30云南 2 2" xfId="13711"/>
    <cellStyle name="好_人员工资和公用经费3_隋心对账单定稿0514 2 5" xfId="13712"/>
    <cellStyle name="好_其他部门(按照总人口测算）—20080416_民生政策最低支出需求_隋心对账单定稿0514 2 2" xfId="13713"/>
    <cellStyle name="好_一般预算支出口径剔除表 2 7" xfId="13714"/>
    <cellStyle name="差_2008年全省汇总收支计算表_30云南 3" xfId="13715"/>
    <cellStyle name="差_河南 缺口县区测算(地方填报)_小册子（2010）张 3 2" xfId="13716"/>
    <cellStyle name="好_其他部门(按照总人口测算）—20080416_民生政策最低支出需求_隋心对账单定稿0514 3" xfId="13717"/>
    <cellStyle name="差_22湖南_财力性转移支付2010年预算参考数_30云南 3 2" xfId="13718"/>
    <cellStyle name="好_一般预算支出口径剔除表 2 8" xfId="13719"/>
    <cellStyle name="差_2008年全省汇总收支计算表_30云南 4" xfId="13720"/>
    <cellStyle name="差_2008年全省汇总收支计算表_财力性转移支付2010年预算参考数 2 3 2" xfId="13721"/>
    <cellStyle name="差_核定人数下发表_财力性转移支付2010年预算参考数 3 2" xfId="13722"/>
    <cellStyle name="差_行政(燃修费)_民生政策最低支出需求_隋心对账单定稿0514 2" xfId="13723"/>
    <cellStyle name="差_2008年支出调整_财力性转移支付2010年预算参考数 2" xfId="13724"/>
    <cellStyle name="差_县市旗测算-新科目（20080626）_县市旗测算-新科目（含人口规模效应）_小册子（2010）张" xfId="13725"/>
    <cellStyle name="好_03昭通 2_5.2010年云南省国家一般生态功能区转移支付补助测算表（州市本级）" xfId="13726"/>
    <cellStyle name="差_核定人数下发表_财力性转移支付2010年预算参考数 4" xfId="13727"/>
    <cellStyle name="差_市辖区测算-新科目（20080626）_不含人员经费系数_华东 2" xfId="13728"/>
    <cellStyle name="好_27重庆_财力性转移支付2010年预算参考数_03_2010年各地区一般预算平衡表 4" xfId="13729"/>
    <cellStyle name="差_2008年全省汇总收支计算表_财力性转移支付2010年预算参考数 2 4" xfId="13730"/>
    <cellStyle name="好_其他部门(按照总人口测算）—20080416_不含人员经费系数_财力性转移支付2010年预算参考数_03_2010年各地区一般预算平衡表_2010年地方财政一般预算分级平衡情况表（汇总）0524 2 6" xfId="13731"/>
    <cellStyle name="差_2008年全省汇总收支计算表_财力性转移支付2010年预算参考数 3" xfId="13732"/>
    <cellStyle name="好_05潍坊_华东 2 3" xfId="13733"/>
    <cellStyle name="差_文体广播事业(按照总人口测算）—20080416_财力性转移支付2010年预算参考数_合并 2 7" xfId="13734"/>
    <cellStyle name="差_2008年全省汇总收支计算表_财力性转移支付2010年预算参考数 5" xfId="13735"/>
    <cellStyle name="好_卫生(按照总人口测算）—20080416_不含人员经费系数_华东 2 3" xfId="13736"/>
    <cellStyle name="好_05潍坊_华东 2 5" xfId="13737"/>
    <cellStyle name="差_2008年全省汇总收支计算表_财力性转移支付2010年预算参考数_03_2010年各地区一般预算平衡表 2" xfId="13738"/>
    <cellStyle name="差_2008年全省汇总收支计算表_财力性转移支付2010年预算参考数_03_2010年各地区一般预算平衡表 4" xfId="13739"/>
    <cellStyle name="好_27重庆_隋心对账单定稿0514" xfId="13740"/>
    <cellStyle name="差_行政公检法测算_县市旗测算-新科目（含人口规模效应）_财力性转移支付2010年预算参考数_03_2010年各地区一般预算平衡表_净集中 3" xfId="13741"/>
    <cellStyle name="差_卫生(按照总人口测算）—20080416_县市旗测算-新科目（含人口规模效应）_财力性转移支付2010年预算参考数_小册子（2010）张 3 2" xfId="13742"/>
    <cellStyle name="强调文字颜色 2 2" xfId="13743"/>
    <cellStyle name="差_2008年全省汇总收支计算表_财力性转移支付2010年预算参考数_03_2010年各地区一般预算平衡表 5" xfId="13744"/>
    <cellStyle name="差_2008年全省汇总收支计算表_财力性转移支付2010年预算参考数_03_2010年各地区一般预算平衡表 6" xfId="13745"/>
    <cellStyle name="强调文字颜色 2 3" xfId="13746"/>
    <cellStyle name="好_2008年支出调整 2 2" xfId="13747"/>
    <cellStyle name="差_2008年全省汇总收支计算表_财力性转移支付2010年预算参考数_03_2010年各地区一般预算平衡表_04财力类2010" xfId="13748"/>
    <cellStyle name="差_一般预算支出口径剔除表_财力性转移支付2010年预算参考数_小册子（2010）张" xfId="13749"/>
    <cellStyle name="好_行政公检法测算_不含人员经费系数_合并 3" xfId="13750"/>
    <cellStyle name="差_缺口县区测算_30云南 3" xfId="13751"/>
    <cellStyle name="差_缺口县区测算_30云南 3 2" xfId="13752"/>
    <cellStyle name="差_2008年全省汇总收支计算表_财力性转移支付2010年预算参考数_03_2010年各地区一般预算平衡表_04财力类2010 2" xfId="13753"/>
    <cellStyle name="差_市辖区测算-新科目（20080626）_民生政策最低支出需求_隋心对账单定稿0514 2 7" xfId="13754"/>
    <cellStyle name="差_一般预算支出口径剔除表_财力性转移支付2010年预算参考数_小册子（2010）张 2" xfId="13755"/>
    <cellStyle name="差_2008年全省汇总收支计算表_财力性转移支付2010年预算参考数_03_2010年各地区一般预算平衡表_04财力类2010 3" xfId="13756"/>
    <cellStyle name="差_一般预算支出口径剔除表_财力性转移支付2010年预算参考数_小册子（2010）张 3" xfId="13757"/>
    <cellStyle name="差_2008年全省汇总收支计算表_财力性转移支付2010年预算参考数_03_2010年各地区一般预算平衡表_2010年地方财政一般预算分级平衡情况表（汇总）0524 3" xfId="13758"/>
    <cellStyle name="常规 20 14" xfId="13759"/>
    <cellStyle name="常规 15 14" xfId="13760"/>
    <cellStyle name="差_县市旗测算20080508_财力性转移支付2010年预算参考数 2 7" xfId="13761"/>
    <cellStyle name="差_县市旗测算-新科目（20080627）_小册子（2010）张" xfId="13762"/>
    <cellStyle name="差_2008年全省汇总收支计算表_财力性转移支付2010年预算参考数_03_2010年各地区一般预算平衡表_2010年地方财政一般预算分级平衡情况表（汇总）0524 4" xfId="13763"/>
    <cellStyle name="常规 20 20" xfId="13764"/>
    <cellStyle name="常规 20 15" xfId="13765"/>
    <cellStyle name="常规 15 20" xfId="13766"/>
    <cellStyle name="常规 15 15" xfId="13767"/>
    <cellStyle name="差_行政（人员）_县市旗测算-新科目（含人口规模效应）_隋心对账单定稿0514 2" xfId="13768"/>
    <cellStyle name="差_2008年全省汇总收支计算表_财力性转移支付2010年预算参考数_03_2010年各地区一般预算平衡表_2010年地方财政一般预算分级平衡情况表（汇总）0524 5" xfId="13769"/>
    <cellStyle name="常规 20 21" xfId="13770"/>
    <cellStyle name="常规 20 16" xfId="13771"/>
    <cellStyle name="常规 15 21" xfId="13772"/>
    <cellStyle name="常规 15 16" xfId="13773"/>
    <cellStyle name="差_2008年全省汇总收支计算表_财力性转移支付2010年预算参考数_03_2010年各地区一般预算平衡表_净集中" xfId="13774"/>
    <cellStyle name="差_河南 缺口县区测算(地方填报)_财力性转移支付2010年预算参考数_华东" xfId="13775"/>
    <cellStyle name="好_人员工资和公用经费_03_2010年各地区一般预算平衡表_净集中" xfId="13776"/>
    <cellStyle name="好_04财力类_小册子（2010）张 2 2" xfId="13777"/>
    <cellStyle name="差_2008年全省汇总收支计算表_财力性转移支付2010年预算参考数_30云南 3 2" xfId="13778"/>
    <cellStyle name="好_行政(燃修费)_民生政策最低支出需求_华东 2 4" xfId="13779"/>
    <cellStyle name="差_2008年全省汇总收支计算表_财力性转移支付2010年预算参考数_合并" xfId="13780"/>
    <cellStyle name="好_其他部门(按照总人口测算）—20080416_县市旗测算-新科目（含人口规模效应）_财力性转移支付2010年预算参考数_隋心对账单定稿0514 2 3" xfId="13781"/>
    <cellStyle name="差_2008年全省汇总收支计算表_财力性转移支付2010年预算参考数_华东" xfId="13782"/>
    <cellStyle name="差_2008年全省汇总收支计算表_财力性转移支付2010年预算参考数_华东 2" xfId="13783"/>
    <cellStyle name="差_分析缺口率_财力性转移支付2010年预算参考数 4" xfId="13784"/>
    <cellStyle name="好_卫生部门_华东 2 2" xfId="13785"/>
    <cellStyle name="差_2008年全省汇总收支计算表_财力性转移支付2010年预算参考数_隋心对账单定稿0514" xfId="13786"/>
    <cellStyle name="好_行政(燃修费)_民生政策最低支出需求_财力性转移支付2010年预算参考数_隋心对账单定稿0514 2 6" xfId="13787"/>
    <cellStyle name="差_分析缺口率_财力性转移支付2010年预算参考数 4 2" xfId="13788"/>
    <cellStyle name="差_其他部门(按照总人口测算）—20080416_隋心对账单定稿0514" xfId="13789"/>
    <cellStyle name="差_2008年全省汇总收支计算表_财力性转移支付2010年预算参考数_隋心对账单定稿0514 2" xfId="13790"/>
    <cellStyle name="差_2008年全省汇总收支计算表_财力性转移支付2010年预算参考数_小册子（2010）张 2" xfId="13791"/>
    <cellStyle name="差_县市旗测算20080508_民生政策最低支出需求_财力性转移支付2010年预算参考数_03_2010年各地区一般预算平衡表_2010年地方财政一般预算分级平衡情况表（汇总）0524 2 3" xfId="13792"/>
    <cellStyle name="差_2008年全省汇总收支计算表_财力性转移支付2010年预算参考数_小册子（2010）张 2 2" xfId="13793"/>
    <cellStyle name="好_教育(按照总人口测算）—20080416_不含人员经费系数_03_2010年各地区一般预算平衡表_04财力类2010 3" xfId="13794"/>
    <cellStyle name="差_附表 3" xfId="13795"/>
    <cellStyle name="好_河南 缺口县区测算(地方填报)_华东 3" xfId="13796"/>
    <cellStyle name="差_行政公检法测算_民生政策最低支出需求_隋心对账单定稿0514" xfId="13797"/>
    <cellStyle name="差_2008年全省汇总收支计算表_合并" xfId="13798"/>
    <cellStyle name="好_2008年全省汇总收支计算表_隋心对账单定稿0514 2 4" xfId="13799"/>
    <cellStyle name="差_2008年全省汇总收支计算表_华东" xfId="13800"/>
    <cellStyle name="差_2008年全省汇总收支计算表_华东 2" xfId="13801"/>
    <cellStyle name="差_2008年全省汇总收支计算表_小册子（2010）张" xfId="13802"/>
    <cellStyle name="差_行政公检法测算_不含人员经费系数_30云南" xfId="13803"/>
    <cellStyle name="差_卫生部门_财力性转移支付2010年预算参考数_03_2010年各地区一般预算平衡表_2010年地方财政一般预算分级平衡情况表（汇总）0524 2 3" xfId="13804"/>
    <cellStyle name="好_青海 缺口县区测算(地方填报)_财力性转移支付2010年预算参考数_03_2010年各地区一般预算平衡表_净集中 3" xfId="13805"/>
    <cellStyle name="好_2007年一般预算支出剔除_隋心对账单定稿0514 2 2" xfId="13806"/>
    <cellStyle name="差_2008年省对下奖补测算总表" xfId="13807"/>
    <cellStyle name="差_2008年省对下奖补测算总表 2" xfId="13808"/>
    <cellStyle name="差_测算结果" xfId="13809"/>
    <cellStyle name="好_山东省民生支出标准_03_2010年各地区一般预算平衡表 2" xfId="13810"/>
    <cellStyle name="好_人员工资和公用经费3_财力性转移支付2010年预算参考数 2 7" xfId="13811"/>
    <cellStyle name="差_2008年县级公安保障标准落实奖励经费分配测算" xfId="13812"/>
    <cellStyle name="差_2008年县级公安保障标准落实奖励经费分配测算 2 3" xfId="13813"/>
    <cellStyle name="差_2008年县级公安保障标准落实奖励经费分配测算 2 4" xfId="13814"/>
    <cellStyle name="差_2008年一般预算支出预计 2 2" xfId="13815"/>
    <cellStyle name="差_县区合并测算20080421_不含人员经费系数_财力性转移支付2010年预算参考数_隋心对账单定稿0514 2 7" xfId="13816"/>
    <cellStyle name="常规 8 31" xfId="13817"/>
    <cellStyle name="常规 8 26" xfId="13818"/>
    <cellStyle name="好_0502通海县 2 3" xfId="13819"/>
    <cellStyle name="差_行政(燃修费) 3" xfId="13820"/>
    <cellStyle name="好_县区合并测算20080423(按照各省比重）_民生政策最低支出需求_华东 2 7" xfId="13821"/>
    <cellStyle name="差_2008年一般预算支出预计 2 4" xfId="13822"/>
    <cellStyle name="差_2008年一般预算支出预计 3 2" xfId="13823"/>
    <cellStyle name="差_2008年一般预算支出预计 4 2" xfId="13824"/>
    <cellStyle name="好_测算结果_财力性转移支付2010年预算参考数_03_2010年各地区一般预算平衡表_2010年地方财政一般预算分级平衡情况表（汇总）0524 4" xfId="13825"/>
    <cellStyle name="差_其他部门(按照总人口测算）—20080416_民生政策最低支出需求_小册子（2010）张 2" xfId="13826"/>
    <cellStyle name="差_30云南_1_财力性转移支付2010年预算参考数_03_2010年各地区一般预算平衡表_2010年地方财政一般预算分级平衡情况表（汇总）0524 5" xfId="13827"/>
    <cellStyle name="好_县市旗测算-新科目（20080627）_民生政策最低支出需求_财力性转移支付2010年预算参考数_合并" xfId="13828"/>
    <cellStyle name="差_市辖区测算20080510_民生政策最低支出需求_03_2010年各地区一般预算平衡表 3" xfId="13829"/>
    <cellStyle name="好_其他部门(按照总人口测算）—20080416_县市旗测算-新科目（含人口规模效应）_03_2010年各地区一般预算平衡表 2" xfId="13830"/>
    <cellStyle name="好_市辖区测算-新科目（20080626）_财力性转移支付2010年预算参考数_隋心对账单定稿0514 2 3" xfId="13831"/>
    <cellStyle name="差_2008年一般预算支出预计_30云南" xfId="13832"/>
    <cellStyle name="差_缺口县区测算(按核定人数) 2 2" xfId="13833"/>
    <cellStyle name="差_530629_2006年县级财政报表附表 2 2 2" xfId="13834"/>
    <cellStyle name="差_2008年一般预算支出预计_合并 2" xfId="13835"/>
    <cellStyle name="差_不含人员经费系数 3" xfId="13836"/>
    <cellStyle name="差_市辖区测算-新科目（20080626）_县市旗测算-新科目（含人口规模效应） 4" xfId="13837"/>
    <cellStyle name="差_2008年一般预算支出预计_华东" xfId="13838"/>
    <cellStyle name="常规 10 3 7" xfId="13839"/>
    <cellStyle name="差_不含人员经费系数 3 2" xfId="13840"/>
    <cellStyle name="差_2008年一般预算支出预计_华东 2" xfId="13841"/>
    <cellStyle name="差_市辖区测算-新科目（20080626）_县市旗测算-新科目（含人口规模效应） 4 2" xfId="13842"/>
    <cellStyle name="差_安徽 缺口县区测算(地方填报)1_财力性转移支付2010年预算参考数_03_2010年各地区一般预算平衡表 4" xfId="13843"/>
    <cellStyle name="好_人员工资和公用经费2_财力性转移支付2010年预算参考数_03_2010年各地区一般预算平衡表 4" xfId="13844"/>
    <cellStyle name="差_2008年一般预算支出预计_隋心对账单定稿0514 2" xfId="13845"/>
    <cellStyle name="差_民生政策最低支出需求 3" xfId="13846"/>
    <cellStyle name="好_成本差异系数（含人口规模）_财力性转移支付2010年预算参考数_小册子（2010）张 3" xfId="13847"/>
    <cellStyle name="差_卫生(按照总人口测算）—20080416_不含人员经费系数_财力性转移支付2010年预算参考数_03_2010年各地区一般预算平衡表 6" xfId="13848"/>
    <cellStyle name="差_市辖区测算20080510 5" xfId="13849"/>
    <cellStyle name="差_Sheet1_4.2010年国家重点生态功能区保护性转移支付生态测算表" xfId="13850"/>
    <cellStyle name="差_2008年一般预算支出预计_小册子（2010）张 2 2" xfId="13851"/>
    <cellStyle name="好_县市旗测算-新科目（20080626）_民生政策最低支出需求_小册子（2010）张 4" xfId="13852"/>
    <cellStyle name="差_28四川_财力性转移支付2010年预算参考数_03_2010年各地区一般预算平衡表_04财力类2010" xfId="13853"/>
    <cellStyle name="差_行政(燃修费)_不含人员经费系数_03_2010年各地区一般预算平衡表 5" xfId="13854"/>
    <cellStyle name="差_行政(燃修费)_30云南 2 2" xfId="13855"/>
    <cellStyle name="差_行政公检法测算_民生政策最低支出需求_03_2010年各地区一般预算平衡表 4" xfId="13856"/>
    <cellStyle name="差_2008年一般预算支出预计_小册子（2010）张 3" xfId="13857"/>
    <cellStyle name="好_27重庆_03_2010年各地区一般预算平衡表_2010年地方财政一般预算分级平衡情况表（汇总）0524 2 2" xfId="13858"/>
    <cellStyle name="差_县市旗测算20080508_民生政策最低支出需求_财力性转移支付2010年预算参考数_合并 2 3" xfId="13859"/>
    <cellStyle name="注释 2 2 7" xfId="13860"/>
    <cellStyle name="差_2008年一般预算支出预计_小册子（2010）张 3 2" xfId="13861"/>
    <cellStyle name="差_行政(燃修费)_不含人员经费系数_03_2010年各地区一般预算平衡表 6" xfId="13862"/>
    <cellStyle name="差_行政公检法测算_民生政策最低支出需求_03_2010年各地区一般预算平衡表 5" xfId="13863"/>
    <cellStyle name="差_2008年一般预算支出预计_小册子（2010）张 4" xfId="13864"/>
    <cellStyle name="好_27重庆_03_2010年各地区一般预算平衡表_2010年地方财政一般预算分级平衡情况表（汇总）0524 2 3" xfId="13865"/>
    <cellStyle name="差_县市旗测算20080508_民生政策最低支出需求_财力性转移支付2010年预算参考数_合并 2 4" xfId="13866"/>
    <cellStyle name="注释 2 2 8" xfId="13867"/>
    <cellStyle name="差_2008年预计支出与2007年对比" xfId="13868"/>
    <cellStyle name="差_2008年预计支出与2007年对比 2" xfId="13869"/>
    <cellStyle name="差_2008年预计支出与2007年对比 2 2 2" xfId="13870"/>
    <cellStyle name="好_行政(燃修费)_民生政策最低支出需求_合并 3" xfId="13871"/>
    <cellStyle name="差_2008年预计支出与2007年对比 2 4" xfId="13872"/>
    <cellStyle name="好_2006年水利统计指标统计表 2_2.2009年云南省生态功能区转移支付总表" xfId="13873"/>
    <cellStyle name="差_2008年预计支出与2007年对比 4" xfId="13874"/>
    <cellStyle name="货币 3" xfId="13875"/>
    <cellStyle name="差_2008年预计支出与2007年对比 4 2" xfId="13876"/>
    <cellStyle name="差_行政公检法测算_不含人员经费系数 4" xfId="13877"/>
    <cellStyle name="好_行政(燃修费)_县市旗测算-新科目（含人口规模效应）_财力性转移支付2010年预算参考数_03_2010年各地区一般预算平衡表_2010年地方财政一般预算分级平衡情况表（汇总）0524 2 3" xfId="13878"/>
    <cellStyle name="差_2008年预计支出与2007年对比_30云南" xfId="13879"/>
    <cellStyle name="差_2008年预计支出与2007年对比_合并" xfId="13880"/>
    <cellStyle name="好_2006年27重庆_03_2010年各地区一般预算平衡表_2010年地方财政一般预算分级平衡情况表（汇总）0524 2 3" xfId="13881"/>
    <cellStyle name="差_2008年预计支出与2007年对比_30云南 3" xfId="13882"/>
    <cellStyle name="差_2008年预计支出与2007年对比_合并 2" xfId="13883"/>
    <cellStyle name="好_青海 缺口县区测算(地方填报) 5" xfId="13884"/>
    <cellStyle name="好_义务教育阶段教职工人数（教育厅提供最终）" xfId="13885"/>
    <cellStyle name="差_2008年预计支出与2007年对比_30云南 3 2" xfId="13886"/>
    <cellStyle name="差_2008年预计支出与2007年对比_30云南 4" xfId="13887"/>
    <cellStyle name="差_2009年一般性转移支付标准工资_不用软件计算9.1不考虑经费管理评价xl" xfId="13888"/>
    <cellStyle name="好_成本差异系数_财力性转移支付2010年预算参考数_隋心对账单定稿0514" xfId="13889"/>
    <cellStyle name="差_2008年预计支出与2007年对比_隋心对账单定稿0514 2" xfId="13890"/>
    <cellStyle name="差_2008年预计支出与2007年对比_小册子（2010）张 2 2" xfId="13891"/>
    <cellStyle name="好_青海 缺口县区测算(地方填报)_财力性转移支付2010年预算参考数_华东 2 5" xfId="13892"/>
    <cellStyle name="差_2008年预计支出与2007年对比_小册子（2010）张 3 2" xfId="13893"/>
    <cellStyle name="好_县市旗测算20080508_县市旗测算-新科目（含人口规模效应）_财力性转移支付2010年预算参考数_合并 2 5" xfId="13894"/>
    <cellStyle name="差_县区合并测算20080421_县市旗测算-新科目（含人口规模效应）_30云南" xfId="13895"/>
    <cellStyle name="差_2008年支出核定" xfId="13896"/>
    <cellStyle name="差_青海 缺口县区测算(地方填报)_财力性转移支付2010年预算参考数 2 4" xfId="13897"/>
    <cellStyle name="好_农林水和城市维护标准支出20080505－县区合计_县市旗测算-新科目（含人口规模效应）_财力性转移支付2010年预算参考数_华东 2 4" xfId="13898"/>
    <cellStyle name="差_2008年支出核定 2" xfId="13899"/>
    <cellStyle name="差_行政公检法测算_财力性转移支付2010年预算参考数_30云南 3" xfId="13900"/>
    <cellStyle name="差_2008年支出核定 2 2" xfId="13901"/>
    <cellStyle name="好_核定人数对比 2 3" xfId="13902"/>
    <cellStyle name="常规 5 23" xfId="13903"/>
    <cellStyle name="常规 5 18" xfId="13904"/>
    <cellStyle name="差_农林水和城市维护标准支出20080505－县区合计_县市旗测算-新科目（含人口规模效应）_财力性转移支付2010年预算参考数_小册子（2010）张" xfId="13905"/>
    <cellStyle name="差_行政公检法测算_财力性转移支付2010年预算参考数_30云南 3 2" xfId="13906"/>
    <cellStyle name="差_2008年支出核定 2 3" xfId="13907"/>
    <cellStyle name="好_核定人数对比 2 4" xfId="13908"/>
    <cellStyle name="常规 5 24" xfId="13909"/>
    <cellStyle name="常规 5 19" xfId="13910"/>
    <cellStyle name="差_同德_财力性转移支付2010年预算参考数_小册子（2010）张 3" xfId="13911"/>
    <cellStyle name="好_危改资金测算_03_2010年各地区一般预算平衡表 3" xfId="13912"/>
    <cellStyle name="好_县区合并测算20080421_不含人员经费系数_财力性转移支付2010年预算参考数_合并 2 4" xfId="13913"/>
    <cellStyle name="差_2008年支出核定 2 3 2" xfId="13914"/>
    <cellStyle name="差_卫生部门_财力性转移支付2010年预算参考数_小册子（2010）张 4" xfId="13915"/>
    <cellStyle name="差_2008年支出核定 2 4" xfId="13916"/>
    <cellStyle name="好_核定人数对比 2 5" xfId="13917"/>
    <cellStyle name="常规 5 30" xfId="13918"/>
    <cellStyle name="常规 5 25" xfId="13919"/>
    <cellStyle name="好_山东省民生支出标准_华东 3" xfId="13920"/>
    <cellStyle name="差_2008年支出核定_30云南 2 2" xfId="13921"/>
    <cellStyle name="差_缺口县区测算(按2007支出增长25%测算) 2 2" xfId="13922"/>
    <cellStyle name="好_2006年22湖南_财力性转移支付2010年预算参考数_03_2010年各地区一般预算平衡表 6" xfId="13923"/>
    <cellStyle name="差_2008年支出核定_30云南 3 2" xfId="13924"/>
    <cellStyle name="差_缺口县区测算(按2007支出增长25%测算) 3 2" xfId="13925"/>
    <cellStyle name="差_30云南_1_财力性转移支付2010年预算参考数_03_2010年各地区一般预算平衡表 3" xfId="13926"/>
    <cellStyle name="好_民生政策最低支出需求_03_2010年各地区一般预算平衡表_04财力类2010 3" xfId="13927"/>
    <cellStyle name="常规 21 14" xfId="13928"/>
    <cellStyle name="差_2008年支出核定_30云南 4" xfId="13929"/>
    <cellStyle name="差_缺口县区测算(按2007支出增长25%测算) 4" xfId="13930"/>
    <cellStyle name="差_2008年支出核定_合并 2" xfId="13931"/>
    <cellStyle name="好_县市旗测算20080508_县市旗测算-新科目（含人口规模效应）_财力性转移支付2010年预算参考数_华东 2 5" xfId="13932"/>
    <cellStyle name="差_成本差异系数_隋心对账单定稿0514" xfId="13933"/>
    <cellStyle name="好_附表_财力性转移支付2010年预算参考数_华东 3" xfId="13934"/>
    <cellStyle name="差_2008年支出核定_隋心对账单定稿0514 2" xfId="13935"/>
    <cellStyle name="差_2008年支出核定_小册子（2010）张" xfId="13936"/>
    <cellStyle name="千位分隔[0] 2 3 5" xfId="13937"/>
    <cellStyle name="差_文体广播事业(按照总人口测算）—20080416_不含人员经费系数 2 6" xfId="13938"/>
    <cellStyle name="好_2010年省与中央结算单" xfId="13939"/>
    <cellStyle name="差_530623_2006年县级财政报表附表 9" xfId="13940"/>
    <cellStyle name="差_2008年支出核定_小册子（2010）张 2 2" xfId="13941"/>
    <cellStyle name="差_市辖区测算20080510_民生政策最低支出需求_03_2010年各地区一般预算平衡表_04财力类2010 3" xfId="13942"/>
    <cellStyle name="好_27重庆_小册子（2010）张 2" xfId="13943"/>
    <cellStyle name="差_危改资金测算_财力性转移支付2010年预算参考数_03_2010年各地区一般预算平衡表_2010年地方财政一般预算分级平衡情况表（汇总）0524" xfId="13944"/>
    <cellStyle name="差_县市旗测算20080508_民生政策最低支出需求_财力性转移支付2010年预算参考数_30云南 2" xfId="13945"/>
    <cellStyle name="差_20河南_30云南 4" xfId="13946"/>
    <cellStyle name="差_2008年支出调整" xfId="13947"/>
    <cellStyle name="差_2008年支出调整 2" xfId="13948"/>
    <cellStyle name="差_2008年支出调整 2 2" xfId="13949"/>
    <cellStyle name="差_2008年支出调整 2 2 2" xfId="13950"/>
    <cellStyle name="差_2008年支出调整 2 3" xfId="13951"/>
    <cellStyle name="差_28四川_财力性转移支付2010年预算参考数_03_2010年各地区一般预算平衡表" xfId="13952"/>
    <cellStyle name="差_28四川_财力性转移支付2010年预算参考数_03_2010年各地区一般预算平衡表 2" xfId="13953"/>
    <cellStyle name="好_14安徽_华东 2 4" xfId="13954"/>
    <cellStyle name="差_2008年支出调整 2 3 2" xfId="13955"/>
    <cellStyle name="差_2008年支出调整 2 4" xfId="13956"/>
    <cellStyle name="好_汇总_财力性转移支付2010年预算参考数_合并 2" xfId="13957"/>
    <cellStyle name="好_自行调整差异系数顺序_财力性转移支付2010年预算参考数 4" xfId="13958"/>
    <cellStyle name="差_汇总-县级财政报表附表 2_2.云南省生态功能区转移支付总表" xfId="13959"/>
    <cellStyle name="差_县市旗测算20080508_不含人员经费系数_财力性转移支付2010年预算参考数_合并" xfId="13960"/>
    <cellStyle name="差_Book2_03_2010年各地区一般预算平衡表" xfId="13961"/>
    <cellStyle name="差_危改资金测算_财力性转移支付2010年预算参考数_03_2010年各地区一般预算平衡表_2010年地方财政一般预算分级平衡情况表（汇总）0524 4" xfId="13962"/>
    <cellStyle name="好_市辖区测算20080510_不含人员经费系数_财力性转移支付2010年预算参考数_合并 2" xfId="13963"/>
    <cellStyle name="差_33甘肃_华东" xfId="13964"/>
    <cellStyle name="常规 11 2 30" xfId="13965"/>
    <cellStyle name="常规 11 2 25" xfId="13966"/>
    <cellStyle name="差_2008年支出调整 4" xfId="13967"/>
    <cellStyle name="差_县市旗测算20080508_不含人员经费系数_财力性转移支付2010年预算参考数_合并 2" xfId="13968"/>
    <cellStyle name="差_Book2_03_2010年各地区一般预算平衡表 2" xfId="13969"/>
    <cellStyle name="好_市辖区测算20080510_不含人员经费系数_财力性转移支付2010年预算参考数_合并 2 2" xfId="13970"/>
    <cellStyle name="差_文体广播事业(按照总人口测算）—20080416_民生政策最低支出需求_03_2010年各地区一般预算平衡表 3" xfId="13971"/>
    <cellStyle name="差_33甘肃_华东 2" xfId="13972"/>
    <cellStyle name="差_文体广播事业(按照总人口测算）—20080416_县市旗测算-新科目（含人口规模效应）_华东 2 7" xfId="13973"/>
    <cellStyle name="差_文体广播事业(按照总人口测算）—20080416_不含人员经费系数_合并 2 6" xfId="13974"/>
    <cellStyle name="差_2008年支出调整 4 2" xfId="13975"/>
    <cellStyle name="差_2008年支出调整 5" xfId="13976"/>
    <cellStyle name="差_缺口县区测算（11.13）_小册子（2010）张 2 2" xfId="13977"/>
    <cellStyle name="常规 11 2 31" xfId="13978"/>
    <cellStyle name="常规 11 2 26" xfId="13979"/>
    <cellStyle name="好_行政(燃修费)_民生政策最低支出需求_财力性转移支付2010年预算参考数_华东 2 2" xfId="13980"/>
    <cellStyle name="好_市辖区测算20080510_不含人员经费系数_财力性转移支付2010年预算参考数_合并 3" xfId="13981"/>
    <cellStyle name="好_教育(按照总人口测算）—20080416_县市旗测算-新科目（含人口规模效应）_财力性转移支付2010年预算参考数 4 2" xfId="13982"/>
    <cellStyle name="好_行政（人员）_县市旗测算-新科目（含人口规模效应）_财力性转移支付2010年预算参考数_03_2010年各地区一般预算平衡表_净集中" xfId="13983"/>
    <cellStyle name="差_2008年支出调整_03_2010年各地区一般预算平衡表 5" xfId="13984"/>
    <cellStyle name="差_2008年支出调整_03_2010年各地区一般预算平衡表 6" xfId="13985"/>
    <cellStyle name="差_县区合并测算20080423(按照各省比重）_财力性转移支付2010年预算参考数 4 2" xfId="13986"/>
    <cellStyle name="差_2008年支出调整_03_2010年各地区一般预算平衡表_04财力类2010" xfId="13987"/>
    <cellStyle name="差_Book2_财力性转移支付2010年预算参考数_小册子（2010）张 2" xfId="13988"/>
    <cellStyle name="差_2008年支出调整_03_2010年各地区一般预算平衡表_2010年地方财政一般预算分级平衡情况表（汇总）0524" xfId="13989"/>
    <cellStyle name="差_县市旗测算-新科目（20080627）_不含人员经费系数_财力性转移支付2010年预算参考数_03_2010年各地区一般预算平衡表_2010年地方财政一般预算分级平衡情况表（汇总）0524 2" xfId="13990"/>
    <cellStyle name="差_总人口_财力性转移支付2010年预算参考数_合并 2 4" xfId="13991"/>
    <cellStyle name="差_县区合并测算20080421_03_2010年各地区一般预算平衡表_净集中 2" xfId="13992"/>
    <cellStyle name="差_2008年支出调整_03_2010年各地区一般预算平衡表_2010年地方财政一般预算分级平衡情况表（汇总）0524 2" xfId="13993"/>
    <cellStyle name="差_县市旗测算-新科目（20080627）_不含人员经费系数_财力性转移支付2010年预算参考数_03_2010年各地区一般预算平衡表_2010年地方财政一般预算分级平衡情况表（汇总）0524 2 2" xfId="13994"/>
    <cellStyle name="差_2008年支出调整_03_2010年各地区一般预算平衡表_2010年地方财政一般预算分级平衡情况表（汇总）0524 3" xfId="13995"/>
    <cellStyle name="差_县市旗测算-新科目（20080627）_不含人员经费系数_财力性转移支付2010年预算参考数_03_2010年各地区一般预算平衡表_2010年地方财政一般预算分级平衡情况表（汇总）0524 2 3" xfId="13996"/>
    <cellStyle name="差_2008年支出调整_03_2010年各地区一般预算平衡表_2010年地方财政一般预算分级平衡情况表（汇总）0524 4" xfId="13997"/>
    <cellStyle name="差_县市旗测算-新科目（20080627）_不含人员经费系数_财力性转移支付2010年预算参考数_03_2010年各地区一般预算平衡表_2010年地方财政一般预算分级平衡情况表（汇总）0524 2 4" xfId="13998"/>
    <cellStyle name="差_缺口县区测算(按核定人数)_财力性转移支付2010年预算参考数_03_2010年各地区一般预算平衡表_2010年地方财政一般预算分级平衡情况表（汇总）0524" xfId="13999"/>
    <cellStyle name="常规 9 34" xfId="14000"/>
    <cellStyle name="常规 9 29" xfId="14001"/>
    <cellStyle name="差_不含人员经费系数_财力性转移支付2010年预算参考数_合并 2" xfId="14002"/>
    <cellStyle name="差_2008年支出调整_03_2010年各地区一般预算平衡表_2010年地方财政一般预算分级平衡情况表（汇总）0524 5" xfId="14003"/>
    <cellStyle name="差_县市旗测算-新科目（20080627）_不含人员经费系数_财力性转移支付2010年预算参考数_03_2010年各地区一般预算平衡表_2010年地方财政一般预算分级平衡情况表（汇总）0524 2 5" xfId="14004"/>
    <cellStyle name="差_民生政策最低支出需求_30云南" xfId="14005"/>
    <cellStyle name="常规 9 40" xfId="14006"/>
    <cellStyle name="常规 9 35" xfId="14007"/>
    <cellStyle name="差_2008年支出调整_03_2010年各地区一般预算平衡表_净集中 3" xfId="14008"/>
    <cellStyle name="差_市辖区测算-新科目（20080626）_不含人员经费系数_财力性转移支付2010年预算参考数_华东 2" xfId="14009"/>
    <cellStyle name="差_2008年支出调整_30云南" xfId="14010"/>
    <cellStyle name="差_县市旗测算20080508_县市旗测算-新科目（含人口规模效应）_财力性转移支付2010年预算参考数_隋心对账单定稿0514" xfId="14011"/>
    <cellStyle name="差_行政（人员）_不含人员经费系数_03_2010年各地区一般预算平衡表_2010年地方财政一般预算分级平衡情况表（汇总）0524 5" xfId="14012"/>
    <cellStyle name="差_云南 缺口县区测算(地方填报)_财力性转移支付2010年预算参考数 2 4" xfId="14013"/>
    <cellStyle name="好_34青海_1 2 5" xfId="14014"/>
    <cellStyle name="好_5334_2006年迪庆县级财政报表附表 2_2.云南省生态功能区转移支付总表" xfId="14015"/>
    <cellStyle name="差_33甘肃_30云南 3" xfId="14016"/>
    <cellStyle name="差_2008年支出调整_30云南 2" xfId="14017"/>
    <cellStyle name="差_县市旗测算20080508_县市旗测算-新科目（含人口规模效应）_财力性转移支付2010年预算参考数_隋心对账单定稿0514 2" xfId="14018"/>
    <cellStyle name="好_河南 缺口县区测算(地方填报)_03_2010年各地区一般预算平衡表_2010年地方财政一般预算分级平衡情况表（汇总）0524 2 4" xfId="14019"/>
    <cellStyle name="常规 2 5 2 4" xfId="14020"/>
    <cellStyle name="好_5334_2006年迪庆县级财政报表附表 2_2.云南省生态功能区转移支付总表 2" xfId="14021"/>
    <cellStyle name="差_33甘肃_30云南 3 2" xfId="14022"/>
    <cellStyle name="差_2008年支出调整_30云南 2 2" xfId="14023"/>
    <cellStyle name="差_县市旗测算20080508_县市旗测算-新科目（含人口规模效应）_财力性转移支付2010年预算参考数_隋心对账单定稿0514 2 2" xfId="14024"/>
    <cellStyle name="好_分县成本差异系数_民生政策最低支出需求_财力性转移支付2010年预算参考数_隋心对账单定稿0514 2 6" xfId="14025"/>
    <cellStyle name="差_33甘肃_30云南 4" xfId="14026"/>
    <cellStyle name="好_安徽 缺口县区测算(地方填报)1_03_2010年各地区一般预算平衡表_04财力类2010" xfId="14027"/>
    <cellStyle name="好_34青海_1 2 6" xfId="14028"/>
    <cellStyle name="差_2008年支出调整_30云南 3" xfId="14029"/>
    <cellStyle name="好_河南 缺口县区测算(地方填报)_03_2010年各地区一般预算平衡表_2010年地方财政一般预算分级平衡情况表（汇总）0524 2 5" xfId="14030"/>
    <cellStyle name="差_2008年支出调整_30云南 3 2" xfId="14031"/>
    <cellStyle name="差_2008年支出调整_30云南 4" xfId="14032"/>
    <cellStyle name="好_河南 缺口县区测算(地方填报)_03_2010年各地区一般预算平衡表_2010年地方财政一般预算分级平衡情况表（汇总）0524 2 6" xfId="14033"/>
    <cellStyle name="差_22湖南_03_2010年各地区一般预算平衡表 4" xfId="14034"/>
    <cellStyle name="差_2008年支出调整_财力性转移支付2010年预算参考数" xfId="14035"/>
    <cellStyle name="差_2008年支出调整_财力性转移支付2010年预算参考数 2 4" xfId="14036"/>
    <cellStyle name="差_农林水和城市维护标准支出20080505－县区合计_县市旗测算-新科目（含人口规模效应）_财力性转移支付2010年预算参考数_03_2010年各地区一般预算平衡表" xfId="14037"/>
    <cellStyle name="差_县市旗测算-新科目（20080626）_县市旗测算-新科目（含人口规模效应）_小册子（2010）张 4" xfId="14038"/>
    <cellStyle name="差_2008年支出调整_财力性转移支付2010年预算参考数 3" xfId="14039"/>
    <cellStyle name="差_不含人员经费系数_财力性转移支付2010年预算参考数_小册子（2010）张 4" xfId="14040"/>
    <cellStyle name="好_行政(燃修费)_不含人员经费系数_财力性转移支付2010年预算参考数 2 8" xfId="14041"/>
    <cellStyle name="差_2008年支出调整_财力性转移支付2010年预算参考数 3 2" xfId="14042"/>
    <cellStyle name="差_2008年支出调整_财力性转移支付2010年预算参考数 4 2" xfId="14043"/>
    <cellStyle name="好_同德 2 8" xfId="14044"/>
    <cellStyle name="好_汇总_财力性转移支付2010年预算参考数_隋心对账单定稿0514 2 5" xfId="14045"/>
    <cellStyle name="好_县区合并测算20080423(按照各省比重）_03_2010年各地区一般预算平衡表_2010年地方财政一般预算分级平衡情况表（汇总）0524 2 3" xfId="14046"/>
    <cellStyle name="差_2008年支出调整_财力性转移支付2010年预算参考数 5" xfId="14047"/>
    <cellStyle name="差_2008年支出调整_财力性转移支付2010年预算参考数_03_2010年各地区一般预算平衡表 3" xfId="14048"/>
    <cellStyle name="好_河南 缺口县区测算(地方填报白)_财力性转移支付2010年预算参考数_03_2010年各地区一般预算平衡表 2 3" xfId="14049"/>
    <cellStyle name="差_2008年支出调整_财力性转移支付2010年预算参考数_03_2010年各地区一般预算平衡表 4" xfId="14050"/>
    <cellStyle name="差_2008年支出调整_财力性转移支付2010年预算参考数_03_2010年各地区一般预算平衡表 5" xfId="14051"/>
    <cellStyle name="差_34青海_03_2010年各地区一般预算平衡表_净集中 2" xfId="14052"/>
    <cellStyle name="差_市辖区测算20080510_财力性转移支付2010年预算参考数_华东" xfId="14053"/>
    <cellStyle name="差_2008年支出调整_财力性转移支付2010年预算参考数_03_2010年各地区一般预算平衡表_04财力类2010" xfId="14054"/>
    <cellStyle name="差_市辖区测算20080510_财力性转移支付2010年预算参考数_华东 2" xfId="14055"/>
    <cellStyle name="差_2008年支出调整_财力性转移支付2010年预算参考数_03_2010年各地区一般预算平衡表_04财力类2010 2" xfId="14056"/>
    <cellStyle name="差_县市旗测算-新科目（20080626）_不含人员经费系数_华东 2 5" xfId="14057"/>
    <cellStyle name="差_2008年支出调整_财力性转移支付2010年预算参考数_03_2010年各地区一般预算平衡表_2010年地方财政一般预算分级平衡情况表（汇总）0524 4" xfId="14058"/>
    <cellStyle name="差_2008年支出调整_财力性转移支付2010年预算参考数_03_2010年各地区一般预算平衡表_2010年地方财政一般预算分级平衡情况表（汇总）0524 5" xfId="14059"/>
    <cellStyle name="好_山东省民生支出标准_合并" xfId="14060"/>
    <cellStyle name="差_2008年支出调整_财力性转移支付2010年预算参考数_03_2010年各地区一般预算平衡表_净集中 3" xfId="14061"/>
    <cellStyle name="差_教育(按照总人口测算）—20080416_县市旗测算-新科目（含人口规模效应）_03_2010年各地区一般预算平衡表_2010年地方财政一般预算分级平衡情况表（汇总）0524 5" xfId="14062"/>
    <cellStyle name="差_2008年支出调整_财力性转移支付2010年预算参考数_30云南" xfId="14063"/>
    <cellStyle name="差_平邑_财力性转移支付2010年预算参考数 2 2" xfId="14064"/>
    <cellStyle name="差_2008年支出调整_财力性转移支付2010年预算参考数_30云南 4" xfId="14065"/>
    <cellStyle name="好_文体广播部门_隋心对账单定稿0514 2" xfId="14066"/>
    <cellStyle name="差_2008年支出调整_财力性转移支付2010年预算参考数_合并" xfId="14067"/>
    <cellStyle name="好_同德_财力性转移支付2010年预算参考数_华东" xfId="14068"/>
    <cellStyle name="好_县区合并测算20080421_不含人员经费系数_财力性转移支付2010年预算参考数_03_2010年各地区一般预算平衡表_2010年地方财政一般预算分级平衡情况表（汇总）0524 2 3" xfId="14069"/>
    <cellStyle name="差_县区合并测算20080423(按照各省比重） 4" xfId="14070"/>
    <cellStyle name="差_县市旗测算-新科目（20080627）_不含人员经费系数_财力性转移支付2010年预算参考数 3" xfId="14071"/>
    <cellStyle name="差_2008年支出调整_财力性转移支付2010年预算参考数_合并 2" xfId="14072"/>
    <cellStyle name="好_同德_财力性转移支付2010年预算参考数_华东 2" xfId="14073"/>
    <cellStyle name="差_县区合并测算20080423(按照各省比重） 4 2" xfId="14074"/>
    <cellStyle name="差_县市旗测算-新科目（20080627）_不含人员经费系数_财力性转移支付2010年预算参考数 3 2" xfId="14075"/>
    <cellStyle name="差_缺口县区测算 2 3 2" xfId="14076"/>
    <cellStyle name="差_2008年支出调整_财力性转移支付2010年预算参考数_华东" xfId="14077"/>
    <cellStyle name="好_分县成本差异系数 4" xfId="14078"/>
    <cellStyle name="差_2008年支出调整_财力性转移支付2010年预算参考数_华东 2" xfId="14079"/>
    <cellStyle name="差_民生政策最低支出需求_03_2010年各地区一般预算平衡表_净集中" xfId="14080"/>
    <cellStyle name="常规 25 12" xfId="14081"/>
    <cellStyle name="好_1_财力性转移支付2010年预算参考数_合并 2 3" xfId="14082"/>
    <cellStyle name="差_2008年支出调整_财力性转移支付2010年预算参考数_隋心对账单定稿0514" xfId="14083"/>
    <cellStyle name="差_2008年支出调整_财力性转移支付2010年预算参考数_隋心对账单定稿0514 2" xfId="14084"/>
    <cellStyle name="好_河南 缺口县区测算(地方填报白)_财力性转移支付2010年预算参考数_合并 3" xfId="14085"/>
    <cellStyle name="差_2008年支出调整_财力性转移支付2010年预算参考数_小册子（2010）张" xfId="14086"/>
    <cellStyle name="差_行政（人员）_民生政策最低支出需求_03_2010年各地区一般预算平衡表_净集中 2" xfId="14087"/>
    <cellStyle name="好_文体广播事业(按照总人口测算）—20080416_民生政策最低支出需求_华东 2 5" xfId="14088"/>
    <cellStyle name="好_14安徽_财力性转移支付2010年预算参考数_华东 2 6" xfId="14089"/>
    <cellStyle name="差_2008年支出调整_财力性转移支付2010年预算参考数_小册子（2010）张 3" xfId="14090"/>
    <cellStyle name="好_测算结果汇总_财力性转移支付2010年预算参考数_03_2010年各地区一般预算平衡表" xfId="14091"/>
    <cellStyle name="好_缺口县区测算(按2007支出增长25%测算)_财力性转移支付2010年预算参考数 5" xfId="14092"/>
    <cellStyle name="差_文体广播事业(按照总人口测算）—20080416_03_2010年各地区一般预算平衡表_2010年地方财政一般预算分级平衡情况表（汇总）0524 2 5" xfId="14093"/>
    <cellStyle name="差_核定人数对比_财力性转移支付2010年预算参考数_小册子（2010）张 4" xfId="14094"/>
    <cellStyle name="好_14安徽_财力性转移支付2010年预算参考数_03_2010年各地区一般预算平衡表 4" xfId="14095"/>
    <cellStyle name="差_2008年支出调整_财力性转移支付2010年预算参考数_小册子（2010）张 3 2" xfId="14096"/>
    <cellStyle name="好_测算结果汇总_财力性转移支付2010年预算参考数_03_2010年各地区一般预算平衡表 2" xfId="14097"/>
    <cellStyle name="差_2008年支出调整_财力性转移支付2010年预算参考数_小册子（2010）张 4" xfId="14098"/>
    <cellStyle name="好_文体广播事业(按照总人口测算）—20080416_民生政策最低支出需求_华东 2 6" xfId="14099"/>
    <cellStyle name="好_14安徽_财力性转移支付2010年预算参考数_华东 2 7" xfId="14100"/>
    <cellStyle name="差_文体广播事业(按照总人口测算）—20080416_03_2010年各地区一般预算平衡表_2010年地方财政一般预算分级平衡情况表（汇总）0524 2 6" xfId="14101"/>
    <cellStyle name="好_14安徽_财力性转移支付2010年预算参考数_03_2010年各地区一般预算平衡表 5" xfId="14102"/>
    <cellStyle name="好_危改资金测算_财力性转移支付2010年预算参考数 2 3 2" xfId="14103"/>
    <cellStyle name="好_山东省民生支出标准_财力性转移支付2010年预算参考数_03_2010年各地区一般预算平衡表 3" xfId="14104"/>
    <cellStyle name="差_安徽 缺口县区测算(地方填报)1_财力性转移支付2010年预算参考数_30云南 2 2" xfId="14105"/>
    <cellStyle name="差_县市旗测算-新科目（20080627）_县市旗测算-新科目（含人口规模效应）_小册子（2010）张 2" xfId="14106"/>
    <cellStyle name="好_汇总表_财力性转移支付2010年预算参考数_30云南" xfId="14107"/>
    <cellStyle name="好_07大连" xfId="14108"/>
    <cellStyle name="差_核定人数下发表_03_2010年各地区一般预算平衡表_04财力类2010" xfId="14109"/>
    <cellStyle name="汇总 2 2 2 2 2 8" xfId="14110"/>
    <cellStyle name="差_2008年支出调整_合并" xfId="14111"/>
    <cellStyle name="好_教育(按照总人口测算）—20080416_不含人员经费系数_财力性转移支付2010年预算参考数_30云南 3" xfId="14112"/>
    <cellStyle name="差_2008年支出调整_合并 2" xfId="14113"/>
    <cellStyle name="差_县市旗测算-新科目（20080627）_民生政策最低支出需求_小册子（2010）张 4" xfId="14114"/>
    <cellStyle name="差_2008年支出调整_华东" xfId="14115"/>
    <cellStyle name="差_2008年支出调整_隋心对账单定稿0514 2" xfId="14116"/>
    <cellStyle name="差_教育(按照总人口测算）—20080416_30云南 3" xfId="14117"/>
    <cellStyle name="差_20河南" xfId="14118"/>
    <cellStyle name="差_2008年支出调整_小册子（2010）张" xfId="14119"/>
    <cellStyle name="差_危改资金测算_03_2010年各地区一般预算平衡表_04财力类2010" xfId="14120"/>
    <cellStyle name="常规 24 34" xfId="14121"/>
    <cellStyle name="常规 24 29" xfId="14122"/>
    <cellStyle name="常规 19 34" xfId="14123"/>
    <cellStyle name="常规 19 29" xfId="14124"/>
    <cellStyle name="差_危改资金测算_03_2010年各地区一般预算平衡表_04财力类2010 2" xfId="14125"/>
    <cellStyle name="差_分析缺口率_隋心对账单定稿0514" xfId="14126"/>
    <cellStyle name="差_2008年支出调整_小册子（2010）张 2" xfId="14127"/>
    <cellStyle name="差_20河南 2" xfId="14128"/>
    <cellStyle name="好_530629_2006年县级财政报表附表 3" xfId="14129"/>
    <cellStyle name="差_教育(按照总人口测算）—20080416_30云南 3 2" xfId="14130"/>
    <cellStyle name="差_分析缺口率_隋心对账单定稿0514 2" xfId="14131"/>
    <cellStyle name="差_2008年支出调整_小册子（2010）张 2 2" xfId="14132"/>
    <cellStyle name="好_2008年支出核定_华东 2 5" xfId="14133"/>
    <cellStyle name="差_市辖区测算-新科目（20080626）_财力性转移支付2010年预算参考数_合并 2 4" xfId="14134"/>
    <cellStyle name="差_县市旗测算-新科目（20080626）_县市旗测算-新科目（含人口规模效应） 4 2" xfId="14135"/>
    <cellStyle name="好_gdp 2 4" xfId="14136"/>
    <cellStyle name="差_20河南 2 2" xfId="14137"/>
    <cellStyle name="好_530629_2006年县级财政报表附表 3 2" xfId="14138"/>
    <cellStyle name="好_县市旗测算-新科目（20080626）_财力性转移支付2010年预算参考数_03_2010年各地区一般预算平衡表 2 2" xfId="14139"/>
    <cellStyle name="差_不含人员经费系数_财力性转移支付2010年预算参考数_隋心对账单定稿0514 2" xfId="14140"/>
    <cellStyle name="差_20河南 3" xfId="14141"/>
    <cellStyle name="好_530629_2006年县级财政报表附表 4" xfId="14142"/>
    <cellStyle name="差_危改资金测算_03_2010年各地区一般预算平衡表_04财力类2010 3" xfId="14143"/>
    <cellStyle name="差_2008年支出调整_小册子（2010）张 3" xfId="14144"/>
    <cellStyle name="差_20河南 3 2" xfId="14145"/>
    <cellStyle name="好_530629_2006年县级财政报表附表 4 2" xfId="14146"/>
    <cellStyle name="差_2008年支出调整_小册子（2010）张 3 2" xfId="14147"/>
    <cellStyle name="常规 27 2 3" xfId="14148"/>
    <cellStyle name="差_2008云南省分县市中小学教职工统计表（教育厅提供）" xfId="14149"/>
    <cellStyle name="好_行政公检法测算_不含人员经费系数_财力性转移支付2010年预算参考数_03_2010年各地区一般预算平衡表_04财力类2010 2" xfId="14150"/>
    <cellStyle name="好_市辖区测算20080510_财力性转移支付2010年预算参考数 3" xfId="14151"/>
    <cellStyle name="差_县市旗测算20080508_不含人员经费系数_财力性转移支付2010年预算参考数_合并 2 2" xfId="14152"/>
    <cellStyle name="差_2008云南省分县市中小学教职工统计表（教育厅提供） 2" xfId="14153"/>
    <cellStyle name="差_30云南_1_财力性转移支付2010年预算参考数_合并" xfId="14154"/>
    <cellStyle name="差_2008云南省分县市中小学教职工统计表（教育厅提供） 3" xfId="14155"/>
    <cellStyle name="差_2008云南省分县市中小学教职工统计表（教育厅提供） 5" xfId="14156"/>
    <cellStyle name="好_1110洱源县_财力性转移支付2010年预算参考数_合并 2 2" xfId="14157"/>
    <cellStyle name="差_县市旗测算20080508_03_2010年各地区一般预算平衡表_2010年地方财政一般预算分级平衡情况表（汇总）0524 2 3" xfId="14158"/>
    <cellStyle name="好_34青海_隋心对账单定稿0514 2 6" xfId="14159"/>
    <cellStyle name="差_2008云南省分县市中小学教职工统计表（教育厅提供） 7" xfId="14160"/>
    <cellStyle name="好_1110洱源县_财力性转移支付2010年预算参考数_合并 2 4" xfId="14161"/>
    <cellStyle name="差_县市旗测算20080508_03_2010年各地区一般预算平衡表_2010年地方财政一般预算分级平衡情况表（汇总）0524 2 5" xfId="14162"/>
    <cellStyle name="差_卫生部门_财力性转移支付2010年预算参考数_合并 2" xfId="14163"/>
    <cellStyle name="差_2008云南省分县市中小学教职工统计表（教育厅提供） 8" xfId="14164"/>
    <cellStyle name="好_1110洱源县_财力性转移支付2010年预算参考数_合并 2 5" xfId="14165"/>
    <cellStyle name="差_县市旗测算20080508_03_2010年各地区一般预算平衡表_2010年地方财政一般预算分级平衡情况表（汇总）0524 2 6" xfId="14166"/>
    <cellStyle name="差_2009年标准税收测算数据表_2.2009年云南省生态功能区转移支付总表" xfId="14167"/>
    <cellStyle name="差_2009年标准税收测算数据表_2.2010年云南省生态功能区转移支付总表" xfId="14168"/>
    <cellStyle name="差_28四川_隋心对账单定稿0514" xfId="14169"/>
    <cellStyle name="好_27重庆_财力性转移支付2010年预算参考数_03_2010年各地区一般预算平衡表_2010年地方财政一般预算分级平衡情况表（汇总）0524 2" xfId="14170"/>
    <cellStyle name="好_卫生(按照总人口测算）—20080416_财力性转移支付2010年预算参考数_03_2010年各地区一般预算平衡表 2 2" xfId="14171"/>
    <cellStyle name="差_文体广播事业(按照总人口测算）—20080416_县市旗测算-新科目（含人口规模效应） 2 2" xfId="14172"/>
    <cellStyle name="好_2006年22湖南_30云南" xfId="14173"/>
    <cellStyle name="差_附表_03_2010年各地区一般预算平衡表 3" xfId="14174"/>
    <cellStyle name="常规 25 37" xfId="14175"/>
    <cellStyle name="好_农林水和城市维护标准支出20080505－县区合计_县市旗测算-新科目（含人口规模效应）_华东 2 3" xfId="14176"/>
    <cellStyle name="差_2009年标准税收测算数据表_2.2010年云南省生态功能区转移支付总表 2" xfId="14177"/>
    <cellStyle name="差_28四川_隋心对账单定稿0514 2" xfId="14178"/>
    <cellStyle name="好_27重庆_财力性转移支付2010年预算参考数_03_2010年各地区一般预算平衡表_2010年地方财政一般预算分级平衡情况表（汇总）0524 2 2" xfId="14179"/>
    <cellStyle name="差_城建部门" xfId="14180"/>
    <cellStyle name="差_文体广播事业(按照总人口测算）—20080416_县市旗测算-新科目（含人口规模效应） 2 2 2" xfId="14181"/>
    <cellStyle name="好_2006年22湖南_30云南 2" xfId="14182"/>
    <cellStyle name="差_2009年标准税收测算数据表_4.2010年国家重点生态功能区保护性转移支付生态测算表 2" xfId="14183"/>
    <cellStyle name="好_分县成本差异系数_不含人员经费系数_财力性转移支付2010年预算参考数_03_2010年各地区一般预算平衡表 5" xfId="14184"/>
    <cellStyle name="差_2009年标准税收测算数据表_5.2010年云南省国家一般生态功能区转移支付补助测算表（州市本级）" xfId="14185"/>
    <cellStyle name="好_20河南_财力性转移支付2010年预算参考数_03_2010年各地区一般预算平衡表_2010年地方财政一般预算分级平衡情况表（汇总）0524 2 3" xfId="14186"/>
    <cellStyle name="差_2009年标准税收测算数据表_5.2010年云南省国家一般生态功能区转移支付补助测算表（州市本级） 2" xfId="14187"/>
    <cellStyle name="差_2009年一般性转移支付标准工资" xfId="14188"/>
    <cellStyle name="好_行政公检法测算_不含人员经费系数_财力性转移支付2010年预算参考数_华东" xfId="14189"/>
    <cellStyle name="差_2009年一般性转移支付标准工资 2" xfId="14190"/>
    <cellStyle name="好_行政公检法测算_不含人员经费系数_财力性转移支付2010年预算参考数_华东 2" xfId="14191"/>
    <cellStyle name="差_2009年一般性转移支付标准工资 2 2" xfId="14192"/>
    <cellStyle name="好_行政公检法测算_不含人员经费系数_财力性转移支付2010年预算参考数_华东 2 2" xfId="14193"/>
    <cellStyle name="差_2009年一般性转移支付标准工资 3" xfId="14194"/>
    <cellStyle name="好_行政公检法测算_不含人员经费系数_财力性转移支付2010年预算参考数_华东 3" xfId="14195"/>
    <cellStyle name="差_成本差异系数_财力性转移支付2010年预算参考数_小册子（2010）张" xfId="14196"/>
    <cellStyle name="差_2009年一般性转移支付标准工资_~4190974" xfId="14197"/>
    <cellStyle name="差_县市旗测算-新科目（20080626）_县市旗测算-新科目（含人口规模效应）_财力性转移支付2010年预算参考数_03_2010年各地区一般预算平衡表 6" xfId="14198"/>
    <cellStyle name="差_gdp_30云南 4" xfId="14199"/>
    <cellStyle name="差_市辖区测算20080510_县市旗测算-新科目（含人口规模效应）_财力性转移支付2010年预算参考数_03_2010年各地区一般预算平衡表 5" xfId="14200"/>
    <cellStyle name="差_文体广播事业(按照总人口测算）—20080416_县市旗测算-新科目（含人口规模效应）_财力性转移支付2010年预算参考数_03_2010年各地区一般预算平衡表 2" xfId="14201"/>
    <cellStyle name="差_成本差异系数_财力性转移支付2010年预算参考数_小册子（2010）张 2" xfId="14202"/>
    <cellStyle name="好_卫生(按照总人口测算）—20080416_民生政策最低支出需求_30云南 3" xfId="14203"/>
    <cellStyle name="差_2009年一般性转移支付标准工资_~4190974 2" xfId="14204"/>
    <cellStyle name="差_成本差异系数_财力性转移支付2010年预算参考数_小册子（2010）张 2 2" xfId="14205"/>
    <cellStyle name="差_2009年一般性转移支付标准工资_~4190974 2 2" xfId="14206"/>
    <cellStyle name="差_2009年一般性转移支付标准工资_~4190974 2 3" xfId="14207"/>
    <cellStyle name="差_成本差异系数_财力性转移支付2010年预算参考数_小册子（2010）张 3" xfId="14208"/>
    <cellStyle name="差_2009年一般性转移支付标准工资_~4190974 3" xfId="14209"/>
    <cellStyle name="差_成本差异系数_财力性转移支付2010年预算参考数_小册子（2010）张 4" xfId="14210"/>
    <cellStyle name="差_2009年一般性转移支付标准工资_~4190974 4" xfId="14211"/>
    <cellStyle name="差_人员工资和公用经费2_30云南" xfId="14212"/>
    <cellStyle name="差_2009年一般性转移支付标准工资_~5676413" xfId="14213"/>
    <cellStyle name="常规 2 2 3 6 3" xfId="14214"/>
    <cellStyle name="常规 7 10" xfId="14215"/>
    <cellStyle name="差_安徽 缺口县区测算(地方填报)1_合并 2" xfId="14216"/>
    <cellStyle name="差_县区合并测算20080421_不含人员经费系数_财力性转移支付2010年预算参考数_03_2010年各地区一般预算平衡表_04财力类2010 3" xfId="14217"/>
    <cellStyle name="好_汇总-县级财政报表附表_合并 2 3" xfId="14218"/>
    <cellStyle name="差_云南省2008年转移支付测算——州市本级考核部分及政策性测算_财力性转移支付2010年预算参考数_03_2010年各地区一般预算平衡表_2010年地方财政一般预算分级平衡情况表（汇总）0524" xfId="14219"/>
    <cellStyle name="强调文字颜色 5 10 2" xfId="14220"/>
    <cellStyle name="好_县市旗测算-新科目（20080626）_民生政策最低支出需求_财力性转移支付2010年预算参考数_隋心对账单定稿0514 2 7" xfId="14221"/>
    <cellStyle name="差_2009年一般性转移支付标准工资_~5676413 2 3" xfId="14222"/>
    <cellStyle name="好_县区合并测算20080423(按照各省比重）_不含人员经费系数_财力性转移支付2010年预算参考数_03_2010年各地区一般预算平衡表 5" xfId="14223"/>
    <cellStyle name="差_20河南_财力性转移支付2010年预算参考数 4" xfId="14224"/>
    <cellStyle name="差_2009年一般性转移支付标准工资_~5676413 2 4" xfId="14225"/>
    <cellStyle name="好_县区合并测算20080423(按照各省比重）_不含人员经费系数_财力性转移支付2010年预算参考数_03_2010年各地区一般预算平衡表 6" xfId="14226"/>
    <cellStyle name="差_20河南_财力性转移支付2010年预算参考数 5" xfId="14227"/>
    <cellStyle name="差_2009年一般性转移支付标准工资_不用软件计算9.1不考虑经费管理评价xl 2" xfId="14228"/>
    <cellStyle name="好_成本差异系数_财力性转移支付2010年预算参考数_隋心对账单定稿0514 2" xfId="14229"/>
    <cellStyle name="差_2009年一般性转移支付标准工资_不用软件计算9.1不考虑经费管理评价xl 3" xfId="14230"/>
    <cellStyle name="差_2009年一般性转移支付标准工资_不用软件计算9.1不考虑经费管理评价xl 4" xfId="14231"/>
    <cellStyle name="差_县区合并测算20080423(按照各省比重）_不含人员经费系数_财力性转移支付2010年预算参考数_隋心对账单定稿0514 2" xfId="14232"/>
    <cellStyle name="差_分县成本差异系数_财力性转移支付2010年预算参考数_小册子（2010）张 3" xfId="14233"/>
    <cellStyle name="差_市辖区测算20080510_财力性转移支付2010年预算参考数_合并" xfId="14234"/>
    <cellStyle name="差_2009年一般性转移支付标准工资_地方配套按人均增幅控制8.30xl" xfId="14235"/>
    <cellStyle name="差_市辖区测算-新科目（20080626）_县市旗测算-新科目（含人口规模效应）_财力性转移支付2010年预算参考数_03_2010年各地区一般预算平衡表" xfId="14236"/>
    <cellStyle name="差_县市旗测算20080508_不含人员经费系数_03_2010年各地区一般预算平衡表_04财力类2010 3" xfId="14237"/>
    <cellStyle name="差_分县成本差异系数_财力性转移支付2010年预算参考数_小册子（2010）张 3 2" xfId="14238"/>
    <cellStyle name="好_成本差异系数（含人口规模）_财力性转移支付2010年预算参考数_合并 2 4" xfId="14239"/>
    <cellStyle name="差_县区合并测算20080423(按照各省比重）_不含人员经费系数_财力性转移支付2010年预算参考数_隋心对账单定稿0514 2 2" xfId="14240"/>
    <cellStyle name="差_市辖区测算20080510_财力性转移支付2010年预算参考数_合并 2" xfId="14241"/>
    <cellStyle name="差_2009年一般性转移支付标准工资_地方配套按人均增幅控制8.30xl 2" xfId="14242"/>
    <cellStyle name="差_市辖区测算-新科目（20080626）_县市旗测算-新科目（含人口规模效应）_财力性转移支付2010年预算参考数_03_2010年各地区一般预算平衡表 2" xfId="14243"/>
    <cellStyle name="好_农林水和城市维护标准支出20080505－县区合计_财力性转移支付2010年预算参考数 4" xfId="14244"/>
    <cellStyle name="差_2009年一般性转移支付标准工资_地方配套按人均增幅控制8.30xl 2 2" xfId="14245"/>
    <cellStyle name="差_县市旗测算20080508_县市旗测算-新科目（含人口规模效应）_财力性转移支付2010年预算参考数_隋心对账单定稿0514 2 3" xfId="14246"/>
    <cellStyle name="好_分县成本差异系数_民生政策最低支出需求_财力性转移支付2010年预算参考数_隋心对账单定稿0514 2 7" xfId="14247"/>
    <cellStyle name="好_教育(按照总人口测算）—20080416_财力性转移支付2010年预算参考数_03_2010年各地区一般预算平衡表_净集中" xfId="14248"/>
    <cellStyle name="差_市辖区测算-新科目（20080626）_县市旗测算-新科目（含人口规模效应）_财力性转移支付2010年预算参考数_03_2010年各地区一般预算平衡表 2 2" xfId="14249"/>
    <cellStyle name="常规 2 5 2 5" xfId="14250"/>
    <cellStyle name="差_2009年一般性转移支付标准工资_地方配套按人均增幅控制8.30xl 2 3" xfId="14251"/>
    <cellStyle name="差_县市旗测算20080508_县市旗测算-新科目（含人口规模效应）_财力性转移支付2010年预算参考数_隋心对账单定稿0514 2 4" xfId="14252"/>
    <cellStyle name="差_2009年一般性转移支付标准工资_地方配套按人均增幅控制8.30xl 3" xfId="14253"/>
    <cellStyle name="差_市辖区测算-新科目（20080626）_县市旗测算-新科目（含人口规模效应）_财力性转移支付2010年预算参考数_03_2010年各地区一般预算平衡表 3" xfId="14254"/>
    <cellStyle name="好_农林水和城市维护标准支出20080505－县区合计_财力性转移支付2010年预算参考数 5" xfId="14255"/>
    <cellStyle name="差_缺口县区测算(按2007支出增长25%测算)_财力性转移支付2010年预算参考数 4" xfId="14256"/>
    <cellStyle name="差_文体广播事业(按照总人口测算）—20080416_民生政策最低支出需求_华东 2 4" xfId="14257"/>
    <cellStyle name="差_2009年一般性转移支付标准工资_地方配套按人均增幅控制8.30一般预算平均增幅、人均可用财力平均增幅两次控制、社会治安系数调整、案件数调整xl" xfId="14258"/>
    <cellStyle name="差_2009年一般性转移支付标准工资_地方配套按人均增幅控制8.30一般预算平均增幅、人均可用财力平均增幅两次控制、社会治安系数调整、案件数调整xl 2" xfId="14259"/>
    <cellStyle name="好_11大理_03_2010年各地区一般预算平衡表_净集中" xfId="14260"/>
    <cellStyle name="差_缺口县区测算(按2007支出增长25%测算)_财力性转移支付2010年预算参考数 4 2" xfId="14261"/>
    <cellStyle name="好_2006年全省财力计算表（中央、决算） 2_2.云南省生态功能区转移支付总表" xfId="14262"/>
    <cellStyle name="差_附表_财力性转移支付2010年预算参考数_30云南" xfId="14263"/>
    <cellStyle name="好_县市旗测算20080508_不含人员经费系数_财力性转移支付2010年预算参考数_03_2010年各地区一般预算平衡表 2 3" xfId="14264"/>
    <cellStyle name="好_县区合并测算20080421_民生政策最低支出需求_隋心对账单定稿0514 2 2" xfId="14265"/>
    <cellStyle name="好_28四川_财力性转移支付2010年预算参考数_03_2010年各地区一般预算平衡表_2010年地方财政一般预算分级平衡情况表（汇总）0524 2 6" xfId="14266"/>
    <cellStyle name="差_2009年一般性转移支付标准工资_地方配套按人均增幅控制8.30一般预算平均增幅、人均可用财力平均增幅两次控制、社会治安系数调整、案件数调整xl 3" xfId="14267"/>
    <cellStyle name="差_市辖区测算20080510_03_2010年各地区一般预算平衡表_04财力类2010" xfId="14268"/>
    <cellStyle name="差_2009年一般性转移支付标准工资_地方配套按人均增幅控制8.30一般预算平均增幅、人均可用财力平均增幅两次控制、社会治安系数调整、案件数调整xl 4" xfId="14269"/>
    <cellStyle name="好_分析缺口率_财力性转移支付2010年预算参考数 2" xfId="14270"/>
    <cellStyle name="差_2009年一般性转移支付标准工资_地方配套按人均增幅控制8.31（调整结案率后）xl 2 2" xfId="14271"/>
    <cellStyle name="差_教育(按照总人口测算）—20080416_县市旗测算-新科目（含人口规模效应） 4" xfId="14272"/>
    <cellStyle name="差_平邑_财力性转移支付2010年预算参考数_30云南" xfId="14273"/>
    <cellStyle name="差_县市旗测算-新科目（20080627）_不含人员经费系数_财力性转移支付2010年预算参考数_03_2010年各地区一般预算平衡表_04财力类2010 3" xfId="14274"/>
    <cellStyle name="差_文体广播事业(按照总人口测算）—20080416 4" xfId="14275"/>
    <cellStyle name="差_33甘肃 2" xfId="14276"/>
    <cellStyle name="好_行政公检法测算_小册子（2010）张 4" xfId="14277"/>
    <cellStyle name="差_2009年一般性转移支付标准工资_地方配套按人均增幅控制8.31（调整结案率后）xl 2 3" xfId="14278"/>
    <cellStyle name="差_教育(按照总人口测算）—20080416_县市旗测算-新科目（含人口规模效应） 5" xfId="14279"/>
    <cellStyle name="差_33甘肃 3" xfId="14280"/>
    <cellStyle name="差_文体广播事业(按照总人口测算）—20080416 5" xfId="14281"/>
    <cellStyle name="好_缺口县区测算（11.13）_财力性转移支付2010年预算参考数_小册子（2010）张 2" xfId="14282"/>
    <cellStyle name="差_卫生(按照总人口测算）—20080416_民生政策最低支出需求_财力性转移支付2010年预算参考数_华东" xfId="14283"/>
    <cellStyle name="差_2009年一般性转移支付标准工资_地方配套按人均增幅控制8.31（调整结案率后）xl 2 4" xfId="14284"/>
    <cellStyle name="差_2009年一般性转移支付标准工资_地方配套按人均增幅控制8.31（调整结案率后）xl 3" xfId="14285"/>
    <cellStyle name="差_2009年一般性转移支付标准工资_地方配套按人均增幅控制8.31（调整结案率后）xl 4" xfId="14286"/>
    <cellStyle name="差_县区合并测算20080423(按照各省比重）_县市旗测算-新科目（含人口规模效应）_华东" xfId="14287"/>
    <cellStyle name="差_2009年一般性转移支付标准工资_奖励补助测算5.22测试" xfId="14288"/>
    <cellStyle name="差_2011标准人员数测算结果 2" xfId="14289"/>
    <cellStyle name="常规 2 3 2 5 2 9" xfId="14290"/>
    <cellStyle name="差_农林水和城市维护标准支出20080505－县区合计_不含人员经费系数_财力性转移支付2010年预算参考数_03_2010年各地区一般预算平衡表_净集中 3" xfId="14291"/>
    <cellStyle name="差_人员工资和公用经费2_华东" xfId="14292"/>
    <cellStyle name="差_2009年一般性转移支付标准工资_奖励补助测算5.22测试 3" xfId="14293"/>
    <cellStyle name="差_2011标准人员数测算结果 3" xfId="14294"/>
    <cellStyle name="差_2009年一般性转移支付标准工资_奖励补助测算5.22测试 4" xfId="14295"/>
    <cellStyle name="差_行政（人员）_民生政策最低支出需求_财力性转移支付2010年预算参考数_03_2010年各地区一般预算平衡表_04财力类2010 2" xfId="14296"/>
    <cellStyle name="差_2009年一般性转移支付标准工资_奖励补助测算5.23新" xfId="14297"/>
    <cellStyle name="差_县区合并测算20080421_不含人员经费系数_03_2010年各地区一般预算平衡表_2010年地方财政一般预算分级平衡情况表（汇总）0524 5" xfId="14298"/>
    <cellStyle name="差_不含人员经费系数_财力性转移支付2010年预算参考数 2 3" xfId="14299"/>
    <cellStyle name="好_汇总_合并 2 6" xfId="14300"/>
    <cellStyle name="差_行政公检法测算_民生政策最低支出需求 2 3 2" xfId="14301"/>
    <cellStyle name="差_县区合并测算20080421_财力性转移支付2010年预算参考数_华东 2 5" xfId="14302"/>
    <cellStyle name="差_2009年一般性转移支付标准工资_奖励补助测算5.23新 2" xfId="14303"/>
    <cellStyle name="差_文体广播事业(按照总人口测算）—20080416_民生政策最低支出需求_财力性转移支付2010年预算参考数_03_2010年各地区一般预算平衡表_2010年地方财政一般预算分级平衡情况表（汇总）0524 5" xfId="14304"/>
    <cellStyle name="差_2009年一般性转移支付标准工资_奖励补助测算5.23新 2 4" xfId="14305"/>
    <cellStyle name="好_2008年一般预算支出预计_合并 2 2" xfId="14306"/>
    <cellStyle name="差_不含人员经费系数_财力性转移支付2010年预算参考数 2 4" xfId="14307"/>
    <cellStyle name="好_汇总_合并 2 7" xfId="14308"/>
    <cellStyle name="好_县市旗测算-新科目（20080626）_不含人员经费系数_03_2010年各地区一般预算平衡表_2010年地方财政一般预算分级平衡情况表（汇总）0524 2 2" xfId="14309"/>
    <cellStyle name="好_卫生(按照总人口测算）—20080416_民生政策最低支出需求_财力性转移支付2010年预算参考数_华东 2 2" xfId="14310"/>
    <cellStyle name="差_县区合并测算20080421_财力性转移支付2010年预算参考数_华东 2 6" xfId="14311"/>
    <cellStyle name="差_2009年一般性转移支付标准工资_奖励补助测算5.23新 3" xfId="14312"/>
    <cellStyle name="好_卫生(按照总人口测算）—20080416_民生政策最低支出需求_财力性转移支付2010年预算参考数_华东 2 3" xfId="14313"/>
    <cellStyle name="差_县区合并测算20080421_财力性转移支付2010年预算参考数_华东 2 7" xfId="14314"/>
    <cellStyle name="差_2009年一般性转移支付标准工资_奖励补助测算5.23新 4" xfId="14315"/>
    <cellStyle name="差_2009年一般性转移支付标准工资_奖励补助测算5.24冯铸 2" xfId="14316"/>
    <cellStyle name="差_2009年一般性转移支付标准工资_奖励补助测算5.24冯铸 2 2" xfId="14317"/>
    <cellStyle name="差_2009年一般性转移支付标准工资_奖励补助测算5.24冯铸 2 3" xfId="14318"/>
    <cellStyle name="差_财政供养人员_财力性转移支付2010年预算参考数 2 2" xfId="14319"/>
    <cellStyle name="差_2009年一般性转移支付标准工资_奖励补助测算5.24冯铸 2 4" xfId="14320"/>
    <cellStyle name="差_财政供养人员_财力性转移支付2010年预算参考数 2 3" xfId="14321"/>
    <cellStyle name="差_2009年一般性转移支付标准工资_奖励补助测算5.24冯铸 4" xfId="14322"/>
    <cellStyle name="差_2009年一般性转移支付标准工资_奖励补助测算7.23 3" xfId="14323"/>
    <cellStyle name="差_2009年一般性转移支付标准工资_奖励补助测算7.25" xfId="14324"/>
    <cellStyle name="差_县区合并测算20080421_民生政策最低支出需求_财力性转移支付2010年预算参考数_合并" xfId="14325"/>
    <cellStyle name="好_行政(燃修费)_县市旗测算-新科目（含人口规模效应）_华东 3" xfId="14326"/>
    <cellStyle name="好_云南省2008年转移支付测算——州市本级考核部分及政策性测算_合并 2 3" xfId="14327"/>
    <cellStyle name="好_其他部门(按照总人口测算）—20080416_不含人员经费系数_03_2010年各地区一般预算平衡表_2010年地方财政一般预算分级平衡情况表（汇总）0524" xfId="14328"/>
    <cellStyle name="差_2009年一般性转移支付标准工资_奖励补助测算7.25 (version 1) (version 1)" xfId="14329"/>
    <cellStyle name="差_22湖南_财力性转移支付2010年预算参考数 3" xfId="14330"/>
    <cellStyle name="好_0605石屏县_财力性转移支付2010年预算参考数_03_2010年各地区一般预算平衡表_2010年地方财政一般预算分级平衡情况表（汇总）0524 4" xfId="14331"/>
    <cellStyle name="差_文体广播事业(按照总人口测算）—20080416_县市旗测算-新科目（含人口规模效应）_财力性转移支付2010年预算参考数_30云南 4" xfId="14332"/>
    <cellStyle name="差_人员工资和公用经费3_财力性转移支付2010年预算参考数_03_2010年各地区一般预算平衡表_2010年地方财政一般预算分级平衡情况表（汇总）0524 5" xfId="14333"/>
    <cellStyle name="差_2009年一般性转移支付标准工资_奖励补助测算7.25 (version 1) (version 1) 2" xfId="14334"/>
    <cellStyle name="差_22湖南_财力性转移支付2010年预算参考数 3 2" xfId="14335"/>
    <cellStyle name="差_34青海_1_小册子（2010）张" xfId="14336"/>
    <cellStyle name="差_2009年一般性转移支付标准工资_奖励补助测算7.25 (version 1) (version 1) 2 2" xfId="14337"/>
    <cellStyle name="好_0502通海县_华东 2 7" xfId="14338"/>
    <cellStyle name="差_34青海_1_小册子（2010）张 2" xfId="14339"/>
    <cellStyle name="差_2009年一般性转移支付标准工资_奖励补助测算7.25 (version 1) (version 1) 2 3" xfId="14340"/>
    <cellStyle name="差_34青海_1_小册子（2010）张 3" xfId="14341"/>
    <cellStyle name="差_县市旗测算20080508_县市旗测算-新科目（含人口规模效应）_财力性转移支付2010年预算参考数_合并" xfId="14342"/>
    <cellStyle name="差_行政(燃修费)_县市旗测算-新科目（含人口规模效应）_财力性转移支付2010年预算参考数_30云南 2 2" xfId="14343"/>
    <cellStyle name="差_2009年一般性转移支付标准工资_奖励补助测算7.25 (version 1) (version 1) 3" xfId="14344"/>
    <cellStyle name="差_2009年一般性转移支付标准工资_奖励补助测算7.25 (version 1) (version 1) 4" xfId="14345"/>
    <cellStyle name="好_其他部门(按照总人口测算）—20080416_不含人员经费系数_03_2010年各地区一般预算平衡表_2010年地方财政一般预算分级平衡情况表（汇总）0524 2 2" xfId="14346"/>
    <cellStyle name="好_其他部门(按照总人口测算）—20080416_不含人员经费系数_财力性转移支付2010年预算参考数 2 3" xfId="14347"/>
    <cellStyle name="差_县区合并测算20080421_民生政策最低支出需求_财力性转移支付2010年预算参考数_合并 2 2" xfId="14348"/>
    <cellStyle name="差_县市旗测算20080508_不含人员经费系数_隋心对账单定稿0514 2 5" xfId="14349"/>
    <cellStyle name="差_2009年一般性转移支付标准工资_奖励补助测算7.25 2 2" xfId="14350"/>
    <cellStyle name="好_其他部门(按照总人口测算）—20080416_不含人员经费系数_03_2010年各地区一般预算平衡表_2010年地方财政一般预算分级平衡情况表（汇总）0524 2 3" xfId="14351"/>
    <cellStyle name="好_其他部门(按照总人口测算）—20080416_不含人员经费系数_财力性转移支付2010年预算参考数 2 4" xfId="14352"/>
    <cellStyle name="差_县区合并测算20080421_民生政策最低支出需求_财力性转移支付2010年预算参考数_合并 2 3" xfId="14353"/>
    <cellStyle name="差_县市旗测算20080508_不含人员经费系数_隋心对账单定稿0514 2 6" xfId="14354"/>
    <cellStyle name="差_2009年一般性转移支付标准工资_奖励补助测算7.25 2 3" xfId="14355"/>
    <cellStyle name="好_其他部门(按照总人口测算）—20080416_不含人员经费系数_03_2010年各地区一般预算平衡表_2010年地方财政一般预算分级平衡情况表（汇总）0524 2 4" xfId="14356"/>
    <cellStyle name="好_其他部门(按照总人口测算）—20080416_不含人员经费系数_财力性转移支付2010年预算参考数 2 5" xfId="14357"/>
    <cellStyle name="差_县区合并测算20080421_民生政策最低支出需求_财力性转移支付2010年预算参考数_合并 2 4" xfId="14358"/>
    <cellStyle name="差_县市旗测算20080508_不含人员经费系数_隋心对账单定稿0514 2 7" xfId="14359"/>
    <cellStyle name="差_2009年一般性转移支付标准工资_奖励补助测算7.25 2 4" xfId="14360"/>
    <cellStyle name="差_民生政策最低支出需求_03_2010年各地区一般预算平衡表 4" xfId="14361"/>
    <cellStyle name="差_2009年一般性转移支付标准工资_奖励补助测算7.25 3" xfId="14362"/>
    <cellStyle name="差_2010公用经费标准测算方案（提供刚哥最终）" xfId="14363"/>
    <cellStyle name="差_其他部门(按照总人口测算）—20080416_民生政策最低支出需求_财力性转移支付2010年预算参考数_03_2010年各地区一般预算平衡表_2010年地方财政一般预算分级平衡情况表（汇总）0524" xfId="14364"/>
    <cellStyle name="差_2010年标准财政收入" xfId="14365"/>
    <cellStyle name="常规 8 3 6" xfId="14366"/>
    <cellStyle name="差_2010年标准财政收入 2" xfId="14367"/>
    <cellStyle name="差_2010年省对民族地县第二批转移支付测算表" xfId="14368"/>
    <cellStyle name="好_03昭通市_2.2009年云南省生态功能区转移支付总表" xfId="14369"/>
    <cellStyle name="差_分析缺口率_财力性转移支付2010年预算参考数 3" xfId="14370"/>
    <cellStyle name="差_县市旗测算-新科目（20080626）_民生政策最低支出需求_03_2010年各地区一般预算平衡表 2 2" xfId="14371"/>
    <cellStyle name="差_2010年省对民族地县第二批转移支付测算表 4" xfId="14372"/>
    <cellStyle name="差_2010年省与中央结算单" xfId="14373"/>
    <cellStyle name="好_市辖区测算-新科目（20080626）_民生政策最低支出需求_03_2010年各地区一般预算平衡表_2010年地方财政一般预算分级平衡情况表（汇总）0524 2 8" xfId="14374"/>
    <cellStyle name="好_平邑_03_2010年各地区一般预算平衡表" xfId="14375"/>
    <cellStyle name="差_2010年县级基本财力保障测算 3 2" xfId="14376"/>
    <cellStyle name="好_缺口县区测算（11.13）_华东 3" xfId="14377"/>
    <cellStyle name="差_2010年需求 2" xfId="14378"/>
    <cellStyle name="差_2010年需求 2 2" xfId="14379"/>
    <cellStyle name="差_2010年需求 3" xfId="14380"/>
    <cellStyle name="差_2010年需求 4" xfId="14381"/>
    <cellStyle name="差_2010全套检索报表全省" xfId="14382"/>
    <cellStyle name="差_2010全套检索报表全省 2" xfId="14383"/>
    <cellStyle name="差_Book1_小册子（2010）张" xfId="14384"/>
    <cellStyle name="差_2010全套检索报表全省 2 2" xfId="14385"/>
    <cellStyle name="差_市辖区测算20080510_县市旗测算-新科目（含人口规模效应）_30云南" xfId="14386"/>
    <cellStyle name="差_2010全套检索报表全省 3" xfId="14387"/>
    <cellStyle name="差_市辖区测算20080510_县市旗测算-新科目（含人口规模效应）_30云南 2" xfId="14388"/>
    <cellStyle name="差_2010全套检索报表全省 3 2" xfId="14389"/>
    <cellStyle name="差_2010全套检索报表全省 4" xfId="14390"/>
    <cellStyle name="差_县区合并测算20080421_县市旗测算-新科目（含人口规模效应）_财力性转移支付2010年预算参考数_03_2010年各地区一般预算平衡表_04财力类2010 2" xfId="14391"/>
    <cellStyle name="差_30云南_1 2 4" xfId="14392"/>
    <cellStyle name="差_34青海_财力性转移支付2010年预算参考数_03_2010年各地区一般预算平衡表" xfId="14393"/>
    <cellStyle name="强调文字颜色 3 2" xfId="14394"/>
    <cellStyle name="好_县区合并测算20080423(按照各省比重）_民生政策最低支出需求_财力性转移支付2010年预算参考数_03_2010年各地区一般预算平衡表_2010年地方财政一般预算分级平衡情况表（汇总）0524 2 3" xfId="14395"/>
    <cellStyle name="差_核定人数下发表_财力性转移支付2010年预算参考数_华东" xfId="14396"/>
    <cellStyle name="好_行政公检法测算_县市旗测算-新科目（含人口规模效应）_03_2010年各地区一般预算平衡表_04财力类2010 2" xfId="14397"/>
    <cellStyle name="好_人员工资和公用经费3_隋心对账单定稿0514 2 2" xfId="14398"/>
    <cellStyle name="差_县区合并测算20080423(按照各省比重）_不含人员经费系数_财力性转移支付2010年预算参考数 4 2" xfId="14399"/>
    <cellStyle name="差_2010人员经费测算方案（提供刚哥汇总版）" xfId="14400"/>
    <cellStyle name="好_县区合并测算20080423(按照各省比重）_县市旗测算-新科目（含人口规模效应）_财力性转移支付2010年预算参考数 2 6" xfId="14401"/>
    <cellStyle name="差_2011标准人员数测算结果" xfId="14402"/>
    <cellStyle name="差_成本差异系数_财力性转移支付2010年预算参考数_03_2010年各地区一般预算平衡表_2010年地方财政一般预算分级平衡情况表（汇总）0524 4" xfId="14403"/>
    <cellStyle name="差_2012年结算单（最终稿）" xfId="14404"/>
    <cellStyle name="差_分析缺口率" xfId="14405"/>
    <cellStyle name="差_2012年结算单（最终稿） 2" xfId="14406"/>
    <cellStyle name="好_其他部门(按照总人口测算）—20080416 2 5" xfId="14407"/>
    <cellStyle name="差_30云南" xfId="14408"/>
    <cellStyle name="差_2014年横排表" xfId="14409"/>
    <cellStyle name="差_20河南 2 2 2" xfId="14410"/>
    <cellStyle name="差_30云南_1_小册子（2010）张" xfId="14411"/>
    <cellStyle name="差_核定人数对比_财力性转移支付2010年预算参考数 4" xfId="14412"/>
    <cellStyle name="差_青海 缺口县区测算(地方填报) 2 2 2" xfId="14413"/>
    <cellStyle name="差_20河南_03_2010年各地区一般预算平衡表" xfId="14414"/>
    <cellStyle name="差_20河南_03_2010年各地区一般预算平衡表_04财力类2010" xfId="14415"/>
    <cellStyle name="差_测算结果汇总_财力性转移支付2010年预算参考数_小册子（2010）张 2" xfId="14416"/>
    <cellStyle name="差_20河南_03_2010年各地区一般预算平衡表_04财力类2010 2" xfId="14417"/>
    <cellStyle name="差_测算结果汇总_财力性转移支付2010年预算参考数_小册子（2010）张 2 2" xfId="14418"/>
    <cellStyle name="差_教育(按照总人口测算）—20080416_民生政策最低支出需求_财力性转移支付2010年预算参考数_03_2010年各地区一般预算平衡表 6" xfId="14419"/>
    <cellStyle name="差_20河南_03_2010年各地区一般预算平衡表_2010年地方财政一般预算分级平衡情况表（汇总）0524 2" xfId="14420"/>
    <cellStyle name="差_20河南_03_2010年各地区一般预算平衡表_2010年地方财政一般预算分级平衡情况表（汇总）0524 3" xfId="14421"/>
    <cellStyle name="差_20河南_03_2010年各地区一般预算平衡表_2010年地方财政一般预算分级平衡情况表（汇总）0524 4" xfId="14422"/>
    <cellStyle name="好_0605石屏县_03_2010年各地区一般预算平衡表_2010年地方财政一般预算分级平衡情况表（汇总）0524 2 4" xfId="14423"/>
    <cellStyle name="差_财力差异计算表(不含非农业区) 2" xfId="14424"/>
    <cellStyle name="差_核定人数对比_财力性转移支付2010年预算参考数_03_2010年各地区一般预算平衡表_04财力类2010 2" xfId="14425"/>
    <cellStyle name="好_其他部门(按照总人口测算）—20080416_不含人员经费系数_财力性转移支付2010年预算参考数_华东 2" xfId="14426"/>
    <cellStyle name="差_卫生(按照总人口测算）—20080416_县市旗测算-新科目（含人口规模效应）_财力性转移支付2010年预算参考数_华东" xfId="14427"/>
    <cellStyle name="差_20河南_03_2010年各地区一般预算平衡表_2010年地方财政一般预算分级平衡情况表（汇总）0524 5" xfId="14428"/>
    <cellStyle name="差_20河南_03_2010年各地区一般预算平衡表_净集中 2" xfId="14429"/>
    <cellStyle name="常规 24 22" xfId="14430"/>
    <cellStyle name="常规 24 17" xfId="14431"/>
    <cellStyle name="常规 19 22" xfId="14432"/>
    <cellStyle name="常规 19 17" xfId="14433"/>
    <cellStyle name="差_20河南_03_2010年各地区一般预算平衡表_净集中 3" xfId="14434"/>
    <cellStyle name="常规 24 23" xfId="14435"/>
    <cellStyle name="常规 24 18" xfId="14436"/>
    <cellStyle name="常规 19 23" xfId="14437"/>
    <cellStyle name="常规 19 18" xfId="14438"/>
    <cellStyle name="差_20河南_30云南 2" xfId="14439"/>
    <cellStyle name="差_20河南_30云南 3" xfId="14440"/>
    <cellStyle name="常规 25 11" xfId="14441"/>
    <cellStyle name="差_20河南_财力性转移支付2010年预算参考数" xfId="14442"/>
    <cellStyle name="好_县区合并测算20080423(按照各省比重）_不含人员经费系数_财力性转移支付2010年预算参考数_03_2010年各地区一般预算平衡表 3" xfId="14443"/>
    <cellStyle name="差_20河南_财力性转移支付2010年预算参考数 2" xfId="14444"/>
    <cellStyle name="差_县市旗测算20080508_不含人员经费系数_财力性转移支付2010年预算参考数_隋心对账单定稿0514 2 7" xfId="14445"/>
    <cellStyle name="好_行政(燃修费)_民生政策最低支出需求 4" xfId="14446"/>
    <cellStyle name="差_20河南_财力性转移支付2010年预算参考数 3 2" xfId="14447"/>
    <cellStyle name="差_20河南_财力性转移支付2010年预算参考数 4 2" xfId="14448"/>
    <cellStyle name="差_20河南_财力性转移支付2010年预算参考数_03_2010年各地区一般预算平衡表" xfId="14449"/>
    <cellStyle name="差_行政公检法测算_县市旗测算-新科目（含人口规模效应） 4" xfId="14450"/>
    <cellStyle name="好_教育(按照总人口测算）—20080416_民生政策最低支出需求_财力性转移支付2010年预算参考数_30云南 4" xfId="14451"/>
    <cellStyle name="差_20河南_财力性转移支付2010年预算参考数_03_2010年各地区一般预算平衡表 4" xfId="14452"/>
    <cellStyle name="差_分县成本差异系数_民生政策最低支出需求_隋心对账单定稿0514" xfId="14453"/>
    <cellStyle name="好_行政(燃修费)_不含人员经费系数" xfId="14454"/>
    <cellStyle name="差_20河南_财力性转移支付2010年预算参考数_03_2010年各地区一般预算平衡表 6" xfId="14455"/>
    <cellStyle name="好_分县成本差异系数_不含人员经费系数_财力性转移支付2010年预算参考数_小册子（2010）张 2" xfId="14456"/>
    <cellStyle name="差_20河南_财力性转移支付2010年预算参考数_03_2010年各地区一般预算平衡表_04财力类2010 3" xfId="14457"/>
    <cellStyle name="差_其他部门(按照总人口测算）—20080416_不含人员经费系数_财力性转移支付2010年预算参考数_小册子（2010）张 2 2" xfId="14458"/>
    <cellStyle name="差_县市旗测算-新科目（20080627）_县市旗测算-新科目（含人口规模效应）_03_2010年各地区一般预算平衡表_2010年地方财政一般预算分级平衡情况表（汇总）0524 2 4" xfId="14459"/>
    <cellStyle name="差_市辖区测算-新科目（20080626）_不含人员经费系数 3 2" xfId="14460"/>
    <cellStyle name="好_行政公检法测算_03_2010年各地区一般预算平衡表_2010年地方财政一般预算分级平衡情况表（汇总）0524 4" xfId="14461"/>
    <cellStyle name="差_20河南_财力性转移支付2010年预算参考数_03_2010年各地区一般预算平衡表_2010年地方财政一般预算分级平衡情况表（汇总）0524 3" xfId="14462"/>
    <cellStyle name="差_20河南_财力性转移支付2010年预算参考数_03_2010年各地区一般预算平衡表_2010年地方财政一般预算分级平衡情况表（汇总）0524 4" xfId="14463"/>
    <cellStyle name="差_20河南_财力性转移支付2010年预算参考数_03_2010年各地区一般预算平衡表_2010年地方财政一般预算分级平衡情况表（汇总）0524 5" xfId="14464"/>
    <cellStyle name="差_20河南_财力性转移支付2010年预算参考数_03_2010年各地区一般预算平衡表_净集中" xfId="14465"/>
    <cellStyle name="差_5334_2006年迪庆县级财政报表附表_合并" xfId="14466"/>
    <cellStyle name="差_20河南_财力性转移支付2010年预算参考数_03_2010年各地区一般预算平衡表_净集中 2" xfId="14467"/>
    <cellStyle name="差_5334_2006年迪庆县级财政报表附表_合并 2" xfId="14468"/>
    <cellStyle name="好_县市旗测算-新科目（20080627）_不含人员经费系数_华东 2 3" xfId="14469"/>
    <cellStyle name="好_县市旗测算-新科目（20080627）_不含人员经费系数_华东 2 4" xfId="14470"/>
    <cellStyle name="好_其他部门(按照总人口测算）—20080416_县市旗测算-新科目（含人口规模效应）" xfId="14471"/>
    <cellStyle name="差_20河南_财力性转移支付2010年预算参考数_03_2010年各地区一般预算平衡表_净集中 3" xfId="14472"/>
    <cellStyle name="差_民生政策最低支出需求_小册子（2010）张" xfId="14473"/>
    <cellStyle name="差_20河南_财力性转移支付2010年预算参考数_30云南 2" xfId="14474"/>
    <cellStyle name="差_附表 4" xfId="14475"/>
    <cellStyle name="差_民生政策最低支出需求_小册子（2010）张 2" xfId="14476"/>
    <cellStyle name="检查单元格 2 4" xfId="14477"/>
    <cellStyle name="差_20河南_财力性转移支付2010年预算参考数_30云南 2 2" xfId="14478"/>
    <cellStyle name="差_附表 4 2" xfId="14479"/>
    <cellStyle name="差_20河南_财力性转移支付2010年预算参考数_30云南 3 2" xfId="14480"/>
    <cellStyle name="好_成本差异系数_03_2010年各地区一般预算平衡表_2010年地方财政一般预算分级平衡情况表（汇总）0524 4" xfId="14481"/>
    <cellStyle name="差_20河南_财力性转移支付2010年预算参考数_合并 2" xfId="14482"/>
    <cellStyle name="差_20河南_财力性转移支付2010年预算参考数_华东" xfId="14483"/>
    <cellStyle name="差_20河南_财力性转移支付2010年预算参考数_华东 2" xfId="14484"/>
    <cellStyle name="好_青海 缺口县区测算(地方填报)_财力性转移支付2010年预算参考数 2 3" xfId="14485"/>
    <cellStyle name="差_20河南_财力性转移支付2010年预算参考数_小册子（2010）张" xfId="14486"/>
    <cellStyle name="好_平邑_财力性转移支付2010年预算参考数_03_2010年各地区一般预算平衡表_2010年地方财政一般预算分级平衡情况表（汇总）0524 2" xfId="14487"/>
    <cellStyle name="差_山东省民生支出标准_财力性转移支付2010年预算参考数_30云南 4" xfId="14488"/>
    <cellStyle name="差_20河南_财力性转移支付2010年预算参考数_小册子（2010）张 2" xfId="14489"/>
    <cellStyle name="好_平邑_财力性转移支付2010年预算参考数_03_2010年各地区一般预算平衡表_2010年地方财政一般预算分级平衡情况表（汇总）0524 2 2" xfId="14490"/>
    <cellStyle name="差_缺口县区测算(按核定人数)_财力性转移支付2010年预算参考数_30云南 4" xfId="14491"/>
    <cellStyle name="好_行政（人员）_隋心对账单定稿0514 2 5" xfId="14492"/>
    <cellStyle name="好_县区合并测算20080421_不含人员经费系数_03_2010年各地区一般预算平衡表" xfId="14493"/>
    <cellStyle name="差_20河南_财力性转移支付2010年预算参考数_小册子（2010）张 2 2" xfId="14494"/>
    <cellStyle name="差_20河南_财力性转移支付2010年预算参考数_小册子（2010）张 3" xfId="14495"/>
    <cellStyle name="好_平邑_财力性转移支付2010年预算参考数_03_2010年各地区一般预算平衡表_2010年地方财政一般预算分级平衡情况表（汇总）0524 2 3" xfId="14496"/>
    <cellStyle name="差_20河南_财力性转移支付2010年预算参考数_小册子（2010）张 3 2" xfId="14497"/>
    <cellStyle name="好_汇总表_财力性转移支付2010年预算参考数_03_2010年各地区一般预算平衡表_2010年地方财政一般预算分级平衡情况表（汇总）0524 2 7" xfId="14498"/>
    <cellStyle name="好_测算结果汇总_财力性转移支付2010年预算参考数_03_2010年各地区一般预算平衡表_2010年地方财政一般预算分级平衡情况表（汇总）0524" xfId="14499"/>
    <cellStyle name="差_20河南_合并" xfId="14500"/>
    <cellStyle name="差_行政（人员）_合并 2" xfId="14501"/>
    <cellStyle name="差_成本差异系数（含人口规模）_财力性转移支付2010年预算参考数 2 4" xfId="14502"/>
    <cellStyle name="差_20河南_合并 2" xfId="14503"/>
    <cellStyle name="差_行政(燃修费)_不含人员经费系数_03_2010年各地区一般预算平衡表" xfId="14504"/>
    <cellStyle name="链接单元格 2 2 2 2 2 9" xfId="14505"/>
    <cellStyle name="差_20河南_华东" xfId="14506"/>
    <cellStyle name="好_教育厅提供义务教育及高中教师人数（2009年1月6日） 2 2" xfId="14507"/>
    <cellStyle name="差_县市旗测算-新科目（20080627）_民生政策最低支出需求_财力性转移支付2010年预算参考数 2 2" xfId="14508"/>
    <cellStyle name="差_汇总表_财力性转移支付2010年预算参考数_小册子（2010）张 3 2" xfId="14509"/>
    <cellStyle name="差_20河南_华东 2" xfId="14510"/>
    <cellStyle name="差_县市旗测算-新科目（20080627）_民生政策最低支出需求_财力性转移支付2010年预算参考数 2 2 2" xfId="14511"/>
    <cellStyle name="常规 2 3 2 23" xfId="14512"/>
    <cellStyle name="常规 2 3 2 18" xfId="14513"/>
    <cellStyle name="差_文体广播事业(按照总人口测算）—20080416_不含人员经费系数_隋心对账单定稿0514 2 3" xfId="14514"/>
    <cellStyle name="差_20河南_隋心对账单定稿0514" xfId="14515"/>
    <cellStyle name="差_5334_2006年迪庆县级财政报表附表 4" xfId="14516"/>
    <cellStyle name="差_20河南_隋心对账单定稿0514 2" xfId="14517"/>
    <cellStyle name="好_缺口县区测算（11.13）_华东 2 3" xfId="14518"/>
    <cellStyle name="差_汇总_财力性转移支付2010年预算参考数" xfId="14519"/>
    <cellStyle name="差_20河南_小册子（2010）张" xfId="14520"/>
    <cellStyle name="差_汇总_财力性转移支付2010年预算参考数 2" xfId="14521"/>
    <cellStyle name="差_20河南_小册子（2010）张 2" xfId="14522"/>
    <cellStyle name="差_汇总_财力性转移支付2010年预算参考数 2 2" xfId="14523"/>
    <cellStyle name="差_20河南_小册子（2010）张 2 2" xfId="14524"/>
    <cellStyle name="差_汇总_财力性转移支付2010年预算参考数 3" xfId="14525"/>
    <cellStyle name="好_2 2 2" xfId="14526"/>
    <cellStyle name="差_20河南_小册子（2010）张 3" xfId="14527"/>
    <cellStyle name="差_汇总_财力性转移支付2010年预算参考数 3 2" xfId="14528"/>
    <cellStyle name="好_2 2 2 2" xfId="14529"/>
    <cellStyle name="差_20河南_小册子（2010）张 3 2" xfId="14530"/>
    <cellStyle name="差_汇总_财力性转移支付2010年预算参考数 4" xfId="14531"/>
    <cellStyle name="好_2 2 3" xfId="14532"/>
    <cellStyle name="差_20河南_小册子（2010）张 4" xfId="14533"/>
    <cellStyle name="差_农林水和城市维护标准支出20080505－县区合计_县市旗测算-新科目（含人口规模效应）_财力性转移支付2010年预算参考数_03_2010年各地区一般预算平衡表_04财力类2010" xfId="14534"/>
    <cellStyle name="好_行政（人员）_华东 2" xfId="14535"/>
    <cellStyle name="差_21-22" xfId="14536"/>
    <cellStyle name="差_22湖南" xfId="14537"/>
    <cellStyle name="差_分县成本差异系数_不含人员经费系数_03_2010年各地区一般预算平衡表_2010年地方财政一般预算分级平衡情况表（汇总）0524 4" xfId="14538"/>
    <cellStyle name="差_22湖南 2" xfId="14539"/>
    <cellStyle name="差_22湖南 2 2" xfId="14540"/>
    <cellStyle name="差_分析缺口率_财力性转移支付2010年预算参考数 5" xfId="14541"/>
    <cellStyle name="差_22湖南 2 2 2" xfId="14542"/>
    <cellStyle name="好_成本差异系数（含人口规模）_03_2010年各地区一般预算平衡表_04财力类2010" xfId="14543"/>
    <cellStyle name="好_卫生部门_华东 2 3" xfId="14544"/>
    <cellStyle name="好_行政(燃修费)_民生政策最低支出需求_财力性转移支付2010年预算参考数_隋心对账单定稿0514 2 7" xfId="14545"/>
    <cellStyle name="差_22湖南 2 3" xfId="14546"/>
    <cellStyle name="差_22湖南 2 3 2" xfId="14547"/>
    <cellStyle name="差_33甘肃_合并 2" xfId="14548"/>
    <cellStyle name="好_分县成本差异系数_财力性转移支付2010年预算参考数_03_2010年各地区一般预算平衡表_04财力类2010 2" xfId="14549"/>
    <cellStyle name="差_文体广播事业(按照总人口测算）—20080416_不含人员经费系数_03_2010年各地区一般预算平衡表_2010年地方财政一般预算分级平衡情况表（汇总）0524" xfId="14550"/>
    <cellStyle name="差_22湖南 3" xfId="14551"/>
    <cellStyle name="差_文体广播事业(按照总人口测算）—20080416_不含人员经费系数_03_2010年各地区一般预算平衡表_2010年地方财政一般预算分级平衡情况表（汇总）0524 2" xfId="14552"/>
    <cellStyle name="差_22湖南 3 2" xfId="14553"/>
    <cellStyle name="差_22湖南 4" xfId="14554"/>
    <cellStyle name="差_卫生部门" xfId="14555"/>
    <cellStyle name="输出 2 2 2 2 2 8" xfId="14556"/>
    <cellStyle name="差_22湖南 5" xfId="14557"/>
    <cellStyle name="差_22湖南_03_2010年各地区一般预算平衡表" xfId="14558"/>
    <cellStyle name="差_成本差异系数_财力性转移支付2010年预算参考数_30云南 3" xfId="14559"/>
    <cellStyle name="差_22湖南_03_2010年各地区一般预算平衡表 2" xfId="14560"/>
    <cellStyle name="差_成本差异系数_财力性转移支付2010年预算参考数_30云南 4" xfId="14561"/>
    <cellStyle name="差_22湖南_03_2010年各地区一般预算平衡表 3" xfId="14562"/>
    <cellStyle name="差_奖励补助测算7.23 3" xfId="14563"/>
    <cellStyle name="差_22湖南_03_2010年各地区一般预算平衡表_04财力类2010" xfId="14564"/>
    <cellStyle name="好_总人口_财力性转移支付2010年预算参考数_隋心对账单定稿0514 2 3" xfId="14565"/>
    <cellStyle name="差_22湖南_03_2010年各地区一般预算平衡表_2010年地方财政一般预算分级平衡情况表（汇总）0524" xfId="14566"/>
    <cellStyle name="差_22湖南_03_2010年各地区一般预算平衡表_净集中 3" xfId="14567"/>
    <cellStyle name="好_行政(燃修费)_不含人员经费系数_财力性转移支付2010年预算参考数_03_2010年各地区一般预算平衡表 2 3" xfId="14568"/>
    <cellStyle name="好_民生政策最低支出需求 2 8" xfId="14569"/>
    <cellStyle name="差_22湖南_30云南" xfId="14570"/>
    <cellStyle name="差_22湖南_30云南 2 2" xfId="14571"/>
    <cellStyle name="差_市辖区测算-新科目（20080626）_不含人员经费系数_30云南 4" xfId="14572"/>
    <cellStyle name="好_1_小册子（2010）张 3 2" xfId="14573"/>
    <cellStyle name="差_核定人数对比_财力性转移支付2010年预算参考数 3" xfId="14574"/>
    <cellStyle name="差_22湖南_30云南 3 2" xfId="14575"/>
    <cellStyle name="差_22湖南_财力性转移支付2010年预算参考数 2" xfId="14576"/>
    <cellStyle name="好_0605石屏县_财力性转移支付2010年预算参考数_03_2010年各地区一般预算平衡表_2010年地方财政一般预算分级平衡情况表（汇总）0524 3" xfId="14577"/>
    <cellStyle name="差_文体广播事业(按照总人口测算）—20080416_县市旗测算-新科目（含人口规模效应）_财力性转移支付2010年预算参考数_30云南 3" xfId="14578"/>
    <cellStyle name="差_人员工资和公用经费3_财力性转移支付2010年预算参考数_03_2010年各地区一般预算平衡表_2010年地方财政一般预算分级平衡情况表（汇总）0524 4" xfId="14579"/>
    <cellStyle name="差_22湖南_财力性转移支付2010年预算参考数 2 2" xfId="14580"/>
    <cellStyle name="好_民生政策最低支出需求_财力性转移支付2010年预算参考数_03_2010年各地区一般预算平衡表_2010年地方财政一般预算分级平衡情况表（汇总）0524 2 5" xfId="14581"/>
    <cellStyle name="差_文体广播事业(按照总人口测算）—20080416_县市旗测算-新科目（含人口规模效应）_财力性转移支付2010年预算参考数_30云南 3 2" xfId="14582"/>
    <cellStyle name="差_22湖南_财力性转移支付2010年预算参考数 2 3" xfId="14583"/>
    <cellStyle name="好_民生政策最低支出需求_财力性转移支付2010年预算参考数_03_2010年各地区一般预算平衡表_2010年地方财政一般预算分级平衡情况表（汇总）0524 2 6" xfId="14584"/>
    <cellStyle name="差_34青海_财力性转移支付2010年预算参考数_03_2010年各地区一般预算平衡表_2010年地方财政一般预算分级平衡情况表（汇总）0524 3" xfId="14585"/>
    <cellStyle name="差_22湖南_财力性转移支付2010年预算参考数 2 3 2" xfId="14586"/>
    <cellStyle name="好_34青海_财力性转移支付2010年预算参考数_03_2010年各地区一般预算平衡表 4" xfId="14587"/>
    <cellStyle name="差_22湖南_财力性转移支付2010年预算参考数 4" xfId="14588"/>
    <cellStyle name="好_0605石屏县_财力性转移支付2010年预算参考数_03_2010年各地区一般预算平衡表_2010年地方财政一般预算分级平衡情况表（汇总）0524 5" xfId="14589"/>
    <cellStyle name="差_平邑_财力性转移支付2010年预算参考数_华东" xfId="14590"/>
    <cellStyle name="差_河南 缺口县区测算(地方填报白)_财力性转移支付2010年预算参考数_30云南" xfId="14591"/>
    <cellStyle name="差_22湖南_财力性转移支付2010年预算参考数 4 2" xfId="14592"/>
    <cellStyle name="差_县区合并测算20080421_不含人员经费系数_财力性转移支付2010年预算参考数_30云南 3" xfId="14593"/>
    <cellStyle name="差_平邑_财力性转移支付2010年预算参考数_华东 2" xfId="14594"/>
    <cellStyle name="差_22湖南_财力性转移支付2010年预算参考数 5" xfId="14595"/>
    <cellStyle name="差_安徽 缺口县区测算(地方填报)1_财力性转移支付2010年预算参考数_华东" xfId="14596"/>
    <cellStyle name="差_危改资金测算_30云南 3 2" xfId="14597"/>
    <cellStyle name="差_成本差异系数 5" xfId="14598"/>
    <cellStyle name="差_22湖南_财力性转移支付2010年预算参考数_03_2010年各地区一般预算平衡表 2" xfId="14599"/>
    <cellStyle name="差_行政公检法测算_县市旗测算-新科目（含人口规模效应）_财力性转移支付2010年预算参考数_30云南 2" xfId="14600"/>
    <cellStyle name="差_22湖南_财力性转移支付2010年预算参考数_03_2010年各地区一般预算平衡表 3" xfId="14601"/>
    <cellStyle name="差_行政公检法测算_县市旗测算-新科目（含人口规模效应）_财力性转移支付2010年预算参考数_30云南 3" xfId="14602"/>
    <cellStyle name="差_22湖南_财力性转移支付2010年预算参考数_03_2010年各地区一般预算平衡表 4" xfId="14603"/>
    <cellStyle name="差_行政公检法测算_县市旗测算-新科目（含人口规模效应）_财力性转移支付2010年预算参考数_30云南 4" xfId="14604"/>
    <cellStyle name="差_22湖南_财力性转移支付2010年预算参考数_03_2010年各地区一般预算平衡表 5" xfId="14605"/>
    <cellStyle name="差_22湖南_财力性转移支付2010年预算参考数_03_2010年各地区一般预算平衡表 6" xfId="14606"/>
    <cellStyle name="差_22湖南_财力性转移支付2010年预算参考数_03_2010年各地区一般预算平衡表_04财力类2010" xfId="14607"/>
    <cellStyle name="差_22湖南_财力性转移支付2010年预算参考数_03_2010年各地区一般预算平衡表_2010年地方财政一般预算分级平衡情况表（汇总）0524" xfId="14608"/>
    <cellStyle name="差_分县成本差异系数_民生政策最低支出需求_财力性转移支付2010年预算参考数_合并" xfId="14609"/>
    <cellStyle name="差_文体广播事业(按照总人口测算）—20080416_县市旗测算-新科目（含人口规模效应）_财力性转移支付2010年预算参考数_隋心对账单定稿0514" xfId="14610"/>
    <cellStyle name="差_22湖南_财力性转移支付2010年预算参考数_03_2010年各地区一般预算平衡表_2010年地方财政一般预算分级平衡情况表（汇总）0524 2" xfId="14611"/>
    <cellStyle name="差_分县成本差异系数_民生政策最低支出需求_财力性转移支付2010年预算参考数_合并 2" xfId="14612"/>
    <cellStyle name="差_文体广播事业(按照总人口测算）—20080416_县市旗测算-新科目（含人口规模效应）_财力性转移支付2010年预算参考数_隋心对账单定稿0514 2" xfId="14613"/>
    <cellStyle name="好_2007年收支情况及2008年收支预计表(汇总表)_财力性转移支付2010年预算参考数 4" xfId="14614"/>
    <cellStyle name="差_22湖南_财力性转移支付2010年预算参考数_03_2010年各地区一般预算平衡表_2010年地方财政一般预算分级平衡情况表（汇总）0524 3" xfId="14615"/>
    <cellStyle name="解释性文本 2 2 2 2 2 4" xfId="14616"/>
    <cellStyle name="好_成本差异系数（含人口规模）_小册子（2010）张 2" xfId="14617"/>
    <cellStyle name="差_分县成本差异系数_民生政策最低支出需求_03_2010年各地区一般预算平衡表_04财力类2010" xfId="14618"/>
    <cellStyle name="差_危改资金测算_财力性转移支付2010年预算参考数_03_2010年各地区一般预算平衡表 6" xfId="14619"/>
    <cellStyle name="好_文体广播事业(按照总人口测算）—20080416_民生政策最低支出需求_财力性转移支付2010年预算参考数_华东" xfId="14620"/>
    <cellStyle name="差_县区合并测算20080423(按照各省比重）_合并" xfId="14621"/>
    <cellStyle name="差_22湖南_财力性转移支付2010年预算参考数_03_2010年各地区一般预算平衡表_净集中" xfId="14622"/>
    <cellStyle name="好_1110洱源县_隋心对账单定稿0514 2" xfId="14623"/>
    <cellStyle name="差_分县成本差异系数_民生政策最低支出需求_03_2010年各地区一般预算平衡表_04财力类2010 2" xfId="14624"/>
    <cellStyle name="好_27重庆_03_2010年各地区一般预算平衡表_净集中" xfId="14625"/>
    <cellStyle name="差_县区合并测算20080423(按照各省比重）_合并 2" xfId="14626"/>
    <cellStyle name="差_22湖南_财力性转移支付2010年预算参考数_03_2010年各地区一般预算平衡表_净集中 2" xfId="14627"/>
    <cellStyle name="好_民生政策最低支出需求_03_2010年各地区一般预算平衡表 4" xfId="14628"/>
    <cellStyle name="好_1110洱源县_隋心对账单定稿0514 2 2" xfId="14629"/>
    <cellStyle name="差_行政(燃修费)_隋心对账单定稿0514" xfId="14630"/>
    <cellStyle name="差_22湖南_财力性转移支付2010年预算参考数_30云南 3" xfId="14631"/>
    <cellStyle name="差_县区合并测算20080423(按照各省比重）_民生政策最低支出需求_华东 2 7" xfId="14632"/>
    <cellStyle name="差_县区合并测算20080423(按照各省比重）_民生政策最低支出需求_财力性转移支付2010年预算参考数_03_2010年各地区一般预算平衡表 5" xfId="14633"/>
    <cellStyle name="差_22湖南_财力性转移支付2010年预算参考数_30云南 4" xfId="14634"/>
    <cellStyle name="好_Sheet1 2" xfId="14635"/>
    <cellStyle name="差_缺口县区测算(财政部标准) 2 2" xfId="14636"/>
    <cellStyle name="差_县区合并测算20080423(按照各省比重）_民生政策最低支出需求_财力性转移支付2010年预算参考数_03_2010年各地区一般预算平衡表 6" xfId="14637"/>
    <cellStyle name="差_22湖南_财力性转移支付2010年预算参考数_华东" xfId="14638"/>
    <cellStyle name="差_文体广播事业(按照总人口测算）—20080416_不含人员经费系数 2 3 2" xfId="14639"/>
    <cellStyle name="好_行政（人员） 4 2" xfId="14640"/>
    <cellStyle name="差_成本差异系数_财力性转移支付2010年预算参考数_30云南 2" xfId="14641"/>
    <cellStyle name="差_22湖南_财力性转移支付2010年预算参考数_小册子（2010）张 2 2" xfId="14642"/>
    <cellStyle name="差_22湖南_财力性转移支付2010年预算参考数_小册子（2010）张 3 2" xfId="14643"/>
    <cellStyle name="好_分县成本差异系数_民生政策最低支出需求_财力性转移支付2010年预算参考数_03_2010年各地区一般预算平衡表_2010年地方财政一般预算分级平衡情况表（汇总）0524 3" xfId="14644"/>
    <cellStyle name="好_农林水和城市维护标准支出20080505－县区合计_财力性转移支付2010年预算参考数" xfId="14645"/>
    <cellStyle name="差_22湖南_财力性转移支付2010年预算参考数_小册子（2010）张 4" xfId="14646"/>
    <cellStyle name="差_34青海_1_03_2010年各地区一般预算平衡表_2010年地方财政一般预算分级平衡情况表（汇总）0524 5" xfId="14647"/>
    <cellStyle name="差_22湖南_合并" xfId="14648"/>
    <cellStyle name="差_22湖南_合并 2" xfId="14649"/>
    <cellStyle name="差_安徽 缺口县区测算(地方填报)1_03_2010年各地区一般预算平衡表_净集中 2" xfId="14650"/>
    <cellStyle name="差_行政(燃修费) 4" xfId="14651"/>
    <cellStyle name="差_全省公共卫生与基层医疗卫生事业单位绩效工资测算表！ 2 2" xfId="14652"/>
    <cellStyle name="差_22湖南_华东" xfId="14653"/>
    <cellStyle name="好_34青海_1_合并 2" xfId="14654"/>
    <cellStyle name="差_22湖南_隋心对账单定稿0514" xfId="14655"/>
    <cellStyle name="差_22湖南_隋心对账单定稿0514 2" xfId="14656"/>
    <cellStyle name="差_不用软件计算9.1不考虑经费管理评价xl 2" xfId="14657"/>
    <cellStyle name="差_22湖南_小册子（2010）张" xfId="14658"/>
    <cellStyle name="差_27重庆 2 2" xfId="14659"/>
    <cellStyle name="差_山东省民生支出标准_财力性转移支付2010年预算参考数" xfId="14660"/>
    <cellStyle name="差_27重庆 2 3 2" xfId="14661"/>
    <cellStyle name="差_县区合并测算20080421_县市旗测算-新科目（含人口规模效应）_隋心对账单定稿0514 2" xfId="14662"/>
    <cellStyle name="差_测算结果_03_2010年各地区一般预算平衡表_净集中 2" xfId="14663"/>
    <cellStyle name="好_2007年一般预算支出剔除_财力性转移支付2010年预算参考数 2 4" xfId="14664"/>
    <cellStyle name="差_27重庆 2 4" xfId="14665"/>
    <cellStyle name="差_27重庆 3" xfId="14666"/>
    <cellStyle name="差_县市旗测算20080508_县市旗测算-新科目（含人口规模效应）_财力性转移支付2010年预算参考数_03_2010年各地区一般预算平衡表_2010年地方财政一般预算分级平衡情况表（汇总）0524 2" xfId="14667"/>
    <cellStyle name="差_27重庆 3 2" xfId="14668"/>
    <cellStyle name="好_成本差异系数（含人口规模）_03_2010年各地区一般预算平衡表_2010年地方财政一般预算分级平衡情况表（汇总）0524 2 6" xfId="14669"/>
    <cellStyle name="差_县市旗测算20080508_县市旗测算-新科目（含人口规模效应）_财力性转移支付2010年预算参考数_03_2010年各地区一般预算平衡表_2010年地方财政一般预算分级平衡情况表（汇总）0524 2 2" xfId="14670"/>
    <cellStyle name="差_27重庆 4" xfId="14671"/>
    <cellStyle name="差_县市旗测算20080508_县市旗测算-新科目（含人口规模效应）_财力性转移支付2010年预算参考数_03_2010年各地区一般预算平衡表_2010年地方财政一般预算分级平衡情况表（汇总）0524 3" xfId="14672"/>
    <cellStyle name="差_27重庆 4 2" xfId="14673"/>
    <cellStyle name="差_检验表（调整后）" xfId="14674"/>
    <cellStyle name="差_27重庆 5" xfId="14675"/>
    <cellStyle name="好_人员工资和公用经费2_财力性转移支付2010年预算参考数_03_2010年各地区一般预算平衡表_04财力类2010 2" xfId="14676"/>
    <cellStyle name="差_县市旗测算20080508_县市旗测算-新科目（含人口规模效应）_财力性转移支付2010年预算参考数_03_2010年各地区一般预算平衡表_2010年地方财政一般预算分级平衡情况表（汇总）0524 4" xfId="14677"/>
    <cellStyle name="差_测算结果汇总_30云南 4" xfId="14678"/>
    <cellStyle name="差_27重庆_03_2010年各地区一般预算平衡表_04财力类2010 2" xfId="14679"/>
    <cellStyle name="差_县市旗测算20080508_民生政策最低支出需求_03_2010年各地区一般预算平衡表_04财力类2010" xfId="14680"/>
    <cellStyle name="差_27重庆_03_2010年各地区一般预算平衡表_04财力类2010 3" xfId="14681"/>
    <cellStyle name="好_县市旗测算-新科目（20080627）_财力性转移支付2010年预算参考数_03_2010年各地区一般预算平衡表_净集中" xfId="14682"/>
    <cellStyle name="差_缺口县区测算（11.13）_财力性转移支付2010年预算参考数 3 2" xfId="14683"/>
    <cellStyle name="差_缺口县区测算(按2007支出增长25%测算)_隋心对账单定稿0514" xfId="14684"/>
    <cellStyle name="好_农林水和城市维护标准支出20080505－县区合计_隋心对账单定稿0514 2 2" xfId="14685"/>
    <cellStyle name="好_县市旗测算-新科目（20080626）_03_2010年各地区一般预算平衡表 2 2" xfId="14686"/>
    <cellStyle name="差_人员工资和公用经费2_财力性转移支付2010年预算参考数_小册子（2010）张 2 2" xfId="14687"/>
    <cellStyle name="差_27重庆_03_2010年各地区一般预算平衡表_2010年地方财政一般预算分级平衡情况表（汇总）0524 2" xfId="14688"/>
    <cellStyle name="差_行政公检法测算_不含人员经费系数_财力性转移支付2010年预算参考数_03_2010年各地区一般预算平衡表 4" xfId="14689"/>
    <cellStyle name="好_县市旗测算-新科目（20080626）_03_2010年各地区一般预算平衡表 2 3" xfId="14690"/>
    <cellStyle name="差_27重庆_03_2010年各地区一般预算平衡表_2010年地方财政一般预算分级平衡情况表（汇总）0524 3" xfId="14691"/>
    <cellStyle name="差_行政公检法测算_不含人员经费系数_财力性转移支付2010年预算参考数_03_2010年各地区一般预算平衡表 5" xfId="14692"/>
    <cellStyle name="差_27重庆_03_2010年各地区一般预算平衡表_2010年地方财政一般预算分级平衡情况表（汇总）0524 4" xfId="14693"/>
    <cellStyle name="差_行政公检法测算_不含人员经费系数_财力性转移支付2010年预算参考数_03_2010年各地区一般预算平衡表 6" xfId="14694"/>
    <cellStyle name="差_27重庆_03_2010年各地区一般预算平衡表_2010年地方财政一般预算分级平衡情况表（汇总）0524 5" xfId="14695"/>
    <cellStyle name="差_27重庆_30云南 3" xfId="14696"/>
    <cellStyle name="差_27重庆_30云南 3 2" xfId="14697"/>
    <cellStyle name="好_年度可用财力情况" xfId="14698"/>
    <cellStyle name="差_27重庆_30云南 4" xfId="14699"/>
    <cellStyle name="好_其他部门(按照总人口测算）—20080416_合并 2" xfId="14700"/>
    <cellStyle name="差_27重庆_财力性转移支付2010年预算参考数" xfId="14701"/>
    <cellStyle name="差_人员工资和公用经费2_03_2010年各地区一般预算平衡表_净集中" xfId="14702"/>
    <cellStyle name="差_平邑_30云南 4" xfId="14703"/>
    <cellStyle name="差_27重庆_财力性转移支付2010年预算参考数 2" xfId="14704"/>
    <cellStyle name="差_文体广播事业(按照总人口测算）—20080416_民生政策最低支出需求_03_2010年各地区一般预算平衡表_2010年地方财政一般预算分级平衡情况表（汇总）0524 2 3" xfId="14705"/>
    <cellStyle name="差_人员工资和公用经费2_03_2010年各地区一般预算平衡表_净集中 2" xfId="14706"/>
    <cellStyle name="好_县市旗测算-新科目（20080627）_隋心对账单定稿0514 2 7" xfId="14707"/>
    <cellStyle name="差_27重庆_财力性转移支付2010年预算参考数 2 2" xfId="14708"/>
    <cellStyle name="差_市辖区测算20080510_华东" xfId="14709"/>
    <cellStyle name="差_卫生部门_03_2010年各地区一般预算平衡表_净集中" xfId="14710"/>
    <cellStyle name="差_27重庆_财力性转移支付2010年预算参考数 2 3" xfId="14711"/>
    <cellStyle name="差_J03_4.2010年国家重点生态功能区保护性转移支付生态测算表 2" xfId="14712"/>
    <cellStyle name="差_27重庆_财力性转移支付2010年预算参考数 2 4" xfId="14713"/>
    <cellStyle name="好_河南 缺口县区测算(地方填报)_财力性转移支付2010年预算参考数_华东 2" xfId="14714"/>
    <cellStyle name="差_行政（人员）_不含人员经费系数_财力性转移支付2010年预算参考数 2 2" xfId="14715"/>
    <cellStyle name="差_27重庆_财力性转移支付2010年预算参考数 5" xfId="14716"/>
    <cellStyle name="差_文体广播事业(按照总人口测算）—20080416_民生政策最低支出需求_03_2010年各地区一般预算平衡表_2010年地方财政一般预算分级平衡情况表（汇总）0524 2 6" xfId="14717"/>
    <cellStyle name="差_总人口_财力性转移支付2010年预算参考数_华东 2 2" xfId="14718"/>
    <cellStyle name="差_27重庆_财力性转移支付2010年预算参考数_03_2010年各地区一般预算平衡表 2" xfId="14719"/>
    <cellStyle name="差_27重庆_财力性转移支付2010年预算参考数_03_2010年各地区一般预算平衡表 3" xfId="14720"/>
    <cellStyle name="好_不含人员经费系数_30云南 2" xfId="14721"/>
    <cellStyle name="差_27重庆_财力性转移支付2010年预算参考数_03_2010年各地区一般预算平衡表 4" xfId="14722"/>
    <cellStyle name="好_不含人员经费系数_30云南 3" xfId="14723"/>
    <cellStyle name="差_27重庆_财力性转移支付2010年预算参考数_03_2010年各地区一般预算平衡表 5" xfId="14724"/>
    <cellStyle name="差_27重庆_财力性转移支付2010年预算参考数_03_2010年各地区一般预算平衡表 6" xfId="14725"/>
    <cellStyle name="好_县市旗测算-新科目（20080626）_民生政策最低支出需求_财力性转移支付2010年预算参考数 2 4" xfId="14726"/>
    <cellStyle name="差_27重庆_财力性转移支付2010年预算参考数_03_2010年各地区一般预算平衡表_2010年地方财政一般预算分级平衡情况表（汇总）0524" xfId="14727"/>
    <cellStyle name="差_27重庆_财力性转移支付2010年预算参考数_03_2010年各地区一般预算平衡表_2010年地方财政一般预算分级平衡情况表（汇总）0524 2" xfId="14728"/>
    <cellStyle name="好_2007年检察院案件数" xfId="14729"/>
    <cellStyle name="好_14安徽_财力性转移支付2010年预算参考数 2 3" xfId="14730"/>
    <cellStyle name="差_危改资金测算_财力性转移支付2010年预算参考数_小册子（2010）张" xfId="14731"/>
    <cellStyle name="好_行政公检法测算_民生政策最低支出需求_03_2010年各地区一般预算平衡表_2010年地方财政一般预算分级平衡情况表（汇总）0524" xfId="14732"/>
    <cellStyle name="差_27重庆_财力性转移支付2010年预算参考数_03_2010年各地区一般预算平衡表_2010年地方财政一般预算分级平衡情况表（汇总）0524 3" xfId="14733"/>
    <cellStyle name="好_14安徽_财力性转移支付2010年预算参考数 2 4" xfId="14734"/>
    <cellStyle name="好_2006年33甘肃_小册子（2010）张 2" xfId="14735"/>
    <cellStyle name="差_27重庆_财力性转移支付2010年预算参考数_03_2010年各地区一般预算平衡表_2010年地方财政一般预算分级平衡情况表（汇总）0524 4" xfId="14736"/>
    <cellStyle name="好_14安徽_财力性转移支付2010年预算参考数 2 5" xfId="14737"/>
    <cellStyle name="好_2006年33甘肃_小册子（2010）张 3" xfId="14738"/>
    <cellStyle name="差_27重庆_财力性转移支付2010年预算参考数_03_2010年各地区一般预算平衡表_2010年地方财政一般预算分级平衡情况表（汇总）0524 5" xfId="14739"/>
    <cellStyle name="好_14安徽_财力性转移支付2010年预算参考数 2 6" xfId="14740"/>
    <cellStyle name="好_缺口县区测算_财力性转移支付2010年预算参考数_03_2010年各地区一般预算平衡表_2010年地方财政一般预算分级平衡情况表（汇总）0524 5" xfId="14741"/>
    <cellStyle name="差_27重庆_财力性转移支付2010年预算参考数_03_2010年各地区一般预算平衡表_净集中 2" xfId="14742"/>
    <cellStyle name="差_27重庆_财力性转移支付2010年预算参考数_03_2010年各地区一般预算平衡表_净集中 3" xfId="14743"/>
    <cellStyle name="差_27重庆_财力性转移支付2010年预算参考数_30云南" xfId="14744"/>
    <cellStyle name="好_27重庆_财力性转移支付2010年预算参考数 3" xfId="14745"/>
    <cellStyle name="差_县区合并测算20080421_县市旗测算-新科目（含人口规模效应）_03_2010年各地区一般预算平衡表 4" xfId="14746"/>
    <cellStyle name="差_27重庆_财力性转移支付2010年预算参考数_30云南 2" xfId="14747"/>
    <cellStyle name="好_27重庆_财力性转移支付2010年预算参考数 3 2" xfId="14748"/>
    <cellStyle name="差_27重庆_财力性转移支付2010年预算参考数_30云南 2 2" xfId="14749"/>
    <cellStyle name="好_市辖区测算20080510_财力性转移支付2010年预算参考数_03_2010年各地区一般预算平衡表 6" xfId="14750"/>
    <cellStyle name="差_28四川_03_2010年各地区一般预算平衡表 3" xfId="14751"/>
    <cellStyle name="差_27重庆_财力性转移支付2010年预算参考数_30云南 3" xfId="14752"/>
    <cellStyle name="好_安徽 缺口县区测算(地方填报)1_合并" xfId="14753"/>
    <cellStyle name="好_安徽 缺口县区测算(地方填报)1_合并 2" xfId="14754"/>
    <cellStyle name="差_27重庆_财力性转移支付2010年预算参考数_30云南 3 2" xfId="14755"/>
    <cellStyle name="差_县区合并测算20080421_财力性转移支付2010年预算参考数_合并" xfId="14756"/>
    <cellStyle name="好_农林水和城市维护标准支出20080505－县区合计_县市旗测算-新科目（含人口规模效应）_财力性转移支付2010年预算参考数_隋心对账单定稿0514 2 3" xfId="14757"/>
    <cellStyle name="差_27重庆_财力性转移支付2010年预算参考数_30云南 4" xfId="14758"/>
    <cellStyle name="差_27重庆_财力性转移支付2010年预算参考数_合并" xfId="14759"/>
    <cellStyle name="差_27重庆_财力性转移支付2010年预算参考数_华东" xfId="14760"/>
    <cellStyle name="差_行政(燃修费)_财力性转移支付2010年预算参考数_华东 2" xfId="14761"/>
    <cellStyle name="差_27重庆_财力性转移支付2010年预算参考数_华东 2" xfId="14762"/>
    <cellStyle name="常规 2 3 2 5 4" xfId="14763"/>
    <cellStyle name="差_27重庆_财力性转移支付2010年预算参考数_隋心对账单定稿0514" xfId="14764"/>
    <cellStyle name="差_成本差异系数（含人口规模）_小册子（2010）张 3" xfId="14765"/>
    <cellStyle name="差_27重庆_财力性转移支付2010年预算参考数_隋心对账单定稿0514 2" xfId="14766"/>
    <cellStyle name="差_27重庆_财力性转移支付2010年预算参考数_小册子（2010）张" xfId="14767"/>
    <cellStyle name="好_缺口县区测算(按2007支出增长25%测算)_30云南 2" xfId="14768"/>
    <cellStyle name="差_27重庆_财力性转移支付2010年预算参考数_小册子（2010）张 2 2" xfId="14769"/>
    <cellStyle name="差_行业表_2.2009年云南省生态功能区转移支付总表 2" xfId="14770"/>
    <cellStyle name="差_27重庆_财力性转移支付2010年预算参考数_小册子（2010）张 3" xfId="14771"/>
    <cellStyle name="好_危改资金测算_财力性转移支付2010年预算参考数_03_2010年各地区一般预算平衡表_04财力类2010 3" xfId="14772"/>
    <cellStyle name="差_30云南_合并 2" xfId="14773"/>
    <cellStyle name="差_27重庆_财力性转移支付2010年预算参考数_小册子（2010）张 4" xfId="14774"/>
    <cellStyle name="差_27重庆_合并" xfId="14775"/>
    <cellStyle name="差_成本差异系数（含人口规模）_财力性转移支付2010年预算参考数 2 2" xfId="14776"/>
    <cellStyle name="差_县区合并测算20080421_民生政策最低支出需求_财力性转移支付2010年预算参考数_小册子（2010）张" xfId="14777"/>
    <cellStyle name="差_27重庆_合并 2" xfId="14778"/>
    <cellStyle name="差_28四川_华东" xfId="14779"/>
    <cellStyle name="差_成本差异系数（含人口规模）_财力性转移支付2010年预算参考数 2 2 2" xfId="14780"/>
    <cellStyle name="差_县区合并测算20080421_民生政策最低支出需求_财力性转移支付2010年预算参考数_小册子（2010）张 2" xfId="14781"/>
    <cellStyle name="差_县市旗测算-新科目（20080626）_不含人员经费系数_财力性转移支付2010年预算参考数 4" xfId="14782"/>
    <cellStyle name="差_27重庆_华东" xfId="14783"/>
    <cellStyle name="好_市辖区测算-新科目（20080626）_民生政策最低支出需求_财力性转移支付2010年预算参考数_03_2010年各地区一般预算平衡表_2010年地方财政一般预算分级平衡情况表（汇总）0524 2 8" xfId="14784"/>
    <cellStyle name="差_测算结果_财力性转移支付2010年预算参考数_小册子（2010）张 3 2" xfId="14785"/>
    <cellStyle name="差_河南 缺口县区测算(地方填报白)_财力性转移支付2010年预算参考数_华东 2" xfId="14786"/>
    <cellStyle name="好_2007年一般预算支出剔除_财力性转移支付2010年预算参考数_小册子（2010）张 2" xfId="14787"/>
    <cellStyle name="好_第五部分(才淼、饶永宏） 3" xfId="14788"/>
    <cellStyle name="好_市辖区测算20080510_03_2010年各地区一般预算平衡表_2010年地方财政一般预算分级平衡情况表（汇总）0524" xfId="14789"/>
    <cellStyle name="差_卫生(按照总人口测算）—20080416_县市旗测算-新科目（含人口规模效应）_财力性转移支付2010年预算参考数_03_2010年各地区一般预算平衡表_2010年地方财政一般预算分级平衡情况表（汇总）0524 2" xfId="14790"/>
    <cellStyle name="差_县区合并测算20080423(按照各省比重）_财力性转移支付2010年预算参考数_03_2010年各地区一般预算平衡表_2010年地方财政一般预算分级平衡情况表（汇总）0524 2 6" xfId="14791"/>
    <cellStyle name="差_27重庆_小册子（2010）张 2" xfId="14792"/>
    <cellStyle name="差_27重庆_小册子（2010）张 2 2" xfId="14793"/>
    <cellStyle name="好_市辖区测算20080510_03_2010年各地区一般预算平衡表_2010年地方财政一般预算分级平衡情况表（汇总）0524 2" xfId="14794"/>
    <cellStyle name="差_卫生(按照总人口测算）—20080416_县市旗测算-新科目（含人口规模效应）_财力性转移支付2010年预算参考数_03_2010年各地区一般预算平衡表_2010年地方财政一般预算分级平衡情况表（汇总）0524 2 2" xfId="14795"/>
    <cellStyle name="差_卫生(按照总人口测算）—20080416_县市旗测算-新科目（含人口规模效应）_财力性转移支付2010年预算参考数_03_2010年各地区一般预算平衡表_2010年地方财政一般预算分级平衡情况表（汇总）0524 3" xfId="14796"/>
    <cellStyle name="差_教育(按照总人口测算）—20080416_30云南 2 2" xfId="14797"/>
    <cellStyle name="好_教育(按照总人口测算）—20080416_不含人员经费系数_财力性转移支付2010年预算参考数_华东 2" xfId="14798"/>
    <cellStyle name="差_县区合并测算20080421_不含人员经费系数_财力性转移支付2010年预算参考数_小册子（2010）张 3 2" xfId="14799"/>
    <cellStyle name="差_县区合并测算20080423(按照各省比重）_财力性转移支付2010年预算参考数_03_2010年各地区一般预算平衡表_2010年地方财政一般预算分级平衡情况表（汇总）0524 2 7" xfId="14800"/>
    <cellStyle name="差_27重庆_小册子（2010）张 3" xfId="14801"/>
    <cellStyle name="差_27重庆_小册子（2010）张 3 2" xfId="14802"/>
    <cellStyle name="差_27重庆_小册子（2010）张 4" xfId="14803"/>
    <cellStyle name="差_卫生(按照总人口测算）—20080416_县市旗测算-新科目（含人口规模效应）_财力性转移支付2010年预算参考数_03_2010年各地区一般预算平衡表_2010年地方财政一般预算分级平衡情况表（汇总）0524 4" xfId="14804"/>
    <cellStyle name="好_教育(按照总人口测算）—20080416_不含人员经费系数_财力性转移支付2010年预算参考数_华东 3" xfId="14805"/>
    <cellStyle name="差_28四川 2 2" xfId="14806"/>
    <cellStyle name="差_28四川 2 2 2" xfId="14807"/>
    <cellStyle name="警告文本 2 2 2 2 2" xfId="14808"/>
    <cellStyle name="差_县区合并测算20080421_民生政策最低支出需求 2 3" xfId="14809"/>
    <cellStyle name="差_28四川 2 3" xfId="14810"/>
    <cellStyle name="差_28四川 2 3 2" xfId="14811"/>
    <cellStyle name="差_28四川 2 4" xfId="14812"/>
    <cellStyle name="好_文体广播事业(按照总人口测算）—20080416_民生政策最低支出需求_财力性转移支付2010年预算参考数_隋心对账单定稿0514 2 7" xfId="14813"/>
    <cellStyle name="差_28四川 4 2" xfId="14814"/>
    <cellStyle name="好_行政(燃修费)_民生政策最低支出需求_30云南" xfId="14815"/>
    <cellStyle name="好_行政公检法测算_03_2010年各地区一般预算平衡表_2010年地方财政一般预算分级平衡情况表（汇总）0524 2" xfId="14816"/>
    <cellStyle name="差_28四川_03_2010年各地区一般预算平衡表" xfId="14817"/>
    <cellStyle name="差_28四川_03_2010年各地区一般预算平衡表 5" xfId="14818"/>
    <cellStyle name="差_28四川_03_2010年各地区一般预算平衡表 6" xfId="14819"/>
    <cellStyle name="常规 40 2" xfId="14820"/>
    <cellStyle name="常规 35 2" xfId="14821"/>
    <cellStyle name="差_农林水和城市维护标准支出20080505－县区合计_财力性转移支付2010年预算参考数_03_2010年各地区一般预算平衡表_2010年地方财政一般预算分级平衡情况表（汇总）0524" xfId="14822"/>
    <cellStyle name="好_2008年全省汇总收支计算表_03_2010年各地区一般预算平衡表_2010年地方财政一般预算分级平衡情况表（汇总）0524 2 5" xfId="14823"/>
    <cellStyle name="好_缺口县区测算(财政部标准)_财力性转移支付2010年预算参考数_合并 2 4" xfId="14824"/>
    <cellStyle name="差_人员工资和公用经费3_30云南 3 2" xfId="14825"/>
    <cellStyle name="差_28四川_03_2010年各地区一般预算平衡表_04财力类2010" xfId="14826"/>
    <cellStyle name="差_一般预算支出口径剔除表_华东 2 7" xfId="14827"/>
    <cellStyle name="好_5334_2006年迪庆县级财政报表附表_隋心对账单定稿0514" xfId="14828"/>
    <cellStyle name="差_28四川_03_2010年各地区一般预算平衡表_2010年地方财政一般预算分级平衡情况表（汇总）0524 4" xfId="14829"/>
    <cellStyle name="差_28四川_03_2010年各地区一般预算平衡表_2010年地方财政一般预算分级平衡情况表（汇总）0524 5" xfId="14830"/>
    <cellStyle name="差_28四川_03_2010年各地区一般预算平衡表_净集中 2" xfId="14831"/>
    <cellStyle name="差_县市旗测算-新科目（20080627）_财力性转移支付2010年预算参考数_华东 2 4" xfId="14832"/>
    <cellStyle name="好_2006年33甘肃 3" xfId="14833"/>
    <cellStyle name="差_汇总表_03_2010年各地区一般预算平衡表_2010年地方财政一般预算分级平衡情况表（汇总）0524 4" xfId="14834"/>
    <cellStyle name="差_人员工资和公用经费3_财力性转移支付2010年预算参考数_30云南 4" xfId="14835"/>
    <cellStyle name="好_民生政策最低支出需求 3" xfId="14836"/>
    <cellStyle name="差_28四川_30云南 2 2" xfId="14837"/>
    <cellStyle name="好_平邑_财力性转移支付2010年预算参考数 2 3" xfId="14838"/>
    <cellStyle name="差_28四川_财力性转移支付2010年预算参考数" xfId="14839"/>
    <cellStyle name="好_2006年34青海_财力性转移支付2010年预算参考数_03_2010年各地区一般预算平衡表_2010年地方财政一般预算分级平衡情况表（汇总）0524 2" xfId="14840"/>
    <cellStyle name="强调 1 7" xfId="14841"/>
    <cellStyle name="差_28四川_财力性转移支付2010年预算参考数 2" xfId="14842"/>
    <cellStyle name="好_1110洱源县_财力性转移支付2010年预算参考数_03_2010年各地区一般预算平衡表_2010年地方财政一般预算分级平衡情况表（汇总）0524 5" xfId="14843"/>
    <cellStyle name="好_2006年34青海_财力性转移支付2010年预算参考数_03_2010年各地区一般预算平衡表_2010年地方财政一般预算分级平衡情况表（汇总）0524 2 2" xfId="14844"/>
    <cellStyle name="差_县区合并测算20080423(按照各省比重）_民生政策最低支出需求_财力性转移支付2010年预算参考数_合并 2 5" xfId="14845"/>
    <cellStyle name="好_核定人数下发表_财力性转移支付2010年预算参考数_合并 2 2" xfId="14846"/>
    <cellStyle name="差_28四川_财力性转移支付2010年预算参考数 2 2" xfId="14847"/>
    <cellStyle name="差_县区合并测算20080423(按照各省比重）_民生政策最低支出需求_财力性转移支付2010年预算参考数_03_2010年各地区一般预算平衡表_2010年地方财政一般预算分级平衡情况表（汇总）0524 3" xfId="14848"/>
    <cellStyle name="差_28四川_财力性转移支付2010年预算参考数 2 2 2" xfId="14849"/>
    <cellStyle name="好_其他部门(按照总人口测算）—20080416_县市旗测算-新科目（含人口规模效应）_财力性转移支付2010年预算参考数 2 8" xfId="14850"/>
    <cellStyle name="差_28四川_财力性转移支付2010年预算参考数 2 3" xfId="14851"/>
    <cellStyle name="差_28四川_财力性转移支付2010年预算参考数 2 3 2" xfId="14852"/>
    <cellStyle name="好_汇总表4 2 6" xfId="14853"/>
    <cellStyle name="差_县区合并测算20080421_财力性转移支付2010年预算参考数_03_2010年各地区一般预算平衡表_04财力类2010" xfId="14854"/>
    <cellStyle name="差_28四川_财力性转移支付2010年预算参考数 2 4" xfId="14855"/>
    <cellStyle name="差_缺口县区测算 2 2" xfId="14856"/>
    <cellStyle name="差_行政（人员）_财力性转移支付2010年预算参考数 4 2" xfId="14857"/>
    <cellStyle name="差_市辖区测算-新科目（20080626）_民生政策最低支出需求_03_2010年各地区一般预算平衡表_净集中" xfId="14858"/>
    <cellStyle name="差_缺口县区测算(财政部标准)_小册子（2010）张 2 2" xfId="14859"/>
    <cellStyle name="好_2006年34青海_财力性转移支付2010年预算参考数_03_2010年各地区一般预算平衡表_2010年地方财政一般预算分级平衡情况表（汇总）0524 2 3" xfId="14860"/>
    <cellStyle name="强调 1 8" xfId="14861"/>
    <cellStyle name="差_28四川_财力性转移支付2010年预算参考数 3" xfId="14862"/>
    <cellStyle name="好_行政公检法测算_财力性转移支付2010年预算参考数" xfId="14863"/>
    <cellStyle name="差_县区合并测算20080423(按照各省比重）_民生政策最低支出需求_财力性转移支付2010年预算参考数_合并 2 6" xfId="14864"/>
    <cellStyle name="好_附表_财力性转移支付2010年预算参考数 2" xfId="14865"/>
    <cellStyle name="好_核定人数下发表_财力性转移支付2010年预算参考数_合并 2 3" xfId="14866"/>
    <cellStyle name="差_28四川_财力性转移支付2010年预算参考数 4" xfId="14867"/>
    <cellStyle name="差_自行调整差异系数顺序_03_2010年各地区一般预算平衡表_04财力类2010 2" xfId="14868"/>
    <cellStyle name="好_2006年34青海_财力性转移支付2010年预算参考数_03_2010年各地区一般预算平衡表_2010年地方财政一般预算分级平衡情况表（汇总）0524 2 4" xfId="14869"/>
    <cellStyle name="差_县区合并测算20080423(按照各省比重）_民生政策最低支出需求_财力性转移支付2010年预算参考数_合并 2 7" xfId="14870"/>
    <cellStyle name="好_附表_财力性转移支付2010年预算参考数 3" xfId="14871"/>
    <cellStyle name="好_核定人数下发表_财力性转移支付2010年预算参考数_合并 2 4" xfId="14872"/>
    <cellStyle name="差_28四川_财力性转移支付2010年预算参考数 4 2" xfId="14873"/>
    <cellStyle name="差_28四川_财力性转移支付2010年预算参考数_03_2010年各地区一般预算平衡表 5" xfId="14874"/>
    <cellStyle name="好_14安徽_华东 2 7" xfId="14875"/>
    <cellStyle name="差_其他部门(按照总人口测算）—20080416_民生政策最低支出需求_财力性转移支付2010年预算参考数_合并 2" xfId="14876"/>
    <cellStyle name="好_缺口县区测算(按2007支出增长25%测算)_03_2010年各地区一般预算平衡表_2010年地方财政一般预算分级平衡情况表（汇总）0524 2 3" xfId="14877"/>
    <cellStyle name="差_Sheet1_4.2010年国家重点生态功能区保护性转移支付生态测算表 2" xfId="14878"/>
    <cellStyle name="差_卫生部门_财力性转移支付2010年预算参考数_03_2010年各地区一般预算平衡表 4" xfId="14879"/>
    <cellStyle name="好_卫生(按照总人口测算）—20080416_民生政策最低支出需求_财力性转移支付2010年预算参考数_合并 2 2" xfId="14880"/>
    <cellStyle name="差_县区合并测算20080421_财力性转移支付2010年预算参考数_合并 2 6" xfId="14881"/>
    <cellStyle name="差_28四川_财力性转移支付2010年预算参考数_03_2010年各地区一般预算平衡表_04财力类2010 2" xfId="14882"/>
    <cellStyle name="好_教育(按照总人口测算）—20080416_县市旗测算-新科目（含人口规模效应）_财力性转移支付2010年预算参考数_03_2010年各地区一般预算平衡表_2010年地方财政一般预算分级平衡情况表（汇总）0524 2 7" xfId="14883"/>
    <cellStyle name="差_汇总表4_小册子（2010）张 3" xfId="14884"/>
    <cellStyle name="差_28四川_财力性转移支付2010年预算参考数_03_2010年各地区一般预算平衡表_2010年地方财政一般预算分级平衡情况表（汇总）0524 4" xfId="14885"/>
    <cellStyle name="差_汇总表4_小册子（2010）张 4" xfId="14886"/>
    <cellStyle name="差_28四川_财力性转移支付2010年预算参考数_03_2010年各地区一般预算平衡表_2010年地方财政一般预算分级平衡情况表（汇总）0524 5" xfId="14887"/>
    <cellStyle name="差_28四川_财力性转移支付2010年预算参考数_30云南" xfId="14888"/>
    <cellStyle name="差_附表_财力性转移支付2010年预算参考数_03_2010年各地区一般预算平衡表_净集中 3" xfId="14889"/>
    <cellStyle name="差_县区合并测算20080423(按照各省比重）_县市旗测算-新科目（含人口规模效应）_财力性转移支付2010年预算参考数_合并 2 5" xfId="14890"/>
    <cellStyle name="差_28四川_财力性转移支付2010年预算参考数_30云南 2" xfId="14891"/>
    <cellStyle name="差_28四川_财力性转移支付2010年预算参考数_30云南 2 2" xfId="14892"/>
    <cellStyle name="差_28四川_财力性转移支付2010年预算参考数_30云南 3" xfId="14893"/>
    <cellStyle name="差_分县成本差异系数_不含人员经费系数_财力性转移支付2010年预算参考数_30云南 3" xfId="14894"/>
    <cellStyle name="好_县市旗测算20080508_县市旗测算-新科目（含人口规模效应）_财力性转移支付2010年预算参考数_03_2010年各地区一般预算平衡表_2010年地方财政一般预算分级平衡情况表（汇总）0524 2 7" xfId="14895"/>
    <cellStyle name="好_核定人数对比_财力性转移支付2010年预算参考数 2 3" xfId="14896"/>
    <cellStyle name="好_行政公检法测算_县市旗测算-新科目（含人口规模效应）_03_2010年各地区一般预算平衡表 2 2" xfId="14897"/>
    <cellStyle name="差_28四川_财力性转移支付2010年预算参考数_华东 2" xfId="14898"/>
    <cellStyle name="差_28四川_财力性转移支付2010年预算参考数_隋心对账单定稿0514" xfId="14899"/>
    <cellStyle name="好_河南 缺口县区测算(地方填报白)_华东 2 7" xfId="14900"/>
    <cellStyle name="差_28四川_财力性转移支付2010年预算参考数_小册子（2010）张 2" xfId="14901"/>
    <cellStyle name="好_分县成本差异系数_不含人员经费系数 3" xfId="14902"/>
    <cellStyle name="好_一般预算支出口径剔除表_财力性转移支付2010年预算参考数 2 6" xfId="14903"/>
    <cellStyle name="差_28四川_财力性转移支付2010年预算参考数_小册子（2010）张 3" xfId="14904"/>
    <cellStyle name="好_分县成本差异系数_不含人员经费系数 4" xfId="14905"/>
    <cellStyle name="好_一般预算支出口径剔除表_财力性转移支付2010年预算参考数 2 7" xfId="14906"/>
    <cellStyle name="差_卫生(按照总人口测算）—20080416 2 4" xfId="14907"/>
    <cellStyle name="差_文体广播事业(按照总人口测算）—20080416_不含人员经费系数_财力性转移支付2010年预算参考数_03_2010年各地区一般预算平衡表" xfId="14908"/>
    <cellStyle name="好_卫生部门_财力性转移支付2010年预算参考数 2 5" xfId="14909"/>
    <cellStyle name="差_财政供养人员_禁止开发区名单" xfId="14910"/>
    <cellStyle name="差_28四川_财力性转移支付2010年预算参考数_小册子（2010）张 4" xfId="14911"/>
    <cellStyle name="好_分县成本差异系数_不含人员经费系数 5" xfId="14912"/>
    <cellStyle name="好_一般预算支出口径剔除表_财力性转移支付2010年预算参考数 2 8" xfId="14913"/>
    <cellStyle name="差_28四川_华东 2" xfId="14914"/>
    <cellStyle name="差_县区合并测算20080421_民生政策最低支出需求_财力性转移支付2010年预算参考数_小册子（2010）张 2 2" xfId="14915"/>
    <cellStyle name="差_县市旗测算-新科目（20080626）_不含人员经费系数_财力性转移支付2010年预算参考数 4 2" xfId="14916"/>
    <cellStyle name="差_人员工资和公用经费3_隋心对账单定稿0514" xfId="14917"/>
    <cellStyle name="差_J01-2 2 2" xfId="14918"/>
    <cellStyle name="差_县市旗测算-新科目（20080626）_民生政策最低支出需求_30云南" xfId="14919"/>
    <cellStyle name="差_3.2009年国家重点生态功能区补偿性转移支付生态测算表" xfId="14920"/>
    <cellStyle name="常规 2 2 6 2 2 9" xfId="14921"/>
    <cellStyle name="差_行政公检法测算_民生政策最低支出需求_合并 2" xfId="14922"/>
    <cellStyle name="差_县市旗测算-新科目（20080626）_民生政策最低支出需求_小册子（2010）张" xfId="14923"/>
    <cellStyle name="好_Book1_Book1" xfId="14924"/>
    <cellStyle name="好_缺口县区测算（11.13）_财力性转移支付2010年预算参考数_03_2010年各地区一般预算平衡表_2010年地方财政一般预算分级平衡情况表（汇总）0524 2 3" xfId="14925"/>
    <cellStyle name="好_第五部分(才淼、饶永宏） 2_2.云南省生态功能区转移支付总表" xfId="14926"/>
    <cellStyle name="差_卫生(按照总人口测算）—20080416_民生政策最低支出需求_财力性转移支付2010年预算参考数_华东 2 6" xfId="14927"/>
    <cellStyle name="差_3.2009年国家重点生态功能区补偿性转移支付生态测算表 2" xfId="14928"/>
    <cellStyle name="差_34青海_1_财力性转移支付2010年预算参考数_03_2010年各地区一般预算平衡表" xfId="14929"/>
    <cellStyle name="好_2008云南省分县市中小学教职工统计表（教育厅提供） 4" xfId="14930"/>
    <cellStyle name="差_30云南 2 4" xfId="14931"/>
    <cellStyle name="好_河南 缺口县区测算(地方填报白)_30云南 3" xfId="14932"/>
    <cellStyle name="差_核定人数下发表_财力性转移支付2010年预算参考数_03_2010年各地区一般预算平衡表_2010年地方财政一般预算分级平衡情况表（汇总）0524" xfId="14933"/>
    <cellStyle name="差_Book2_财力性转移支付2010年预算参考数_03_2010年各地区一般预算平衡表_净集中 3" xfId="14934"/>
    <cellStyle name="差_行政(燃修费)_不含人员经费系数_03_2010年各地区一般预算平衡表_2010年地方财政一般预算分级平衡情况表（汇总）0524 4" xfId="14935"/>
    <cellStyle name="差_30云南_1" xfId="14936"/>
    <cellStyle name="差_行政(燃修费)_财力性转移支付2010年预算参考数_03_2010年各地区一般预算平衡表_2010年地方财政一般预算分级平衡情况表（汇总）0524" xfId="14937"/>
    <cellStyle name="差_30云南_1 2 2" xfId="14938"/>
    <cellStyle name="差_县市旗测算-新科目（20080627）_不含人员经费系数_小册子（2010）张 3 2" xfId="14939"/>
    <cellStyle name="差_Book2_财力性转移支付2010年预算参考数_03_2010年各地区一般预算平衡表_2010年地方财政一般预算分级平衡情况表（汇总）0524 3" xfId="14940"/>
    <cellStyle name="好_2006年28四川_财力性转移支付2010年预算参考数 2 6" xfId="14941"/>
    <cellStyle name="差_30云南_1 2 2 2" xfId="14942"/>
    <cellStyle name="差_30云南_1 2 3" xfId="14943"/>
    <cellStyle name="差_分县成本差异系数_不含人员经费系数_03_2010年各地区一般预算平衡表_净集中 3" xfId="14944"/>
    <cellStyle name="好_核定人数对比_财力性转移支付2010年预算参考数_03_2010年各地区一般预算平衡表_04财力类2010 3" xfId="14945"/>
    <cellStyle name="好_附表_隋心对账单定稿0514 2 5" xfId="14946"/>
    <cellStyle name="差_30云南_1 2 3 2" xfId="14947"/>
    <cellStyle name="差_30云南_1 4" xfId="14948"/>
    <cellStyle name="差_行政(燃修费)_财力性转移支付2010年预算参考数_03_2010年各地区一般预算平衡表_2010年地方财政一般预算分级平衡情况表（汇总）0524 4" xfId="14949"/>
    <cellStyle name="差_云南省2008年转移支付测算——州市本级考核部分及政策性测算 8" xfId="14950"/>
    <cellStyle name="差_30云南_1 4 2" xfId="14951"/>
    <cellStyle name="差_教育(按照总人口测算）—20080416_03_2010年各地区一般预算平衡表 5" xfId="14952"/>
    <cellStyle name="差_30云南_1_03_2010年各地区一般预算平衡表 6" xfId="14953"/>
    <cellStyle name="差_30云南_1_03_2010年各地区一般预算平衡表_04财力类2010" xfId="14954"/>
    <cellStyle name="差_30云南_1_03_2010年各地区一般预算平衡表_04财力类2010 2" xfId="14955"/>
    <cellStyle name="差_30云南_1_03_2010年各地区一般预算平衡表_04财力类2010 3" xfId="14956"/>
    <cellStyle name="好_03昭通" xfId="14957"/>
    <cellStyle name="差_基础数据表_5.2010年云南省国家一般生态功能区转移支付补助测算表（州市本级）" xfId="14958"/>
    <cellStyle name="好_缺口县区测算(按核定人数)_合并 2 5" xfId="14959"/>
    <cellStyle name="差_行政公检法测算_民生政策最低支出需求 2" xfId="14960"/>
    <cellStyle name="差_30云南_1_03_2010年各地区一般预算平衡表_2010年地方财政一般预算分级平衡情况表（汇总）0524 2" xfId="14961"/>
    <cellStyle name="差_县市旗测算-新科目（20080627）_民生政策最低支出需求_财力性转移支付2010年预算参考数_03_2010年各地区一般预算平衡表 4" xfId="14962"/>
    <cellStyle name="差_30云南_1_03_2010年各地区一般预算平衡表_2010年地方财政一般预算分级平衡情况表（汇总）0524 4" xfId="14963"/>
    <cellStyle name="差_县市旗测算-新科目（20080627）_民生政策最低支出需求_财力性转移支付2010年预算参考数_03_2010年各地区一般预算平衡表 6" xfId="14964"/>
    <cellStyle name="差_30云南_1_03_2010年各地区一般预算平衡表_2010年地方财政一般预算分级平衡情况表（汇总）0524 5" xfId="14965"/>
    <cellStyle name="差_34青海_财力性转移支付2010年预算参考数 2 2 2" xfId="14966"/>
    <cellStyle name="常规 5 2 2 2" xfId="14967"/>
    <cellStyle name="差_30云南_1_03_2010年各地区一般预算平衡表_净集中" xfId="14968"/>
    <cellStyle name="差_30云南_1_30云南" xfId="14969"/>
    <cellStyle name="差_公共医疗标准供养人员测算结果" xfId="14970"/>
    <cellStyle name="差_汇总表 2" xfId="14971"/>
    <cellStyle name="差_30云南_1_30云南 3" xfId="14972"/>
    <cellStyle name="差_公共医疗标准供养人员测算结果 3" xfId="14973"/>
    <cellStyle name="差_卫生(按照总人口测算）—20080416_不含人员经费系数_隋心对账单定稿0514 2 6" xfId="14974"/>
    <cellStyle name="差_汇总表 2 2" xfId="14975"/>
    <cellStyle name="差_30云南_1_30云南 3 2" xfId="14976"/>
    <cellStyle name="好_云南省2008年转移支付测算——州市本级考核部分及政策性测算_财力性转移支付2010年预算参考数_合并 2 5" xfId="14977"/>
    <cellStyle name="差_公共医疗标准供养人员测算结果 3 2" xfId="14978"/>
    <cellStyle name="差_30云南_1_财力性转移支付2010年预算参考数_03_2010年各地区一般预算平衡表 4" xfId="14979"/>
    <cellStyle name="常规 21 20" xfId="14980"/>
    <cellStyle name="常规 21 15" xfId="14981"/>
    <cellStyle name="差_缺口县区测算(按2007支出增长25%测算) 5" xfId="14982"/>
    <cellStyle name="差_30云南_1_财力性转移支付2010年预算参考数_03_2010年各地区一般预算平衡表 5" xfId="14983"/>
    <cellStyle name="常规 21 21" xfId="14984"/>
    <cellStyle name="常规 21 16" xfId="14985"/>
    <cellStyle name="差_M01-2(州市补助收入) 2_2.云南省生态功能区转移支付总表 2" xfId="14986"/>
    <cellStyle name="差_30云南_1_财力性转移支付2010年预算参考数_03_2010年各地区一般预算平衡表 6" xfId="14987"/>
    <cellStyle name="常规 21 22" xfId="14988"/>
    <cellStyle name="常规 21 17" xfId="14989"/>
    <cellStyle name="常规 11 2 3 6" xfId="14990"/>
    <cellStyle name="差_30云南_1_财力性转移支付2010年预算参考数_03_2010年各地区一般预算平衡表_2010年地方财政一般预算分级平衡情况表（汇总）0524" xfId="14991"/>
    <cellStyle name="好_分县成本差异系数_不含人员经费系数_隋心对账单定稿0514 2 3" xfId="14992"/>
    <cellStyle name="差_30云南_1_财力性转移支付2010年预算参考数_03_2010年各地区一般预算平衡表_2010年地方财政一般预算分级平衡情况表（汇总）0524 2" xfId="14993"/>
    <cellStyle name="差_30云南_1_财力性转移支付2010年预算参考数_03_2010年各地区一般预算平衡表_2010年地方财政一般预算分级平衡情况表（汇总）0524 3" xfId="14994"/>
    <cellStyle name="差_市辖区测算20080510_民生政策最低支出需求_03_2010年各地区一般预算平衡表 2" xfId="14995"/>
    <cellStyle name="差_30云南_1_财力性转移支付2010年预算参考数_03_2010年各地区一般预算平衡表_2010年地方财政一般预算分级平衡情况表（汇总）0524 4" xfId="14996"/>
    <cellStyle name="差_30云南_1_财力性转移支付2010年预算参考数_03_2010年各地区一般预算平衡表_净集中" xfId="14997"/>
    <cellStyle name="差_30云南_2 4" xfId="14998"/>
    <cellStyle name="好_11大理_财力性转移支付2010年预算参考数_03_2010年各地区一般预算平衡表_净集中 3" xfId="14999"/>
    <cellStyle name="差_30云南_1_财力性转移支付2010年预算参考数_03_2010年各地区一般预算平衡表_净集中 2" xfId="15000"/>
    <cellStyle name="好_市辖区测算20080510_不含人员经费系数_合并" xfId="15001"/>
    <cellStyle name="好_行政公检法测算_小册子（2010）张 2" xfId="15002"/>
    <cellStyle name="差_30云南_1_财力性转移支付2010年预算参考数_03_2010年各地区一般预算平衡表_净集中 3" xfId="15003"/>
    <cellStyle name="好_其他部门(按照总人口测算）—20080416_不含人员经费系数_小册子（2010）张" xfId="15004"/>
    <cellStyle name="差_测算结果汇总_30云南 2 2" xfId="15005"/>
    <cellStyle name="差_文体广播事业(按照总人口测算）—20080416 2" xfId="15006"/>
    <cellStyle name="差_汇总表4_财力性转移支付2010年预算参考数_03_2010年各地区一般预算平衡表_净集中" xfId="15007"/>
    <cellStyle name="好_县区合并测算20080421_县市旗测算-新科目（含人口规模效应）_03_2010年各地区一般预算平衡表 2 2" xfId="15008"/>
    <cellStyle name="差_30云南_1_财力性转移支付2010年预算参考数_30云南" xfId="15009"/>
    <cellStyle name="差_山东省民生支出标准_华东" xfId="15010"/>
    <cellStyle name="差_市辖区测算-新科目（20080626）_不含人员经费系数_财力性转移支付2010年预算参考数_03_2010年各地区一般预算平衡表 3" xfId="15011"/>
    <cellStyle name="差_河南 缺口县区测算(地方填报白)_财力性转移支付2010年预算参考数 4" xfId="15012"/>
    <cellStyle name="差_汇总表4_财力性转移支付2010年预算参考数_03_2010年各地区一般预算平衡表_净集中 2" xfId="15013"/>
    <cellStyle name="好_成本差异系数_华东 2 6" xfId="15014"/>
    <cellStyle name="好_核定人数下发表_合并 2 5" xfId="15015"/>
    <cellStyle name="差_30云南_1_财力性转移支付2010年预算参考数_30云南 2" xfId="15016"/>
    <cellStyle name="差_山东省民生支出标准_华东 2" xfId="15017"/>
    <cellStyle name="差_河南 缺口县区测算(地方填报白)_财力性转移支付2010年预算参考数 4 2" xfId="15018"/>
    <cellStyle name="差_33甘肃_小册子（2010）张 3 2" xfId="15019"/>
    <cellStyle name="差_汇总表4_财力性转移支付2010年预算参考数_03_2010年各地区一般预算平衡表_净集中 3" xfId="15020"/>
    <cellStyle name="好_成本差异系数_华东 2 7" xfId="15021"/>
    <cellStyle name="常规 13 3 2" xfId="15022"/>
    <cellStyle name="好_核定人数下发表_合并 2 6" xfId="15023"/>
    <cellStyle name="差_30云南_1_财力性转移支付2010年预算参考数_30云南 3" xfId="15024"/>
    <cellStyle name="差_县区合并测算20080421_30云南 2 2" xfId="15025"/>
    <cellStyle name="警告文本 2 2 11 4" xfId="15026"/>
    <cellStyle name="差_行政（人员）_不含人员经费系数_财力性转移支付2010年预算参考数_隋心对账单定稿0514 2" xfId="15027"/>
    <cellStyle name="差_人员工资和公用经费3_华东 2" xfId="15028"/>
    <cellStyle name="常规 13 3 3" xfId="15029"/>
    <cellStyle name="好_核定人数下发表_合并 2 7" xfId="15030"/>
    <cellStyle name="差_30云南_1_财力性转移支付2010年预算参考数_30云南 4" xfId="15031"/>
    <cellStyle name="差_行政（人员）_民生政策最低支出需求 5" xfId="15032"/>
    <cellStyle name="差_30云南_1_财力性转移支付2010年预算参考数_华东" xfId="15033"/>
    <cellStyle name="差_30云南_1_财力性转移支付2010年预算参考数_华东 2" xfId="15034"/>
    <cellStyle name="好_汇总表4_03_2010年各地区一般预算平衡表" xfId="15035"/>
    <cellStyle name="差_县市旗测算20080508_不含人员经费系数_财力性转移支付2010年预算参考数_华东 2 6" xfId="15036"/>
    <cellStyle name="好_分县成本差异系数_民生政策最低支出需求_财力性转移支付2010年预算参考数_隋心对账单定稿0514 3" xfId="15037"/>
    <cellStyle name="好_教育(按照总人口测算）—20080416_县市旗测算-新科目（含人口规模效应）_隋心对账单定稿0514 2 4" xfId="15038"/>
    <cellStyle name="差_30云南_1_财力性转移支付2010年预算参考数_隋心对账单定稿0514" xfId="15039"/>
    <cellStyle name="好_民生政策最低支出需求_财力性转移支付2010年预算参考数_03_2010年各地区一般预算平衡表 2 3" xfId="15040"/>
    <cellStyle name="好_同德_财力性转移支付2010年预算参考数_30云南 3" xfId="15041"/>
    <cellStyle name="差_30云南_1_财力性转移支付2010年预算参考数_小册子（2010）张" xfId="15042"/>
    <cellStyle name="差_云南省2008年转移支付测算——州市本级考核部分及政策性测算_隋心对账单定稿0514 2 4" xfId="15043"/>
    <cellStyle name="差_县区合并测算20080421_不含人员经费系数_财力性转移支付2010年预算参考数_03_2010年各地区一般预算平衡表_2010年地方财政一般预算分级平衡情况表（汇总）0524 2" xfId="15044"/>
    <cellStyle name="好_2008年县级公安保障标准落实奖励经费分配测算" xfId="15045"/>
    <cellStyle name="差_30云南_1_财力性转移支付2010年预算参考数_小册子（2010）张 2 2" xfId="15046"/>
    <cellStyle name="差_30云南_1_华东 2" xfId="15047"/>
    <cellStyle name="差_30云南_1_隋心对账单定稿0514" xfId="15048"/>
    <cellStyle name="差_30云南_1_隋心对账单定稿0514 2" xfId="15049"/>
    <cellStyle name="差_30云南_1_小册子（2010）张 3 2" xfId="15050"/>
    <cellStyle name="差_30云南_2 2" xfId="15051"/>
    <cellStyle name="差_30云南_2 3" xfId="15052"/>
    <cellStyle name="好_11大理_财力性转移支付2010年预算参考数_03_2010年各地区一般预算平衡表_净集中 2" xfId="15053"/>
    <cellStyle name="差_30云南_2 3 2" xfId="15054"/>
    <cellStyle name="差_30云南_合并" xfId="15055"/>
    <cellStyle name="差_30云南_隋心对账单定稿0514" xfId="15056"/>
    <cellStyle name="好_义务教育阶段教职工人数（教育厅提供最终） 4" xfId="15057"/>
    <cellStyle name="差_30云南_隋心对账单定稿0514 2" xfId="15058"/>
    <cellStyle name="好_卫生(按照总人口测算）—20080416_民生政策最低支出需求_合并 2 4" xfId="15059"/>
    <cellStyle name="差_市辖区测算20080510 3 2" xfId="15060"/>
    <cellStyle name="差_县市旗测算-新科目（20080626）_县市旗测算-新科目（含人口规模效应）_03_2010年各地区一般预算平衡表_净集中" xfId="15061"/>
    <cellStyle name="差_30云南_小册子（2010）张" xfId="15062"/>
    <cellStyle name="差_县市旗测算-新科目（20080626）_县市旗测算-新科目（含人口规模效应）_03_2010年各地区一般预算平衡表_净集中 2" xfId="15063"/>
    <cellStyle name="差_30云南_小册子（2010）张 2" xfId="15064"/>
    <cellStyle name="差_34青海_财力性转移支付2010年预算参考数_华东" xfId="15065"/>
    <cellStyle name="差_30云南_小册子（2010）张 2 2" xfId="15066"/>
    <cellStyle name="差_30云南_小册子（2010）张 3 2" xfId="15067"/>
    <cellStyle name="好_1110洱源县_隋心对账单定稿0514 2 6" xfId="15068"/>
    <cellStyle name="差_30云南_小册子（2010）张 4" xfId="15069"/>
    <cellStyle name="差_县区合并测算20080423(按照各省比重）_财力性转移支付2010年预算参考数_30云南" xfId="15070"/>
    <cellStyle name="好_教育(按照总人口测算）—20080416_民生政策最低支出需求_03_2010年各地区一般预算平衡表_净集中 3" xfId="15071"/>
    <cellStyle name="差_32陕西" xfId="15072"/>
    <cellStyle name="常规 2 3 2 2 10" xfId="15073"/>
    <cellStyle name="差_基础数据分析 3" xfId="15074"/>
    <cellStyle name="好_县区合并测算20080423(按照各省比重）_隋心对账单定稿0514 2 7" xfId="15075"/>
    <cellStyle name="差_32陕西 2" xfId="15076"/>
    <cellStyle name="好_核定人数对比_财力性转移支付2010年预算参考数_03_2010年各地区一般预算平衡表_2010年地方财政一般预算分级平衡情况表（汇总）0524 2 8" xfId="15077"/>
    <cellStyle name="差_32陕西 3" xfId="15078"/>
    <cellStyle name="好_公共医疗标准供养人员测算结果" xfId="15079"/>
    <cellStyle name="差_32陕西 4" xfId="15080"/>
    <cellStyle name="差_32陕西 5" xfId="15081"/>
    <cellStyle name="差_文体广播事业(按照总人口测算）—20080416 4 2" xfId="15082"/>
    <cellStyle name="差_33甘肃 2 2" xfId="15083"/>
    <cellStyle name="差_33甘肃 2 2 2" xfId="15084"/>
    <cellStyle name="差_平邑_30云南 2 2" xfId="15085"/>
    <cellStyle name="差_33甘肃 2 3" xfId="15086"/>
    <cellStyle name="差_33甘肃 2 4" xfId="15087"/>
    <cellStyle name="好_2006年34青海_03_2010年各地区一般预算平衡表_2010年地方财政一般预算分级平衡情况表（汇总）0524 2 4" xfId="15088"/>
    <cellStyle name="差_33甘肃 3 2" xfId="15089"/>
    <cellStyle name="好_缺口县区测算（11.13）_财力性转移支付2010年预算参考数_小册子（2010）张 2 2" xfId="15090"/>
    <cellStyle name="差_卫生(按照总人口测算）—20080416_民生政策最低支出需求_财力性转移支付2010年预算参考数_华东 2" xfId="15091"/>
    <cellStyle name="差_33甘肃 4 2" xfId="15092"/>
    <cellStyle name="好_县市旗测算-新科目（20080627）_隋心对账单定稿0514 2 6" xfId="15093"/>
    <cellStyle name="好_缺口县区测算（11.13）_财力性转移支付2010年预算参考数_小册子（2010）张 3 2" xfId="15094"/>
    <cellStyle name="差_33甘肃_30云南 2" xfId="15095"/>
    <cellStyle name="好_缺口县区测算_财力性转移支付2010年预算参考数_03_2010年各地区一般预算平衡表_净集中 3" xfId="15096"/>
    <cellStyle name="好_34青海_1 2 4" xfId="15097"/>
    <cellStyle name="差_33甘肃_30云南 2 2" xfId="15098"/>
    <cellStyle name="好_行政公检法测算_03_2010年各地区一般预算平衡表_2010年地方财政一般预算分级平衡情况表（汇总）0524 2 7" xfId="15099"/>
    <cellStyle name="差_农林水和城市维护标准支出20080505－县区合计_不含人员经费系数_财力性转移支付2010年预算参考数_03_2010年各地区一般预算平衡表_2010年地方财政一般预算分级平衡情况表（汇总）0524" xfId="15100"/>
    <cellStyle name="好_卫生部门_财力性转移支付2010年预算参考数_03_2010年各地区一般预算平衡表_2010年地方财政一般预算分级平衡情况表（汇总）0524 3" xfId="15101"/>
    <cellStyle name="差_卫生(按照总人口测算）—20080416_民生政策最低支出需求_财力性转移支付2010年预算参考数_03_2010年各地区一般预算平衡表_净集中 3" xfId="15102"/>
    <cellStyle name="差_33甘肃_隋心对账单定稿0514" xfId="15103"/>
    <cellStyle name="好_人员工资和公用经费3_财力性转移支付2010年预算参考数 4" xfId="15104"/>
    <cellStyle name="差_33甘肃_隋心对账单定稿0514 2" xfId="15105"/>
    <cellStyle name="好_其他部门(按照总人口测算）—20080416_财力性转移支付2010年预算参考数_华东 3" xfId="15106"/>
    <cellStyle name="差_农林水和城市维护标准支出20080505－县区合计_不含人员经费系数_财力性转移支付2010年预算参考数_03_2010年各地区一般预算平衡表_2010年地方财政一般预算分级平衡情况表（汇总）0524 2" xfId="15107"/>
    <cellStyle name="好_县区合并测算20080421_民生政策最低支出需求_合并" xfId="15108"/>
    <cellStyle name="差_一般预算支出口径剔除表_隋心对账单定稿0514 2 6" xfId="15109"/>
    <cellStyle name="好_行政（人员）_民生政策最低支出需求_财力性转移支付2010年预算参考数 5" xfId="15110"/>
    <cellStyle name="差_危改资金测算_隋心对账单定稿0514 2" xfId="15111"/>
    <cellStyle name="差_33甘肃_小册子（2010）张 2 2" xfId="15112"/>
    <cellStyle name="差_33甘肃_小册子（2010）张 3" xfId="15113"/>
    <cellStyle name="差_33甘肃_小册子（2010）张 4" xfId="15114"/>
    <cellStyle name="差_行业表 2" xfId="15115"/>
    <cellStyle name="差_34青海" xfId="15116"/>
    <cellStyle name="好_行政公检法测算_不含人员经费系数_财力性转移支付2010年预算参考数_03_2010年各地区一般预算平衡表_净集中" xfId="15117"/>
    <cellStyle name="好_一般预算支出口径剔除表_合并 2 5" xfId="15118"/>
    <cellStyle name="差_34青海 2" xfId="15119"/>
    <cellStyle name="好_行政公检法测算_不含人员经费系数_财力性转移支付2010年预算参考数_03_2010年各地区一般预算平衡表_净集中 2" xfId="15120"/>
    <cellStyle name="差_县区合并测算20080423(按照各省比重）_华东 2 4" xfId="15121"/>
    <cellStyle name="差_行业表 2 2" xfId="15122"/>
    <cellStyle name="差_34青海 2 2" xfId="15123"/>
    <cellStyle name="差_教育(按照总人口测算）—20080416_不含人员经费系数_财力性转移支付2010年预算参考数_小册子（2010）张 2 2" xfId="15124"/>
    <cellStyle name="差_34青海 2 3" xfId="15125"/>
    <cellStyle name="好_12滨州_财力性转移支付2010年预算参考数_合并" xfId="15126"/>
    <cellStyle name="好_34青海_1_财力性转移支付2010年预算参考数 4 2" xfId="15127"/>
    <cellStyle name="好_市辖区测算20080510_财力性转移支付2010年预算参考数_华东 2" xfId="15128"/>
    <cellStyle name="差_34青海 2 4" xfId="15129"/>
    <cellStyle name="差_平邑_财力性转移支付2010年预算参考数 2" xfId="15130"/>
    <cellStyle name="好_2006年22湖南_财力性转移支付2010年预算参考数_03_2010年各地区一般预算平衡表_2010年地方财政一般预算分级平衡情况表（汇总）0524 2 7" xfId="15131"/>
    <cellStyle name="好_一般预算支出口径剔除表_合并 2 6" xfId="15132"/>
    <cellStyle name="差_34青海 3" xfId="15133"/>
    <cellStyle name="好_行政公检法测算_不含人员经费系数_财力性转移支付2010年预算参考数_03_2010年各地区一般预算平衡表_净集中 3" xfId="15134"/>
    <cellStyle name="差_县区合并测算20080423(按照各省比重）_华东 2 5" xfId="15135"/>
    <cellStyle name="好_一般预算支出口径剔除表_合并 2 7" xfId="15136"/>
    <cellStyle name="差_民生政策最低支出需求_财力性转移支付2010年预算参考数 4 2" xfId="15137"/>
    <cellStyle name="差_34青海 4" xfId="15138"/>
    <cellStyle name="好_县市旗测算-新科目（20080626）_不含人员经费系数_财力性转移支付2010年预算参考数_华东 2 7" xfId="15139"/>
    <cellStyle name="好_测算结果 2 2" xfId="15140"/>
    <cellStyle name="差_县区合并测算20080423(按照各省比重）_华东 2 6" xfId="15141"/>
    <cellStyle name="差_其他部门(按照总人口测算）—20080416_县市旗测算-新科目（含人口规模效应）_财力性转移支付2010年预算参考数_03_2010年各地区一般预算平衡表_04财力类2010" xfId="15142"/>
    <cellStyle name="差_34青海 4 2" xfId="15143"/>
    <cellStyle name="差_市辖区测算-新科目（20080626）_民生政策最低支出需求_财力性转移支付2010年预算参考数_03_2010年各地区一般预算平衡表_2010年地方财政一般预算分级平衡情况表（汇总）0524 2 5" xfId="15144"/>
    <cellStyle name="好_测算结果 2 2 2" xfId="15145"/>
    <cellStyle name="差_34青海 5" xfId="15146"/>
    <cellStyle name="好_测算结果 2 3" xfId="15147"/>
    <cellStyle name="差_县区合并测算20080423(按照各省比重）_华东 2 7" xfId="15148"/>
    <cellStyle name="差_34青海_03_2010年各地区一般预算平衡表_04财力类2010 3" xfId="15149"/>
    <cellStyle name="差_教育(按照总人口测算）—20080416_财力性转移支付2010年预算参考数_03_2010年各地区一般预算平衡表_04财力类2010 3" xfId="15150"/>
    <cellStyle name="差_34青海_03_2010年各地区一般预算平衡表_2010年地方财政一般预算分级平衡情况表（汇总）0524" xfId="15151"/>
    <cellStyle name="差_文体广播事业(按照总人口测算）—20080416 2 6" xfId="15152"/>
    <cellStyle name="差_34青海_03_2010年各地区一般预算平衡表_净集中" xfId="15153"/>
    <cellStyle name="差_34青海_03_2010年各地区一般预算平衡表_净集中 3" xfId="15154"/>
    <cellStyle name="差_34青海_1 2 2" xfId="15155"/>
    <cellStyle name="差_成本差异系数（含人口规模）_财力性转移支付2010年预算参考数_30云南 3 2" xfId="15156"/>
    <cellStyle name="差_34青海_1 2 2 2" xfId="15157"/>
    <cellStyle name="差_34青海_1 2 3" xfId="15158"/>
    <cellStyle name="差_34青海_1 2 4" xfId="15159"/>
    <cellStyle name="差_34青海_1_03_2010年各地区一般预算平衡表" xfId="15160"/>
    <cellStyle name="差_34青海_1_03_2010年各地区一般预算平衡表 2" xfId="15161"/>
    <cellStyle name="差_市辖区测算-新科目（20080626）_民生政策最低支出需求_财力性转移支付2010年预算参考数_30云南 3" xfId="15162"/>
    <cellStyle name="好_山东省民生支出标准_华东 2 5" xfId="15163"/>
    <cellStyle name="好_2007年一般预算支出剔除_03_2010年各地区一般预算平衡表_04财力类2010" xfId="15164"/>
    <cellStyle name="好_Book1_财力性转移支付2010年预算参考数_30云南 2" xfId="15165"/>
    <cellStyle name="差_34青海_1_03_2010年各地区一般预算平衡表 3" xfId="15166"/>
    <cellStyle name="常规 5 4 2 2" xfId="15167"/>
    <cellStyle name="差_34青海_1_03_2010年各地区一般预算平衡表_04财力类2010" xfId="15168"/>
    <cellStyle name="好_27重庆_财力性转移支付2010年预算参考数_隋心对账单定稿0514 2 6" xfId="15169"/>
    <cellStyle name="差_自行调整差异系数顺序_隋心对账单定稿0514 2" xfId="15170"/>
    <cellStyle name="好_县区合并测算20080421_民生政策最低支出需求_财力性转移支付2010年预算参考数_华东 2 4" xfId="15171"/>
    <cellStyle name="差_34青海_1_03_2010年各地区一般预算平衡表_2010年地方财政一般预算分级平衡情况表（汇总）0524" xfId="15172"/>
    <cellStyle name="常规 31 2" xfId="15173"/>
    <cellStyle name="常规 26 2" xfId="15174"/>
    <cellStyle name="差_34青海_1_03_2010年各地区一般预算平衡表_2010年地方财政一般预算分级平衡情况表（汇总）0524 2" xfId="15175"/>
    <cellStyle name="常规 31 2 2" xfId="15176"/>
    <cellStyle name="常规 26 2 2" xfId="15177"/>
    <cellStyle name="好_1_03_2010年各地区一般预算平衡表 6" xfId="15178"/>
    <cellStyle name="差_34青海_1_03_2010年各地区一般预算平衡表_2010年地方财政一般预算分级平衡情况表（汇总）0524 3" xfId="15179"/>
    <cellStyle name="常规 26 2 3" xfId="15180"/>
    <cellStyle name="差_34青海_1_03_2010年各地区一般预算平衡表_2010年地方财政一般预算分级平衡情况表（汇总）0524 4" xfId="15181"/>
    <cellStyle name="差_县市旗测算-新科目（20080627）_不含人员经费系数_03_2010年各地区一般预算平衡表 2 2" xfId="15182"/>
    <cellStyle name="差_34青海_1_30云南" xfId="15183"/>
    <cellStyle name="好_文体广播事业(按照总人口测算）—20080416_县市旗测算-新科目（含人口规模效应）_财力性转移支付2010年预算参考数_合并" xfId="15184"/>
    <cellStyle name="差_行政(燃修费)_民生政策最低支出需求_财力性转移支付2010年预算参考数_华东 2" xfId="15185"/>
    <cellStyle name="差_M01-2(州市补助收入) 2_2.2009年云南省生态功能区转移支付总表" xfId="15186"/>
    <cellStyle name="差_34青海_1_财力性转移支付2010年预算参考数 2 3 2" xfId="15187"/>
    <cellStyle name="差_34青海_1_财力性转移支付2010年预算参考数 2 4" xfId="15188"/>
    <cellStyle name="差_市辖区测算-新科目（20080626）_财力性转移支付2010年预算参考数_30云南 2" xfId="15189"/>
    <cellStyle name="差_34青海_1_财力性转移支付2010年预算参考数 3 2" xfId="15190"/>
    <cellStyle name="好_22湖南_03_2010年各地区一般预算平衡表_2010年地方财政一般预算分级平衡情况表（汇总）0524 2 5" xfId="15191"/>
    <cellStyle name="好_财政供养人员_华东 2 5" xfId="15192"/>
    <cellStyle name="差_34青海_1_财力性转移支付2010年预算参考数 4" xfId="15193"/>
    <cellStyle name="差_县市旗测算-新科目（20080627）_财力性转移支付2010年预算参考数_合并 2 7" xfId="15194"/>
    <cellStyle name="差_34青海_1_财力性转移支付2010年预算参考数 4 2" xfId="15195"/>
    <cellStyle name="差_县区合并测算20080421_县市旗测算-新科目（含人口规模效应）_华东" xfId="15196"/>
    <cellStyle name="强调文字颜色 3 2 2 2 2 2 9" xfId="15197"/>
    <cellStyle name="差_34青海_合并" xfId="15198"/>
    <cellStyle name="好_22湖南_03_2010年各地区一般预算平衡表_2010年地方财政一般预算分级平衡情况表（汇总）0524 2 6" xfId="15199"/>
    <cellStyle name="好_RESULTS" xfId="15200"/>
    <cellStyle name="好_财政供养人员_华东 2 6" xfId="15201"/>
    <cellStyle name="差_34青海_1_财力性转移支付2010年预算参考数 5" xfId="15202"/>
    <cellStyle name="差_34青海_1_财力性转移支付2010年预算参考数_03_2010年各地区一般预算平衡表 2" xfId="15203"/>
    <cellStyle name="好_市辖区测算-新科目（20080626）_民生政策最低支出需求_合并 2" xfId="15204"/>
    <cellStyle name="差_34青海_1_财力性转移支付2010年预算参考数_03_2010年各地区一般预算平衡表 3" xfId="15205"/>
    <cellStyle name="差_核定人数对比_03_2010年各地区一般预算平衡表 2" xfId="15206"/>
    <cellStyle name="好_2006年全省财力计算表（中央、决算）_合并 2 5" xfId="15207"/>
    <cellStyle name="好_市辖区测算-新科目（20080626）_民生政策最低支出需求_合并 3" xfId="15208"/>
    <cellStyle name="差_34青海_1_财力性转移支付2010年预算参考数_03_2010年各地区一般预算平衡表 4" xfId="15209"/>
    <cellStyle name="好_华东" xfId="15210"/>
    <cellStyle name="差_核定人数对比_03_2010年各地区一般预算平衡表 3" xfId="15211"/>
    <cellStyle name="好_2006年全省财力计算表（中央、决算）_合并 2 6" xfId="15212"/>
    <cellStyle name="差_34青海_1_财力性转移支付2010年预算参考数_03_2010年各地区一般预算平衡表 6" xfId="15213"/>
    <cellStyle name="常规 2 2 6 11" xfId="15214"/>
    <cellStyle name="差_核定人数对比_03_2010年各地区一般预算平衡表 5" xfId="15215"/>
    <cellStyle name="常规 2 4 2" xfId="15216"/>
    <cellStyle name="差_行政公检法测算_财力性转移支付2010年预算参考数_华东 2" xfId="15217"/>
    <cellStyle name="差_县市旗测算20080508_财力性转移支付2010年预算参考数_03_2010年各地区一般预算平衡表 3" xfId="15218"/>
    <cellStyle name="差_市辖区测算20080510_县市旗测算-新科目（含人口规模效应）_03_2010年各地区一般预算平衡表_净集中 3" xfId="15219"/>
    <cellStyle name="差_成本差异系数_03_2010年各地区一般预算平衡表_2010年地方财政一般预算分级平衡情况表（汇总）0524 5" xfId="15220"/>
    <cellStyle name="差_34青海_1_财力性转移支付2010年预算参考数_03_2010年各地区一般预算平衡表_2010年地方财政一般预算分级平衡情况表（汇总）0524" xfId="15221"/>
    <cellStyle name="好_33甘肃_小册子（2010）张 3" xfId="15222"/>
    <cellStyle name="差_34青海_1_财力性转移支付2010年预算参考数_03_2010年各地区一般预算平衡表_2010年地方财政一般预算分级平衡情况表（汇总）0524 2" xfId="15223"/>
    <cellStyle name="好_分析缺口率_财力性转移支付2010年预算参考数_合并 2 3" xfId="15224"/>
    <cellStyle name="差_行政（人员）_不含人员经费系数_财力性转移支付2010年预算参考数_30云南 3" xfId="15225"/>
    <cellStyle name="差_总人口_财力性转移支付2010年预算参考数_隋心对账单定稿0514 2 5" xfId="15226"/>
    <cellStyle name="差_34青海_1_财力性转移支付2010年预算参考数_03_2010年各地区一般预算平衡表_2010年地方财政一般预算分级平衡情况表（汇总）0524 3" xfId="15227"/>
    <cellStyle name="好_分析缺口率_财力性转移支付2010年预算参考数_合并 2 4" xfId="15228"/>
    <cellStyle name="差_行政（人员）_不含人员经费系数_财力性转移支付2010年预算参考数_30云南 4" xfId="15229"/>
    <cellStyle name="差_总人口_财力性转移支付2010年预算参考数_隋心对账单定稿0514 2 6" xfId="15230"/>
    <cellStyle name="差_34青海_1_财力性转移支付2010年预算参考数_03_2010年各地区一般预算平衡表_2010年地方财政一般预算分级平衡情况表（汇总）0524 4" xfId="15231"/>
    <cellStyle name="好_分析缺口率_财力性转移支付2010年预算参考数_合并 2 5" xfId="15232"/>
    <cellStyle name="差_34青海_1_财力性转移支付2010年预算参考数_03_2010年各地区一般预算平衡表_2010年地方财政一般预算分级平衡情况表（汇总）0524 5" xfId="15233"/>
    <cellStyle name="好_分析缺口率_财力性转移支付2010年预算参考数_合并 2 6" xfId="15234"/>
    <cellStyle name="差_34青海_1_财力性转移支付2010年预算参考数_03_2010年各地区一般预算平衡表_净集中" xfId="15235"/>
    <cellStyle name="好_县区合并测算20080423(按照各省比重）_不含人员经费系数_财力性转移支付2010年预算参考数" xfId="15236"/>
    <cellStyle name="好_市辖区测算20080510_民生政策最低支出需求_华东 2 7" xfId="15237"/>
    <cellStyle name="差_34青海_1_财力性转移支付2010年预算参考数_30云南" xfId="15238"/>
    <cellStyle name="好_县区合并测算20080423(按照各省比重）_不含人员经费系数_财力性转移支付2010年预算参考数 2" xfId="15239"/>
    <cellStyle name="差_行政(燃修费)_民生政策最低支出需求_30云南 3" xfId="15240"/>
    <cellStyle name="差_34青海_1_财力性转移支付2010年预算参考数_30云南 2" xfId="15241"/>
    <cellStyle name="好_自行调整差异系数顺序_财力性转移支付2010年预算参考数_03_2010年各地区一般预算平衡表 2 3" xfId="15242"/>
    <cellStyle name="好_县区合并测算20080423(按照各省比重）_不含人员经费系数_财力性转移支付2010年预算参考数 2 2" xfId="15243"/>
    <cellStyle name="差_行政(燃修费)_民生政策最低支出需求_30云南 3 2" xfId="15244"/>
    <cellStyle name="差_34青海_1_财力性转移支付2010年预算参考数_30云南 2 2" xfId="15245"/>
    <cellStyle name="好_县区合并测算20080423(按照各省比重）_不含人员经费系数_财力性转移支付2010年预算参考数 3" xfId="15246"/>
    <cellStyle name="差_行政(燃修费)_民生政策最低支出需求_30云南 4" xfId="15247"/>
    <cellStyle name="差_34青海_1_财力性转移支付2010年预算参考数_30云南 3" xfId="15248"/>
    <cellStyle name="好_县区合并测算20080423(按照各省比重）_不含人员经费系数_财力性转移支付2010年预算参考数 4" xfId="15249"/>
    <cellStyle name="差_34青海_1_财力性转移支付2010年预算参考数_30云南 4" xfId="15250"/>
    <cellStyle name="差_34青海_1_财力性转移支付2010年预算参考数_合并" xfId="15251"/>
    <cellStyle name="好_20河南_财力性转移支付2010年预算参考数_03_2010年各地区一般预算平衡表_2010年地方财政一般预算分级平衡情况表（汇总）0524 2 5" xfId="15252"/>
    <cellStyle name="差_34青海_1_财力性转移支付2010年预算参考数_合并 2" xfId="15253"/>
    <cellStyle name="差_34青海_1_财力性转移支付2010年预算参考数_华东" xfId="15254"/>
    <cellStyle name="好_行政(燃修费)_财力性转移支付2010年预算参考数_30云南" xfId="15255"/>
    <cellStyle name="差_34青海_1_财力性转移支付2010年预算参考数_华东 2" xfId="15256"/>
    <cellStyle name="好_教育(按照总人口测算）—20080416_财力性转移支付2010年预算参考数_03_2010年各地区一般预算平衡表" xfId="15257"/>
    <cellStyle name="常规 12 10" xfId="15258"/>
    <cellStyle name="差_34青海_1_财力性转移支付2010年预算参考数_隋心对账单定稿0514" xfId="15259"/>
    <cellStyle name="差_卫生(按照总人口测算）—20080416_不含人员经费系数_隋心对账单定稿0514 2" xfId="15260"/>
    <cellStyle name="好_县市旗测算-新科目（20080627）_03_2010年各地区一般预算平衡表_2010年地方财政一般预算分级平衡情况表（汇总）0524 2 4" xfId="15261"/>
    <cellStyle name="差_教育(按照总人口测算）—20080416_财力性转移支付2010年预算参考数_03_2010年各地区一般预算平衡表_04财力类2010" xfId="15262"/>
    <cellStyle name="好_行政公检法测算_民生政策最低支出需求_隋心对账单定稿0514 2 6" xfId="15263"/>
    <cellStyle name="差_34青海_1_财力性转移支付2010年预算参考数_隋心对账单定稿0514 2" xfId="15264"/>
    <cellStyle name="差_卫生(按照总人口测算）—20080416_不含人员经费系数_隋心对账单定稿0514 2 2" xfId="15265"/>
    <cellStyle name="差_Book2_财力性转移支付2010年预算参考数_小册子（2010）张 3" xfId="15266"/>
    <cellStyle name="差_34青海_1_财力性转移支付2010年预算参考数_小册子（2010）张" xfId="15267"/>
    <cellStyle name="差_云南省2008年转移支付测算——州市本级考核部分及政策性测算_03_2010年各地区一般预算平衡表_净集中" xfId="15268"/>
    <cellStyle name="差_文体广播事业(按照总人口测算）—20080416_财力性转移支付2010年预算参考数 3" xfId="15269"/>
    <cellStyle name="差_山东省民生支出标准 4" xfId="15270"/>
    <cellStyle name="差_Book2_财力性转移支付2010年预算参考数_小册子（2010）张 3 2" xfId="15271"/>
    <cellStyle name="差_县区合并测算20080421_民生政策最低支出需求_华东 2 6" xfId="15272"/>
    <cellStyle name="差_34青海_1_财力性转移支付2010年预算参考数_小册子（2010）张 2" xfId="15273"/>
    <cellStyle name="差_云南省2008年转移支付测算——州市本级考核部分及政策性测算_03_2010年各地区一般预算平衡表_净集中 2" xfId="15274"/>
    <cellStyle name="差_行政(燃修费)_不含人员经费系数_财力性转移支付2010年预算参考数_30云南" xfId="15275"/>
    <cellStyle name="差_文体广播事业(按照总人口测算）—20080416_财力性转移支付2010年预算参考数 3 2" xfId="15276"/>
    <cellStyle name="差_34青海_1_财力性转移支付2010年预算参考数_小册子（2010）张 3" xfId="15277"/>
    <cellStyle name="差_云南省2008年转移支付测算——州市本级考核部分及政策性测算_03_2010年各地区一般预算平衡表_净集中 3" xfId="15278"/>
    <cellStyle name="常规 3 2 3 2" xfId="15279"/>
    <cellStyle name="差_34青海_1_财力性转移支付2010年预算参考数_小册子（2010）张 3 2" xfId="15280"/>
    <cellStyle name="常规 2 12 2" xfId="15281"/>
    <cellStyle name="差_34青海_1_财力性转移支付2010年预算参考数_小册子（2010）张 4" xfId="15282"/>
    <cellStyle name="好_河南 缺口县区测算(地方填报)_03_2010年各地区一般预算平衡表 2" xfId="15283"/>
    <cellStyle name="差_34青海_1_华东" xfId="15284"/>
    <cellStyle name="差_34青海_1_华东 2" xfId="15285"/>
    <cellStyle name="差_34青海_1_隋心对账单定稿0514" xfId="15286"/>
    <cellStyle name="常规 30 2" xfId="15287"/>
    <cellStyle name="常规 25 2" xfId="15288"/>
    <cellStyle name="好_缺口县区测算（11.13）_03_2010年各地区一般预算平衡表_2010年地方财政一般预算分级平衡情况表（汇总）0524 2 5" xfId="15289"/>
    <cellStyle name="差_34青海_1_隋心对账单定稿0514 2" xfId="15290"/>
    <cellStyle name="常规 25 2 2" xfId="15291"/>
    <cellStyle name="差_34青海_1_小册子（2010）张 2 2" xfId="15292"/>
    <cellStyle name="差_行政公检法测算_不含人员经费系数_财力性转移支付2010年预算参考数_华东" xfId="15293"/>
    <cellStyle name="差_34青海_1_小册子（2010）张 3 2" xfId="15294"/>
    <cellStyle name="差_市辖区测算-新科目（20080626）_民生政策最低支出需求_03_2010年各地区一般预算平衡表_2010年地方财政一般预算分级平衡情况表（汇总）0524 2 6" xfId="15295"/>
    <cellStyle name="差_县市旗测算20080508_县市旗测算-新科目（含人口规模效应）_财力性转移支付2010年预算参考数_合并 2" xfId="15296"/>
    <cellStyle name="差_Book1 2 2 2" xfId="15297"/>
    <cellStyle name="差_Book2_财力性转移支付2010年预算参考数 5" xfId="15298"/>
    <cellStyle name="差_县市旗测算-新科目（20080627）_县市旗测算-新科目（含人口规模效应）_财力性转移支付2010年预算参考数_30云南 3 2" xfId="15299"/>
    <cellStyle name="差_市辖区测算20080510_民生政策最低支出需求_03_2010年各地区一般预算平衡表_04财力类2010 2" xfId="15300"/>
    <cellStyle name="差_34青海_30云南 2 2" xfId="15301"/>
    <cellStyle name="差_行政（人员）" xfId="15302"/>
    <cellStyle name="差_530623_2006年县级财政报表附表 8" xfId="15303"/>
    <cellStyle name="差_Book1 2 3" xfId="15304"/>
    <cellStyle name="差_县市旗测算-新科目（20080627）_县市旗测算-新科目（含人口规模效应）_财力性转移支付2010年预算参考数_30云南 4" xfId="15305"/>
    <cellStyle name="差_卫生(按照总人口测算）—20080416_民生政策最低支出需求_合并 2 7" xfId="15306"/>
    <cellStyle name="差_文体广播事业(按照总人口测算）—20080416_不含人员经费系数_03_2010年各地区一般预算平衡表_04财力类2010 3" xfId="15307"/>
    <cellStyle name="差_34青海_30云南 3" xfId="15308"/>
    <cellStyle name="好_核定人数下发表_华东 2 3" xfId="15309"/>
    <cellStyle name="差_Book1 2 3 2" xfId="15310"/>
    <cellStyle name="差_34青海_30云南 3 2" xfId="15311"/>
    <cellStyle name="好_市辖区测算20080510_财力性转移支付2010年预算参考数_合并 3" xfId="15312"/>
    <cellStyle name="好_2009年一般性转移支付标准工资_地方配套按人均增幅控制8.30xl 3" xfId="15313"/>
    <cellStyle name="差_Book1 2 4" xfId="15314"/>
    <cellStyle name="好_山东省民生支出标准_03_2010年各地区一般预算平衡表_2010年地方财政一般预算分级平衡情况表（汇总）0524 2 8" xfId="15315"/>
    <cellStyle name="差_汇总_财力性转移支付2010年预算参考数_小册子（2010）张 2" xfId="15316"/>
    <cellStyle name="差_34青海_30云南 4" xfId="15317"/>
    <cellStyle name="好_核定人数下发表_华东 2 4" xfId="15318"/>
    <cellStyle name="差_34青海_财力性转移支付2010年预算参考数" xfId="15319"/>
    <cellStyle name="差_自行调整差异系数顺序 3" xfId="15320"/>
    <cellStyle name="常规 5" xfId="15321"/>
    <cellStyle name="差_34青海_财力性转移支付2010年预算参考数 2" xfId="15322"/>
    <cellStyle name="差_自行调整差异系数顺序 3 2" xfId="15323"/>
    <cellStyle name="好_2007年收支情况及2008年收支预计表(汇总表)_财力性转移支付2010年预算参考数_隋心对账单定稿0514 2 4" xfId="15324"/>
    <cellStyle name="常规 5 2" xfId="15325"/>
    <cellStyle name="常规 142" xfId="15326"/>
    <cellStyle name="常规 137" xfId="15327"/>
    <cellStyle name="差_卫生部门_合并 2 5" xfId="15328"/>
    <cellStyle name="好_县区合并测算20080421_民生政策最低支出需求_财力性转移支付2010年预算参考数_03_2010年各地区一般预算平衡表_2010年地方财政一般预算分级平衡情况表（汇总）0524 2 5" xfId="15329"/>
    <cellStyle name="好_12滨州_30云南" xfId="15330"/>
    <cellStyle name="差_34青海_财力性转移支付2010年预算参考数 2 2" xfId="15331"/>
    <cellStyle name="常规 5 2 2" xfId="15332"/>
    <cellStyle name="差_行政公检法测算_不含人员经费系数_03_2010年各地区一般预算平衡表_2010年地方财政一般预算分级平衡情况表（汇总）0524 2" xfId="15333"/>
    <cellStyle name="差_34青海_财力性转移支付2010年预算参考数 2 3" xfId="15334"/>
    <cellStyle name="常规 5 2 3" xfId="15335"/>
    <cellStyle name="好_12滨州_30云南 3" xfId="15336"/>
    <cellStyle name="好_人员工资和公用经费_财力性转移支付2010年预算参考数_03_2010年各地区一般预算平衡表_2010年地方财政一般预算分级平衡情况表（汇总）0524 2 4" xfId="15337"/>
    <cellStyle name="差_平邑_03_2010年各地区一般预算平衡表_2010年地方财政一般预算分级平衡情况表（汇总）0524" xfId="15338"/>
    <cellStyle name="好_财政供养人员_03_2010年各地区一般预算平衡表_2010年地方财政一般预算分级平衡情况表（汇总）0524 2 6" xfId="15339"/>
    <cellStyle name="差_34青海_财力性转移支付2010年预算参考数 2 3 2" xfId="15340"/>
    <cellStyle name="常规 5 2 3 2" xfId="15341"/>
    <cellStyle name="差_平邑_03_2010年各地区一般预算平衡表_2010年地方财政一般预算分级平衡情况表（汇总）0524 2" xfId="15342"/>
    <cellStyle name="好_县区合并测算20080423(按照各省比重）_合并" xfId="15343"/>
    <cellStyle name="差_行政公检法测算_不含人员经费系数_03_2010年各地区一般预算平衡表_2010年地方财政一般预算分级平衡情况表（汇总）0524 3" xfId="15344"/>
    <cellStyle name="差_34青海_财力性转移支付2010年预算参考数 2 4" xfId="15345"/>
    <cellStyle name="常规 5 2 4" xfId="15346"/>
    <cellStyle name="好_第五部分(才淼、饶永宏）_华东 2 2" xfId="15347"/>
    <cellStyle name="差_34青海_财力性转移支付2010年预算参考数 4" xfId="15348"/>
    <cellStyle name="好_2007年收支情况及2008年收支预计表(汇总表)_财力性转移支付2010年预算参考数_隋心对账单定稿0514 2 6" xfId="15349"/>
    <cellStyle name="常规 5 4" xfId="15350"/>
    <cellStyle name="常规 144" xfId="15351"/>
    <cellStyle name="常规 139" xfId="15352"/>
    <cellStyle name="好_云南 缺口县区测算(地方填报)_03_2010年各地区一般预算平衡表_04财力类2010" xfId="15353"/>
    <cellStyle name="差_成本差异系数（含人口规模） 3" xfId="15354"/>
    <cellStyle name="好_不含人员经费系数_03_2010年各地区一般预算平衡表 3" xfId="15355"/>
    <cellStyle name="差_卫生部门_合并 2 7" xfId="15356"/>
    <cellStyle name="好_县区合并测算20080421_民生政策最低支出需求_财力性转移支付2010年预算参考数_03_2010年各地区一般预算平衡表_2010年地方财政一般预算分级平衡情况表（汇总）0524 2 7" xfId="15357"/>
    <cellStyle name="好_云南 缺口县区测算(地方填报)_03_2010年各地区一般预算平衡表_04财力类2010 2" xfId="15358"/>
    <cellStyle name="好_山东省民生支出标准_隋心对账单定稿0514 2 5" xfId="15359"/>
    <cellStyle name="差_成本差异系数（含人口规模） 3 2" xfId="15360"/>
    <cellStyle name="差_文体广播事业(按照总人口测算）—20080416_财力性转移支付2010年预算参考数_03_2010年各地区一般预算平衡表_2010年地方财政一般预算分级平衡情况表（汇总）0524 2 4" xfId="15361"/>
    <cellStyle name="常规 5 4 2" xfId="15362"/>
    <cellStyle name="差_34青海_财力性转移支付2010年预算参考数 4 2" xfId="15363"/>
    <cellStyle name="好_农林水和城市维护标准支出20080505－县区合计_民生政策最低支出需求_财力性转移支付2010年预算参考数 2 8" xfId="15364"/>
    <cellStyle name="差_34青海_财力性转移支付2010年预算参考数_03_2010年各地区一般预算平衡表_04财力类2010" xfId="15365"/>
    <cellStyle name="好_县市旗测算-新科目（20080627）_县市旗测算-新科目（含人口规模效应）_财力性转移支付2010年预算参考数_华东 2 6" xfId="15366"/>
    <cellStyle name="差_34青海_财力性转移支付2010年预算参考数_03_2010年各地区一般预算平衡表_04财力类2010 3" xfId="15367"/>
    <cellStyle name="差_县市旗测算-新科目（20080626）_民生政策最低支出需求_小册子（2010）张 4" xfId="15368"/>
    <cellStyle name="差_34青海_财力性转移支付2010年预算参考数_03_2010年各地区一般预算平衡表_2010年地方财政一般预算分级平衡情况表（汇总）0524" xfId="15369"/>
    <cellStyle name="差_分析缺口率 5" xfId="15370"/>
    <cellStyle name="好_缺口县区测算(按2007支出增长25%测算) 2 7" xfId="15371"/>
    <cellStyle name="好_县区合并测算20080421_不含人员经费系数_财力性转移支付2010年预算参考数_03_2010年各地区一般预算平衡表 2 3" xfId="15372"/>
    <cellStyle name="差_34青海_财力性转移支付2010年预算参考数_03_2010年各地区一般预算平衡表_2010年地方财政一般预算分级平衡情况表（汇总）0524 2" xfId="15373"/>
    <cellStyle name="差_34青海_财力性转移支付2010年预算参考数_03_2010年各地区一般预算平衡表_净集中" xfId="15374"/>
    <cellStyle name="差_34青海_财力性转移支付2010年预算参考数_03_2010年各地区一般预算平衡表_净集中 2" xfId="15375"/>
    <cellStyle name="差_34青海_财力性转移支付2010年预算参考数_30云南" xfId="15376"/>
    <cellStyle name="差_34青海_财力性转移支付2010年预算参考数_合并" xfId="15377"/>
    <cellStyle name="差_汇总-县级财政报表附表_华东 2" xfId="15378"/>
    <cellStyle name="差_34青海_财力性转移支付2010年预算参考数_小册子（2010）张" xfId="15379"/>
    <cellStyle name="差_缺口县区测算_小册子（2010）张 2 2" xfId="15380"/>
    <cellStyle name="好_2006年22湖南_03_2010年各地区一般预算平衡表_2010年地方财政一般预算分级平衡情况表（汇总）0524 2 7" xfId="15381"/>
    <cellStyle name="差_34青海_财力性转移支付2010年预算参考数_小册子（2010）张 3 2" xfId="15382"/>
    <cellStyle name="差_34青海_合并 2" xfId="15383"/>
    <cellStyle name="差_市辖区测算-新科目（20080626）_不含人员经费系数_财力性转移支付2010年预算参考数_合并 2 7" xfId="15384"/>
    <cellStyle name="差_M01-1_2010年省对民族地县第二批转移支付测算表" xfId="15385"/>
    <cellStyle name="差_危改资金测算_华东 2" xfId="15386"/>
    <cellStyle name="差_民生政策最低支出需求_小册子（2010）张 4" xfId="15387"/>
    <cellStyle name="检查单元格 2 6" xfId="15388"/>
    <cellStyle name="差_34青海_隋心对账单定稿0514" xfId="15389"/>
    <cellStyle name="差_M01-1_2010年省对民族地县第二批转移支付测算表 2" xfId="15390"/>
    <cellStyle name="差_34青海_隋心对账单定稿0514 2" xfId="15391"/>
    <cellStyle name="差_危改资金测算_华东 2 2" xfId="15392"/>
    <cellStyle name="好_行政公检法测算_不含人员经费系数_财力性转移支付2010年预算参考数_合并" xfId="15393"/>
    <cellStyle name="差_市辖区测算-新科目（20080626）_民生政策最低支出需求_隋心对账单定稿0514" xfId="15394"/>
    <cellStyle name="差_34青海_小册子（2010）张" xfId="15395"/>
    <cellStyle name="差_县市旗测算-新科目（20080626）_县市旗测算-新科目（含人口规模效应）_华东 2 5" xfId="15396"/>
    <cellStyle name="差_5.2010年云南省国家一般生态功能区转移支付补助测算表（州市本级） 2" xfId="15397"/>
    <cellStyle name="差_财政供养人员_合并 2" xfId="15398"/>
    <cellStyle name="差_人员工资和公用经费3_财力性转移支付2010年预算参考数 4 2" xfId="15399"/>
    <cellStyle name="强调文字颜色 3 2 2 11 2 7" xfId="15400"/>
    <cellStyle name="差_530623_2006年县级财政报表附表" xfId="15401"/>
    <cellStyle name="差_缺口县区测算_财力性转移支付2010年预算参考数_03_2010年各地区一般预算平衡表_04财力类2010 3" xfId="15402"/>
    <cellStyle name="好_县市旗测算-新科目（20080626） 2 5" xfId="15403"/>
    <cellStyle name="差_卫生(按照总人口测算）—20080416_民生政策最低支出需求_财力性转移支付2010年预算参考数_30云南 4" xfId="15404"/>
    <cellStyle name="差_530623_2006年县级财政报表附表 2 3 2" xfId="15405"/>
    <cellStyle name="差_汇总表_财力性转移支付2010年预算参考数 2 2" xfId="15406"/>
    <cellStyle name="差_530623_2006年县级财政报表附表 2_2.2009年云南省生态功能区转移支付总表" xfId="15407"/>
    <cellStyle name="常规 12" xfId="15408"/>
    <cellStyle name="好_云南省2008年转移支付测算——州市本级考核部分及政策性测算_隋心对账单定稿0514" xfId="15409"/>
    <cellStyle name="好 4 2" xfId="15410"/>
    <cellStyle name="差_市辖区测算20080510_民生政策最低支出需求_03_2010年各地区一般预算平衡表 4" xfId="15411"/>
    <cellStyle name="好_其他部门(按照总人口测算）—20080416_县市旗测算-新科目（含人口规模效应）_03_2010年各地区一般预算平衡表 3" xfId="15412"/>
    <cellStyle name="差_汇总表_财力性转移支付2010年预算参考数 2 2 2" xfId="15413"/>
    <cellStyle name="差_530623_2006年县级财政报表附表 2_2.2009年云南省生态功能区转移支付总表 2" xfId="15414"/>
    <cellStyle name="常规 12 2" xfId="15415"/>
    <cellStyle name="好_自行调整差异系数顺序_财力性转移支付2010年预算参考数_03_2010年各地区一般预算平衡表 5" xfId="15416"/>
    <cellStyle name="差_530623_2006年县级财政报表附表 2_2.2010年云南省生态功能区转移支付总表" xfId="15417"/>
    <cellStyle name="差_市辖区测算-新科目（20080626）_不含人员经费系数_隋心对账单定稿0514 2 7" xfId="15418"/>
    <cellStyle name="差_教育(按照总人口测算）—20080416_不含人员经费系数_财力性转移支付2010年预算参考数_03_2010年各地区一般预算平衡表 2" xfId="15419"/>
    <cellStyle name="差_530623_2006年县级财政报表附表 2_2.云南省生态功能区转移支付总表" xfId="15420"/>
    <cellStyle name="好_行政（人员）_民生政策最低支出需求_财力性转移支付2010年预算参考数_合并 2 6" xfId="15421"/>
    <cellStyle name="差_530623_2006年县级财政报表附表 2_2.云南省生态功能区转移支付总表 2" xfId="15422"/>
    <cellStyle name="警告文本 2 2 11 9" xfId="15423"/>
    <cellStyle name="差_行政(燃修费)_民生政策最低支出需求_03_2010年各地区一般预算平衡表_2010年地方财政一般预算分级平衡情况表（汇总）0524 5" xfId="15424"/>
    <cellStyle name="好_汇总表4_财力性转移支付2010年预算参考数_合并 2 5" xfId="15425"/>
    <cellStyle name="差_分县成本差异系数_财力性转移支付2010年预算参考数_30云南 3" xfId="15426"/>
    <cellStyle name="差_市辖区测算-新科目（20080626）_财力性转移支付2010年预算参考数_03_2010年各地区一般预算平衡表_2010年地方财政一般预算分级平衡情况表（汇总）0524 2 5" xfId="15427"/>
    <cellStyle name="差_县市旗测算-新科目（20080627）_财力性转移支付2010年预算参考数_隋心对账单定稿0514 2 3" xfId="15428"/>
    <cellStyle name="常规 13 3 7" xfId="15429"/>
    <cellStyle name="差_530623_2006年县级财政报表附表 2_4.2010年国家重点生态功能区保护性转移支付生态测算表 2" xfId="15430"/>
    <cellStyle name="差_530623_2006年县级财政报表附表 2_5.2010年云南省国家一般生态功能区转移支付补助测算表（州市本级）" xfId="15431"/>
    <cellStyle name="差_文体广播事业(按照总人口测算）—20080416_不含人员经费系数_小册子（2010）张" xfId="15432"/>
    <cellStyle name="好_20河南_财力性转移支付2010年预算参考数 2" xfId="15433"/>
    <cellStyle name="差_平邑_03_2010年各地区一般预算平衡表 6" xfId="15434"/>
    <cellStyle name="差_530623_2006年县级财政报表附表 2_5.2010年云南省国家一般生态功能区转移支付补助测算表（州市本级） 2" xfId="15435"/>
    <cellStyle name="差_文体广播事业(按照总人口测算）—20080416_不含人员经费系数_小册子（2010）张 2" xfId="15436"/>
    <cellStyle name="差_安徽 缺口县区测算(地方填报)1_03_2010年各地区一般预算平衡表 5" xfId="15437"/>
    <cellStyle name="好_20河南_财力性转移支付2010年预算参考数 2 2" xfId="15438"/>
    <cellStyle name="差_河南 缺口县区测算(地方填报白)_财力性转移支付2010年预算参考数_03_2010年各地区一般预算平衡表_净集中 3" xfId="15439"/>
    <cellStyle name="差_530623_2006年县级财政报表附表 3 2" xfId="15440"/>
    <cellStyle name="差_市辖区测算-新科目（20080626）_不含人员经费系数 2" xfId="15441"/>
    <cellStyle name="好 2 2 11 2 3" xfId="15442"/>
    <cellStyle name="链接单元格 2" xfId="15443"/>
    <cellStyle name="差_530623_2006年县级财政报表附表 4 2" xfId="15444"/>
    <cellStyle name="差_Book2_财力性转移支付2010年预算参考数 2" xfId="15445"/>
    <cellStyle name="差_530623_2006年县级财政报表附表 5" xfId="15446"/>
    <cellStyle name="差_Book2_财力性转移支付2010年预算参考数 3" xfId="15447"/>
    <cellStyle name="差_530623_2006年县级财政报表附表 6" xfId="15448"/>
    <cellStyle name="差_Book2_财力性转移支付2010年预算参考数 4" xfId="15449"/>
    <cellStyle name="差_530623_2006年县级财政报表附表 7" xfId="15450"/>
    <cellStyle name="差_530623_2006年县级财政报表附表_合并" xfId="15451"/>
    <cellStyle name="好_14安徽_财力性转移支付2010年预算参考数 2 7" xfId="15452"/>
    <cellStyle name="差_县区合并测算20080423(按照各省比重）_合并 2 5" xfId="15453"/>
    <cellStyle name="差_测算结果_财力性转移支付2010年预算参考数_小册子（2010）张" xfId="15454"/>
    <cellStyle name="好_文体广播事业(按照总人口测算）—20080416_民生政策最低支出需求_财力性转移支付2010年预算参考数_华东 2 5" xfId="15455"/>
    <cellStyle name="差_530623_2006年县级财政报表附表_华东" xfId="15456"/>
    <cellStyle name="差_市辖区测算-新科目（20080626）_不含人员经费系数_财力性转移支付2010年预算参考数_华东 2 7" xfId="15457"/>
    <cellStyle name="好_自行调整差异系数顺序 2 5" xfId="15458"/>
    <cellStyle name="差_汇总-县级财政报表附表 2_2.2010年云南省生态功能区转移支付总表" xfId="15459"/>
    <cellStyle name="差_测算结果_财力性转移支付2010年预算参考数_小册子（2010）张 2" xfId="15460"/>
    <cellStyle name="好_汇总表_财力性转移支付2010年预算参考数 4" xfId="15461"/>
    <cellStyle name="好_其他部门(按照总人口测算）—20080416_不含人员经费系数_03_2010年各地区一般预算平衡表 2 3" xfId="15462"/>
    <cellStyle name="差_县区合并测算20080423(按照各省比重）_民生政策最低支出需求_03_2010年各地区一般预算平衡表 4" xfId="15463"/>
    <cellStyle name="常规 7 2 5" xfId="15464"/>
    <cellStyle name="差_530623_2006年县级财政报表附表_华东 2" xfId="15465"/>
    <cellStyle name="差_汇总-县级财政报表附表 2_2.2010年云南省生态功能区转移支付总表 2" xfId="15466"/>
    <cellStyle name="差_530623_2006年县级财政报表附表_隋心对账单定稿0514" xfId="15467"/>
    <cellStyle name="好_不用软件计算9.1不考虑经费管理评价xl 2" xfId="15468"/>
    <cellStyle name="差_行政(燃修费)_民生政策最低支出需求_财力性转移支付2010年预算参考数_03_2010年各地区一般预算平衡表 4" xfId="15469"/>
    <cellStyle name="差_530629_2006年县级财政报表附表" xfId="15470"/>
    <cellStyle name="好_卫生(按照总人口测算）—20080416_不含人员经费系数_财力性转移支付2010年预算参考数_合并 2" xfId="15471"/>
    <cellStyle name="差_行政(燃修费)_民生政策最低支出需求_03_2010年各地区一般预算平衡表 6" xfId="15472"/>
    <cellStyle name="差_530629_2006年县级财政报表附表 2" xfId="15473"/>
    <cellStyle name="好_卫生(按照总人口测算）—20080416_不含人员经费系数_财力性转移支付2010年预算参考数_合并 2 2" xfId="15474"/>
    <cellStyle name="常规 2 2 2 32" xfId="15475"/>
    <cellStyle name="常规 2 2 2 27" xfId="15476"/>
    <cellStyle name="差_缺口县区测算(按核定人数)" xfId="15477"/>
    <cellStyle name="好_分析缺口率_财力性转移支付2010年预算参考数_30云南 3" xfId="15478"/>
    <cellStyle name="差_卫生(按照总人口测算）—20080416_民生政策最低支出需求_财力性转移支付2010年预算参考数_03_2010年各地区一般预算平衡表 6" xfId="15479"/>
    <cellStyle name="差_缺口县区测算(按核定人数) 4" xfId="15480"/>
    <cellStyle name="差_530629_2006年县级财政报表附表 2 4" xfId="15481"/>
    <cellStyle name="差_530629_2006年县级财政报表附表 2_2.2009年云南省生态功能区转移支付总表" xfId="15482"/>
    <cellStyle name="差_530629_2006年县级财政报表附表 2_2.2009年云南省生态功能区转移支付总表 2" xfId="15483"/>
    <cellStyle name="好_2008年全省汇总收支计算表 5" xfId="15484"/>
    <cellStyle name="好_教育(按照总人口测算）—20080416_县市旗测算-新科目（含人口规模效应）_合并" xfId="15485"/>
    <cellStyle name="差_530629_2006年县级财政报表附表 2_2.2010年云南省生态功能区转移支付总表" xfId="15486"/>
    <cellStyle name="好_行政(燃修费)_不含人员经费系数_03_2010年各地区一般预算平衡表_净集中" xfId="15487"/>
    <cellStyle name="好_0605石屏县_财力性转移支付2010年预算参考数 2 7" xfId="15488"/>
    <cellStyle name="差_530629_2006年县级财政报表附表 2_2.2010年云南省生态功能区转移支付总表 2" xfId="15489"/>
    <cellStyle name="好_行政(燃修费)_不含人员经费系数_03_2010年各地区一般预算平衡表_净集中 2" xfId="15490"/>
    <cellStyle name="好_市辖区测算-新科目（20080626）_不含人员经费系数_03_2010年各地区一般预算平衡表_2010年地方财政一般预算分级平衡情况表（汇总）0524 2 3" xfId="15491"/>
    <cellStyle name="好_危改资金测算_合并 2 3" xfId="15492"/>
    <cellStyle name="好_市辖区测算20080510_县市旗测算-新科目（含人口规模效应）_03_2010年各地区一般预算平衡表_2010年地方财政一般预算分级平衡情况表（汇总）0524 3" xfId="15493"/>
    <cellStyle name="差_行政公检法测算_县市旗测算-新科目（含人口规模效应）_小册子（2010）张 3" xfId="15494"/>
    <cellStyle name="差_教育(按照总人口测算）—20080416_民生政策最低支出需求_小册子（2010）张 3" xfId="15495"/>
    <cellStyle name="好_市辖区测算20080510_县市旗测算-新科目（含人口规模效应）_财力性转移支付2010年预算参考数_03_2010年各地区一般预算平衡表_净集中" xfId="15496"/>
    <cellStyle name="差_530629_2006年县级财政报表附表 2_4.2010年国家重点生态功能区保护性转移支付生态测算表" xfId="15497"/>
    <cellStyle name="差_530629_2006年县级财政报表附表 4" xfId="15498"/>
    <cellStyle name="好_卫生(按照总人口测算）—20080416_不含人员经费系数_财力性转移支付2010年预算参考数_合并 2 4" xfId="15499"/>
    <cellStyle name="常规 2 2 2 34" xfId="15500"/>
    <cellStyle name="常规 2 2 2 29" xfId="15501"/>
    <cellStyle name="差_530629_2006年县级财政报表附表 5" xfId="15502"/>
    <cellStyle name="好_卫生(按照总人口测算）—20080416_不含人员经费系数_财力性转移支付2010年预算参考数_合并 2 5" xfId="15503"/>
    <cellStyle name="常规 2 2 2 35" xfId="15504"/>
    <cellStyle name="差_市辖区测算20080510_民生政策最低支出需求_财力性转移支付2010年预算参考数 2 2" xfId="15505"/>
    <cellStyle name="差_530629_2006年县级财政报表附表 6" xfId="15506"/>
    <cellStyle name="好_卫生(按照总人口测算）—20080416_不含人员经费系数_财力性转移支付2010年预算参考数_合并 2 6" xfId="15507"/>
    <cellStyle name="常规 2 2 2 36" xfId="15508"/>
    <cellStyle name="好_2010年县级基本财力保障测算" xfId="15509"/>
    <cellStyle name="差_市辖区测算20080510_民生政策最低支出需求_财力性转移支付2010年预算参考数 2 3" xfId="15510"/>
    <cellStyle name="差_530629_2006年县级财政报表附表 7" xfId="15511"/>
    <cellStyle name="好_卫生(按照总人口测算）—20080416_不含人员经费系数_财力性转移支付2010年预算参考数_合并 2 7" xfId="15512"/>
    <cellStyle name="常规 2 2 2 37" xfId="15513"/>
    <cellStyle name="差_530629_2006年县级财政报表附表_合并 2" xfId="15514"/>
    <cellStyle name="好_市辖区测算-新科目（20080626）_民生政策最低支出需求_财力性转移支付2010年预算参考数 5" xfId="15515"/>
    <cellStyle name="差_5334_2006年迪庆县级财政报表附表 2 2" xfId="15516"/>
    <cellStyle name="差_5334_2006年迪庆县级财政报表附表 2 2 2" xfId="15517"/>
    <cellStyle name="差_卫生部门 3 2" xfId="15518"/>
    <cellStyle name="差_5334_2006年迪庆县级财政报表附表 2 3" xfId="15519"/>
    <cellStyle name="差_5334_2006年迪庆县级财政报表附表 2 3 2" xfId="15520"/>
    <cellStyle name="常规 12 34" xfId="15521"/>
    <cellStyle name="常规 12 29" xfId="15522"/>
    <cellStyle name="差_城建部门 2 2" xfId="15523"/>
    <cellStyle name="差_5334_2006年迪庆县级财政报表附表 2 4" xfId="15524"/>
    <cellStyle name="差_5334_2006年迪庆县级财政报表附表 2_2.2009年云南省生态功能区转移支付总表" xfId="15525"/>
    <cellStyle name="差_5334_2006年迪庆县级财政报表附表 2_2.2009年云南省生态功能区转移支付总表 2" xfId="15526"/>
    <cellStyle name="差_其他部门(按照总人口测算）—20080416_民生政策最低支出需求_财力性转移支付2010年预算参考数_小册子（2010）张 2 2" xfId="15527"/>
    <cellStyle name="差_5334_2006年迪庆县级财政报表附表 2_2.云南省生态功能区转移支付总表" xfId="15528"/>
    <cellStyle name="常规 7 4 9" xfId="15529"/>
    <cellStyle name="好_云南 缺口县区测算(地方填报)_合并 2 3" xfId="15530"/>
    <cellStyle name="差_市辖区测算20080510_财力性转移支付2010年预算参考数_03_2010年各地区一般预算平衡表 2" xfId="15531"/>
    <cellStyle name="好_1110洱源县_财力性转移支付2010年预算参考数_隋心对账单定稿0514 2 7" xfId="15532"/>
    <cellStyle name="差_5334_2006年迪庆县级财政报表附表 2_4.2010年国家重点生态功能区保护性转移支付生态测算表" xfId="15533"/>
    <cellStyle name="差_5334_2006年迪庆县级财政报表附表 2_4.2010年国家重点生态功能区保护性转移支付生态测算表 2" xfId="15534"/>
    <cellStyle name="好_市辖区测算20080510_县市旗测算-新科目（含人口规模效应）_财力性转移支付2010年预算参考数 3" xfId="15535"/>
    <cellStyle name="差_危改资金测算_华东 2 5" xfId="15536"/>
    <cellStyle name="差_5334_2006年迪庆县级财政报表附表 3" xfId="15537"/>
    <cellStyle name="差_5334_2006年迪庆县级财政报表附表 3 2" xfId="15538"/>
    <cellStyle name="差_卫生(按照总人口测算）—20080416_县市旗测算-新科目（含人口规模效应）_隋心对账单定稿0514 2 4" xfId="15539"/>
    <cellStyle name="好_财政供养人员_03_2010年各地区一般预算平衡表_2010年地方财政一般预算分级平衡情况表（汇总）0524 2" xfId="15540"/>
    <cellStyle name="差_5334_2006年迪庆县级财政报表附表 7" xfId="15541"/>
    <cellStyle name="差_5334_2006年迪庆县级财政报表附表 8" xfId="15542"/>
    <cellStyle name="差_5334_2006年迪庆县级财政报表附表 9" xfId="15543"/>
    <cellStyle name="差_5334_2006年迪庆县级财政报表附表_华东 2" xfId="15544"/>
    <cellStyle name="好_2006年27重庆_合并 2 7" xfId="15545"/>
    <cellStyle name="差_缺口县区测算（11.13）_03_2010年各地区一般预算平衡表_2010年地方财政一般预算分级平衡情况表（汇总）0524 3" xfId="15546"/>
    <cellStyle name="常规 12 21" xfId="15547"/>
    <cellStyle name="常规 12 16" xfId="15548"/>
    <cellStyle name="好_2007一般预算支出口径剔除表_03_2010年各地区一般预算平衡表 5" xfId="15549"/>
    <cellStyle name="差_5334_2006年迪庆县级财政报表附表_隋心对账单定稿0514" xfId="15550"/>
    <cellStyle name="好_14安徽_财力性转移支付2010年预算参考数_30云南 2" xfId="15551"/>
    <cellStyle name="差_7.1罗平县大学生“村官”统计季报表(7月修订，下发空表)_Book1_Book1_Book1_Book1 2" xfId="15552"/>
    <cellStyle name="差_卫生部门_财力性转移支付2010年预算参考数_华东 2 2" xfId="15553"/>
    <cellStyle name="差_Book1 3 2 2" xfId="15554"/>
    <cellStyle name="好_行政(燃修费)_不含人员经费系数_财力性转移支付2010年预算参考数_03_2010年各地区一般预算平衡表 5" xfId="15555"/>
    <cellStyle name="差_Book1_03_2010年各地区一般预算平衡表" xfId="15556"/>
    <cellStyle name="差_gdp_隋心对账单定稿0514 2" xfId="15557"/>
    <cellStyle name="差_文体广播事业(按照总人口测算）—20080416_民生政策最低支出需求_隋心对账单定稿0514 2 3" xfId="15558"/>
    <cellStyle name="差_Book2_财力性转移支付2010年预算参考数_03_2010年各地区一般预算平衡表 3" xfId="15559"/>
    <cellStyle name="差_Book1_03_2010年各地区一般预算平衡表 2" xfId="15560"/>
    <cellStyle name="好_1110洱源县_财力性转移支付2010年预算参考数_合并 2 6" xfId="15561"/>
    <cellStyle name="差_县市旗测算20080508_03_2010年各地区一般预算平衡表_2010年地方财政一般预算分级平衡情况表（汇总）0524 2 7" xfId="15562"/>
    <cellStyle name="差_Book1_03_2010年各地区一般预算平衡表 3" xfId="15563"/>
    <cellStyle name="差_安徽 缺口县区测算(地方填报)1_财力性转移支付2010年预算参考数_30云南 3 2" xfId="15564"/>
    <cellStyle name="好_1110洱源县_财力性转移支付2010年预算参考数_合并 2 7" xfId="15565"/>
    <cellStyle name="差_Book1_03_2010年各地区一般预算平衡表 5" xfId="15566"/>
    <cellStyle name="差_Book1_03_2010年各地区一般预算平衡表 6" xfId="15567"/>
    <cellStyle name="好_自行调整差异系数顺序 2 3" xfId="15568"/>
    <cellStyle name="差_Book1_03_2010年各地区一般预算平衡表_2010年地方财政一般预算分级平衡情况表（汇总）0524" xfId="15569"/>
    <cellStyle name="差_市辖区测算-新科目（20080626）_不含人员经费系数_财力性转移支付2010年预算参考数_华东 2 5" xfId="15570"/>
    <cellStyle name="好_分析缺口率_财力性转移支付2010年预算参考数 2 6" xfId="15571"/>
    <cellStyle name="差_Book1_03_2010年各地区一般预算平衡表_净集中 2" xfId="15572"/>
    <cellStyle name="差_Book1_03_2010年各地区一般预算平衡表_净集中 3" xfId="15573"/>
    <cellStyle name="差_Book1_1" xfId="15574"/>
    <cellStyle name="差_市辖区测算-新科目（20080626）_民生政策最低支出需求_财力性转移支付2010年预算参考数_隋心对账单定稿0514 2" xfId="15575"/>
    <cellStyle name="差_Book1_1 2" xfId="15576"/>
    <cellStyle name="差_市辖区测算-新科目（20080626）_民生政策最低支出需求_财力性转移支付2010年预算参考数_隋心对账单定稿0514 2 2" xfId="15577"/>
    <cellStyle name="差_市辖区测算20080510_县市旗测算-新科目（含人口规模效应）_财力性转移支付2010年预算参考数_03_2010年各地区一般预算平衡表_2010年地方财政一般预算分级平衡情况表（汇总）0524 4" xfId="15578"/>
    <cellStyle name="差_Book1_1 2 2" xfId="15579"/>
    <cellStyle name="差_行政(燃修费)_县市旗测算-新科目（含人口规模效应）_财力性转移支付2010年预算参考数 2 3 2" xfId="15580"/>
    <cellStyle name="差_Book1_1 4" xfId="15581"/>
    <cellStyle name="差_市辖区测算-新科目（20080626）_民生政策最低支出需求_财力性转移支付2010年预算参考数_隋心对账单定稿0514 2 4" xfId="15582"/>
    <cellStyle name="好_县区合并测算20080423(按照各省比重）_县市旗测算-新科目（含人口规模效应）_财力性转移支付2010年预算参考数_03_2010年各地区一般预算平衡表_2010年地方财政一般预算分级平衡情况表（汇总）0524 2 2" xfId="15583"/>
    <cellStyle name="差_Book1_1 6" xfId="15584"/>
    <cellStyle name="差_分县成本差异系数_民生政策最低支出需求_财力性转移支付2010年预算参考数_小册子（2010）张 3" xfId="15585"/>
    <cellStyle name="差_县市旗测算-新科目（20080626）_财力性转移支付2010年预算参考数_03_2010年各地区一般预算平衡表_净集中" xfId="15586"/>
    <cellStyle name="差_市辖区测算-新科目（20080626）_民生政策最低支出需求_财力性转移支付2010年预算参考数_隋心对账单定稿0514 2 6" xfId="15587"/>
    <cellStyle name="差_市辖区测算-新科目（20080626）_民生政策最低支出需求_财力性转移支付2010年预算参考数_隋心对账单定稿0514 2 7" xfId="15588"/>
    <cellStyle name="好_县区合并测算20080423(按照各省比重）_县市旗测算-新科目（含人口规模效应）_财力性转移支付2010年预算参考数_03_2010年各地区一般预算平衡表_2010年地方财政一般预算分级平衡情况表（汇总）0524 2 3" xfId="15589"/>
    <cellStyle name="差_Book1_1 7" xfId="15590"/>
    <cellStyle name="差_县市旗测算20080508_财力性转移支付2010年预算参考数_隋心对账单定稿0514 2" xfId="15591"/>
    <cellStyle name="差_分县成本差异系数_民生政策最低支出需求_财力性转移支付2010年预算参考数_小册子（2010）张 4" xfId="15592"/>
    <cellStyle name="差_缺口县区测算(按2007支出增长25%测算)_财力性转移支付2010年预算参考数_隋心对账单定稿0514" xfId="15593"/>
    <cellStyle name="差_Book1_1_Book1" xfId="15594"/>
    <cellStyle name="差_缺口县区测算(按2007支出增长25%测算)_财力性转移支付2010年预算参考数_隋心对账单定稿0514 2" xfId="15595"/>
    <cellStyle name="差_Book1_1_Book1 2" xfId="15596"/>
    <cellStyle name="差_财政供养人员 8" xfId="15597"/>
    <cellStyle name="差_市辖区测算-新科目（20080626）_民生政策最低支出需求_财力性转移支付2010年预算参考数_03_2010年各地区一般预算平衡表 6" xfId="15598"/>
    <cellStyle name="差_Book1_1_Book1_Book1_Book1" xfId="15599"/>
    <cellStyle name="差_Book1_2" xfId="15600"/>
    <cellStyle name="差_行政(燃修费)_不含人员经费系数_财力性转移支付2010年预算参考数_03_2010年各地区一般预算平衡表_2010年地方财政一般预算分级平衡情况表（汇总）0524 4" xfId="15601"/>
    <cellStyle name="差_Book1_2 2" xfId="15602"/>
    <cellStyle name="差_Book1_2_Book1_Book1_Book1" xfId="15603"/>
    <cellStyle name="强调文字颜色 4 6" xfId="15604"/>
    <cellStyle name="好_2006年28四川_30云南 3" xfId="15605"/>
    <cellStyle name="差_市辖区测算-新科目（20080626）_县市旗测算-新科目（含人口规模效应）_财力性转移支付2010年预算参考数_华东 2 3" xfId="15606"/>
    <cellStyle name="差_Book1_2_Book1_Book1_Book1 2" xfId="15607"/>
    <cellStyle name="好_2006年28四川_30云南 3 2" xfId="15608"/>
    <cellStyle name="差_云南省2008年中小学教师人数统计表 2" xfId="15609"/>
    <cellStyle name="差_Book1_30云南" xfId="15610"/>
    <cellStyle name="差_Book1_30云南 2" xfId="15611"/>
    <cellStyle name="好_2008年支出调整_财力性转移支付2010年预算参考数_华东 2 4" xfId="15612"/>
    <cellStyle name="差_核定人数下发表_03_2010年各地区一般预算平衡表_净集中 2" xfId="15613"/>
    <cellStyle name="差_市辖区测算-新科目（20080626）_不含人员经费系数_财力性转移支付2010年预算参考数" xfId="15614"/>
    <cellStyle name="差_Book1_30云南 3" xfId="15615"/>
    <cellStyle name="好_2008年支出调整_财力性转移支付2010年预算参考数_华东 2 5" xfId="15616"/>
    <cellStyle name="差_市辖区测算-新科目（20080626）_不含人员经费系数_财力性转移支付2010年预算参考数 2" xfId="15617"/>
    <cellStyle name="差_卫生(按照总人口测算）—20080416_不含人员经费系数_财力性转移支付2010年预算参考数_华东 2 6" xfId="15618"/>
    <cellStyle name="差_Book1_30云南 3 2" xfId="15619"/>
    <cellStyle name="差_基础数据表_2.云南省生态功能区转移支付总表" xfId="15620"/>
    <cellStyle name="好_县区合并测算20080421_县市旗测算-新科目（含人口规模效应）_03_2010年各地区一般预算平衡表_2010年地方财政一般预算分级平衡情况表（汇总）0524 2 8" xfId="15621"/>
    <cellStyle name="差_Book1_Book1" xfId="15622"/>
    <cellStyle name="差_Book1_Book1_Book1" xfId="15623"/>
    <cellStyle name="差_Book1_Book1_Book1 2" xfId="15624"/>
    <cellStyle name="好_30云南_1_财力性转移支付2010年预算参考数_隋心对账单定稿0514 2 4" xfId="15625"/>
    <cellStyle name="差_Book1_Book1_Book1_Book1" xfId="15626"/>
    <cellStyle name="差_Book1_Book1_Book1_Book1_Book1 2" xfId="15627"/>
    <cellStyle name="差_Book1_S111111-cg" xfId="15628"/>
    <cellStyle name="好_行政(燃修费)_不含人员经费系数_财力性转移支付2010年预算参考数_隋心对账单定稿0514 3" xfId="15629"/>
    <cellStyle name="好_汇总表4_03_2010年各地区一般预算平衡表_2010年地方财政一般预算分级平衡情况表（汇总）0524 2" xfId="15630"/>
    <cellStyle name="差_分析缺口率 2 2 2" xfId="15631"/>
    <cellStyle name="差_市辖区测算-新科目（20080626）_民生政策最低支出需求_财力性转移支付2010年预算参考数_03_2010年各地区一般预算平衡表 5" xfId="15632"/>
    <cellStyle name="好_县市旗测算-新科目（20080626）_民生政策最低支出需求_华东 2 2" xfId="15633"/>
    <cellStyle name="差_行政(燃修费)_县市旗测算-新科目（含人口规模效应）_合并 2" xfId="15634"/>
    <cellStyle name="差_Book1_S111111-cg_Book1 2" xfId="15635"/>
    <cellStyle name="差_Book1_S111111-cg_Book1_Book1_Book1 2" xfId="15636"/>
    <cellStyle name="好_县区合并测算20080421_财力性转移支付2010年预算参考数_03_2010年各地区一般预算平衡表_2010年地方财政一般预算分级平衡情况表（汇总）0524" xfId="15637"/>
    <cellStyle name="差_Book1_S111111-cg_Book1_Book1_Book1_Book1 2" xfId="15638"/>
    <cellStyle name="差_Book2_03_2010年各地区一般预算平衡表 6" xfId="15639"/>
    <cellStyle name="好_其他部门(按照总人口测算）—20080416_不含人员经费系数_合并 2 2" xfId="15640"/>
    <cellStyle name="差_Book1_财力性转移支付2010年预算参考数 2 2" xfId="15641"/>
    <cellStyle name="差_县市旗测算20080508_民生政策最低支出需求_华东 2 3" xfId="15642"/>
    <cellStyle name="差_Book1_财力性转移支付2010年预算参考数 2 4" xfId="15643"/>
    <cellStyle name="差_行政（人员）_财力性转移支付2010年预算参考数_小册子（2010）张 2" xfId="15644"/>
    <cellStyle name="差_县市旗测算20080508_民生政策最低支出需求_华东 2 5" xfId="15645"/>
    <cellStyle name="差_农林水和城市维护标准支出20080505－县区合计_民生政策最低支出需求 4 2" xfId="15646"/>
    <cellStyle name="差_市辖区测算20080510_合并 2" xfId="15647"/>
    <cellStyle name="差_县市旗测算20080508_民生政策最低支出需求_财力性转移支付2010年预算参考数 2 7" xfId="15648"/>
    <cellStyle name="差_Book1_财力性转移支付2010年预算参考数 3" xfId="15649"/>
    <cellStyle name="差_Book1_财力性转移支付2010年预算参考数 4" xfId="15650"/>
    <cellStyle name="差_青海 缺口县区测算(地方填报)_财力性转移支付2010年预算参考数_03_2010年各地区一般预算平衡表 5" xfId="15651"/>
    <cellStyle name="差_县区合并测算20080423(按照各省比重）_财力性转移支付2010年预算参考数 2 2 2" xfId="15652"/>
    <cellStyle name="差_教育(按照总人口测算）—20080416_民生政策最低支出需求_财力性转移支付2010年预算参考数_03_2010年各地区一般预算平衡表_净集中 2" xfId="15653"/>
    <cellStyle name="差_Book1_财力性转移支付2010年预算参考数_03_2010年各地区一般预算平衡表_04财力类2010 2" xfId="15654"/>
    <cellStyle name="好_汇总-县级财政报表附表 2 3 2" xfId="15655"/>
    <cellStyle name="差_教育(按照总人口测算）—20080416_民生政策最低支出需求_财力性转移支付2010年预算参考数_03_2010年各地区一般预算平衡表_净集中 3" xfId="15656"/>
    <cellStyle name="差_Book1_财力性转移支付2010年预算参考数_03_2010年各地区一般预算平衡表_04财力类2010 3" xfId="15657"/>
    <cellStyle name="差_Sheet1 2 2" xfId="15658"/>
    <cellStyle name="差_青海 缺口县区测算(地方填报)_财力性转移支付2010年预算参考数_03_2010年各地区一般预算平衡表 6" xfId="15659"/>
    <cellStyle name="差_GDP_2.2010年云南省生态功能区转移支付总表" xfId="15660"/>
    <cellStyle name="差_Book1_财力性转移支付2010年预算参考数_03_2010年各地区一般预算平衡表_2010年地方财政一般预算分级平衡情况表（汇总）0524" xfId="15661"/>
    <cellStyle name="好_同德_财力性转移支付2010年预算参考数_03_2010年各地区一般预算平衡表 4" xfId="15662"/>
    <cellStyle name="差_GDP_2.2010年云南省生态功能区转移支付总表 2" xfId="15663"/>
    <cellStyle name="差_Book1_财力性转移支付2010年预算参考数_03_2010年各地区一般预算平衡表_2010年地方财政一般预算分级平衡情况表（汇总）0524 2" xfId="15664"/>
    <cellStyle name="差_Book1_财力性转移支付2010年预算参考数_03_2010年各地区一般预算平衡表_2010年地方财政一般预算分级平衡情况表（汇总）0524 3" xfId="15665"/>
    <cellStyle name="好_同德_财力性转移支付2010年预算参考数_03_2010年各地区一般预算平衡表 5" xfId="15666"/>
    <cellStyle name="差_行政公检法测算_财力性转移支付2010年预算参考数 2" xfId="15667"/>
    <cellStyle name="差_Book1_财力性转移支付2010年预算参考数_03_2010年各地区一般预算平衡表_2010年地方财政一般预算分级平衡情况表（汇总）0524 5" xfId="15668"/>
    <cellStyle name="差_县市旗测算-新科目（20080627）_民生政策最低支出需求_03_2010年各地区一般预算平衡表_净集中 2" xfId="15669"/>
    <cellStyle name="好_同德_隋心对账单定稿0514 2 6" xfId="15670"/>
    <cellStyle name="差_行政公检法测算_财力性转移支付2010年预算参考数 4" xfId="15671"/>
    <cellStyle name="差_Book1_财力性转移支付2010年预算参考数_03_2010年各地区一般预算平衡表_净集中" xfId="15672"/>
    <cellStyle name="差_云南省2008年中小学教师人数统计表 3" xfId="15673"/>
    <cellStyle name="差_Book1_财力性转移支付2010年预算参考数_03_2010年各地区一般预算平衡表_净集中 2" xfId="15674"/>
    <cellStyle name="差_青海 缺口县区测算(地方填报)_财力性转移支付2010年预算参考数_03_2010年各地区一般预算平衡表 2" xfId="15675"/>
    <cellStyle name="差_Book1_财力性转移支付2010年预算参考数_03_2010年各地区一般预算平衡表_净集中 3" xfId="15676"/>
    <cellStyle name="差_卫生(按照总人口测算）—20080416_30云南 2" xfId="15677"/>
    <cellStyle name="差_Book1_财力性转移支付2010年预算参考数_30云南 2" xfId="15678"/>
    <cellStyle name="差_Book1_财力性转移支付2010年预算参考数_30云南 2 2" xfId="15679"/>
    <cellStyle name="差_Book1_财力性转移支付2010年预算参考数_30云南 3" xfId="15680"/>
    <cellStyle name="好_市辖区测算20080510_民生政策最低支出需求_财力性转移支付2010年预算参考数_小册子（2010）张 3" xfId="15681"/>
    <cellStyle name="差_卫生(按照总人口测算）—20080416_财力性转移支付2010年预算参考数_03_2010年各地区一般预算平衡表_净集中" xfId="15682"/>
    <cellStyle name="差_市辖区测算20080510_县市旗测算-新科目（含人口规模效应）_30云南 2 2" xfId="15683"/>
    <cellStyle name="差_县区合并测算20080421_不含人员经费系数_03_2010年各地区一般预算平衡表_04财力类2010" xfId="15684"/>
    <cellStyle name="差_Book1_财力性转移支付2010年预算参考数_30云南 3 2" xfId="15685"/>
    <cellStyle name="差_缺口县区测算（11.13）_财力性转移支付2010年预算参考数_30云南" xfId="15686"/>
    <cellStyle name="好_行政（人员）_民生政策最低支出需求_财力性转移支付2010年预算参考数_合并" xfId="15687"/>
    <cellStyle name="差_县区合并测算20080421_不含人员经费系数_03_2010年各地区一般预算平衡表_04财力类2010 2" xfId="15688"/>
    <cellStyle name="差_卫生(按照总人口测算）—20080416_财力性转移支付2010年预算参考数_03_2010年各地区一般预算平衡表_净集中 2" xfId="15689"/>
    <cellStyle name="差_同德_财力性转移支付2010年预算参考数_03_2010年各地区一般预算平衡表 3" xfId="15690"/>
    <cellStyle name="差_Book1_财力性转移支付2010年预算参考数_合并" xfId="15691"/>
    <cellStyle name="常规 2 2 3 12" xfId="15692"/>
    <cellStyle name="差_Book1_财力性转移支付2010年预算参考数_合并 2" xfId="15693"/>
    <cellStyle name="差_测算结果汇总_财力性转移支付2010年预算参考数_小册子（2010）张 4" xfId="15694"/>
    <cellStyle name="差_云南 缺口县区测算(地方填报)_华东 2 4" xfId="15695"/>
    <cellStyle name="差_Book1_华东" xfId="15696"/>
    <cellStyle name="好_0605石屏县_财力性转移支付2010年预算参考数_隋心对账单定稿0514 2 4" xfId="15697"/>
    <cellStyle name="好_20河南_03_2010年各地区一般预算平衡表_2010年地方财政一般预算分级平衡情况表（汇总）0524 2 7" xfId="15698"/>
    <cellStyle name="好_核定人数对比_财力性转移支付2010年预算参考数 5" xfId="15699"/>
    <cellStyle name="强调文字颜色 4 2 9" xfId="15700"/>
    <cellStyle name="差_Book1_华东 2" xfId="15701"/>
    <cellStyle name="好_20河南_财力性转移支付2010年预算参考数_30云南 3" xfId="15702"/>
    <cellStyle name="差_Book1_隋心对账单定稿0514" xfId="15703"/>
    <cellStyle name="差_Book1_小册子（2010）张 2" xfId="15704"/>
    <cellStyle name="差_Book1_小册子（2010）张 2 2" xfId="15705"/>
    <cellStyle name="差_Book1_小册子（2010）张 3 2" xfId="15706"/>
    <cellStyle name="差_Book1_小册子（2010）张 4" xfId="15707"/>
    <cellStyle name="差_文体广播事业(按照总人口测算）—20080416_县市旗测算-新科目（含人口规模效应）_30云南 2" xfId="15708"/>
    <cellStyle name="差_成本差异系数_财力性转移支付2010年预算参考数_合并 2" xfId="15709"/>
    <cellStyle name="好_缺口县区测算（11.13）_财力性转移支付2010年预算参考数 2 8" xfId="15710"/>
    <cellStyle name="解释性文本 2 2 2 12" xfId="15711"/>
    <cellStyle name="差_Book2 2 2 2" xfId="15712"/>
    <cellStyle name="差_Book2 2 3 2" xfId="15713"/>
    <cellStyle name="差_Book2_03_2010年各地区一般预算平衡表 3" xfId="15714"/>
    <cellStyle name="差_其他部门(按照总人口测算）—20080416_不含人员经费系数_03_2010年各地区一般预算平衡表_2010年地方财政一般预算分级平衡情况表（汇总）0524 5" xfId="15715"/>
    <cellStyle name="差_Book2_03_2010年各地区一般预算平衡表_04财力类2010 2" xfId="15716"/>
    <cellStyle name="好_1110洱源县_03_2010年各地区一般预算平衡表" xfId="15717"/>
    <cellStyle name="差_Book2_03_2010年各地区一般预算平衡表_04财力类2010 3" xfId="15718"/>
    <cellStyle name="差_Book2_03_2010年各地区一般预算平衡表_2010年地方财政一般预算分级平衡情况表（汇总）0524" xfId="15719"/>
    <cellStyle name="差_农林水和城市维护标准支出20080505－县区合计_县市旗测算-新科目（含人口规模效应）_财力性转移支付2010年预算参考数_小册子（2010）张 3 2" xfId="15720"/>
    <cellStyle name="差_分析缺口率_财力性转移支付2010年预算参考数_03_2010年各地区一般预算平衡表 4" xfId="15721"/>
    <cellStyle name="差_农林水和城市维护标准支出20080505－县区合计_县市旗测算-新科目（含人口规模效应）_财力性转移支付2010年预算参考数_03_2010年各地区一般预算平衡表_2010年地方财政一般预算分级平衡情况表（汇总）0524 3" xfId="15722"/>
    <cellStyle name="差_文体广播事业(按照总人口测算）—20080416_县市旗测算-新科目（含人口规模效应）_财力性转移支付2010年预算参考数_03_2010年各地区一般预算平衡表_2010年地方财政一般预算分级平衡情况表（汇总）0524 4" xfId="15723"/>
    <cellStyle name="差_Book2_03_2010年各地区一般预算平衡表_2010年地方财政一般预算分级平衡情况表（汇总）0524 5" xfId="15724"/>
    <cellStyle name="好_行政（人员）_不含人员经费系数_财力性转移支付2010年预算参考数_华东 2 3" xfId="15725"/>
    <cellStyle name="差_Book2_03_2010年各地区一般预算平衡表_净集中 2" xfId="15726"/>
    <cellStyle name="好_Book2_小册子（2010）张" xfId="15727"/>
    <cellStyle name="好_2008年全省汇总收支计算表_财力性转移支付2010年预算参考数_小册子（2010）张 3" xfId="15728"/>
    <cellStyle name="差_Book2_03_2010年各地区一般预算平衡表_净集中 3" xfId="15729"/>
    <cellStyle name="好_行政(燃修费)_民生政策最低支出需求_合并" xfId="15730"/>
    <cellStyle name="差_Book2_30云南" xfId="15731"/>
    <cellStyle name="差_Book2_财力性转移支付2010年预算参考数" xfId="15732"/>
    <cellStyle name="好_0502通海县_隋心对账单定稿0514 2 5" xfId="15733"/>
    <cellStyle name="差_Book2_财力性转移支付2010年预算参考数 2 2" xfId="15734"/>
    <cellStyle name="好_财政供养人员_财力性转移支付2010年预算参考数_华东" xfId="15735"/>
    <cellStyle name="差_县市旗测算20080508_财力性转移支付2010年预算参考数_03_2010年各地区一般预算平衡表_2010年地方财政一般预算分级平衡情况表（汇总）0524 2 2" xfId="15736"/>
    <cellStyle name="差_Book2_财力性转移支付2010年预算参考数 2 3" xfId="15737"/>
    <cellStyle name="差_县市旗测算20080508_财力性转移支付2010年预算参考数_03_2010年各地区一般预算平衡表_2010年地方财政一般预算分级平衡情况表（汇总）0524 2 3" xfId="15738"/>
    <cellStyle name="差_Book2_财力性转移支付2010年预算参考数 2 4" xfId="15739"/>
    <cellStyle name="差_Book2_财力性转移支付2010年预算参考数 3 2" xfId="15740"/>
    <cellStyle name="好_Book2_华东 2 7" xfId="15741"/>
    <cellStyle name="差_行政(燃修费)_县市旗测算-新科目（含人口规模效应）_财力性转移支付2010年预算参考数_30云南 3" xfId="15742"/>
    <cellStyle name="差_卫生(按照总人口测算）—20080416_民生政策最低支出需求_财力性转移支付2010年预算参考数 2 3 2" xfId="15743"/>
    <cellStyle name="差_文体广播事业(按照总人口测算）—20080416_民生政策最低支出需求_隋心对账单定稿0514 2" xfId="15744"/>
    <cellStyle name="差_Book2_财力性转移支付2010年预算参考数_03_2010年各地区一般预算平衡表" xfId="15745"/>
    <cellStyle name="好_山东省民生支出标准_财力性转移支付2010年预算参考数_03_2010年各地区一般预算平衡表" xfId="15746"/>
    <cellStyle name="差_行政(燃修费)_县市旗测算-新科目（含人口规模效应）_财力性转移支付2010年预算参考数_30云南 3 2" xfId="15747"/>
    <cellStyle name="差_县区合并测算20080421_不含人员经费系数_财力性转移支付2010年预算参考数_30云南 4" xfId="15748"/>
    <cellStyle name="差_文体广播事业(按照总人口测算）—20080416_民生政策最低支出需求_隋心对账单定稿0514 2 2" xfId="15749"/>
    <cellStyle name="差_Book2_财力性转移支付2010年预算参考数_03_2010年各地区一般预算平衡表 2" xfId="15750"/>
    <cellStyle name="差_成本差异系数（含人口规模）_合并" xfId="15751"/>
    <cellStyle name="差_文体广播事业(按照总人口测算）—20080416_民生政策最低支出需求_隋心对账单定稿0514 2 4" xfId="15752"/>
    <cellStyle name="差_Book2_财力性转移支付2010年预算参考数_03_2010年各地区一般预算平衡表 4" xfId="15753"/>
    <cellStyle name="差_文体广播事业(按照总人口测算）—20080416_民生政策最低支出需求_隋心对账单定稿0514 2 5" xfId="15754"/>
    <cellStyle name="差_Book2_财力性转移支付2010年预算参考数_03_2010年各地区一般预算平衡表 5" xfId="15755"/>
    <cellStyle name="差_Book2_财力性转移支付2010年预算参考数_03_2010年各地区一般预算平衡表_04财力类2010" xfId="15756"/>
    <cellStyle name="差_Book2_财力性转移支付2010年预算参考数_03_2010年各地区一般预算平衡表_04财力类2010 2" xfId="15757"/>
    <cellStyle name="差_Book2_财力性转移支付2010年预算参考数_03_2010年各地区一般预算平衡表_04财力类2010 3" xfId="15758"/>
    <cellStyle name="差_核定人数下发表_03_2010年各地区一般预算平衡表 2" xfId="15759"/>
    <cellStyle name="差_Book2_财力性转移支付2010年预算参考数_03_2010年各地区一般预算平衡表_2010年地方财政一般预算分级平衡情况表（汇总）0524 4" xfId="15760"/>
    <cellStyle name="好_2006年28四川_财力性转移支付2010年预算参考数 2 7" xfId="15761"/>
    <cellStyle name="差_市辖区测算20080510_县市旗测算-新科目（含人口规模效应）_03_2010年各地区一般预算平衡表_2010年地方财政一般预算分级平衡情况表（汇总）0524 2" xfId="15762"/>
    <cellStyle name="差_文体广播事业(按照总人口测算）—20080416_不含人员经费系数_财力性转移支付2010年预算参考数 2 2" xfId="15763"/>
    <cellStyle name="差_分析缺口率_财力性转移支付2010年预算参考数_华东" xfId="15764"/>
    <cellStyle name="好_11大理_03_2010年各地区一般预算平衡表_2010年地方财政一般预算分级平衡情况表（汇总）0524 2 2" xfId="15765"/>
    <cellStyle name="解释性文本 10" xfId="15766"/>
    <cellStyle name="好_其他部门(按照总人口测算）—20080416_不含人员经费系数_财力性转移支付2010年预算参考数_小册子（2010）张 2" xfId="15767"/>
    <cellStyle name="差_Book2_财力性转移支付2010年预算参考数_03_2010年各地区一般预算平衡表_2010年地方财政一般预算分级平衡情况表（汇总）0524 5" xfId="15768"/>
    <cellStyle name="差_市辖区测算20080510_县市旗测算-新科目（含人口规模效应）_03_2010年各地区一般预算平衡表_2010年地方财政一般预算分级平衡情况表（汇总）0524 3" xfId="15769"/>
    <cellStyle name="差_Book2_财力性转移支付2010年预算参考数_30云南 2" xfId="15770"/>
    <cellStyle name="差_卫生(按照总人口测算）—20080416_华东 2 6" xfId="15771"/>
    <cellStyle name="差_分县成本差异系数_不含人员经费系数 3" xfId="15772"/>
    <cellStyle name="好_县区合并测算20080421_民生政策最低支出需求_财力性转移支付2010年预算参考数_小册子（2010）张 3" xfId="15773"/>
    <cellStyle name="好_农林水和城市维护标准支出20080505－县区合计_县市旗测算-新科目（含人口规模效应）_财力性转移支付2010年预算参考数_03_2010年各地区一般预算平衡表_净集中 2" xfId="15774"/>
    <cellStyle name="好_安徽 缺口县区测算(地方填报)1_财力性转移支付2010年预算参考数_03_2010年各地区一般预算平衡表_2010年地方财政一般预算分级平衡情况表（汇总）0524 2 4" xfId="15775"/>
    <cellStyle name="好_行政（人员）_不含人员经费系数_03_2010年各地区一般预算平衡表_净集中 3" xfId="15776"/>
    <cellStyle name="差_Book2_财力性转移支付2010年预算参考数_30云南 2 2" xfId="15777"/>
    <cellStyle name="差_Book2_财力性转移支付2010年预算参考数_30云南 3" xfId="15778"/>
    <cellStyle name="差_Book2_财力性转移支付2010年预算参考数_30云南 3 2" xfId="15779"/>
    <cellStyle name="差_市辖区测算20080510_县市旗测算-新科目（含人口规模效应） 5" xfId="15780"/>
    <cellStyle name="差_Book2_财力性转移支付2010年预算参考数_合并 2" xfId="15781"/>
    <cellStyle name="差_县区合并测算20080423(按照各省比重）_财力性转移支付2010年预算参考数 4" xfId="15782"/>
    <cellStyle name="差_Book2_财力性转移支付2010年预算参考数_小册子（2010）张" xfId="15783"/>
    <cellStyle name="差_Book2_财力性转移支付2010年预算参考数_小册子（2010）张 4" xfId="15784"/>
    <cellStyle name="差_Book2_合并" xfId="15785"/>
    <cellStyle name="差_Book2_合并 2" xfId="15786"/>
    <cellStyle name="差_Book2_华东 2" xfId="15787"/>
    <cellStyle name="差_成本差异系数_03_2010年各地区一般预算平衡表_04财力类2010 2" xfId="15788"/>
    <cellStyle name="差_县区合并测算20080423(按照各省比重）_民生政策最低支出需求_财力性转移支付2010年预算参考数_合并" xfId="15789"/>
    <cellStyle name="差_Book2_隋心对账单定稿0514" xfId="15790"/>
    <cellStyle name="好_市辖区测算20080510_不含人员经费系数_华东 2 7" xfId="15791"/>
    <cellStyle name="常规 10 5" xfId="15792"/>
    <cellStyle name="差_县区合并测算20080423(按照各省比重）_民生政策最低支出需求_财力性转移支付2010年预算参考数_合并 2" xfId="15793"/>
    <cellStyle name="差_Book2_隋心对账单定稿0514 2" xfId="15794"/>
    <cellStyle name="差_Book2_小册子（2010）张" xfId="15795"/>
    <cellStyle name="差_缺口县区测算(按2007支出增长25%测算)_财力性转移支付2010年预算参考数_03_2010年各地区一般预算平衡表_2010年地方财政一般预算分级平衡情况表（汇总）0524 4" xfId="15796"/>
    <cellStyle name="差_Book2_小册子（2010）张 3 2" xfId="15797"/>
    <cellStyle name="常规 2 2 6 2 2 3" xfId="15798"/>
    <cellStyle name="差_Book2_小册子（2010）张 4" xfId="15799"/>
    <cellStyle name="好_平邑_财力性转移支付2010年预算参考数_合并 2 5" xfId="15800"/>
    <cellStyle name="差_Book4" xfId="15801"/>
    <cellStyle name="好_2008年支出调整_合并 2 3" xfId="15802"/>
    <cellStyle name="差_Book4 2" xfId="15803"/>
    <cellStyle name="差_Book4 2 2" xfId="15804"/>
    <cellStyle name="差_其他部门(按照总人口测算）—20080416_财力性转移支付2010年预算参考数_03_2010年各地区一般预算平衡表 6" xfId="15805"/>
    <cellStyle name="好_5334_2006年迪庆县级财政报表附表_合并 2 7" xfId="15806"/>
    <cellStyle name="差_Book4 3" xfId="15807"/>
    <cellStyle name="差_县市旗测算20080508_财力性转移支付2010年预算参考数_03_2010年各地区一般预算平衡表_04财力类2010" xfId="15808"/>
    <cellStyle name="差_Book4 3 2" xfId="15809"/>
    <cellStyle name="差_Book4 4" xfId="15810"/>
    <cellStyle name="货币[0] 2" xfId="15811"/>
    <cellStyle name="差_gdp 2" xfId="15812"/>
    <cellStyle name="差_gdp 2 2" xfId="15813"/>
    <cellStyle name="差_gdp 2 3 2" xfId="15814"/>
    <cellStyle name="好_行政(燃修费)_民生政策最低支出需求_03_2010年各地区一般预算平衡表_2010年地方财政一般预算分级平衡情况表（汇总）0524 2 5" xfId="15815"/>
    <cellStyle name="好_行政（人员） 2 3" xfId="15816"/>
    <cellStyle name="差_gdp 2 4" xfId="15817"/>
    <cellStyle name="好_分县成本差异系数_小册子（2010）张" xfId="15818"/>
    <cellStyle name="差_gdp 3" xfId="15819"/>
    <cellStyle name="差_gdp 3 2" xfId="15820"/>
    <cellStyle name="差_缺口县区测算(按核定人数)_03_2010年各地区一般预算平衡表_04财力类2010 3" xfId="15821"/>
    <cellStyle name="常规 7 2 39" xfId="15822"/>
    <cellStyle name="好_缺口县区测算(按核定人数)_财力性转移支付2010年预算参考数_合并 2" xfId="15823"/>
    <cellStyle name="差_农林水和城市维护标准支出20080505－县区合计 2 3" xfId="15824"/>
    <cellStyle name="好_山东省民生支出标准_03_2010年各地区一般预算平衡表 5" xfId="15825"/>
    <cellStyle name="差_gdp 4 2" xfId="15826"/>
    <cellStyle name="检查单元格 2 2 2 7" xfId="15827"/>
    <cellStyle name="差_GDP_2010年标准财政收入 3" xfId="15828"/>
    <cellStyle name="检查单元格 2 2 2 8" xfId="15829"/>
    <cellStyle name="差_GDP_2010年标准财政收入 4" xfId="15830"/>
    <cellStyle name="差_分县成本差异系数_民生政策最低支出需求_03_2010年各地区一般预算平衡表" xfId="15831"/>
    <cellStyle name="好_行政（人员）_03_2010年各地区一般预算平衡表_2010年地方财政一般预算分级平衡情况表（汇总）0524" xfId="15832"/>
    <cellStyle name="差_不含人员经费系数_财力性转移支付2010年预算参考数_03_2010年各地区一般预算平衡表_04财力类2010 2" xfId="15833"/>
    <cellStyle name="差_平邑_财力性转移支付2010年预算参考数_隋心对账单定稿0514 2" xfId="15834"/>
    <cellStyle name="好_gdp_华东 2 5" xfId="15835"/>
    <cellStyle name="差_测算结果汇总_财力性转移支付2010年预算参考数_华东 2" xfId="15836"/>
    <cellStyle name="差_gdp_30云南" xfId="15837"/>
    <cellStyle name="差_能值与重要性合成分类_2.2010年云南省生态功能区转移支付总表 2" xfId="15838"/>
    <cellStyle name="差_缺口县区测算（11.13）_财力性转移支付2010年预算参考数_小册子（2010）张" xfId="15839"/>
    <cellStyle name="差_gdp_30云南 2" xfId="15840"/>
    <cellStyle name="差_市辖区测算20080510_县市旗测算-新科目（含人口规模效应）_财力性转移支付2010年预算参考数_03_2010年各地区一般预算平衡表 3" xfId="15841"/>
    <cellStyle name="好_缺口县区测算(财政部标准)_财力性转移支付2010年预算参考数 3" xfId="15842"/>
    <cellStyle name="好_34青海_1_30云南" xfId="15843"/>
    <cellStyle name="差_县市旗测算-新科目（20080626）_民生政策最低支出需求_03_2010年各地区一般预算平衡表_2010年地方财政一般预算分级平衡情况表（汇总）0524 4" xfId="15844"/>
    <cellStyle name="差_成本差异系数（含人口规模）_03_2010年各地区一般预算平衡表 3" xfId="15845"/>
    <cellStyle name="好_34青海_财力性转移支付2010年预算参考数_30云南 4" xfId="15846"/>
    <cellStyle name="差_gdp_30云南 2 2" xfId="15847"/>
    <cellStyle name="差_市辖区测算20080510_县市旗测算-新科目（含人口规模效应）_财力性转移支付2010年预算参考数_小册子（2010）张" xfId="15848"/>
    <cellStyle name="差_缺口县区测算（11.13）_财力性转移支付2010年预算参考数_小册子（2010）张 2" xfId="15849"/>
    <cellStyle name="差_gdp_30云南 3" xfId="15850"/>
    <cellStyle name="差_市辖区测算20080510_县市旗测算-新科目（含人口规模效应）_财力性转移支付2010年预算参考数_03_2010年各地区一般预算平衡表 4" xfId="15851"/>
    <cellStyle name="差_GDP_4.2010年国家重点生态功能区保护性转移支付生态测算表" xfId="15852"/>
    <cellStyle name="差_GDP_5.2010年云南省国家一般生态功能区转移支付补助测算表（州市本级）" xfId="15853"/>
    <cellStyle name="差_gdp_合并" xfId="15854"/>
    <cellStyle name="常规 2 3 2 6" xfId="15855"/>
    <cellStyle name="差_gdp_合并 2" xfId="15856"/>
    <cellStyle name="差_县市旗测算-新科目（20080627）_不含人员经费系数_财力性转移支付2010年预算参考数_华东 2 7" xfId="15857"/>
    <cellStyle name="差_gdp_华东" xfId="15858"/>
    <cellStyle name="差_同德_财力性转移支付2010年预算参考数_30云南 3" xfId="15859"/>
    <cellStyle name="好_其他部门(按照总人口测算）—20080416_隋心对账单定稿0514 2 3" xfId="15860"/>
    <cellStyle name="差_gdp_华东 2" xfId="15861"/>
    <cellStyle name="差_分县成本差异系数_民生政策最低支出需求_小册子（2010）张 3" xfId="15862"/>
    <cellStyle name="好_县区合并测算20080421_财力性转移支付2010年预算参考数 2 8" xfId="15863"/>
    <cellStyle name="差_gdp_隋心对账单定稿0514" xfId="15864"/>
    <cellStyle name="差_gdp_小册子（2010）张 2 2" xfId="15865"/>
    <cellStyle name="差_县市旗测算20080508_不含人员经费系数_合并 2 5" xfId="15866"/>
    <cellStyle name="差_J01-2" xfId="15867"/>
    <cellStyle name="差_J01-2 2" xfId="15868"/>
    <cellStyle name="差_J03" xfId="15869"/>
    <cellStyle name="差_J03 2" xfId="15870"/>
    <cellStyle name="差_J03 2 2" xfId="15871"/>
    <cellStyle name="差_J03 3" xfId="15872"/>
    <cellStyle name="差_J03 3 2" xfId="15873"/>
    <cellStyle name="差_J03 4" xfId="15874"/>
    <cellStyle name="链接单元格 2 2 2 2 3" xfId="15875"/>
    <cellStyle name="差_J03_1" xfId="15876"/>
    <cellStyle name="强调文字颜色 2 2 2 16" xfId="15877"/>
    <cellStyle name="强调文字颜色 2 2 2 21" xfId="15878"/>
    <cellStyle name="好_2008年预计支出与2007年对比 2" xfId="15879"/>
    <cellStyle name="差_J03_1 2" xfId="15880"/>
    <cellStyle name="好_2008年预计支出与2007年对比 2 2" xfId="15881"/>
    <cellStyle name="差_缺口县区测算(财政部标准)_03_2010年各地区一般预算平衡表_2010年地方财政一般预算分级平衡情况表（汇总）0524 3" xfId="15882"/>
    <cellStyle name="好_市辖区测算-新科目（20080626）_民生政策最低支出需求_隋心对账单定稿0514 2 4" xfId="15883"/>
    <cellStyle name="差_J03_2.2010年云南省生态功能区转移支付总表" xfId="15884"/>
    <cellStyle name="差_J03_2.2010年云南省生态功能区转移支付总表 2" xfId="15885"/>
    <cellStyle name="好_县市旗测算-新科目（20080627）_财力性转移支付2010年预算参考数_合并 2 3" xfId="15886"/>
    <cellStyle name="好_其他部门(按照总人口测算）—20080416_不含人员经费系数_财力性转移支付2010年预算参考数_03_2010年各地区一般预算平衡表_04财力类2010 3" xfId="15887"/>
    <cellStyle name="好_卫生部门_财力性转移支付2010年预算参考数 2 2" xfId="15888"/>
    <cellStyle name="差_其他部门(按照总人口测算）—20080416_财力性转移支付2010年预算参考数_03_2010年各地区一般预算平衡表_2010年地方财政一般预算分级平衡情况表（汇总）0524 4" xfId="15889"/>
    <cellStyle name="差_M01-1" xfId="15890"/>
    <cellStyle name="差_市辖区测算20080510_县市旗测算-新科目（含人口规模效应）_财力性转移支付2010年预算参考数_03_2010年各地区一般预算平衡表_04财力类2010 2" xfId="15891"/>
    <cellStyle name="好_县区合并测算20080421 2 7" xfId="15892"/>
    <cellStyle name="差_M01-1 2" xfId="15893"/>
    <cellStyle name="好_行政（人员）_县市旗测算-新科目（含人口规模效应）_财力性转移支付2010年预算参考数_03_2010年各地区一般预算平衡表 2 3" xfId="15894"/>
    <cellStyle name="差_M01-1 2 2" xfId="15895"/>
    <cellStyle name="差_县市旗测算-新科目（20080626） 2 7" xfId="15896"/>
    <cellStyle name="差_M01-1 2 3" xfId="15897"/>
    <cellStyle name="差_年度可用财力情况 3" xfId="15898"/>
    <cellStyle name="差_一般预算支出口径剔除表_合并 2 5" xfId="15899"/>
    <cellStyle name="差_M01-1 2 3 2" xfId="15900"/>
    <cellStyle name="差_M01-1 2 4" xfId="15901"/>
    <cellStyle name="好_县区合并测算20080421 2 8" xfId="15902"/>
    <cellStyle name="差_M01-1 3" xfId="15903"/>
    <cellStyle name="差_农林水和城市维护标准支出20080505－县区合计_民生政策最低支出需求_财力性转移支付2010年预算参考数_小册子（2010）张" xfId="15904"/>
    <cellStyle name="差_农林水和城市维护标准支出20080505－县区合计_民生政策最低支出需求_财力性转移支付2010年预算参考数_小册子（2010）张 2" xfId="15905"/>
    <cellStyle name="差_M01-1 3 2" xfId="15906"/>
    <cellStyle name="差_县区合并测算20080423(按照各省比重）_不含人员经费系数_03_2010年各地区一般预算平衡表_2010年地方财政一般预算分级平衡情况表（汇总）0524 2 7" xfId="15907"/>
    <cellStyle name="差_M01-1 3 3" xfId="15908"/>
    <cellStyle name="差_农林水和城市维护标准支出20080505－县区合计_民生政策最低支出需求_财力性转移支付2010年预算参考数_小册子（2010）张 3" xfId="15909"/>
    <cellStyle name="差_M01-1 4" xfId="15910"/>
    <cellStyle name="差_M01-1 5" xfId="15911"/>
    <cellStyle name="差_M01-1 6" xfId="15912"/>
    <cellStyle name="差_成本差异系数_03_2010年各地区一般预算平衡表 2" xfId="15913"/>
    <cellStyle name="差_文体广播事业(按照总人口测算）—20080416_县市旗测算-新科目（含人口规模效应）_小册子（2010）张 2" xfId="15914"/>
    <cellStyle name="好_34青海_1_小册子（2010）张 3 2" xfId="15915"/>
    <cellStyle name="差_M01-1_2010年省对民族地县第二批转移支付测算表 2 2" xfId="15916"/>
    <cellStyle name="差_县区合并测算20080421_县市旗测算-新科目（含人口规模效应）_财力性转移支付2010年预算参考数_03_2010年各地区一般预算平衡表_净集中" xfId="15917"/>
    <cellStyle name="好_27重庆 2 3" xfId="15918"/>
    <cellStyle name="好_行政公检法测算_不含人员经费系数_财力性转移支付2010年预算参考数_合并 2" xfId="15919"/>
    <cellStyle name="好_市辖区测算20080510_县市旗测算-新科目（含人口规模效应）_财力性转移支付2010年预算参考数 2" xfId="15920"/>
    <cellStyle name="差_M01-1_2010年省对民族地县第二批转移支付测算表 4" xfId="15921"/>
    <cellStyle name="差_危改资金测算_华东 2 4" xfId="15922"/>
    <cellStyle name="差_M01-2(州市补助收入) 2_2.2010年云南省生态功能区转移支付总表" xfId="15923"/>
    <cellStyle name="好_教育(按照总人口测算）—20080416_不含人员经费系数_03_2010年各地区一般预算平衡表" xfId="15924"/>
    <cellStyle name="差_M01-2(州市补助收入) 2_2.2010年云南省生态功能区转移支付总表 2" xfId="15925"/>
    <cellStyle name="好_教育(按照总人口测算）—20080416_不含人员经费系数_03_2010年各地区一般预算平衡表 2" xfId="15926"/>
    <cellStyle name="差_青海 缺口县区测算(地方填报)_03_2010年各地区一般预算平衡表_04财力类2010 3" xfId="15927"/>
    <cellStyle name="差_行政(燃修费)_小册子（2010）张 2 2" xfId="15928"/>
    <cellStyle name="差_M01-2(州市补助收入) 2_2.云南省生态功能区转移支付总表" xfId="15929"/>
    <cellStyle name="差_M01-2(州市补助收入) 2_4.2010年国家重点生态功能区保护性转移支付生态测算表" xfId="15930"/>
    <cellStyle name="好_县区合并测算20080421_不含人员经费系数_03_2010年各地区一般预算平衡表 2" xfId="15931"/>
    <cellStyle name="好_汇总表4_03_2010年各地区一般预算平衡表_2010年地方财政一般预算分级平衡情况表（汇总）0524 2 4" xfId="15932"/>
    <cellStyle name="差_M01-2(州市补助收入) 2_4.2010年国家重点生态功能区保护性转移支付生态测算表 2" xfId="15933"/>
    <cellStyle name="好_县区合并测算20080421_不含人员经费系数_03_2010年各地区一般预算平衡表 2 2" xfId="15934"/>
    <cellStyle name="好_Book1_财力性转移支付2010年预算参考数 2 5" xfId="15935"/>
    <cellStyle name="好_市辖区测算-新科目（20080626）_民生政策最低支出需求_03_2010年各地区一般预算平衡表_2010年地方财政一般预算分级平衡情况表（汇总）0524 2 2" xfId="15936"/>
    <cellStyle name="差_M01-2(州市补助收入) 2_5.2010年云南省国家一般生态功能区转移支付补助测算表（州市本级）" xfId="15937"/>
    <cellStyle name="好_缺口县区测算(按2007支出增长25%测算)_财力性转移支付2010年预算参考数_隋心对账单定稿0514 2 2" xfId="15938"/>
    <cellStyle name="差_M01-2(州市补助收入) 2_5.2010年云南省国家一般生态功能区转移支付补助测算表（州市本级） 2" xfId="15939"/>
    <cellStyle name="好_县区合并测算20080423(按照各省比重）_不含人员经费系数_03_2010年各地区一般预算平衡表_2010年地方财政一般预算分级平衡情况表（汇总）0524 2 6" xfId="15940"/>
    <cellStyle name="差_测算结果_30云南 2 2" xfId="15941"/>
    <cellStyle name="差_县市旗测算-新科目（20080627）_不含人员经费系数 2 5" xfId="15942"/>
    <cellStyle name="差_M01-2(州市补助收入) 8" xfId="15943"/>
    <cellStyle name="差_M01-2(州市补助收入) 9" xfId="15944"/>
    <cellStyle name="好_2006年28四川_03_2010年各地区一般预算平衡表_净集中" xfId="15945"/>
    <cellStyle name="差_民生政策最低支出需求_财力性转移支付2010年预算参考数_小册子（2010）张 2 2" xfId="15946"/>
    <cellStyle name="差_M01-2(州市补助收入)_合并" xfId="15947"/>
    <cellStyle name="差_M01-2(州市补助收入)_合并 2" xfId="15948"/>
    <cellStyle name="差_M01-2(州市补助收入)_华东" xfId="15949"/>
    <cellStyle name="差_M03 2" xfId="15950"/>
    <cellStyle name="差_县市旗测算-新科目（20080626）_03_2010年各地区一般预算平衡表 2" xfId="15951"/>
    <cellStyle name="好_云南省2008年中小学教职工情况（教育厅提供20090101加工整理） 6" xfId="15952"/>
    <cellStyle name="差_M03 2 2" xfId="15953"/>
    <cellStyle name="差_县市旗测算-新科目（20080626）_03_2010年各地区一般预算平衡表 2 2" xfId="15954"/>
    <cellStyle name="差_卫生(按照总人口测算）—20080416_不含人员经费系数_财力性转移支付2010年预算参考数_03_2010年各地区一般预算平衡表_2010年地方财政一般预算分级平衡情况表（汇总）0524 2 7" xfId="15955"/>
    <cellStyle name="差_M03 2 3" xfId="15956"/>
    <cellStyle name="差_M03 2 4" xfId="15957"/>
    <cellStyle name="差_M03 3" xfId="15958"/>
    <cellStyle name="差_县市旗测算-新科目（20080626）_03_2010年各地区一般预算平衡表 3" xfId="15959"/>
    <cellStyle name="好_云南省2008年中小学教职工情况（教育厅提供20090101加工整理） 7" xfId="15960"/>
    <cellStyle name="差_M03a" xfId="15961"/>
    <cellStyle name="差_缺口县区测算(按2007支出增长25%测算)_小册子（2010）张 4" xfId="15962"/>
    <cellStyle name="差_县市旗测算-新科目（20080627）_财力性转移支付2010年预算参考数_03_2010年各地区一般预算平衡表 4" xfId="15963"/>
    <cellStyle name="好_分县成本差异系数_不含人员经费系数_财力性转移支付2010年预算参考数 2 4" xfId="15964"/>
    <cellStyle name="差_县市旗测算20080508_不含人员经费系数_财力性转移支付2010年预算参考数_华东 2 7" xfId="15965"/>
    <cellStyle name="差_M03a 2" xfId="15966"/>
    <cellStyle name="差_M03a 2 2" xfId="15967"/>
    <cellStyle name="差_县市旗测算-新科目（20080626）_县市旗测算-新科目（含人口规模效应）_财力性转移支付2010年预算参考数_03_2010年各地区一般预算平衡表_2010年地方财政一般预算分级平衡情况表（汇总）0524 2 4" xfId="15968"/>
    <cellStyle name="差_汇总_财力性转移支付2010年预算参考数_03_2010年各地区一般预算平衡表 6" xfId="15969"/>
    <cellStyle name="差_成本差异系数（含人口规模）_财力性转移支付2010年预算参考数_03_2010年各地区一般预算平衡表 2" xfId="15970"/>
    <cellStyle name="差_M03a 3" xfId="15971"/>
    <cellStyle name="差_农林水和城市维护标准支出20080505－县区合计_不含人员经费系数_03_2010年各地区一般预算平衡表" xfId="15972"/>
    <cellStyle name="差_成本差异系数（含人口规模）_财力性转移支付2010年预算参考数_03_2010年各地区一般预算平衡表 3" xfId="15973"/>
    <cellStyle name="好_2007一般预算支出口径剔除表_财力性转移支付2010年预算参考数_隋心对账单定稿0514 2" xfId="15974"/>
    <cellStyle name="差_M03a 4" xfId="15975"/>
    <cellStyle name="差_河南 缺口县区测算(地方填报)_合并" xfId="15976"/>
    <cellStyle name="好_农林水和城市维护标准支出20080505－县区合计_民生政策最低支出需求_财力性转移支付2010年预算参考数_合并 2 2" xfId="15977"/>
    <cellStyle name="差_文体广播事业(按照总人口测算）—20080416_县市旗测算-新科目（含人口规模效应）_财力性转移支付2010年预算参考数_合并 2" xfId="15978"/>
    <cellStyle name="差_RESULTS" xfId="15979"/>
    <cellStyle name="差_县市旗测算20080508_民生政策最低支出需求_03_2010年各地区一般预算平衡表 3" xfId="15980"/>
    <cellStyle name="好_核定人数对比_财力性转移支付2010年预算参考数_03_2010年各地区一般预算平衡表 2 3" xfId="15981"/>
    <cellStyle name="差_Sheet1 2" xfId="15982"/>
    <cellStyle name="差_市辖区测算-新科目（20080626）_县市旗测算-新科目（含人口规模效应）_财力性转移支付2010年预算参考数_隋心对账单定稿0514 2 6" xfId="15983"/>
    <cellStyle name="差_分析缺口率_03_2010年各地区一般预算平衡表 5" xfId="15984"/>
    <cellStyle name="好_县市旗测算-新科目（20080626）_不含人员经费系数_30云南" xfId="15985"/>
    <cellStyle name="差_Sheet1_2.2009年云南省生态功能区转移支付总表" xfId="15986"/>
    <cellStyle name="好_县市旗测算-新科目（20080626）_不含人员经费系数_30云南 2" xfId="15987"/>
    <cellStyle name="差_Sheet1_2.2009年云南省生态功能区转移支付总表 2" xfId="15988"/>
    <cellStyle name="差_Sheet1_2.2010年云南省生态功能区转移支付总表" xfId="15989"/>
    <cellStyle name="差_Sheet1_2.2010年云南省生态功能区转移支付总表 2" xfId="15990"/>
    <cellStyle name="好_2006年33甘肃_合并 2 7" xfId="15991"/>
    <cellStyle name="差_卫生(按照总人口测算）—20080416_不含人员经费系数_03_2010年各地区一般预算平衡表_2010年地方财政一般预算分级平衡情况表（汇总）0524 2 5" xfId="15992"/>
    <cellStyle name="检查单元格 2 2 2 2 2 8" xfId="15993"/>
    <cellStyle name="差_缺口县区测算（11.13）_财力性转移支付2010年预算参考数_03_2010年各地区一般预算平衡表_2010年地方财政一般预算分级平衡情况表（汇总）0524 4" xfId="15994"/>
    <cellStyle name="好_卫生(按照总人口测算）—20080416_县市旗测算-新科目（含人口规模效应）_03_2010年各地区一般预算平衡表_2010年地方财政一般预算分级平衡情况表（汇总）0524 2 7" xfId="15995"/>
    <cellStyle name="差_Sheet1_2.云南省生态功能区转移支付总表 2" xfId="15996"/>
    <cellStyle name="差_行政（人员）_民生政策最低支出需求_财力性转移支付2010年预算参考数_小册子（2010）张 2" xfId="15997"/>
    <cellStyle name="差_Sheet1_5.2010年云南省国家一般生态功能区转移支付补助测算表（州市本级）" xfId="15998"/>
    <cellStyle name="好_河南 缺口县区测算(地方填报)_隋心对账单定稿0514 2 2" xfId="15999"/>
    <cellStyle name="好_行政公检法测算 2 2 2" xfId="16000"/>
    <cellStyle name="好_县区合并测算20080421_县市旗测算-新科目（含人口规模效应）_财力性转移支付2010年预算参考数_隋心对账单定稿0514 2 5" xfId="16001"/>
    <cellStyle name="差_Sheet2" xfId="16002"/>
    <cellStyle name="好_县区合并测算20080421_县市旗测算-新科目（含人口规模效应）_财力性转移支付2010年预算参考数_隋心对账单定稿0514 2 6" xfId="16003"/>
    <cellStyle name="差_Sheet3" xfId="16004"/>
    <cellStyle name="差_z01-1" xfId="16005"/>
    <cellStyle name="差_z01-1 2" xfId="16006"/>
    <cellStyle name="差_文体广播事业(按照总人口测算）—20080416_民生政策最低支出需求_30云南 3" xfId="16007"/>
    <cellStyle name="差_成本差异系数（含人口规模）_财力性转移支付2010年预算参考数" xfId="16008"/>
    <cellStyle name="差_z01-1 2 2" xfId="16009"/>
    <cellStyle name="差_z01-1 3" xfId="16010"/>
    <cellStyle name="差_z01-1 3 2" xfId="16011"/>
    <cellStyle name="差_z01-1 4" xfId="16012"/>
    <cellStyle name="差_汇总表_03_2010年各地区一般预算平衡表" xfId="16013"/>
    <cellStyle name="差_市辖区测算-新科目（20080626）_民生政策最低支出需求_财力性转移支付2010年预算参考数 2 7" xfId="16014"/>
    <cellStyle name="差_安徽 缺口县区测算(地方填报)1 2 2 2" xfId="16015"/>
    <cellStyle name="差_安徽 缺口县区测算(地方填报)1 3" xfId="16016"/>
    <cellStyle name="好_0605石屏县_03_2010年各地区一般预算平衡表 4" xfId="16017"/>
    <cellStyle name="差_行政公检法测算_县市旗测算-新科目（含人口规模效应）_03_2010年各地区一般预算平衡表_2010年地方财政一般预算分级平衡情况表（汇总）0524 2" xfId="16018"/>
    <cellStyle name="好_0605石屏县 2_2.云南省生态功能区转移支付总表" xfId="16019"/>
    <cellStyle name="好_行政(燃修费)_县市旗测算-新科目（含人口规模效应） 2 2" xfId="16020"/>
    <cellStyle name="差_安徽 缺口县区测算(地方填报)1 4" xfId="16021"/>
    <cellStyle name="好_0605石屏县_03_2010年各地区一般预算平衡表 5" xfId="16022"/>
    <cellStyle name="差_行政公检法测算_县市旗测算-新科目（含人口规模效应）_03_2010年各地区一般预算平衡表_2010年地方财政一般预算分级平衡情况表（汇总）0524 3" xfId="16023"/>
    <cellStyle name="好_行政(燃修费)_县市旗测算-新科目（含人口规模效应） 2 3" xfId="16024"/>
    <cellStyle name="差_附表_财力性转移支付2010年预算参考数_小册子（2010）张" xfId="16025"/>
    <cellStyle name="差_安徽 缺口县区测算(地方填报)1 5" xfId="16026"/>
    <cellStyle name="好_0605石屏县_03_2010年各地区一般预算平衡表 6" xfId="16027"/>
    <cellStyle name="好_县区合并测算20080421_不含人员经费系数_华东 2 2" xfId="16028"/>
    <cellStyle name="差_行政公检法测算_县市旗测算-新科目（含人口规模效应）_03_2010年各地区一般预算平衡表_2010年地方财政一般预算分级平衡情况表（汇总）0524 4" xfId="16029"/>
    <cellStyle name="好_行政(燃修费)_县市旗测算-新科目（含人口规模效应） 2 4" xfId="16030"/>
    <cellStyle name="差_测算结果汇总_财力性转移支付2010年预算参考数_03_2010年各地区一般预算平衡表_净集中" xfId="16031"/>
    <cellStyle name="差_安徽 缺口县区测算(地方填报)1_03_2010年各地区一般预算平衡表 4" xfId="16032"/>
    <cellStyle name="差_平邑_03_2010年各地区一般预算平衡表 5" xfId="16033"/>
    <cellStyle name="差_缺口县区测算（11.13）_小册子（2010）张 3 2" xfId="16034"/>
    <cellStyle name="差_文体广播事业(按照总人口测算）—20080416_不含人员经费系数_小册子（2010）张 3" xfId="16035"/>
    <cellStyle name="差_安徽 缺口县区测算(地方填报)1_03_2010年各地区一般预算平衡表 6" xfId="16036"/>
    <cellStyle name="好_20河南_财力性转移支付2010年预算参考数 2 3" xfId="16037"/>
    <cellStyle name="差_安徽 缺口县区测算(地方填报)1_03_2010年各地区一般预算平衡表_04财力类2010" xfId="16038"/>
    <cellStyle name="差_安徽 缺口县区测算(地方填报)1_03_2010年各地区一般预算平衡表_04财力类2010 2" xfId="16039"/>
    <cellStyle name="好_09黑龙江_03_2010年各地区一般预算平衡表_2010年地方财政一般预算分级平衡情况表（汇总）0524" xfId="16040"/>
    <cellStyle name="好_2008年支出核定_合并 2 3" xfId="16041"/>
    <cellStyle name="差_安徽 缺口县区测算(地方填报)1_03_2010年各地区一般预算平衡表_2010年地方财政一般预算分级平衡情况表（汇总）0524" xfId="16042"/>
    <cellStyle name="常规 8 5 2" xfId="16043"/>
    <cellStyle name="差_安徽 缺口县区测算(地方填报)1_03_2010年各地区一般预算平衡表_2010年地方财政一般预算分级平衡情况表（汇总）0524 2" xfId="16044"/>
    <cellStyle name="常规 27 8" xfId="16045"/>
    <cellStyle name="差_分县成本差异系数_不含人员经费系数_财力性转移支付2010年预算参考数_华东" xfId="16046"/>
    <cellStyle name="好_卫生(按照总人口测算）—20080416_民生政策最低支出需求_03_2010年各地区一般预算平衡表_2010年地方财政一般预算分级平衡情况表（汇总）0524 2" xfId="16047"/>
    <cellStyle name="差_安徽 缺口县区测算(地方填报)1_03_2010年各地区一般预算平衡表_2010年地方财政一般预算分级平衡情况表（汇总）0524 3" xfId="16048"/>
    <cellStyle name="差_行政(燃修费)_民生政策最低支出需求_小册子（2010）张 2 2" xfId="16049"/>
    <cellStyle name="常规 27 9" xfId="16050"/>
    <cellStyle name="差_文体广播事业(按照总人口测算）—20080416_民生政策最低支出需求_03_2010年各地区一般预算平衡表_04财力类2010 2" xfId="16051"/>
    <cellStyle name="差_核定人数对比_合并" xfId="16052"/>
    <cellStyle name="好_卫生(按照总人口测算）—20080416_民生政策最低支出需求_03_2010年各地区一般预算平衡表_2010年地方财政一般预算分级平衡情况表（汇总）0524 3" xfId="16053"/>
    <cellStyle name="差_安徽 缺口县区测算(地方填报)1_03_2010年各地区一般预算平衡表_2010年地方财政一般预算分级平衡情况表（汇总）0524 4" xfId="16054"/>
    <cellStyle name="差_文体广播事业(按照总人口测算）—20080416_民生政策最低支出需求_03_2010年各地区一般预算平衡表_04财力类2010 3" xfId="16055"/>
    <cellStyle name="好_卫生(按照总人口测算）—20080416_民生政策最低支出需求_03_2010年各地区一般预算平衡表_2010年地方财政一般预算分级平衡情况表（汇总）0524 4" xfId="16056"/>
    <cellStyle name="差_安徽 缺口县区测算(地方填报)1_03_2010年各地区一般预算平衡表_2010年地方财政一般预算分级平衡情况表（汇总）0524 5" xfId="16057"/>
    <cellStyle name="差_安徽 缺口县区测算(地方填报)1_30云南" xfId="16058"/>
    <cellStyle name="常规 3 32" xfId="16059"/>
    <cellStyle name="常规 3 27" xfId="16060"/>
    <cellStyle name="好_其他部门(按照总人口测算）—20080416_县市旗测算-新科目（含人口规模效应）_财力性转移支付2010年预算参考数_03_2010年各地区一般预算平衡表_04财力类2010 2" xfId="16061"/>
    <cellStyle name="差_安徽 缺口县区测算(地方填报)1_财力性转移支付2010年预算参考数 2" xfId="16062"/>
    <cellStyle name="差_市辖区测算20080510_民生政策最低支出需求_财力性转移支付2010年预算参考数_03_2010年各地区一般预算平衡表_04财力类2010 3" xfId="16063"/>
    <cellStyle name="差_安徽 缺口县区测算(地方填报)1_财力性转移支付2010年预算参考数 2 2" xfId="16064"/>
    <cellStyle name="差_云南 缺口县区测算(地方填报)_隋心对账单定稿0514 2 5" xfId="16065"/>
    <cellStyle name="差_安徽 缺口县区测算(地方填报)1_财力性转移支付2010年预算参考数 2 2 2" xfId="16066"/>
    <cellStyle name="好_卫生(按照总人口测算）—20080416_县市旗测算-新科目（含人口规模效应）_03_2010年各地区一般预算平衡表 6" xfId="16067"/>
    <cellStyle name="好_高中教师人数（教育厅1.6日提供） 6" xfId="16068"/>
    <cellStyle name="差_市辖区测算20080510_县市旗测算-新科目（含人口规模效应）_合并 2" xfId="16069"/>
    <cellStyle name="差_安徽 缺口县区测算(地方填报)1_财力性转移支付2010年预算参考数 2 3" xfId="16070"/>
    <cellStyle name="差_云南 缺口县区测算(地方填报)_隋心对账单定稿0514 2 6" xfId="16071"/>
    <cellStyle name="差_安徽 缺口县区测算(地方填报)1_财力性转移支付2010年预算参考数 2 3 2" xfId="16072"/>
    <cellStyle name="好_行政公检法测算_03_2010年各地区一般预算平衡表 6" xfId="16073"/>
    <cellStyle name="差_安徽 缺口县区测算(地方填报)1_财力性转移支付2010年预算参考数 2 4" xfId="16074"/>
    <cellStyle name="差_云南 缺口县区测算(地方填报)_隋心对账单定稿0514 2 7" xfId="16075"/>
    <cellStyle name="差_安徽 缺口县区测算(地方填报)1_财力性转移支付2010年预算参考数 3" xfId="16076"/>
    <cellStyle name="差_县市旗测算-新科目（20080627）_隋心对账单定稿0514 2 2" xfId="16077"/>
    <cellStyle name="差_安徽 缺口县区测算(地方填报)1_财力性转移支付2010年预算参考数 3 2" xfId="16078"/>
    <cellStyle name="差_汇总_03_2010年各地区一般预算平衡表_2010年地方财政一般预算分级平衡情况表（汇总）0524 3" xfId="16079"/>
    <cellStyle name="差_安徽 缺口县区测算(地方填报)1_财力性转移支付2010年预算参考数_03_2010年各地区一般预算平衡表" xfId="16080"/>
    <cellStyle name="好_2006年30云南_隋心对账单定稿0514" xfId="16081"/>
    <cellStyle name="好_平邑_隋心对账单定稿0514 2 5" xfId="16082"/>
    <cellStyle name="差_安徽 缺口县区测算(地方填报)1_财力性转移支付2010年预算参考数_03_2010年各地区一般预算平衡表 3" xfId="16083"/>
    <cellStyle name="差_安徽 缺口县区测算(地方填报)1_财力性转移支付2010年预算参考数_03_2010年各地区一般预算平衡表 5" xfId="16084"/>
    <cellStyle name="差_卫生(按照总人口测算）—20080416_03_2010年各地区一般预算平衡表_净集中 3" xfId="16085"/>
    <cellStyle name="差_安徽 缺口县区测算(地方填报)1_财力性转移支付2010年预算参考数_03_2010年各地区一般预算平衡表_04财力类2010" xfId="16086"/>
    <cellStyle name="差_自行调整差异系数顺序_合并 2 4" xfId="16087"/>
    <cellStyle name="差_安徽 缺口县区测算(地方填报)1_财力性转移支付2010年预算参考数_03_2010年各地区一般预算平衡表_2010年地方财政一般预算分级平衡情况表（汇总）0524" xfId="16088"/>
    <cellStyle name="强调文字颜色 3 3" xfId="16089"/>
    <cellStyle name="好_县区合并测算20080423(按照各省比重）_民生政策最低支出需求_财力性转移支付2010年预算参考数_03_2010年各地区一般预算平衡表_2010年地方财政一般预算分级平衡情况表（汇总）0524 2 4" xfId="16090"/>
    <cellStyle name="好_行政公检法测算_县市旗测算-新科目（含人口规模效应）_03_2010年各地区一般预算平衡表_04财力类2010 3" xfId="16091"/>
    <cellStyle name="差_安徽 缺口县区测算(地方填报)1_财力性转移支付2010年预算参考数_03_2010年各地区一般预算平衡表_2010年地方财政一般预算分级平衡情况表（汇总）0524 2" xfId="16092"/>
    <cellStyle name="好_分县成本差异系数_合并" xfId="16093"/>
    <cellStyle name="差_安徽 缺口县区测算(地方填报)1_财力性转移支付2010年预算参考数_03_2010年各地区一般预算平衡表_净集中" xfId="16094"/>
    <cellStyle name="差_农林水和城市维护标准支出20080505－县区合计_县市旗测算-新科目（含人口规模效应）_03_2010年各地区一般预算平衡表_04财力类2010" xfId="16095"/>
    <cellStyle name="差_安徽 缺口县区测算(地方填报)1_财力性转移支付2010年预算参考数_03_2010年各地区一般预算平衡表_净集中 2" xfId="16096"/>
    <cellStyle name="差_分析缺口率_财力性转移支付2010年预算参考数_03_2010年各地区一般预算平衡表_净集中 2" xfId="16097"/>
    <cellStyle name="差_安徽 缺口县区测算(地方填报)1_财力性转移支付2010年预算参考数_03_2010年各地区一般预算平衡表_净集中 3" xfId="16098"/>
    <cellStyle name="好_危改资金测算_财力性转移支付2010年预算参考数 2 4" xfId="16099"/>
    <cellStyle name="差_安徽 缺口县区测算(地方填报)1_财力性转移支付2010年预算参考数_30云南 3" xfId="16100"/>
    <cellStyle name="差_市辖区测算-新科目（20080626）_不含人员经费系数_财力性转移支付2010年预算参考数_合并 2 2" xfId="16101"/>
    <cellStyle name="好_人员工资和公用经费2_财力性转移支付2010年预算参考数_华东 2 3" xfId="16102"/>
    <cellStyle name="好_行政(燃修费)_隋心对账单定稿0514 2 3" xfId="16103"/>
    <cellStyle name="好_危改资金测算_财力性转移支付2010年预算参考数 2 5" xfId="16104"/>
    <cellStyle name="差_安徽 缺口县区测算(地方填报)1_财力性转移支付2010年预算参考数_30云南 4" xfId="16105"/>
    <cellStyle name="差_市辖区测算-新科目（20080626）_不含人员经费系数_财力性转移支付2010年预算参考数_合并 2 3" xfId="16106"/>
    <cellStyle name="好_人员工资和公用经费2_财力性转移支付2010年预算参考数_华东 2 4" xfId="16107"/>
    <cellStyle name="好_行政(燃修费)_隋心对账单定稿0514 2 4" xfId="16108"/>
    <cellStyle name="差_自行调整差异系数顺序 2 6" xfId="16109"/>
    <cellStyle name="差_安徽 缺口县区测算(地方填报)1_财力性转移支付2010年预算参考数_小册子（2010）张 2" xfId="16110"/>
    <cellStyle name="强调文字颜色 4 2 2 18" xfId="16111"/>
    <cellStyle name="常规 4 6" xfId="16112"/>
    <cellStyle name="常规 101" xfId="16113"/>
    <cellStyle name="差_自行调整差异系数顺序 2 7" xfId="16114"/>
    <cellStyle name="差_安徽 缺口县区测算(地方填报)1_财力性转移支付2010年预算参考数_小册子（2010）张 3" xfId="16115"/>
    <cellStyle name="强调文字颜色 4 2 2 19" xfId="16116"/>
    <cellStyle name="常规 4 7" xfId="16117"/>
    <cellStyle name="常规 102" xfId="16118"/>
    <cellStyle name="差_安徽 缺口县区测算(地方填报)1_财力性转移支付2010年预算参考数_小册子（2010）张 4" xfId="16119"/>
    <cellStyle name="千位分隔 4 2 2 2" xfId="16120"/>
    <cellStyle name="常规 4 8" xfId="16121"/>
    <cellStyle name="常规 103" xfId="16122"/>
    <cellStyle name="差_安徽 缺口县区测算(地方填报)1_华东" xfId="16123"/>
    <cellStyle name="好_缺口县区测算(财政部标准)_财力性转移支付2010年预算参考数_03_2010年各地区一般预算平衡表 2 3" xfId="16124"/>
    <cellStyle name="差_安徽 缺口县区测算(地方填报)1_华东 2" xfId="16125"/>
    <cellStyle name="差_安徽 缺口县区测算(地方填报)1_隋心对账单定稿0514" xfId="16126"/>
    <cellStyle name="差_市辖区测算-新科目（20080626）_不含人员经费系数_小册子（2010）张 2" xfId="16127"/>
    <cellStyle name="差_安徽 缺口县区测算(地方填报)1_小册子（2010）张" xfId="16128"/>
    <cellStyle name="差_县区合并测算20080421_县市旗测算-新科目（含人口规模效应） 2 4" xfId="16129"/>
    <cellStyle name="差_分县成本差异系数_财力性转移支付2010年预算参考数_03_2010年各地区一般预算平衡表_2010年地方财政一般预算分级平衡情况表（汇总）0524 2" xfId="16130"/>
    <cellStyle name="差_安徽 缺口县区测算(地方填报)1_小册子（2010）张 2 2" xfId="16131"/>
    <cellStyle name="差_缺口县区测算（11.13）_华东 2" xfId="16132"/>
    <cellStyle name="差_安徽 缺口县区测算(地方填报)1_小册子（2010）张 3 2" xfId="16133"/>
    <cellStyle name="样式 1 2 5 2 8" xfId="16134"/>
    <cellStyle name="差_报省站昆明市2010年村干部离任审计统计表" xfId="16135"/>
    <cellStyle name="常规 8 3 5" xfId="16136"/>
    <cellStyle name="差_不含人员经费系数" xfId="16137"/>
    <cellStyle name="好_民生政策最低支出需求_华东 3" xfId="16138"/>
    <cellStyle name="差_不含人员经费系数 2" xfId="16139"/>
    <cellStyle name="差_不含人员经费系数 4" xfId="16140"/>
    <cellStyle name="差_不含人员经费系数 5" xfId="16141"/>
    <cellStyle name="差_教育(按照总人口测算）—20080416_财力性转移支付2010年预算参考数 3 2" xfId="16142"/>
    <cellStyle name="差_不含人员经费系数_03_2010年各地区一般预算平衡表 2" xfId="16143"/>
    <cellStyle name="差_测算结果_财力性转移支付2010年预算参考数_隋心对账单定稿0514" xfId="16144"/>
    <cellStyle name="好_卫生(按照总人口测算）—20080416_财力性转移支付2010年预算参考数_隋心对账单定稿0514 2 2" xfId="16145"/>
    <cellStyle name="差_县区合并测算20080423(按照各省比重）_财力性转移支付2010年预算参考数_隋心对账单定稿0514 2" xfId="16146"/>
    <cellStyle name="差_县区合并测算20080421_不含人员经费系数_小册子（2010）张 3 2" xfId="16147"/>
    <cellStyle name="差_不含人员经费系数_03_2010年各地区一般预算平衡表 3" xfId="16148"/>
    <cellStyle name="差_不含人员经费系数_03_2010年各地区一般预算平衡表 4" xfId="16149"/>
    <cellStyle name="差_山东省民生支出标准_财力性转移支付2010年预算参考数 2 2 2" xfId="16150"/>
    <cellStyle name="差_不含人员经费系数_03_2010年各地区一般预算平衡表 5" xfId="16151"/>
    <cellStyle name="差_不含人员经费系数_03_2010年各地区一般预算平衡表 6" xfId="16152"/>
    <cellStyle name="差_不含人员经费系数_03_2010年各地区一般预算平衡表_04财力类2010" xfId="16153"/>
    <cellStyle name="差_第五部分(才淼、饶永宏） 2_2.2010年云南省生态功能区转移支付总表 2" xfId="16154"/>
    <cellStyle name="好_分析缺口率_03_2010年各地区一般预算平衡表 6" xfId="16155"/>
    <cellStyle name="差_不含人员经费系数_03_2010年各地区一般预算平衡表_净集中" xfId="16156"/>
    <cellStyle name="差_不含人员经费系数_03_2010年各地区一般预算平衡表_净集中 2" xfId="16157"/>
    <cellStyle name="常规 24 32" xfId="16158"/>
    <cellStyle name="常规 24 27" xfId="16159"/>
    <cellStyle name="常规 19 32" xfId="16160"/>
    <cellStyle name="常规 19 27" xfId="16161"/>
    <cellStyle name="差_不含人员经费系数_03_2010年各地区一般预算平衡表_净集中 3" xfId="16162"/>
    <cellStyle name="常规 24 33" xfId="16163"/>
    <cellStyle name="常规 24 28" xfId="16164"/>
    <cellStyle name="常规 19 33" xfId="16165"/>
    <cellStyle name="常规 19 28" xfId="16166"/>
    <cellStyle name="差_不含人员经费系数_财力性转移支付2010年预算参考数" xfId="16167"/>
    <cellStyle name="好_财政供养人员_03_2010年各地区一般预算平衡表" xfId="16168"/>
    <cellStyle name="好_核定人数对比_财力性转移支付2010年预算参考数 2 7" xfId="16169"/>
    <cellStyle name="差_不含人员经费系数_财力性转移支付2010年预算参考数 2" xfId="16170"/>
    <cellStyle name="差_汇总_03_2010年各地区一般预算平衡表 4" xfId="16171"/>
    <cellStyle name="好_财政供养人员_03_2010年各地区一般预算平衡表 2" xfId="16172"/>
    <cellStyle name="差_不含人员经费系数_财力性转移支付2010年预算参考数 2 2" xfId="16173"/>
    <cellStyle name="好_文体广播事业(按照总人口测算）—20080416_不含人员经费系数_财力性转移支付2010年预算参考数_隋心对账单定稿0514 3" xfId="16174"/>
    <cellStyle name="好_财政供养人员_03_2010年各地区一般预算平衡表 2 2" xfId="16175"/>
    <cellStyle name="好_汇总_合并 2 5" xfId="16176"/>
    <cellStyle name="差_不含人员经费系数_财力性转移支付2010年预算参考数 3" xfId="16177"/>
    <cellStyle name="差_汇总_03_2010年各地区一般预算平衡表 5" xfId="16178"/>
    <cellStyle name="好_财政供养人员_03_2010年各地区一般预算平衡表 3" xfId="16179"/>
    <cellStyle name="差_不含人员经费系数_财力性转移支付2010年预算参考数 3 2" xfId="16180"/>
    <cellStyle name="好_其他部门(按照总人口测算）—20080416 3" xfId="16181"/>
    <cellStyle name="差_测算结果汇总_财力性转移支付2010年预算参考数_华东" xfId="16182"/>
    <cellStyle name="差_汇总_财力性转移支付2010年预算参考数_03_2010年各地区一般预算平衡表_净集中 3" xfId="16183"/>
    <cellStyle name="好_市辖区测算20080510_财力性转移支付2010年预算参考数_03_2010年各地区一般预算平衡表_2010年地方财政一般预算分级平衡情况表（汇总）0524" xfId="16184"/>
    <cellStyle name="差_不含人员经费系数_财力性转移支付2010年预算参考数_03_2010年各地区一般预算平衡表_04财力类2010" xfId="16185"/>
    <cellStyle name="好_20河南_小册子（2010）张 3" xfId="16186"/>
    <cellStyle name="差_平邑_财力性转移支付2010年预算参考数_隋心对账单定稿0514" xfId="16187"/>
    <cellStyle name="好_教育(按照总人口测算）—20080416_民生政策最低支出需求_华东 2 2" xfId="16188"/>
    <cellStyle name="差_测算结果汇总_财力性转移支付2010年预算参考数_30云南 2" xfId="16189"/>
    <cellStyle name="好_gdp_华东 2 6" xfId="16190"/>
    <cellStyle name="差_不含人员经费系数_财力性转移支付2010年预算参考数_03_2010年各地区一般预算平衡表_04财力类2010 3" xfId="16191"/>
    <cellStyle name="好_教育(按照总人口测算）—20080416_民生政策最低支出需求_财力性转移支付2010年预算参考数" xfId="16192"/>
    <cellStyle name="差_不含人员经费系数_财力性转移支付2010年预算参考数_03_2010年各地区一般预算平衡表_2010年地方财政一般预算分级平衡情况表（汇总）0524" xfId="16193"/>
    <cellStyle name="差_不含人员经费系数_财力性转移支付2010年预算参考数_03_2010年各地区一般预算平衡表_2010年地方财政一般预算分级平衡情况表（汇总）0524 2" xfId="16194"/>
    <cellStyle name="差_县市旗测算-新科目（20080626）_县市旗测算-新科目（含人口规模效应）_财力性转移支付2010年预算参考数_03_2010年各地区一般预算平衡表_2010年地方财政一般预算分级平衡情况表（汇总）0524 5" xfId="16195"/>
    <cellStyle name="常规 22 9" xfId="16196"/>
    <cellStyle name="常规 17 9" xfId="16197"/>
    <cellStyle name="差_不含人员经费系数_财力性转移支付2010年预算参考数_03_2010年各地区一般预算平衡表_2010年地方财政一般预算分级平衡情况表（汇总）0524 3" xfId="16198"/>
    <cellStyle name="常规 5 10" xfId="16199"/>
    <cellStyle name="差_基础数据表_4.2010年国家重点生态功能区保护性转移支付生态测算表 2" xfId="16200"/>
    <cellStyle name="差_一般预算支出口径剔除表_财力性转移支付2010年预算参考数_华东 2 3" xfId="16201"/>
    <cellStyle name="好_县市旗测算20080508_不含人员经费系数_财力性转移支付2010年预算参考数_03_2010年各地区一般预算平衡表_2010年地方财政一般预算分级平衡情况表（汇总）0524 2 6" xfId="16202"/>
    <cellStyle name="差_不含人员经费系数_财力性转移支付2010年预算参考数_03_2010年各地区一般预算平衡表_2010年地方财政一般预算分级平衡情况表（汇总）0524 4" xfId="16203"/>
    <cellStyle name="常规 5 11" xfId="16204"/>
    <cellStyle name="差_不含人员经费系数_财力性转移支付2010年预算参考数_03_2010年各地区一般预算平衡表_2010年地方财政一般预算分级平衡情况表（汇总）0524 5" xfId="16205"/>
    <cellStyle name="常规 5 12" xfId="16206"/>
    <cellStyle name="差_不含人员经费系数_财力性转移支付2010年预算参考数_30云南" xfId="16207"/>
    <cellStyle name="差_卫生(按照总人口测算）—20080416_不含人员经费系数_财力性转移支付2010年预算参考数 3 2" xfId="16208"/>
    <cellStyle name="好_平邑_财力性转移支付2010年预算参考数" xfId="16209"/>
    <cellStyle name="差_不含人员经费系数_财力性转移支付2010年预算参考数_30云南 2" xfId="16210"/>
    <cellStyle name="好_一般预算支出口径剔除表_财力性转移支付2010年预算参考数_合并 2 6" xfId="16211"/>
    <cellStyle name="差_不含人员经费系数_财力性转移支付2010年预算参考数_30云南 2 2" xfId="16212"/>
    <cellStyle name="差_人员工资和公用经费3_财力性转移支付2010年预算参考数_30云南 3" xfId="16213"/>
    <cellStyle name="好_民生政策最低支出需求 2" xfId="16214"/>
    <cellStyle name="好_2_财力性转移支付2010年预算参考数_隋心对账单定稿0514 2" xfId="16215"/>
    <cellStyle name="好_平邑_财力性转移支付2010年预算参考数 2 2" xfId="16216"/>
    <cellStyle name="差_不含人员经费系数_财力性转移支付2010年预算参考数_30云南 3" xfId="16217"/>
    <cellStyle name="差_不含人员经费系数_财力性转移支付2010年预算参考数_30云南 3 2" xfId="16218"/>
    <cellStyle name="好_20河南_财力性转移支付2010年预算参考数_小册子（2010）张 3" xfId="16219"/>
    <cellStyle name="差_不含人员经费系数_财力性转移支付2010年预算参考数_30云南 4" xfId="16220"/>
    <cellStyle name="差_行政(燃修费)_民生政策最低支出需求_财力性转移支付2010年预算参考数_03_2010年各地区一般预算平衡表_净集中 3" xfId="16221"/>
    <cellStyle name="好_县市旗测算-新科目（20080626）_财力性转移支付2010年预算参考数_03_2010年各地区一般预算平衡表 2" xfId="16222"/>
    <cellStyle name="差_不含人员经费系数_财力性转移支付2010年预算参考数_隋心对账单定稿0514" xfId="16223"/>
    <cellStyle name="差_不含人员经费系数_财力性转移支付2010年预算参考数_小册子（2010）张" xfId="16224"/>
    <cellStyle name="差_县区合并测算20080423(按照各省比重）_县市旗测算-新科目（含人口规模效应）_财力性转移支付2010年预算参考数_03_2010年各地区一般预算平衡表_2010年地方财政一般预算分级平衡情况表（汇总）0524 2 2" xfId="16225"/>
    <cellStyle name="差_测算结果汇总 2 4" xfId="16226"/>
    <cellStyle name="好_22湖南_财力性转移支付2010年预算参考数_合并" xfId="16227"/>
    <cellStyle name="差_指标五 3" xfId="16228"/>
    <cellStyle name="差_不含人员经费系数_财力性转移支付2010年预算参考数_小册子（2010）张 2" xfId="16229"/>
    <cellStyle name="好_行政(燃修费)_不含人员经费系数_财力性转移支付2010年预算参考数 2 6" xfId="16230"/>
    <cellStyle name="差_不含人员经费系数_财力性转移支付2010年预算参考数_小册子（2010）张 2 2" xfId="16231"/>
    <cellStyle name="好_其他部门(按照总人口测算）—20080416_不含人员经费系数_合并 2 5" xfId="16232"/>
    <cellStyle name="差_行政（人员）_财力性转移支付2010年预算参考数_小册子（2010）张 3" xfId="16233"/>
    <cellStyle name="差_县市旗测算20080508_民生政策最低支出需求_华东 2 6" xfId="16234"/>
    <cellStyle name="差_高中教师人数（教育厅1.6日提供） 3" xfId="16235"/>
    <cellStyle name="好 2 2 2 12" xfId="16236"/>
    <cellStyle name="差_不含人员经费系数_隋心对账单定稿0514" xfId="16237"/>
    <cellStyle name="常规 75 2" xfId="16238"/>
    <cellStyle name="差_不含人员经费系数_小册子（2010）张 2 2" xfId="16239"/>
    <cellStyle name="好_2006年30云南 2 3" xfId="16240"/>
    <cellStyle name="好_县区合并测算20080421_县市旗测算-新科目（含人口规模效应）_财力性转移支付2010年预算参考数_隋心对账单定稿0514 3" xfId="16241"/>
    <cellStyle name="差_县区合并测算20080421_不含人员经费系数_财力性转移支付2010年预算参考数_合并 2 6" xfId="16242"/>
    <cellStyle name="差_测算结果汇总_财力性转移支付2010年预算参考数_03_2010年各地区一般预算平衡表_04财力类2010" xfId="16243"/>
    <cellStyle name="好_缺口县区测算_合并 2 4" xfId="16244"/>
    <cellStyle name="差_缺口县区测算（11.13）_03_2010年各地区一般预算平衡表_净集中 2" xfId="16245"/>
    <cellStyle name="差_不含人员经费系数_小册子（2010）张 3" xfId="16246"/>
    <cellStyle name="差_不用软件计算9.1不考虑经费管理评价xl" xfId="16247"/>
    <cellStyle name="差_成本差异系数_隋心对账单定稿0514 2" xfId="16248"/>
    <cellStyle name="差_不用软件计算9.1不考虑经费管理评价xl 4" xfId="16249"/>
    <cellStyle name="差_财力差异计算表(不含非农业区)" xfId="16250"/>
    <cellStyle name="差_核定人数对比_财力性转移支付2010年预算参考数_03_2010年各地区一般预算平衡表_04财力类2010" xfId="16251"/>
    <cellStyle name="好_34青海_财力性转移支付2010年预算参考数 5" xfId="16252"/>
    <cellStyle name="好_其他部门(按照总人口测算）—20080416_不含人员经费系数_财力性转移支付2010年预算参考数_华东" xfId="16253"/>
    <cellStyle name="差_缺口县区测算(财政部标准)_财力性转移支付2010年预算参考数_03_2010年各地区一般预算平衡表 4" xfId="16254"/>
    <cellStyle name="差_县区合并测算20080423(按照各省比重）_不含人员经费系数_财力性转移支付2010年预算参考数_华东" xfId="16255"/>
    <cellStyle name="差_教育(按照总人口测算）—20080416_财力性转移支付2010年预算参考数_合并" xfId="16256"/>
    <cellStyle name="好_县区合并测算20080423(按照各省比重）_县市旗测算-新科目（含人口规模效应）_03_2010年各地区一般预算平衡表_2010年地方财政一般预算分级平衡情况表（汇总）0524 2 8" xfId="16257"/>
    <cellStyle name="差_财力差异计算表(不含非农业区) 2 2" xfId="16258"/>
    <cellStyle name="好_其他部门(按照总人口测算）—20080416_不含人员经费系数_财力性转移支付2010年预算参考数_华东 2 2" xfId="16259"/>
    <cellStyle name="好_0605石屏县_03_2010年各地区一般预算平衡表_2010年地方财政一般预算分级平衡情况表（汇总）0524 2 6" xfId="16260"/>
    <cellStyle name="差_财力差异计算表(不含非农业区) 4" xfId="16261"/>
    <cellStyle name="差_财政供养人员 2" xfId="16262"/>
    <cellStyle name="差_财政供养人员 4" xfId="16263"/>
    <cellStyle name="好_文体广播事业(按照总人口测算）—20080416_不含人员经费系数_合并 2 4" xfId="16264"/>
    <cellStyle name="好_03昭通_隋心对账单定稿0514" xfId="16265"/>
    <cellStyle name="差_财政供养人员 6" xfId="16266"/>
    <cellStyle name="差_财政供养人员 7" xfId="16267"/>
    <cellStyle name="差_测算结果_财力性转移支付2010年预算参考数_华东 2" xfId="16268"/>
    <cellStyle name="差_财政供养人员_03_2010年各地区一般预算平衡表_04财力类2010" xfId="16269"/>
    <cellStyle name="好_2008年全省汇总收支计算表_03_2010年各地区一般预算平衡表 6" xfId="16270"/>
    <cellStyle name="差_县区合并测算20080423(按照各省比重）_03_2010年各地区一般预算平衡表_净集中 2" xfId="16271"/>
    <cellStyle name="差_财政供养人员_03_2010年各地区一般预算平衡表_04财力类2010 2" xfId="16272"/>
    <cellStyle name="差_财政供养人员_03_2010年各地区一般预算平衡表_2010年地方财政一般预算分级平衡情况表（汇总）0524" xfId="16273"/>
    <cellStyle name="差_财政供养人员_03_2010年各地区一般预算平衡表_2010年地方财政一般预算分级平衡情况表（汇总）0524 2" xfId="16274"/>
    <cellStyle name="差_教育(按照总人口测算）—20080416_民生政策最低支出需求_华东" xfId="16275"/>
    <cellStyle name="差_财政供养人员_03_2010年各地区一般预算平衡表_2010年地方财政一般预算分级平衡情况表（汇总）0524 3" xfId="16276"/>
    <cellStyle name="差_财政供养人员_03_2010年各地区一般预算平衡表_2010年地方财政一般预算分级平衡情况表（汇总）0524 4" xfId="16277"/>
    <cellStyle name="差_财政供养人员_03_2010年各地区一般预算平衡表_2010年地方财政一般预算分级平衡情况表（汇总）0524 5" xfId="16278"/>
    <cellStyle name="差_行政公检法测算_民生政策最低支出需求 2 4" xfId="16279"/>
    <cellStyle name="差_财政供养人员_财力性转移支付2010年预算参考数" xfId="16280"/>
    <cellStyle name="差_财政供养人员_财力性转移支付2010年预算参考数 2" xfId="16281"/>
    <cellStyle name="差_财政供养人员_财力性转移支付2010年预算参考数 2 2 2" xfId="16282"/>
    <cellStyle name="差_财政供养人员_财力性转移支付2010年预算参考数 2 4" xfId="16283"/>
    <cellStyle name="好_农林水和城市维护标准支出20080505－县区合计_不含人员经费系数_03_2010年各地区一般预算平衡表_04财力类2010 2" xfId="16284"/>
    <cellStyle name="差_财政供养人员_财力性转移支付2010年预算参考数 3" xfId="16285"/>
    <cellStyle name="好_2009年标准税收测算数据表 3" xfId="16286"/>
    <cellStyle name="差_财政供养人员_财力性转移支付2010年预算参考数 3 2" xfId="16287"/>
    <cellStyle name="差_财政供养人员_财力性转移支付2010年预算参考数 4 2" xfId="16288"/>
    <cellStyle name="差_财政供养人员_财力性转移支付2010年预算参考数 5" xfId="16289"/>
    <cellStyle name="差_财政供养人员_财力性转移支付2010年预算参考数_03_2010年各地区一般预算平衡表" xfId="16290"/>
    <cellStyle name="差_财政供养人员_财力性转移支付2010年预算参考数_03_2010年各地区一般预算平衡表 4" xfId="16291"/>
    <cellStyle name="好_22湖南_财力性转移支付2010年预算参考数_03_2010年各地区一般预算平衡表 3" xfId="16292"/>
    <cellStyle name="差_财政供养人员_财力性转移支付2010年预算参考数_03_2010年各地区一般预算平衡表 6" xfId="16293"/>
    <cellStyle name="差_财政供养人员_财力性转移支付2010年预算参考数_03_2010年各地区一般预算平衡表_2010年地方财政一般预算分级平衡情况表（汇总）0524" xfId="16294"/>
    <cellStyle name="好_卫生部门_财力性转移支付2010年预算参考数_03_2010年各地区一般预算平衡表" xfId="16295"/>
    <cellStyle name="好_核定人数下发表_财力性转移支付2010年预算参考数_03_2010年各地区一般预算平衡表 2" xfId="16296"/>
    <cellStyle name="差_财政供养人员_财力性转移支付2010年预算参考数_03_2010年各地区一般预算平衡表_2010年地方财政一般预算分级平衡情况表（汇总）0524 2" xfId="16297"/>
    <cellStyle name="好_卫生部门_财力性转移支付2010年预算参考数_03_2010年各地区一般预算平衡表 2" xfId="16298"/>
    <cellStyle name="好_核定人数下发表_财力性转移支付2010年预算参考数_03_2010年各地区一般预算平衡表 2 2" xfId="16299"/>
    <cellStyle name="差_财政供养人员_财力性转移支付2010年预算参考数_03_2010年各地区一般预算平衡表_净集中" xfId="16300"/>
    <cellStyle name="差_财政供养人员_财力性转移支付2010年预算参考数_03_2010年各地区一般预算平衡表_净集中 2" xfId="16301"/>
    <cellStyle name="好_汇总_财力性转移支付2010年预算参考数_03_2010年各地区一般预算平衡表 4" xfId="16302"/>
    <cellStyle name="差_县市旗测算-新科目（20080626）_不含人员经费系数_小册子（2010）张 2" xfId="16303"/>
    <cellStyle name="差_财政供养人员_财力性转移支付2010年预算参考数_03_2010年各地区一般预算平衡表_净集中 3" xfId="16304"/>
    <cellStyle name="好_汇总_财力性转移支付2010年预算参考数_03_2010年各地区一般预算平衡表 5" xfId="16305"/>
    <cellStyle name="差_财政供养人员_财力性转移支付2010年预算参考数_30云南" xfId="16306"/>
    <cellStyle name="好_市辖区测算-新科目（20080626）_财力性转移支付2010年预算参考数_华东 2 4" xfId="16307"/>
    <cellStyle name="差_地方配套按人均增幅控制8.30xl 3" xfId="16308"/>
    <cellStyle name="差_财政供养人员_财力性转移支付2010年预算参考数_30云南 2 2" xfId="16309"/>
    <cellStyle name="常规 22 31" xfId="16310"/>
    <cellStyle name="常规 22 26" xfId="16311"/>
    <cellStyle name="常规 17 31" xfId="16312"/>
    <cellStyle name="常规 17 26" xfId="16313"/>
    <cellStyle name="差_财政供养人员_财力性转移支付2010年预算参考数_30云南 3 2" xfId="16314"/>
    <cellStyle name="好_农林水和城市维护标准支出20080505－县区合计_民生政策最低支出需求_财力性转移支付2010年预算参考数 2 2" xfId="16315"/>
    <cellStyle name="好_市辖区测算-新科目（20080626）_县市旗测算-新科目（含人口规模效应）_财力性转移支付2010年预算参考数_华东" xfId="16316"/>
    <cellStyle name="差_平邑_财力性转移支付2010年预算参考数_03_2010年各地区一般预算平衡表_04财力类2010" xfId="16317"/>
    <cellStyle name="差_财政供养人员_财力性转移支付2010年预算参考数_30云南 4" xfId="16318"/>
    <cellStyle name="好_农林水和城市维护标准支出20080505－县区合计_民生政策最低支出需求_财力性转移支付2010年预算参考数 3" xfId="16319"/>
    <cellStyle name="差_县市旗测算20080508_不含人员经费系数_财力性转移支付2010年预算参考数_隋心对账单定稿0514 2" xfId="16320"/>
    <cellStyle name="差_财政供养人员_财力性转移支付2010年预算参考数_合并 2" xfId="16321"/>
    <cellStyle name="好_县市旗测算20080508 2 2" xfId="16322"/>
    <cellStyle name="好_行政（人员）_不含人员经费系数_财力性转移支付2010年预算参考数_03_2010年各地区一般预算平衡表_2010年地方财政一般预算分级平衡情况表（汇总）0524 2" xfId="16323"/>
    <cellStyle name="差_分县成本差异系数_财力性转移支付2010年预算参考数 2 4" xfId="16324"/>
    <cellStyle name="好_测算结果汇总_财力性转移支付2010年预算参考数_03_2010年各地区一般预算平衡表_2010年地方财政一般预算分级平衡情况表（汇总）0524 3" xfId="16325"/>
    <cellStyle name="好_28四川_财力性转移支付2010年预算参考数_03_2010年各地区一般预算平衡表_净集中 2" xfId="16326"/>
    <cellStyle name="差_县区合并测算20080421_不含人员经费系数_财力性转移支付2010年预算参考数" xfId="16327"/>
    <cellStyle name="好_缺口县区测算(财政部标准)_03_2010年各地区一般预算平衡表_2010年地方财政一般预算分级平衡情况表（汇总）0524 3" xfId="16328"/>
    <cellStyle name="差_财政供养人员_财力性转移支付2010年预算参考数_华东" xfId="16329"/>
    <cellStyle name="好_市辖区测算20080510_财力性转移支付2010年预算参考数_隋心对账单定稿0514 2 5" xfId="16330"/>
    <cellStyle name="差_山东省民生支出标准_小册子（2010）张 4" xfId="16331"/>
    <cellStyle name="差_财政供养人员_财力性转移支付2010年预算参考数_隋心对账单定稿0514" xfId="16332"/>
    <cellStyle name="好_测算结果汇总_财力性转移支付2010年预算参考数_03_2010年各地区一般预算平衡表_2010年地方财政一般预算分级平衡情况表（汇总）0524 4" xfId="16333"/>
    <cellStyle name="好_28四川_财力性转移支付2010年预算参考数_03_2010年各地区一般预算平衡表_净集中 3" xfId="16334"/>
    <cellStyle name="好_分县成本差异系数_民生政策最低支出需求_03_2010年各地区一般预算平衡表 2" xfId="16335"/>
    <cellStyle name="差_财政供养人员_财力性转移支付2010年预算参考数_小册子（2010）张" xfId="16336"/>
    <cellStyle name="差_行政公检法测算_民生政策最低支出需求_财力性转移支付2010年预算参考数" xfId="16337"/>
    <cellStyle name="差_汇总-县级财政报表附表 2_4.2010年国家重点生态功能区保护性转移支付生态测算表 2" xfId="16338"/>
    <cellStyle name="差_财政供养人员_华东" xfId="16339"/>
    <cellStyle name="好_危改资金测算 2 8" xfId="16340"/>
    <cellStyle name="差_农林水和城市维护标准支出20080505－县区合计_民生政策最低支出需求_财力性转移支付2010年预算参考数_03_2010年各地区一般预算平衡表_04财力类2010 2" xfId="16341"/>
    <cellStyle name="好_缺口县区测算（11.13）_03_2010年各地区一般预算平衡表_04财力类2010 3" xfId="16342"/>
    <cellStyle name="差_财政供养人员_华东 2" xfId="16343"/>
    <cellStyle name="好_教育(按照总人口测算）—20080416_民生政策最低支出需求_小册子（2010）张 3" xfId="16344"/>
    <cellStyle name="差_文体广播事业(按照总人口测算）—20080416_不含人员经费系数_财力性转移支付2010年预算参考数_03_2010年各地区一般预算平衡表 2" xfId="16345"/>
    <cellStyle name="差_财政供养人员_禁止开发区名单 2" xfId="16346"/>
    <cellStyle name="差_教育(按照总人口测算）—20080416_小册子（2010）张 4" xfId="16347"/>
    <cellStyle name="差_财政小册子－表(1013) 2" xfId="16348"/>
    <cellStyle name="差_财政小册子－表(12月16日)" xfId="16349"/>
    <cellStyle name="好_县市旗测算-新科目（20080627）_县市旗测算-新科目（含人口规模效应）_财力性转移支付2010年预算参考数_03_2010年各地区一般预算平衡表 4" xfId="16350"/>
    <cellStyle name="差_人员工资和公用经费3_合并" xfId="16351"/>
    <cellStyle name="差_财政小册子－表(12月16日) 2" xfId="16352"/>
    <cellStyle name="差_财政支出对上级的依赖程度" xfId="16353"/>
    <cellStyle name="差_县市旗测算-新科目（20080626）_民生政策最低支出需求_财力性转移支付2010年预算参考数" xfId="16354"/>
    <cellStyle name="差_测算结果 2" xfId="16355"/>
    <cellStyle name="差_测算结果 2 2" xfId="16356"/>
    <cellStyle name="差_测算结果 2 2 2" xfId="16357"/>
    <cellStyle name="差_测算结果 2 3" xfId="16358"/>
    <cellStyle name="差_行政公检法测算 2 2" xfId="16359"/>
    <cellStyle name="好_0502通海县 2_2.2010年云南省生态功能区转移支付总表" xfId="16360"/>
    <cellStyle name="差_测算结果 2 4" xfId="16361"/>
    <cellStyle name="差_行政公检法测算 2 3" xfId="16362"/>
    <cellStyle name="差_测算结果 3" xfId="16363"/>
    <cellStyle name="差_测算结果 3 2" xfId="16364"/>
    <cellStyle name="差_测算结果 4" xfId="16365"/>
    <cellStyle name="差_测算结果 4 2" xfId="16366"/>
    <cellStyle name="差_测算结果 5" xfId="16367"/>
    <cellStyle name="好_缺口县区测算(按2007支出增长25%测算)_华东 3" xfId="16368"/>
    <cellStyle name="差_测算结果_03_2010年各地区一般预算平衡表" xfId="16369"/>
    <cellStyle name="差_测算结果_03_2010年各地区一般预算平衡表 4" xfId="16370"/>
    <cellStyle name="差_卫生(按照总人口测算）—20080416_财力性转移支付2010年预算参考数" xfId="16371"/>
    <cellStyle name="好_教育(按照总人口测算）—20080416_财力性转移支付2010年预算参考数_隋心对账单定稿0514 2 2" xfId="16372"/>
    <cellStyle name="差_测算结果_03_2010年各地区一般预算平衡表 5" xfId="16373"/>
    <cellStyle name="输出 2 2 11 2 6" xfId="16374"/>
    <cellStyle name="差_测算结果_03_2010年各地区一般预算平衡表_2010年地方财政一般预算分级平衡情况表（汇总）0524" xfId="16375"/>
    <cellStyle name="差_测算结果_03_2010年各地区一般预算平衡表_2010年地方财政一般预算分级平衡情况表（汇总）0524 2" xfId="16376"/>
    <cellStyle name="差_测算结果_小册子（2010）张 2" xfId="16377"/>
    <cellStyle name="强调文字颜色 2 2 2 2 5" xfId="16378"/>
    <cellStyle name="差_测算结果_03_2010年各地区一般预算平衡表_2010年地方财政一般预算分级平衡情况表（汇总）0524 3" xfId="16379"/>
    <cellStyle name="好_其他部门(按照总人口测算）—20080416_不含人员经费系数_财力性转移支付2010年预算参考数 2" xfId="16380"/>
    <cellStyle name="差_测算结果_小册子（2010）张 4" xfId="16381"/>
    <cellStyle name="强调文字颜色 2 2 2 2 7" xfId="16382"/>
    <cellStyle name="好_其他部门(按照总人口测算）—20080416_不含人员经费系数_财力性转移支付2010年预算参考数 4" xfId="16383"/>
    <cellStyle name="差_测算结果_03_2010年各地区一般预算平衡表_2010年地方财政一般预算分级平衡情况表（汇总）0524 5" xfId="16384"/>
    <cellStyle name="差_自行调整差异系数顺序_03_2010年各地区一般预算平衡表 6" xfId="16385"/>
    <cellStyle name="差_行政（人员）_不含人员经费系数_30云南 4" xfId="16386"/>
    <cellStyle name="差_测算结果_03_2010年各地区一般预算平衡表_净集中" xfId="16387"/>
    <cellStyle name="好_2007年一般预算支出剔除_财力性转移支付2010年预算参考数 2 5" xfId="16388"/>
    <cellStyle name="差_测算结果_03_2010年各地区一般预算平衡表_净集中 3" xfId="16389"/>
    <cellStyle name="差_测算结果_30云南 4" xfId="16390"/>
    <cellStyle name="差_分县成本差异系数_不含人员经费系数_财力性转移支付2010年预算参考数_03_2010年各地区一般预算平衡表_2010年地方财政一般预算分级平衡情况表（汇总）0524 4" xfId="16391"/>
    <cellStyle name="差_测算结果_财力性转移支付2010年预算参考数" xfId="16392"/>
    <cellStyle name="差_成本差异系数_财力性转移支付2010年预算参考数_03_2010年各地区一般预算平衡表 4" xfId="16393"/>
    <cellStyle name="差_其他部门(按照总人口测算）—20080416_民生政策最低支出需求_30云南 3 2" xfId="16394"/>
    <cellStyle name="差_教育(按照总人口测算）—20080416_03_2010年各地区一般预算平衡表_2010年地方财政一般预算分级平衡情况表（汇总）0524" xfId="16395"/>
    <cellStyle name="好_2_隋心对账单定稿0514 2 5" xfId="16396"/>
    <cellStyle name="好_卫生部门_财力性转移支付2010年预算参考数_华东 2" xfId="16397"/>
    <cellStyle name="差_测算结果_财力性转移支付2010年预算参考数 3" xfId="16398"/>
    <cellStyle name="差_缺口县区测算_财力性转移支付2010年预算参考数_30云南" xfId="16399"/>
    <cellStyle name="差_县区合并测算20080421_财力性转移支付2010年预算参考数_03_2010年各地区一般预算平衡表 3" xfId="16400"/>
    <cellStyle name="好_教育(按照总人口测算）—20080416_县市旗测算-新科目（含人口规模效应）_财力性转移支付2010年预算参考数_03_2010年各地区一般预算平衡表" xfId="16401"/>
    <cellStyle name="好_行政公检法测算_县市旗测算-新科目（含人口规模效应）_合并 2 3" xfId="16402"/>
    <cellStyle name="好_卫生部门_财力性转移支付2010年预算参考数_华东 2 2" xfId="16403"/>
    <cellStyle name="差_测算结果_财力性转移支付2010年预算参考数 3 2" xfId="16404"/>
    <cellStyle name="差_教育(按照总人口测算）—20080416_03_2010年各地区一般预算平衡表_2010年地方财政一般预算分级平衡情况表（汇总）0524 2" xfId="16405"/>
    <cellStyle name="差_教育(按照总人口测算）—20080416_民生政策最低支出需求_财力性转移支付2010年预算参考数_30云南 4" xfId="16406"/>
    <cellStyle name="差_县市旗测算-新科目（20080627）_县市旗测算-新科目（含人口规模效应）_财力性转移支付2010年预算参考数_30云南 2" xfId="16407"/>
    <cellStyle name="好_县市旗测算20080508_不含人员经费系数_财力性转移支付2010年预算参考数_03_2010年各地区一般预算平衡表 6" xfId="16408"/>
    <cellStyle name="差_测算结果_财力性转移支付2010年预算参考数_03_2010年各地区一般预算平衡表_04财力类2010 3" xfId="16409"/>
    <cellStyle name="差_测算结果_财力性转移支付2010年预算参考数_03_2010年各地区一般预算平衡表_2010年地方财政一般预算分级平衡情况表（汇总）0524 3" xfId="16410"/>
    <cellStyle name="差_测算结果_财力性转移支付2010年预算参考数_03_2010年各地区一般预算平衡表_2010年地方财政一般预算分级平衡情况表（汇总）0524 5" xfId="16411"/>
    <cellStyle name="差_测算结果_财力性转移支付2010年预算参考数_30云南" xfId="16412"/>
    <cellStyle name="差_测算结果_财力性转移支付2010年预算参考数_30云南 2" xfId="16413"/>
    <cellStyle name="差_测算结果_财力性转移支付2010年预算参考数_30云南 2 2" xfId="16414"/>
    <cellStyle name="差_测算结果_财力性转移支付2010年预算参考数_30云南 3" xfId="16415"/>
    <cellStyle name="差_测算结果_财力性转移支付2010年预算参考数_30云南 3 2" xfId="16416"/>
    <cellStyle name="好_2006年28四川_财力性转移支付2010年预算参考数_小册子（2010）张" xfId="16417"/>
    <cellStyle name="差_测算结果_财力性转移支付2010年预算参考数_30云南 4" xfId="16418"/>
    <cellStyle name="差_测算结果_财力性转移支付2010年预算参考数_合并" xfId="16419"/>
    <cellStyle name="好_卫生(按照总人口测算）—20080416_民生政策最低支出需求_财力性转移支付2010年预算参考数_隋心对账单定稿0514" xfId="16420"/>
    <cellStyle name="差_县区合并测算20080421_不含人员经费系数_03_2010年各地区一般预算平衡表_2010年地方财政一般预算分级平衡情况表（汇总）0524 2 7" xfId="16421"/>
    <cellStyle name="好_1110洱源县_华东 2 7" xfId="16422"/>
    <cellStyle name="差_测算结果_财力性转移支付2010年预算参考数_合并 2" xfId="16423"/>
    <cellStyle name="好_卫生(按照总人口测算）—20080416_民生政策最低支出需求_财力性转移支付2010年预算参考数_隋心对账单定稿0514 2" xfId="16424"/>
    <cellStyle name="常规 368" xfId="16425"/>
    <cellStyle name="常规 373" xfId="16426"/>
    <cellStyle name="常规 418" xfId="16427"/>
    <cellStyle name="常规 423" xfId="16428"/>
    <cellStyle name="差_测算结果_财力性转移支付2010年预算参考数_华东" xfId="16429"/>
    <cellStyle name="好_2008年支出调整_财力性转移支付2010年预算参考数_03_2010年各地区一般预算平衡表 4" xfId="16430"/>
    <cellStyle name="好_11大理_财力性转移支付2010年预算参考数_隋心对账单定稿0514 2 6" xfId="16431"/>
    <cellStyle name="好_危改资金测算_03_2010年各地区一般预算平衡表 2 3" xfId="16432"/>
    <cellStyle name="好_12滨州_财力性转移支付2010年预算参考数_03_2010年各地区一般预算平衡表_净集中" xfId="16433"/>
    <cellStyle name="好_汇总表_财力性转移支付2010年预算参考数 4 2" xfId="16434"/>
    <cellStyle name="差_测算结果_财力性转移支付2010年预算参考数_小册子（2010）张 2 2" xfId="16435"/>
    <cellStyle name="差_农林水和城市维护标准支出20080505－县区合计_不含人员经费系数_30云南 3 2" xfId="16436"/>
    <cellStyle name="差_县区合并测算20080423(按照各省比重）_民生政策最低支出需求_03_2010年各地区一般预算平衡表 6" xfId="16437"/>
    <cellStyle name="差_测算结果_财力性转移支付2010年预算参考数_小册子（2010）张 4" xfId="16438"/>
    <cellStyle name="差_县市旗测算-新科目（20080626）_民生政策最低支出需求_合并 2 5" xfId="16439"/>
    <cellStyle name="差_民生政策最低支出需求_财力性转移支付2010年预算参考数 2 2 2" xfId="16440"/>
    <cellStyle name="差_测算结果_合并 2" xfId="16441"/>
    <cellStyle name="好_行政(燃修费)_不含人员经费系数_财力性转移支付2010年预算参考数_合并 2 6" xfId="16442"/>
    <cellStyle name="好_县市旗测算-新科目（20080626）_民生政策最低支出需求_03_2010年各地区一般预算平衡表_2010年地方财政一般预算分级平衡情况表（汇总）0524 2 4" xfId="16443"/>
    <cellStyle name="差_测算结果_华东" xfId="16444"/>
    <cellStyle name="差_卫生(按照总人口测算）—20080416_县市旗测算-新科目（含人口规模效应） 2 3" xfId="16445"/>
    <cellStyle name="好_测算结果_财力性转移支付2010年预算参考数" xfId="16446"/>
    <cellStyle name="差_测算结果_华东 2" xfId="16447"/>
    <cellStyle name="差_卫生(按照总人口测算）—20080416_县市旗测算-新科目（含人口规模效应） 2 3 2" xfId="16448"/>
    <cellStyle name="好_行政（人员）_县市旗测算-新科目（含人口规模效应）_小册子（2010）张 3" xfId="16449"/>
    <cellStyle name="差_县区合并测算20080423(按照各省比重）_不含人员经费系数_03_2010年各地区一般预算平衡表_04财力类2010 3" xfId="16450"/>
    <cellStyle name="差_云南 缺口县区测算(地方填报)_财力性转移支付2010年预算参考数_华东 2" xfId="16451"/>
    <cellStyle name="差_测算结果_隋心对账单定稿0514" xfId="16452"/>
    <cellStyle name="差_卫生(按照总人口测算）—20080416_民生政策最低支出需求_财力性转移支付2010年预算参考数_03_2010年各地区一般预算平衡表_2010年地方财政一般预算分级平衡情况表（汇总）0524 3" xfId="16453"/>
    <cellStyle name="差_县市旗测算-新科目（20080627）_民生政策最低支出需求_小册子（2010）张" xfId="16454"/>
    <cellStyle name="好_2006年全省财力计算表（中央、决算） 2_5.2010年云南省国家一般生态功能区转移支付补助测算表（州市本级）" xfId="16455"/>
    <cellStyle name="差_云南 缺口县区测算(地方填报)_财力性转移支付2010年预算参考数_华东 2 2" xfId="16456"/>
    <cellStyle name="差_测算结果_隋心对账单定稿0514 2" xfId="16457"/>
    <cellStyle name="差_测算结果_小册子（2010）张 2 2" xfId="16458"/>
    <cellStyle name="差_县市旗测算20080508_不含人员经费系数_隋心对账单定稿0514 2 4" xfId="16459"/>
    <cellStyle name="差_行政(燃修费)_民生政策最低支出需求_财力性转移支付2010年预算参考数_03_2010年各地区一般预算平衡表 5" xfId="16460"/>
    <cellStyle name="差_测算结果汇总 2 2 2" xfId="16461"/>
    <cellStyle name="差_测算结果汇总 2 3 2" xfId="16462"/>
    <cellStyle name="差_附表_30云南 4" xfId="16463"/>
    <cellStyle name="好_安徽 缺口县区测算(地方填报)1_隋心对账单定稿0514 2" xfId="16464"/>
    <cellStyle name="差_测算结果汇总 3" xfId="16465"/>
    <cellStyle name="差_测算结果汇总 4" xfId="16466"/>
    <cellStyle name="差_测算结果汇总 4 2" xfId="16467"/>
    <cellStyle name="差_教育(按照总人口测算）—20080416_不含人员经费系数_财力性转移支付2010年预算参考数_03_2010年各地区一般预算平衡表 6" xfId="16468"/>
    <cellStyle name="差_测算结果汇总_03_2010年各地区一般预算平衡表 2" xfId="16469"/>
    <cellStyle name="差_测算结果汇总_03_2010年各地区一般预算平衡表_04财力类2010 3" xfId="16470"/>
    <cellStyle name="差_分县成本差异系数_财力性转移支付2010年预算参考数_隋心对账单定稿0514" xfId="16471"/>
    <cellStyle name="差_文体广播事业(按照总人口测算）—20080416_不含人员经费系数_合并" xfId="16472"/>
    <cellStyle name="差_青海 缺口县区测算(地方填报)_03_2010年各地区一般预算平衡表" xfId="16473"/>
    <cellStyle name="差_测算结果汇总_03_2010年各地区一般预算平衡表_2010年地方财政一般预算分级平衡情况表（汇总）0524" xfId="16474"/>
    <cellStyle name="差_市辖区测算-新科目（20080626）_不含人员经费系数_03_2010年各地区一般预算平衡表_04财力类2010" xfId="16475"/>
    <cellStyle name="差_分县成本差异系数_财力性转移支付2010年预算参考数_隋心对账单定稿0514 2" xfId="16476"/>
    <cellStyle name="好_云南 缺口县区测算(地方填报)_华东" xfId="16477"/>
    <cellStyle name="差_文体广播事业(按照总人口测算）—20080416_不含人员经费系数_合并 2" xfId="16478"/>
    <cellStyle name="差_青海 缺口县区测算(地方填报)_03_2010年各地区一般预算平衡表 2" xfId="16479"/>
    <cellStyle name="好_县市旗测算-新科目（20080627）_民生政策最低支出需求_03_2010年各地区一般预算平衡表_2010年地方财政一般预算分级平衡情况表（汇总）0524 5" xfId="16480"/>
    <cellStyle name="差_测算结果汇总_03_2010年各地区一般预算平衡表_2010年地方财政一般预算分级平衡情况表（汇总）0524 2" xfId="16481"/>
    <cellStyle name="好_对口支援新疆资金规模测算表20100106" xfId="16482"/>
    <cellStyle name="差_市辖区测算-新科目（20080626）_不含人员经费系数_03_2010年各地区一般预算平衡表_04财力类2010 2" xfId="16483"/>
    <cellStyle name="差_测算结果汇总_30云南 3" xfId="16484"/>
    <cellStyle name="好_2006年28四川_合并 2" xfId="16485"/>
    <cellStyle name="好_市辖区测算20080510_财力性转移支付2010年预算参考数_合并 2 6" xfId="16486"/>
    <cellStyle name="差_分析缺口率_03_2010年各地区一般预算平衡表_净集中 3" xfId="16487"/>
    <cellStyle name="差_测算结果汇总_财力性转移支付2010年预算参考数 2 3 2" xfId="16488"/>
    <cellStyle name="差_附表_财力性转移支付2010年预算参考数_小册子（2010）张 2" xfId="16489"/>
    <cellStyle name="常规 21 19" xfId="16490"/>
    <cellStyle name="常规 21 24" xfId="16491"/>
    <cellStyle name="好_市辖区测算20080510_小册子（2010）张 3" xfId="16492"/>
    <cellStyle name="差_测算结果汇总_财力性转移支付2010年预算参考数_03_2010年各地区一般预算平衡表_净集中 2" xfId="16493"/>
    <cellStyle name="差_测算结果汇总_财力性转移支付2010年预算参考数_30云南" xfId="16494"/>
    <cellStyle name="差_测算结果汇总_财力性转移支付2010年预算参考数_30云南 3" xfId="16495"/>
    <cellStyle name="差_隋心对账单定稿0514 2 3" xfId="16496"/>
    <cellStyle name="好_县市旗测算-新科目（20080626）_县市旗测算-新科目（含人口规模效应）_财力性转移支付2010年预算参考数 5" xfId="16497"/>
    <cellStyle name="差_测算结果汇总_财力性转移支付2010年预算参考数_30云南 3 2" xfId="16498"/>
    <cellStyle name="差_县区合并测算20080421_03_2010年各地区一般预算平衡表_2010年地方财政一般预算分级平衡情况表（汇总）0524 2" xfId="16499"/>
    <cellStyle name="差_测算结果汇总_财力性转移支付2010年预算参考数_30云南 4" xfId="16500"/>
    <cellStyle name="差_测算结果汇总_财力性转移支付2010年预算参考数_小册子（2010）张 3" xfId="16501"/>
    <cellStyle name="好_0605石屏县_隋心对账单定稿0514 2 5" xfId="16502"/>
    <cellStyle name="差_测算结果汇总_财力性转移支付2010年预算参考数_小册子（2010）张 3 2" xfId="16503"/>
    <cellStyle name="差_测算结果汇总_合并" xfId="16504"/>
    <cellStyle name="差_测算结果汇总_合并 2" xfId="16505"/>
    <cellStyle name="差_卫生(按照总人口测算）—20080416_财力性转移支付2010年预算参考数_03_2010年各地区一般预算平衡表_04财力类2010 3" xfId="16506"/>
    <cellStyle name="差_缺口县区测算（11.13）_合并 2" xfId="16507"/>
    <cellStyle name="差_测算结果汇总_华东" xfId="16508"/>
    <cellStyle name="好_行政（人员）_不含人员经费系数_财力性转移支付2010年预算参考数_03_2010年各地区一般预算平衡表 4" xfId="16509"/>
    <cellStyle name="差_农林水和城市维护标准支出20080505－县区合计_不含人员经费系数_30云南" xfId="16510"/>
    <cellStyle name="好_2006年30云南_隋心对账单定稿0514 2 6" xfId="16511"/>
    <cellStyle name="差_测算结果汇总_华东 2" xfId="16512"/>
    <cellStyle name="差_测算结果汇总_隋心对账单定稿0514" xfId="16513"/>
    <cellStyle name="好_行政（人员）_县市旗测算-新科目（含人口规模效应）_03_2010年各地区一般预算平衡表_净集中 2" xfId="16514"/>
    <cellStyle name="差_测算结果汇总_小册子（2010）张" xfId="16515"/>
    <cellStyle name="好_20河南_03_2010年各地区一般预算平衡表_2010年地方财政一般预算分级平衡情况表（汇总）0524 5" xfId="16516"/>
    <cellStyle name="差_测算结果汇总_小册子（2010）张 2" xfId="16517"/>
    <cellStyle name="差_文体广播事业(按照总人口测算）—20080416_不含人员经费系数_隋心对账单定稿0514 2 6" xfId="16518"/>
    <cellStyle name="好_安徽 缺口县区测算(地方填报)1_财力性转移支付2010年预算参考数_隋心对账单定稿0514 2 2" xfId="16519"/>
    <cellStyle name="差_测算结果汇总_小册子（2010）张 3" xfId="16520"/>
    <cellStyle name="差_文体广播事业(按照总人口测算）—20080416_不含人员经费系数_隋心对账单定稿0514 2 7" xfId="16521"/>
    <cellStyle name="好_汇总_财力性转移支付2010年预算参考数_合并" xfId="16522"/>
    <cellStyle name="差_分县成本差异系数_03_2010年各地区一般预算平衡表 5" xfId="16523"/>
    <cellStyle name="差_测算结果汇总_小册子（2010）张 3 2" xfId="16524"/>
    <cellStyle name="好_安徽 缺口县区测算(地方填报)1_财力性转移支付2010年预算参考数_隋心对账单定稿0514 2 3" xfId="16525"/>
    <cellStyle name="差_测算结果汇总_小册子（2010）张 4" xfId="16526"/>
    <cellStyle name="好_行政（人员）_县市旗测算-新科目（含人口规模效应） 2 5" xfId="16527"/>
    <cellStyle name="差_测算总表 2" xfId="16528"/>
    <cellStyle name="好_行政（人员）_县市旗测算-新科目（含人口规模效应） 2 6" xfId="16529"/>
    <cellStyle name="差_行政公检法测算_民生政策最低支出需求_财力性转移支付2010年预算参考数_03_2010年各地区一般预算平衡表_2010年地方财政一般预算分级平衡情况表（汇总）0524" xfId="16530"/>
    <cellStyle name="差_测算总表 3" xfId="16531"/>
    <cellStyle name="好_行政（人员）_县市旗测算-新科目（含人口规模效应） 2 7" xfId="16532"/>
    <cellStyle name="好_县区合并测算20080423(按照各省比重）_县市旗测算-新科目（含人口规模效应）_30云南 2" xfId="16533"/>
    <cellStyle name="差_测算总表 4" xfId="16534"/>
    <cellStyle name="差_县市旗测算-新科目（20080627）_不含人员经费系数_03_2010年各地区一般预算平衡表_2010年地方财政一般预算分级平衡情况表（汇总）0524" xfId="16535"/>
    <cellStyle name="差_成本差异系数 2 2 2" xfId="16536"/>
    <cellStyle name="差_成本差异系数 2 4" xfId="16537"/>
    <cellStyle name="好_行政（人员）_县市旗测算-新科目（含人口规模效应）_财力性转移支付2010年预算参考数_华东 2 7" xfId="16538"/>
    <cellStyle name="差_成本差异系数 3" xfId="16539"/>
    <cellStyle name="差_成本差异系数 3 2" xfId="16540"/>
    <cellStyle name="差_同德_财力性转移支付2010年预算参考数_03_2010年各地区一般预算平衡表" xfId="16541"/>
    <cellStyle name="差_成本差异系数 4" xfId="16542"/>
    <cellStyle name="差_成本差异系数 4 2" xfId="16543"/>
    <cellStyle name="差_一般预算支出口径剔除表_隋心对账单定稿0514 2 2" xfId="16544"/>
    <cellStyle name="差_成本差异系数（含人口规模） 2 2 2" xfId="16545"/>
    <cellStyle name="差_成本差异系数（含人口规模） 2 3 2" xfId="16546"/>
    <cellStyle name="差_县区合并测算20080423(按照各省比重）_民生政策最低支出需求_财力性转移支付2010年预算参考数_03_2010年各地区一般预算平衡表 3" xfId="16547"/>
    <cellStyle name="差_县区合并测算20080423(按照各省比重）_民生政策最低支出需求_华东 2 5" xfId="16548"/>
    <cellStyle name="差_成本差异系数（含人口规模）_03_2010年各地区一般预算平衡表" xfId="16549"/>
    <cellStyle name="差_成本差异系数_财力性转移支付2010年预算参考数_30云南 3 2" xfId="16550"/>
    <cellStyle name="好_34青海_财力性转移支付2010年预算参考数_30云南 3" xfId="16551"/>
    <cellStyle name="差_成本差异系数（含人口规模）_03_2010年各地区一般预算平衡表 2" xfId="16552"/>
    <cellStyle name="差_县市旗测算-新科目（20080626）_民生政策最低支出需求_03_2010年各地区一般预算平衡表_2010年地方财政一般预算分级平衡情况表（汇总）0524 3" xfId="16553"/>
    <cellStyle name="差_人员工资和公用经费3_03_2010年各地区一般预算平衡表_04财力类2010 3" xfId="16554"/>
    <cellStyle name="好_缺口县区测算(财政部标准)_财力性转移支付2010年预算参考数 2" xfId="16555"/>
    <cellStyle name="货币 2 3" xfId="16556"/>
    <cellStyle name="差_缺口县区测算（11.13）_财力性转移支付2010年预算参考数_小册子（2010）张 3" xfId="16557"/>
    <cellStyle name="差_分县成本差异系数_民生政策最低支出需求_财力性转移支付2010年预算参考数_华东" xfId="16558"/>
    <cellStyle name="好_缺口县区测算(财政部标准)_财力性转移支付2010年预算参考数 4" xfId="16559"/>
    <cellStyle name="好_教育(按照总人口测算）—20080416_不含人员经费系数 2 2" xfId="16560"/>
    <cellStyle name="差_成本差异系数（含人口规模）_03_2010年各地区一般预算平衡表 4" xfId="16561"/>
    <cellStyle name="差_县市旗测算-新科目（20080626）_民生政策最低支出需求_03_2010年各地区一般预算平衡表_2010年地方财政一般预算分级平衡情况表（汇总）0524 5" xfId="16562"/>
    <cellStyle name="好_教育(按照总人口测算）—20080416_不含人员经费系数 2 4" xfId="16563"/>
    <cellStyle name="差_成本差异系数（含人口规模）_03_2010年各地区一般预算平衡表 6" xfId="16564"/>
    <cellStyle name="差_市辖区测算20080510_不含人员经费系数_财力性转移支付2010年预算参考数_30云南 2" xfId="16565"/>
    <cellStyle name="差_县市旗测算-新科目（20080626）_县市旗测算-新科目（含人口规模效应）_财力性转移支付2010年预算参考数_隋心对账单定稿0514 2 4" xfId="16566"/>
    <cellStyle name="差_成本差异系数（含人口规模）_03_2010年各地区一般预算平衡表_04财力类2010" xfId="16567"/>
    <cellStyle name="差_成本差异系数（含人口规模）_03_2010年各地区一般预算平衡表_04财力类2010 3" xfId="16568"/>
    <cellStyle name="差_县市旗测算20080508_不含人员经费系数_合并 2 7" xfId="16569"/>
    <cellStyle name="好_县市旗测算20080508_民生政策最低支出需求_财力性转移支付2010年预算参考数_华东 2" xfId="16570"/>
    <cellStyle name="差_成本差异系数（含人口规模）_03_2010年各地区一般预算平衡表_净集中" xfId="16571"/>
    <cellStyle name="好_分县成本差异系数 2 5" xfId="16572"/>
    <cellStyle name="好_县市旗测算20080508_民生政策最低支出需求_财力性转移支付2010年预算参考数_华东 2 2" xfId="16573"/>
    <cellStyle name="差_成本差异系数（含人口规模）_03_2010年各地区一般预算平衡表_净集中 2" xfId="16574"/>
    <cellStyle name="好_分县成本差异系数 2 6" xfId="16575"/>
    <cellStyle name="好_县市旗测算20080508_民生政策最低支出需求_财力性转移支付2010年预算参考数_华东 2 3" xfId="16576"/>
    <cellStyle name="差_成本差异系数（含人口规模）_03_2010年各地区一般预算平衡表_净集中 3" xfId="16577"/>
    <cellStyle name="好_教育(按照总人口测算）—20080416_县市旗测算-新科目（含人口规模效应）_财力性转移支付2010年预算参考数_华东 2 5" xfId="16578"/>
    <cellStyle name="差_人员工资和公用经费_30云南 2 2" xfId="16579"/>
    <cellStyle name="差_成本差异系数（含人口规模）_30云南 2" xfId="16580"/>
    <cellStyle name="好_市辖区测算-新科目（20080626）_县市旗测算-新科目（含人口规模效应）_财力性转移支付2010年预算参考数_华东 2 5" xfId="16581"/>
    <cellStyle name="差_成本差异系数（含人口规模）_30云南 2 2" xfId="16582"/>
    <cellStyle name="差_成本差异系数（含人口规模）_30云南 3" xfId="16583"/>
    <cellStyle name="差_成本差异系数（含人口规模）_30云南 3 2" xfId="16584"/>
    <cellStyle name="差_成本差异系数（含人口规模）_30云南 4" xfId="16585"/>
    <cellStyle name="差_成本差异系数（含人口规模）_财力性转移支付2010年预算参考数 2" xfId="16586"/>
    <cellStyle name="差_文体广播事业(按照总人口测算）—20080416_民生政策最低支出需求_30云南 3 2" xfId="16587"/>
    <cellStyle name="差_成本差异系数（含人口规模）_财力性转移支付2010年预算参考数 2 3" xfId="16588"/>
    <cellStyle name="好_2006年34青海_财力性转移支付2010年预算参考数_03_2010年各地区一般预算平衡表_2010年地方财政一般预算分级平衡情况表（汇总）0524" xfId="16589"/>
    <cellStyle name="好_县区合并测算20080423(按照各省比重）_不含人员经费系数_财力性转移支付2010年预算参考数_03_2010年各地区一般预算平衡表_04财力类2010 3" xfId="16590"/>
    <cellStyle name="差_成本差异系数（含人口规模）_财力性转移支付2010年预算参考数 2 3 2" xfId="16591"/>
    <cellStyle name="好_27重庆_财力性转移支付2010年预算参考数_华东 2 2" xfId="16592"/>
    <cellStyle name="差_成本差异系数（含人口规模）_财力性转移支付2010年预算参考数 3" xfId="16593"/>
    <cellStyle name="差_成本差异系数（含人口规模）_财力性转移支付2010年预算参考数 3 2" xfId="16594"/>
    <cellStyle name="好_27重庆_财力性转移支付2010年预算参考数_华东 2 4" xfId="16595"/>
    <cellStyle name="差_成本差异系数（含人口规模）_财力性转移支付2010年预算参考数 5" xfId="16596"/>
    <cellStyle name="差_汇总-县级财政报表附表 3" xfId="16597"/>
    <cellStyle name="常规 2 4 2 3" xfId="16598"/>
    <cellStyle name="差_成本差异系数（含人口规模）_财力性转移支付2010年预算参考数_03_2010年各地区一般预算平衡表" xfId="16599"/>
    <cellStyle name="差_成本差异系数（含人口规模）_财力性转移支付2010年预算参考数_03_2010年各地区一般预算平衡表 4" xfId="16600"/>
    <cellStyle name="差_成本差异系数（含人口规模）_财力性转移支付2010年预算参考数_03_2010年各地区一般预算平衡表 5" xfId="16601"/>
    <cellStyle name="差_成本差异系数（含人口规模）_财力性转移支付2010年预算参考数_03_2010年各地区一般预算平衡表 6" xfId="16602"/>
    <cellStyle name="差_成本差异系数（含人口规模）_财力性转移支付2010年预算参考数_03_2010年各地区一般预算平衡表_04财力类2010" xfId="16603"/>
    <cellStyle name="好_县区合并测算20080421_不含人员经费系数_03_2010年各地区一般预算平衡表_2010年地方财政一般预算分级平衡情况表（汇总）0524 2 7" xfId="16604"/>
    <cellStyle name="好_分县成本差异系数_小册子（2010）张 2" xfId="16605"/>
    <cellStyle name="差_成本差异系数（含人口规模）_财力性转移支付2010年预算参考数_30云南" xfId="16606"/>
    <cellStyle name="好_核定人数下发表_财力性转移支付2010年预算参考数 4" xfId="16607"/>
    <cellStyle name="差_成本差异系数（含人口规模）_财力性转移支付2010年预算参考数_30云南 2 2" xfId="16608"/>
    <cellStyle name="好_行政(燃修费)_民生政策最低支出需求_财力性转移支付2010年预算参考数" xfId="16609"/>
    <cellStyle name="好_测算结果_隋心对账单定稿0514 2" xfId="16610"/>
    <cellStyle name="差_成本差异系数（含人口规模）_财力性转移支付2010年预算参考数_华东" xfId="16611"/>
    <cellStyle name="差_成本差异系数（含人口规模）_财力性转移支付2010年预算参考数_小册子（2010）张" xfId="16612"/>
    <cellStyle name="好_30云南_1_03_2010年各地区一般预算平衡表_2010年地方财政一般预算分级平衡情况表（汇总）0524 2 2" xfId="16613"/>
    <cellStyle name="好_汇总_华东 2 3" xfId="16614"/>
    <cellStyle name="差_行政（人员）_不含人员经费系数_财力性转移支付2010年预算参考数_03_2010年各地区一般预算平衡表_净集中" xfId="16615"/>
    <cellStyle name="差_其他部门(按照总人口测算）—20080416_合并" xfId="16616"/>
    <cellStyle name="差_成本差异系数（含人口规模）_财力性转移支付2010年预算参考数_小册子（2010）张 2" xfId="16617"/>
    <cellStyle name="差_行政（人员）_不含人员经费系数_财力性转移支付2010年预算参考数_03_2010年各地区一般预算平衡表_净集中 2" xfId="16618"/>
    <cellStyle name="差_其他部门(按照总人口测算）—20080416_合并 2" xfId="16619"/>
    <cellStyle name="差_成本差异系数（含人口规模）_财力性转移支付2010年预算参考数_小册子（2010）张 2 2" xfId="16620"/>
    <cellStyle name="好_县区合并测算20080421_不含人员经费系数_03_2010年各地区一般预算平衡表_2010年地方财政一般预算分级平衡情况表（汇总）0524 2 3" xfId="16621"/>
    <cellStyle name="差_成本差异系数（含人口规模）_财力性转移支付2010年预算参考数_小册子（2010）张 4" xfId="16622"/>
    <cellStyle name="差_成本差异系数（含人口规模）_合并 2" xfId="16623"/>
    <cellStyle name="差_基础数据分析 2 4" xfId="16624"/>
    <cellStyle name="差_缺口县区测算_财力性转移支付2010年预算参考数 2 2 2" xfId="16625"/>
    <cellStyle name="差_成本差异系数（含人口规模）_华东" xfId="16626"/>
    <cellStyle name="差_成本差异系数（含人口规模）_华东 2" xfId="16627"/>
    <cellStyle name="差_行政（人员）_民生政策最低支出需求 2 3" xfId="16628"/>
    <cellStyle name="好_县区合并测算20080421_民生政策最低支出需求_03_2010年各地区一般预算平衡表_2010年地方财政一般预算分级平衡情况表（汇总）0524 2 4" xfId="16629"/>
    <cellStyle name="差_成本差异系数（含人口规模）_隋心对账单定稿0514" xfId="16630"/>
    <cellStyle name="差_成本差异系数（含人口规模）_小册子（2010）张 2" xfId="16631"/>
    <cellStyle name="差_文体广播事业(按照总人口测算）—20080416_不含人员经费系数_财力性转移支付2010年预算参考数_隋心对账单定稿0514 2 6" xfId="16632"/>
    <cellStyle name="好_Book1_财力性转移支付2010年预算参考数_03_2010年各地区一般预算平衡表_2010年地方财政一般预算分级平衡情况表（汇总）0524 3" xfId="16633"/>
    <cellStyle name="差_成本差异系数（含人口规模）_小册子（2010）张 2 2" xfId="16634"/>
    <cellStyle name="好_34青海_1_小册子（2010）张 3" xfId="16635"/>
    <cellStyle name="差_文体广播事业(按照总人口测算）—20080416_县市旗测算-新科目（含人口规模效应）_小册子（2010）张" xfId="16636"/>
    <cellStyle name="差_成本差异系数_03_2010年各地区一般预算平衡表" xfId="16637"/>
    <cellStyle name="差_成本差异系数_03_2010年各地区一般预算平衡表_04财力类2010 3" xfId="16638"/>
    <cellStyle name="差_行政（人员）_不含人员经费系数_小册子（2010）张 4" xfId="16639"/>
    <cellStyle name="好_农林水和城市维护标准支出20080505－县区合计_03_2010年各地区一般预算平衡表_净集中 2" xfId="16640"/>
    <cellStyle name="差_成本差异系数_03_2010年各地区一般预算平衡表_2010年地方财政一般预算分级平衡情况表（汇总）0524" xfId="16641"/>
    <cellStyle name="好_市辖区测算-新科目（20080626）_不含人员经费系数_财力性转移支付2010年预算参考数_30云南 2" xfId="16642"/>
    <cellStyle name="差_成本差异系数_03_2010年各地区一般预算平衡表_2010年地方财政一般预算分级平衡情况表（汇总）0524 4" xfId="16643"/>
    <cellStyle name="差_市辖区测算20080510_县市旗测算-新科目（含人口规模效应）_03_2010年各地区一般预算平衡表_净集中 2" xfId="16644"/>
    <cellStyle name="好_县区合并测算20080423(按照各省比重）_不含人员经费系数_03_2010年各地区一般预算平衡表_净集中 3" xfId="16645"/>
    <cellStyle name="差_县市旗测算20080508_财力性转移支付2010年预算参考数_03_2010年各地区一般预算平衡表 2" xfId="16646"/>
    <cellStyle name="差_成本差异系数_30云南 2" xfId="16647"/>
    <cellStyle name="好_汇总表4 2" xfId="16648"/>
    <cellStyle name="好_河南 缺口县区测算(地方填报)_财力性转移支付2010年预算参考数_隋心对账单定稿0514 2 2" xfId="16649"/>
    <cellStyle name="差_成本差异系数_30云南 2 2" xfId="16650"/>
    <cellStyle name="好_汇总表4 2 2" xfId="16651"/>
    <cellStyle name="差_成本差异系数_30云南 3" xfId="16652"/>
    <cellStyle name="好_汇总表4 3" xfId="16653"/>
    <cellStyle name="好_河南 缺口县区测算(地方填报)_财力性转移支付2010年预算参考数_隋心对账单定稿0514 2 3" xfId="16654"/>
    <cellStyle name="差_成本差异系数_30云南 3 2" xfId="16655"/>
    <cellStyle name="好_汇总表4 3 2" xfId="16656"/>
    <cellStyle name="差_行政公检法测算_华东 2" xfId="16657"/>
    <cellStyle name="差_成本差异系数_30云南 4" xfId="16658"/>
    <cellStyle name="好_汇总表4 4" xfId="16659"/>
    <cellStyle name="好_河南 缺口县区测算(地方填报)_财力性转移支付2010年预算参考数_隋心对账单定稿0514 2 4" xfId="16660"/>
    <cellStyle name="差_成本差异系数_财力性转移支付2010年预算参考数" xfId="16661"/>
    <cellStyle name="好_市辖区测算20080510_县市旗测算-新科目（含人口规模效应）_华东" xfId="16662"/>
    <cellStyle name="好_20河南_30云南" xfId="16663"/>
    <cellStyle name="差_成本差异系数_财力性转移支付2010年预算参考数 2" xfId="16664"/>
    <cellStyle name="好_市辖区测算20080510_县市旗测算-新科目（含人口规模效应）_华东 2" xfId="16665"/>
    <cellStyle name="差_卫生(按照总人口测算）—20080416_县市旗测算-新科目（含人口规模效应）_财力性转移支付2010年预算参考数_合并 2 3" xfId="16666"/>
    <cellStyle name="好_2006年22湖南_03_2010年各地区一般预算平衡表 6" xfId="16667"/>
    <cellStyle name="好_20河南_30云南 2" xfId="16668"/>
    <cellStyle name="好_卫生(按照总人口测算）—20080416 2 8" xfId="16669"/>
    <cellStyle name="差_成本差异系数_财力性转移支付2010年预算参考数 2 2" xfId="16670"/>
    <cellStyle name="好_市辖区测算20080510_县市旗测算-新科目（含人口规模效应）_华东 2 2" xfId="16671"/>
    <cellStyle name="强调文字颜色 5 2 2 2 4" xfId="16672"/>
    <cellStyle name="好_20河南_30云南 2 2" xfId="16673"/>
    <cellStyle name="差_成本差异系数_财力性转移支付2010年预算参考数 2 2 2" xfId="16674"/>
    <cellStyle name="差_卫生(按照总人口测算）—20080416_县市旗测算-新科目（含人口规模效应）_财力性转移支付2010年预算参考数_合并 2 4" xfId="16675"/>
    <cellStyle name="好_20河南_30云南 3" xfId="16676"/>
    <cellStyle name="差_成本差异系数_财力性转移支付2010年预算参考数 2 3" xfId="16677"/>
    <cellStyle name="好_市辖区测算20080510_县市旗测算-新科目（含人口规模效应）_华东 2 3" xfId="16678"/>
    <cellStyle name="强调文字颜色 5 2 2 2 5" xfId="16679"/>
    <cellStyle name="好_20河南_30云南 3 2" xfId="16680"/>
    <cellStyle name="好_行政（人员）_民生政策最低支出需求_财力性转移支付2010年预算参考数 2 6" xfId="16681"/>
    <cellStyle name="差_成本差异系数_财力性转移支付2010年预算参考数 2 3 2" xfId="16682"/>
    <cellStyle name="好_行政(燃修费)_民生政策最低支出需求_财力性转移支付2010年预算参考数_03_2010年各地区一般预算平衡表 2" xfId="16683"/>
    <cellStyle name="差_卫生(按照总人口测算）—20080416_县市旗测算-新科目（含人口规模效应）_财力性转移支付2010年预算参考数_合并 2 5" xfId="16684"/>
    <cellStyle name="好_20河南_30云南 4" xfId="16685"/>
    <cellStyle name="差_成本差异系数_财力性转移支付2010年预算参考数 2 4" xfId="16686"/>
    <cellStyle name="好_市辖区测算20080510_县市旗测算-新科目（含人口规模效应）_华东 2 4" xfId="16687"/>
    <cellStyle name="强调文字颜色 5 2 2 2 6" xfId="16688"/>
    <cellStyle name="差_成本差异系数_财力性转移支付2010年预算参考数 3 2" xfId="16689"/>
    <cellStyle name="好_2006年基础数据" xfId="16690"/>
    <cellStyle name="差_成本差异系数_财力性转移支付2010年预算参考数 4" xfId="16691"/>
    <cellStyle name="好_2006年基础数据 2" xfId="16692"/>
    <cellStyle name="差_成本差异系数_财力性转移支付2010年预算参考数 4 2" xfId="16693"/>
    <cellStyle name="差_成本差异系数_财力性转移支付2010年预算参考数_03_2010年各地区一般预算平衡表" xfId="16694"/>
    <cellStyle name="差_农林水和城市维护标准支出20080505－县区合计_不含人员经费系数_03_2010年各地区一般预算平衡表_04财力类2010 3" xfId="16695"/>
    <cellStyle name="差_其他部门(按照总人口测算）—20080416_县市旗测算-新科目（含人口规模效应）_财力性转移支付2010年预算参考数_小册子（2010）张 3 2" xfId="16696"/>
    <cellStyle name="差_成本差异系数_财力性转移支付2010年预算参考数_03_2010年各地区一般预算平衡表_04财力类2010" xfId="16697"/>
    <cellStyle name="差_成本差异系数_财力性转移支付2010年预算参考数_03_2010年各地区一般预算平衡表_04财力类2010 3" xfId="16698"/>
    <cellStyle name="好_行政(燃修费)_财力性转移支付2010年预算参考数_合并 2 2" xfId="16699"/>
    <cellStyle name="好_县市旗测算20080508_县市旗测算-新科目（含人口规模效应）_华东 2" xfId="16700"/>
    <cellStyle name="差_市辖区测算20080510 2 2 2" xfId="16701"/>
    <cellStyle name="好_M01-2(州市补助收入)_隋心对账单定稿0514 2 6" xfId="16702"/>
    <cellStyle name="差_成本差异系数_财力性转移支付2010年预算参考数_03_2010年各地区一般预算平衡表_2010年地方财政一般预算分级平衡情况表（汇总）0524 2" xfId="16703"/>
    <cellStyle name="好_M01-2(州市补助收入)_隋心对账单定稿0514 2 7" xfId="16704"/>
    <cellStyle name="差_成本差异系数_财力性转移支付2010年预算参考数_03_2010年各地区一般预算平衡表_2010年地方财政一般预算分级平衡情况表（汇总）0524 3" xfId="16705"/>
    <cellStyle name="差_成本差异系数_财力性转移支付2010年预算参考数_03_2010年各地区一般预算平衡表_净集中 2" xfId="16706"/>
    <cellStyle name="差_分析缺口率_财力性转移支付2010年预算参考数 2 4" xfId="16707"/>
    <cellStyle name="好_缺口县区测算（11.13）_小册子（2010）张 2" xfId="16708"/>
    <cellStyle name="好_Book2_财力性转移支付2010年预算参考数_30云南 2" xfId="16709"/>
    <cellStyle name="差_成本差异系数_财力性转移支付2010年预算参考数_03_2010年各地区一般预算平衡表_净集中 3" xfId="16710"/>
    <cellStyle name="好_安徽 缺口县区测算(地方填报)1_30云南 3" xfId="16711"/>
    <cellStyle name="差_成本差异系数_财力性转移支付2010年预算参考数_30云南 2 2" xfId="16712"/>
    <cellStyle name="差_成本差异系数_财力性转移支付2010年预算参考数_合并" xfId="16713"/>
    <cellStyle name="差_文体广播事业(按照总人口测算）—20080416_县市旗测算-新科目（含人口规模效应）_30云南" xfId="16714"/>
    <cellStyle name="差_行政(燃修费)_县市旗测算-新科目（含人口规模效应）_03_2010年各地区一般预算平衡表 2" xfId="16715"/>
    <cellStyle name="差_农林水和城市维护标准支出20080505－县区合计_不含人员经费系数_财力性转移支付2010年预算参考数" xfId="16716"/>
    <cellStyle name="好_教育(按照总人口测算）—20080416_民生政策最低支出需求_03_2010年各地区一般预算平衡表_2010年地方财政一般预算分级平衡情况表（汇总）0524" xfId="16717"/>
    <cellStyle name="差_成本差异系数_财力性转移支付2010年预算参考数_华东" xfId="16718"/>
    <cellStyle name="差_成本差异系数_财力性转移支付2010年预算参考数_隋心对账单定稿0514 2" xfId="16719"/>
    <cellStyle name="好_分析缺口率_03_2010年各地区一般预算平衡表 4" xfId="16720"/>
    <cellStyle name="差_县区合并测算20080421_财力性转移支付2010年预算参考数_隋心对账单定稿0514 2 6" xfId="16721"/>
    <cellStyle name="差_成本差异系数_合并 2" xfId="16722"/>
    <cellStyle name="差_成本差异系数_小册子（2010）张 3" xfId="16723"/>
    <cellStyle name="差_行政（人员）_民生政策最低支出需求_30云南 3 2" xfId="16724"/>
    <cellStyle name="差_附表_30云南" xfId="16725"/>
    <cellStyle name="差_成本差异系数_小册子（2010）张 3 2" xfId="16726"/>
    <cellStyle name="差_成本差异系数_小册子（2010）张 4" xfId="16727"/>
    <cellStyle name="好_2006年22湖南_30云南 2 2" xfId="16728"/>
    <cellStyle name="千位分隔 11 3" xfId="16729"/>
    <cellStyle name="差_城建部门 2" xfId="16730"/>
    <cellStyle name="差_分县成本差异系数_财力性转移支付2010年预算参考数_华东" xfId="16731"/>
    <cellStyle name="差_城建部门 2 3" xfId="16732"/>
    <cellStyle name="千位分隔 11 4" xfId="16733"/>
    <cellStyle name="差_城建部门 3" xfId="16734"/>
    <cellStyle name="差_城建部门 4" xfId="16735"/>
    <cellStyle name="差_行政(燃修费)_财力性转移支付2010年预算参考数 2 3 2" xfId="16736"/>
    <cellStyle name="差_城建部门 5" xfId="16737"/>
    <cellStyle name="差_附表_财力性转移支付2010年预算参考数_30云南 2 2" xfId="16738"/>
    <cellStyle name="差_城建部门 6" xfId="16739"/>
    <cellStyle name="差_山东省民生支出标准_财力性转移支付2010年预算参考数_03_2010年各地区一般预算平衡表_04财力类2010 2" xfId="16740"/>
    <cellStyle name="差_城建部门_合并" xfId="16741"/>
    <cellStyle name="好_教育(按照总人口测算）—20080416_民生政策最低支出需求 5" xfId="16742"/>
    <cellStyle name="差_城建部门_隋心对账单定稿0514" xfId="16743"/>
    <cellStyle name="好_市辖区测算-新科目（20080626）_民生政策最低支出需求_华东 2" xfId="16744"/>
    <cellStyle name="差_地方配套按人均增幅控制8.30xl 2" xfId="16745"/>
    <cellStyle name="好_市辖区测算-新科目（20080626）_财力性转移支付2010年预算参考数_华东 2 3" xfId="16746"/>
    <cellStyle name="好_行政(燃修费)_隋心对账单定稿0514 2 5" xfId="16747"/>
    <cellStyle name="好_人员工资和公用经费2_财力性转移支付2010年预算参考数_华东 2 5" xfId="16748"/>
    <cellStyle name="差_地方配套按人均增幅控制8.30xl 2 2" xfId="16749"/>
    <cellStyle name="差_市辖区测算-新科目（20080626）_不含人员经费系数_财力性转移支付2010年预算参考数_合并 2 4" xfId="16750"/>
    <cellStyle name="好_行政(燃修费)_隋心对账单定稿0514 2 7" xfId="16751"/>
    <cellStyle name="好_人员工资和公用经费2_财力性转移支付2010年预算参考数_华东 2 7" xfId="16752"/>
    <cellStyle name="差_地方配套按人均增幅控制8.30xl 2 4" xfId="16753"/>
    <cellStyle name="差_市辖区测算-新科目（20080626）_不含人员经费系数_财力性转移支付2010年预算参考数_合并 2 6" xfId="16754"/>
    <cellStyle name="差_文体广播事业(按照总人口测算）—20080416_县市旗测算-新科目（含人口规模效应）_财力性转移支付2010年预算参考数_30云南 2 2" xfId="16755"/>
    <cellStyle name="好_0605石屏县_财力性转移支付2010年预算参考数_03_2010年各地区一般预算平衡表_2010年地方财政一般预算分级平衡情况表（汇总）0524 2 2" xfId="16756"/>
    <cellStyle name="差_地方配套按人均增幅控制8.30xl 4" xfId="16757"/>
    <cellStyle name="差_市辖区测算20080510_不含人员经费系数_财力性转移支付2010年预算参考数_小册子（2010）张 2" xfId="16758"/>
    <cellStyle name="好_市辖区测算-新科目（20080626）_财力性转移支付2010年预算参考数_华东 2 5" xfId="16759"/>
    <cellStyle name="好_汇总表_财力性转移支付2010年预算参考数_03_2010年各地区一般预算平衡表 2" xfId="16760"/>
    <cellStyle name="差_地方配套按人均增幅控制8.30一般预算平均增幅、人均可用财力平均增幅两次控制、社会治安系数调整、案件数调整xl 2" xfId="16761"/>
    <cellStyle name="好_汇总表_财力性转移支付2010年预算参考数_03_2010年各地区一般预算平衡表 3" xfId="16762"/>
    <cellStyle name="差_地方配套按人均增幅控制8.30一般预算平均增幅、人均可用财力平均增幅两次控制、社会治安系数调整、案件数调整xl 3" xfId="16763"/>
    <cellStyle name="差_卫生(按照总人口测算）—20080416 2 5" xfId="16764"/>
    <cellStyle name="差_地方配套按人均增幅控制8.31（调整结案率后）xl" xfId="16765"/>
    <cellStyle name="差_地方配套按人均增幅控制8.31（调整结案率后）xl 2" xfId="16766"/>
    <cellStyle name="常规 2 3 2 7" xfId="16767"/>
    <cellStyle name="差_地方配套按人均增幅控制8.31（调整结案率后）xl 2 2" xfId="16768"/>
    <cellStyle name="常规 2 3 2 8" xfId="16769"/>
    <cellStyle name="差_地方配套按人均增幅控制8.31（调整结案率后）xl 2 3" xfId="16770"/>
    <cellStyle name="好_分县成本差异系数_财力性转移支付2010年预算参考数_隋心对账单定稿0514 2 2" xfId="16771"/>
    <cellStyle name="常规 2 3 2 9" xfId="16772"/>
    <cellStyle name="好_县区合并测算20080423(按照各省比重）_县市旗测算-新科目（含人口规模效应） 2" xfId="16773"/>
    <cellStyle name="差_地方配套按人均增幅控制8.31（调整结案率后）xl 2 4" xfId="16774"/>
    <cellStyle name="好_其他部门(按照总人口测算）—20080416_不含人员经费系数_财力性转移支付2010年预算参考数_03_2010年各地区一般预算平衡表 2" xfId="16775"/>
    <cellStyle name="差_第五部分(才淼、饶永宏）" xfId="16776"/>
    <cellStyle name="好_其他部门(按照总人口测算）—20080416_不含人员经费系数_财力性转移支付2010年预算参考数_03_2010年各地区一般预算平衡表 2 2" xfId="16777"/>
    <cellStyle name="差_第五部分(才淼、饶永宏） 2" xfId="16778"/>
    <cellStyle name="差_文体广播事业(按照总人口测算）—20080416_不含人员经费系数_03_2010年各地区一般预算平衡表 6" xfId="16779"/>
    <cellStyle name="差_第五部分(才淼、饶永宏） 2 2" xfId="16780"/>
    <cellStyle name="差_第五部分(才淼、饶永宏） 2 2 2" xfId="16781"/>
    <cellStyle name="常规 18 2 2" xfId="16782"/>
    <cellStyle name="常规 23 2 2" xfId="16783"/>
    <cellStyle name="差_第五部分(才淼、饶永宏） 2 4" xfId="16784"/>
    <cellStyle name="差_第五部分(才淼、饶永宏） 2_2.2010年云南省生态功能区转移支付总表" xfId="16785"/>
    <cellStyle name="差_民生政策最低支出需求 5" xfId="16786"/>
    <cellStyle name="好_人员工资和公用经费2_财力性转移支付2010年预算参考数_03_2010年各地区一般预算平衡表 6" xfId="16787"/>
    <cellStyle name="差_第五部分(才淼、饶永宏） 2_2.云南省生态功能区转移支付总表" xfId="16788"/>
    <cellStyle name="差_汇总表4_03_2010年各地区一般预算平衡表" xfId="16789"/>
    <cellStyle name="差_第五部分(才淼、饶永宏） 2_4.2010年国家重点生态功能区保护性转移支付生态测算表" xfId="16790"/>
    <cellStyle name="差_市辖区测算20080510_民生政策最低支出需求_财力性转移支付2010年预算参考数 2 2 2" xfId="16791"/>
    <cellStyle name="好_人员工资和公用经费_财力性转移支付2010年预算参考数_小册子（2010）张 3" xfId="16792"/>
    <cellStyle name="差_汇总表4_03_2010年各地区一般预算平衡表 2" xfId="16793"/>
    <cellStyle name="差_第五部分(才淼、饶永宏） 2_4.2010年国家重点生态功能区保护性转移支付生态测算表 2" xfId="16794"/>
    <cellStyle name="差_平邑_03_2010年各地区一般预算平衡表_净集中 2" xfId="16795"/>
    <cellStyle name="差_第五部分(才淼、饶永宏） 2_5.2010年云南省国家一般生态功能区转移支付补助测算表（州市本级）" xfId="16796"/>
    <cellStyle name="好_28四川_财力性转移支付2010年预算参考数_03_2010年各地区一般预算平衡表_04财力类2010 3" xfId="16797"/>
    <cellStyle name="差_第五部分(才淼、饶永宏） 2_5.2010年云南省国家一般生态功能区转移支付补助测算表（州市本级） 2" xfId="16798"/>
    <cellStyle name="好_其他部门(按照总人口测算）—20080416_不含人员经费系数_财力性转移支付2010年预算参考数_03_2010年各地区一般预算平衡表 2 3" xfId="16799"/>
    <cellStyle name="差_第五部分(才淼、饶永宏） 3" xfId="16800"/>
    <cellStyle name="差_云南省2008年转移支付测算——州市本级考核部分及政策性测算_03_2010年各地区一般预算平衡表" xfId="16801"/>
    <cellStyle name="差_第五部分(才淼、饶永宏） 4 2" xfId="16802"/>
    <cellStyle name="差_第五部分(才淼、饶永宏）_隋心对账单定稿0514 2" xfId="16803"/>
    <cellStyle name="差_第一部分：综合全" xfId="16804"/>
    <cellStyle name="差_第一部分：综合全 2 2" xfId="16805"/>
    <cellStyle name="差_第一部分：综合全 2 4" xfId="16806"/>
    <cellStyle name="差_其他部门(按照总人口测算）—20080416_民生政策最低支出需求_03_2010年各地区一般预算平衡表_2010年地方财政一般预算分级平衡情况表（汇总）0524" xfId="16807"/>
    <cellStyle name="差_县市旗测算-新科目（20080627）_合并 2 7" xfId="16808"/>
    <cellStyle name="常规 2 2 6 2 3" xfId="16809"/>
    <cellStyle name="差_第一部分：综合全 6" xfId="16810"/>
    <cellStyle name="好_测算结果_合并 2 2" xfId="16811"/>
    <cellStyle name="差_第一部分：综合全_合并" xfId="16812"/>
    <cellStyle name="差_教育(按照总人口测算）—20080416_不含人员经费系数_03_2010年各地区一般预算平衡表" xfId="16813"/>
    <cellStyle name="差_第一部分：综合全_隋心对账单定稿0514" xfId="16814"/>
    <cellStyle name="差_对口支援新疆资金规模测算表20100106" xfId="16815"/>
    <cellStyle name="差_分析缺口率 2 3 2" xfId="16816"/>
    <cellStyle name="差_分析缺口率 3 2" xfId="16817"/>
    <cellStyle name="差_民生政策最低支出需求_财力性转移支付2010年预算参考数_03_2010年各地区一般预算平衡表 4" xfId="16818"/>
    <cellStyle name="好_县市旗测算-新科目（20080627）_民生政策最低支出需求_财力性转移支付2010年预算参考数_03_2010年各地区一般预算平衡表_2010年地方财政一般预算分级平衡情况表（汇总）0524 2" xfId="16819"/>
    <cellStyle name="差_教育(按照总人口测算）—20080416_民生政策最低支出需求_财力性转移支付2010年预算参考数_03_2010年各地区一般预算平衡表_04财力类2010" xfId="16820"/>
    <cellStyle name="差_分析缺口率_03_2010年各地区一般预算平衡表 3" xfId="16821"/>
    <cellStyle name="差_市辖区测算-新科目（20080626）_县市旗测算-新科目（含人口规模效应）_财力性转移支付2010年预算参考数_隋心对账单定稿0514 2 4" xfId="16822"/>
    <cellStyle name="差_河南 缺口县区测算(地方填报)_小册子（2010）张 4" xfId="16823"/>
    <cellStyle name="差_分析缺口率_03_2010年各地区一般预算平衡表 6" xfId="16824"/>
    <cellStyle name="差_市辖区测算-新科目（20080626）_县市旗测算-新科目（含人口规模效应）_财力性转移支付2010年预算参考数_隋心对账单定稿0514 2 7" xfId="16825"/>
    <cellStyle name="好_附表_03_2010年各地区一般预算平衡表 3" xfId="16826"/>
    <cellStyle name="好_分析缺口率_03_2010年各地区一般预算平衡表_2010年地方财政一般预算分级平衡情况表（汇总）0524 2 3" xfId="16827"/>
    <cellStyle name="差_分析缺口率_03_2010年各地区一般预算平衡表_04财力类2010 2" xfId="16828"/>
    <cellStyle name="好_附表_03_2010年各地区一般预算平衡表 4" xfId="16829"/>
    <cellStyle name="好_分析缺口率_03_2010年各地区一般预算平衡表_2010年地方财政一般预算分级平衡情况表（汇总）0524 2 4" xfId="16830"/>
    <cellStyle name="差_分析缺口率_03_2010年各地区一般预算平衡表_04财力类2010 3" xfId="16831"/>
    <cellStyle name="差_分析缺口率_03_2010年各地区一般预算平衡表_2010年地方财政一般预算分级平衡情况表（汇总）0524" xfId="16832"/>
    <cellStyle name="差_县区合并测算20080421_县市旗测算-新科目（含人口规模效应）_03_2010年各地区一般预算平衡表_2010年地方财政一般预算分级平衡情况表（汇总）0524 2 5" xfId="16833"/>
    <cellStyle name="差_分析缺口率_03_2010年各地区一般预算平衡表_2010年地方财政一般预算分级平衡情况表（汇总）0524 2" xfId="16834"/>
    <cellStyle name="差_县区合并测算20080421_县市旗测算-新科目（含人口规模效应）_03_2010年各地区一般预算平衡表_2010年地方财政一般预算分级平衡情况表（汇总）0524 2 6" xfId="16835"/>
    <cellStyle name="差_分析缺口率_03_2010年各地区一般预算平衡表_2010年地方财政一般预算分级平衡情况表（汇总）0524 3" xfId="16836"/>
    <cellStyle name="差_县市旗测算20080508_民生政策最低支出需求_小册子（2010）张 2 2" xfId="16837"/>
    <cellStyle name="差_分析缺口率_30云南 2 2" xfId="16838"/>
    <cellStyle name="差_文体广播事业(按照总人口测算）—20080416_县市旗测算-新科目（含人口规模效应）_财力性转移支付2010年预算参考数_合并 2 6" xfId="16839"/>
    <cellStyle name="好_2007一般预算支出口径剔除表_财力性转移支付2010年预算参考数_隋心对账单定稿0514 2 6" xfId="16840"/>
    <cellStyle name="差_县市旗测算20080508_民生政策最低支出需求_小册子（2010）张 3" xfId="16841"/>
    <cellStyle name="差_农林水和城市维护标准支出20080505－县区合计_不含人员经费系数_03_2010年各地区一般预算平衡表 6" xfId="16842"/>
    <cellStyle name="差_分析缺口率_30云南 3" xfId="16843"/>
    <cellStyle name="差_县市旗测算20080508_民生政策最低支出需求_小册子（2010）张 3 2" xfId="16844"/>
    <cellStyle name="差_分析缺口率_30云南 3 2" xfId="16845"/>
    <cellStyle name="差_文体广播事业(按照总人口测算）—20080416_县市旗测算-新科目（含人口规模效应）_财力性转移支付2010年预算参考数_合并 2 7" xfId="16846"/>
    <cellStyle name="好_2007一般预算支出口径剔除表_财力性转移支付2010年预算参考数_隋心对账单定稿0514 2 7" xfId="16847"/>
    <cellStyle name="常规 7 4 2" xfId="16848"/>
    <cellStyle name="差_县市旗测算20080508_民生政策最低支出需求_小册子（2010）张 4" xfId="16849"/>
    <cellStyle name="差_分析缺口率_30云南 4" xfId="16850"/>
    <cellStyle name="好_教育(按照总人口测算）—20080416_县市旗测算-新科目（含人口规模效应）_华东 2 4" xfId="16851"/>
    <cellStyle name="差_教育(按照总人口测算）—20080416_县市旗测算-新科目（含人口规模效应） 2 4" xfId="16852"/>
    <cellStyle name="差_分析缺口率_财力性转移支付2010年预算参考数 2 2 2" xfId="16853"/>
    <cellStyle name="差_分析缺口率_财力性转移支付2010年预算参考数 2 3" xfId="16854"/>
    <cellStyle name="差_分析缺口率_财力性转移支付2010年预算参考数 2 3 2" xfId="16855"/>
    <cellStyle name="差_分析缺口率_财力性转移支付2010年预算参考数_03_2010年各地区一般预算平衡表" xfId="16856"/>
    <cellStyle name="差_县区合并测算20080423(按照各省比重）_不含人员经费系数 2 2" xfId="16857"/>
    <cellStyle name="差_云南省2008年转移支付测算——州市本级考核部分及政策性测算_财力性转移支付2010年预算参考数_03_2010年各地区一般预算平衡表_2010年地方财政一般预算分级平衡情况表（汇总）0524 2 2" xfId="16858"/>
    <cellStyle name="差_分析缺口率_财力性转移支付2010年预算参考数_03_2010年各地区一般预算平衡表 5" xfId="16859"/>
    <cellStyle name="千位分隔 3 3 6" xfId="16860"/>
    <cellStyle name="差_分析缺口率_财力性转移支付2010年预算参考数_03_2010年各地区一般预算平衡表_04财力类2010" xfId="16861"/>
    <cellStyle name="差_分析缺口率_财力性转移支付2010年预算参考数_03_2010年各地区一般预算平衡表_04财力类2010 2" xfId="16862"/>
    <cellStyle name="差_分析缺口率_财力性转移支付2010年预算参考数_03_2010年各地区一般预算平衡表_2010年地方财政一般预算分级平衡情况表（汇总）0524" xfId="16863"/>
    <cellStyle name="差_分析缺口率_财力性转移支付2010年预算参考数_03_2010年各地区一般预算平衡表_2010年地方财政一般预算分级平衡情况表（汇总）0524 2" xfId="16864"/>
    <cellStyle name="好_汇总表4_03_2010年各地区一般预算平衡表 4" xfId="16865"/>
    <cellStyle name="差_县市旗测算20080508_不含人员经费系数_03_2010年各地区一般预算平衡表_净集中 2" xfId="16866"/>
    <cellStyle name="差_分析缺口率_财力性转移支付2010年预算参考数_03_2010年各地区一般预算平衡表_2010年地方财政一般预算分级平衡情况表（汇总）0524 3" xfId="16867"/>
    <cellStyle name="差_农林水和城市维护标准支出20080505－县区合计_民生政策最低支出需求_财力性转移支付2010年预算参考数_华东" xfId="16868"/>
    <cellStyle name="好_财政供养人员_财力性转移支付2010年预算参考数_隋心对账单定稿0514 2 7" xfId="16869"/>
    <cellStyle name="差_县区合并测算20080421_03_2010年各地区一般预算平衡表_2010年地方财政一般预算分级平衡情况表（汇总）0524 2 4" xfId="16870"/>
    <cellStyle name="差_分析缺口率_财力性转移支付2010年预算参考数_03_2010年各地区一般预算平衡表_净集中" xfId="16871"/>
    <cellStyle name="差_分析缺口率_财力性转移支付2010年预算参考数_03_2010年各地区一般预算平衡表_净集中 3" xfId="16872"/>
    <cellStyle name="好_县区合并测算20080423(按照各省比重）_县市旗测算-新科目（含人口规模效应）_财力性转移支付2010年预算参考数_03_2010年各地区一般预算平衡表 2" xfId="16873"/>
    <cellStyle name="差_分析缺口率_财力性转移支付2010年预算参考数_30云南" xfId="16874"/>
    <cellStyle name="差_缺口县区测算(财政部标准)_财力性转移支付2010年预算参考数 3 2" xfId="16875"/>
    <cellStyle name="好_2006年28四川_财力性转移支付2010年预算参考数_小册子（2010）张 3" xfId="16876"/>
    <cellStyle name="差_分析缺口率_财力性转移支付2010年预算参考数_30云南 2" xfId="16877"/>
    <cellStyle name="好_2006年28四川_财力性转移支付2010年预算参考数_小册子（2010）张 3 2" xfId="16878"/>
    <cellStyle name="差_分析缺口率_财力性转移支付2010年预算参考数_30云南 2 2" xfId="16879"/>
    <cellStyle name="差_分析缺口率_财力性转移支付2010年预算参考数_30云南 3" xfId="16880"/>
    <cellStyle name="差_市辖区测算20080510_民生政策最低支出需求_财力性转移支付2010年预算参考数_隋心对账单定稿0514" xfId="16881"/>
    <cellStyle name="差_分析缺口率_财力性转移支付2010年预算参考数_30云南 3 2" xfId="16882"/>
    <cellStyle name="差_分析缺口率_财力性转移支付2010年预算参考数_30云南 4" xfId="16883"/>
    <cellStyle name="差_分县成本差异系数_民生政策最低支出需求_财力性转移支付2010年预算参考数_30云南 2 2" xfId="16884"/>
    <cellStyle name="差_文体广播事业(按照总人口测算）—20080416_民生政策最低支出需求 2 3 2" xfId="16885"/>
    <cellStyle name="好_县市旗测算-新科目（20080626）_不含人员经费系数_财力性转移支付2010年预算参考数_03_2010年各地区一般预算平衡表_2010年地方财政一般预算分级平衡情况表（汇总）0524 2 6" xfId="16886"/>
    <cellStyle name="好_汇总_03_2010年各地区一般预算平衡表 2 3" xfId="16887"/>
    <cellStyle name="差_分析缺口率_财力性转移支付2010年预算参考数_合并" xfId="16888"/>
    <cellStyle name="差_县区合并测算20080421_县市旗测算-新科目（含人口规模效应）_财力性转移支付2010年预算参考数_隋心对账单定稿0514 2 4" xfId="16889"/>
    <cellStyle name="好_分县成本差异系数_03_2010年各地区一般预算平衡表 3" xfId="16890"/>
    <cellStyle name="差_分析缺口率_财力性转移支付2010年预算参考数_合并 2" xfId="16891"/>
    <cellStyle name="差_其他部门(按照总人口测算）—20080416_不含人员经费系数_合并" xfId="16892"/>
    <cellStyle name="差_农林水和城市维护标准支出20080505－县区合计_财力性转移支付2010年预算参考数_合并 2" xfId="16893"/>
    <cellStyle name="好_文体广播事业(按照总人口测算）—20080416_县市旗测算-新科目（含人口规模效应）_财力性转移支付2010年预算参考数_华东 2 7" xfId="16894"/>
    <cellStyle name="好_行政(燃修费)_不含人员经费系数_财力性转移支付2010年预算参考数_03_2010年各地区一般预算平衡表_净集中 3" xfId="16895"/>
    <cellStyle name="差_分析缺口率_合并" xfId="16896"/>
    <cellStyle name="好_自行调整差异系数顺序_财力性转移支付2010年预算参考数_合并 2 4" xfId="16897"/>
    <cellStyle name="差_分析缺口率_合并 2" xfId="16898"/>
    <cellStyle name="好_2006年28四川_03_2010年各地区一般预算平衡表" xfId="16899"/>
    <cellStyle name="差_教育(按照总人口测算）—20080416_县市旗测算-新科目（含人口规模效应）_财力性转移支付2010年预算参考数_小册子（2010）张 2" xfId="16900"/>
    <cellStyle name="差_分县成本差异系数 2" xfId="16901"/>
    <cellStyle name="好_2006年28四川_03_2010年各地区一般预算平衡表 2" xfId="16902"/>
    <cellStyle name="差_教育(按照总人口测算）—20080416_县市旗测算-新科目（含人口规模效应）_财力性转移支付2010年预算参考数_小册子（2010）张 2 2" xfId="16903"/>
    <cellStyle name="好_市辖区测算-新科目（20080626）_民生政策最低支出需求_财力性转移支付2010年预算参考数_华东 2 4" xfId="16904"/>
    <cellStyle name="差_分县成本差异系数 2 2" xfId="16905"/>
    <cellStyle name="好_2006年28四川_03_2010年各地区一般预算平衡表 2 2" xfId="16906"/>
    <cellStyle name="差_分县成本差异系数 2 2 2" xfId="16907"/>
    <cellStyle name="差_文体广播事业(按照总人口测算）—20080416_民生政策最低支出需求_财力性转移支付2010年预算参考数_03_2010年各地区一般预算平衡表_2010年地方财政一般预算分级平衡情况表（汇总）0524 2 7" xfId="16908"/>
    <cellStyle name="差_其他部门(按照总人口测算）—20080416_不含人员经费系数_财力性转移支付2010年预算参考数_03_2010年各地区一般预算平衡表_净集中 3" xfId="16909"/>
    <cellStyle name="好_2006年28四川_03_2010年各地区一般预算平衡表 3" xfId="16910"/>
    <cellStyle name="好_市辖区测算-新科目（20080626）_民生政策最低支出需求_财力性转移支付2010年预算参考数_华东 2 5" xfId="16911"/>
    <cellStyle name="差_分县成本差异系数 2 3" xfId="16912"/>
    <cellStyle name="链接单元格 2 3" xfId="16913"/>
    <cellStyle name="差_分县成本差异系数 2 3 2" xfId="16914"/>
    <cellStyle name="好_2006年28四川_03_2010年各地区一般预算平衡表 4" xfId="16915"/>
    <cellStyle name="好_市辖区测算-新科目（20080626）_民生政策最低支出需求_财力性转移支付2010年预算参考数_华东 2 6" xfId="16916"/>
    <cellStyle name="差_分县成本差异系数 2 4" xfId="16917"/>
    <cellStyle name="差_分县成本差异系数 3" xfId="16918"/>
    <cellStyle name="差_教育(按照总人口测算）—20080416_县市旗测算-新科目（含人口规模效应）_财力性转移支付2010年预算参考数_小册子（2010）张 3" xfId="16919"/>
    <cellStyle name="常规 47 3" xfId="16920"/>
    <cellStyle name="差_分县成本差异系数 3 2" xfId="16921"/>
    <cellStyle name="差_教育(按照总人口测算）—20080416_县市旗测算-新科目（含人口规模效应）_财力性转移支付2010年预算参考数_小册子（2010）张 3 2" xfId="16922"/>
    <cellStyle name="差_分县成本差异系数 4" xfId="16923"/>
    <cellStyle name="差_教育(按照总人口测算）—20080416_县市旗测算-新科目（含人口规模效应）_财力性转移支付2010年预算参考数_小册子（2010）张 4" xfId="16924"/>
    <cellStyle name="常规 48 3" xfId="16925"/>
    <cellStyle name="常规 8 38" xfId="16926"/>
    <cellStyle name="差_分县成本差异系数 4 2" xfId="16927"/>
    <cellStyle name="差_分县成本差异系数 5" xfId="16928"/>
    <cellStyle name="差_分县成本差异系数_03_2010年各地区一般预算平衡表 2" xfId="16929"/>
    <cellStyle name="差_分县成本差异系数_03_2010年各地区一般预算平衡表 3" xfId="16930"/>
    <cellStyle name="差_分县成本差异系数_03_2010年各地区一般预算平衡表 4" xfId="16931"/>
    <cellStyle name="好_行政(燃修费)_不含人员经费系数_财力性转移支付2010年预算参考数_合并 2" xfId="16932"/>
    <cellStyle name="差_市辖区测算-新科目（20080626）_县市旗测算-新科目（含人口规模效应）_隋心对账单定稿0514 2 2" xfId="16933"/>
    <cellStyle name="差_分县成本差异系数_03_2010年各地区一般预算平衡表_2010年地方财政一般预算分级平衡情况表（汇总）0524 3" xfId="16934"/>
    <cellStyle name="差_市辖区测算-新科目（20080626）_县市旗测算-新科目（含人口规模效应）_隋心对账单定稿0514 2 4" xfId="16935"/>
    <cellStyle name="差_分县成本差异系数_03_2010年各地区一般预算平衡表_2010年地方财政一般预算分级平衡情况表（汇总）0524 5" xfId="16936"/>
    <cellStyle name="差_分县成本差异系数_03_2010年各地区一般预算平衡表_净集中 2" xfId="16937"/>
    <cellStyle name="差_分县成本差异系数_03_2010年各地区一般预算平衡表_净集中 3" xfId="16938"/>
    <cellStyle name="差_县市旗测算-新科目（20080626）_不含人员经费系数_财力性转移支付2010年预算参考数 5" xfId="16939"/>
    <cellStyle name="好_县区合并测算20080421_民生政策最低支出需求_财力性转移支付2010年预算参考数_小册子（2010）张" xfId="16940"/>
    <cellStyle name="差_分县成本差异系数_不含人员经费系数" xfId="16941"/>
    <cellStyle name="差_县区合并测算20080421_民生政策最低支出需求_财力性转移支付2010年预算参考数_小册子（2010）张 3" xfId="16942"/>
    <cellStyle name="差_危改资金测算_财力性转移支付2010年预算参考数_03_2010年各地区一般预算平衡表 5" xfId="16943"/>
    <cellStyle name="解释性文本 2 2 2 2 2 3" xfId="16944"/>
    <cellStyle name="差_分县成本差异系数_不含人员经费系数 2 3 2" xfId="16945"/>
    <cellStyle name="差_市辖区测算-新科目（20080626）_小册子（2010）张" xfId="16946"/>
    <cellStyle name="好_行政公检法测算_03_2010年各地区一般预算平衡表 4" xfId="16947"/>
    <cellStyle name="差_分县成本差异系数_不含人员经费系数 2 4" xfId="16948"/>
    <cellStyle name="好_市辖区测算20080510_03_2010年各地区一般预算平衡表_2010年地方财政一般预算分级平衡情况表（汇总）0524 5" xfId="16949"/>
    <cellStyle name="好_2006年水利统计指标统计表_财力性转移支付2010年预算参考数_华东 2 4" xfId="16950"/>
    <cellStyle name="差_卫生(按照总人口测算）—20080416_县市旗测算-新科目（含人口规模效应）_财力性转移支付2010年预算参考数_03_2010年各地区一般预算平衡表_2010年地方财政一般预算分级平衡情况表（汇总）0524 2 5" xfId="16951"/>
    <cellStyle name="差_分县成本差异系数_不含人员经费系数_03_2010年各地区一般预算平衡表" xfId="16952"/>
    <cellStyle name="差_分县成本差异系数_不含人员经费系数_03_2010年各地区一般预算平衡表 2" xfId="16953"/>
    <cellStyle name="好_测算结果汇总_财力性转移支付2010年预算参考数_合并" xfId="16954"/>
    <cellStyle name="差_分县成本差异系数_不含人员经费系数_03_2010年各地区一般预算平衡表 6" xfId="16955"/>
    <cellStyle name="差_分县成本差异系数_不含人员经费系数_03_2010年各地区一般预算平衡表_2010年地方财政一般预算分级平衡情况表（汇总）0524" xfId="16956"/>
    <cellStyle name="差_分县成本差异系数_不含人员经费系数_03_2010年各地区一般预算平衡表_2010年地方财政一般预算分级平衡情况表（汇总）0524 2" xfId="16957"/>
    <cellStyle name="差_分县成本差异系数_不含人员经费系数_03_2010年各地区一般预算平衡表_2010年地方财政一般预算分级平衡情况表（汇总）0524 3" xfId="16958"/>
    <cellStyle name="好_2008年全省汇总收支计算表_财力性转移支付2010年预算参考数_华东" xfId="16959"/>
    <cellStyle name="好_09黑龙江_03_2010年各地区一般预算平衡表_2010年地方财政一般预算分级平衡情况表（汇总）0524 2 2" xfId="16960"/>
    <cellStyle name="差_分县成本差异系数_不含人员经费系数_03_2010年各地区一般预算平衡表_2010年地方财政一般预算分级平衡情况表（汇总）0524 5" xfId="16961"/>
    <cellStyle name="好_09黑龙江_财力性转移支付2010年预算参考数_03_2010年各地区一般预算平衡表_2010年地方财政一般预算分级平衡情况表（汇总）0524 2 3" xfId="16962"/>
    <cellStyle name="差_分县成本差异系数_不含人员经费系数_03_2010年各地区一般预算平衡表_净集中" xfId="16963"/>
    <cellStyle name="差_分县成本差异系数_不含人员经费系数_03_2010年各地区一般预算平衡表_净集中 2" xfId="16964"/>
    <cellStyle name="差_分县成本差异系数_不含人员经费系数_30云南 3" xfId="16965"/>
    <cellStyle name="差_分县成本差异系数_不含人员经费系数_30云南 4" xfId="16966"/>
    <cellStyle name="差_奖励补助测算5.22测试" xfId="16967"/>
    <cellStyle name="好_30云南_华东 2 7" xfId="16968"/>
    <cellStyle name="好_县市旗测算20080508_不含人员经费系数 2 6" xfId="16969"/>
    <cellStyle name="差_分县成本差异系数_不含人员经费系数_财力性转移支付2010年预算参考数" xfId="16970"/>
    <cellStyle name="差_分县成本差异系数_不含人员经费系数_财力性转移支付2010年预算参考数 2" xfId="16971"/>
    <cellStyle name="好_11大理_03_2010年各地区一般预算平衡表_2010年地方财政一般预算分级平衡情况表（汇总）0524 2 6" xfId="16972"/>
    <cellStyle name="差_文体广播事业(按照总人口测算）—20080416_不含人员经费系数_财力性转移支付2010年预算参考数 2 6" xfId="16973"/>
    <cellStyle name="差_县市旗测算-新科目（20080626）_民生政策最低支出需求_财力性转移支付2010年预算参考数_合并 2" xfId="16974"/>
    <cellStyle name="差_分县成本差异系数_不含人员经费系数_财力性转移支付2010年预算参考数 2 3 2" xfId="16975"/>
    <cellStyle name="差_县市旗测算-新科目（20080627）_不含人员经费系数_财力性转移支付2010年预算参考数_03_2010年各地区一般预算平衡表_净集中 3" xfId="16976"/>
    <cellStyle name="好_核定人数对比_隋心对账单定稿0514 2" xfId="16977"/>
    <cellStyle name="差_县市旗测算20080508_不含人员经费系数_03_2010年各地区一般预算平衡表_2010年地方财政一般预算分级平衡情况表（汇总）0524 2 6" xfId="16978"/>
    <cellStyle name="差_分县成本差异系数_不含人员经费系数_财力性转移支付2010年预算参考数 2 4" xfId="16979"/>
    <cellStyle name="差_分县成本差异系数_不含人员经费系数_财力性转移支付2010年预算参考数 4 2" xfId="16980"/>
    <cellStyle name="差_县区合并测算20080423(按照各省比重）_民生政策最低支出需求_03_2010年各地区一般预算平衡表_2010年地方财政一般预算分级平衡情况表（汇总）0524 2 7" xfId="16981"/>
    <cellStyle name="差_核定人数下发表_财力性转移支付2010年预算参考数_03_2010年各地区一般预算平衡表_净集中 3" xfId="16982"/>
    <cellStyle name="差_核定人数下发表_财力性转移支付2010年预算参考数_隋心对账单定稿0514 2" xfId="16983"/>
    <cellStyle name="差_分县成本差异系数_不含人员经费系数_财力性转移支付2010年预算参考数_03_2010年各地区一般预算平衡表" xfId="16984"/>
    <cellStyle name="差_分县成本差异系数_不含人员经费系数_财力性转移支付2010年预算参考数_03_2010年各地区一般预算平衡表 2" xfId="16985"/>
    <cellStyle name="好_县市旗测算20080508_民生政策最低支出需求_30云南" xfId="16986"/>
    <cellStyle name="差_分县成本差异系数_不含人员经费系数_财力性转移支付2010年预算参考数_03_2010年各地区一般预算平衡表 3" xfId="16987"/>
    <cellStyle name="差_分县成本差异系数_不含人员经费系数_财力性转移支付2010年预算参考数_03_2010年各地区一般预算平衡表_04财力类2010" xfId="16988"/>
    <cellStyle name="好_0605石屏县_03_2010年各地区一般预算平衡表_04财力类2010 3" xfId="16989"/>
    <cellStyle name="好_县市旗测算20080508_县市旗测算-新科目（含人口规模效应）_03_2010年各地区一般预算平衡表_2010年地方财政一般预算分级平衡情况表（汇总）0524 5" xfId="16990"/>
    <cellStyle name="差_分县成本差异系数_不含人员经费系数_财力性转移支付2010年预算参考数_03_2010年各地区一般预算平衡表_04财力类2010 2" xfId="16991"/>
    <cellStyle name="好_自行调整差异系数顺序_财力性转移支付2010年预算参考数 2 3" xfId="16992"/>
    <cellStyle name="差_分县成本差异系数_不含人员经费系数_财力性转移支付2010年预算参考数_03_2010年各地区一般预算平衡表_2010年地方财政一般预算分级平衡情况表（汇总）0524" xfId="16993"/>
    <cellStyle name="差_分县成本差异系数_不含人员经费系数_财力性转移支付2010年预算参考数_03_2010年各地区一般预算平衡表_2010年地方财政一般预算分级平衡情况表（汇总）0524 2" xfId="16994"/>
    <cellStyle name="好_行政（人员）_民生政策最低支出需求_03_2010年各地区一般预算平衡表_2010年地方财政一般预算分级平衡情况表（汇总）0524 2 3" xfId="16995"/>
    <cellStyle name="差_基础数据表_2.2010年云南省生态功能区转移支付总表 2" xfId="16996"/>
    <cellStyle name="差_分县成本差异系数_不含人员经费系数_财力性转移支付2010年预算参考数_03_2010年各地区一般预算平衡表_2010年地方财政一般预算分级平衡情况表（汇总）0524 3" xfId="16997"/>
    <cellStyle name="差_分县成本差异系数_不含人员经费系数_财力性转移支付2010年预算参考数_03_2010年各地区一般预算平衡表_2010年地方财政一般预算分级平衡情况表（汇总）0524 5" xfId="16998"/>
    <cellStyle name="差_县市旗测算20080508_民生政策最低支出需求_财力性转移支付2010年预算参考数_03_2010年各地区一般预算平衡表_2010年地方财政一般预算分级平衡情况表（汇总）0524 2 5" xfId="16999"/>
    <cellStyle name="好_核定人数对比_财力性转移支付2010年预算参考数 2" xfId="17000"/>
    <cellStyle name="好_20河南_03_2010年各地区一般预算平衡表_2010年地方财政一般预算分级平衡情况表（汇总）0524 2 4" xfId="17001"/>
    <cellStyle name="差_分县成本差异系数_不含人员经费系数_财力性转移支付2010年预算参考数_30云南" xfId="17002"/>
    <cellStyle name="好_核定人数对比_财力性转移支付2010年预算参考数 2 3 2" xfId="17003"/>
    <cellStyle name="差_分县成本差异系数_不含人员经费系数_财力性转移支付2010年预算参考数_30云南 3 2" xfId="17004"/>
    <cellStyle name="好_行政公检法测算_县市旗测算-新科目（含人口规模效应）_03_2010年各地区一般预算平衡表 2 3" xfId="17005"/>
    <cellStyle name="好_核定人数对比_财力性转移支付2010年预算参考数 2 4" xfId="17006"/>
    <cellStyle name="好_县市旗测算20080508_县市旗测算-新科目（含人口规模效应）_财力性转移支付2010年预算参考数_03_2010年各地区一般预算平衡表_2010年地方财政一般预算分级平衡情况表（汇总）0524 2 8" xfId="17007"/>
    <cellStyle name="差_分县成本差异系数_不含人员经费系数_财力性转移支付2010年预算参考数_30云南 4" xfId="17008"/>
    <cellStyle name="差_分县成本差异系数_不含人员经费系数_财力性转移支付2010年预算参考数_合并" xfId="17009"/>
    <cellStyle name="差_云南 缺口县区测算(地方填报) 5" xfId="17010"/>
    <cellStyle name="差_分县成本差异系数_不含人员经费系数_财力性转移支付2010年预算参考数_合并 2" xfId="17011"/>
    <cellStyle name="差_行政公检法测算_县市旗测算-新科目（含人口规模效应）_财力性转移支付2010年预算参考数_30云南 3 2" xfId="17012"/>
    <cellStyle name="差_分县成本差异系数_不含人员经费系数_财力性转移支付2010年预算参考数_隋心对账单定稿0514" xfId="17013"/>
    <cellStyle name="差_分县成本差异系数_不含人员经费系数_财力性转移支付2010年预算参考数_隋心对账单定稿0514 2" xfId="17014"/>
    <cellStyle name="差_市辖区测算-新科目（20080626）_县市旗测算-新科目（含人口规模效应）_财力性转移支付2010年预算参考数_合并" xfId="17015"/>
    <cellStyle name="差_分县成本差异系数_不含人员经费系数_华东" xfId="17016"/>
    <cellStyle name="差_市辖区测算-新科目（20080626）_县市旗测算-新科目（含人口规模效应）_财力性转移支付2010年预算参考数_合并 2" xfId="17017"/>
    <cellStyle name="好_分析缺口率_财力性转移支付2010年预算参考数_03_2010年各地区一般预算平衡表 5" xfId="17018"/>
    <cellStyle name="差_分县成本差异系数_不含人员经费系数_华东 2" xfId="17019"/>
    <cellStyle name="差_分县成本差异系数_不含人员经费系数_小册子（2010）张 3 2" xfId="17020"/>
    <cellStyle name="好_12滨州_财力性转移支付2010年预算参考数_华东 2 7" xfId="17021"/>
    <cellStyle name="差_县区合并测算20080421_不含人员经费系数_财力性转移支付2010年预算参考数 2 6" xfId="17022"/>
    <cellStyle name="常规 38" xfId="17023"/>
    <cellStyle name="常规 43" xfId="17024"/>
    <cellStyle name="差_分县成本差异系数_财力性转移支付2010年预算参考数 2 2 2" xfId="17025"/>
    <cellStyle name="好_测算结果汇总_财力性转移支付2010年预算参考数_03_2010年各地区一般预算平衡表_2010年地方财政一般预算分级平衡情况表（汇总）0524 2" xfId="17026"/>
    <cellStyle name="千位[0]_ 方正PC" xfId="17027"/>
    <cellStyle name="差_分县成本差异系数_财力性转移支付2010年预算参考数 2 3" xfId="17028"/>
    <cellStyle name="好_测算结果汇总_财力性转移支付2010年预算参考数_03_2010年各地区一般预算平衡表_2010年地方财政一般预算分级平衡情况表（汇总）0524 2 2" xfId="17029"/>
    <cellStyle name="差_行政(燃修费)_民生政策最低支出需求_财力性转移支付2010年预算参考数_03_2010年各地区一般预算平衡表_2010年地方财政一般预算分级平衡情况表（汇总）0524 3" xfId="17030"/>
    <cellStyle name="好_县市旗测算-新科目（20080627）_民生政策最低支出需求_华东 2 4" xfId="17031"/>
    <cellStyle name="常规 88" xfId="17032"/>
    <cellStyle name="常规 93" xfId="17033"/>
    <cellStyle name="差_分县成本差异系数_财力性转移支付2010年预算参考数 2 3 2" xfId="17034"/>
    <cellStyle name="差_其他部门(按照总人口测算）—20080416_不含人员经费系数_财力性转移支付2010年预算参考数 2 3" xfId="17035"/>
    <cellStyle name="差_分县成本差异系数_财力性转移支付2010年预算参考数_03_2010年各地区一般预算平衡表" xfId="17036"/>
    <cellStyle name="差_行政公检法测算_民生政策最低支出需求_小册子（2010）张 2" xfId="17037"/>
    <cellStyle name="差_分县成本差异系数_财力性转移支付2010年预算参考数_03_2010年各地区一般预算平衡表_04财力类2010" xfId="17038"/>
    <cellStyle name="差_行政公检法测算_民生政策最低支出需求_小册子（2010）张 2 2" xfId="17039"/>
    <cellStyle name="解释性文本 7" xfId="17040"/>
    <cellStyle name="差_县市旗测算-新科目（20080626）_不含人员经费系数_财力性转移支付2010年预算参考数_03_2010年各地区一般预算平衡表_2010年地方财政一般预算分级平衡情况表（汇总）0524 2 3" xfId="17041"/>
    <cellStyle name="差_分县成本差异系数_财力性转移支付2010年预算参考数_03_2010年各地区一般预算平衡表_04财力类2010 2" xfId="17042"/>
    <cellStyle name="好_2008年支出核定_30云南" xfId="17043"/>
    <cellStyle name="差_县市旗测算-新科目（20080626）_不含人员经费系数_财力性转移支付2010年预算参考数_03_2010年各地区一般预算平衡表_2010年地方财政一般预算分级平衡情况表（汇总）0524 2 4" xfId="17044"/>
    <cellStyle name="差_分县成本差异系数_财力性转移支付2010年预算参考数_03_2010年各地区一般预算平衡表_04财力类2010 3" xfId="17045"/>
    <cellStyle name="差_分县成本差异系数_财力性转移支付2010年预算参考数_03_2010年各地区一般预算平衡表_2010年地方财政一般预算分级平衡情况表（汇总）0524 3" xfId="17046"/>
    <cellStyle name="差_县区合并测算20080421_县市旗测算-新科目（含人口规模效应） 2 5" xfId="17047"/>
    <cellStyle name="差_核定人数对比_小册子（2010）张 3 2" xfId="17048"/>
    <cellStyle name="好_云南省2008年转移支付测算——州市本级考核部分及政策性测算_财力性转移支付2010年预算参考数 2 2 2" xfId="17049"/>
    <cellStyle name="好_县区合并测算20080421_民生政策最低支出需求 2 4" xfId="17050"/>
    <cellStyle name="差_分县成本差异系数_财力性转移支付2010年预算参考数_03_2010年各地区一般预算平衡表_2010年地方财政一般预算分级平衡情况表（汇总）0524 4" xfId="17051"/>
    <cellStyle name="差_县区合并测算20080421_县市旗测算-新科目（含人口规模效应） 2 6" xfId="17052"/>
    <cellStyle name="差_分县成本差异系数_财力性转移支付2010年预算参考数_03_2010年各地区一般预算平衡表_2010年地方财政一般预算分级平衡情况表（汇总）0524 5" xfId="17053"/>
    <cellStyle name="差_县区合并测算20080421_县市旗测算-新科目（含人口规模效应） 2 7" xfId="17054"/>
    <cellStyle name="差_附表_小册子（2010）张 3 2" xfId="17055"/>
    <cellStyle name="差_分县成本差异系数_财力性转移支付2010年预算参考数_03_2010年各地区一般预算平衡表_净集中" xfId="17056"/>
    <cellStyle name="差_县市旗测算-新科目（20080627）_财力性转移支付2010年预算参考数_隋心对账单定稿0514 2" xfId="17057"/>
    <cellStyle name="差_分县成本差异系数_财力性转移支付2010年预算参考数_30云南" xfId="17058"/>
    <cellStyle name="常规 26 3" xfId="17059"/>
    <cellStyle name="常规 31 3" xfId="17060"/>
    <cellStyle name="差_分县成本差异系数_财力性转移支付2010年预算参考数_30云南 2 2" xfId="17061"/>
    <cellStyle name="好_县区合并测算20080421_民生政策最低支出需求_财力性转移支付2010年预算参考数_华东 2 5" xfId="17062"/>
    <cellStyle name="常规 13 3 8" xfId="17063"/>
    <cellStyle name="差_县市旗测算-新科目（20080627）_财力性转移支付2010年预算参考数_隋心对账单定稿0514 2 4" xfId="17064"/>
    <cellStyle name="差_市辖区测算-新科目（20080626）_财力性转移支付2010年预算参考数_03_2010年各地区一般预算平衡表_2010年地方财政一般预算分级平衡情况表（汇总）0524 2 6" xfId="17065"/>
    <cellStyle name="差_分县成本差异系数_财力性转移支付2010年预算参考数_30云南 4" xfId="17066"/>
    <cellStyle name="差_河南 缺口县区测算(地方填报)_华东" xfId="17067"/>
    <cellStyle name="差_分县成本差异系数_财力性转移支付2010年预算参考数_合并" xfId="17068"/>
    <cellStyle name="差_行政公检法测算_不含人员经费系数_财力性转移支付2010年预算参考数_30云南 3 2" xfId="17069"/>
    <cellStyle name="常规 286" xfId="17070"/>
    <cellStyle name="常规 291" xfId="17071"/>
    <cellStyle name="常规 336" xfId="17072"/>
    <cellStyle name="常规 341" xfId="17073"/>
    <cellStyle name="差_分县成本差异系数_财力性转移支付2010年预算参考数_华东 2" xfId="17074"/>
    <cellStyle name="差_县区合并测算20080421_民生政策最低支出需求_财力性转移支付2010年预算参考数_03_2010年各地区一般预算平衡表_2010年地方财政一般预算分级平衡情况表（汇总）0524" xfId="17075"/>
    <cellStyle name="差_分县成本差异系数_财力性转移支付2010年预算参考数_小册子（2010）张 2" xfId="17076"/>
    <cellStyle name="差_县区合并测算20080421_民生政策最低支出需求_财力性转移支付2010年预算参考数_03_2010年各地区一般预算平衡表_2010年地方财政一般预算分级平衡情况表（汇总）0524 2" xfId="17077"/>
    <cellStyle name="差_分县成本差异系数_财力性转移支付2010年预算参考数_小册子（2010）张 2 2" xfId="17078"/>
    <cellStyle name="常规 2 6 3" xfId="17079"/>
    <cellStyle name="差_县区合并测算20080423(按照各省比重）_民生政策最低支出需求_财力性转移支付2010年预算参考数_隋心对账单定稿0514 2" xfId="17080"/>
    <cellStyle name="差_分县成本差异系数_财力性转移支付2010年预算参考数_小册子（2010）张 4" xfId="17081"/>
    <cellStyle name="好_农林水和城市维护标准支出20080505－县区合计_民生政策最低支出需求_华东 2 2" xfId="17082"/>
    <cellStyle name="差_分县成本差异系数_合并" xfId="17083"/>
    <cellStyle name="差_文体广播事业(按照总人口测算）—20080416_民生政策最低支出需求_财力性转移支付2010年预算参考数_华东" xfId="17084"/>
    <cellStyle name="差_人员工资和公用经费2 4" xfId="17085"/>
    <cellStyle name="好_核定人数下发表_03_2010年各地区一般预算平衡表_2010年地方财政一般预算分级平衡情况表（汇总）0524 3" xfId="17086"/>
    <cellStyle name="差_分县成本差异系数_合并 2" xfId="17087"/>
    <cellStyle name="好_0605石屏县_财力性转移支付2010年预算参考数_合并 2 5" xfId="17088"/>
    <cellStyle name="差_文体广播事业(按照总人口测算）—20080416_民生政策最低支出需求_财力性转移支付2010年预算参考数_华东 2" xfId="17089"/>
    <cellStyle name="差_人员工资和公用经费2 4 2" xfId="17090"/>
    <cellStyle name="好_人员工资和公用经费3_合并 2 3" xfId="17091"/>
    <cellStyle name="好_检验表" xfId="17092"/>
    <cellStyle name="差_分县成本差异系数_民生政策最低支出需求 2" xfId="17093"/>
    <cellStyle name="好_县市旗测算-新科目（20080626）_县市旗测算-新科目（含人口规模效应）_30云南 2 2" xfId="17094"/>
    <cellStyle name="好_检验表 2" xfId="17095"/>
    <cellStyle name="差_分县成本差异系数_民生政策最低支出需求 2 2" xfId="17096"/>
    <cellStyle name="差_缺口县区测算_财力性转移支付2010年预算参考数_03_2010年各地区一般预算平衡表" xfId="17097"/>
    <cellStyle name="好_农林水和城市维护标准支出20080505－县区合计_不含人员经费系数_合并 2 5" xfId="17098"/>
    <cellStyle name="好_检验表 2 2" xfId="17099"/>
    <cellStyle name="差_分县成本差异系数_民生政策最低支出需求 2 2 2" xfId="17100"/>
    <cellStyle name="强调文字颜色 3 2 2 2 2 8" xfId="17101"/>
    <cellStyle name="差_缺口县区测算_财力性转移支付2010年预算参考数_03_2010年各地区一般预算平衡表 2" xfId="17102"/>
    <cellStyle name="好_检验表 3" xfId="17103"/>
    <cellStyle name="差_分县成本差异系数_民生政策最低支出需求 2 3" xfId="17104"/>
    <cellStyle name="好_其他部门(按照总人口测算）—20080416 2 7" xfId="17105"/>
    <cellStyle name="差_县市旗测算-新科目（20080626）_不含人员经费系数_隋心对账单定稿0514 2 3" xfId="17106"/>
    <cellStyle name="差_分县成本差异系数_民生政策最低支出需求 2 3 2" xfId="17107"/>
    <cellStyle name="差_总人口_财力性转移支付2010年预算参考数_隋心对账单定稿0514 2 4" xfId="17108"/>
    <cellStyle name="好_成本差异系数（含人口规模）_财力性转移支付2010年预算参考数 2 2 2" xfId="17109"/>
    <cellStyle name="差_行政（人员）_不含人员经费系数_财力性转移支付2010年预算参考数_30云南 2" xfId="17110"/>
    <cellStyle name="差_分县成本差异系数_民生政策最低支出需求 3 2" xfId="17111"/>
    <cellStyle name="差_县市旗测算20080508_不含人员经费系数_财力性转移支付2010年预算参考数_03_2010年各地区一般预算平衡表_2010年地方财政一般预算分级平衡情况表（汇总）0524 2 7" xfId="17112"/>
    <cellStyle name="好_成本差异系数（含人口规模）_财力性转移支付2010年预算参考数 2 3 2" xfId="17113"/>
    <cellStyle name="好_卫生部门_03_2010年各地区一般预算平衡表 5" xfId="17114"/>
    <cellStyle name="差_分县成本差异系数_民生政策最低支出需求 4 2" xfId="17115"/>
    <cellStyle name="好_行政（人员）_03_2010年各地区一般预算平衡表_2010年地方财政一般预算分级平衡情况表（汇总）0524 2" xfId="17116"/>
    <cellStyle name="差_分县成本差异系数_民生政策最低支出需求_03_2010年各地区一般预算平衡表 2" xfId="17117"/>
    <cellStyle name="差_分县成本差异系数_隋心对账单定稿0514" xfId="17118"/>
    <cellStyle name="好_人员工资和公用经费_财力性转移支付2010年预算参考数_30云南" xfId="17119"/>
    <cellStyle name="差_行政(燃修费)_不含人员经费系数_小册子（2010）张" xfId="17120"/>
    <cellStyle name="差_卫生(按照总人口测算）—20080416_民生政策最低支出需求_财力性转移支付2010年预算参考数_合并 2 2" xfId="17121"/>
    <cellStyle name="差_分县成本差异系数_民生政策最低支出需求_03_2010年各地区一般预算平衡表_2010年地方财政一般预算分级平衡情况表（汇总）0524 2" xfId="17122"/>
    <cellStyle name="差_其他部门(按照总人口测算）—20080416_不含人员经费系数 2 4" xfId="17123"/>
    <cellStyle name="差_分县成本差异系数_民生政策最低支出需求_03_2010年各地区一般预算平衡表_净集中 2" xfId="17124"/>
    <cellStyle name="差_分县成本差异系数_民生政策最低支出需求_03_2010年各地区一般预算平衡表_净集中 3" xfId="17125"/>
    <cellStyle name="好_2007年收支情况及2008年收支预计表(汇总表)_隋心对账单定稿0514 2 5" xfId="17126"/>
    <cellStyle name="差_分县成本差异系数_民生政策最低支出需求_30云南" xfId="17127"/>
    <cellStyle name="差_分县成本差异系数_民生政策最低支出需求_30云南 2" xfId="17128"/>
    <cellStyle name="差_其他部门(按照总人口测算）—20080416_不含人员经费系数_30云南" xfId="17129"/>
    <cellStyle name="差_市辖区测算-新科目（20080626）_财力性转移支付2010年预算参考数_03_2010年各地区一般预算平衡表_04财力类2010 2" xfId="17130"/>
    <cellStyle name="差_分县成本差异系数_民生政策最低支出需求_30云南 3" xfId="17131"/>
    <cellStyle name="好_行政（人员）_不含人员经费系数_30云南" xfId="17132"/>
    <cellStyle name="差_分县成本差异系数_民生政策最低支出需求_财力性转移支付2010年预算参考数 2 2 2" xfId="17133"/>
    <cellStyle name="差_分县成本差异系数_民生政策最低支出需求_财力性转移支付2010年预算参考数 2 3 2" xfId="17134"/>
    <cellStyle name="好_民生政策最低支出需求_03_2010年各地区一般预算平衡表_2010年地方财政一般预算分级平衡情况表（汇总）0524 5" xfId="17135"/>
    <cellStyle name="差_分县成本差异系数_民生政策最低支出需求_财力性转移支付2010年预算参考数 2 4" xfId="17136"/>
    <cellStyle name="差_分县成本差异系数_民生政策最低支出需求_财力性转移支付2010年预算参考数 3" xfId="17137"/>
    <cellStyle name="好_2006年22湖南_华东 2 2" xfId="17138"/>
    <cellStyle name="差_分县成本差异系数_民生政策最低支出需求_财力性转移支付2010年预算参考数 4" xfId="17139"/>
    <cellStyle name="好_07临沂_华东 2" xfId="17140"/>
    <cellStyle name="差_分县成本差异系数_民生政策最低支出需求_财力性转移支付2010年预算参考数_03_2010年各地区一般预算平衡表 5" xfId="17141"/>
    <cellStyle name="差_分县成本差异系数_民生政策最低支出需求_财力性转移支付2010年预算参考数_03_2010年各地区一般预算平衡表 6" xfId="17142"/>
    <cellStyle name="差_卫生(按照总人口测算）—20080416_不含人员经费系数_财力性转移支付2010年预算参考数_隋心对账单定稿0514 2 7" xfId="17143"/>
    <cellStyle name="差_河南 缺口县区测算(地方填报白)_03_2010年各地区一般预算平衡表 5" xfId="17144"/>
    <cellStyle name="差_分县成本差异系数_民生政策最低支出需求_财力性转移支付2010年预算参考数_03_2010年各地区一般预算平衡表_04财力类2010 3" xfId="17145"/>
    <cellStyle name="好_市辖区测算20080510_民生政策最低支出需求_隋心对账单定稿0514 2 5" xfId="17146"/>
    <cellStyle name="好_分析缺口率_财力性转移支付2010年预算参考数 2 3" xfId="17147"/>
    <cellStyle name="差_市辖区测算-新科目（20080626）_不含人员经费系数_财力性转移支付2010年预算参考数_华东 2 2" xfId="17148"/>
    <cellStyle name="好_2007年收支情况及2008年收支预计表(汇总表)_财力性转移支付2010年预算参考数_03_2010年各地区一般预算平衡表 5" xfId="17149"/>
    <cellStyle name="差_市辖区测算20080510_03_2010年各地区一般预算平衡表_04财力类2010 3" xfId="17150"/>
    <cellStyle name="差_分县成本差异系数_民生政策最低支出需求_财力性转移支付2010年预算参考数_03_2010年各地区一般预算平衡表_2010年地方财政一般预算分级平衡情况表（汇总）0524" xfId="17151"/>
    <cellStyle name="差_分县成本差异系数_民生政策最低支出需求_财力性转移支付2010年预算参考数_03_2010年各地区一般预算平衡表_2010年地方财政一般预算分级平衡情况表（汇总）0524 2" xfId="17152"/>
    <cellStyle name="差_分县成本差异系数_民生政策最低支出需求_财力性转移支付2010年预算参考数_03_2010年各地区一般预算平衡表_2010年地方财政一般预算分级平衡情况表（汇总）0524 3" xfId="17153"/>
    <cellStyle name="差_分县成本差异系数_民生政策最低支出需求_财力性转移支付2010年预算参考数_03_2010年各地区一般预算平衡表_2010年地方财政一般预算分级平衡情况表（汇总）0524 4" xfId="17154"/>
    <cellStyle name="好_县区合并测算20080421_民生政策最低支出需求_财力性转移支付2010年预算参考数 2 2" xfId="17155"/>
    <cellStyle name="差_分县成本差异系数_民生政策最低支出需求_财力性转移支付2010年预算参考数_03_2010年各地区一般预算平衡表_2010年地方财政一般预算分级平衡情况表（汇总）0524 5" xfId="17156"/>
    <cellStyle name="好_县区合并测算20080421_民生政策最低支出需求_财力性转移支付2010年预算参考数 2 3" xfId="17157"/>
    <cellStyle name="差_附表_财力性转移支付2010年预算参考数_03_2010年各地区一般预算平衡表 3" xfId="17158"/>
    <cellStyle name="差_缺口县区测算（11.13）_财力性转移支付2010年预算参考数_小册子（2010）张 3 2" xfId="17159"/>
    <cellStyle name="差_分县成本差异系数_民生政策最低支出需求_财力性转移支付2010年预算参考数_华东 2" xfId="17160"/>
    <cellStyle name="好_缺口县区测算(按核定人数)_合并 2" xfId="17161"/>
    <cellStyle name="好_1_财力性转移支付2010年预算参考数_隋心对账单定稿0514 2 6" xfId="17162"/>
    <cellStyle name="差_缺口县区测算(按核定人数)_财力性转移支付2010年预算参考数_03_2010年各地区一般预算平衡表_2010年地方财政一般预算分级平衡情况表（汇总）0524 5" xfId="17163"/>
    <cellStyle name="常规 2 2 3 28" xfId="17164"/>
    <cellStyle name="差_分县成本差异系数_民生政策最低支出需求_财力性转移支付2010年预算参考数_小册子（2010）张 3 2" xfId="17165"/>
    <cellStyle name="差_县市旗测算-新科目（20080626）_财力性转移支付2010年预算参考数_03_2010年各地区一般预算平衡表_净集中 2" xfId="17166"/>
    <cellStyle name="差_卫生部门 2 2" xfId="17167"/>
    <cellStyle name="差_文体广播事业(按照总人口测算）—20080416_不含人员经费系数_华东 2 4" xfId="17168"/>
    <cellStyle name="差_分县成本差异系数_民生政策最低支出需求_合并" xfId="17169"/>
    <cellStyle name="链接单元格 2 2 2 2" xfId="17170"/>
    <cellStyle name="差_分县成本差异系数_民生政策最低支出需求_合并 2" xfId="17171"/>
    <cellStyle name="链接单元格 2 2 2 2 2" xfId="17172"/>
    <cellStyle name="好_Book2_财力性转移支付2010年预算参考数_03_2010年各地区一般预算平衡表_04财力类2010 3" xfId="17173"/>
    <cellStyle name="差_分县成本差异系数_民生政策最低支出需求_华东" xfId="17174"/>
    <cellStyle name="好_行政(燃修费)_不含人员经费系数 2" xfId="17175"/>
    <cellStyle name="差_分县成本差异系数_民生政策最低支出需求_隋心对账单定稿0514 2" xfId="17176"/>
    <cellStyle name="差_分县成本差异系数_民生政策最低支出需求_小册子（2010）张 2" xfId="17177"/>
    <cellStyle name="好_华东 2 4" xfId="17178"/>
    <cellStyle name="好_行政公检法测算_华东 2 7" xfId="17179"/>
    <cellStyle name="好_卫生(按照总人口测算）—20080416_民生政策最低支出需求_03_2010年各地区一般预算平衡表 2 2" xfId="17180"/>
    <cellStyle name="差_县区合并测算20080421_03_2010年各地区一般预算平衡表_2010年地方财政一般预算分级平衡情况表（汇总）0524" xfId="17181"/>
    <cellStyle name="差_分县成本差异系数_民生政策最低支出需求_小册子（2010）张 2 2" xfId="17182"/>
    <cellStyle name="差_分县成本差异系数_隋心对账单定稿0514 2" xfId="17183"/>
    <cellStyle name="好_人员工资和公用经费_财力性转移支付2010年预算参考数_30云南 2" xfId="17184"/>
    <cellStyle name="好_河南 缺口县区测算(地方填报)_华东" xfId="17185"/>
    <cellStyle name="差_附表" xfId="17186"/>
    <cellStyle name="好_县区合并测算20080421_不含人员经费系数_03_2010年各地区一般预算平衡表_2010年地方财政一般预算分级平衡情况表（汇总）0524 2 4" xfId="17187"/>
    <cellStyle name="好_河南 缺口县区测算(地方填报)_华东 2" xfId="17188"/>
    <cellStyle name="差_附表 2" xfId="17189"/>
    <cellStyle name="好_河南 缺口县区测算(地方填报)_华东 2 2" xfId="17190"/>
    <cellStyle name="差_附表 2 2" xfId="17191"/>
    <cellStyle name="差_县区合并测算20080423(按照各省比重）_03_2010年各地区一般预算平衡表_2010年地方财政一般预算分级平衡情况表（汇总）0524 2 6" xfId="17192"/>
    <cellStyle name="差_人员工资和公用经费2_财力性转移支付2010年预算参考数_30云南 3" xfId="17193"/>
    <cellStyle name="差_附表 2 2 2" xfId="17194"/>
    <cellStyle name="好_河南 缺口县区测算(地方填报)_华东 2 3" xfId="17195"/>
    <cellStyle name="差_县区合并测算20080423(按照各省比重）_03_2010年各地区一般预算平衡表_2010年地方财政一般预算分级平衡情况表（汇总）0524 2 7" xfId="17196"/>
    <cellStyle name="好_不含人员经费系数_财力性转移支付2010年预算参考数_03_2010年各地区一般预算平衡表 2 2" xfId="17197"/>
    <cellStyle name="差_附表 2 3" xfId="17198"/>
    <cellStyle name="好_行政（人员）_民生政策最低支出需求 2 7" xfId="17199"/>
    <cellStyle name="强调文字颜色 1 2 2 19" xfId="17200"/>
    <cellStyle name="差_附表 2 3 2" xfId="17201"/>
    <cellStyle name="好_河南 缺口县区测算(地方填报)_华东 2 4" xfId="17202"/>
    <cellStyle name="差_附表 2 4" xfId="17203"/>
    <cellStyle name="好_农林水和城市维护标准支出20080505－县区合计_县市旗测算-新科目（含人口规模效应）_华东 2" xfId="17204"/>
    <cellStyle name="差_附表_03_2010年各地区一般预算平衡表" xfId="17205"/>
    <cellStyle name="好_农林水和城市维护标准支出20080505－县区合计_县市旗测算-新科目（含人口规模效应）_华东 2 2" xfId="17206"/>
    <cellStyle name="常规 25 36" xfId="17207"/>
    <cellStyle name="差_附表_03_2010年各地区一般预算平衡表 2" xfId="17208"/>
    <cellStyle name="差_文体广播事业(按照总人口测算）—20080416_民生政策最低支出需求_财力性转移支付2010年预算参考数_合并 2 2" xfId="17209"/>
    <cellStyle name="好_农林水和城市维护标准支出20080505－县区合计_县市旗测算-新科目（含人口规模效应）_华东 2 4" xfId="17210"/>
    <cellStyle name="常规 25 38" xfId="17211"/>
    <cellStyle name="差_附表_03_2010年各地区一般预算平衡表 4" xfId="17212"/>
    <cellStyle name="差_文体广播事业(按照总人口测算）—20080416_民生政策最低支出需求_财力性转移支付2010年预算参考数_合并 2 3" xfId="17213"/>
    <cellStyle name="好_农林水和城市维护标准支出20080505－县区合计_县市旗测算-新科目（含人口规模效应）_华东 2 5" xfId="17214"/>
    <cellStyle name="常规 25 39" xfId="17215"/>
    <cellStyle name="差_附表_03_2010年各地区一般预算平衡表 5" xfId="17216"/>
    <cellStyle name="好_县市旗测算-新科目（20080626）_不含人员经费系数" xfId="17217"/>
    <cellStyle name="差_附表_财力性转移支付2010年预算参考数_03_2010年各地区一般预算平衡表 2" xfId="17218"/>
    <cellStyle name="差_附表_03_2010年各地区一般预算平衡表_04财力类2010" xfId="17219"/>
    <cellStyle name="好_能值与重要性合成分类_4.2010年国家重点生态功能区保护性转移支付生态测算表" xfId="17220"/>
    <cellStyle name="差_自行调整差异系数顺序_03_2010年各地区一般预算平衡表_2010年地方财政一般预算分级平衡情况表（汇总）0524 5" xfId="17221"/>
    <cellStyle name="差_附表_03_2010年各地区一般预算平衡表_04财力类2010 2" xfId="17222"/>
    <cellStyle name="强调 1 2 6" xfId="17223"/>
    <cellStyle name="好_2006年在职人员情况 2" xfId="17224"/>
    <cellStyle name="差_附表_03_2010年各地区一般预算平衡表_2010年地方财政一般预算分级平衡情况表（汇总）0524" xfId="17225"/>
    <cellStyle name="常规 378" xfId="17226"/>
    <cellStyle name="常规 383" xfId="17227"/>
    <cellStyle name="常规 428" xfId="17228"/>
    <cellStyle name="差_附表_03_2010年各地区一般预算平衡表_2010年地方财政一般预算分级平衡情况表（汇总）0524 2" xfId="17229"/>
    <cellStyle name="差_县区合并测算20080421_民生政策最低支出需求" xfId="17230"/>
    <cellStyle name="差_附表_03_2010年各地区一般预算平衡表_2010年地方财政一般预算分级平衡情况表（汇总）0524 3" xfId="17231"/>
    <cellStyle name="差_附表_03_2010年各地区一般预算平衡表_净集中 3" xfId="17232"/>
    <cellStyle name="差_附表_30云南 2" xfId="17233"/>
    <cellStyle name="差_附表_30云南 2 2" xfId="17234"/>
    <cellStyle name="差_能值与重要性合成分类_5.2010年云南省国家一般生态功能区转移支付补助测算表（州市本级）" xfId="17235"/>
    <cellStyle name="差_附表_30云南 3" xfId="17236"/>
    <cellStyle name="差_附表_财力性转移支付2010年预算参考数 2 2 2" xfId="17237"/>
    <cellStyle name="差_附表_财力性转移支付2010年预算参考数 2 3" xfId="17238"/>
    <cellStyle name="好_2007年一般预算支出剔除_财力性转移支付2010年预算参考数_合并 2 6" xfId="17239"/>
    <cellStyle name="差_附表_财力性转移支付2010年预算参考数 2 4" xfId="17240"/>
    <cellStyle name="好_2007年一般预算支出剔除_财力性转移支付2010年预算参考数_合并 2 7" xfId="17241"/>
    <cellStyle name="差_山东省民生支出标准_30云南" xfId="17242"/>
    <cellStyle name="差_自行调整差异系数顺序_财力性转移支付2010年预算参考数_03_2010年各地区一般预算平衡表_04财力类2010 2" xfId="17243"/>
    <cellStyle name="差_附表_财力性转移支付2010年预算参考数 4 2" xfId="17244"/>
    <cellStyle name="差_县区合并测算20080421_民生政策最低支出需求 2" xfId="17245"/>
    <cellStyle name="差_附表_财力性转移支付2010年预算参考数 5" xfId="17246"/>
    <cellStyle name="差_附表_财力性转移支付2010年预算参考数_03_2010年各地区一般预算平衡表 4" xfId="17247"/>
    <cellStyle name="差_行政(燃修费)_民生政策最低支出需求_财力性转移支付2010年预算参考数_合并 2" xfId="17248"/>
    <cellStyle name="差_附表_财力性转移支付2010年预算参考数_03_2010年各地区一般预算平衡表 5" xfId="17249"/>
    <cellStyle name="差_附表_财力性转移支付2010年预算参考数_03_2010年各地区一般预算平衡表 6" xfId="17250"/>
    <cellStyle name="差_市辖区测算20080510_县市旗测算-新科目（含人口规模效应）_财力性转移支付2010年预算参考数 4" xfId="17251"/>
    <cellStyle name="差_县市旗测算20080508_财力性转移支付2010年预算参考数_华东 2 3" xfId="17252"/>
    <cellStyle name="差_附表_财力性转移支付2010年预算参考数_03_2010年各地区一般预算平衡表_04财力类2010" xfId="17253"/>
    <cellStyle name="差_附表_财力性转移支付2010年预算参考数_03_2010年各地区一般预算平衡表_2010年地方财政一般预算分级平衡情况表（汇总）0524" xfId="17254"/>
    <cellStyle name="差_附表_财力性转移支付2010年预算参考数_03_2010年各地区一般预算平衡表_2010年地方财政一般预算分级平衡情况表（汇总）0524 2" xfId="17255"/>
    <cellStyle name="差_附表_财力性转移支付2010年预算参考数_03_2010年各地区一般预算平衡表_2010年地方财政一般预算分级平衡情况表（汇总）0524 4" xfId="17256"/>
    <cellStyle name="差_其他部门(按照总人口测算）—20080416_县市旗测算-新科目（含人口规模效应）_财力性转移支付2010年预算参考数_30云南 2 2" xfId="17257"/>
    <cellStyle name="差_行政(燃修费)_不含人员经费系数_财力性转移支付2010年预算参考数_小册子（2010）张 3 2" xfId="17258"/>
    <cellStyle name="差_县区合并测算20080423(按照各省比重）_县市旗测算-新科目（含人口规模效应）_财力性转移支付2010年预算参考数_合并 2 4" xfId="17259"/>
    <cellStyle name="差_附表_财力性转移支付2010年预算参考数_03_2010年各地区一般预算平衡表_净集中 2" xfId="17260"/>
    <cellStyle name="差_附表_财力性转移支付2010年预算参考数_30云南 2" xfId="17261"/>
    <cellStyle name="差_附表_财力性转移支付2010年预算参考数_30云南 3" xfId="17262"/>
    <cellStyle name="计算 2 2 11 2 2" xfId="17263"/>
    <cellStyle name="差_附表_财力性转移支付2010年预算参考数_30云南 4" xfId="17264"/>
    <cellStyle name="计算 2 2 11 2 3" xfId="17265"/>
    <cellStyle name="好_农林水和城市维护标准支出20080505－县区合计_民生政策最低支出需求_财力性转移支付2010年预算参考数 5" xfId="17266"/>
    <cellStyle name="差_附表_财力性转移支付2010年预算参考数_合并" xfId="17267"/>
    <cellStyle name="好_行政公检法测算_县市旗测算-新科目（含人口规模效应）_财力性转移支付2010年预算参考数_03_2010年各地区一般预算平衡表_2010年地方财政一般预算分级平衡情况表（汇总）0524 2 8" xfId="17268"/>
    <cellStyle name="差_附表_财力性转移支付2010年预算参考数_华东 2" xfId="17269"/>
    <cellStyle name="好_文体广播事业(按照总人口测算）—20080416_民生政策最低支出需求_03_2010年各地区一般预算平衡表 4" xfId="17270"/>
    <cellStyle name="差_附表_财力性转移支付2010年预算参考数_隋心对账单定稿0514" xfId="17271"/>
    <cellStyle name="好_县区合并测算20080421_县市旗测算-新科目（含人口规模效应）_隋心对账单定稿0514 2 6" xfId="17272"/>
    <cellStyle name="差_附表_财力性转移支付2010年预算参考数_隋心对账单定稿0514 2" xfId="17273"/>
    <cellStyle name="差_缺口县区测算(财政部标准)_03_2010年各地区一般预算平衡表_净集中" xfId="17274"/>
    <cellStyle name="差_附表_财力性转移支付2010年预算参考数_小册子（2010）张 2 2" xfId="17275"/>
    <cellStyle name="差_一般预算支出口径剔除表_03_2010年各地区一般预算平衡表_04财力类2010" xfId="17276"/>
    <cellStyle name="差_行政（人员）_民生政策最低支出需求 3" xfId="17277"/>
    <cellStyle name="差_附表_隋心对账单定稿0514" xfId="17278"/>
    <cellStyle name="差_县区合并测算20080423(按照各省比重）_不含人员经费系数_财力性转移支付2010年预算参考数 2 3" xfId="17279"/>
    <cellStyle name="差_附表_隋心对账单定稿0514 2" xfId="17280"/>
    <cellStyle name="差_县区合并测算20080423(按照各省比重）_不含人员经费系数_财力性转移支付2010年预算参考数 2 3 2" xfId="17281"/>
    <cellStyle name="差_附表_小册子（2010）张" xfId="17282"/>
    <cellStyle name="好_2006年34青海_03_2010年各地区一般预算平衡表_2010年地方财政一般预算分级平衡情况表（汇总）0524" xfId="17283"/>
    <cellStyle name="好_市辖区测算20080510_不含人员经费系数_华东 2 2" xfId="17284"/>
    <cellStyle name="差_附表_小册子（2010）张 2" xfId="17285"/>
    <cellStyle name="差_一般预算支出口径剔除表_合并 2 6" xfId="17286"/>
    <cellStyle name="差_年度可用财力情况 4" xfId="17287"/>
    <cellStyle name="好_2006年34青海_03_2010年各地区一般预算平衡表_2010年地方财政一般预算分级平衡情况表（汇总）0524 2" xfId="17288"/>
    <cellStyle name="差_附表_小册子（2010）张 2 2" xfId="17289"/>
    <cellStyle name="差_附表_小册子（2010）张 3" xfId="17290"/>
    <cellStyle name="差_一般预算支出口径剔除表_合并 2 7" xfId="17291"/>
    <cellStyle name="常规 10 2" xfId="17292"/>
    <cellStyle name="好_分县成本差异系数_不含人员经费系数_03_2010年各地区一般预算平衡表_净集中" xfId="17293"/>
    <cellStyle name="好_市辖区测算20080510_不含人员经费系数_华东 2 4" xfId="17294"/>
    <cellStyle name="差_核定人数对比_财力性转移支付2010年预算参考数_华东" xfId="17295"/>
    <cellStyle name="差_附表_小册子（2010）张 4" xfId="17296"/>
    <cellStyle name="差_复件 全省公共卫生与基层医疗卫生事业单位（云人社发（2009）199号）" xfId="17297"/>
    <cellStyle name="日期 3" xfId="17298"/>
    <cellStyle name="差_高中教师人数（教育厅1.6日提供）" xfId="17299"/>
    <cellStyle name="差_农林水和城市维护标准支出20080505－县区合计_不含人员经费系数 2 2 2" xfId="17300"/>
    <cellStyle name="好 2 2 2 13" xfId="17301"/>
    <cellStyle name="差_高中教师人数（教育厅1.6日提供） 4" xfId="17302"/>
    <cellStyle name="差_高中教师人数（教育厅1.6日提供） 5" xfId="17303"/>
    <cellStyle name="差_市辖区测算20080510_县市旗测算-新科目（含人口规模效应）_小册子（2010）张" xfId="17304"/>
    <cellStyle name="差_行业表 3" xfId="17305"/>
    <cellStyle name="好_农林水和城市维护标准支出20080505－县区合计_民生政策最低支出需求_隋心对账单定稿0514 2 5" xfId="17306"/>
    <cellStyle name="差_市辖区测算20080510_县市旗测算-新科目（含人口规模效应）_小册子（2010）张 2" xfId="17307"/>
    <cellStyle name="差_行业表 3 2" xfId="17308"/>
    <cellStyle name="差_行业表_2.2010年云南省生态功能区转移支付总表 2" xfId="17309"/>
    <cellStyle name="差_县市旗测算-新科目（20080626）_县市旗测算-新科目（含人口规模效应）_财力性转移支付2010年预算参考数 2 6" xfId="17310"/>
    <cellStyle name="差_市辖区测算-新科目（20080626）_县市旗测算-新科目（含人口规模效应）_03_2010年各地区一般预算平衡表_04财力类2010 3" xfId="17311"/>
    <cellStyle name="好_分县成本差异系数_隋心对账单定稿0514 2" xfId="17312"/>
    <cellStyle name="差_行业表_2.云南省生态功能区转移支付总表" xfId="17313"/>
    <cellStyle name="好_成本差异系数（含人口规模）_30云南 3" xfId="17314"/>
    <cellStyle name="好_分县成本差异系数_隋心对账单定稿0514 2 2" xfId="17315"/>
    <cellStyle name="差_行业表_2.云南省生态功能区转移支付总表 2" xfId="17316"/>
    <cellStyle name="好_成本差异系数（含人口规模）_30云南 3 2" xfId="17317"/>
    <cellStyle name="差_行业表_4.2010年国家重点生态功能区保护性转移支付生态测算表 2" xfId="17318"/>
    <cellStyle name="差_云南省2008年转移支付测算——州市本级考核部分及政策性测算_隋心对账单定稿0514" xfId="17319"/>
    <cellStyle name="差_行业表_5.2010年云南省国家一般生态功能区转移支付补助测算表（州市本级）" xfId="17320"/>
    <cellStyle name="差_人员工资和公用经费_财力性转移支付2010年预算参考数_小册子（2010）张 2" xfId="17321"/>
    <cellStyle name="差_市辖区测算20080510_民生政策最低支出需求 4" xfId="17322"/>
    <cellStyle name="差_行业表_5.2010年云南省国家一般生态功能区转移支付补助测算表（州市本级） 2" xfId="17323"/>
    <cellStyle name="差_其他部门(按照总人口测算）—20080416_不含人员经费系数_财力性转移支付2010年预算参考数 5" xfId="17324"/>
    <cellStyle name="差_人员工资和公用经费_财力性转移支付2010年预算参考数_小册子（2010）张 2 2" xfId="17325"/>
    <cellStyle name="好_0605石屏 3 2" xfId="17326"/>
    <cellStyle name="差_市辖区测算20080510_民生政策最低支出需求_财力性转移支付2010年预算参考数 4" xfId="17327"/>
    <cellStyle name="差_县市旗测算20080508_县市旗测算-新科目（含人口规模效应）_财力性转移支付2010年预算参考数_03_2010年各地区一般预算平衡表" xfId="17328"/>
    <cellStyle name="差_行政(燃修费)_03_2010年各地区一般预算平衡表_04财力类2010" xfId="17329"/>
    <cellStyle name="好_Book1_合并 2 5" xfId="17330"/>
    <cellStyle name="差_行政(燃修费)_03_2010年各地区一般预算平衡表_04财力类2010 2" xfId="17331"/>
    <cellStyle name="差_县市旗测算20080508_县市旗测算-新科目（含人口规模效应）_财力性转移支付2010年预算参考数_03_2010年各地区一般预算平衡表 2" xfId="17332"/>
    <cellStyle name="差_河南 缺口县区测算(地方填报白) 2 3 2" xfId="17333"/>
    <cellStyle name="差_县区合并测算20080423(按照各省比重）_不含人员经费系数_财力性转移支付2010年预算参考数 3 2" xfId="17334"/>
    <cellStyle name="好_教育(按照总人口测算）—20080416_不含人员经费系数_隋心对账单定稿0514 2" xfId="17335"/>
    <cellStyle name="差_县市旗测算20080508_县市旗测算-新科目（含人口规模效应）_财力性转移支付2010年预算参考数_03_2010年各地区一般预算平衡表 3" xfId="17336"/>
    <cellStyle name="好_Book1_合并 2 6" xfId="17337"/>
    <cellStyle name="差_行政(燃修费)_03_2010年各地区一般预算平衡表_04财力类2010 3" xfId="17338"/>
    <cellStyle name="差_行政(燃修费)_03_2010年各地区一般预算平衡表_2010年地方财政一般预算分级平衡情况表（汇总）0524" xfId="17339"/>
    <cellStyle name="差_行政(燃修费)_03_2010年各地区一般预算平衡表_净集中" xfId="17340"/>
    <cellStyle name="差_行政(燃修费)_03_2010年各地区一般预算平衡表_净集中 2" xfId="17341"/>
    <cellStyle name="差_行政(燃修费)_03_2010年各地区一般预算平衡表_净集中 3" xfId="17342"/>
    <cellStyle name="差_行政(燃修费)_不含人员经费系数" xfId="17343"/>
    <cellStyle name="差_行政(燃修费)_不含人员经费系数 2" xfId="17344"/>
    <cellStyle name="差_行政(燃修费)_不含人员经费系数 2 2 2" xfId="17345"/>
    <cellStyle name="好_卫生(按照总人口测算）—20080416_县市旗测算-新科目（含人口规模效应）_华东" xfId="17346"/>
    <cellStyle name="好_分年度可用财力情况" xfId="17347"/>
    <cellStyle name="差_行政(燃修费)_不含人员经费系数 2 3 2" xfId="17348"/>
    <cellStyle name="差_行政(燃修费)_不含人员经费系数 3" xfId="17349"/>
    <cellStyle name="差_行政(燃修费)_不含人员经费系数 3 2" xfId="17350"/>
    <cellStyle name="差_行政(燃修费)_不含人员经费系数 4" xfId="17351"/>
    <cellStyle name="差_市辖区测算20080510_县市旗测算-新科目（含人口规模效应）_财力性转移支付2010年预算参考数_03_2010年各地区一般预算平衡表_2010年地方财政一般预算分级平衡情况表（汇总）0524 2" xfId="17352"/>
    <cellStyle name="差_行政(燃修费)_不含人员经费系数 5" xfId="17353"/>
    <cellStyle name="差_市辖区测算20080510_县市旗测算-新科目（含人口规模效应）_财力性转移支付2010年预算参考数_03_2010年各地区一般预算平衡表_2010年地方财政一般预算分级平衡情况表（汇总）0524 3" xfId="17354"/>
    <cellStyle name="差_行政(燃修费)_不含人员经费系数_03_2010年各地区一般预算平衡表 2" xfId="17355"/>
    <cellStyle name="差_行政公检法测算_民生政策最低支出需求_03_2010年各地区一般预算平衡表 2" xfId="17356"/>
    <cellStyle name="差_文体广播事业(按照总人口测算）—20080416_财力性转移支付2010年预算参考数_华东 2" xfId="17357"/>
    <cellStyle name="注释 2 2 5" xfId="17358"/>
    <cellStyle name="差_行政(燃修费)_不含人员经费系数_03_2010年各地区一般预算平衡表 3" xfId="17359"/>
    <cellStyle name="差_行政(燃修费)_不含人员经费系数_03_2010年各地区一般预算平衡表_04财力类2010" xfId="17360"/>
    <cellStyle name="差_行政(燃修费)_不含人员经费系数_03_2010年各地区一般预算平衡表_04财力类2010 2" xfId="17361"/>
    <cellStyle name="好_2008年支出核定" xfId="17362"/>
    <cellStyle name="差_行政(燃修费)_不含人员经费系数_03_2010年各地区一般预算平衡表_04财力类2010 3" xfId="17363"/>
    <cellStyle name="好_市辖区测算20080510_不含人员经费系数_03_2010年各地区一般预算平衡表_2010年地方财政一般预算分级平衡情况表（汇总）0524 3" xfId="17364"/>
    <cellStyle name="差_行政(燃修费)_不含人员经费系数_03_2010年各地区一般预算平衡表_2010年地方财政一般预算分级平衡情况表（汇总）0524" xfId="17365"/>
    <cellStyle name="差_行政(燃修费)_不含人员经费系数_03_2010年各地区一般预算平衡表_2010年地方财政一般预算分级平衡情况表（汇总）0524 3" xfId="17366"/>
    <cellStyle name="好_34青海_财力性转移支付2010年预算参考数 2 3" xfId="17367"/>
    <cellStyle name="差_行政(燃修费)_不含人员经费系数_30云南 2 2" xfId="17368"/>
    <cellStyle name="好_文体广播事业(按照总人口测算）—20080416_县市旗测算-新科目（含人口规模效应）_财力性转移支付2010年预算参考数 2" xfId="17369"/>
    <cellStyle name="差_行政(燃修费)_不含人员经费系数_30云南 3" xfId="17370"/>
    <cellStyle name="好_文体广播事业(按照总人口测算）—20080416_县市旗测算-新科目（含人口规模效应）_财力性转移支付2010年预算参考数 2 2" xfId="17371"/>
    <cellStyle name="差_行政(燃修费)_不含人员经费系数_30云南 3 2" xfId="17372"/>
    <cellStyle name="好_农林水和城市维护标准支出20080505－县区合计_县市旗测算-新科目（含人口规模效应）_财力性转移支付2010年预算参考数_03_2010年各地区一般预算平衡表_净集中" xfId="17373"/>
    <cellStyle name="差_县市旗测算-新科目（20080627）_民生政策最低支出需求_合并 2 4" xfId="17374"/>
    <cellStyle name="差_县市旗测算-新科目（20080626）_县市旗测算-新科目（含人口规模效应）_03_2010年各地区一般预算平衡表_2010年地方财政一般预算分级平衡情况表（汇总）0524 5" xfId="17375"/>
    <cellStyle name="差_汇总表_财力性转移支付2010年预算参考数_30云南 2 2" xfId="17376"/>
    <cellStyle name="好_文体广播事业(按照总人口测算）—20080416_县市旗测算-新科目（含人口规模效应）_财力性转移支付2010年预算参考数 3" xfId="17377"/>
    <cellStyle name="差_行政(燃修费)_不含人员经费系数_30云南 4" xfId="17378"/>
    <cellStyle name="好_34青海_财力性转移支付2010年预算参考数_03_2010年各地区一般预算平衡表_2010年地方财政一般预算分级平衡情况表（汇总）0524 2" xfId="17379"/>
    <cellStyle name="差_行政(燃修费)_不含人员经费系数_财力性转移支付2010年预算参考数" xfId="17380"/>
    <cellStyle name="好_其他部门(按照总人口测算）—20080416_隋心对账单定稿0514 2 7" xfId="17381"/>
    <cellStyle name="好_34青海_财力性转移支付2010年预算参考数_03_2010年各地区一般预算平衡表_2010年地方财政一般预算分级平衡情况表（汇总）0524 2 2" xfId="17382"/>
    <cellStyle name="差_行政(燃修费)_不含人员经费系数_财力性转移支付2010年预算参考数 2" xfId="17383"/>
    <cellStyle name="差_行政(燃修费)_不含人员经费系数_财力性转移支付2010年预算参考数 2 2" xfId="17384"/>
    <cellStyle name="差_行政(燃修费)_不含人员经费系数_财力性转移支付2010年预算参考数 2 2 2" xfId="17385"/>
    <cellStyle name="差_行政(燃修费)_不含人员经费系数_财力性转移支付2010年预算参考数 2 3" xfId="17386"/>
    <cellStyle name="差_行政(燃修费)_不含人员经费系数_财力性转移支付2010年预算参考数 2 3 2" xfId="17387"/>
    <cellStyle name="差_行政(燃修费)_不含人员经费系数_财力性转移支付2010年预算参考数 2 4" xfId="17388"/>
    <cellStyle name="好_34青海_财力性转移支付2010年预算参考数_03_2010年各地区一般预算平衡表_2010年地方财政一般预算分级平衡情况表（汇总）0524 2 3" xfId="17389"/>
    <cellStyle name="差_行政(燃修费)_不含人员经费系数_财力性转移支付2010年预算参考数 3" xfId="17390"/>
    <cellStyle name="好_34青海_财力性转移支付2010年预算参考数_03_2010年各地区一般预算平衡表_2010年地方财政一般预算分级平衡情况表（汇总）0524 2 4" xfId="17391"/>
    <cellStyle name="差_行政(燃修费)_不含人员经费系数_财力性转移支付2010年预算参考数 4" xfId="17392"/>
    <cellStyle name="好_分析缺口率_财力性转移支付2010年预算参考数_03_2010年各地区一般预算平衡表_2010年地方财政一般预算分级平衡情况表（汇总）0524 2 4" xfId="17393"/>
    <cellStyle name="差_行政(燃修费)_不含人员经费系数_财力性转移支付2010年预算参考数 4 2" xfId="17394"/>
    <cellStyle name="好_34青海_财力性转移支付2010年预算参考数_03_2010年各地区一般预算平衡表_2010年地方财政一般预算分级平衡情况表（汇总）0524 2 5" xfId="17395"/>
    <cellStyle name="差_行政(燃修费)_不含人员经费系数_财力性转移支付2010年预算参考数 5" xfId="17396"/>
    <cellStyle name="差_行政(燃修费)_不含人员经费系数_财力性转移支付2010年预算参考数_03_2010年各地区一般预算平衡表" xfId="17397"/>
    <cellStyle name="好_平邑 2 6" xfId="17398"/>
    <cellStyle name="好_文体广播事业(按照总人口测算）—20080416_不含人员经费系数_03_2010年各地区一般预算平衡表_2010年地方财政一般预算分级平衡情况表（汇总）0524 2 6" xfId="17399"/>
    <cellStyle name="差_卫生(按照总人口测算）—20080416_财力性转移支付2010年预算参考数_隋心对账单定稿0514 2 7" xfId="17400"/>
    <cellStyle name="差_汇总 5" xfId="17401"/>
    <cellStyle name="差_核定人数下发表_财力性转移支付2010年预算参考数_03_2010年各地区一般预算平衡表_净集中" xfId="17402"/>
    <cellStyle name="差_行政(燃修费)_不含人员经费系数_财力性转移支付2010年预算参考数_03_2010年各地区一般预算平衡表 4" xfId="17403"/>
    <cellStyle name="差_样表_2.2010年云南省生态功能区转移支付总表 2" xfId="17404"/>
    <cellStyle name="差_行政(燃修费)_不含人员经费系数_财力性转移支付2010年预算参考数_03_2010年各地区一般预算平衡表 5" xfId="17405"/>
    <cellStyle name="差_行政(燃修费)_不含人员经费系数_财力性转移支付2010年预算参考数_03_2010年各地区一般预算平衡表 6" xfId="17406"/>
    <cellStyle name="差_行政(燃修费)_不含人员经费系数_财力性转移支付2010年预算参考数_03_2010年各地区一般预算平衡表_04财力类2010" xfId="17407"/>
    <cellStyle name="好_县市旗测算20080508_不含人员经费系数_财力性转移支付2010年预算参考数_03_2010年各地区一般预算平衡表" xfId="17408"/>
    <cellStyle name="差_行政(燃修费)_不含人员经费系数_财力性转移支付2010年预算参考数_03_2010年各地区一般预算平衡表_04财力类2010 2" xfId="17409"/>
    <cellStyle name="好_县市旗测算20080508_不含人员经费系数_财力性转移支付2010年预算参考数_03_2010年各地区一般预算平衡表 2" xfId="17410"/>
    <cellStyle name="差_行政(燃修费)_不含人员经费系数_财力性转移支付2010年预算参考数_03_2010年各地区一般预算平衡表_04财力类2010 3" xfId="17411"/>
    <cellStyle name="好_县市旗测算20080508_不含人员经费系数_财力性转移支付2010年预算参考数_03_2010年各地区一般预算平衡表 3" xfId="17412"/>
    <cellStyle name="好_测算结果_合并 2 6" xfId="17413"/>
    <cellStyle name="差_行政(燃修费)_不含人员经费系数_财力性转移支付2010年预算参考数_03_2010年各地区一般预算平衡表_2010年地方财政一般预算分级平衡情况表（汇总）0524 2" xfId="17414"/>
    <cellStyle name="好_测算结果_合并 2 7" xfId="17415"/>
    <cellStyle name="差_行政(燃修费)_不含人员经费系数_财力性转移支付2010年预算参考数_03_2010年各地区一般预算平衡表_2010年地方财政一般预算分级平衡情况表（汇总）0524 3" xfId="17416"/>
    <cellStyle name="差_行政(燃修费)_不含人员经费系数_财力性转移支付2010年预算参考数_03_2010年各地区一般预算平衡表_2010年地方财政一般预算分级平衡情况表（汇总）0524 5" xfId="17417"/>
    <cellStyle name="差_行政(燃修费)_不含人员经费系数_财力性转移支付2010年预算参考数_03_2010年各地区一般预算平衡表_净集中" xfId="17418"/>
    <cellStyle name="好_卫生(按照总人口测算）—20080416_县市旗测算-新科目（含人口规模效应）_03_2010年各地区一般预算平衡表_04财力类2010 2" xfId="17419"/>
    <cellStyle name="差_市辖区测算20080510_财力性转移支付2010年预算参考数_小册子（2010）张 3" xfId="17420"/>
    <cellStyle name="好_2007一般预算支出口径剔除表_03_2010年各地区一般预算平衡表_2010年地方财政一般预算分级平衡情况表（汇总）0524 2 5" xfId="17421"/>
    <cellStyle name="差_市辖区测算20080510_财力性转移支付2010年预算参考数_小册子（2010）张 3 2" xfId="17422"/>
    <cellStyle name="差_行政(燃修费)_不含人员经费系数_财力性转移支付2010年预算参考数_03_2010年各地区一般预算平衡表_净集中 2" xfId="17423"/>
    <cellStyle name="好_2007一般预算支出口径剔除表_03_2010年各地区一般预算平衡表_2010年地方财政一般预算分级平衡情况表（汇总）0524 2 6" xfId="17424"/>
    <cellStyle name="差_行政(燃修费)_不含人员经费系数_财力性转移支付2010年预算参考数_03_2010年各地区一般预算平衡表_净集中 3" xfId="17425"/>
    <cellStyle name="差_县区合并测算20080421_县市旗测算-新科目（含人口规模效应）_财力性转移支付2010年预算参考数_隋心对账单定稿0514 2 5" xfId="17426"/>
    <cellStyle name="好_分县成本差异系数_03_2010年各地区一般预算平衡表 4" xfId="17427"/>
    <cellStyle name="差_行政(燃修费)_县市旗测算-新科目（含人口规模效应）_财力性转移支付2010年预算参考数_华东 2" xfId="17428"/>
    <cellStyle name="差_行政(燃修费)_不含人员经费系数_财力性转移支付2010年预算参考数_30云南 2 2" xfId="17429"/>
    <cellStyle name="计算 3 2" xfId="17430"/>
    <cellStyle name="差_行政(燃修费)_不含人员经费系数_财力性转移支付2010年预算参考数_30云南 3" xfId="17431"/>
    <cellStyle name="计算 4" xfId="17432"/>
    <cellStyle name="常规_exceltmp1 2 2" xfId="17433"/>
    <cellStyle name="差_行政(燃修费)_不含人员经费系数_财力性转移支付2010年预算参考数_30云南 3 2" xfId="17434"/>
    <cellStyle name="计算 4 2" xfId="17435"/>
    <cellStyle name="差_行政(燃修费)_不含人员经费系数_财力性转移支付2010年预算参考数_30云南 4" xfId="17436"/>
    <cellStyle name="计算 5" xfId="17437"/>
    <cellStyle name="好_行政公检法测算_不含人员经费系数_财力性转移支付2010年预算参考数 2 2" xfId="17438"/>
    <cellStyle name="差_行政(燃修费)_不含人员经费系数_财力性转移支付2010年预算参考数_合并 2" xfId="17439"/>
    <cellStyle name="差_行政(燃修费)_不含人员经费系数_财力性转移支付2010年预算参考数_华东 2" xfId="17440"/>
    <cellStyle name="好_其他部门(按照总人口测算）—20080416_不含人员经费系数_华东 2 4" xfId="17441"/>
    <cellStyle name="好_县市旗测算-新科目（20080627）_民生政策最低支出需求_合并 2 3" xfId="17442"/>
    <cellStyle name="差_文体广播事业(按照总人口测算）—20080416_民生政策最低支出需求_财力性转移支付2010年预算参考数_小册子（2010）张" xfId="17443"/>
    <cellStyle name="好_其他部门(按照总人口测算）—20080416_财力性转移支付2010年预算参考数 2 5" xfId="17444"/>
    <cellStyle name="好_民生政策最低支出需求_03_2010年各地区一般预算平衡表_净集中 2" xfId="17445"/>
    <cellStyle name="差_行政(燃修费)_不含人员经费系数_财力性转移支付2010年预算参考数_隋心对账单定稿0514" xfId="17446"/>
    <cellStyle name="好_合并 3" xfId="17447"/>
    <cellStyle name="差_文体广播事业(按照总人口测算）—20080416_民生政策最低支出需求_财力性转移支付2010年预算参考数_小册子（2010）张 2" xfId="17448"/>
    <cellStyle name="差_行政(燃修费)_不含人员经费系数_财力性转移支付2010年预算参考数_隋心对账单定稿0514 2" xfId="17449"/>
    <cellStyle name="好_分县成本差异系数_不含人员经费系数_财力性转移支付2010年预算参考数_合并 2 6" xfId="17450"/>
    <cellStyle name="常规 9 3 5" xfId="17451"/>
    <cellStyle name="差_行政(燃修费)_不含人员经费系数_财力性转移支付2010年预算参考数_小册子（2010）张" xfId="17452"/>
    <cellStyle name="差_缺口县区测算(按2007支出增长25%测算)_合并" xfId="17453"/>
    <cellStyle name="好_县市旗测算-新科目（20080626）_民生政策最低支出需求_财力性转移支付2010年预算参考数_华东 2 2" xfId="17454"/>
    <cellStyle name="差_行政(燃修费)_不含人员经费系数_财力性转移支付2010年预算参考数_小册子（2010）张 2" xfId="17455"/>
    <cellStyle name="差_缺口县区测算(按2007支出增长25%测算)_合并 2" xfId="17456"/>
    <cellStyle name="好_行政（人员）_县市旗测算-新科目（含人口规模效应）_财力性转移支付2010年预算参考数_03_2010年各地区一般预算平衡表_2010年地方财政一般预算分级平衡情况表（汇总）0524 3" xfId="17457"/>
    <cellStyle name="差_行政(燃修费)_不含人员经费系数_财力性转移支付2010年预算参考数_小册子（2010）张 2 2" xfId="17458"/>
    <cellStyle name="差_行政(燃修费)_不含人员经费系数_财力性转移支付2010年预算参考数_小册子（2010）张 4" xfId="17459"/>
    <cellStyle name="差_行政(燃修费)_不含人员经费系数_合并" xfId="17460"/>
    <cellStyle name="好_县市旗测算-新科目（20080626）_县市旗测算-新科目（含人口规模效应）_财力性转移支付2010年预算参考数_03_2010年各地区一般预算平衡表 5" xfId="17461"/>
    <cellStyle name="好_分县成本差异系数_不含人员经费系数_03_2010年各地区一般预算平衡表_2010年地方财政一般预算分级平衡情况表（汇总）0524 2 7" xfId="17462"/>
    <cellStyle name="差_行政(燃修费)_不含人员经费系数_合并 2" xfId="17463"/>
    <cellStyle name="差_市辖区测算20080510_县市旗测算-新科目（含人口规模效应）_财力性转移支付2010年预算参考数_03_2010年各地区一般预算平衡表_2010年地方财政一般预算分级平衡情况表（汇总）0524 5" xfId="17464"/>
    <cellStyle name="差_行政(燃修费)_不含人员经费系数_华东 2" xfId="17465"/>
    <cellStyle name="好_成本差异系数（含人口规模）_财力性转移支付2010年预算参考数_小册子（2010）张" xfId="17466"/>
    <cellStyle name="差_民生政策最低支出需求" xfId="17467"/>
    <cellStyle name="差_文体广播事业(按照总人口测算）—20080416_不含人员经费系数_03_2010年各地区一般预算平衡表 2" xfId="17468"/>
    <cellStyle name="差_行政(燃修费)_不含人员经费系数_隋心对账单定稿0514" xfId="17469"/>
    <cellStyle name="好_成本差异系数（含人口规模）_财力性转移支付2010年预算参考数_小册子（2010）张 2" xfId="17470"/>
    <cellStyle name="差_民生政策最低支出需求 2" xfId="17471"/>
    <cellStyle name="好_人员工资和公用经费2_财力性转移支付2010年预算参考数_03_2010年各地区一般预算平衡表 3" xfId="17472"/>
    <cellStyle name="差_文体广播事业(按照总人口测算）—20080416_不含人员经费系数_03_2010年各地区一般预算平衡表 2 2" xfId="17473"/>
    <cellStyle name="差_行政(燃修费)_不含人员经费系数_隋心对账单定稿0514 2" xfId="17474"/>
    <cellStyle name="好_09黑龙江_财力性转移支付2010年预算参考数_03_2010年各地区一般预算平衡表_04财力类2010" xfId="17475"/>
    <cellStyle name="好_文体广播事业(按照总人口测算）—20080416_03_2010年各地区一般预算平衡表_04财力类2010 3" xfId="17476"/>
    <cellStyle name="差_市辖区测算20080510 4" xfId="17477"/>
    <cellStyle name="差_卫生(按照总人口测算）—20080416_不含人员经费系数_财力性转移支付2010年预算参考数_03_2010年各地区一般预算平衡表 5" xfId="17478"/>
    <cellStyle name="差_行政(燃修费)_不含人员经费系数_小册子（2010）张 2" xfId="17479"/>
    <cellStyle name="好_市辖区测算20080510_民生政策最低支出需求_财力性转移支付2010年预算参考数_合并 2" xfId="17480"/>
    <cellStyle name="差_行政(燃修费)_不含人员经费系数_小册子（2010）张 3" xfId="17481"/>
    <cellStyle name="好_市辖区测算20080510_民生政策最低支出需求_财力性转移支付2010年预算参考数_合并 2 2" xfId="17482"/>
    <cellStyle name="差_行政(燃修费)_不含人员经费系数_小册子（2010）张 3 2" xfId="17483"/>
    <cellStyle name="差_行政(燃修费)_财力性转移支付2010年预算参考数 2 2 2" xfId="17484"/>
    <cellStyle name="好_2_财力性转移支付2010年预算参考数_03_2010年各地区一般预算平衡表_2010年地方财政一般预算分级平衡情况表（汇总）0524 2 4" xfId="17485"/>
    <cellStyle name="差_行政(燃修费)_财力性转移支付2010年预算参考数 2 3" xfId="17486"/>
    <cellStyle name="好_行政（人员）_县市旗测算-新科目（含人口规模效应） 2 2" xfId="17487"/>
    <cellStyle name="差_行政(燃修费)_财力性转移支付2010年预算参考数 2 4" xfId="17488"/>
    <cellStyle name="差_行政(燃修费)_财力性转移支付2010年预算参考数 3 2" xfId="17489"/>
    <cellStyle name="差_行政(燃修费)_财力性转移支付2010年预算参考数 4" xfId="17490"/>
    <cellStyle name="差_市辖区测算-新科目（20080626）_03_2010年各地区一般预算平衡表_04财力类2010 2" xfId="17491"/>
    <cellStyle name="好_2_小册子（2010）张 3" xfId="17492"/>
    <cellStyle name="差_农林水和城市维护标准支出20080505－县区合计_不含人员经费系数_财力性转移支付2010年预算参考数_03_2010年各地区一般预算平衡表_2010年地方财政一般预算分级平衡情况表（汇总）0524 5" xfId="17493"/>
    <cellStyle name="差_行政(燃修费)_财力性转移支付2010年预算参考数 4 2" xfId="17494"/>
    <cellStyle name="差_行政(燃修费)_财力性转移支付2010年预算参考数 5" xfId="17495"/>
    <cellStyle name="差_市辖区测算-新科目（20080626）_03_2010年各地区一般预算平衡表_04财力类2010 3" xfId="17496"/>
    <cellStyle name="差_汇总表4 3 2" xfId="17497"/>
    <cellStyle name="好_河南 缺口县区测算(地方填报)_财力性转移支付2010年预算参考数 4" xfId="17498"/>
    <cellStyle name="常规 2 9 2 3" xfId="17499"/>
    <cellStyle name="差_行政(燃修费)_财力性转移支付2010年预算参考数_03_2010年各地区一般预算平衡表" xfId="17500"/>
    <cellStyle name="差_文体广播事业(按照总人口测算）—20080416_县市旗测算-新科目（含人口规模效应）_财力性转移支付2010年预算参考数_03_2010年各地区一般预算平衡表 6" xfId="17501"/>
    <cellStyle name="差_云南省2008年转移支付测算——州市本级考核部分及政策性测算_财力性转移支付2010年预算参考数_03_2010年各地区一般预算平衡表_2010年地方财政一般预算分级平衡情况表（汇总）0524 5" xfId="17502"/>
    <cellStyle name="差_行政(燃修费)_财力性转移支付2010年预算参考数_03_2010年各地区一般预算平衡表 2" xfId="17503"/>
    <cellStyle name="差_行政(燃修费)_财力性转移支付2010年预算参考数_03_2010年各地区一般预算平衡表 5" xfId="17504"/>
    <cellStyle name="差_威信县林政报表" xfId="17505"/>
    <cellStyle name="差_行政(燃修费)_财力性转移支付2010年预算参考数_03_2010年各地区一般预算平衡表 6" xfId="17506"/>
    <cellStyle name="差_行政(燃修费)_财力性转移支付2010年预算参考数_03_2010年各地区一般预算平衡表_04财力类2010 2" xfId="17507"/>
    <cellStyle name="差_其他部门(按照总人口测算）—20080416_财力性转移支付2010年预算参考数_03_2010年各地区一般预算平衡表_2010年地方财政一般预算分级平衡情况表（汇总）0524 2" xfId="17508"/>
    <cellStyle name="差_行政(燃修费)_财力性转移支付2010年预算参考数_03_2010年各地区一般预算平衡表_04财力类2010 3" xfId="17509"/>
    <cellStyle name="差_其他部门(按照总人口测算）—20080416_财力性转移支付2010年预算参考数_03_2010年各地区一般预算平衡表_2010年地方财政一般预算分级平衡情况表（汇总）0524 3" xfId="17510"/>
    <cellStyle name="差_行政(燃修费)_财力性转移支付2010年预算参考数_30云南" xfId="17511"/>
    <cellStyle name="差_行政(燃修费)_财力性转移支付2010年预算参考数_30云南 2" xfId="17512"/>
    <cellStyle name="差_行政(燃修费)_财力性转移支付2010年预算参考数_30云南 3" xfId="17513"/>
    <cellStyle name="差_市辖区测算20080510_不含人员经费系数_财力性转移支付2010年预算参考数_03_2010年各地区一般预算平衡表_2010年地方财政一般预算分级平衡情况表（汇总）0524 2" xfId="17514"/>
    <cellStyle name="差_缺口县区测算(按核定人数)_03_2010年各地区一般预算平衡表_2010年地方财政一般预算分级平衡情况表（汇总）0524" xfId="17515"/>
    <cellStyle name="差_县区合并测算20080423(按照各省比重）_县市旗测算-新科目（含人口规模效应）_财力性转移支付2010年预算参考数_华东 2 2" xfId="17516"/>
    <cellStyle name="差_县市旗测算-新科目（20080627）_民生政策最低支出需求_财力性转移支付2010年预算参考数_隋心对账单定稿0514" xfId="17517"/>
    <cellStyle name="差_行政(燃修费)_财力性转移支付2010年预算参考数_30云南 3 2" xfId="17518"/>
    <cellStyle name="差_缺口县区测算(按核定人数)_03_2010年各地区一般预算平衡表_2010年地方财政一般预算分级平衡情况表（汇总）0524 2" xfId="17519"/>
    <cellStyle name="差_行政(燃修费)_财力性转移支付2010年预算参考数_30云南 4" xfId="17520"/>
    <cellStyle name="差_市辖区测算20080510_不含人员经费系数_财力性转移支付2010年预算参考数_03_2010年各地区一般预算平衡表_2010年地方财政一般预算分级平衡情况表（汇总）0524 3" xfId="17521"/>
    <cellStyle name="差_县区合并测算20080423(按照各省比重）_县市旗测算-新科目（含人口规模效应）_财力性转移支付2010年预算参考数_华东 2 3" xfId="17522"/>
    <cellStyle name="差_县区合并测算20080421_不含人员经费系数_30云南 3" xfId="17523"/>
    <cellStyle name="差_行政(燃修费)_财力性转移支付2010年预算参考数_合并" xfId="17524"/>
    <cellStyle name="差_卫生(按照总人口测算）—20080416_县市旗测算-新科目（含人口规模效应）_财力性转移支付2010年预算参考数 2" xfId="17525"/>
    <cellStyle name="差_县区合并测算20080421_县市旗测算-新科目（含人口规模效应）_03_2010年各地区一般预算平衡表_2010年地方财政一般预算分级平衡情况表（汇总）0524 2 3" xfId="17526"/>
    <cellStyle name="差_行政(燃修费)_财力性转移支付2010年预算参考数_华东" xfId="17527"/>
    <cellStyle name="差_行政(燃修费)_财力性转移支付2010年预算参考数_隋心对账单定稿0514" xfId="17528"/>
    <cellStyle name="差_教育(按照总人口测算）—20080416_03_2010年各地区一般预算平衡表 6" xfId="17529"/>
    <cellStyle name="差_行政(燃修费)_财力性转移支付2010年预算参考数_隋心对账单定稿0514 2" xfId="17530"/>
    <cellStyle name="差_县区合并测算20080421_民生政策最低支出需求_财力性转移支付2010年预算参考数_合并 2 6" xfId="17531"/>
    <cellStyle name="好_其他部门(按照总人口测算）—20080416_不含人员经费系数_财力性转移支付2010年预算参考数 2 7" xfId="17532"/>
    <cellStyle name="差_行政(燃修费)_财力性转移支付2010年预算参考数_小册子（2010）张" xfId="17533"/>
    <cellStyle name="好_其他部门(按照总人口测算）—20080416_不含人员经费系数_03_2010年各地区一般预算平衡表_2010年地方财政一般预算分级平衡情况表（汇总）0524 2 6" xfId="17534"/>
    <cellStyle name="差_行政(燃修费)_财力性转移支付2010年预算参考数_小册子（2010）张 2" xfId="17535"/>
    <cellStyle name="差_行政(燃修费)_财力性转移支付2010年预算参考数_小册子（2010）张 2 2" xfId="17536"/>
    <cellStyle name="差_市辖区测算-新科目（20080626）_县市旗测算-新科目（含人口规模效应）_03_2010年各地区一般预算平衡表_2010年地方财政一般预算分级平衡情况表（汇总）0524 2 5" xfId="17537"/>
    <cellStyle name="差_行政(燃修费)_财力性转移支付2010年预算参考数_小册子（2010）张 3" xfId="17538"/>
    <cellStyle name="差_行政(燃修费)_财力性转移支付2010年预算参考数_小册子（2010）张 4" xfId="17539"/>
    <cellStyle name="好_行政公检法测算_县市旗测算-新科目（含人口规模效应）_华东 2 2" xfId="17540"/>
    <cellStyle name="好_行政(燃修费)_县市旗测算-新科目（含人口规模效应）_财力性转移支付2010年预算参考数 5" xfId="17541"/>
    <cellStyle name="差_自行调整差异系数顺序_财力性转移支付2010年预算参考数_03_2010年各地区一般预算平衡表_2010年地方财政一般预算分级平衡情况表（汇总）0524 2 5" xfId="17542"/>
    <cellStyle name="差_其他部门(按照总人口测算）—20080416_不含人员经费系数_03_2010年各地区一般预算平衡表_04财力类2010 2" xfId="17543"/>
    <cellStyle name="差_教育(按照总人口测算）—20080416_财力性转移支付2010年预算参考数_小册子（2010）张 2 2" xfId="17544"/>
    <cellStyle name="差_行政(燃修费)_合并 2" xfId="17545"/>
    <cellStyle name="好_其他部门(按照总人口测算）—20080416_县市旗测算-新科目（含人口规模效应）_合并" xfId="17546"/>
    <cellStyle name="好_测算结果汇总_财力性转移支付2010年预算参考数_隋心对账单定稿0514 2 7" xfId="17547"/>
    <cellStyle name="差_行政(燃修费)_华东" xfId="17548"/>
    <cellStyle name="好_危改资金测算_03_2010年各地区一般预算平衡表_2010年地方财政一般预算分级平衡情况表（汇总）0524 2 6" xfId="17549"/>
    <cellStyle name="好_其他部门(按照总人口测算）—20080416_县市旗测算-新科目（含人口规模效应）_合并 2" xfId="17550"/>
    <cellStyle name="常规 23 2 2 5" xfId="17551"/>
    <cellStyle name="差_行政(燃修费)_华东 2" xfId="17552"/>
    <cellStyle name="差_行政(燃修费)_民生政策最低支出需求" xfId="17553"/>
    <cellStyle name="差_行政(燃修费)_民生政策最低支出需求 2" xfId="17554"/>
    <cellStyle name="好_2006年22湖南_隋心对账单定稿0514 2" xfId="17555"/>
    <cellStyle name="好_2_财力性转移支付2010年预算参考数_合并 2 6" xfId="17556"/>
    <cellStyle name="差_行政(燃修费)_民生政策最低支出需求 2 3 2" xfId="17557"/>
    <cellStyle name="差_行政公检法测算_03_2010年各地区一般预算平衡表 6" xfId="17558"/>
    <cellStyle name="差_行政(燃修费)_民生政策最低支出需求 2 4" xfId="17559"/>
    <cellStyle name="差_行政(燃修费)_民生政策最低支出需求 3" xfId="17560"/>
    <cellStyle name="好_分县成本差异系数_财力性转移支付2010年预算参考数 2 3" xfId="17561"/>
    <cellStyle name="差_缺口县区测算(按2007支出增长25%测算)_财力性转移支付2010年预算参考数_30云南 3" xfId="17562"/>
    <cellStyle name="差_行政(燃修费)_民生政策最低支出需求 3 2" xfId="17563"/>
    <cellStyle name="差_行政(燃修费)_民生政策最低支出需求_03_2010年各地区一般预算平衡表" xfId="17564"/>
    <cellStyle name="好_缺口县区测算(按核定人数)_财力性转移支付2010年预算参考数_03_2010年各地区一般预算平衡表 6" xfId="17565"/>
    <cellStyle name="差_行政(燃修费)_民生政策最低支出需求_03_2010年各地区一般预算平衡表 5" xfId="17566"/>
    <cellStyle name="常规 21 3 5" xfId="17567"/>
    <cellStyle name="好_卫生(按照总人口测算）—20080416_民生政策最低支出需求 2 2" xfId="17568"/>
    <cellStyle name="差_行政(燃修费)_民生政策最低支出需求_03_2010年各地区一般预算平衡表_04财力类2010" xfId="17569"/>
    <cellStyle name="差_行政(燃修费)_民生政策最低支出需求_03_2010年各地区一般预算平衡表_04财力类2010 2" xfId="17570"/>
    <cellStyle name="差_缺口县区测算（11.13）_财力性转移支付2010年预算参考数_30云南 2" xfId="17571"/>
    <cellStyle name="好_教育(按照总人口测算）—20080416_民生政策最低支出需求_30云南" xfId="17572"/>
    <cellStyle name="好_行政（人员）_民生政策最低支出需求_财力性转移支付2010年预算参考数_合并 2" xfId="17573"/>
    <cellStyle name="差_行政(燃修费)_民生政策最低支出需求_03_2010年各地区一般预算平衡表_04财力类2010 3" xfId="17574"/>
    <cellStyle name="差_市辖区测算-新科目（20080626）_财力性转移支付2010年预算参考数_03_2010年各地区一般预算平衡表_2010年地方财政一般预算分级平衡情况表（汇总）0524 2" xfId="17575"/>
    <cellStyle name="好_汇总表4_财力性转移支付2010年预算参考数_合并 2" xfId="17576"/>
    <cellStyle name="差_行政(燃修费)_民生政策最低支出需求_03_2010年各地区一般预算平衡表_2010年地方财政一般预算分级平衡情况表（汇总）0524" xfId="17577"/>
    <cellStyle name="常规 13 3 4" xfId="17578"/>
    <cellStyle name="差_市辖区测算-新科目（20080626）_财力性转移支付2010年预算参考数_03_2010年各地区一般预算平衡表_2010年地方财政一般预算分级平衡情况表（汇总）0524 2 2" xfId="17579"/>
    <cellStyle name="好_汇总表4_财力性转移支付2010年预算参考数_合并 2 2" xfId="17580"/>
    <cellStyle name="差_行政(燃修费)_民生政策最低支出需求_03_2010年各地区一般预算平衡表_2010年地方财政一般预算分级平衡情况表（汇总）0524 2" xfId="17581"/>
    <cellStyle name="警告文本 2 2 11 6" xfId="17582"/>
    <cellStyle name="常规 13 3 5" xfId="17583"/>
    <cellStyle name="差_市辖区测算-新科目（20080626）_财力性转移支付2010年预算参考数_03_2010年各地区一般预算平衡表_2010年地方财政一般预算分级平衡情况表（汇总）0524 2 3" xfId="17584"/>
    <cellStyle name="好_汇总表4_财力性转移支付2010年预算参考数_合并 2 3" xfId="17585"/>
    <cellStyle name="差_行政(燃修费)_民生政策最低支出需求_03_2010年各地区一般预算平衡表_2010年地方财政一般预算分级平衡情况表（汇总）0524 3" xfId="17586"/>
    <cellStyle name="警告文本 2 2 11 7" xfId="17587"/>
    <cellStyle name="差_行政(燃修费)_民生政策最低支出需求_03_2010年各地区一般预算平衡表_净集中" xfId="17588"/>
    <cellStyle name="好_2008年支出调整_合并 2 5" xfId="17589"/>
    <cellStyle name="差_行政(燃修费)_民生政策最低支出需求_30云南" xfId="17590"/>
    <cellStyle name="差_市辖区测算-新科目（20080626）_民生政策最低支出需求_财力性转移支付2010年预算参考数_华东" xfId="17591"/>
    <cellStyle name="好_缺口县区测算(按2007支出增长25%测算)_华东 2 2" xfId="17592"/>
    <cellStyle name="差_行政(燃修费)_民生政策最低支出需求_30云南 2" xfId="17593"/>
    <cellStyle name="差_行政(燃修费)_民生政策最低支出需求_30云南 2 2" xfId="17594"/>
    <cellStyle name="差_平邑_财力性转移支付2010年预算参考数_03_2010年各地区一般预算平衡表" xfId="17595"/>
    <cellStyle name="差_文体广播事业(按照总人口测算）—20080416_不含人员经费系数_隋心对账单定稿0514 2 4" xfId="17596"/>
    <cellStyle name="差_市辖区测算-新科目（20080626）_民生政策最低支出需求_财力性转移支付2010年预算参考数_华东 2" xfId="17597"/>
    <cellStyle name="差_行政(燃修费)_民生政策最低支出需求_财力性转移支付2010年预算参考数" xfId="17598"/>
    <cellStyle name="差_行政(燃修费)_民生政策最低支出需求_财力性转移支付2010年预算参考数 2" xfId="17599"/>
    <cellStyle name="差_核定人数对比_财力性转移支付2010年预算参考数_03_2010年各地区一般预算平衡表 3" xfId="17600"/>
    <cellStyle name="强调文字颜色 3 2 2 19" xfId="17601"/>
    <cellStyle name="差_行政(燃修费)_民生政策最低支出需求_财力性转移支付2010年预算参考数 2 2" xfId="17602"/>
    <cellStyle name="差_汇总表4_03_2010年各地区一般预算平衡表_2010年地方财政一般预算分级平衡情况表（汇总）0524 4" xfId="17603"/>
    <cellStyle name="差_行政(燃修费)_民生政策最低支出需求_财力性转移支付2010年预算参考数 2 2 2" xfId="17604"/>
    <cellStyle name="差_行政(燃修费)_民生政策最低支出需求_财力性转移支付2010年预算参考数 2 3" xfId="17605"/>
    <cellStyle name="差_汇总表4_03_2010年各地区一般预算平衡表_2010年地方财政一般预算分级平衡情况表（汇总）0524 5" xfId="17606"/>
    <cellStyle name="差_行政(燃修费)_民生政策最低支出需求_财力性转移支付2010年预算参考数 2 4" xfId="17607"/>
    <cellStyle name="差_卫生部门_隋心对账单定稿0514" xfId="17608"/>
    <cellStyle name="差_行政(燃修费)_民生政策最低支出需求_财力性转移支付2010年预算参考数 3" xfId="17609"/>
    <cellStyle name="差_核定人数对比_财力性转移支付2010年预算参考数_03_2010年各地区一般预算平衡表 4" xfId="17610"/>
    <cellStyle name="好_2007一般预算支出口径剔除表_财力性转移支付2010年预算参考数_合并" xfId="17611"/>
    <cellStyle name="差_卫生部门_隋心对账单定稿0514 2" xfId="17612"/>
    <cellStyle name="差_行政(燃修费)_民生政策最低支出需求_财力性转移支付2010年预算参考数 3 2" xfId="17613"/>
    <cellStyle name="差_市辖区测算-新科目（20080626）_民生政策最低支出需求_合并 2 3" xfId="17614"/>
    <cellStyle name="差_人员工资和公用经费3_财力性转移支付2010年预算参考数_03_2010年各地区一般预算平衡表_2010年地方财政一般预算分级平衡情况表（汇总）0524" xfId="17615"/>
    <cellStyle name="差_行政(燃修费)_民生政策最低支出需求_财力性转移支付2010年预算参考数 4" xfId="17616"/>
    <cellStyle name="差_核定人数对比_财力性转移支付2010年预算参考数_03_2010年各地区一般预算平衡表 5" xfId="17617"/>
    <cellStyle name="差_人员工资和公用经费3_财力性转移支付2010年预算参考数_03_2010年各地区一般预算平衡表_2010年地方财政一般预算分级平衡情况表（汇总）0524 2" xfId="17618"/>
    <cellStyle name="差_行政(燃修费)_民生政策最低支出需求_财力性转移支付2010年预算参考数 4 2" xfId="17619"/>
    <cellStyle name="差_行政(燃修费)_民生政策最低支出需求_财力性转移支付2010年预算参考数 5" xfId="17620"/>
    <cellStyle name="差_核定人数对比_财力性转移支付2010年预算参考数_03_2010年各地区一般预算平衡表 6" xfId="17621"/>
    <cellStyle name="差_教育(按照总人口测算）—20080416_县市旗测算-新科目（含人口规模效应） 2 2 2" xfId="17622"/>
    <cellStyle name="差_市辖区测算20080510_隋心对账单定稿0514" xfId="17623"/>
    <cellStyle name="差_行政(燃修费)_民生政策最低支出需求_财力性转移支付2010年预算参考数_03_2010年各地区一般预算平衡表" xfId="17624"/>
    <cellStyle name="好_缺口县区测算(财政部标准)_华东 3" xfId="17625"/>
    <cellStyle name="差_市辖区测算20080510_隋心对账单定稿0514 2" xfId="17626"/>
    <cellStyle name="好_汇总_华东" xfId="17627"/>
    <cellStyle name="差_行政(燃修费)_民生政策最低支出需求_财力性转移支付2010年预算参考数_03_2010年各地区一般预算平衡表 2" xfId="17628"/>
    <cellStyle name="差_行政(燃修费)_民生政策最低支出需求_财力性转移支付2010年预算参考数_03_2010年各地区一般预算平衡表 3" xfId="17629"/>
    <cellStyle name="好_Book1_合并 2" xfId="17630"/>
    <cellStyle name="差_行政(燃修费)_民生政策最低支出需求_财力性转移支付2010年预算参考数_03_2010年各地区一般预算平衡表 6" xfId="17631"/>
    <cellStyle name="好_测算结果汇总_财力性转移支付2010年预算参考数_03_2010年各地区一般预算平衡表_2010年地方财政一般预算分级平衡情况表（汇总）0524 2 3" xfId="17632"/>
    <cellStyle name="差_行政(燃修费)_民生政策最低支出需求_财力性转移支付2010年预算参考数_03_2010年各地区一般预算平衡表_2010年地方财政一般预算分级平衡情况表（汇总）0524 4" xfId="17633"/>
    <cellStyle name="好_县市旗测算-新科目（20080627）_民生政策最低支出需求_华东 2 5" xfId="17634"/>
    <cellStyle name="常规 89" xfId="17635"/>
    <cellStyle name="常规 94" xfId="17636"/>
    <cellStyle name="差_行政(燃修费)_民生政策最低支出需求_财力性转移支付2010年预算参考数_03_2010年各地区一般预算平衡表_净集中 2" xfId="17637"/>
    <cellStyle name="差_行政(燃修费)_民生政策最低支出需求_财力性转移支付2010年预算参考数_30云南" xfId="17638"/>
    <cellStyle name="好_12滨州_财力性转移支付2010年预算参考数_合并 2 4" xfId="17639"/>
    <cellStyle name="差_县区合并测算20080423(按照各省比重）_县市旗测算-新科目（含人口规模效应）_财力性转移支付2010年预算参考数_合并" xfId="17640"/>
    <cellStyle name="好_市辖区测算-新科目（20080626）_民生政策最低支出需求_小册子（2010）张" xfId="17641"/>
    <cellStyle name="差_市辖区测算-新科目（20080626）_民生政策最低支出需求_财力性转移支付2010年预算参考数 2 3" xfId="17642"/>
    <cellStyle name="差_县市旗测算-新科目（20080626）_县市旗测算-新科目（含人口规模效应）_财力性转移支付2010年预算参考数_小册子（2010）张 3" xfId="17643"/>
    <cellStyle name="差_行政(燃修费)_民生政策最低支出需求_财力性转移支付2010年预算参考数_30云南 2" xfId="17644"/>
    <cellStyle name="差_县区合并测算20080423(按照各省比重）_县市旗测算-新科目（含人口规模效应）_财力性转移支付2010年预算参考数_合并 2" xfId="17645"/>
    <cellStyle name="好_市辖区测算-新科目（20080626）_民生政策最低支出需求_小册子（2010）张 2" xfId="17646"/>
    <cellStyle name="差_市辖区测算-新科目（20080626）_民生政策最低支出需求_财力性转移支付2010年预算参考数 2 3 2" xfId="17647"/>
    <cellStyle name="差_县市旗测算-新科目（20080626）_县市旗测算-新科目（含人口规模效应）_财力性转移支付2010年预算参考数_小册子（2010）张 3 2" xfId="17648"/>
    <cellStyle name="好_其他部门(按照总人口测算）—20080416_民生政策最低支出需求 2 3" xfId="17649"/>
    <cellStyle name="好_2008年支出核定_合并" xfId="17650"/>
    <cellStyle name="差_行政(燃修费)_民生政策最低支出需求_财力性转移支付2010年预算参考数_30云南 2 2" xfId="17651"/>
    <cellStyle name="差_行政(燃修费)_民生政策最低支出需求_财力性转移支付2010年预算参考数_30云南 3" xfId="17652"/>
    <cellStyle name="差_其他部门(按照总人口测算）—20080416_民生政策最低支出需求_财力性转移支付2010年预算参考数_03_2010年各地区一般预算平衡表_净集中" xfId="17653"/>
    <cellStyle name="差_市辖区测算-新科目（20080626）_民生政策最低支出需求_财力性转移支付2010年预算参考数 2 4" xfId="17654"/>
    <cellStyle name="好_教育(按照总人口测算）—20080416_03_2010年各地区一般预算平衡表_2010年地方财政一般预算分级平衡情况表（汇总）0524 3" xfId="17655"/>
    <cellStyle name="差_县区合并测算20080423(按照各省比重）_民生政策最低支出需求_财力性转移支付2010年预算参考数_03_2010年各地区一般预算平衡表_净集中 3" xfId="17656"/>
    <cellStyle name="差_县市旗测算-新科目（20080626）_民生政策最低支出需求_财力性转移支付2010年预算参考数_华东 2 3" xfId="17657"/>
    <cellStyle name="差_行政(燃修费)_民生政策最低支出需求_财力性转移支付2010年预算参考数_30云南 3 2" xfId="17658"/>
    <cellStyle name="差_其他部门(按照总人口测算）—20080416_民生政策最低支出需求_财力性转移支付2010年预算参考数_03_2010年各地区一般预算平衡表_净集中 2" xfId="17659"/>
    <cellStyle name="差_行政(燃修费)_民生政策最低支出需求_财力性转移支付2010年预算参考数_30云南 4" xfId="17660"/>
    <cellStyle name="差_市辖区测算-新科目（20080626）_民生政策最低支出需求_财力性转移支付2010年预算参考数 2 5" xfId="17661"/>
    <cellStyle name="差_行政(燃修费)_民生政策最低支出需求_财力性转移支付2010年预算参考数_合并" xfId="17662"/>
    <cellStyle name="差_行政(燃修费)_民生政策最低支出需求_财力性转移支付2010年预算参考数_华东" xfId="17663"/>
    <cellStyle name="差_行政(燃修费)_民生政策最低支出需求_财力性转移支付2010年预算参考数_隋心对账单定稿0514" xfId="17664"/>
    <cellStyle name="好_34青海_华东" xfId="17665"/>
    <cellStyle name="差_行政(燃修费)_民生政策最低支出需求_合并" xfId="17666"/>
    <cellStyle name="好_34青海_华东 2" xfId="17667"/>
    <cellStyle name="差_行政(燃修费)_民生政策最低支出需求_合并 2" xfId="17668"/>
    <cellStyle name="差_其他部门(按照总人口测算）—20080416_不含人员经费系数_小册子（2010）张 2" xfId="17669"/>
    <cellStyle name="好_县市旗测算20080508_不含人员经费系数_财力性转移支付2010年预算参考数_华东 3" xfId="17670"/>
    <cellStyle name="差_县市旗测算20080508_不含人员经费系数_财力性转移支付2010年预算参考数_03_2010年各地区一般预算平衡表_净集中" xfId="17671"/>
    <cellStyle name="差_行政(燃修费)_民生政策最低支出需求_华东" xfId="17672"/>
    <cellStyle name="好_教育(按照总人口测算）—20080416_合并 2 6" xfId="17673"/>
    <cellStyle name="差_文体广播事业(按照总人口测算）—20080416_民生政策最低支出需求_03_2010年各地区一般预算平衡表_04财力类2010" xfId="17674"/>
    <cellStyle name="差_行政(燃修费)_民生政策最低支出需求_小册子（2010）张 2" xfId="17675"/>
    <cellStyle name="好_卫生(按照总人口测算）—20080416_民生政策最低支出需求_03_2010年各地区一般预算平衡表_2010年地方财政一般预算分级平衡情况表（汇总）0524" xfId="17676"/>
    <cellStyle name="常规 2 2 3 2" xfId="17677"/>
    <cellStyle name="好_市辖区测算-新科目（20080626）_县市旗测算-新科目（含人口规模效应）_财力性转移支付2010年预算参考数_03_2010年各地区一般预算平衡表_净集中 2" xfId="17678"/>
    <cellStyle name="差_行政(燃修费)_民生政策最低支出需求_小册子（2010）张 3" xfId="17679"/>
    <cellStyle name="常规 2 2 3 3" xfId="17680"/>
    <cellStyle name="好_市辖区测算-新科目（20080626）_县市旗测算-新科目（含人口规模效应）_财力性转移支付2010年预算参考数_03_2010年各地区一般预算平衡表_净集中 3" xfId="17681"/>
    <cellStyle name="差_行政(燃修费)_民生政策最低支出需求_小册子（2010）张 4" xfId="17682"/>
    <cellStyle name="好_27重庆_03_2010年各地区一般预算平衡表_净集中 2" xfId="17683"/>
    <cellStyle name="差_行政(燃修费)_隋心对账单定稿0514 2" xfId="17684"/>
    <cellStyle name="差_县区合并测算20080423(按照各省比重）_合并 2 2" xfId="17685"/>
    <cellStyle name="常规 10 2 3 2" xfId="17686"/>
    <cellStyle name="差_市辖区测算-新科目（20080626）_不含人员经费系数_财力性转移支付2010年预算参考数_30云南" xfId="17687"/>
    <cellStyle name="好_云南 缺口县区测算(地方填报)_03_2010年各地区一般预算平衡表 2 3" xfId="17688"/>
    <cellStyle name="差_行政(燃修费)_县市旗测算-新科目（含人口规模效应） 2" xfId="17689"/>
    <cellStyle name="强调 2 2 7" xfId="17690"/>
    <cellStyle name="差_市辖区测算-新科目（20080626）_民生政策最低支出需求_财力性转移支付2010年预算参考数_03_2010年各地区一般预算平衡表_04财力类2010 2" xfId="17691"/>
    <cellStyle name="差_县市旗测算-新科目（20080626）_县市旗测算-新科目（含人口规模效应）_财力性转移支付2010年预算参考数_合并" xfId="17692"/>
    <cellStyle name="差_行政(燃修费)_县市旗测算-新科目（含人口规模效应） 2 2 2" xfId="17693"/>
    <cellStyle name="差_市辖区测算-新科目（20080626）_不含人员经费系数_财力性转移支付2010年预算参考数_30云南 2 2" xfId="17694"/>
    <cellStyle name="差_行政(燃修费)_县市旗测算-新科目（含人口规模效应） 2 3" xfId="17695"/>
    <cellStyle name="差_行政公检法测算_县市旗测算-新科目（含人口规模效应）_03_2010年各地区一般预算平衡表 4" xfId="17696"/>
    <cellStyle name="差_市辖区测算-新科目（20080626）_不含人员经费系数_财力性转移支付2010年预算参考数_30云南 3" xfId="17697"/>
    <cellStyle name="好_市辖区测算-新科目（20080626）_县市旗测算-新科目（含人口规模效应）_合并 2 4" xfId="17698"/>
    <cellStyle name="差_行政(燃修费)_县市旗测算-新科目（含人口规模效应） 2 3 2" xfId="17699"/>
    <cellStyle name="差_市辖区测算-新科目（20080626）_不含人员经费系数_财力性转移支付2010年预算参考数_30云南 3 2" xfId="17700"/>
    <cellStyle name="差_行政(燃修费)_县市旗测算-新科目（含人口规模效应） 2 4" xfId="17701"/>
    <cellStyle name="差_县区合并测算20080423(按照各省比重）" xfId="17702"/>
    <cellStyle name="差_行政公检法测算_县市旗测算-新科目（含人口规模效应）_03_2010年各地区一般预算平衡表 5" xfId="17703"/>
    <cellStyle name="差_市辖区测算-新科目（20080626）_不含人员经费系数_财力性转移支付2010年预算参考数_30云南 4" xfId="17704"/>
    <cellStyle name="好_市辖区测算-新科目（20080626）_县市旗测算-新科目（含人口规模效应）_合并 2 5" xfId="17705"/>
    <cellStyle name="好_Book2_合并 2 4" xfId="17706"/>
    <cellStyle name="好_文体广播事业(按照总人口测算）—20080416_民生政策最低支出需求_财力性转移支付2010年预算参考数_30云南 2" xfId="17707"/>
    <cellStyle name="差_县区合并测算20080421_不含人员经费系数_华东 2 2" xfId="17708"/>
    <cellStyle name="强调文字颜色 6 7 2" xfId="17709"/>
    <cellStyle name="差_县市旗测算-新科目（20080626）_不含人员经费系数_财力性转移支付2010年预算参考数_03_2010年各地区一般预算平衡表 3" xfId="17710"/>
    <cellStyle name="差_行政(燃修费)_县市旗测算-新科目（含人口规模效应） 3" xfId="17711"/>
    <cellStyle name="强调 2 2 8" xfId="17712"/>
    <cellStyle name="好_行政(燃修费)_财力性转移支付2010年预算参考数_华东 2 7" xfId="17713"/>
    <cellStyle name="差_行政(燃修费)_县市旗测算-新科目（含人口规模效应） 4 2" xfId="17714"/>
    <cellStyle name="差_县区合并测算20080421_民生政策最低支出需求_小册子（2010）张 3 2" xfId="17715"/>
    <cellStyle name="差_行政(燃修费)_县市旗测算-新科目（含人口规模效应）_03_2010年各地区一般预算平衡表" xfId="17716"/>
    <cellStyle name="差_山东省民生支出标准_财力性转移支付2010年预算参考数_小册子（2010）张 4" xfId="17717"/>
    <cellStyle name="差_行政(燃修费)_县市旗测算-新科目（含人口规模效应）_03_2010年各地区一般预算平衡表 3" xfId="17718"/>
    <cellStyle name="差_行政(燃修费)_县市旗测算-新科目（含人口规模效应）_03_2010年各地区一般预算平衡表 4" xfId="17719"/>
    <cellStyle name="好_其他部门(按照总人口测算）—20080416_财力性转移支付2010年预算参考数_03_2010年各地区一般预算平衡表_04财力类2010" xfId="17720"/>
    <cellStyle name="差_市辖区测算-新科目（20080626）_财力性转移支付2010年预算参考数_华东" xfId="17721"/>
    <cellStyle name="差_行政(燃修费)_县市旗测算-新科目（含人口规模效应）_03_2010年各地区一般预算平衡表 5" xfId="17722"/>
    <cellStyle name="好_2007年一般预算支出剔除_财力性转移支付2010年预算参考数 2 2" xfId="17723"/>
    <cellStyle name="差_行政(燃修费)_县市旗测算-新科目（含人口规模效应）_03_2010年各地区一般预算平衡表 6" xfId="17724"/>
    <cellStyle name="差_行政(燃修费)_县市旗测算-新科目（含人口规模效应）_03_2010年各地区一般预算平衡表_2010年地方财政一般预算分级平衡情况表（汇总）0524 3" xfId="17725"/>
    <cellStyle name="差_行政(燃修费)_县市旗测算-新科目（含人口规模效应）_03_2010年各地区一般预算平衡表_2010年地方财政一般预算分级平衡情况表（汇总）0524 4" xfId="17726"/>
    <cellStyle name="差_行政(燃修费)_县市旗测算-新科目（含人口规模效应）_03_2010年各地区一般预算平衡表_2010年地方财政一般预算分级平衡情况表（汇总）0524 5" xfId="17727"/>
    <cellStyle name="差_行政(燃修费)_县市旗测算-新科目（含人口规模效应）_30云南" xfId="17728"/>
    <cellStyle name="差_核定人数下发表_财力性转移支付2010年预算参考数_03_2010年各地区一般预算平衡表_2010年地方财政一般预算分级平衡情况表（汇总）0524 4" xfId="17729"/>
    <cellStyle name="差_行政(燃修费)_县市旗测算-新科目（含人口规模效应）_30云南 2" xfId="17730"/>
    <cellStyle name="好_11大理 6" xfId="17731"/>
    <cellStyle name="差_行政(燃修费)_县市旗测算-新科目（含人口规模效应）_30云南 3 2" xfId="17732"/>
    <cellStyle name="差_行政(燃修费)_县市旗测算-新科目（含人口规模效应）_30云南 4" xfId="17733"/>
    <cellStyle name="差_文体广播事业(按照总人口测算）—20080416_30云南 2" xfId="17734"/>
    <cellStyle name="差_人员工资和公用经费3_03_2010年各地区一般预算平衡表" xfId="17735"/>
    <cellStyle name="好_34青海_1_财力性转移支付2010年预算参考数_隋心对账单定稿0514 2 2" xfId="17736"/>
    <cellStyle name="差_行政公检法测算_财力性转移支付2010年预算参考数_03_2010年各地区一般预算平衡表_净集中" xfId="17737"/>
    <cellStyle name="差_市辖区测算20080510_不含人员经费系数_华东" xfId="17738"/>
    <cellStyle name="差_行政(燃修费)_县市旗测算-新科目（含人口规模效应）_财力性转移支付2010年预算参考数" xfId="17739"/>
    <cellStyle name="差_行政公检法测算_财力性转移支付2010年预算参考数_03_2010年各地区一般预算平衡表_净集中 2" xfId="17740"/>
    <cellStyle name="差_市辖区测算20080510_不含人员经费系数_华东 2" xfId="17741"/>
    <cellStyle name="差_行政(燃修费)_县市旗测算-新科目（含人口规模效应）_财力性转移支付2010年预算参考数 2" xfId="17742"/>
    <cellStyle name="差_行政(燃修费)_县市旗测算-新科目（含人口规模效应）_财力性转移支付2010年预算参考数 2 2" xfId="17743"/>
    <cellStyle name="差_行政(燃修费)_县市旗测算-新科目（含人口规模效应）_财力性转移支付2010年预算参考数 2 3" xfId="17744"/>
    <cellStyle name="差_行政(燃修费)_县市旗测算-新科目（含人口规模效应）_财力性转移支付2010年预算参考数 2 4" xfId="17745"/>
    <cellStyle name="好_14安徽_财力性转移支付2010年预算参考数_合并 2 5" xfId="17746"/>
    <cellStyle name="差_行政(燃修费)_县市旗测算-新科目（含人口规模效应）_财力性转移支付2010年预算参考数 3 2" xfId="17747"/>
    <cellStyle name="好_文体广播事业(按照总人口测算）—20080416_民生政策最低支出需求_合并 2 4" xfId="17748"/>
    <cellStyle name="好_汇总_隋心对账单定稿0514 2 4" xfId="17749"/>
    <cellStyle name="好_县市旗测算-新科目（20080626）_民生政策最低支出需求_03_2010年各地区一般预算平衡表_2010年地方财政一般预算分级平衡情况表（汇总）0524 3" xfId="17750"/>
    <cellStyle name="差_行政(燃修费)_县市旗测算-新科目（含人口规模效应）_财力性转移支付2010年预算参考数 4 2" xfId="17751"/>
    <cellStyle name="差_行政(燃修费)_县市旗测算-新科目（含人口规模效应）_财力性转移支付2010年预算参考数 5" xfId="17752"/>
    <cellStyle name="差_县市旗测算20080508_县市旗测算-新科目（含人口规模效应）_财力性转移支付2010年预算参考数_03_2010年各地区一般预算平衡表_2010年地方财政一般预算分级平衡情况表（汇总）0524 5" xfId="17753"/>
    <cellStyle name="好_人员工资和公用经费2_财力性转移支付2010年预算参考数_03_2010年各地区一般预算平衡表_04财力类2010 3" xfId="17754"/>
    <cellStyle name="差_行政(燃修费)_县市旗测算-新科目（含人口规模效应）_财力性转移支付2010年预算参考数_03_2010年各地区一般预算平衡表" xfId="17755"/>
    <cellStyle name="好_县市旗测算-新科目（20080627）_合并 2 7" xfId="17756"/>
    <cellStyle name="好_2008年全省汇总收支计算表_财力性转移支付2010年预算参考数_隋心对账单定稿0514 2 6" xfId="17757"/>
    <cellStyle name="差_行政(燃修费)_县市旗测算-新科目（含人口规模效应）_财力性转移支付2010年预算参考数_03_2010年各地区一般预算平衡表 3" xfId="17758"/>
    <cellStyle name="差_缺口县区测算(按核定人数)_财力性转移支付2010年预算参考数_03_2010年各地区一般预算平衡表_04财力类2010" xfId="17759"/>
    <cellStyle name="好_2008年全省汇总收支计算表_财力性转移支付2010年预算参考数_隋心对账单定稿0514 2 7" xfId="17760"/>
    <cellStyle name="差_行政(燃修费)_县市旗测算-新科目（含人口规模效应）_财力性转移支付2010年预算参考数_03_2010年各地区一般预算平衡表 4" xfId="17761"/>
    <cellStyle name="差_行政(燃修费)_县市旗测算-新科目（含人口规模效应）_财力性转移支付2010年预算参考数_03_2010年各地区一般预算平衡表 5" xfId="17762"/>
    <cellStyle name="差_行政(燃修费)_县市旗测算-新科目（含人口规模效应）_财力性转移支付2010年预算参考数_03_2010年各地区一般预算平衡表_2010年地方财政一般预算分级平衡情况表（汇总）0524" xfId="17763"/>
    <cellStyle name="常规 148" xfId="17764"/>
    <cellStyle name="常规 153" xfId="17765"/>
    <cellStyle name="常规 203" xfId="17766"/>
    <cellStyle name="常规 5 8" xfId="17767"/>
    <cellStyle name="差_卫生(按照总人口测算）—20080416_民生政策最低支出需求_小册子（2010）张 3" xfId="17768"/>
    <cellStyle name="好_人员工资和公用经费2_03_2010年各地区一般预算平衡表 3" xfId="17769"/>
    <cellStyle name="差_行政(燃修费)_县市旗测算-新科目（含人口规模效应）_财力性转移支付2010年预算参考数_03_2010年各地区一般预算平衡表_2010年地方财政一般预算分级平衡情况表（汇总）0524 2" xfId="17770"/>
    <cellStyle name="好_人员工资和公用经费2_03_2010年各地区一般预算平衡表 5" xfId="17771"/>
    <cellStyle name="差_行政(燃修费)_县市旗测算-新科目（含人口规模效应）_财力性转移支付2010年预算参考数_03_2010年各地区一般预算平衡表_2010年地方财政一般预算分级平衡情况表（汇总）0524 4" xfId="17772"/>
    <cellStyle name="好_人员工资和公用经费2_03_2010年各地区一般预算平衡表 6" xfId="17773"/>
    <cellStyle name="差_行政(燃修费)_县市旗测算-新科目（含人口规模效应）_财力性转移支付2010年预算参考数_03_2010年各地区一般预算平衡表_2010年地方财政一般预算分级平衡情况表（汇总）0524 5" xfId="17774"/>
    <cellStyle name="差_行政(燃修费)_县市旗测算-新科目（含人口规模效应）_财力性转移支付2010年预算参考数_03_2010年各地区一般预算平衡表_净集中" xfId="17775"/>
    <cellStyle name="差_行政(燃修费)_县市旗测算-新科目（含人口规模效应）_财力性转移支付2010年预算参考数_03_2010年各地区一般预算平衡表_净集中 2" xfId="17776"/>
    <cellStyle name="好_其他部门(按照总人口测算）—20080416_民生政策最低支出需求_财力性转移支付2010年预算参考数_合并 2" xfId="17777"/>
    <cellStyle name="差_行政(燃修费)_县市旗测算-新科目（含人口规模效应）_财力性转移支付2010年预算参考数_03_2010年各地区一般预算平衡表_净集中 3" xfId="17778"/>
    <cellStyle name="差_行政(燃修费)_县市旗测算-新科目（含人口规模效应）_财力性转移支付2010年预算参考数_30云南 2" xfId="17779"/>
    <cellStyle name="差_卫生(按照总人口测算）—20080416_民生政策最低支出需求_03_2010年各地区一般预算平衡表_2010年地方财政一般预算分级平衡情况表（汇总）0524 5" xfId="17780"/>
    <cellStyle name="差_行政(燃修费)_县市旗测算-新科目（含人口规模效应）_财力性转移支付2010年预算参考数_30云南 4" xfId="17781"/>
    <cellStyle name="好_M01-2(州市补助收入)_合并 2 5" xfId="17782"/>
    <cellStyle name="差_行政(燃修费)_县市旗测算-新科目（含人口规模效应）_财力性转移支付2010年预算参考数_合并" xfId="17783"/>
    <cellStyle name="差_行政(燃修费)_县市旗测算-新科目（含人口规模效应）_财力性转移支付2010年预算参考数_合并 2" xfId="17784"/>
    <cellStyle name="差_行政(燃修费)_县市旗测算-新科目（含人口规模效应）_财力性转移支付2010年预算参考数_小册子（2010）张" xfId="17785"/>
    <cellStyle name="差_行政(燃修费)_县市旗测算-新科目（含人口规模效应）_财力性转移支付2010年预算参考数_小册子（2010）张 2" xfId="17786"/>
    <cellStyle name="好_汇总表4_财力性转移支付2010年预算参考数_小册子（2010）张" xfId="17787"/>
    <cellStyle name="差_行政(燃修费)_县市旗测算-新科目（含人口规模效应）_财力性转移支付2010年预算参考数_小册子（2010）张 2 2" xfId="17788"/>
    <cellStyle name="差_行政(燃修费)_县市旗测算-新科目（含人口规模效应）_财力性转移支付2010年预算参考数_小册子（2010）张 3" xfId="17789"/>
    <cellStyle name="差_行政(燃修费)_县市旗测算-新科目（含人口规模效应）_财力性转移支付2010年预算参考数_小册子（2010）张 3 2" xfId="17790"/>
    <cellStyle name="差_行政(燃修费)_县市旗测算-新科目（含人口规模效应）_华东" xfId="17791"/>
    <cellStyle name="差_县市旗测算-新科目（20080627）_县市旗测算-新科目（含人口规模效应）_03_2010年各地区一般预算平衡表" xfId="17792"/>
    <cellStyle name="差_行政(燃修费)_县市旗测算-新科目（含人口规模效应）_华东 2" xfId="17793"/>
    <cellStyle name="差_汇总表4_03_2010年各地区一般预算平衡表_净集中 3" xfId="17794"/>
    <cellStyle name="差_行政(燃修费)_县市旗测算-新科目（含人口规模效应）_隋心对账单定稿0514" xfId="17795"/>
    <cellStyle name="好_河南 缺口县区测算(地方填报白)_03_2010年各地区一般预算平衡表_净集中 2" xfId="17796"/>
    <cellStyle name="好_市辖区测算-新科目（20080626）_县市旗测算-新科目（含人口规模效应）_隋心对账单定稿0514 2 4" xfId="17797"/>
    <cellStyle name="差_行政(燃修费)_县市旗测算-新科目（含人口规模效应）_隋心对账单定稿0514 2" xfId="17798"/>
    <cellStyle name="好_0702砚山县2008年地税_5.2010年云南省国家一般生态功能区转移支付补助测算表（州市本级）" xfId="17799"/>
    <cellStyle name="好_2007一般预算支出口径剔除表_华东 2 5" xfId="17800"/>
    <cellStyle name="好_县区合并测算20080423(按照各省比重）_不含人员经费系数_财力性转移支付2010年预算参考数_华东" xfId="17801"/>
    <cellStyle name="差_行政(燃修费)_县市旗测算-新科目（含人口规模效应）_小册子（2010）张" xfId="17802"/>
    <cellStyle name="差_行政(燃修费)_县市旗测算-新科目（含人口规模效应）_小册子（2010）张 2" xfId="17803"/>
    <cellStyle name="好_28四川_03_2010年各地区一般预算平衡表_2010年地方财政一般预算分级平衡情况表（汇总）0524 3" xfId="17804"/>
    <cellStyle name="差_行政(燃修费)_县市旗测算-新科目（含人口规模效应）_小册子（2010）张 2 2" xfId="17805"/>
    <cellStyle name="差_行政(燃修费)_县市旗测算-新科目（含人口规模效应）_小册子（2010）张 3" xfId="17806"/>
    <cellStyle name="好_28四川_03_2010年各地区一般预算平衡表_2010年地方财政一般预算分级平衡情况表（汇总）0524 4" xfId="17807"/>
    <cellStyle name="好_教育(按照总人口测算）—20080416_民生政策最低支出需求 2 7" xfId="17808"/>
    <cellStyle name="差_行政(燃修费)_小册子（2010）张" xfId="17809"/>
    <cellStyle name="常规 4 2 2 5" xfId="17810"/>
    <cellStyle name="差_行政(燃修费)_小册子（2010）张 2" xfId="17811"/>
    <cellStyle name="差_行政(燃修费)_小册子（2010）张 3" xfId="17812"/>
    <cellStyle name="差_市辖区测算-新科目（20080626）_县市旗测算-新科目（含人口规模效应）_03_2010年各地区一般预算平衡表" xfId="17813"/>
    <cellStyle name="好_卫生(按照总人口测算）—20080416_县市旗测算-新科目（含人口规模效应）_财力性转移支付2010年预算参考数_03_2010年各地区一般预算平衡表_04财力类2010 2" xfId="17814"/>
    <cellStyle name="差_行政(燃修费)_小册子（2010）张 3 2" xfId="17815"/>
    <cellStyle name="差_其他部门(按照总人口测算）—20080416_民生政策最低支出需求 4" xfId="17816"/>
    <cellStyle name="差_行政（人员） 2 2" xfId="17817"/>
    <cellStyle name="差_县市旗测算-新科目（20080626）_不含人员经费系数_华东 2 2" xfId="17818"/>
    <cellStyle name="差_县区合并测算20080423(按照各省比重）_民生政策最低支出需求_03_2010年各地区一般预算平衡表_2010年地方财政一般预算分级平衡情况表（汇总）0524 3" xfId="17819"/>
    <cellStyle name="差_行政（人员） 2 2 2" xfId="17820"/>
    <cellStyle name="好_财政供养人员_财力性转移支付2010年预算参考数_03_2010年各地区一般预算平衡表_2010年地方财政一般预算分级平衡情况表（汇总）0524 2" xfId="17821"/>
    <cellStyle name="差_行政（人员） 2 3" xfId="17822"/>
    <cellStyle name="好_财政供养人员_财力性转移支付2010年预算参考数_03_2010年各地区一般预算平衡表_2010年地方财政一般预算分级平衡情况表（汇总）0524 2 2" xfId="17823"/>
    <cellStyle name="差_行政（人员） 2 3 2" xfId="17824"/>
    <cellStyle name="好_财政供养人员_财力性转移支付2010年预算参考数_03_2010年各地区一般预算平衡表_2010年地方财政一般预算分级平衡情况表（汇总）0524 3" xfId="17825"/>
    <cellStyle name="差_行政（人员） 2 4" xfId="17826"/>
    <cellStyle name="差_行政（人员） 4 2" xfId="17827"/>
    <cellStyle name="好_2007一般预算支出口径剔除表_财力性转移支付2010年预算参考数_华东 2 4" xfId="17828"/>
    <cellStyle name="差_卫生部门_财力性转移支付2010年预算参考数_隋心对账单定稿0514 2 2" xfId="17829"/>
    <cellStyle name="差_行政（人员）_03_2010年各地区一般预算平衡表 3" xfId="17830"/>
    <cellStyle name="差_危改资金测算_财力性转移支付2010年预算参考数_03_2010年各地区一般预算平衡表_2010年地方财政一般预算分级平衡情况表（汇总）0524 2 6" xfId="17831"/>
    <cellStyle name="好_县区合并测算20080423(按照各省比重）_民生政策最低支出需求_财力性转移支付2010年预算参考数_隋心对账单定稿0514 3" xfId="17832"/>
    <cellStyle name="好_市辖区测算-新科目（20080626）_不含人员经费系数_财力性转移支付2010年预算参考数_03_2010年各地区一般预算平衡表_2010年地方财政一般预算分级平衡情况表（汇总）0524 5" xfId="17833"/>
    <cellStyle name="差_卫生部门_财力性转移支付2010年预算参考数_隋心对账单定稿0514 2 3" xfId="17834"/>
    <cellStyle name="好_平邑" xfId="17835"/>
    <cellStyle name="好_2007一般预算支出口径剔除表_财力性转移支付2010年预算参考数_华东 2 5" xfId="17836"/>
    <cellStyle name="差_行政（人员）_03_2010年各地区一般预算平衡表 4" xfId="17837"/>
    <cellStyle name="好_文体广播事业(按照总人口测算）—20080416_不含人员经费系数_03_2010年各地区一般预算平衡表_2010年地方财政一般预算分级平衡情况表（汇总）0524" xfId="17838"/>
    <cellStyle name="差_危改资金测算_财力性转移支付2010年预算参考数_03_2010年各地区一般预算平衡表_2010年地方财政一般预算分级平衡情况表（汇总）0524 2 7" xfId="17839"/>
    <cellStyle name="好_2007一般预算支出口径剔除表_财力性转移支付2010年预算参考数_华东 2 6" xfId="17840"/>
    <cellStyle name="差_卫生部门_财力性转移支付2010年预算参考数_隋心对账单定稿0514 2 4" xfId="17841"/>
    <cellStyle name="好_2006年27重庆_财力性转移支付2010年预算参考数_合并" xfId="17842"/>
    <cellStyle name="差_行政（人员）_03_2010年各地区一般预算平衡表 5" xfId="17843"/>
    <cellStyle name="好_2007一般预算支出口径剔除表_财力性转移支付2010年预算参考数_华东 2 7" xfId="17844"/>
    <cellStyle name="差_卫生部门_财力性转移支付2010年预算参考数_隋心对账单定稿0514 2 5" xfId="17845"/>
    <cellStyle name="差_市辖区测算-新科目（20080626）_民生政策最低支出需求_财力性转移支付2010年预算参考数_小册子（2010）张 3 2" xfId="17846"/>
    <cellStyle name="差_行政（人员）_03_2010年各地区一般预算平衡表 6" xfId="17847"/>
    <cellStyle name="好_其他部门(按照总人口测算）—20080416_县市旗测算-新科目（含人口规模效应）_财力性转移支付2010年预算参考数_03_2010年各地区一般预算平衡表_净集中" xfId="17848"/>
    <cellStyle name="差_行政（人员）_03_2010年各地区一般预算平衡表_04财力类2010" xfId="17849"/>
    <cellStyle name="差_行政（人员）_03_2010年各地区一般预算平衡表_2010年地方财政一般预算分级平衡情况表（汇总）0524" xfId="17850"/>
    <cellStyle name="差_行政（人员）_03_2010年各地区一般预算平衡表_2010年地方财政一般预算分级平衡情况表（汇总）0524 2" xfId="17851"/>
    <cellStyle name="差_行政（人员）_03_2010年各地区一般预算平衡表_2010年地方财政一般预算分级平衡情况表（汇总）0524 3" xfId="17852"/>
    <cellStyle name="差_行政（人员）_03_2010年各地区一般预算平衡表_2010年地方财政一般预算分级平衡情况表（汇总）0524 5" xfId="17853"/>
    <cellStyle name="差_总人口_小册子（2010）张 3" xfId="17854"/>
    <cellStyle name="差_行政（人员）_03_2010年各地区一般预算平衡表_净集中" xfId="17855"/>
    <cellStyle name="差_人员工资和公用经费2_财力性转移支付2010年预算参考数_隋心对账单定稿0514" xfId="17856"/>
    <cellStyle name="差_行政（人员）_03_2010年各地区一般预算平衡表_净集中 2" xfId="17857"/>
    <cellStyle name="差_人员工资和公用经费2_财力性转移支付2010年预算参考数_隋心对账单定稿0514 2" xfId="17858"/>
    <cellStyle name="差_行政（人员）_03_2010年各地区一般预算平衡表_净集中 3" xfId="17859"/>
    <cellStyle name="差_行政（人员）_30云南 2" xfId="17860"/>
    <cellStyle name="差_行政（人员）_30云南 2 2" xfId="17861"/>
    <cellStyle name="差_行政（人员）_30云南 3 2" xfId="17862"/>
    <cellStyle name="差_文体广播事业(按照总人口测算）—20080416_民生政策最低支出需求_合并 2 2" xfId="17863"/>
    <cellStyle name="差_县市旗测算-新科目（20080627）_民生政策最低支出需求_财力性转移支付2010年预算参考数_合并 2 2" xfId="17864"/>
    <cellStyle name="差_行政（人员）_不含人员经费系数" xfId="17865"/>
    <cellStyle name="好_2006年28四川_华东 2 4" xfId="17866"/>
    <cellStyle name="差_行政（人员）_不含人员经费系数 2" xfId="17867"/>
    <cellStyle name="好_安徽 缺口县区测算(地方填报)1_财力性转移支付2010年预算参考数_隋心对账单定稿0514 2 4" xfId="17868"/>
    <cellStyle name="昗弨_Pacific Region P&amp;L" xfId="17869"/>
    <cellStyle name="差_行政（人员）_不含人员经费系数 2 2" xfId="17870"/>
    <cellStyle name="差_行政（人员）_不含人员经费系数 2 2 2" xfId="17871"/>
    <cellStyle name="好_安徽 缺口县区测算(地方填报)1_财力性转移支付2010年预算参考数_隋心对账单定稿0514 2 5" xfId="17872"/>
    <cellStyle name="差_行政（人员）_不含人员经费系数 2 3" xfId="17873"/>
    <cellStyle name="好_2007年收支情况及2008年收支预计表(汇总表)_03_2010年各地区一般预算平衡表_净集中" xfId="17874"/>
    <cellStyle name="好_2007年收支情况及2008年收支预计表(汇总表)_03_2010年各地区一般预算平衡表_净集中 2" xfId="17875"/>
    <cellStyle name="差_行政（人员）_不含人员经费系数 2 3 2" xfId="17876"/>
    <cellStyle name="差_全省公共卫生与基层医疗卫生事业单位绩效工资测算表！ 3" xfId="17877"/>
    <cellStyle name="好_安徽 缺口县区测算(地方填报)1_财力性转移支付2010年预算参考数_隋心对账单定稿0514 2 6" xfId="17878"/>
    <cellStyle name="差_行政（人员）_不含人员经费系数 2 4" xfId="17879"/>
    <cellStyle name="好_2006年28四川_华东 2 5" xfId="17880"/>
    <cellStyle name="差_行政（人员）_不含人员经费系数 3" xfId="17881"/>
    <cellStyle name="好_县区合并测算20080423(按照各省比重）_不含人员经费系数_财力性转移支付2010年预算参考数 2 7" xfId="17882"/>
    <cellStyle name="差_行政（人员）_不含人员经费系数 3 2" xfId="17883"/>
    <cellStyle name="好_2006年28四川_华东 2 6" xfId="17884"/>
    <cellStyle name="差_行政（人员）_不含人员经费系数 4" xfId="17885"/>
    <cellStyle name="好_2006年28四川_华东 2 7" xfId="17886"/>
    <cellStyle name="差_行政（人员）_不含人员经费系数 5" xfId="17887"/>
    <cellStyle name="差_行政（人员）_不含人员经费系数_03_2010年各地区一般预算平衡表_04财力类2010 2" xfId="17888"/>
    <cellStyle name="好_县市旗测算-新科目（20080627）_不含人员经费系数_合并 2 5" xfId="17889"/>
    <cellStyle name="差_行政（人员）_不含人员经费系数_03_2010年各地区一般预算平衡表_04财力类2010 3" xfId="17890"/>
    <cellStyle name="好_县市旗测算-新科目（20080627）_不含人员经费系数_合并 2 6" xfId="17891"/>
    <cellStyle name="差_云南 缺口县区测算(地方填报)_财力性转移支付2010年预算参考数 2 2" xfId="17892"/>
    <cellStyle name="差_行政（人员）_不含人员经费系数_03_2010年各地区一般预算平衡表_2010年地方财政一般预算分级平衡情况表（汇总）0524 3" xfId="17893"/>
    <cellStyle name="差_行政（人员）_不含人员经费系数_财力性转移支付2010年预算参考数 3 2" xfId="17894"/>
    <cellStyle name="差_云南 缺口县区测算(地方填报)_财力性转移支付2010年预算参考数 2 3" xfId="17895"/>
    <cellStyle name="差_行政（人员）_不含人员经费系数_03_2010年各地区一般预算平衡表_2010年地方财政一般预算分级平衡情况表（汇总）0524 4" xfId="17896"/>
    <cellStyle name="差_行政（人员）_不含人员经费系数_03_2010年各地区一般预算平衡表_净集中" xfId="17897"/>
    <cellStyle name="差_行政（人员）_不含人员经费系数_03_2010年各地区一般预算平衡表_净集中 3" xfId="17898"/>
    <cellStyle name="差_县区合并测算20080423(按照各省比重）_不含人员经费系数_小册子（2010）张 3" xfId="17899"/>
    <cellStyle name="好_0605石屏县_03_2010年各地区一般预算平衡表_净集中 2" xfId="17900"/>
    <cellStyle name="差_行政（人员）_不含人员经费系数_30云南 2 2" xfId="17901"/>
    <cellStyle name="差_自行调整差异系数顺序_03_2010年各地区一般预算平衡表 5" xfId="17902"/>
    <cellStyle name="差_行政（人员）_不含人员经费系数_30云南 3" xfId="17903"/>
    <cellStyle name="差_市辖区测算-新科目（20080626）_不含人员经费系数_财力性转移支付2010年预算参考数 4" xfId="17904"/>
    <cellStyle name="差_行政（人员）_不含人员经费系数_30云南 3 2" xfId="17905"/>
    <cellStyle name="差_行政（人员）_不含人员经费系数_财力性转移支付2010年预算参考数 2" xfId="17906"/>
    <cellStyle name="差_行政（人员）_不含人员经费系数_财力性转移支付2010年预算参考数 2 2 2" xfId="17907"/>
    <cellStyle name="差_行政（人员）_不含人员经费系数_财力性转移支付2010年预算参考数 2 3" xfId="17908"/>
    <cellStyle name="差_行政（人员）_不含人员经费系数_财力性转移支付2010年预算参考数 2 3 2" xfId="17909"/>
    <cellStyle name="差_缺口县区测算(按2007支出增长25%测算)_财力性转移支付2010年预算参考数_03_2010年各地区一般预算平衡表_净集中 3" xfId="17910"/>
    <cellStyle name="差_卫生(按照总人口测算）—20080416_县市旗测算-新科目（含人口规模效应）_03_2010年各地区一般预算平衡表_2010年地方财政一般预算分级平衡情况表（汇总）0524 3" xfId="17911"/>
    <cellStyle name="好_财政供养人员_03_2010年各地区一般预算平衡表_2010年地方财政一般预算分级平衡情况表（汇总）0524 2 2" xfId="17912"/>
    <cellStyle name="差_行政（人员）_不含人员经费系数_财力性转移支付2010年预算参考数 3" xfId="17913"/>
    <cellStyle name="好_财政供养人员_03_2010年各地区一般预算平衡表_2010年地方财政一般预算分级平衡情况表（汇总）0524 2 3" xfId="17914"/>
    <cellStyle name="差_行政（人员）_不含人员经费系数_财力性转移支付2010年预算参考数 4" xfId="17915"/>
    <cellStyle name="差_平邑_财力性转移支付2010年预算参考数_小册子（2010）张" xfId="17916"/>
    <cellStyle name="差_云南省2008年转移支付测算——州市本级考核部分及政策性测算_财力性转移支付2010年预算参考数 2 3" xfId="17917"/>
    <cellStyle name="差_文体广播事业(按照总人口测算）—20080416_小册子（2010）张 3" xfId="17918"/>
    <cellStyle name="差_县市旗测算-新科目（20080627）_民生政策最低支出需求_03_2010年各地区一般预算平衡表 2" xfId="17919"/>
    <cellStyle name="差_平邑_财力性转移支付2010年预算参考数_小册子（2010）张 2" xfId="17920"/>
    <cellStyle name="好_行政公检法测算_县市旗测算-新科目（含人口规模效应）_隋心对账单定稿0514" xfId="17921"/>
    <cellStyle name="差_河南 缺口县区测算(地方填报) 4" xfId="17922"/>
    <cellStyle name="差_行政（人员）_不含人员经费系数_财力性转移支付2010年预算参考数 4 2" xfId="17923"/>
    <cellStyle name="好_财政供养人员_03_2010年各地区一般预算平衡表_2010年地方财政一般预算分级平衡情况表（汇总）0524 2 4" xfId="17924"/>
    <cellStyle name="差_行政（人员）_不含人员经费系数_财力性转移支付2010年预算参考数 5" xfId="17925"/>
    <cellStyle name="差_行政（人员）_不含人员经费系数_财力性转移支付2010年预算参考数_03_2010年各地区一般预算平衡表 4" xfId="17926"/>
    <cellStyle name="强调文字颜色 4 2 2 7" xfId="17927"/>
    <cellStyle name="差_行政（人员）_不含人员经费系数_财力性转移支付2010年预算参考数_03_2010年各地区一般预算平衡表_04财力类2010 3" xfId="17928"/>
    <cellStyle name="好_县区合并测算20080421_不含人员经费系数_合并 2 4" xfId="17929"/>
    <cellStyle name="差_县市旗测算20080508_民生政策最低支出需求_财力性转移支付2010年预算参考数_30云南" xfId="17930"/>
    <cellStyle name="好_缺口县区测算(财政部标准)_03_2010年各地区一般预算平衡表_净集中 2" xfId="17931"/>
    <cellStyle name="差_行政（人员）_不含人员经费系数_财力性转移支付2010年预算参考数_03_2010年各地区一般预算平衡表_2010年地方财政一般预算分级平衡情况表（汇总）0524" xfId="17932"/>
    <cellStyle name="差_行政（人员）_不含人员经费系数_财力性转移支付2010年预算参考数_03_2010年各地区一般预算平衡表_2010年地方财政一般预算分级平衡情况表（汇总）0524 2" xfId="17933"/>
    <cellStyle name="差_行政（人员）_不含人员经费系数_财力性转移支付2010年预算参考数_03_2010年各地区一般预算平衡表_净集中 3" xfId="17934"/>
    <cellStyle name="差_行政（人员）_不含人员经费系数_财力性转移支付2010年预算参考数_30云南 3 2" xfId="17935"/>
    <cellStyle name="差_行政（人员）_不含人员经费系数_财力性转移支付2010年预算参考数_合并" xfId="17936"/>
    <cellStyle name="好_其他部门(按照总人口测算）—20080416_民生政策最低支出需求_财力性转移支付2010年预算参考数 3" xfId="17937"/>
    <cellStyle name="常规 2 2 2 14 9" xfId="17938"/>
    <cellStyle name="差_行政（人员）_不含人员经费系数_财力性转移支付2010年预算参考数_华东" xfId="17939"/>
    <cellStyle name="差_行政（人员）_不含人员经费系数_财力性转移支付2010年预算参考数_隋心对账单定稿0514" xfId="17940"/>
    <cellStyle name="差_县区合并测算20080421_30云南 2" xfId="17941"/>
    <cellStyle name="好_河南 缺口县区测算(地方填报)_隋心对账单定稿0514 2 3" xfId="17942"/>
    <cellStyle name="差_行政（人员）_不含人员经费系数_财力性转移支付2010年预算参考数_小册子（2010）张" xfId="17943"/>
    <cellStyle name="差_行政（人员）_民生政策最低支出需求_财力性转移支付2010年预算参考数_小册子（2010）张 3" xfId="17944"/>
    <cellStyle name="差_行政（人员）_不含人员经费系数_财力性转移支付2010年预算参考数_小册子（2010）张 2" xfId="17945"/>
    <cellStyle name="好_县市旗测算20080508_03_2010年各地区一般预算平衡表_2010年地方财政一般预算分级平衡情况表（汇总）0524 2 7" xfId="17946"/>
    <cellStyle name="差_行政（人员）_民生政策最低支出需求_财力性转移支付2010年预算参考数_小册子（2010）张 3 2" xfId="17947"/>
    <cellStyle name="好_自行调整差异系数顺序_财力性转移支付2010年预算参考数_华东 2 7" xfId="17948"/>
    <cellStyle name="差_行政（人员）_不含人员经费系数_财力性转移支付2010年预算参考数_小册子（2010）张 2 2" xfId="17949"/>
    <cellStyle name="差_行政（人员）_不含人员经费系数_合并" xfId="17950"/>
    <cellStyle name="差_县区合并测算20080421_03_2010年各地区一般预算平衡表_2010年地方财政一般预算分级平衡情况表（汇总）0524 2 6" xfId="17951"/>
    <cellStyle name="差_行政（人员）_不含人员经费系数_合并 2" xfId="17952"/>
    <cellStyle name="差_卫生(按照总人口测算）—20080416_03_2010年各地区一般预算平衡表_04财力类2010" xfId="17953"/>
    <cellStyle name="差_行政（人员）_不含人员经费系数_华东 2" xfId="17954"/>
    <cellStyle name="差_县市旗测算20080508_不含人员经费系数_华东 2 5" xfId="17955"/>
    <cellStyle name="差_行政（人员）_不含人员经费系数_隋心对账单定稿0514" xfId="17956"/>
    <cellStyle name="好_缺口县区测算（11.13）_03_2010年各地区一般预算平衡表_2010年地方财政一般预算分级平衡情况表（汇总）0524 3" xfId="17957"/>
    <cellStyle name="差_行政（人员）_不含人员经费系数_隋心对账单定稿0514 2" xfId="17958"/>
    <cellStyle name="好_文体广播事业(按照总人口测算）—20080416_不含人员经费系数 2 8" xfId="17959"/>
    <cellStyle name="差_行政（人员）_不含人员经费系数_小册子（2010）张" xfId="17960"/>
    <cellStyle name="差_行政（人员）_不含人员经费系数_小册子（2010）张 2" xfId="17961"/>
    <cellStyle name="差_总人口_03_2010年各地区一般预算平衡表_净集中" xfId="17962"/>
    <cellStyle name="差_行政（人员）_不含人员经费系数_小册子（2010）张 3" xfId="17963"/>
    <cellStyle name="差_县市旗测算-新科目（20080626）_县市旗测算-新科目（含人口规模效应）_合并 2 4" xfId="17964"/>
    <cellStyle name="好_2006年34青海_30云南" xfId="17965"/>
    <cellStyle name="差_行政（人员）_不含人员经费系数_小册子（2010）张 3 2" xfId="17966"/>
    <cellStyle name="差_总人口_03_2010年各地区一般预算平衡表_净集中 2" xfId="17967"/>
    <cellStyle name="好_市辖区测算-新科目（20080626）_华东" xfId="17968"/>
    <cellStyle name="差_农林水和城市维护标准支出20080505－县区合计_县市旗测算-新科目（含人口规模效应） 3" xfId="17969"/>
    <cellStyle name="好_汇总表_财力性转移支付2010年预算参考数_华东 2 2" xfId="17970"/>
    <cellStyle name="差_汇总表_财力性转移支付2010年预算参考数 4" xfId="17971"/>
    <cellStyle name="差_行政（人员）_财力性转移支付2010年预算参考数" xfId="17972"/>
    <cellStyle name="差_汇总表_财力性转移支付2010年预算参考数 4 2" xfId="17973"/>
    <cellStyle name="差_行政（人员）_财力性转移支付2010年预算参考数 2" xfId="17974"/>
    <cellStyle name="差_农林水和城市维护标准支出20080505－县区合计_县市旗测算-新科目（含人口规模效应） 3 2" xfId="17975"/>
    <cellStyle name="差_行政（人员）_财力性转移支付2010年预算参考数 2 2" xfId="17976"/>
    <cellStyle name="差_自行调整差异系数顺序_财力性转移支付2010年预算参考数_隋心对账单定稿0514 2 7" xfId="17977"/>
    <cellStyle name="差_其他部门(按照总人口测算）—20080416_不含人员经费系数_隋心对账单定稿0514" xfId="17978"/>
    <cellStyle name="好_自行调整差异系数顺序 2 6" xfId="17979"/>
    <cellStyle name="差_行政（人员）_财力性转移支付2010年预算参考数 2 2 2" xfId="17980"/>
    <cellStyle name="好_文体广播事业(按照总人口测算）—20080416_民生政策最低支出需求_财力性转移支付2010年预算参考数_华东 2 6" xfId="17981"/>
    <cellStyle name="差_县市旗测算-新科目（20080626）_民生政策最低支出需求_财力性转移支付2010年预算参考数_小册子（2010）张 3 2" xfId="17982"/>
    <cellStyle name="好_县市旗测算-新科目（20080627）_县市旗测算-新科目（含人口规模效应）_财力性转移支付2010年预算参考数_30云南 3" xfId="17983"/>
    <cellStyle name="差_行政（人员）_财力性转移支付2010年预算参考数 2 3" xfId="17984"/>
    <cellStyle name="强调文字颜色 4 2 2 2 2 9" xfId="17985"/>
    <cellStyle name="差_行政（人员）_财力性转移支付2010年预算参考数 2 3 2" xfId="17986"/>
    <cellStyle name="好_县市旗测算-新科目（20080626）_民生政策最低支出需求_财力性转移支付2010年预算参考数_华东" xfId="17987"/>
    <cellStyle name="差_行政（人员）_财力性转移支付2010年预算参考数 2 4" xfId="17988"/>
    <cellStyle name="好_测算结果_03_2010年各地区一般预算平衡表_2010年地方财政一般预算分级平衡情况表（汇总）0524 2 2" xfId="17989"/>
    <cellStyle name="差_行政（人员）_财力性转移支付2010年预算参考数 3" xfId="17990"/>
    <cellStyle name="差_行政（人员）_财力性转移支付2010年预算参考数 3 2" xfId="17991"/>
    <cellStyle name="好_测算结果_03_2010年各地区一般预算平衡表_2010年地方财政一般预算分级平衡情况表（汇总）0524 2 3" xfId="17992"/>
    <cellStyle name="差_行政（人员）_财力性转移支付2010年预算参考数 4" xfId="17993"/>
    <cellStyle name="差_缺口县区测算 2" xfId="17994"/>
    <cellStyle name="好_测算结果_03_2010年各地区一般预算平衡表_2010年地方财政一般预算分级平衡情况表（汇总）0524 2 4" xfId="17995"/>
    <cellStyle name="差_行政（人员）_财力性转移支付2010年预算参考数 5" xfId="17996"/>
    <cellStyle name="差_缺口县区测算 3" xfId="17997"/>
    <cellStyle name="好_11大理_财力性转移支付2010年预算参考数_合并 2 2" xfId="17998"/>
    <cellStyle name="差_行政（人员）_财力性转移支付2010年预算参考数_03_2010年各地区一般预算平衡表" xfId="17999"/>
    <cellStyle name="差_县区合并测算20080421_民生政策最低支出需求_财力性转移支付2010年预算参考数_03_2010年各地区一般预算平衡表_2010年地方财政一般预算分级平衡情况表（汇总）0524 2 5" xfId="18000"/>
    <cellStyle name="差_行政（人员）_财力性转移支付2010年预算参考数_03_2010年各地区一般预算平衡表_04财力类2010" xfId="18001"/>
    <cellStyle name="差_行政（人员）_财力性转移支付2010年预算参考数_03_2010年各地区一般预算平衡表_04财力类2010 2" xfId="18002"/>
    <cellStyle name="差_行政（人员）_财力性转移支付2010年预算参考数_03_2010年各地区一般预算平衡表_04财力类2010 3" xfId="18003"/>
    <cellStyle name="好_民生政策最低支出需求_财力性转移支付2010年预算参考数_03_2010年各地区一般预算平衡表 5" xfId="18004"/>
    <cellStyle name="好_5334_2006年迪庆县级财政报表附表_隋心对账单定稿0514 2 4" xfId="18005"/>
    <cellStyle name="差_行政（人员）_财力性转移支付2010年预算参考数_03_2010年各地区一般预算平衡表_2010年地方财政一般预算分级平衡情况表（汇总）0524" xfId="18006"/>
    <cellStyle name="好_分析缺口率_财力性转移支付2010年预算参考数_华东 2 5" xfId="18007"/>
    <cellStyle name="差_行政（人员）_财力性转移支付2010年预算参考数_03_2010年各地区一般预算平衡表_2010年地方财政一般预算分级平衡情况表（汇总）0524 2" xfId="18008"/>
    <cellStyle name="好_分析缺口率_财力性转移支付2010年预算参考数_华东 2 6" xfId="18009"/>
    <cellStyle name="差_行政（人员）_财力性转移支付2010年预算参考数_03_2010年各地区一般预算平衡表_2010年地方财政一般预算分级平衡情况表（汇总）0524 3" xfId="18010"/>
    <cellStyle name="好_分析缺口率_隋心对账单定稿0514 2" xfId="18011"/>
    <cellStyle name="链接单元格 2 2 14" xfId="18012"/>
    <cellStyle name="好_分析缺口率_财力性转移支付2010年预算参考数_华东 2 7" xfId="18013"/>
    <cellStyle name="差_行政（人员）_财力性转移支付2010年预算参考数_03_2010年各地区一般预算平衡表_2010年地方财政一般预算分级平衡情况表（汇总）0524 4" xfId="18014"/>
    <cellStyle name="差_行政（人员）_财力性转移支付2010年预算参考数_03_2010年各地区一般预算平衡表_2010年地方财政一般预算分级平衡情况表（汇总）0524 5" xfId="18015"/>
    <cellStyle name="差_行政（人员）_财力性转移支付2010年预算参考数_03_2010年各地区一般预算平衡表_净集中 2" xfId="18016"/>
    <cellStyle name="好_河南 缺口县区测算(地方填报)_03_2010年各地区一般预算平衡表_2010年地方财政一般预算分级平衡情况表（汇总）0524 2 2" xfId="18017"/>
    <cellStyle name="差_行政（人员）_财力性转移支付2010年预算参考数_03_2010年各地区一般预算平衡表_净集中 3" xfId="18018"/>
    <cellStyle name="差_行政（人员）_财力性转移支付2010年预算参考数_合并" xfId="18019"/>
    <cellStyle name="差_人员数据06+06-05 4" xfId="18020"/>
    <cellStyle name="差_行政（人员）_财力性转移支付2010年预算参考数_合并 2" xfId="18021"/>
    <cellStyle name="好_2009年一般性转移支付标准工资_奖励补助测算5.23新 4" xfId="18022"/>
    <cellStyle name="差_行政（人员）_财力性转移支付2010年预算参考数_华东" xfId="18023"/>
    <cellStyle name="好_其他部门(按照总人口测算）—20080416_民生政策最低支出需求_财力性转移支付2010年预算参考数_小册子（2010）张 3" xfId="18024"/>
    <cellStyle name="差_行政（人员）_财力性转移支付2010年预算参考数_华东 2" xfId="18025"/>
    <cellStyle name="好_县区合并测算20080421_县市旗测算-新科目（含人口规模效应）_财力性转移支付2010年预算参考数_合并 2 5" xfId="18026"/>
    <cellStyle name="好_行政(燃修费)_不含人员经费系数_隋心对账单定稿0514 2 5" xfId="18027"/>
    <cellStyle name="差_县区合并测算20080421_县市旗测算-新科目（含人口规模效应）_财力性转移支付2010年预算参考数 2 5" xfId="18028"/>
    <cellStyle name="差_行政（人员）_财力性转移支付2010年预算参考数_小册子（2010）张" xfId="18029"/>
    <cellStyle name="好_30云南_1_财力性转移支付2010年预算参考数 2 4" xfId="18030"/>
    <cellStyle name="差_行政（人员）_财力性转移支付2010年预算参考数_小册子（2010）张 2 2" xfId="18031"/>
    <cellStyle name="好_行政公检法测算_不含人员经费系数_财力性转移支付2010年预算参考数_华东 2 5" xfId="18032"/>
    <cellStyle name="差_行政（人员）_财力性转移支付2010年预算参考数_小册子（2010）张 3 2" xfId="18033"/>
    <cellStyle name="好_28四川_03_2010年各地区一般预算平衡表_04财力类2010" xfId="18034"/>
    <cellStyle name="差_县市旗测算20080508_民生政策最低支出需求_华东 2 7" xfId="18035"/>
    <cellStyle name="差_行政（人员）_财力性转移支付2010年预算参考数_小册子（2010）张 4" xfId="18036"/>
    <cellStyle name="差_行政（人员）_合并" xfId="18037"/>
    <cellStyle name="好_县市旗测算-新科目（20080627）_县市旗测算-新科目（含人口规模效应）_合并 2 2" xfId="18038"/>
    <cellStyle name="好_34青海_财力性转移支付2010年预算参考数 2 2" xfId="18039"/>
    <cellStyle name="差_行政（人员）_华东" xfId="18040"/>
    <cellStyle name="差_县区合并测算20080421_合并" xfId="18041"/>
    <cellStyle name="差_行政（人员）_华东 2" xfId="18042"/>
    <cellStyle name="差_县区合并测算20080421_合并 2" xfId="18043"/>
    <cellStyle name="差_农林水和城市维护标准支出20080505－县区合计_县市旗测算-新科目（含人口规模效应）_03_2010年各地区一般预算平衡表_04财力类2010 3" xfId="18044"/>
    <cellStyle name="差_行政（人员）_民生政策最低支出需求" xfId="18045"/>
    <cellStyle name="差_行政（人员）_民生政策最低支出需求 2" xfId="18046"/>
    <cellStyle name="差_行政（人员）_民生政策最低支出需求 2 2" xfId="18047"/>
    <cellStyle name="差_行政（人员）_民生政策最低支出需求 2 2 2" xfId="18048"/>
    <cellStyle name="差_云南 缺口县区测算(地方填报)_隋心对账单定稿0514" xfId="18049"/>
    <cellStyle name="差_行政（人员）_民生政策最低支出需求 2 3 2" xfId="18050"/>
    <cellStyle name="差_其他部门(按照总人口测算）—20080416_不含人员经费系数 3 2" xfId="18051"/>
    <cellStyle name="差_行政（人员）_民生政策最低支出需求 2 4" xfId="18052"/>
    <cellStyle name="差_一般预算支出口径剔除表_03_2010年各地区一般预算平衡表_04财力类2010 2" xfId="18053"/>
    <cellStyle name="差_行政（人员）_民生政策最低支出需求 3 2" xfId="18054"/>
    <cellStyle name="差_行政（人员）_民生政策最低支出需求 4" xfId="18055"/>
    <cellStyle name="差_行政（人员）_民生政策最低支出需求 4 2" xfId="18056"/>
    <cellStyle name="好_分县成本差异系数_财力性转移支付2010年预算参考数_合并" xfId="18057"/>
    <cellStyle name="常规 23 2 2 8" xfId="18058"/>
    <cellStyle name="差_行政（人员）_民生政策最低支出需求_03_2010年各地区一般预算平衡表" xfId="18059"/>
    <cellStyle name="好_分县成本差异系数_财力性转移支付2010年预算参考数_合并 2" xfId="18060"/>
    <cellStyle name="差_行政（人员）_民生政策最低支出需求_03_2010年各地区一般预算平衡表 2" xfId="18061"/>
    <cellStyle name="好_分县成本差异系数_财力性转移支付2010年预算参考数_合并 3" xfId="18062"/>
    <cellStyle name="差_行政（人员）_民生政策最低支出需求_03_2010年各地区一般预算平衡表 3" xfId="18063"/>
    <cellStyle name="差_汇总表4 2" xfId="18064"/>
    <cellStyle name="好_分析缺口率_03_2010年各地区一般预算平衡表_净集中" xfId="18065"/>
    <cellStyle name="差_行政（人员）_民生政策最低支出需求_03_2010年各地区一般预算平衡表 4" xfId="18066"/>
    <cellStyle name="差_汇总表4 3" xfId="18067"/>
    <cellStyle name="差_行政（人员）_民生政策最低支出需求_03_2010年各地区一般预算平衡表 5" xfId="18068"/>
    <cellStyle name="差_汇总表4 4" xfId="18069"/>
    <cellStyle name="差_行政（人员）_民生政策最低支出需求_03_2010年各地区一般预算平衡表 6" xfId="18070"/>
    <cellStyle name="好_行政(燃修费)_县市旗测算-新科目（含人口规模效应）_财力性转移支付2010年预算参考数_03_2010年各地区一般预算平衡表_2010年地方财政一般预算分级平衡情况表（汇总）0524 5" xfId="18071"/>
    <cellStyle name="好_市辖区测算20080510_03_2010年各地区一般预算平衡表_净集中" xfId="18072"/>
    <cellStyle name="差_行政（人员）_民生政策最低支出需求_03_2010年各地区一般预算平衡表_04财力类2010" xfId="18073"/>
    <cellStyle name="差_行政（人员）_民生政策最低支出需求_03_2010年各地区一般预算平衡表_04财力类2010 2" xfId="18074"/>
    <cellStyle name="差_行政（人员）_民生政策最低支出需求_03_2010年各地区一般预算平衡表_04财力类2010 3" xfId="18075"/>
    <cellStyle name="差_行政（人员）_民生政策最低支出需求_03_2010年各地区一般预算平衡表_2010年地方财政一般预算分级平衡情况表（汇总）0524" xfId="18076"/>
    <cellStyle name="差_行政（人员）_民生政策最低支出需求_03_2010年各地区一般预算平衡表_2010年地方财政一般预算分级平衡情况表（汇总）0524 2" xfId="18077"/>
    <cellStyle name="差_全省公共卫生与基层医疗卫生事业单位绩效工资测算表！" xfId="18078"/>
    <cellStyle name="差_行政（人员）_民生政策最低支出需求_03_2010年各地区一般预算平衡表_2010年地方财政一般预算分级平衡情况表（汇总）0524 3" xfId="18079"/>
    <cellStyle name="差_行政（人员）_民生政策最低支出需求_03_2010年各地区一般预算平衡表_2010年地方财政一般预算分级平衡情况表（汇总）0524 4" xfId="18080"/>
    <cellStyle name="差_行政（人员）_民生政策最低支出需求_03_2010年各地区一般预算平衡表_净集中 3" xfId="18081"/>
    <cellStyle name="差_行政（人员）_民生政策最低支出需求_30云南" xfId="18082"/>
    <cellStyle name="适中 2 10" xfId="18083"/>
    <cellStyle name="计算 6" xfId="18084"/>
    <cellStyle name="差_县市旗测算20080508_财力性转移支付2010年预算参考数_03_2010年各地区一般预算平衡表_2010年地方财政一般预算分级平衡情况表（汇总）0524 5" xfId="18085"/>
    <cellStyle name="好_12滨州_财力性转移支付2010年预算参考数_03_2010年各地区一般预算平衡表_2010年地方财政一般预算分级平衡情况表（汇总）0524 2 4" xfId="18086"/>
    <cellStyle name="差_一般预算支出口径剔除表_财力性转移支付2010年预算参考数" xfId="18087"/>
    <cellStyle name="差_行政（人员）_民生政策最低支出需求_30云南 2" xfId="18088"/>
    <cellStyle name="差_县区合并测算20080421_县市旗测算-新科目（含人口规模效应）_华东 2 7" xfId="18089"/>
    <cellStyle name="差_一般预算支出口径剔除表_财力性转移支付2010年预算参考数 2" xfId="18090"/>
    <cellStyle name="差_行政（人员）_民生政策最低支出需求_30云南 2 2" xfId="18091"/>
    <cellStyle name="好_12滨州_财力性转移支付2010年预算参考数_03_2010年各地区一般预算平衡表_2010年地方财政一般预算分级平衡情况表（汇总）0524 2 5" xfId="18092"/>
    <cellStyle name="差_行政（人员）_民生政策最低支出需求_30云南 3" xfId="18093"/>
    <cellStyle name="好_12滨州_财力性转移支付2010年预算参考数_03_2010年各地区一般预算平衡表_2010年地方财政一般预算分级平衡情况表（汇总）0524 2 6" xfId="18094"/>
    <cellStyle name="差_行政（人员）_民生政策最低支出需求_30云南 4" xfId="18095"/>
    <cellStyle name="好_行政公检法测算_县市旗测算-新科目（含人口规模效应）_隋心对账单定稿0514 3" xfId="18096"/>
    <cellStyle name="好_2007年一般预算支出剔除_财力性转移支付2010年预算参考数_合并 2" xfId="18097"/>
    <cellStyle name="差_行政（人员）_民生政策最低支出需求_财力性转移支付2010年预算参考数" xfId="18098"/>
    <cellStyle name="好_2007年一般预算支出剔除_财力性转移支付2010年预算参考数_合并 2 2" xfId="18099"/>
    <cellStyle name="差_卫生部门 7" xfId="18100"/>
    <cellStyle name="差_行政（人员）_民生政策最低支出需求_财力性转移支付2010年预算参考数 2" xfId="18101"/>
    <cellStyle name="样式 1 2 5" xfId="18102"/>
    <cellStyle name="差_行政（人员）_民生政策最低支出需求_财力性转移支付2010年预算参考数 2 2" xfId="18103"/>
    <cellStyle name="样式 1 2 5 2" xfId="18104"/>
    <cellStyle name="差_行政（人员）_民生政策最低支出需求_财力性转移支付2010年预算参考数 2 3" xfId="18105"/>
    <cellStyle name="样式 1 2 5 3" xfId="18106"/>
    <cellStyle name="差_行政（人员）_民生政策最低支出需求_财力性转移支付2010年预算参考数 2 3 2" xfId="18107"/>
    <cellStyle name="差_行政（人员）_民生政策最低支出需求_财力性转移支付2010年预算参考数 2 4" xfId="18108"/>
    <cellStyle name="样式 1 2 5 4" xfId="18109"/>
    <cellStyle name="好_2007年一般预算支出剔除_财力性转移支付2010年预算参考数_合并 2 3" xfId="18110"/>
    <cellStyle name="差_行政（人员）_民生政策最低支出需求_财力性转移支付2010年预算参考数 3" xfId="18111"/>
    <cellStyle name="样式 1 2 6" xfId="18112"/>
    <cellStyle name="差_行政（人员）_民生政策最低支出需求_财力性转移支付2010年预算参考数 3 2" xfId="18113"/>
    <cellStyle name="差_农林水和城市维护标准支出20080505－县区合计_民生政策最低支出需求_30云南 2" xfId="18114"/>
    <cellStyle name="好_县区合并测算20080421_民生政策最低支出需求_03_2010年各地区一般预算平衡表_2010年地方财政一般预算分级平衡情况表（汇总）0524 2 8" xfId="18115"/>
    <cellStyle name="好_县市旗测算20080508_不含人员经费系数_03_2010年各地区一般预算平衡表_2010年地方财政一般预算分级平衡情况表（汇总）0524 2 2" xfId="18116"/>
    <cellStyle name="差_行政（人员）_民生政策最低支出需求_财力性转移支付2010年预算参考数 4 2" xfId="18117"/>
    <cellStyle name="好_平邑_财力性转移支付2010年预算参考数_合并 2 6" xfId="18118"/>
    <cellStyle name="好_汇总表4_财力性转移支付2010年预算参考数_03_2010年各地区一般预算平衡表_净集中" xfId="18119"/>
    <cellStyle name="差_行政（人员）_民生政策最低支出需求_财力性转移支付2010年预算参考数_03_2010年各地区一般预算平衡表" xfId="18120"/>
    <cellStyle name="差_卫生(按照总人口测算）—20080416_隋心对账单定稿0514" xfId="18121"/>
    <cellStyle name="好_汇总表4_财力性转移支付2010年预算参考数_03_2010年各地区一般预算平衡表_净集中 2" xfId="18122"/>
    <cellStyle name="差_县市旗测算-新科目（20080627）_03_2010年各地区一般预算平衡表_04财力类2010 3" xfId="18123"/>
    <cellStyle name="差_行政（人员）_民生政策最低支出需求_财力性转移支付2010年预算参考数_03_2010年各地区一般预算平衡表 2" xfId="18124"/>
    <cellStyle name="好_Book1_03_2010年各地区一般预算平衡表_2010年地方财政一般预算分级平衡情况表（汇总）0524 2 2" xfId="18125"/>
    <cellStyle name="差_行政（人员）_民生政策最低支出需求_财力性转移支付2010年预算参考数_03_2010年各地区一般预算平衡表 4" xfId="18126"/>
    <cellStyle name="好_Book1_03_2010年各地区一般预算平衡表_2010年地方财政一般预算分级平衡情况表（汇总）0524 2 3" xfId="18127"/>
    <cellStyle name="差_行政（人员）_民生政策最低支出需求_财力性转移支付2010年预算参考数_03_2010年各地区一般预算平衡表 5" xfId="18128"/>
    <cellStyle name="好_Book1_03_2010年各地区一般预算平衡表_2010年地方财政一般预算分级平衡情况表（汇总）0524 2 4" xfId="18129"/>
    <cellStyle name="差_行政（人员）_民生政策最低支出需求_财力性转移支付2010年预算参考数_03_2010年各地区一般预算平衡表 6" xfId="18130"/>
    <cellStyle name="差_行政（人员）_民生政策最低支出需求_财力性转移支付2010年预算参考数_03_2010年各地区一般预算平衡表_04财力类2010" xfId="18131"/>
    <cellStyle name="好_云南省2008年中小学教职工情况（教育厅提供20090101加工整理） 2" xfId="18132"/>
    <cellStyle name="差_行政（人员）_民生政策最低支出需求_财力性转移支付2010年预算参考数_03_2010年各地区一般预算平衡表_04财力类2010 3" xfId="18133"/>
    <cellStyle name="好_教育(按照总人口测算）—20080416_县市旗测算-新科目（含人口规模效应） 5" xfId="18134"/>
    <cellStyle name="差_行政（人员）_民生政策最低支出需求_财力性转移支付2010年预算参考数_03_2010年各地区一般预算平衡表_2010年地方财政一般预算分级平衡情况表（汇总）0524 2" xfId="18135"/>
    <cellStyle name="差_行政（人员）_民生政策最低支出需求_财力性转移支付2010年预算参考数_03_2010年各地区一般预算平衡表_2010年地方财政一般预算分级平衡情况表（汇总）0524 3" xfId="18136"/>
    <cellStyle name="差_行政（人员）_民生政策最低支出需求_财力性转移支付2010年预算参考数_03_2010年各地区一般预算平衡表_2010年地方财政一般预算分级平衡情况表（汇总）0524 4" xfId="18137"/>
    <cellStyle name="差_行政（人员）_民生政策最低支出需求_财力性转移支付2010年预算参考数_03_2010年各地区一般预算平衡表_2010年地方财政一般预算分级平衡情况表（汇总）0524 5" xfId="18138"/>
    <cellStyle name="差_行政（人员）_民生政策最低支出需求_财力性转移支付2010年预算参考数_03_2010年各地区一般预算平衡表_净集中 2" xfId="18139"/>
    <cellStyle name="好_其他部门(按照总人口测算）—20080416_30云南 3" xfId="18140"/>
    <cellStyle name="差_行政（人员）_民生政策最低支出需求_财力性转移支付2010年预算参考数_03_2010年各地区一般预算平衡表_净集中 3" xfId="18141"/>
    <cellStyle name="差_青海 缺口县区测算(地方填报)_30云南 2 2" xfId="18142"/>
    <cellStyle name="差_县区合并测算20080423(按照各省比重）_县市旗测算-新科目（含人口规模效应）_财力性转移支付2010年预算参考数 2 5" xfId="18143"/>
    <cellStyle name="好_农林水和城市维护标准支出20080505－县区合计_民生政策最低支出需求_03_2010年各地区一般预算平衡表_2010年地方财政一般预算分级平衡情况表（汇总）0524 2 2" xfId="18144"/>
    <cellStyle name="差_行政（人员）_民生政策最低支出需求_财力性转移支付2010年预算参考数_30云南" xfId="18145"/>
    <cellStyle name="差_文体广播事业(按照总人口测算）—20080416_财力性转移支付2010年预算参考数_华东 2 7" xfId="18146"/>
    <cellStyle name="差_行政（人员）_民生政策最低支出需求_财力性转移支付2010年预算参考数_30云南 2" xfId="18147"/>
    <cellStyle name="好_农林水和城市维护标准支出20080505－县区合计_不含人员经费系数_财力性转移支付2010年预算参考数_小册子（2010）张" xfId="18148"/>
    <cellStyle name="差_行政（人员）_民生政策最低支出需求_财力性转移支付2010年预算参考数_30云南 2 2" xfId="18149"/>
    <cellStyle name="差_行政（人员）_民生政策最低支出需求_财力性转移支付2010年预算参考数_30云南 3" xfId="18150"/>
    <cellStyle name="差_民生政策最低支出需求 4 2" xfId="18151"/>
    <cellStyle name="差_行政（人员）_民生政策最低支出需求_财力性转移支付2010年预算参考数_30云南 3 2" xfId="18152"/>
    <cellStyle name="差_行政（人员）_民生政策最低支出需求_财力性转移支付2010年预算参考数_30云南 4" xfId="18153"/>
    <cellStyle name="好_Book1_财力性转移支付2010年预算参考数_隋心对账单定稿0514 2" xfId="18154"/>
    <cellStyle name="好_22湖南_隋心对账单定稿0514 2 5" xfId="18155"/>
    <cellStyle name="差_行政（人员）_民生政策最低支出需求_财力性转移支付2010年预算参考数_隋心对账单定稿0514" xfId="18156"/>
    <cellStyle name="差_行政（人员）_民生政策最低支出需求_财力性转移支付2010年预算参考数_隋心对账单定稿0514 2" xfId="18157"/>
    <cellStyle name="好_行政公检法测算 2 2" xfId="18158"/>
    <cellStyle name="好_河南 缺口县区测算(地方填报)_隋心对账单定稿0514 2" xfId="18159"/>
    <cellStyle name="差_卫生(按照总人口测算）—20080416_县市旗测算-新科目（含人口规模效应） 2 6" xfId="18160"/>
    <cellStyle name="差_行政（人员）_民生政策最低支出需求_财力性转移支付2010年预算参考数_小册子（2010）张" xfId="18161"/>
    <cellStyle name="好_县市旗测算-新科目（20080626）_民生政策最低支出需求_03_2010年各地区一般预算平衡表_2010年地方财政一般预算分级平衡情况表（汇总）0524 2 7" xfId="18162"/>
    <cellStyle name="好_河南 缺口县区测算(地方填报)_隋心对账单定稿0514 2 4" xfId="18163"/>
    <cellStyle name="差_行政（人员）_民生政策最低支出需求_财力性转移支付2010年预算参考数_小册子（2010）张 4" xfId="18164"/>
    <cellStyle name="差_行政（人员）_民生政策最低支出需求_合并" xfId="18165"/>
    <cellStyle name="差_行政（人员）_民生政策最低支出需求_合并 2" xfId="18166"/>
    <cellStyle name="好_卫生(按照总人口测算）—20080416_县市旗测算-新科目（含人口规模效应）_合并 2 3" xfId="18167"/>
    <cellStyle name="差_行政（人员）_民生政策最低支出需求_小册子（2010）张" xfId="18168"/>
    <cellStyle name="好_其他部门(按照总人口测算）—20080416_县市旗测算-新科目（含人口规模效应）_财力性转移支付2010年预算参考数 5" xfId="18169"/>
    <cellStyle name="差_行政（人员）_民生政策最低支出需求_小册子（2010）张 2" xfId="18170"/>
    <cellStyle name="好_其他部门(按照总人口测算）—20080416_民生政策最低支出需求_隋心对账单定稿0514 2 3" xfId="18171"/>
    <cellStyle name="好_人员工资和公用经费3_隋心对账单定稿0514 2 6" xfId="18172"/>
    <cellStyle name="差_行政（人员）_民生政策最低支出需求_小册子（2010）张 2 2" xfId="18173"/>
    <cellStyle name="差_卫生(按照总人口测算）—20080416_县市旗测算-新科目（含人口规模效应）_03_2010年各地区一般预算平衡表_净集中" xfId="18174"/>
    <cellStyle name="差_行政（人员）_民生政策最低支出需求_小册子（2010）张 3" xfId="18175"/>
    <cellStyle name="差_缺口县区测算(按核定人数)_财力性转移支付2010年预算参考数_小册子（2010）张 2 2" xfId="18176"/>
    <cellStyle name="差_卫生(按照总人口测算）—20080416_县市旗测算-新科目（含人口规模效应）_03_2010年各地区一般预算平衡表_净集中 2" xfId="18177"/>
    <cellStyle name="好_行政(燃修费)_县市旗测算-新科目（含人口规模效应）_03_2010年各地区一般预算平衡表_2010年地方财政一般预算分级平衡情况表（汇总）0524 5" xfId="18178"/>
    <cellStyle name="好_县市旗测算-新科目（20080626）_03_2010年各地区一般预算平衡表_2010年地方财政一般预算分级平衡情况表（汇总）0524 3" xfId="18179"/>
    <cellStyle name="差_同德_03_2010年各地区一般预算平衡表_04财力类2010" xfId="18180"/>
    <cellStyle name="差_行政（人员）_民生政策最低支出需求_小册子（2010）张 3 2" xfId="18181"/>
    <cellStyle name="差_行政（人员）_民生政策最低支出需求_小册子（2010）张 4" xfId="18182"/>
    <cellStyle name="好_2006年22湖南_财力性转移支付2010年预算参考数_隋心对账单定稿0514" xfId="18183"/>
    <cellStyle name="好_缺口县区测算(财政部标准)_隋心对账单定稿0514 2 4" xfId="18184"/>
    <cellStyle name="差_市辖区测算-新科目（20080626）_财力性转移支付2010年预算参考数_小册子（2010）张 3 2" xfId="18185"/>
    <cellStyle name="差_行政（人员）_隋心对账单定稿0514 2" xfId="18186"/>
    <cellStyle name="好_基础数据表" xfId="18187"/>
    <cellStyle name="差_农林水和城市维护标准支出20080505－县区合计_民生政策最低支出需求_小册子（2010）张 2 2" xfId="18188"/>
    <cellStyle name="差_行政（人员）_县市旗测算-新科目（含人口规模效应） 2" xfId="18189"/>
    <cellStyle name="好_基础数据表 2" xfId="18190"/>
    <cellStyle name="差_行政（人员）_县市旗测算-新科目（含人口规模效应） 2 2" xfId="18191"/>
    <cellStyle name="好_基础数据表 3" xfId="18192"/>
    <cellStyle name="差_行政（人员）_县市旗测算-新科目（含人口规模效应） 2 3" xfId="18193"/>
    <cellStyle name="好_基础数据表 3 2" xfId="18194"/>
    <cellStyle name="差_行政（人员）_县市旗测算-新科目（含人口规模效应） 2 3 2" xfId="18195"/>
    <cellStyle name="好_缺口县区测算(财政部标准)_财力性转移支付2010年预算参考数_03_2010年各地区一般预算平衡表_04财力类2010 3" xfId="18196"/>
    <cellStyle name="好_基础数据表 4" xfId="18197"/>
    <cellStyle name="好_卫生(按照总人口测算）—20080416_隋心对账单定稿0514 2" xfId="18198"/>
    <cellStyle name="差_行政（人员）_县市旗测算-新科目（含人口规模效应） 2 4" xfId="18199"/>
    <cellStyle name="差_行政（人员）_县市旗测算-新科目（含人口规模效应） 3" xfId="18200"/>
    <cellStyle name="好_河南 缺口县区测算(地方填报白)_隋心对账单定稿0514 2 4" xfId="18201"/>
    <cellStyle name="差_行政（人员）_县市旗测算-新科目（含人口规模效应） 3 2" xfId="18202"/>
    <cellStyle name="差_行政（人员）_县市旗测算-新科目（含人口规模效应） 4" xfId="18203"/>
    <cellStyle name="差_行政（人员）_县市旗测算-新科目（含人口规模效应） 4 2" xfId="18204"/>
    <cellStyle name="差_行政（人员）_县市旗测算-新科目（含人口规模效应） 5" xfId="18205"/>
    <cellStyle name="好_教育(按照总人口测算）—20080416_不含人员经费系数_财力性转移支付2010年预算参考数_华东 2 5" xfId="18206"/>
    <cellStyle name="差_卫生(按照总人口测算）—20080416_03_2010年各地区一般预算平衡表_2010年地方财政一般预算分级平衡情况表（汇总）0524 3" xfId="18207"/>
    <cellStyle name="差_行政（人员）_县市旗测算-新科目（含人口规模效应）_03_2010年各地区一般预算平衡表" xfId="18208"/>
    <cellStyle name="好_0605石屏县_财力性转移支付2010年预算参考数_隋心对账单定稿0514 2 7" xfId="18209"/>
    <cellStyle name="差_云南 缺口县区测算(地方填报)_华东 2 7" xfId="18210"/>
    <cellStyle name="差_行政（人员）_县市旗测算-新科目（含人口规模效应）_03_2010年各地区一般预算平衡表 2" xfId="18211"/>
    <cellStyle name="好_行政（人员）_民生政策最低支出需求_财力性转移支付2010年预算参考数_华东 2" xfId="18212"/>
    <cellStyle name="差_行政（人员）_县市旗测算-新科目（含人口规模效应）_03_2010年各地区一般预算平衡表 3" xfId="18213"/>
    <cellStyle name="好_行政(燃修费)_县市旗测算-新科目（含人口规模效应）_财力性转移支付2010年预算参考数_03_2010年各地区一般预算平衡表 2 3" xfId="18214"/>
    <cellStyle name="差_其他部门(按照总人口测算）—20080416_县市旗测算-新科目（含人口规模效应） 2 3 2" xfId="18215"/>
    <cellStyle name="好_2_财力性转移支付2010年预算参考数_30云南 3" xfId="18216"/>
    <cellStyle name="好_行政（人员）_民生政策最低支出需求_财力性转移支付2010年预算参考数_华东 3" xfId="18217"/>
    <cellStyle name="差_行政（人员）_县市旗测算-新科目（含人口规模效应）_03_2010年各地区一般预算平衡表 4" xfId="18218"/>
    <cellStyle name="差_核定人数对比 4 2" xfId="18219"/>
    <cellStyle name="差_缺口县区测算（11.13）_财力性转移支付2010年预算参考数_隋心对账单定稿0514 2" xfId="18220"/>
    <cellStyle name="差_行政（人员）_县市旗测算-新科目（含人口规模效应）_03_2010年各地区一般预算平衡表 5" xfId="18221"/>
    <cellStyle name="差_行政（人员）_县市旗测算-新科目（含人口规模效应）_03_2010年各地区一般预算平衡表 6" xfId="18222"/>
    <cellStyle name="差_教育(按照总人口测算）—20080416 2 3" xfId="18223"/>
    <cellStyle name="差_教育(按照总人口测算）—20080416_不含人员经费系数_30云南 3" xfId="18224"/>
    <cellStyle name="差_行政（人员）_县市旗测算-新科目（含人口规模效应）_03_2010年各地区一般预算平衡表_04财力类2010" xfId="18225"/>
    <cellStyle name="差_行政（人员）_县市旗测算-新科目（含人口规模效应）_03_2010年各地区一般预算平衡表_2010年地方财政一般预算分级平衡情况表（汇总）0524" xfId="18226"/>
    <cellStyle name="差_行政（人员）_县市旗测算-新科目（含人口规模效应）_03_2010年各地区一般预算平衡表_2010年地方财政一般预算分级平衡情况表（汇总）0524 2" xfId="18227"/>
    <cellStyle name="差_汇总-县级财政报表附表 2 3" xfId="18228"/>
    <cellStyle name="好_县市旗测算-新科目（20080626）_县市旗测算-新科目（含人口规模效应）_03_2010年各地区一般预算平衡表 6" xfId="18229"/>
    <cellStyle name="好_成本差异系数（含人口规模）_03_2010年各地区一般预算平衡表_净集中 2" xfId="18230"/>
    <cellStyle name="差_行政（人员）_县市旗测算-新科目（含人口规模效应）_03_2010年各地区一般预算平衡表_2010年地方财政一般预算分级平衡情况表（汇总）0524 3" xfId="18231"/>
    <cellStyle name="差_汇总-县级财政报表附表 2 4" xfId="18232"/>
    <cellStyle name="好_成本差异系数（含人口规模）_03_2010年各地区一般预算平衡表_净集中 3" xfId="18233"/>
    <cellStyle name="差_行政（人员）_县市旗测算-新科目（含人口规模效应）_03_2010年各地区一般预算平衡表_2010年地方财政一般预算分级平衡情况表（汇总）0524 4" xfId="18234"/>
    <cellStyle name="差_行政（人员）_县市旗测算-新科目（含人口规模效应）_03_2010年各地区一般预算平衡表_净集中 3" xfId="18235"/>
    <cellStyle name="差_行政（人员）_县市旗测算-新科目（含人口规模效应）_30云南" xfId="18236"/>
    <cellStyle name="好_其他部门(按照总人口测算）—20080416_县市旗测算-新科目（含人口规模效应）_财力性转移支付2010年预算参考数_合并 2 6" xfId="18237"/>
    <cellStyle name="好_不含人员经费系数_财力性转移支付2010年预算参考数_03_2010年各地区一般预算平衡表_2010年地方财政一般预算分级平衡情况表（汇总）0524 2 6" xfId="18238"/>
    <cellStyle name="常规 2 2 2 13" xfId="18239"/>
    <cellStyle name="差_行政（人员）_县市旗测算-新科目（含人口规模效应）_30云南 2" xfId="18240"/>
    <cellStyle name="差_行政（人员）_县市旗测算-新科目（含人口规模效应）_30云南 2 2" xfId="18241"/>
    <cellStyle name="好_不含人员经费系数_财力性转移支付2010年预算参考数_03_2010年各地区一般预算平衡表_2010年地方财政一般预算分级平衡情况表（汇总）0524 2 7" xfId="18242"/>
    <cellStyle name="常规 2 2 2 14" xfId="18243"/>
    <cellStyle name="差_行政（人员）_县市旗测算-新科目（含人口规模效应）_30云南 3" xfId="18244"/>
    <cellStyle name="常规 2 2 2 14 2" xfId="18245"/>
    <cellStyle name="差_行政（人员）_县市旗测算-新科目（含人口规模效应）_30云南 3 2" xfId="18246"/>
    <cellStyle name="常规 2 2 2 15" xfId="18247"/>
    <cellStyle name="常规 2 2 2 20" xfId="18248"/>
    <cellStyle name="差_行政（人员）_县市旗测算-新科目（含人口规模效应）_30云南 4" xfId="18249"/>
    <cellStyle name="差_市辖区测算20080510_不含人员经费系数_03_2010年各地区一般预算平衡表_净集中 2" xfId="18250"/>
    <cellStyle name="差_行政（人员）_县市旗测算-新科目（含人口规模效应）_财力性转移支付2010年预算参考数 2 2" xfId="18251"/>
    <cellStyle name="差_缺口县区测算(按核定人数) 2 3 2" xfId="18252"/>
    <cellStyle name="差_市辖区测算20080510_不含人员经费系数_03_2010年各地区一般预算平衡表_净集中 3" xfId="18253"/>
    <cellStyle name="差_行政（人员）_县市旗测算-新科目（含人口规模效应）_财力性转移支付2010年预算参考数 2 3" xfId="18254"/>
    <cellStyle name="好_Book1_财力性转移支付2010年预算参考数_合并" xfId="18255"/>
    <cellStyle name="差_缺口县区测算(按核定人数) 2 4" xfId="18256"/>
    <cellStyle name="差_行政（人员）_县市旗测算-新科目（含人口规模效应）_财力性转移支付2010年预算参考数 3" xfId="18257"/>
    <cellStyle name="差_行政（人员）_县市旗测算-新科目（含人口规模效应）_财力性转移支付2010年预算参考数 4" xfId="18258"/>
    <cellStyle name="差_教育(按照总人口测算）—20080416_县市旗测算-新科目（含人口规模效应）_03_2010年各地区一般预算平衡表_2010年地方财政一般预算分级平衡情况表（汇总）0524 4" xfId="18259"/>
    <cellStyle name="好_测算结果_财力性转移支付2010年预算参考数_03_2010年各地区一般预算平衡表_04财力类2010" xfId="18260"/>
    <cellStyle name="差_行政（人员）_县市旗测算-新科目（含人口规模效应）_财力性转移支付2010年预算参考数 4 2" xfId="18261"/>
    <cellStyle name="好_其他部门(按照总人口测算）—20080416_县市旗测算-新科目（含人口规模效应） 2 2" xfId="18262"/>
    <cellStyle name="差_县区合并测算20080423(按照各省比重）_县市旗测算-新科目（含人口规模效应）_财力性转移支付2010年预算参考数_隋心对账单定稿0514" xfId="18263"/>
    <cellStyle name="差_行政（人员）_县市旗测算-新科目（含人口规模效应）_财力性转移支付2010年预算参考数 5" xfId="18264"/>
    <cellStyle name="好_2006年水利统计指标统计表_03_2010年各地区一般预算平衡表 3" xfId="18265"/>
    <cellStyle name="差_行政（人员）_县市旗测算-新科目（含人口规模效应）_财力性转移支付2010年预算参考数_03_2010年各地区一般预算平衡表" xfId="18266"/>
    <cellStyle name="差_行政（人员）_县市旗测算-新科目（含人口规模效应）_财力性转移支付2010年预算参考数_03_2010年各地区一般预算平衡表 2" xfId="18267"/>
    <cellStyle name="差_行政（人员）_县市旗测算-新科目（含人口规模效应）_财力性转移支付2010年预算参考数_03_2010年各地区一般预算平衡表_04财力类2010" xfId="18268"/>
    <cellStyle name="差_行政（人员）_县市旗测算-新科目（含人口规模效应）_财力性转移支付2010年预算参考数_03_2010年各地区一般预算平衡表_04财力类2010 2" xfId="18269"/>
    <cellStyle name="差_县市旗测算-新科目（20080627）_财力性转移支付2010年预算参考数_小册子（2010）张" xfId="18270"/>
    <cellStyle name="好_县市旗测算-新科目（20080627）_县市旗测算-新科目（含人口规模效应） 2 8" xfId="18271"/>
    <cellStyle name="差_行政（人员）_县市旗测算-新科目（含人口规模效应）_财力性转移支付2010年预算参考数_03_2010年各地区一般预算平衡表_2010年地方财政一般预算分级平衡情况表（汇总）0524 2" xfId="18272"/>
    <cellStyle name="差_行政（人员）_县市旗测算-新科目（含人口规模效应）_财力性转移支付2010年预算参考数_03_2010年各地区一般预算平衡表_净集中" xfId="18273"/>
    <cellStyle name="差_行政（人员）_县市旗测算-新科目（含人口规模效应）_财力性转移支付2010年预算参考数_03_2010年各地区一般预算平衡表_净集中 2" xfId="18274"/>
    <cellStyle name="差_行政（人员）_县市旗测算-新科目（含人口规模效应）_财力性转移支付2010年预算参考数_03_2010年各地区一般预算平衡表_净集中 3" xfId="18275"/>
    <cellStyle name="好_分析缺口率_03_2010年各地区一般预算平衡表_2010年地方财政一般预算分级平衡情况表（汇总）0524 2 7" xfId="18276"/>
    <cellStyle name="差_卫生(按照总人口测算）—20080416_民生政策最低支出需求 2 2" xfId="18277"/>
    <cellStyle name="好_行政（人员）_财力性转移支付2010年预算参考数_隋心对账单定稿0514 2" xfId="18278"/>
    <cellStyle name="差_行政（人员）_县市旗测算-新科目（含人口规模效应）_财力性转移支付2010年预算参考数_30云南" xfId="18279"/>
    <cellStyle name="差_卫生(按照总人口测算）—20080416_民生政策最低支出需求 2 2 2" xfId="18280"/>
    <cellStyle name="好_行政（人员）_财力性转移支付2010年预算参考数_隋心对账单定稿0514 2 2" xfId="18281"/>
    <cellStyle name="差_行政（人员）_县市旗测算-新科目（含人口规模效应）_财力性转移支付2010年预算参考数_30云南 2" xfId="18282"/>
    <cellStyle name="差_行政（人员）_县市旗测算-新科目（含人口规模效应）_财力性转移支付2010年预算参考数_30云南 2 2" xfId="18283"/>
    <cellStyle name="好_行政（人员）_财力性转移支付2010年预算参考数_隋心对账单定稿0514 2 3" xfId="18284"/>
    <cellStyle name="好_教育(按照总人口测算）—20080416_民生政策最低支出需求_财力性转移支付2010年预算参考数_华东 2" xfId="18285"/>
    <cellStyle name="差_行政（人员）_县市旗测算-新科目（含人口规模效应）_财力性转移支付2010年预算参考数_30云南 3" xfId="18286"/>
    <cellStyle name="好_市辖区测算-新科目（20080626）_县市旗测算-新科目（含人口规模效应）_财力性转移支付2010年预算参考数_隋心对账单定稿0514 2 2" xfId="18287"/>
    <cellStyle name="好_行政（人员）_财力性转移支付2010年预算参考数_隋心对账单定稿0514 2 4" xfId="18288"/>
    <cellStyle name="好_教育(按照总人口测算）—20080416_民生政策最低支出需求_财力性转移支付2010年预算参考数_华东 3" xfId="18289"/>
    <cellStyle name="好_Book2_03_2010年各地区一般预算平衡表_净集中" xfId="18290"/>
    <cellStyle name="差_行政（人员）_县市旗测算-新科目（含人口规模效应）_财力性转移支付2010年预算参考数_30云南 4" xfId="18291"/>
    <cellStyle name="差_行政（人员）_县市旗测算-新科目（含人口规模效应）_财力性转移支付2010年预算参考数_合并" xfId="18292"/>
    <cellStyle name="差_行政（人员）_县市旗测算-新科目（含人口规模效应）_财力性转移支付2010年预算参考数_合并 2" xfId="18293"/>
    <cellStyle name="差_行政（人员）_县市旗测算-新科目（含人口规模效应）_财力性转移支付2010年预算参考数_隋心对账单定稿0514 2" xfId="18294"/>
    <cellStyle name="好_行政（人员）_民生政策最低支出需求_合并" xfId="18295"/>
    <cellStyle name="好_2006年27重庆_财力性转移支付2010年预算参考数_03_2010年各地区一般预算平衡表_2010年地方财政一般预算分级平衡情况表（汇总）0524 3" xfId="18296"/>
    <cellStyle name="好_县市旗测算20080508_县市旗测算-新科目（含人口规模效应）" xfId="18297"/>
    <cellStyle name="差_行政（人员）_县市旗测算-新科目（含人口规模效应）_财力性转移支付2010年预算参考数_小册子（2010）张" xfId="18298"/>
    <cellStyle name="好_行政（人员）_民生政策最低支出需求_合并 2" xfId="18299"/>
    <cellStyle name="好_12滨州_财力性转移支付2010年预算参考数_03_2010年各地区一般预算平衡表 4" xfId="18300"/>
    <cellStyle name="好_县市旗测算20080508_县市旗测算-新科目（含人口规模效应） 2" xfId="18301"/>
    <cellStyle name="差_行政（人员）_县市旗测算-新科目（含人口规模效应）_财力性转移支付2010年预算参考数_小册子（2010）张 2" xfId="18302"/>
    <cellStyle name="好_2007一般预算支出口径剔除表_03_2010年各地区一般预算平衡表_2010年地方财政一般预算分级平衡情况表（汇总）0524 4" xfId="18303"/>
    <cellStyle name="好_核定人数下发表_03_2010年各地区一般预算平衡表 4" xfId="18304"/>
    <cellStyle name="好_530623_2006年县级财政报表附表 2_4.2010年国家重点生态功能区保护性转移支付生态测算表 2" xfId="18305"/>
    <cellStyle name="差_县市旗测算-新科目（20080627）_县市旗测算-新科目（含人口规模效应）_财力性转移支付2010年预算参考数_03_2010年各地区一般预算平衡表_2010年地方财政一般预算分级平衡情况表（汇总）0524 2 6" xfId="18306"/>
    <cellStyle name="好_县市旗测算-新科目（20080627）_财力性转移支付2010年预算参考数_隋心对账单定稿0514 2 3" xfId="18307"/>
    <cellStyle name="好_县市旗测算20080508_县市旗测算-新科目（含人口规模效应） 3 2" xfId="18308"/>
    <cellStyle name="差_行政（人员）_县市旗测算-新科目（含人口规模效应）_财力性转移支付2010年预算参考数_小册子（2010）张 3 2" xfId="18309"/>
    <cellStyle name="好_市辖区测算-新科目（20080626）_县市旗测算-新科目（含人口规模效应）_华东 2" xfId="18310"/>
    <cellStyle name="好_河南 缺口县区测算(地方填报)_财力性转移支付2010年预算参考数_03_2010年各地区一般预算平衡表_净集中" xfId="18311"/>
    <cellStyle name="差_历年教师人数 5" xfId="18312"/>
    <cellStyle name="差_行政（人员）_县市旗测算-新科目（含人口规模效应）_合并" xfId="18313"/>
    <cellStyle name="差_行政（人员）_县市旗测算-新科目（含人口规模效应）_华东" xfId="18314"/>
    <cellStyle name="差_行政（人员）_县市旗测算-新科目（含人口规模效应）_华东 2" xfId="18315"/>
    <cellStyle name="差_教育(按照总人口测算）—20080416_不含人员经费系数_财力性转移支付2010年预算参考数_华东" xfId="18316"/>
    <cellStyle name="差_行政（人员）_县市旗测算-新科目（含人口规模效应）_隋心对账单定稿0514" xfId="18317"/>
    <cellStyle name="差_行政（人员）_县市旗测算-新科目（含人口规模效应）_小册子（2010）张" xfId="18318"/>
    <cellStyle name="常规 15 17" xfId="18319"/>
    <cellStyle name="常规 15 22" xfId="18320"/>
    <cellStyle name="常规 20 17" xfId="18321"/>
    <cellStyle name="常规 20 22" xfId="18322"/>
    <cellStyle name="差_行政（人员）_县市旗测算-新科目（含人口规模效应）_小册子（2010）张 2" xfId="18323"/>
    <cellStyle name="差_行政（人员）_县市旗测算-新科目（含人口规模效应）_小册子（2010）张 2 2" xfId="18324"/>
    <cellStyle name="好_2008年预计支出与2007年对比_华东 2" xfId="18325"/>
    <cellStyle name="差_行政（人员）_县市旗测算-新科目（含人口规模效应）_小册子（2010）张 3" xfId="18326"/>
    <cellStyle name="常规 15 18" xfId="18327"/>
    <cellStyle name="常规 15 23" xfId="18328"/>
    <cellStyle name="常规 20 18" xfId="18329"/>
    <cellStyle name="常规 20 23" xfId="18330"/>
    <cellStyle name="好_2008年预计支出与2007年对比_华东 2 2" xfId="18331"/>
    <cellStyle name="差_行政（人员）_县市旗测算-新科目（含人口规模效应）_小册子（2010）张 3 2" xfId="18332"/>
    <cellStyle name="差_行政公检法测算_不含人员经费系数_03_2010年各地区一般预算平衡表_净集中 2" xfId="18333"/>
    <cellStyle name="强调文字颜色 6 2 2 5" xfId="18334"/>
    <cellStyle name="常规 15 19" xfId="18335"/>
    <cellStyle name="常规 15 24" xfId="18336"/>
    <cellStyle name="常规 20 19" xfId="18337"/>
    <cellStyle name="常规 20 24" xfId="18338"/>
    <cellStyle name="差_行政（人员）_县市旗测算-新科目（含人口规模效应）_小册子（2010）张 4" xfId="18339"/>
    <cellStyle name="差_行政（人员）_小册子（2010）张" xfId="18340"/>
    <cellStyle name="差_县区合并测算20080423(按照各省比重）_华东 2 2" xfId="18341"/>
    <cellStyle name="好_行政(燃修费)_不含人员经费系数_小册子（2010）张" xfId="18342"/>
    <cellStyle name="差_行政（人员）_小册子（2010）张 3" xfId="18343"/>
    <cellStyle name="差_县区合并测算20080423(按照各省比重）_财力性转移支付2010年预算参考数_合并 2 4" xfId="18344"/>
    <cellStyle name="差_行政公检法测算" xfId="18345"/>
    <cellStyle name="好_河南 缺口县区测算(地方填报白)_财力性转移支付2010年预算参考数_合并 2 6" xfId="18346"/>
    <cellStyle name="差_县区合并测算20080423(按照各省比重）_民生政策最低支出需求_隋心对账单定稿0514 2 7" xfId="18347"/>
    <cellStyle name="差_行政公检法测算 2 3 2" xfId="18348"/>
    <cellStyle name="差_行政公检法测算 2 4" xfId="18349"/>
    <cellStyle name="好_汇总表4_财力性转移支付2010年预算参考数_隋心对账单定稿0514 2 6" xfId="18350"/>
    <cellStyle name="好_行政（人员）_财力性转移支付2010年预算参考数 4" xfId="18351"/>
    <cellStyle name="差_缺口县区测算(按核定人数)_财力性转移支付2010年预算参考数_03_2010年各地区一般预算平衡表_净集中" xfId="18352"/>
    <cellStyle name="差_行政公检法测算 3" xfId="18353"/>
    <cellStyle name="差_行政公检法测算 4" xfId="18354"/>
    <cellStyle name="好_市辖区测算20080510_不含人员经费系数_财力性转移支付2010年预算参考数_03_2010年各地区一般预算平衡表 2" xfId="18355"/>
    <cellStyle name="差_行政公检法测算 4 2" xfId="18356"/>
    <cellStyle name="好_市辖区测算20080510_不含人员经费系数_财力性转移支付2010年预算参考数_03_2010年各地区一般预算平衡表 2 2" xfId="18357"/>
    <cellStyle name="差_行政公检法测算 5" xfId="18358"/>
    <cellStyle name="好_市辖区测算20080510_不含人员经费系数_财力性转移支付2010年预算参考数_03_2010年各地区一般预算平衡表 3" xfId="18359"/>
    <cellStyle name="好_Book1_财力性转移支付2010年预算参考数_华东 2 3" xfId="18360"/>
    <cellStyle name="差_行政公检法测算_03_2010年各地区一般预算平衡表_2010年地方财政一般预算分级平衡情况表（汇总）0524 2" xfId="18361"/>
    <cellStyle name="差_市辖区测算-新科目（20080626）_民生政策最低支出需求_财力性转移支付2010年预算参考数_华东 2 4" xfId="18362"/>
    <cellStyle name="好_平邑_03_2010年各地区一般预算平衡表 5" xfId="18363"/>
    <cellStyle name="差_平邑_财力性转移支付2010年预算参考数_03_2010年各地区一般预算平衡表 4" xfId="18364"/>
    <cellStyle name="差_卫生部门_禁止开发区名单" xfId="18365"/>
    <cellStyle name="差_行政公检法测算_03_2010年各地区一般预算平衡表_净集中" xfId="18366"/>
    <cellStyle name="差_教育(按照总人口测算）—20080416_财力性转移支付2010年预算参考数_03_2010年各地区一般预算平衡表_2010年地方财政一般预算分级平衡情况表（汇总）0524 5" xfId="18367"/>
    <cellStyle name="差_行政公检法测算_03_2010年各地区一般预算平衡表_净集中 2" xfId="18368"/>
    <cellStyle name="差_行政公检法测算_县市旗测算-新科目（含人口规模效应）_合并 2" xfId="18369"/>
    <cellStyle name="差_行政公检法测算_03_2010年各地区一般预算平衡表_净集中 3" xfId="18370"/>
    <cellStyle name="常规 3 15" xfId="18371"/>
    <cellStyle name="常规 3 20" xfId="18372"/>
    <cellStyle name="差_缺口县区测算(按2007支出增长25%测算)_财力性转移支付2010年预算参考数 2 3" xfId="18373"/>
    <cellStyle name="差_行政公检法测算_30云南" xfId="18374"/>
    <cellStyle name="差_缺口县区测算(按2007支出增长25%测算)_财力性转移支付2010年预算参考数 2 3 2" xfId="18375"/>
    <cellStyle name="差_行政公检法测算_30云南 2" xfId="18376"/>
    <cellStyle name="好_2006年27重庆_财力性转移支付2010年预算参考数 5" xfId="18377"/>
    <cellStyle name="好_云南省2008年转移支付测算——州市本级考核部分及政策性测算_小册子（2010）张" xfId="18378"/>
    <cellStyle name="差_行政公检法测算_30云南 2 2" xfId="18379"/>
    <cellStyle name="好_县区合并测算20080423(按照各省比重）_不含人员经费系数_财力性转移支付2010年预算参考数_华东 2 7" xfId="18380"/>
    <cellStyle name="好_青海 缺口县区测算(地方填报)_财力性转移支付2010年预算参考数_华东 2 2" xfId="18381"/>
    <cellStyle name="差_行政公检法测算_30云南 3" xfId="18382"/>
    <cellStyle name="好_青海 缺口县区测算(地方填报)_财力性转移支付2010年预算参考数_华东 2 3" xfId="18383"/>
    <cellStyle name="好_34青海_1_财力性转移支付2010年预算参考数_华东" xfId="18384"/>
    <cellStyle name="差_行政公检法测算_30云南 4" xfId="18385"/>
    <cellStyle name="差_行政公检法测算_不含人员经费系数" xfId="18386"/>
    <cellStyle name="差_卫生(按照总人口测算）—20080416_财力性转移支付2010年预算参考数_03_2010年各地区一般预算平衡表_2010年地方财政一般预算分级平衡情况表（汇总）0524 3" xfId="18387"/>
    <cellStyle name="差_行政公检法测算_不含人员经费系数 2" xfId="18388"/>
    <cellStyle name="差_行政公检法测算_不含人员经费系数 2 2 2" xfId="18389"/>
    <cellStyle name="好_分县成本差异系数_财力性转移支付2010年预算参考数_合并 2 3" xfId="18390"/>
    <cellStyle name="差_行政公检法测算_不含人员经费系数 2 3 2" xfId="18391"/>
    <cellStyle name="好_34青海_财力性转移支付2010年预算参考数_30云南" xfId="18392"/>
    <cellStyle name="好_行政(燃修费)_县市旗测算-新科目（含人口规模效应）_财力性转移支付2010年预算参考数_03_2010年各地区一般预算平衡表_2010年地方财政一般预算分级平衡情况表（汇总）0524 2 2" xfId="18393"/>
    <cellStyle name="差_县市旗测算-新科目（20080626）_民生政策最低支出需求_03_2010年各地区一般预算平衡表_2010年地方财政一般预算分级平衡情况表（汇总）0524" xfId="18394"/>
    <cellStyle name="差_行政公检法测算_不含人员经费系数 3" xfId="18395"/>
    <cellStyle name="差_人员工资和公用经费3_03_2010年各地区一般预算平衡表_04财力类2010" xfId="18396"/>
    <cellStyle name="货币 2" xfId="18397"/>
    <cellStyle name="好_34青海_财力性转移支付2010年预算参考数_30云南 2" xfId="18398"/>
    <cellStyle name="差_县市旗测算-新科目（20080626）_民生政策最低支出需求_03_2010年各地区一般预算平衡表_2010年地方财政一般预算分级平衡情况表（汇总）0524 2" xfId="18399"/>
    <cellStyle name="差_行政公检法测算_不含人员经费系数 3 2" xfId="18400"/>
    <cellStyle name="差_人员工资和公用经费3_03_2010年各地区一般预算平衡表_04财力类2010 2" xfId="18401"/>
    <cellStyle name="货币 2 2" xfId="18402"/>
    <cellStyle name="差_行政公检法测算_不含人员经费系数 4 2" xfId="18403"/>
    <cellStyle name="好_20河南_财力性转移支付2010年预算参考数_03_2010年各地区一般预算平衡表 2" xfId="18404"/>
    <cellStyle name="好_农林水和城市维护标准支出20080505－县区合计_县市旗测算-新科目（含人口规模效应）_03_2010年各地区一般预算平衡表_2010年地方财政一般预算分级平衡情况表（汇总）0524 3" xfId="18405"/>
    <cellStyle name="好_农林水和城市维护标准支出20080505－县区合计 3" xfId="18406"/>
    <cellStyle name="差_核定人数下发表_小册子（2010）张 2 2" xfId="18407"/>
    <cellStyle name="差_行政公检法测算_不含人员经费系数_03_2010年各地区一般预算平衡表 3" xfId="18408"/>
    <cellStyle name="好_20河南_财力性转移支付2010年预算参考数_03_2010年各地区一般预算平衡表 3" xfId="18409"/>
    <cellStyle name="好_农林水和城市维护标准支出20080505－县区合计_县市旗测算-新科目（含人口规模效应）_03_2010年各地区一般预算平衡表_2010年地方财政一般预算分级平衡情况表（汇总）0524 4" xfId="18410"/>
    <cellStyle name="差_市辖区测算-新科目（20080626）_县市旗测算-新科目（含人口规模效应）_合并 2" xfId="18411"/>
    <cellStyle name="差_农林水和城市维护标准支出20080505－县区合计_不含人员经费系数_财力性转移支付2010年预算参考数_华东 2" xfId="18412"/>
    <cellStyle name="好_农林水和城市维护标准支出20080505－县区合计 4" xfId="18413"/>
    <cellStyle name="差_行政公检法测算_不含人员经费系数_03_2010年各地区一般预算平衡表 4" xfId="18414"/>
    <cellStyle name="差_行政公检法测算_不含人员经费系数_03_2010年各地区一般预算平衡表 5" xfId="18415"/>
    <cellStyle name="差_市辖区测算-新科目（20080626）_民生政策最低支出需求_30云南 3 2" xfId="18416"/>
    <cellStyle name="好_20河南_财力性转移支付2010年预算参考数_03_2010年各地区一般预算平衡表 5" xfId="18417"/>
    <cellStyle name="差_行政公检法测算_不含人员经费系数_03_2010年各地区一般预算平衡表 6" xfId="18418"/>
    <cellStyle name="差_行政公检法测算_不含人员经费系数_03_2010年各地区一般预算平衡表_04财力类2010" xfId="18419"/>
    <cellStyle name="好_2006年34青海_合并 2 7" xfId="18420"/>
    <cellStyle name="好_第五部分(才淼、饶永宏）_华东 2 4" xfId="18421"/>
    <cellStyle name="常规 5 2 6" xfId="18422"/>
    <cellStyle name="好_县区合并测算20080421_不含人员经费系数_03_2010年各地区一般预算平衡表_04财力类2010" xfId="18423"/>
    <cellStyle name="差_行政公检法测算_不含人员经费系数_03_2010年各地区一般预算平衡表_2010年地方财政一般预算分级平衡情况表（汇总）0524 5" xfId="18424"/>
    <cellStyle name="差_行政公检法测算_不含人员经费系数_03_2010年各地区一般预算平衡表_净集中" xfId="18425"/>
    <cellStyle name="差_行政公检法测算_不含人员经费系数_03_2010年各地区一般预算平衡表_净集中 3" xfId="18426"/>
    <cellStyle name="强调文字颜色 6 2 2 6" xfId="18427"/>
    <cellStyle name="差_行政公检法测算_不含人员经费系数_财力性转移支付2010年预算参考数" xfId="18428"/>
    <cellStyle name="好_分析缺口率 2 3" xfId="18429"/>
    <cellStyle name="计算 5 2" xfId="18430"/>
    <cellStyle name="差_行政公检法测算_不含人员经费系数_财力性转移支付2010年预算参考数 2" xfId="18431"/>
    <cellStyle name="好_分析缺口率 2 3 2" xfId="18432"/>
    <cellStyle name="差_农林水和城市维护标准支出20080505－县区合计_民生政策最低支出需求_03_2010年各地区一般预算平衡表_净集中" xfId="18433"/>
    <cellStyle name="好_青海 缺口县区测算(地方填报)_财力性转移支付2010年预算参考数_隋心对账单定稿0514 2 6" xfId="18434"/>
    <cellStyle name="差_农林水和城市维护标准支出20080505－县区合计_民生政策最低支出需求_03_2010年各地区一般预算平衡表_净集中 2" xfId="18435"/>
    <cellStyle name="差_行政公检法测算_不含人员经费系数_财力性转移支付2010年预算参考数 2 2" xfId="18436"/>
    <cellStyle name="差_行政公检法测算_不含人员经费系数_财力性转移支付2010年预算参考数 2 2 2" xfId="18437"/>
    <cellStyle name="好_青海 缺口县区测算(地方填报)_财力性转移支付2010年预算参考数_隋心对账单定稿0514 2 7" xfId="18438"/>
    <cellStyle name="差_农林水和城市维护标准支出20080505－县区合计_民生政策最低支出需求_03_2010年各地区一般预算平衡表_净集中 3" xfId="18439"/>
    <cellStyle name="差_行政公检法测算_不含人员经费系数_财力性转移支付2010年预算参考数 2 3" xfId="18440"/>
    <cellStyle name="差_行政公检法测算_不含人员经费系数_财力性转移支付2010年预算参考数 2 3 2" xfId="18441"/>
    <cellStyle name="好_卫生(按照总人口测算）—20080416_财力性转移支付2010年预算参考数_03_2010年各地区一般预算平衡表_2010年地方财政一般预算分级平衡情况表（汇总）0524 2 5" xfId="18442"/>
    <cellStyle name="好_缺口县区测算(按核定人数)_财力性转移支付2010年预算参考数_隋心对账单定稿0514 2 6" xfId="18443"/>
    <cellStyle name="差_县区合并测算20080421_财力性转移支付2010年预算参考数_30云南 2 2" xfId="18444"/>
    <cellStyle name="差_同德_03_2010年各地区一般预算平衡表 2 2" xfId="18445"/>
    <cellStyle name="差_行政公检法测算_不含人员经费系数_财力性转移支付2010年预算参考数 2 4" xfId="18446"/>
    <cellStyle name="差_河南 缺口县区测算(地方填报白)_03_2010年各地区一般预算平衡表_04财力类2010" xfId="18447"/>
    <cellStyle name="差_行政公检法测算_不含人员经费系数_财力性转移支付2010年预算参考数 3" xfId="18448"/>
    <cellStyle name="差_行政公检法测算_不含人员经费系数_财力性转移支付2010年预算参考数 3 2" xfId="18449"/>
    <cellStyle name="差_行政公检法测算_不含人员经费系数_财力性转移支付2010年预算参考数 4 2" xfId="18450"/>
    <cellStyle name="差_行政公检法测算_不含人员经费系数_财力性转移支付2010年预算参考数 5" xfId="18451"/>
    <cellStyle name="差_市辖区测算-新科目（20080626）_30云南" xfId="18452"/>
    <cellStyle name="差_行政公检法测算_不含人员经费系数_财力性转移支付2010年预算参考数_03_2010年各地区一般预算平衡表" xfId="18453"/>
    <cellStyle name="差_行政公检法测算_不含人员经费系数_财力性转移支付2010年预算参考数_03_2010年各地区一般预算平衡表 2" xfId="18454"/>
    <cellStyle name="差_其他部门(按照总人口测算）—20080416_县市旗测算-新科目（含人口规模效应） 4 2" xfId="18455"/>
    <cellStyle name="差_行政公检法测算_不含人员经费系数_财力性转移支付2010年预算参考数_03_2010年各地区一般预算平衡表_04财力类2010" xfId="18456"/>
    <cellStyle name="差_行政公检法测算_不含人员经费系数_财力性转移支付2010年预算参考数_03_2010年各地区一般预算平衡表_04财力类2010 2" xfId="18457"/>
    <cellStyle name="差_行政公检法测算_不含人员经费系数_财力性转移支付2010年预算参考数_03_2010年各地区一般预算平衡表_04财力类2010 3" xfId="18458"/>
    <cellStyle name="差_行政公检法测算_不含人员经费系数_财力性转移支付2010年预算参考数_03_2010年各地区一般预算平衡表_2010年地方财政一般预算分级平衡情况表（汇总）0524" xfId="18459"/>
    <cellStyle name="好_财政供养人员_财力性转移支付2010年预算参考数_合并" xfId="18460"/>
    <cellStyle name="差_行政公检法测算_不含人员经费系数_财力性转移支付2010年预算参考数_03_2010年各地区一般预算平衡表_2010年地方财政一般预算分级平衡情况表（汇总）0524 2" xfId="18461"/>
    <cellStyle name="差_县市旗测算20080508_财力性转移支付2010年预算参考数_03_2010年各地区一般预算平衡表_04财力类2010 2" xfId="18462"/>
    <cellStyle name="差_行政公检法测算_不含人员经费系数_财力性转移支付2010年预算参考数_03_2010年各地区一般预算平衡表_2010年地方财政一般预算分级平衡情况表（汇总）0524 3" xfId="18463"/>
    <cellStyle name="好_县区合并测算20080421_县市旗测算-新科目（含人口规模效应）_财力性转移支付2010年预算参考数_小册子（2010）张" xfId="18464"/>
    <cellStyle name="好_河南 缺口县区测算(地方填报白)_03_2010年各地区一般预算平衡表 2 2" xfId="18465"/>
    <cellStyle name="差_行政公检法测算_不含人员经费系数_财力性转移支付2010年预算参考数_03_2010年各地区一般预算平衡表_净集中" xfId="18466"/>
    <cellStyle name="差_县市旗测算-新科目（20080627） 2 7" xfId="18467"/>
    <cellStyle name="差_行政公检法测算_不含人员经费系数_财力性转移支付2010年预算参考数_03_2010年各地区一般预算平衡表_净集中 2" xfId="18468"/>
    <cellStyle name="差_市辖区测算-新科目（20080626）_不含人员经费系数_03_2010年各地区一般预算平衡表_2010年地方财政一般预算分级平衡情况表（汇总）0524 2" xfId="18469"/>
    <cellStyle name="好_其他部门(按照总人口测算）—20080416_民生政策最低支出需求_小册子（2010）张 2" xfId="18470"/>
    <cellStyle name="常规 166" xfId="18471"/>
    <cellStyle name="常规 171" xfId="18472"/>
    <cellStyle name="常规 216" xfId="18473"/>
    <cellStyle name="常规 221" xfId="18474"/>
    <cellStyle name="差_行政公检法测算_不含人员经费系数_财力性转移支付2010年预算参考数_30云南" xfId="18475"/>
    <cellStyle name="差_农林水和城市维护标准支出20080505－县区合计_不含人员经费系数_财力性转移支付2010年预算参考数_30云南 2" xfId="18476"/>
    <cellStyle name="好_其他部门(按照总人口测算）—20080416_民生政策最低支出需求_小册子（2010）张 2 2" xfId="18477"/>
    <cellStyle name="差_行政公检法测算_不含人员经费系数_财力性转移支付2010年预算参考数_30云南 2" xfId="18478"/>
    <cellStyle name="差_农林水和城市维护标准支出20080505－县区合计_不含人员经费系数_财力性转移支付2010年预算参考数_30云南 2 2" xfId="18479"/>
    <cellStyle name="差_行政公检法测算_不含人员经费系数_财力性转移支付2010年预算参考数_30云南 2 2" xfId="18480"/>
    <cellStyle name="差_缺口县区测算（11.13）_03_2010年各地区一般预算平衡表_04财力类2010" xfId="18481"/>
    <cellStyle name="差_行政公检法测算_不含人员经费系数_财力性转移支付2010年预算参考数_30云南 3" xfId="18482"/>
    <cellStyle name="差_行政公检法测算_不含人员经费系数_财力性转移支付2010年预算参考数_30云南 4" xfId="18483"/>
    <cellStyle name="差_行政公检法测算_不含人员经费系数_财力性转移支付2010年预算参考数_合并 2" xfId="18484"/>
    <cellStyle name="差_县区合并测算20080421_不含人员经费系数_合并 2 4" xfId="18485"/>
    <cellStyle name="差_县市旗测算20080508_不含人员经费系数_财力性转移支付2010年预算参考数_03_2010年各地区一般预算平衡表_2010年地方财政一般预算分级平衡情况表（汇总）0524 3" xfId="18486"/>
    <cellStyle name="差_行政公检法测算_不含人员经费系数_财力性转移支付2010年预算参考数_华东 2" xfId="18487"/>
    <cellStyle name="好_平邑_财力性转移支付2010年预算参考数_华东 2 7" xfId="18488"/>
    <cellStyle name="差_县市旗测算20080508_县市旗测算-新科目（含人口规模效应）_财力性转移支付2010年预算参考数_合并 2 2" xfId="18489"/>
    <cellStyle name="差_其他部门(按照总人口测算）—20080416_县市旗测算-新科目（含人口规模效应）_03_2010年各地区一般预算平衡表_2010年地方财政一般预算分级平衡情况表（汇总）0524 2" xfId="18490"/>
    <cellStyle name="差_行政公检法测算_不含人员经费系数_财力性转移支付2010年预算参考数_隋心对账单定稿0514" xfId="18491"/>
    <cellStyle name="差_教育厅提供义务教育及高中教师人数（2009年1月6日） 6" xfId="18492"/>
    <cellStyle name="差_卫生(按照总人口测算）—20080416_03_2010年各地区一般预算平衡表 5" xfId="18493"/>
    <cellStyle name="好_教育(按照总人口测算）—20080416_不含人员经费系数_财力性转移支付2010年预算参考数_小册子（2010）张" xfId="18494"/>
    <cellStyle name="差_行政公检法测算_不含人员经费系数_财力性转移支付2010年预算参考数_隋心对账单定稿0514 2" xfId="18495"/>
    <cellStyle name="差_青海 缺口县区测算(地方填报)_03_2010年各地区一般预算平衡表_04财力类2010 2" xfId="18496"/>
    <cellStyle name="差_行政公检法测算_不含人员经费系数_财力性转移支付2010年预算参考数_小册子（2010）张" xfId="18497"/>
    <cellStyle name="好_汇总-县级财政报表附表_华东 3" xfId="18498"/>
    <cellStyle name="差_行政公检法测算_不含人员经费系数_财力性转移支付2010年预算参考数_小册子（2010）张 2" xfId="18499"/>
    <cellStyle name="好_奖励补助测算7.25 (version 1) (version 1) 2 4" xfId="18500"/>
    <cellStyle name="差_农林水和城市维护标准支出20080505－县区合计_民生政策最低支出需求_财力性转移支付2010年预算参考数_03_2010年各地区一般预算平衡表_净集中" xfId="18501"/>
    <cellStyle name="差_行政公检法测算_不含人员经费系数_财力性转移支付2010年预算参考数_小册子（2010）张 2 2" xfId="18502"/>
    <cellStyle name="差_行政公检法测算_不含人员经费系数_财力性转移支付2010年预算参考数_小册子（2010）张 4" xfId="18503"/>
    <cellStyle name="好_县区合并测算20080423(按照各省比重）_不含人员经费系数 2" xfId="18504"/>
    <cellStyle name="差_行政公检法测算_不含人员经费系数_合并" xfId="18505"/>
    <cellStyle name="差_其他部门(按照总人口测算）—20080416_不含人员经费系数_03_2010年各地区一般预算平衡表_2010年地方财政一般预算分级平衡情况表（汇总）0524 4" xfId="18506"/>
    <cellStyle name="差_行政公检法测算_不含人员经费系数_合并 2" xfId="18507"/>
    <cellStyle name="差_人员工资和公用经费3_03_2010年各地区一般预算平衡表 6" xfId="18508"/>
    <cellStyle name="差_县区合并测算20080421_民生政策最低支出需求_财力性转移支付2010年预算参考数_03_2010年各地区一般预算平衡表_2010年地方财政一般预算分级平衡情况表（汇总）0524 2 3" xfId="18509"/>
    <cellStyle name="差_行政公检法测算_不含人员经费系数_华东 2" xfId="18510"/>
    <cellStyle name="好_Book2 2 4" xfId="18511"/>
    <cellStyle name="好_一般预算支出口径剔除表_财力性转移支付2010年预算参考数_华东 3" xfId="18512"/>
    <cellStyle name="差_行政公检法测算_不含人员经费系数_隋心对账单定稿0514" xfId="18513"/>
    <cellStyle name="差_缺口县区测算(财政部标准)_财力性转移支付2010年预算参考数_30云南 3" xfId="18514"/>
    <cellStyle name="差_行政公检法测算_不含人员经费系数_隋心对账单定稿0514 2" xfId="18515"/>
    <cellStyle name="差_行政公检法测算_不含人员经费系数_小册子（2010）张 2 2" xfId="18516"/>
    <cellStyle name="好_县市旗测算-新科目（20080627）_财力性转移支付2010年预算参考数_合并" xfId="18517"/>
    <cellStyle name="差_县区合并测算20080423(按照各省比重）_财力性转移支付2010年预算参考数_隋心对账单定稿0514 2 7" xfId="18518"/>
    <cellStyle name="差_河南 缺口县区测算(地方填报白)_财力性转移支付2010年预算参考数 3" xfId="18519"/>
    <cellStyle name="差_市辖区测算-新科目（20080626）_不含人员经费系数_财力性转移支付2010年预算参考数_03_2010年各地区一般预算平衡表 2" xfId="18520"/>
    <cellStyle name="差_行政公检法测算_不含人员经费系数_小册子（2010）张 3" xfId="18521"/>
    <cellStyle name="差_行政公检法测算_不含人员经费系数_小册子（2010）张 3 2" xfId="18522"/>
    <cellStyle name="差_行政公检法测算_不含人员经费系数_小册子（2010）张 4" xfId="18523"/>
    <cellStyle name="差_行政公检法测算_财力性转移支付2010年预算参考数" xfId="18524"/>
    <cellStyle name="好_测算结果汇总_03_2010年各地区一般预算平衡表_2010年地方财政一般预算分级平衡情况表（汇总）0524 5" xfId="18525"/>
    <cellStyle name="好_2006年33甘肃_华东 2 5" xfId="18526"/>
    <cellStyle name="差_行政公检法测算_财力性转移支付2010年预算参考数 2 2 2" xfId="18527"/>
    <cellStyle name="差_行政公检法测算_财力性转移支付2010年预算参考数 2 3 2" xfId="18528"/>
    <cellStyle name="好_平邑_03_2010年各地区一般预算平衡表_2010年地方财政一般预算分级平衡情况表（汇总）0524 4" xfId="18529"/>
    <cellStyle name="好_县区合并测算20080423(按照各省比重）_县市旗测算-新科目（含人口规模效应）_财力性转移支付2010年预算参考数_03_2010年各地区一般预算平衡表_2010年地方财政一般预算分级平衡情况表（汇总）0524 2 8" xfId="18530"/>
    <cellStyle name="好_文体广播事业(按照总人口测算）—20080416_不含人员经费系数_财力性转移支付2010年预算参考数_30云南" xfId="18531"/>
    <cellStyle name="差_行政公检法测算_财力性转移支付2010年预算参考数 4 2" xfId="18532"/>
    <cellStyle name="差_行政公检法测算_财力性转移支付2010年预算参考数 5" xfId="18533"/>
    <cellStyle name="差_卫生(按照总人口测算）—20080416_不含人员经费系数_03_2010年各地区一般预算平衡表 2 2" xfId="18534"/>
    <cellStyle name="好_文体广播事业(按照总人口测算）—20080416_民生政策最低支出需求_财力性转移支付2010年预算参考数_03_2010年各地区一般预算平衡表 3" xfId="18535"/>
    <cellStyle name="差_行政公检法测算_财力性转移支付2010年预算参考数_03_2010年各地区一般预算平衡表" xfId="18536"/>
    <cellStyle name="好_教育(按照总人口测算）—20080416_财力性转移支付2010年预算参考数_03_2010年各地区一般预算平衡表_04财力类2010 2" xfId="18537"/>
    <cellStyle name="好_县区合并测算20080423(按照各省比重）_财力性转移支付2010年预算参考数_03_2010年各地区一般预算平衡表_净集中 2" xfId="18538"/>
    <cellStyle name="好_2006年34青海_03_2010年各地区一般预算平衡表_2010年地方财政一般预算分级平衡情况表（汇总）0524 2 7" xfId="18539"/>
    <cellStyle name="差_行政公检法测算_财力性转移支付2010年预算参考数_03_2010年各地区一般预算平衡表 2" xfId="18540"/>
    <cellStyle name="差_行政公检法测算_财力性转移支付2010年预算参考数_03_2010年各地区一般预算平衡表 3" xfId="18541"/>
    <cellStyle name="差_行政公检法测算_财力性转移支付2010年预算参考数_03_2010年各地区一般预算平衡表 4" xfId="18542"/>
    <cellStyle name="差_行政公检法测算_财力性转移支付2010年预算参考数_03_2010年各地区一般预算平衡表 5" xfId="18543"/>
    <cellStyle name="差_行政公检法测算_财力性转移支付2010年预算参考数_03_2010年各地区一般预算平衡表 6" xfId="18544"/>
    <cellStyle name="差_行政公检法测算_财力性转移支付2010年预算参考数_03_2010年各地区一般预算平衡表_04财力类2010 2" xfId="18545"/>
    <cellStyle name="差_山东省民生支出标准_财力性转移支付2010年预算参考数 3" xfId="18546"/>
    <cellStyle name="差_县市旗测算20080508_民生政策最低支出需求_财力性转移支付2010年预算参考数_华东 2 6" xfId="18547"/>
    <cellStyle name="差_行政公检法测算_财力性转移支付2010年预算参考数_03_2010年各地区一般预算平衡表_04财力类2010 3" xfId="18548"/>
    <cellStyle name="差_山东省民生支出标准_财力性转移支付2010年预算参考数 4" xfId="18549"/>
    <cellStyle name="差_县市旗测算20080508_民生政策最低支出需求_财力性转移支付2010年预算参考数_华东 2 7" xfId="18550"/>
    <cellStyle name="好_行政（人员）_财力性转移支付2010年预算参考数_03_2010年各地区一般预算平衡表_04财力类2010" xfId="18551"/>
    <cellStyle name="差_县市旗测算20080508_不含人员经费系数_财力性转移支付2010年预算参考数_03_2010年各地区一般预算平衡表 2" xfId="18552"/>
    <cellStyle name="好_2007年人员分部门统计表" xfId="18553"/>
    <cellStyle name="差_行政公检法测算_财力性转移支付2010年预算参考数_03_2010年各地区一般预算平衡表_2010年地方财政一般预算分级平衡情况表（汇总）0524" xfId="18554"/>
    <cellStyle name="差_县市旗测算-新科目（20080627）_财力性转移支付2010年预算参考数_合并 2 4" xfId="18555"/>
    <cellStyle name="差_行政公检法测算_财力性转移支付2010年预算参考数_30云南" xfId="18556"/>
    <cellStyle name="差_行政公检法测算_财力性转移支付2010年预算参考数_30云南 2" xfId="18557"/>
    <cellStyle name="差_行政公检法测算_财力性转移支付2010年预算参考数_30云南 2 2" xfId="18558"/>
    <cellStyle name="好_汇总_财力性转移支付2010年预算参考数_合并 2 3" xfId="18559"/>
    <cellStyle name="好_行政公检法测算_民生政策最低支出需求_财力性转移支付2010年预算参考数_03_2010年各地区一般预算平衡表" xfId="18560"/>
    <cellStyle name="差_行政公检法测算_财力性转移支付2010年预算参考数_合并" xfId="18561"/>
    <cellStyle name="好_行政公检法测算_民生政策最低支出需求_财力性转移支付2010年预算参考数_03_2010年各地区一般预算平衡表 2" xfId="18562"/>
    <cellStyle name="差_人员工资和公用经费2_财力性转移支付2010年预算参考数_03_2010年各地区一般预算平衡表 3" xfId="18563"/>
    <cellStyle name="差_行政公检法测算_财力性转移支付2010年预算参考数_合并 2" xfId="18564"/>
    <cellStyle name="差_行政公检法测算_财力性转移支付2010年预算参考数_华东" xfId="18565"/>
    <cellStyle name="差_行政公检法测算_财力性转移支付2010年预算参考数_隋心对账单定稿0514" xfId="18566"/>
    <cellStyle name="常规 2 2 2 6 2 2 3" xfId="18567"/>
    <cellStyle name="差_人员工资和公用经费2_合并" xfId="18568"/>
    <cellStyle name="差_行政公检法测算_财力性转移支付2010年预算参考数_隋心对账单定稿0514 2" xfId="18569"/>
    <cellStyle name="差_人员工资和公用经费2_合并 2" xfId="18570"/>
    <cellStyle name="好_14安徽_华东 2 3" xfId="18571"/>
    <cellStyle name="差_行政公检法测算_财力性转移支付2010年预算参考数_小册子（2010）张" xfId="18572"/>
    <cellStyle name="差_行政公检法测算_财力性转移支付2010年预算参考数_小册子（2010）张 2" xfId="18573"/>
    <cellStyle name="差_行政公检法测算_财力性转移支付2010年预算参考数_小册子（2010）张 3" xfId="18574"/>
    <cellStyle name="差_行政公检法测算_财力性转移支付2010年预算参考数_小册子（2010）张 3 2" xfId="18575"/>
    <cellStyle name="差_行政公检法测算_财力性转移支付2010年预算参考数_小册子（2010）张 4" xfId="18576"/>
    <cellStyle name="好_行政(燃修费)_不含人员经费系数_财力性转移支付2010年预算参考数_03_2010年各地区一般预算平衡表_2010年地方财政一般预算分级平衡情况表（汇总）0524 2 3" xfId="18577"/>
    <cellStyle name="差_行政公检法测算_合并" xfId="18578"/>
    <cellStyle name="差_行政公检法测算_合并 2" xfId="18579"/>
    <cellStyle name="差_行政公检法测算_民生政策最低支出需求" xfId="18580"/>
    <cellStyle name="差_行政公检法测算_民生政策最低支出需求 2 2" xfId="18581"/>
    <cellStyle name="差_基础数据表_5.2010年云南省国家一般生态功能区转移支付补助测算表（州市本级） 2" xfId="18582"/>
    <cellStyle name="常规 13 11" xfId="18583"/>
    <cellStyle name="差_行政公检法测算_民生政策最低支出需求 2 2 2" xfId="18584"/>
    <cellStyle name="差_行政公检法测算_民生政策最低支出需求 2 3" xfId="18585"/>
    <cellStyle name="差_行政公检法测算_民生政策最低支出需求 3" xfId="18586"/>
    <cellStyle name="好_缺口县区测算(按核定人数)_合并 2 6" xfId="18587"/>
    <cellStyle name="差_行政公检法测算_民生政策最低支出需求 3 2" xfId="18588"/>
    <cellStyle name="差_卫生部门_财力性转移支付2010年预算参考数_合并 2 2" xfId="18589"/>
    <cellStyle name="好_市辖区测算-新科目（20080626）_县市旗测算-新科目（含人口规模效应）_财力性转移支付2010年预算参考数" xfId="18590"/>
    <cellStyle name="差_行政公检法测算_民生政策最低支出需求 4" xfId="18591"/>
    <cellStyle name="好_缺口县区测算(按核定人数)_合并 2 7" xfId="18592"/>
    <cellStyle name="好_市辖区测算-新科目（20080626）_县市旗测算-新科目（含人口规模效应）_财力性转移支付2010年预算参考数 2" xfId="18593"/>
    <cellStyle name="差_行政公检法测算_民生政策最低支出需求 4 2" xfId="18594"/>
    <cellStyle name="差_卫生部门_财力性转移支付2010年预算参考数_合并 2 3" xfId="18595"/>
    <cellStyle name="差_行政公检法测算_民生政策最低支出需求 5" xfId="18596"/>
    <cellStyle name="差_行政公检法测算_民生政策最低支出需求_03_2010年各地区一般预算平衡表" xfId="18597"/>
    <cellStyle name="好_县市旗测算20080508_县市旗测算-新科目（含人口规模效应）_03_2010年各地区一般预算平衡表_04财力类2010 2" xfId="18598"/>
    <cellStyle name="差_文体广播事业(按照总人口测算）—20080416_财力性转移支付2010年预算参考数_华东" xfId="18599"/>
    <cellStyle name="注释 2 2 9" xfId="18600"/>
    <cellStyle name="差_县市旗测算20080508_民生政策最低支出需求_财力性转移支付2010年预算参考数_合并 2 5" xfId="18601"/>
    <cellStyle name="好_27重庆_03_2010年各地区一般预算平衡表_2010年地方财政一般预算分级平衡情况表（汇总）0524 2 4" xfId="18602"/>
    <cellStyle name="好_县区合并测算20080421_财力性转移支付2010年预算参考数_03_2010年各地区一般预算平衡表" xfId="18603"/>
    <cellStyle name="差_行政公检法测算_民生政策最低支出需求_03_2010年各地区一般预算平衡表 6" xfId="18604"/>
    <cellStyle name="差_行政公检法测算_民生政策最低支出需求_03_2010年各地区一般预算平衡表_04财力类2010" xfId="18605"/>
    <cellStyle name="差_其他部门(按照总人口测算）—20080416_30云南" xfId="18606"/>
    <cellStyle name="差_行政公检法测算_民生政策最低支出需求_03_2010年各地区一般预算平衡表_04财力类2010 2" xfId="18607"/>
    <cellStyle name="差_其他部门(按照总人口测算）—20080416_30云南 2" xfId="18608"/>
    <cellStyle name="差_缺口县区测算(按核定人数)_财力性转移支付2010年预算参考数_合并 2" xfId="18609"/>
    <cellStyle name="差_行政公检法测算_民生政策最低支出需求_03_2010年各地区一般预算平衡表_04财力类2010 3" xfId="18610"/>
    <cellStyle name="差_其他部门(按照总人口测算）—20080416_30云南 3" xfId="18611"/>
    <cellStyle name="差_县市旗测算-新科目（20080626）_民生政策最低支出需求_财力性转移支付2010年预算参考数_隋心对账单定稿0514" xfId="18612"/>
    <cellStyle name="差_县市旗测算-新科目（20080626）_财力性转移支付2010年预算参考数 2 7" xfId="18613"/>
    <cellStyle name="差_行政公检法测算_民生政策最低支出需求_03_2010年各地区一般预算平衡表_2010年地方财政一般预算分级平衡情况表（汇总）0524" xfId="18614"/>
    <cellStyle name="常规 6 2 2" xfId="18615"/>
    <cellStyle name="差_行政公检法测算_民生政策最低支出需求_30云南" xfId="18616"/>
    <cellStyle name="常规 6 2 2 2" xfId="18617"/>
    <cellStyle name="常规 3 36" xfId="18618"/>
    <cellStyle name="常规 3 41" xfId="18619"/>
    <cellStyle name="差_行政公检法测算_民生政策最低支出需求_30云南 2" xfId="18620"/>
    <cellStyle name="差_河南 缺口县区测算(地方填报白)_小册子（2010）张 4" xfId="18621"/>
    <cellStyle name="差_行政公检法测算_民生政策最低支出需求_30云南 2 2" xfId="18622"/>
    <cellStyle name="常规 6 2 2 3" xfId="18623"/>
    <cellStyle name="常规 3 37" xfId="18624"/>
    <cellStyle name="差_行政公检法测算_民生政策最低支出需求_30云南 3" xfId="18625"/>
    <cellStyle name="常规 6 2 2 4" xfId="18626"/>
    <cellStyle name="常规 3 38" xfId="18627"/>
    <cellStyle name="差_平邑_03_2010年各地区一般预算平衡表_04财力类2010 2" xfId="18628"/>
    <cellStyle name="差_行政公检法测算_民生政策最低支出需求_30云南 4" xfId="18629"/>
    <cellStyle name="差_行政公检法测算_民生政策最低支出需求_财力性转移支付2010年预算参考数 2 2 2" xfId="18630"/>
    <cellStyle name="差_文体广播事业(按照总人口测算）—20080416_03_2010年各地区一般预算平衡表_04财力类2010 3" xfId="18631"/>
    <cellStyle name="差_行政公检法测算_县市旗测算-新科目（含人口规模效应）_财力性转移支付2010年预算参考数_03_2010年各地区一般预算平衡表 2" xfId="18632"/>
    <cellStyle name="好_2008年支出核定_隋心对账单定稿0514 2 2" xfId="18633"/>
    <cellStyle name="差_行政公检法测算_民生政策最低支出需求_财力性转移支付2010年预算参考数 2 3" xfId="18634"/>
    <cellStyle name="好_教育(按照总人口测算）—20080416_民生政策最低支出需求_03_2010年各地区一般预算平衡表 6" xfId="18635"/>
    <cellStyle name="差_行政公检法测算_民生政策最低支出需求_财力性转移支付2010年预算参考数 2 3 2" xfId="18636"/>
    <cellStyle name="差_行政公检法测算_县市旗测算-新科目（含人口规模效应）_财力性转移支付2010年预算参考数_03_2010年各地区一般预算平衡表 3" xfId="18637"/>
    <cellStyle name="好_2008年支出核定_隋心对账单定稿0514 2 3" xfId="18638"/>
    <cellStyle name="好_县市旗测算20080508_财力性转移支付2010年预算参考数_华东" xfId="18639"/>
    <cellStyle name="好_行政（人员）_财力性转移支付2010年预算参考数_30云南 2" xfId="18640"/>
    <cellStyle name="差_行政公检法测算_民生政策最低支出需求_财力性转移支付2010年预算参考数 2 4" xfId="18641"/>
    <cellStyle name="差_行政公检法测算_民生政策最低支出需求_财力性转移支付2010年预算参考数_03_2010年各地区一般预算平衡表" xfId="18642"/>
    <cellStyle name="差_行政公检法测算_民生政策最低支出需求_财力性转移支付2010年预算参考数_03_2010年各地区一般预算平衡表 2" xfId="18643"/>
    <cellStyle name="差_行政公检法测算_民生政策最低支出需求_财力性转移支付2010年预算参考数_03_2010年各地区一般预算平衡表 3" xfId="18644"/>
    <cellStyle name="差_行政公检法测算_民生政策最低支出需求_财力性转移支付2010年预算参考数_03_2010年各地区一般预算平衡表 4" xfId="18645"/>
    <cellStyle name="差_行政公检法测算_民生政策最低支出需求_财力性转移支付2010年预算参考数_03_2010年各地区一般预算平衡表 5" xfId="18646"/>
    <cellStyle name="差_行政公检法测算_民生政策最低支出需求_财力性转移支付2010年预算参考数_03_2010年各地区一般预算平衡表 6" xfId="18647"/>
    <cellStyle name="差_行政公检法测算_民生政策最低支出需求_财力性转移支付2010年预算参考数_03_2010年各地区一般预算平衡表_2010年地方财政一般预算分级平衡情况表（汇总）0524 4" xfId="18648"/>
    <cellStyle name="差_行政公检法测算_民生政策最低支出需求_财力性转移支付2010年预算参考数_03_2010年各地区一般预算平衡表_净集中 2" xfId="18649"/>
    <cellStyle name="好_2007年政法部门业务指标_禁止开发区名单" xfId="18650"/>
    <cellStyle name="好_自行调整差异系数顺序_财力性转移支付2010年预算参考数_30云南 2" xfId="18651"/>
    <cellStyle name="差_县区合并测算20080421_03_2010年各地区一般预算平衡表_04财力类2010" xfId="18652"/>
    <cellStyle name="差_行政公检法测算_民生政策最低支出需求_财力性转移支付2010年预算参考数_03_2010年各地区一般预算平衡表_净集中 3" xfId="18653"/>
    <cellStyle name="好_自行调整差异系数顺序_财力性转移支付2010年预算参考数_30云南 3" xfId="18654"/>
    <cellStyle name="好_测算结果汇总_财力性转移支付2010年预算参考数_合并 2 4" xfId="18655"/>
    <cellStyle name="差_行政公检法测算_民生政策最低支出需求_财力性转移支付2010年预算参考数_30云南" xfId="18656"/>
    <cellStyle name="差_行政公检法测算_民生政策最低支出需求_财力性转移支付2010年预算参考数_30云南 2" xfId="18657"/>
    <cellStyle name="好_人员工资和公用经费3_财力性转移支付2010年预算参考数_03_2010年各地区一般预算平衡表 5" xfId="18658"/>
    <cellStyle name="差_县区合并测算20080423(按照各省比重）_不含人员经费系数_财力性转移支付2010年预算参考数_03_2010年各地区一般预算平衡表_2010年地方财政一般预算分级平衡情况表（汇总）0524 2 2" xfId="18659"/>
    <cellStyle name="差_行政公检法测算_民生政策最低支出需求_财力性转移支付2010年预算参考数_30云南 3" xfId="18660"/>
    <cellStyle name="好_人员工资和公用经费3_财力性转移支付2010年预算参考数_03_2010年各地区一般预算平衡表 6" xfId="18661"/>
    <cellStyle name="好_2008年全省汇总收支计算表_30云南 3" xfId="18662"/>
    <cellStyle name="差_行政公检法测算_民生政策最低支出需求_财力性转移支付2010年预算参考数_30云南 3 2" xfId="18663"/>
    <cellStyle name="好_县市旗测算-新科目（20080626）_不含人员经费系数_财力性转移支付2010年预算参考数_03_2010年各地区一般预算平衡表 3" xfId="18664"/>
    <cellStyle name="差_县区合并测算20080423(按照各省比重）_不含人员经费系数_财力性转移支付2010年预算参考数_03_2010年各地区一般预算平衡表_2010年地方财政一般预算分级平衡情况表（汇总）0524 2 3" xfId="18665"/>
    <cellStyle name="好_缺口县区测算(按2007支出增长25%测算)_03_2010年各地区一般预算平衡表_净集中" xfId="18666"/>
    <cellStyle name="差_行政公检法测算_民生政策最低支出需求_财力性转移支付2010年预算参考数_30云南 4" xfId="18667"/>
    <cellStyle name="好_行政公检法测算_不含人员经费系数_财力性转移支付2010年预算参考数 3" xfId="18668"/>
    <cellStyle name="差_核定人数对比_财力性转移支付2010年预算参考数_合并 2" xfId="18669"/>
    <cellStyle name="差_行政公检法测算_民生政策最低支出需求_财力性转移支付2010年预算参考数_合并" xfId="18670"/>
    <cellStyle name="差_行政公检法测算_民生政策最低支出需求_财力性转移支付2010年预算参考数_合并 2" xfId="18671"/>
    <cellStyle name="好_2006年22湖南_合并 2 7" xfId="18672"/>
    <cellStyle name="差_行政公检法测算_民生政策最低支出需求_财力性转移支付2010年预算参考数_华东 2" xfId="18673"/>
    <cellStyle name="差_市辖区测算20080510_财力性转移支付2010年预算参考数 2" xfId="18674"/>
    <cellStyle name="好_09黑龙江_财力性转移支付2010年预算参考数_合并" xfId="18675"/>
    <cellStyle name="差_行政公检法测算_民生政策最低支出需求_财力性转移支付2010年预算参考数_隋心对账单定稿0514 2" xfId="18676"/>
    <cellStyle name="差_县区合并测算20080421_民生政策最低支出需求_03_2010年各地区一般预算平衡表 5" xfId="18677"/>
    <cellStyle name="差_行政公检法测算_民生政策最低支出需求_财力性转移支付2010年预算参考数_小册子（2010）张" xfId="18678"/>
    <cellStyle name="差_行政公检法测算_民生政策最低支出需求_财力性转移支付2010年预算参考数_小册子（2010）张 2" xfId="18679"/>
    <cellStyle name="差_县区合并测算20080421_县市旗测算-新科目（含人口规模效应）" xfId="18680"/>
    <cellStyle name="常规 55" xfId="18681"/>
    <cellStyle name="常规 60" xfId="18682"/>
    <cellStyle name="差_行政公检法测算_民生政策最低支出需求_财力性转移支付2010年预算参考数_小册子（2010）张 2 2" xfId="18683"/>
    <cellStyle name="差_行政公检法测算_民生政策最低支出需求_财力性转移支付2010年预算参考数_小册子（2010）张 3" xfId="18684"/>
    <cellStyle name="数量 2" xfId="18685"/>
    <cellStyle name="差_行政公检法测算_民生政策最低支出需求_财力性转移支付2010年预算参考数_小册子（2010）张 3 2" xfId="18686"/>
    <cellStyle name="数量 2 2" xfId="18687"/>
    <cellStyle name="差_行政公检法测算_民生政策最低支出需求_合并" xfId="18688"/>
    <cellStyle name="差_行政公检法测算_民生政策最低支出需求_华东" xfId="18689"/>
    <cellStyle name="好_行政公检法测算_民生政策最低支出需求_隋心对账单定稿0514" xfId="18690"/>
    <cellStyle name="差_行政公检法测算_民生政策最低支出需求_华东 2" xfId="18691"/>
    <cellStyle name="常规 2 27" xfId="18692"/>
    <cellStyle name="常规 2 32" xfId="18693"/>
    <cellStyle name="超链接 4 2" xfId="18694"/>
    <cellStyle name="差_行政公检法测算_民生政策最低支出需求_小册子（2010）张" xfId="18695"/>
    <cellStyle name="好_2006年22湖南_03_2010年各地区一般预算平衡表 2 2" xfId="18696"/>
    <cellStyle name="差_行政公检法测算_民生政策最低支出需求_小册子（2010）张 4" xfId="18697"/>
    <cellStyle name="好_其他部门(按照总人口测算）—20080416_不含人员经费系数_财力性转移支付2010年预算参考数_华东 2 4" xfId="18698"/>
    <cellStyle name="差_行政公检法测算_隋心对账单定稿0514" xfId="18699"/>
    <cellStyle name="差_行政公检法测算_隋心对账单定稿0514 2" xfId="18700"/>
    <cellStyle name="差_卫生(按照总人口测算）—20080416_县市旗测算-新科目（含人口规模效应）_财力性转移支付2010年预算参考数_隋心对账单定稿0514 2 5" xfId="18701"/>
    <cellStyle name="好_1110洱源县_财力性转移支付2010年预算参考数_03_2010年各地区一般预算平衡表_04财力类2010 2" xfId="18702"/>
    <cellStyle name="差_县市旗测算-新科目（20080626）_县市旗测算-新科目（含人口规模效应）_财力性转移支付2010年预算参考数_30云南 3" xfId="18703"/>
    <cellStyle name="好_同德_03_2010年各地区一般预算平衡表_2010年地方财政一般预算分级平衡情况表（汇总）0524" xfId="18704"/>
    <cellStyle name="差_卫生(按照总人口测算）—20080416_县市旗测算-新科目（含人口规模效应）_财力性转移支付2010年预算参考数_03_2010年各地区一般预算平衡表_04财力类2010 3" xfId="18705"/>
    <cellStyle name="好_教育(按照总人口测算）—20080416_民生政策最低支出需求_财力性转移支付2010年预算参考数_30云南 2" xfId="18706"/>
    <cellStyle name="差_行政公检法测算_县市旗测算-新科目（含人口规模效应） 2" xfId="18707"/>
    <cellStyle name="差_行政公检法测算_县市旗测算-新科目（含人口规模效应） 2 2 2" xfId="18708"/>
    <cellStyle name="千位分隔 13 2" xfId="18709"/>
    <cellStyle name="差_卫生(按照总人口测算）—20080416_民生政策最低支出需求_财力性转移支付2010年预算参考数_30云南 2" xfId="18710"/>
    <cellStyle name="好_县市旗测算-新科目（20080626） 2 3" xfId="18711"/>
    <cellStyle name="好_教育(按照总人口测算）—20080416_民生政策最低支出需求_财力性转移支付2010年预算参考数_30云南 3" xfId="18712"/>
    <cellStyle name="差_行政公检法测算_县市旗测算-新科目（含人口规模效应） 3" xfId="18713"/>
    <cellStyle name="差_行政公检法测算_县市旗测算-新科目（含人口规模效应） 5" xfId="18714"/>
    <cellStyle name="差_农林水和城市维护标准支出20080505－县区合计_县市旗测算-新科目（含人口规模效应）_财力性转移支付2010年预算参考数_30云南 3 2" xfId="18715"/>
    <cellStyle name="差_行政公检法测算_县市旗测算-新科目（含人口规模效应）_03_2010年各地区一般预算平衡表" xfId="18716"/>
    <cellStyle name="好_市辖区测算-新科目（20080626）_县市旗测算-新科目（含人口规模效应）_合并 2" xfId="18717"/>
    <cellStyle name="好_Book2_合并 2 5" xfId="18718"/>
    <cellStyle name="好_文体广播事业(按照总人口测算）—20080416_民生政策最低支出需求_财力性转移支付2010年预算参考数_30云南 3" xfId="18719"/>
    <cellStyle name="差_县区合并测算20080421_不含人员经费系数_华东 2 3" xfId="18720"/>
    <cellStyle name="差_县市旗测算-新科目（20080626）_不含人员经费系数_财力性转移支付2010年预算参考数_03_2010年各地区一般预算平衡表 4" xfId="18721"/>
    <cellStyle name="差_行政公检法测算_县市旗测算-新科目（含人口规模效应）_03_2010年各地区一般预算平衡表 6" xfId="18722"/>
    <cellStyle name="好_市辖区测算-新科目（20080626）_县市旗测算-新科目（含人口规模效应）_合并 2 6" xfId="18723"/>
    <cellStyle name="差_行政公检法测算_县市旗测算-新科目（含人口规模效应）_03_2010年各地区一般预算平衡表_04财力类2010" xfId="18724"/>
    <cellStyle name="好_行政(燃修费)_县市旗测算-新科目（含人口规模效应） 2" xfId="18725"/>
    <cellStyle name="好_2008年全省汇总收支计算表_财力性转移支付2010年预算参考数_03_2010年各地区一般预算平衡表_净集中 2" xfId="18726"/>
    <cellStyle name="差_行政公检法测算_县市旗测算-新科目（含人口规模效应）_03_2010年各地区一般预算平衡表_2010年地方财政一般预算分级平衡情况表（汇总）0524" xfId="18727"/>
    <cellStyle name="差_县区合并测算20080423(按照各省比重）_不含人员经费系数_财力性转移支付2010年预算参考数_合并 2 2" xfId="18728"/>
    <cellStyle name="差_行政公检法测算_县市旗测算-新科目（含人口规模效应）_03_2010年各地区一般预算平衡表_净集中" xfId="18729"/>
    <cellStyle name="好_分析缺口率_华东" xfId="18730"/>
    <cellStyle name="差_行政公检法测算_县市旗测算-新科目（含人口规模效应）_03_2010年各地区一般预算平衡表_净集中 2" xfId="18731"/>
    <cellStyle name="差_行政公检法测算_县市旗测算-新科目（含人口规模效应）_30云南" xfId="18732"/>
    <cellStyle name="差_行政公检法测算_县市旗测算-新科目（含人口规模效应）_30云南 2" xfId="18733"/>
    <cellStyle name="好_教育(按照总人口测算）—20080416_县市旗测算-新科目（含人口规模效应）_03_2010年各地区一般预算平衡表 5" xfId="18734"/>
    <cellStyle name="好_检验表_华东 3" xfId="18735"/>
    <cellStyle name="差_行政公检法测算_县市旗测算-新科目（含人口规模效应）_30云南 2 2" xfId="18736"/>
    <cellStyle name="差_行政公检法测算_县市旗测算-新科目（含人口规模效应）_30云南 3" xfId="18737"/>
    <cellStyle name="差_缺口县区测算（11.13）_03_2010年各地区一般预算平衡表_2010年地方财政一般预算分级平衡情况表（汇总）0524" xfId="18738"/>
    <cellStyle name="差_行政公检法测算_县市旗测算-新科目（含人口规模效应）_财力性转移支付2010年预算参考数" xfId="18739"/>
    <cellStyle name="差_行政公检法测算_县市旗测算-新科目（含人口规模效应）_财力性转移支付2010年预算参考数 2" xfId="18740"/>
    <cellStyle name="好_总人口_财力性转移支付2010年预算参考数_合并" xfId="18741"/>
    <cellStyle name="差_行政公检法测算_县市旗测算-新科目（含人口规模效应）_财力性转移支付2010年预算参考数 3" xfId="18742"/>
    <cellStyle name="差_县区合并测算20080423(按照各省比重）_不含人员经费系数_合并 2 2" xfId="18743"/>
    <cellStyle name="好_22湖南_财力性转移支付2010年预算参考数 2 2" xfId="18744"/>
    <cellStyle name="差_同德_03_2010年各地区一般预算平衡表_净集中 2" xfId="18745"/>
    <cellStyle name="差_河南 缺口县区测算(地方填报白)_03_2010年各地区一般预算平衡表_2010年地方财政一般预算分级平衡情况表（汇总）0524 2" xfId="18746"/>
    <cellStyle name="差_市辖区测算20080510_小册子（2010）张 2" xfId="18747"/>
    <cellStyle name="好_22湖南_财力性转移支付2010年预算参考数 2 2 2" xfId="18748"/>
    <cellStyle name="差_市辖区测算20080510_小册子（2010）张 2 2" xfId="18749"/>
    <cellStyle name="好_总人口_财力性转移支付2010年预算参考数_合并 2" xfId="18750"/>
    <cellStyle name="差_行政公检法测算_县市旗测算-新科目（含人口规模效应）_财力性转移支付2010年预算参考数 3 2" xfId="18751"/>
    <cellStyle name="差_行政公检法测算_县市旗测算-新科目（含人口规模效应）_财力性转移支付2010年预算参考数 4" xfId="18752"/>
    <cellStyle name="差_县区合并测算20080423(按照各省比重）_不含人员经费系数_合并 2 3" xfId="18753"/>
    <cellStyle name="好_22湖南_财力性转移支付2010年预算参考数 2 3" xfId="18754"/>
    <cellStyle name="差_同德_03_2010年各地区一般预算平衡表_净集中 3" xfId="18755"/>
    <cellStyle name="差_河南 缺口县区测算(地方填报白)_03_2010年各地区一般预算平衡表_2010年地方财政一般预算分级平衡情况表（汇总）0524 3" xfId="18756"/>
    <cellStyle name="差_市辖区测算20080510_小册子（2010）张 3" xfId="18757"/>
    <cellStyle name="好_行政（人员）_县市旗测算-新科目（含人口规模效应）_财力性转移支付2010年预算参考数 3" xfId="18758"/>
    <cellStyle name="好_22湖南_财力性转移支付2010年预算参考数 2 3 2" xfId="18759"/>
    <cellStyle name="差_市辖区测算20080510_小册子（2010）张 3 2" xfId="18760"/>
    <cellStyle name="差_行政公检法测算_县市旗测算-新科目（含人口规模效应）_财力性转移支付2010年预算参考数 4 2" xfId="18761"/>
    <cellStyle name="差_行政公检法测算_县市旗测算-新科目（含人口规模效应）_财力性转移支付2010年预算参考数 5" xfId="18762"/>
    <cellStyle name="差_县区合并测算20080423(按照各省比重）_不含人员经费系数_合并 2 4" xfId="18763"/>
    <cellStyle name="好_22湖南_财力性转移支付2010年预算参考数 2 4" xfId="18764"/>
    <cellStyle name="差_河南 缺口县区测算(地方填报白)_03_2010年各地区一般预算平衡表_2010年地方财政一般预算分级平衡情况表（汇总）0524 4" xfId="18765"/>
    <cellStyle name="差_行政公检法测算_县市旗测算-新科目（含人口规模效应）_财力性转移支付2010年预算参考数_03_2010年各地区一般预算平衡表" xfId="18766"/>
    <cellStyle name="好_2008年支出核定_隋心对账单定稿0514 2" xfId="18767"/>
    <cellStyle name="差_行政公检法测算_县市旗测算-新科目（含人口规模效应）_财力性转移支付2010年预算参考数_03_2010年各地区一般预算平衡表_04财力类2010 2" xfId="18768"/>
    <cellStyle name="差_行政公检法测算_县市旗测算-新科目（含人口规模效应）_财力性转移支付2010年预算参考数_03_2010年各地区一般预算平衡表_04财力类2010 3" xfId="18769"/>
    <cellStyle name="差_行政公检法测算_县市旗测算-新科目（含人口规模效应）_财力性转移支付2010年预算参考数_03_2010年各地区一般预算平衡表_2010年地方财政一般预算分级平衡情况表（汇总）0524" xfId="18770"/>
    <cellStyle name="好_附表_财力性转移支付2010年预算参考数_03_2010年各地区一般预算平衡表_04财力类2010" xfId="18771"/>
    <cellStyle name="差_行政公检法测算_县市旗测算-新科目（含人口规模效应）_财力性转移支付2010年预算参考数_03_2010年各地区一般预算平衡表_2010年地方财政一般预算分级平衡情况表（汇总）0524 2" xfId="18772"/>
    <cellStyle name="好_附表_财力性转移支付2010年预算参考数_03_2010年各地区一般预算平衡表_04财力类2010 2" xfId="18773"/>
    <cellStyle name="好_2008年一般预算支出预计_小册子（2010）张" xfId="18774"/>
    <cellStyle name="差_行政公检法测算_县市旗测算-新科目（含人口规模效应）_财力性转移支付2010年预算参考数_03_2010年各地区一般预算平衡表_2010年地方财政一般预算分级平衡情况表（汇总）0524 3" xfId="18775"/>
    <cellStyle name="好_附表_财力性转移支付2010年预算参考数_03_2010年各地区一般预算平衡表_04财力类2010 3" xfId="18776"/>
    <cellStyle name="差_行政公检法测算_县市旗测算-新科目（含人口规模效应）_财力性转移支付2010年预算参考数_03_2010年各地区一般预算平衡表_2010年地方财政一般预算分级平衡情况表（汇总）0524 4" xfId="18777"/>
    <cellStyle name="差_云南省2008年转移支付测算——州市本级考核部分及政策性测算_财力性转移支付2010年预算参考数" xfId="18778"/>
    <cellStyle name="好_市辖区测算20080510_县市旗测算-新科目（含人口规模效应）_财力性转移支付2010年预算参考数_03_2010年各地区一般预算平衡表 2 2" xfId="18779"/>
    <cellStyle name="差_行政公检法测算_县市旗测算-新科目（含人口规模效应）_财力性转移支付2010年预算参考数_03_2010年各地区一般预算平衡表_2010年地方财政一般预算分级平衡情况表（汇总）0524 5" xfId="18780"/>
    <cellStyle name="差_行政公检法测算_县市旗测算-新科目（含人口规模效应）_财力性转移支付2010年预算参考数_30云南" xfId="18781"/>
    <cellStyle name="差_行政公检法测算_县市旗测算-新科目（含人口规模效应）_财力性转移支付2010年预算参考数_30云南 2 2" xfId="18782"/>
    <cellStyle name="好_青海 缺口县区测算(地方填报)_华东 2 3" xfId="18783"/>
    <cellStyle name="好_行政公检法测算_财力性转移支付2010年预算参考数_合并 2 4" xfId="18784"/>
    <cellStyle name="差_行政公检法测算_县市旗测算-新科目（含人口规模效应）_财力性转移支付2010年预算参考数_合并 2" xfId="18785"/>
    <cellStyle name="差_行政公检法测算_县市旗测算-新科目（含人口规模效应）_财力性转移支付2010年预算参考数_华东" xfId="18786"/>
    <cellStyle name="差_行政公检法测算_县市旗测算-新科目（含人口规模效应）_财力性转移支付2010年预算参考数_华东 2" xfId="18787"/>
    <cellStyle name="差_行政公检法测算_县市旗测算-新科目（含人口规模效应）_财力性转移支付2010年预算参考数_小册子（2010）张" xfId="18788"/>
    <cellStyle name="差_行政公检法测算_县市旗测算-新科目（含人口规模效应）_财力性转移支付2010年预算参考数_小册子（2010）张 3" xfId="18789"/>
    <cellStyle name="差_卫生部门_财力性转移支付2010年预算参考数 4" xfId="18790"/>
    <cellStyle name="差_行政公检法测算_县市旗测算-新科目（含人口规模效应）_财力性转移支付2010年预算参考数_小册子（2010）张 3 2" xfId="18791"/>
    <cellStyle name="差_卫生部门_财力性转移支付2010年预算参考数 4 2" xfId="18792"/>
    <cellStyle name="差_行政公检法测算_县市旗测算-新科目（含人口规模效应）_合并" xfId="18793"/>
    <cellStyle name="差_行政公检法测算_县市旗测算-新科目（含人口规模效应）_华东 2" xfId="18794"/>
    <cellStyle name="差_行政公检法测算_县市旗测算-新科目（含人口规模效应）_隋心对账单定稿0514" xfId="18795"/>
    <cellStyle name="差_行政公检法测算_县市旗测算-新科目（含人口规模效应）_隋心对账单定稿0514 2" xfId="18796"/>
    <cellStyle name="好_市辖区测算20080510_县市旗测算-新科目（含人口规模效应）_03_2010年各地区一般预算平衡表_2010年地方财政一般预算分级平衡情况表（汇总）0524 2" xfId="18797"/>
    <cellStyle name="好_530629_2006年县级财政报表附表_华东 2 7" xfId="18798"/>
    <cellStyle name="差_行政公检法测算_县市旗测算-新科目（含人口规模效应）_小册子（2010）张 2" xfId="18799"/>
    <cellStyle name="好_危改资金测算_合并 2 2" xfId="18800"/>
    <cellStyle name="差_行政公检法测算_县市旗测算-新科目（含人口规模效应）_小册子（2010）张 2 2" xfId="18801"/>
    <cellStyle name="好_市辖区测算20080510_县市旗测算-新科目（含人口规模效应）_03_2010年各地区一般预算平衡表_2010年地方财政一般预算分级平衡情况表（汇总）0524 2 2" xfId="18802"/>
    <cellStyle name="差_行政公检法测算_县市旗测算-新科目（含人口规模效应）_小册子（2010）张 3 2" xfId="18803"/>
    <cellStyle name="好_危改资金测算_合并 2 4" xfId="18804"/>
    <cellStyle name="好_2006年27重庆_财力性转移支付2010年预算参考数 2 2" xfId="18805"/>
    <cellStyle name="差_行政公检法测算_县市旗测算-新科目（含人口规模效应）_小册子（2010）张 4" xfId="18806"/>
    <cellStyle name="好_市辖区测算20080510_县市旗测算-新科目（含人口规模效应）_03_2010年各地区一般预算平衡表_2010年地方财政一般预算分级平衡情况表（汇总）0524 4" xfId="18807"/>
    <cellStyle name="差_行政公检法测算_小册子（2010）张" xfId="18808"/>
    <cellStyle name="好_成本差异系数（含人口规模）_合并 2 3" xfId="18809"/>
    <cellStyle name="差_教育(按照总人口测算）—20080416_民生政策最低支出需求_小册子（2010）张" xfId="18810"/>
    <cellStyle name="差_行政公检法测算_小册子（2010）张 2" xfId="18811"/>
    <cellStyle name="差_教育(按照总人口测算）—20080416_民生政策最低支出需求_小册子（2010）张 2" xfId="18812"/>
    <cellStyle name="差_行政公检法测算_小册子（2010）张 2 2" xfId="18813"/>
    <cellStyle name="差_行政公检法测算_小册子（2010）张 3" xfId="18814"/>
    <cellStyle name="好_34青海_财力性转移支付2010年预算参考数_03_2010年各地区一般预算平衡表_净集中 3" xfId="18815"/>
    <cellStyle name="差_其他部门(按照总人口测算）—20080416_县市旗测算-新科目（含人口规模效应）_30云南" xfId="18816"/>
    <cellStyle name="差_行政公检法测算_小册子（2010）张 3 2" xfId="18817"/>
    <cellStyle name="差_行政公检法测算_小册子（2010）张 4" xfId="18818"/>
    <cellStyle name="差_合并" xfId="18819"/>
    <cellStyle name="好_测算结果汇总 4" xfId="18820"/>
    <cellStyle name="差_河南 缺口县区测算(地方填报) 2 2 2" xfId="18821"/>
    <cellStyle name="差_汇总表_财力性转移支付2010年预算参考数" xfId="18822"/>
    <cellStyle name="差_文体广播事业(按照总人口测算）—20080416_财力性转移支付2010年预算参考数 2 5" xfId="18823"/>
    <cellStyle name="好_附表_合并 2 3" xfId="18824"/>
    <cellStyle name="差_河南 缺口县区测算(地方填报) 2 3" xfId="18825"/>
    <cellStyle name="好_卫生部门_隋心对账单定稿0514" xfId="18826"/>
    <cellStyle name="差_河南 缺口县区测算(地方填报) 2 3 2" xfId="18827"/>
    <cellStyle name="好_卫生部门_隋心对账单定稿0514 2" xfId="18828"/>
    <cellStyle name="好_附表_合并 2 4" xfId="18829"/>
    <cellStyle name="差_河南 缺口县区测算(地方填报) 2 4" xfId="18830"/>
    <cellStyle name="差_云南省2008年转移支付测算——州市本级考核部分及政策性测算_财力性转移支付2010年预算参考数 2 2" xfId="18831"/>
    <cellStyle name="差_文体广播事业(按照总人口测算）—20080416_小册子（2010）张 2" xfId="18832"/>
    <cellStyle name="好_附表_合并 3" xfId="18833"/>
    <cellStyle name="差_河南 缺口县区测算(地方填报) 3" xfId="18834"/>
    <cellStyle name="差_云南省2008年转移支付测算——州市本级考核部分及政策性测算_财力性转移支付2010年预算参考数 2 2 2" xfId="18835"/>
    <cellStyle name="差_文体广播事业(按照总人口测算）—20080416_小册子（2010）张 2 2" xfId="18836"/>
    <cellStyle name="差_同德_财力性转移支付2010年预算参考数_隋心对账单定稿0514 2 4" xfId="18837"/>
    <cellStyle name="好_1_华东 2 6" xfId="18838"/>
    <cellStyle name="差_河南 缺口县区测算(地方填报) 3 2" xfId="18839"/>
    <cellStyle name="差_云南省2008年转移支付测算——州市本级考核部分及政策性测算_财力性转移支付2010年预算参考数 2 3 2" xfId="18840"/>
    <cellStyle name="差_文体广播事业(按照总人口测算）—20080416_小册子（2010）张 3 2" xfId="18841"/>
    <cellStyle name="差_县市旗测算-新科目（20080627）_民生政策最低支出需求_03_2010年各地区一般预算平衡表 2 2" xfId="18842"/>
    <cellStyle name="差_平邑_财力性转移支付2010年预算参考数_小册子（2010）张 2 2" xfId="18843"/>
    <cellStyle name="好_行政公检法测算_县市旗测算-新科目（含人口规模效应）_隋心对账单定稿0514 2" xfId="18844"/>
    <cellStyle name="差_河南 缺口县区测算(地方填报) 4 2" xfId="18845"/>
    <cellStyle name="好_县区合并测算20080423(按照各省比重）_不含人员经费系数_合并 3" xfId="18846"/>
    <cellStyle name="差_农林水和城市维护标准支出20080505－县区合计_民生政策最低支出需求_03_2010年各地区一般预算平衡表" xfId="18847"/>
    <cellStyle name="差_河南 缺口县区测算(地方填报) 5" xfId="18848"/>
    <cellStyle name="差_平邑_财力性转移支付2010年预算参考数_小册子（2010）张 3" xfId="18849"/>
    <cellStyle name="差_河南 缺口县区测算(地方填报)_03_2010年各地区一般预算平衡表" xfId="18850"/>
    <cellStyle name="差_危改资金测算_财力性转移支付2010年预算参考数_小册子（2010）张 3 2" xfId="18851"/>
    <cellStyle name="差_河南 缺口县区测算(地方填报)_03_2010年各地区一般预算平衡表 3" xfId="18852"/>
    <cellStyle name="差_河南 缺口县区测算(地方填报)_03_2010年各地区一般预算平衡表 4" xfId="18853"/>
    <cellStyle name="差_教育(按照总人口测算）—20080416_小册子（2010）张 2 2" xfId="18854"/>
    <cellStyle name="差_县市旗测算-新科目（20080626）_县市旗测算-新科目（含人口规模效应）_财力性转移支付2010年预算参考数 3 2" xfId="18855"/>
    <cellStyle name="好_核定人数下发表_财力性转移支付2010年预算参考数_隋心对账单定稿0514 2 2" xfId="18856"/>
    <cellStyle name="差_河南 缺口县区测算(地方填报)_03_2010年各地区一般预算平衡表 6" xfId="18857"/>
    <cellStyle name="差_县市旗测算20080508_不含人员经费系数_财力性转移支付2010年预算参考数 2 4" xfId="18858"/>
    <cellStyle name="差_河南 缺口县区测算(地方填报)_03_2010年各地区一般预算平衡表_04财力类2010" xfId="18859"/>
    <cellStyle name="好_教育(按照总人口测算）—20080416_财力性转移支付2010年预算参考数_合并 2 6" xfId="18860"/>
    <cellStyle name="好_行政（人员）_民生政策最低支出需求_华东 2 6" xfId="18861"/>
    <cellStyle name="好_行政(燃修费)_民生政策最低支出需求_财力性转移支付2010年预算参考数_合并" xfId="18862"/>
    <cellStyle name="好_行政(燃修费)_民生政策最低支出需求_财力性转移支付2010年预算参考数_合并 2" xfId="18863"/>
    <cellStyle name="好_危改资金测算_华东" xfId="18864"/>
    <cellStyle name="差_县市旗测算-新科目（20080626）_财力性转移支付2010年预算参考数_合并 2 3" xfId="18865"/>
    <cellStyle name="差_河南 缺口县区测算(地方填报)_03_2010年各地区一般预算平衡表_04财力类2010 2" xfId="18866"/>
    <cellStyle name="好_行政(燃修费)_民生政策最低支出需求_财力性转移支付2010年预算参考数_合并 3" xfId="18867"/>
    <cellStyle name="差_县市旗测算-新科目（20080626）_财力性转移支付2010年预算参考数_合并 2 4" xfId="18868"/>
    <cellStyle name="差_河南 缺口县区测算(地方填报)_03_2010年各地区一般预算平衡表_04财力类2010 3" xfId="18869"/>
    <cellStyle name="差_河南 缺口县区测算(地方填报)_03_2010年各地区一般预算平衡表_2010年地方财政一般预算分级平衡情况表（汇总）0524 3" xfId="18870"/>
    <cellStyle name="差_河南 缺口县区测算(地方填报)_03_2010年各地区一般预算平衡表_2010年地方财政一般预算分级平衡情况表（汇总）0524 4" xfId="18871"/>
    <cellStyle name="好_11大理" xfId="18872"/>
    <cellStyle name="差_河南 缺口县区测算(地方填报)_03_2010年各地区一般预算平衡表_2010年地方财政一般预算分级平衡情况表（汇总）0524 5" xfId="18873"/>
    <cellStyle name="差_河南 缺口县区测算(地方填报)_30云南" xfId="18874"/>
    <cellStyle name="好_丽江汇总 3" xfId="18875"/>
    <cellStyle name="差_河南 缺口县区测算(地方填报)_30云南 2" xfId="18876"/>
    <cellStyle name="好_附表_财力性转移支付2010年预算参考数_小册子（2010）张 3" xfId="18877"/>
    <cellStyle name="好_核定人数对比 4" xfId="18878"/>
    <cellStyle name="好_核定人数对比 4 2" xfId="18879"/>
    <cellStyle name="差_河南 缺口县区测算(地方填报)_30云南 2 2" xfId="18880"/>
    <cellStyle name="好_附表_财力性转移支付2010年预算参考数_小册子（2010）张 3 2" xfId="18881"/>
    <cellStyle name="好_丽江汇总 4" xfId="18882"/>
    <cellStyle name="差_河南 缺口县区测算(地方填报)_30云南 3" xfId="18883"/>
    <cellStyle name="好_核定人数对比 5" xfId="18884"/>
    <cellStyle name="差_危改资金测算_30云南 2" xfId="18885"/>
    <cellStyle name="差_河南 缺口县区测算(地方填报)_30云南 3 2" xfId="18886"/>
    <cellStyle name="差_危改资金测算_30云南 2 2" xfId="18887"/>
    <cellStyle name="好_丽江汇总 5" xfId="18888"/>
    <cellStyle name="差_河南 缺口县区测算(地方填报)_30云南 4" xfId="18889"/>
    <cellStyle name="差_危改资金测算_30云南 3" xfId="18890"/>
    <cellStyle name="差_河南 缺口县区测算(地方填报)_财力性转移支付2010年预算参考数" xfId="18891"/>
    <cellStyle name="差_河南 缺口县区测算(地方填报)_财力性转移支付2010年预算参考数 2 3 2" xfId="18892"/>
    <cellStyle name="好_一般预算支出口径剔除表_03_2010年各地区一般预算平衡表_2010年地方财政一般预算分级平衡情况表（汇总）0524 2 2" xfId="18893"/>
    <cellStyle name="差_河南 缺口县区测算(地方填报)_财力性转移支付2010年预算参考数 3" xfId="18894"/>
    <cellStyle name="差_河南 缺口县区测算(地方填报)_财力性转移支付2010年预算参考数 3 2" xfId="18895"/>
    <cellStyle name="差_县市旗测算20080508_不含人员经费系数_小册子（2010）张 3 2" xfId="18896"/>
    <cellStyle name="差_河南 缺口县区测算(地方填报)_财力性转移支付2010年预算参考数 4" xfId="18897"/>
    <cellStyle name="好_2009年一般性转移支付标准工资_~5676413 2" xfId="18898"/>
    <cellStyle name="好_2008年支出调整_03_2010年各地区一般预算平衡表 2" xfId="18899"/>
    <cellStyle name="好_2008年支出调整_03_2010年各地区一般预算平衡表 2 2" xfId="18900"/>
    <cellStyle name="好_09黑龙江_财力性转移支付2010年预算参考数_合并 2 6" xfId="18901"/>
    <cellStyle name="差_河南 缺口县区测算(地方填报)_财力性转移支付2010年预算参考数 4 2" xfId="18902"/>
    <cellStyle name="差_河南 缺口县区测算(地方填报)_财力性转移支付2010年预算参考数 5" xfId="18903"/>
    <cellStyle name="好_2009年一般性转移支付标准工资_~5676413 3" xfId="18904"/>
    <cellStyle name="好_2008年支出调整_03_2010年各地区一般预算平衡表 3" xfId="18905"/>
    <cellStyle name="好_2006年28四川 2 2" xfId="18906"/>
    <cellStyle name="差_县市旗测算-新科目（20080627）_民生政策最低支出需求_03_2010年各地区一般预算平衡表_04财力类2010" xfId="18907"/>
    <cellStyle name="差_河南 缺口县区测算(地方填报)_财力性转移支付2010年预算参考数_03_2010年各地区一般预算平衡表 3" xfId="18908"/>
    <cellStyle name="差_河南 缺口县区测算(地方填报)_财力性转移支付2010年预算参考数_03_2010年各地区一般预算平衡表 4" xfId="18909"/>
    <cellStyle name="差_河南 缺口县区测算(地方填报)_财力性转移支付2010年预算参考数_03_2010年各地区一般预算平衡表 5" xfId="18910"/>
    <cellStyle name="好_县市旗测算-新科目（20080626）_财力性转移支付2010年预算参考数 2 2" xfId="18911"/>
    <cellStyle name="差_河南 缺口县区测算(地方填报)_财力性转移支付2010年预算参考数_03_2010年各地区一般预算平衡表 6" xfId="18912"/>
    <cellStyle name="好_县市旗测算-新科目（20080626）_财力性转移支付2010年预算参考数 2 3" xfId="18913"/>
    <cellStyle name="差_自行调整差异系数顺序_03_2010年各地区一般预算平衡表_2010年地方财政一般预算分级平衡情况表（汇总）0524 2 6" xfId="18914"/>
    <cellStyle name="差_市辖区测算-新科目（20080626）_民生政策最低支出需求_30云南 2" xfId="18915"/>
    <cellStyle name="差_县市旗测算-新科目（20080627）_不含人员经费系数_隋心对账单定稿0514 2" xfId="18916"/>
    <cellStyle name="差_河南 缺口县区测算(地方填报)_财力性转移支付2010年预算参考数_03_2010年各地区一般预算平衡表_04财力类2010 3" xfId="18917"/>
    <cellStyle name="差_平邑_财力性转移支付2010年预算参考数 3 2" xfId="18918"/>
    <cellStyle name="差_河南 缺口县区测算(地方填报)_财力性转移支付2010年预算参考数_03_2010年各地区一般预算平衡表_2010年地方财政一般预算分级平衡情况表（汇总）0524" xfId="18919"/>
    <cellStyle name="好_县市旗测算20080508_不含人员经费系数_03_2010年各地区一般预算平衡表_04财力类2010" xfId="18920"/>
    <cellStyle name="差_河南 缺口县区测算(地方填报)_财力性转移支付2010年预算参考数_03_2010年各地区一般预算平衡表_2010年地方财政一般预算分级平衡情况表（汇总）0524 2" xfId="18921"/>
    <cellStyle name="差_河南 缺口县区测算(地方填报)_财力性转移支付2010年预算参考数_03_2010年各地区一般预算平衡表_2010年地方财政一般预算分级平衡情况表（汇总）0524 4" xfId="18922"/>
    <cellStyle name="好_分县成本差异系数_不含人员经费系数_财力性转移支付2010年预算参考数_03_2010年各地区一般预算平衡表 2" xfId="18923"/>
    <cellStyle name="差_河南 缺口县区测算(地方填报)_财力性转移支付2010年预算参考数_03_2010年各地区一般预算平衡表_2010年地方财政一般预算分级平衡情况表（汇总）0524 5" xfId="18924"/>
    <cellStyle name="差_县区合并测算20080423(按照各省比重）_民生政策最低支出需求_华东 2 4" xfId="18925"/>
    <cellStyle name="差_河南 缺口县区测算(地方填报)_财力性转移支付2010年预算参考数_03_2010年各地区一般预算平衡表_净集中" xfId="18926"/>
    <cellStyle name="差_县区合并测算20080423(按照各省比重）_民生政策最低支出需求_财力性转移支付2010年预算参考数_03_2010年各地区一般预算平衡表 2" xfId="18927"/>
    <cellStyle name="差_河南 缺口县区测算(地方填报)_财力性转移支付2010年预算参考数_03_2010年各地区一般预算平衡表_净集中 3" xfId="18928"/>
    <cellStyle name="好_农林水和城市维护标准支出20080505－县区合计_不含人员经费系数_财力性转移支付2010年预算参考数_03_2010年各地区一般预算平衡表_2010年地方财政一般预算分级平衡情况表（汇总）0524 2" xfId="18929"/>
    <cellStyle name="好_县市旗测算20080508_财力性转移支付2010年预算参考数_隋心对账单定稿0514 2" xfId="18930"/>
    <cellStyle name="差_河南 缺口县区测算(地方填报)_财力性转移支付2010年预算参考数_30云南" xfId="18931"/>
    <cellStyle name="差_河南 缺口县区测算(地方填报)_财力性转移支付2010年预算参考数_30云南 3 2" xfId="18932"/>
    <cellStyle name="好_教育(按照总人口测算）—20080416_不含人员经费系数_财力性转移支付2010年预算参考数_合并 2 2" xfId="18933"/>
    <cellStyle name="强调文字颜色 6 2 2 2 2 9" xfId="18934"/>
    <cellStyle name="差_河南 缺口县区测算(地方填报)_财力性转移支付2010年预算参考数_合并 2" xfId="18935"/>
    <cellStyle name="差_河南 缺口县区测算(地方填报)_财力性转移支付2010年预算参考数_华东 2" xfId="18936"/>
    <cellStyle name="好_缺口县区测算(财政部标准)_财力性转移支付2010年预算参考数_03_2010年各地区一般预算平衡表_净集中 3" xfId="18937"/>
    <cellStyle name="差_河南 缺口县区测算(地方填报)_财力性转移支付2010年预算参考数_隋心对账单定稿0514" xfId="18938"/>
    <cellStyle name="好_市辖区测算20080510_隋心对账单定稿0514 2 3" xfId="18939"/>
    <cellStyle name="差_河南 缺口县区测算(地方填报)_财力性转移支付2010年预算参考数_隋心对账单定稿0514 2" xfId="18940"/>
    <cellStyle name="差_河南 缺口县区测算(地方填报)_财力性转移支付2010年预算参考数_小册子（2010）张" xfId="18941"/>
    <cellStyle name="好_卫生(按照总人口测算）—20080416_民生政策最低支出需求_财力性转移支付2010年预算参考数_03_2010年各地区一般预算平衡表_2010年地方财政一般预算分级平衡情况表（汇总）0524 5" xfId="18942"/>
    <cellStyle name="差_河南 缺口县区测算(地方填报)_财力性转移支付2010年预算参考数_小册子（2010）张 2" xfId="18943"/>
    <cellStyle name="差_河南 缺口县区测算(地方填报)_财力性转移支付2010年预算参考数_小册子（2010）张 2 2" xfId="18944"/>
    <cellStyle name="差_河南 缺口县区测算(地方填报)_财力性转移支付2010年预算参考数_小册子（2010）张 3" xfId="18945"/>
    <cellStyle name="差_河南 缺口县区测算(地方填报)_财力性转移支付2010年预算参考数_小册子（2010）张 3 2" xfId="18946"/>
    <cellStyle name="差_河南 缺口县区测算(地方填报)_财力性转移支付2010年预算参考数_小册子（2010）张 4" xfId="18947"/>
    <cellStyle name="差_文体广播事业(按照总人口测算）—20080416_县市旗测算-新科目（含人口规模效应）_财力性转移支付2010年预算参考数_合并 2 2" xfId="18948"/>
    <cellStyle name="好_丽江汇总 6" xfId="18949"/>
    <cellStyle name="差_河南 缺口县区测算(地方填报)_合并 2" xfId="18950"/>
    <cellStyle name="好_2007一般预算支出口径剔除表_财力性转移支付2010年预算参考数_隋心对账单定稿0514 2 2" xfId="18951"/>
    <cellStyle name="常规 2 2 3 6 12" xfId="18952"/>
    <cellStyle name="差_农林水和城市维护标准支出20080505－县区合计_不含人员经费系数_03_2010年各地区一般预算平衡表 2" xfId="18953"/>
    <cellStyle name="好_33甘肃_华东 2 7" xfId="18954"/>
    <cellStyle name="差_河南 缺口县区测算(地方填报)_隋心对账单定稿0514 2" xfId="18955"/>
    <cellStyle name="好_人员工资和公用经费_财力性转移支付2010年预算参考数_隋心对账单定稿0514" xfId="18956"/>
    <cellStyle name="差_市辖区测算-新科目（20080626）_县市旗测算-新科目（含人口规模效应）_财力性转移支付2010年预算参考数_隋心对账单定稿0514 2" xfId="18957"/>
    <cellStyle name="差_河南 缺口县区测算(地方填报)_小册子（2010）张" xfId="18958"/>
    <cellStyle name="好_人员工资和公用经费_财力性转移支付2010年预算参考数_隋心对账单定稿0514 2" xfId="18959"/>
    <cellStyle name="差_市辖区测算-新科目（20080626）_县市旗测算-新科目（含人口规模效应）_财力性转移支付2010年预算参考数_隋心对账单定稿0514 2 2" xfId="18960"/>
    <cellStyle name="好_05潍坊_华东" xfId="18961"/>
    <cellStyle name="差_河南 缺口县区测算(地方填报)_小册子（2010）张 2" xfId="18962"/>
    <cellStyle name="差_河南 缺口县区测算(地方填报白) 2 2" xfId="18963"/>
    <cellStyle name="差_文体广播部门_合并 2" xfId="18964"/>
    <cellStyle name="差_县区合并测算20080423(按照各省比重）_不含人员经费系数_财力性转移支付2010年预算参考数 2" xfId="18965"/>
    <cellStyle name="好_汇总表_财力性转移支付2010年预算参考数_小册子（2010）张" xfId="18966"/>
    <cellStyle name="差_河南 缺口县区测算(地方填报白) 2 2 2" xfId="18967"/>
    <cellStyle name="差_县区合并测算20080423(按照各省比重）_不含人员经费系数_财力性转移支付2010年预算参考数 2 2" xfId="18968"/>
    <cellStyle name="差_河南 缺口县区测算(地方填报白) 2 3" xfId="18969"/>
    <cellStyle name="差_县区合并测算20080423(按照各省比重）_不含人员经费系数_财力性转移支付2010年预算参考数 3" xfId="18970"/>
    <cellStyle name="差_河南 缺口县区测算(地方填报白) 2 4" xfId="18971"/>
    <cellStyle name="差_县区合并测算20080423(按照各省比重）_不含人员经费系数_财力性转移支付2010年预算参考数 4" xfId="18972"/>
    <cellStyle name="好_人员工资和公用经费3_隋心对账单定稿0514 2" xfId="18973"/>
    <cellStyle name="差_河南 缺口县区测算(地方填报白) 3 2" xfId="18974"/>
    <cellStyle name="差_卫生(按照总人口测算）—20080416_不含人员经费系数_财力性转移支付2010年预算参考数_隋心对账单定稿0514 2 4" xfId="18975"/>
    <cellStyle name="差_河南 缺口县区测算(地方填报白)_03_2010年各地区一般预算平衡表 2" xfId="18976"/>
    <cellStyle name="好_总人口_财力性转移支付2010年预算参考数_03_2010年各地区一般预算平衡表_04财力类2010 2" xfId="18977"/>
    <cellStyle name="差_下半年禁毒办案经费分配2544.3万元 2 3" xfId="18978"/>
    <cellStyle name="差_农林水和城市维护标准支出20080505－县区合计_民生政策最低支出需求_财力性转移支付2010年预算参考数_合并 2" xfId="18979"/>
    <cellStyle name="好_市辖区测算20080510_民生政策最低支出需求_隋心对账单定稿0514 2 2" xfId="18980"/>
    <cellStyle name="差_县区合并测算20080423(按照各省比重） 2 2 2" xfId="18981"/>
    <cellStyle name="差_卫生(按照总人口测算）—20080416_不含人员经费系数_财力性转移支付2010年预算参考数_隋心对账单定稿0514 2 5" xfId="18982"/>
    <cellStyle name="差_河南 缺口县区测算(地方填报白)_03_2010年各地区一般预算平衡表 3" xfId="18983"/>
    <cellStyle name="好_总人口_财力性转移支付2010年预算参考数_03_2010年各地区一般预算平衡表_04财力类2010 3" xfId="18984"/>
    <cellStyle name="差_下半年禁毒办案经费分配2544.3万元 2 4" xfId="18985"/>
    <cellStyle name="差_核定人数下发表_财力性转移支付2010年预算参考数_小册子（2010）张 2" xfId="18986"/>
    <cellStyle name="差_河南 缺口县区测算(地方填报白)_03_2010年各地区一般预算平衡表 6" xfId="18987"/>
    <cellStyle name="差_市辖区测算-新科目（20080626）_财力性转移支付2010年预算参考数_03_2010年各地区一般预算平衡表" xfId="18988"/>
    <cellStyle name="差_河南 缺口县区测算(地方填报白)_03_2010年各地区一般预算平衡表_04财力类2010 2" xfId="18989"/>
    <cellStyle name="差_县市旗测算20080508_民生政策最低支出需求_03_2010年各地区一般预算平衡表_2010年地方财政一般预算分级平衡情况表（汇总）0524 2 2" xfId="18990"/>
    <cellStyle name="好_00省级(打印) 2 2" xfId="18991"/>
    <cellStyle name="差_河南 缺口县区测算(地方填报白)_03_2010年各地区一般预算平衡表_04财力类2010 3" xfId="18992"/>
    <cellStyle name="好_行政(燃修费)_财力性转移支付2010年预算参考数_华东 2 6" xfId="18993"/>
    <cellStyle name="差_县区合并测算20080423(按照各省比重）_不含人员经费系数_合并 2" xfId="18994"/>
    <cellStyle name="好_22湖南_财力性转移支付2010年预算参考数 2" xfId="18995"/>
    <cellStyle name="差_同德_03_2010年各地区一般预算平衡表_净集中" xfId="18996"/>
    <cellStyle name="差_河南 缺口县区测算(地方填报白)_03_2010年各地区一般预算平衡表_2010年地方财政一般预算分级平衡情况表（汇总）0524" xfId="18997"/>
    <cellStyle name="差_市辖区测算20080510_小册子（2010）张" xfId="18998"/>
    <cellStyle name="差_县区合并测算20080423(按照各省比重）_不含人员经费系数_合并 2 5" xfId="18999"/>
    <cellStyle name="好_县市旗测算20080508_财力性转移支付2010年预算参考数_03_2010年各地区一般预算平衡表 2" xfId="19000"/>
    <cellStyle name="好_22湖南_财力性转移支付2010年预算参考数 2 5" xfId="19001"/>
    <cellStyle name="差_河南 缺口县区测算(地方填报白)_03_2010年各地区一般预算平衡表_2010年地方财政一般预算分级平衡情况表（汇总）0524 5" xfId="19002"/>
    <cellStyle name="差_文体广播事业(按照总人口测算）—20080416_不含人员经费系数_30云南 3" xfId="19003"/>
    <cellStyle name="好_农林水和城市维护标准支出20080505－县区合计_民生政策最低支出需求 2 6" xfId="19004"/>
    <cellStyle name="好_人员工资和公用经费2_隋心对账单定稿0514" xfId="19005"/>
    <cellStyle name="差_河南 缺口县区测算(地方填报白)_03_2010年各地区一般预算平衡表_净集中" xfId="19006"/>
    <cellStyle name="差_河南 缺口县区测算(地方填报白)_03_2010年各地区一般预算平衡表_净集中 2" xfId="19007"/>
    <cellStyle name="好_行政(燃修费)_小册子（2010）张 2 2" xfId="19008"/>
    <cellStyle name="差_河南 缺口县区测算(地方填报白)_30云南 2 2" xfId="19009"/>
    <cellStyle name="好_文体广播事业(按照总人口测算）—20080416_财力性转移支付2010年预算参考数_华东 2 6" xfId="19010"/>
    <cellStyle name="好_行政(燃修费)_小册子（2010）张 3 2" xfId="19011"/>
    <cellStyle name="好_缺口县区测算_03_2010年各地区一般预算平衡表 4" xfId="19012"/>
    <cellStyle name="差_河南 缺口县区测算(地方填报白)_30云南 3 2" xfId="19013"/>
    <cellStyle name="差_奖励补助测算5.22测试 2 3" xfId="19014"/>
    <cellStyle name="好_行政(燃修费)_小册子（2010）张 4" xfId="19015"/>
    <cellStyle name="差_河南 缺口县区测算(地方填报白)_30云南 4" xfId="19016"/>
    <cellStyle name="差_县区合并测算20080423(按照各省比重）_财力性转移支付2010年预算参考数_隋心对账单定稿0514 2 6" xfId="19017"/>
    <cellStyle name="好_2008年全省汇总收支计算表_财力性转移支付2010年预算参考数_03_2010年各地区一般预算平衡表_2010年地方财政一般预算分级平衡情况表（汇总）0524 5" xfId="19018"/>
    <cellStyle name="差_河南 缺口县区测算(地方填报白)_财力性转移支付2010年预算参考数 2" xfId="19019"/>
    <cellStyle name="好_30云南_1_财力性转移支付2010年预算参考数_03_2010年各地区一般预算平衡表_2010年地方财政一般预算分级平衡情况表（汇总）0524" xfId="19020"/>
    <cellStyle name="差_河南 缺口县区测算(地方填报白)_财力性转移支付2010年预算参考数 2 2 2" xfId="19021"/>
    <cellStyle name="好_30云南_1 2 7" xfId="19022"/>
    <cellStyle name="好_卫生(按照总人口测算）—20080416_03_2010年各地区一般预算平衡表_2010年地方财政一般预算分级平衡情况表（汇总）0524 2 4" xfId="19023"/>
    <cellStyle name="好_行政(燃修费)_不含人员经费系数_财力性转移支付2010年预算参考数_03_2010年各地区一般预算平衡表_04财力类2010" xfId="19024"/>
    <cellStyle name="差_河南 缺口县区测算(地方填报白)_财力性转移支付2010年预算参考数 2 3 2" xfId="19025"/>
    <cellStyle name="差_市辖区测算-新科目（20080626）_民生政策最低支出需求_小册子（2010）张 2 2" xfId="19026"/>
    <cellStyle name="差_河南 缺口县区测算(地方填报白)_财力性转移支付2010年预算参考数 3 2" xfId="19027"/>
    <cellStyle name="差_市辖区测算-新科目（20080626）_不含人员经费系数_财力性转移支付2010年预算参考数_03_2010年各地区一般预算平衡表 2 2" xfId="19028"/>
    <cellStyle name="差_县市旗测算20080508_财力性转移支付2010年预算参考数_华东 2 6" xfId="19029"/>
    <cellStyle name="差_河南 缺口县区测算(地方填报白)_财力性转移支付2010年预算参考数 5" xfId="19030"/>
    <cellStyle name="差_市辖区测算-新科目（20080626）_不含人员经费系数_财力性转移支付2010年预算参考数_03_2010年各地区一般预算平衡表 4" xfId="19031"/>
    <cellStyle name="差_河南 缺口县区测算(地方填报白)_财力性转移支付2010年预算参考数_03_2010年各地区一般预算平衡表" xfId="19032"/>
    <cellStyle name="差_卫生(按照总人口测算）—20080416_民生政策最低支出需求_财力性转移支付2010年预算参考数_合并 2 6" xfId="19033"/>
    <cellStyle name="差_河南 缺口县区测算(地方填报白)_财力性转移支付2010年预算参考数_03_2010年各地区一般预算平衡表 2" xfId="19034"/>
    <cellStyle name="差_市辖区测算20080510_民生政策最低支出需求_财力性转移支付2010年预算参考数" xfId="19035"/>
    <cellStyle name="差_卫生(按照总人口测算）—20080416_民生政策最低支出需求_财力性转移支付2010年预算参考数_合并 2 7" xfId="19036"/>
    <cellStyle name="差_河南 缺口县区测算(地方填报白)_财力性转移支付2010年预算参考数_03_2010年各地区一般预算平衡表 3" xfId="19037"/>
    <cellStyle name="差_危改资金测算_隋心对账单定稿0514 2 2" xfId="19038"/>
    <cellStyle name="好_530629_2006年县级财政报表附表_合并 2" xfId="19039"/>
    <cellStyle name="差_河南 缺口县区测算(地方填报白)_财力性转移支付2010年预算参考数_03_2010年各地区一般预算平衡表 4" xfId="19040"/>
    <cellStyle name="差_危改资金测算_隋心对账单定稿0514 2 3" xfId="19041"/>
    <cellStyle name="差_河南 缺口县区测算(地方填报白)_财力性转移支付2010年预算参考数_03_2010年各地区一般预算平衡表 6" xfId="19042"/>
    <cellStyle name="差_危改资金测算_隋心对账单定稿0514 2 5" xfId="19043"/>
    <cellStyle name="差_河南 缺口县区测算(地方填报白)_财力性转移支付2010年预算参考数_03_2010年各地区一般预算平衡表_04财力类2010" xfId="19044"/>
    <cellStyle name="差_河南 缺口县区测算(地方填报白)_财力性转移支付2010年预算参考数_03_2010年各地区一般预算平衡表_04财力类2010 2" xfId="19045"/>
    <cellStyle name="差_河南 缺口县区测算(地方填报白)_财力性转移支付2010年预算参考数_03_2010年各地区一般预算平衡表_04财力类2010 3" xfId="19046"/>
    <cellStyle name="好_汇总表4_财力性转移支付2010年预算参考数_华东" xfId="19047"/>
    <cellStyle name="差_河南 缺口县区测算(地方填报白)_财力性转移支付2010年预算参考数_03_2010年各地区一般预算平衡表_2010年地方财政一般预算分级平衡情况表（汇总）0524" xfId="19048"/>
    <cellStyle name="好_汇总表4_财力性转移支付2010年预算参考数_华东 2" xfId="19049"/>
    <cellStyle name="差_河南 缺口县区测算(地方填报白)_财力性转移支付2010年预算参考数_03_2010年各地区一般预算平衡表_2010年地方财政一般预算分级平衡情况表（汇总）0524 2" xfId="19050"/>
    <cellStyle name="好_1_财力性转移支付2010年预算参考数_03_2010年各地区一般预算平衡表_04财力类2010 2" xfId="19051"/>
    <cellStyle name="好_汇总表4_财力性转移支付2010年预算参考数_华东 3" xfId="19052"/>
    <cellStyle name="差_河南 缺口县区测算(地方填报白)_财力性转移支付2010年预算参考数_03_2010年各地区一般预算平衡表_2010年地方财政一般预算分级平衡情况表（汇总）0524 3" xfId="19053"/>
    <cellStyle name="差_河南 缺口县区测算(地方填报白)_财力性转移支付2010年预算参考数_03_2010年各地区一般预算平衡表_2010年地方财政一般预算分级平衡情况表（汇总）0524 5" xfId="19054"/>
    <cellStyle name="差_县区合并测算20080421_财力性转移支付2010年预算参考数_03_2010年各地区一般预算平衡表_2010年地方财政一般预算分级平衡情况表（汇总）0524 2 3" xfId="19055"/>
    <cellStyle name="好 2 2 11 2" xfId="19056"/>
    <cellStyle name="差_河南 缺口县区测算(地方填报白)_财力性转移支付2010年预算参考数_03_2010年各地区一般预算平衡表_净集中" xfId="19057"/>
    <cellStyle name="好 2 2 11 2 2" xfId="19058"/>
    <cellStyle name="差_河南 缺口县区测算(地方填报白)_财力性转移支付2010年预算参考数_03_2010年各地区一般预算平衡表_净集中 2" xfId="19059"/>
    <cellStyle name="差_县市旗测算20080508_民生政策最低支出需求_财力性转移支付2010年预算参考数_隋心对账单定稿0514 2 5" xfId="19060"/>
    <cellStyle name="差_县区合并测算20080421_不含人员经费系数_财力性转移支付2010年预算参考数_30云南 3 2" xfId="19061"/>
    <cellStyle name="差_河南 缺口县区测算(地方填报白)_财力性转移支付2010年预算参考数_30云南 2" xfId="19062"/>
    <cellStyle name="差_核定人数下发表_合并" xfId="19063"/>
    <cellStyle name="好_县市旗测算20080508_03_2010年各地区一般预算平衡表_净集中 2" xfId="19064"/>
    <cellStyle name="差_河南 缺口县区测算(地方填报白)_财力性转移支付2010年预算参考数_30云南 3" xfId="19065"/>
    <cellStyle name="常规 18 17" xfId="19066"/>
    <cellStyle name="常规 18 22" xfId="19067"/>
    <cellStyle name="常规 23 17" xfId="19068"/>
    <cellStyle name="常规 23 22" xfId="19069"/>
    <cellStyle name="差_缺口县区测算（11.13）_03_2010年各地区一般预算平衡表 6" xfId="19070"/>
    <cellStyle name="好_0605石屏县_合并 2 6" xfId="19071"/>
    <cellStyle name="差_河南 缺口县区测算(地方填报白)_财力性转移支付2010年预算参考数_30云南 3 2" xfId="19072"/>
    <cellStyle name="差_县区合并测算20080423(按照各省比重）_民生政策最低支出需求_隋心对账单定稿0514 2" xfId="19073"/>
    <cellStyle name="好_汇总表_03_2010年各地区一般预算平衡表_04财力类2010 2" xfId="19074"/>
    <cellStyle name="好_行政公检法测算_不含人员经费系数_财力性转移支付2010年预算参考数_03_2010年各地区一般预算平衡表_2010年地方财政一般预算分级平衡情况表（汇总）0524" xfId="19075"/>
    <cellStyle name="常规 2 2 6 14" xfId="19076"/>
    <cellStyle name="差_河南 缺口县区测算(地方填报白)_财力性转移支付2010年预算参考数_合并" xfId="19077"/>
    <cellStyle name="好_2006年28四川_财力性转移支付2010年预算参考数_华东 2 2" xfId="19078"/>
    <cellStyle name="常规 2 4 5" xfId="19079"/>
    <cellStyle name="好_行政公检法测算_不含人员经费系数_财力性转移支付2010年预算参考数_03_2010年各地区一般预算平衡表_2010年地方财政一般预算分级平衡情况表（汇总）0524 2" xfId="19080"/>
    <cellStyle name="差_云南 缺口县区测算(地方填报)_03_2010年各地区一般预算平衡表_2010年地方财政一般预算分级平衡情况表（汇总）0524 2 7" xfId="19081"/>
    <cellStyle name="差_县区合并测算20080423(按照各省比重）_民生政策最低支出需求_隋心对账单定稿0514 2 2" xfId="19082"/>
    <cellStyle name="差_河南 缺口县区测算(地方填报白)_财力性转移支付2010年预算参考数_合并 2" xfId="19083"/>
    <cellStyle name="差_河南 缺口县区测算(地方填报白)_财力性转移支付2010年预算参考数_隋心对账单定稿0514" xfId="19084"/>
    <cellStyle name="好_2006年30云南_合并" xfId="19085"/>
    <cellStyle name="差_河南 缺口县区测算(地方填报白)_财力性转移支付2010年预算参考数_小册子（2010）张 2 2" xfId="19086"/>
    <cellStyle name="差_河南 缺口县区测算(地方填报白)_财力性转移支付2010年预算参考数_小册子（2010）张 3 2" xfId="19087"/>
    <cellStyle name="好_县市旗测算-新科目（20080626）_财力性转移支付2010年预算参考数_30云南" xfId="19088"/>
    <cellStyle name="差_河南 缺口县区测算(地方填报白)_合并" xfId="19089"/>
    <cellStyle name="差_青海 缺口县区测算(地方填报)_财力性转移支付2010年预算参考数 2 3 2" xfId="19090"/>
    <cellStyle name="好_行政（人员）_财力性转移支付2010年预算参考数_03_2010年各地区一般预算平衡表_净集中" xfId="19091"/>
    <cellStyle name="差_河南 缺口县区测算(地方填报白)_合并 2" xfId="19092"/>
    <cellStyle name="差_河南 缺口县区测算(地方填报白)_华东" xfId="19093"/>
    <cellStyle name="好_汇总-县级财政报表附表" xfId="19094"/>
    <cellStyle name="好_县市旗测算20080508_民生政策最低支出需求_隋心对账单定稿0514 2 7" xfId="19095"/>
    <cellStyle name="好_其他部门(按照总人口测算）—20080416_财力性转移支付2010年预算参考数_03_2010年各地区一般预算平衡表" xfId="19096"/>
    <cellStyle name="差_河南 缺口县区测算(地方填报白)_华东 2" xfId="19097"/>
    <cellStyle name="好_汇总-县级财政报表附表 2" xfId="19098"/>
    <cellStyle name="好_34青海_财力性转移支付2010年预算参考数_华东" xfId="19099"/>
    <cellStyle name="好_县区合并测算20080423(按照各省比重）_财力性转移支付2010年预算参考数_03_2010年各地区一般预算平衡表_2010年地方财政一般预算分级平衡情况表（汇总）0524 2 3" xfId="19100"/>
    <cellStyle name="差_河南 缺口县区测算(地方填报白)_隋心对账单定稿0514" xfId="19101"/>
    <cellStyle name="差_河南 缺口县区测算(地方填报白)_隋心对账单定稿0514 2" xfId="19102"/>
    <cellStyle name="好_公共医疗标准供养人员测算结果 3" xfId="19103"/>
    <cellStyle name="差_卫生(按照总人口测算）—20080416_县市旗测算-新科目（含人口规模效应）_华东 2 7" xfId="19104"/>
    <cellStyle name="差_县市旗测算-新科目（20080626） 2 6" xfId="19105"/>
    <cellStyle name="差_河南 缺口县区测算(地方填报白)_小册子（2010）张" xfId="19106"/>
    <cellStyle name="差_人员工资和公用经费2_隋心对账单定稿0514 2" xfId="19107"/>
    <cellStyle name="常规 3 29" xfId="19108"/>
    <cellStyle name="常规 3 34" xfId="19109"/>
    <cellStyle name="差_河南 缺口县区测算(地方填报白)_小册子（2010）张 2" xfId="19110"/>
    <cellStyle name="好_2006年34青海_财力性转移支付2010年预算参考数" xfId="19111"/>
    <cellStyle name="差_河南 缺口县区测算(地方填报白)_小册子（2010）张 2 2" xfId="19112"/>
    <cellStyle name="千位分隔 4 2 4" xfId="19113"/>
    <cellStyle name="常规 3 35" xfId="19114"/>
    <cellStyle name="常规 3 40" xfId="19115"/>
    <cellStyle name="差_县市旗测算20080508_不含人员经费系数_03_2010年各地区一般预算平衡表_2010年地方财政一般预算分级平衡情况表（汇总）0524" xfId="19116"/>
    <cellStyle name="差_河南 缺口县区测算(地方填报白)_小册子（2010）张 3" xfId="19117"/>
    <cellStyle name="差_县市旗测算20080508_不含人员经费系数_03_2010年各地区一般预算平衡表_2010年地方财政一般预算分级平衡情况表（汇总）0524 2" xfId="19118"/>
    <cellStyle name="差_河南 缺口县区测算(地方填报白)_小册子（2010）张 3 2" xfId="19119"/>
    <cellStyle name="好_2007年收支情况及2008年收支预计表(汇总表)_华东 2 5" xfId="19120"/>
    <cellStyle name="差_其他部门(按照总人口测算）—20080416_民生政策最低支出需求_03_2010年各地区一般预算平衡表_04财力类2010" xfId="19121"/>
    <cellStyle name="差_核定人数对比 2 2 2" xfId="19122"/>
    <cellStyle name="差_核定人数对比 2 3" xfId="19123"/>
    <cellStyle name="好_分县成本差异系数_不含人员经费系数_隋心对账单定稿0514 2 5" xfId="19124"/>
    <cellStyle name="常规 11 2 3 8" xfId="19125"/>
    <cellStyle name="好_行政（人员）_不含人员经费系数_华东 2 6" xfId="19126"/>
    <cellStyle name="差_核定人数对比 3 2" xfId="19127"/>
    <cellStyle name="差_卫生(按照总人口测算）—20080416_03_2010年各地区一般预算平衡表_2010年地方财政一般预算分级平衡情况表（汇总）0524 2 5" xfId="19128"/>
    <cellStyle name="差_市辖区测算20080510_不含人员经费系数_财力性转移支付2010年预算参考数 4 2" xfId="19129"/>
    <cellStyle name="差_市辖区测算20080510_不含人员经费系数_财力性转移支付2010年预算参考数 5" xfId="19130"/>
    <cellStyle name="好_农林水和城市维护标准支出20080505－县区合计_合并 2 3" xfId="19131"/>
    <cellStyle name="好_市辖区测算20080510_县市旗测算-新科目（含人口规模效应）_财力性转移支付2010年预算参考数_华东 2 4" xfId="19132"/>
    <cellStyle name="差_核定人数对比 4" xfId="19133"/>
    <cellStyle name="差_缺口县区测算（11.13）_财力性转移支付2010年预算参考数_隋心对账单定稿0514" xfId="19134"/>
    <cellStyle name="差_县市旗测算20080508_华东" xfId="19135"/>
    <cellStyle name="好_农林水和城市维护标准支出20080505－县区合计_合并 2 4" xfId="19136"/>
    <cellStyle name="好_市辖区测算20080510_县市旗测算-新科目（含人口规模效应）_财力性转移支付2010年预算参考数_华东 2 5" xfId="19137"/>
    <cellStyle name="差_核定人数对比 5" xfId="19138"/>
    <cellStyle name="好_33甘肃 2" xfId="19139"/>
    <cellStyle name="常规 2 4 3" xfId="19140"/>
    <cellStyle name="差_核定人数对比_03_2010年各地区一般预算平衡表 6" xfId="19141"/>
    <cellStyle name="好_汇总表_03_2010年各地区一般预算平衡表_净集中" xfId="19142"/>
    <cellStyle name="差_汇总表_财力性转移支付2010年预算参考数_小册子（2010）张 2 2" xfId="19143"/>
    <cellStyle name="差_核定人数对比_03_2010年各地区一般预算平衡表_04财力类2010" xfId="19144"/>
    <cellStyle name="差_核定人数对比_03_2010年各地区一般预算平衡表_2010年地方财政一般预算分级平衡情况表（汇总）0524" xfId="19145"/>
    <cellStyle name="好_2006年33甘肃_隋心对账单定稿0514 2" xfId="19146"/>
    <cellStyle name="好_测算结果 4" xfId="19147"/>
    <cellStyle name="差_核定人数对比_03_2010年各地区一般预算平衡表_2010年地方财政一般预算分级平衡情况表（汇总）0524 2" xfId="19148"/>
    <cellStyle name="好_2006年33甘肃_隋心对账单定稿0514 2 2" xfId="19149"/>
    <cellStyle name="常规 11 16" xfId="19150"/>
    <cellStyle name="常规 11 21" xfId="19151"/>
    <cellStyle name="差_文体广播事业(按照总人口测算）—20080416_不含人员经费系数 5" xfId="19152"/>
    <cellStyle name="差_核定人数对比_03_2010年各地区一般预算平衡表_净集中" xfId="19153"/>
    <cellStyle name="差_核定人数对比_03_2010年各地区一般预算平衡表_净集中 2" xfId="19154"/>
    <cellStyle name="好_县区合并测算20080421_合并" xfId="19155"/>
    <cellStyle name="差_核定人数对比_30云南" xfId="19156"/>
    <cellStyle name="差_卫生部门_财力性转移支付2010年预算参考数_华东 2 4" xfId="19157"/>
    <cellStyle name="差_总人口 2 3" xfId="19158"/>
    <cellStyle name="差_核定人数对比_30云南 2" xfId="19159"/>
    <cellStyle name="差_总人口 2 3 2" xfId="19160"/>
    <cellStyle name="差_核定人数对比_30云南 2 2" xfId="19161"/>
    <cellStyle name="好_行政（人员）_合并 2 2" xfId="19162"/>
    <cellStyle name="差_云南省2008年转移支付测算——州市本级考核部分及政策性测算_财力性转移支付2010年预算参考数_03_2010年各地区一般预算平衡表_04财力类2010" xfId="19163"/>
    <cellStyle name="差_卫生部门_财力性转移支付2010年预算参考数_华东 2 5" xfId="19164"/>
    <cellStyle name="差_总人口 2 4" xfId="19165"/>
    <cellStyle name="差_核定人数对比_30云南 3" xfId="19166"/>
    <cellStyle name="差_核定人数对比_30云南 3 2" xfId="19167"/>
    <cellStyle name="差_教育(按照总人口测算）—20080416_不含人员经费系数_华东" xfId="19168"/>
    <cellStyle name="好_县市旗测算-新科目（20080626）_民生政策最低支出需求_03_2010年各地区一般预算平衡表_2010年地方财政一般预算分级平衡情况表（汇总）0524" xfId="19169"/>
    <cellStyle name="好_行政（人员）_合并 2 3" xfId="19170"/>
    <cellStyle name="差_卫生部门_财力性转移支付2010年预算参考数_华东 2 6" xfId="19171"/>
    <cellStyle name="差_总人口 2 5" xfId="19172"/>
    <cellStyle name="差_核定人数对比_30云南 4" xfId="19173"/>
    <cellStyle name="差_核定人数对比_财力性转移支付2010年预算参考数" xfId="19174"/>
    <cellStyle name="差_核定人数对比_财力性转移支付2010年预算参考数 2" xfId="19175"/>
    <cellStyle name="差_核定人数对比_财力性转移支付2010年预算参考数 2 2" xfId="19176"/>
    <cellStyle name="差_核定人数对比_财力性转移支付2010年预算参考数 2 2 2" xfId="19177"/>
    <cellStyle name="差_县市旗测算20080508_不含人员经费系数_华东" xfId="19178"/>
    <cellStyle name="好_县区合并测算20080421_县市旗测算-新科目（含人口规模效应）_03_2010年各地区一般预算平衡表_04财力类2010 3" xfId="19179"/>
    <cellStyle name="好_平邑_财力性转移支付2010年预算参考数_03_2010年各地区一般预算平衡表 2" xfId="19180"/>
    <cellStyle name="好_县市旗测算-新科目（20080626）_民生政策最低支出需求_财力性转移支付2010年预算参考数_03_2010年各地区一般预算平衡表_04财力类2010" xfId="19181"/>
    <cellStyle name="差_核定人数对比_财力性转移支付2010年预算参考数 2 3" xfId="19182"/>
    <cellStyle name="好_行政公检法测算_财力性转移支付2010年预算参考数_03_2010年各地区一般预算平衡表_2010年地方财政一般预算分级平衡情况表（汇总）0524 2 8" xfId="19183"/>
    <cellStyle name="差_县市旗测算20080508_不含人员经费系数_华东 2" xfId="19184"/>
    <cellStyle name="好_平邑_财力性转移支付2010年预算参考数_03_2010年各地区一般预算平衡表 2 2" xfId="19185"/>
    <cellStyle name="好_县市旗测算-新科目（20080626）_民生政策最低支出需求_财力性转移支付2010年预算参考数_03_2010年各地区一般预算平衡表_04财力类2010 2" xfId="19186"/>
    <cellStyle name="差_核定人数对比_财力性转移支付2010年预算参考数 2 3 2" xfId="19187"/>
    <cellStyle name="好_青海 缺口县区测算(地方填报)_财力性转移支付2010年预算参考数_03_2010年各地区一般预算平衡表_2010年地方财政一般预算分级平衡情况表（汇总）0524" xfId="19188"/>
    <cellStyle name="好_平邑_财力性转移支付2010年预算参考数_03_2010年各地区一般预算平衡表 3" xfId="19189"/>
    <cellStyle name="差_核定人数对比_财力性转移支付2010年预算参考数 2 4" xfId="19190"/>
    <cellStyle name="差_核定人数对比_财力性转移支付2010年预算参考数 3 2" xfId="19191"/>
    <cellStyle name="差_核定人数对比_财力性转移支付2010年预算参考数 5" xfId="19192"/>
    <cellStyle name="差_一般预算支出口径剔除表_03_2010年各地区一般预算平衡表" xfId="19193"/>
    <cellStyle name="差_核定人数对比_财力性转移支付2010年预算参考数_03_2010年各地区一般预算平衡表 2" xfId="19194"/>
    <cellStyle name="强调文字颜色 3 2 2 18" xfId="19195"/>
    <cellStyle name="差_核定人数对比_财力性转移支付2010年预算参考数_03_2010年各地区一般预算平衡表_2010年地方财政一般预算分级平衡情况表（汇总）0524" xfId="19196"/>
    <cellStyle name="好_河南 缺口县区测算(地方填报白) 2 4" xfId="19197"/>
    <cellStyle name="差_核定人数对比_财力性转移支付2010年预算参考数_03_2010年各地区一般预算平衡表_2010年地方财政一般预算分级平衡情况表（汇总）0524 2" xfId="19198"/>
    <cellStyle name="差_核定人数对比_财力性转移支付2010年预算参考数_03_2010年各地区一般预算平衡表_2010年地方财政一般预算分级平衡情况表（汇总）0524 3" xfId="19199"/>
    <cellStyle name="好_农林水和城市维护标准支出20080505－县区合计_华东 2" xfId="19200"/>
    <cellStyle name="差_核定人数对比_财力性转移支付2010年预算参考数_03_2010年各地区一般预算平衡表_2010年地方财政一般预算分级平衡情况表（汇总）0524 4" xfId="19201"/>
    <cellStyle name="好_农林水和城市维护标准支出20080505－县区合计_华东 3" xfId="19202"/>
    <cellStyle name="差_核定人数对比_财力性转移支付2010年预算参考数_03_2010年各地区一般预算平衡表_2010年地方财政一般预算分级平衡情况表（汇总）0524 5" xfId="19203"/>
    <cellStyle name="差_核定人数对比_财力性转移支付2010年预算参考数_03_2010年各地区一般预算平衡表_净集中 3" xfId="19204"/>
    <cellStyle name="好_行政（人员）_县市旗测算-新科目（含人口规模效应）_华东 2" xfId="19205"/>
    <cellStyle name="差_核定人数对比_财力性转移支付2010年预算参考数_30云南" xfId="19206"/>
    <cellStyle name="好_0702砚山县2008年地税 3" xfId="19207"/>
    <cellStyle name="好_行政（人员）_县市旗测算-新科目（含人口规模效应）_华东 2 2" xfId="19208"/>
    <cellStyle name="差_核定人数对比_财力性转移支付2010年预算参考数_30云南 2" xfId="19209"/>
    <cellStyle name="好_0702砚山县2008年地税 3 2" xfId="19210"/>
    <cellStyle name="差_核定人数对比_财力性转移支付2010年预算参考数_30云南 2 2" xfId="19211"/>
    <cellStyle name="好_0702砚山县2008年地税 4" xfId="19212"/>
    <cellStyle name="好_行政（人员）_县市旗测算-新科目（含人口规模效应）_华东 2 3" xfId="19213"/>
    <cellStyle name="好_分县成本差异系数_民生政策最低支出需求_财力性转移支付2010年预算参考数_30云南" xfId="19214"/>
    <cellStyle name="差_核定人数对比_财力性转移支付2010年预算参考数_30云南 3" xfId="19215"/>
    <cellStyle name="好_河南 缺口县区测算(地方填报)_财力性转移支付2010年预算参考数_隋心对账单定稿0514 2 7" xfId="19216"/>
    <cellStyle name="差_教育(按照总人口测算）—20080416_县市旗测算-新科目（含人口规模效应）_30云南 4" xfId="19217"/>
    <cellStyle name="好_分县成本差异系数_民生政策最低支出需求_财力性转移支付2010年预算参考数_30云南 2" xfId="19218"/>
    <cellStyle name="好_农林水和城市维护标准支出20080505－县区合计_县市旗测算-新科目（含人口规模效应）_30云南" xfId="19219"/>
    <cellStyle name="差_核定人数对比_财力性转移支付2010年预算参考数_30云南 3 2" xfId="19220"/>
    <cellStyle name="常规 10 2 2" xfId="19221"/>
    <cellStyle name="好_分县成本差异系数_不含人员经费系数_03_2010年各地区一般预算平衡表_净集中 2" xfId="19222"/>
    <cellStyle name="差_核定人数对比_财力性转移支付2010年预算参考数_华东 2" xfId="19223"/>
    <cellStyle name="差_核定人数对比_财力性转移支付2010年预算参考数_隋心对账单定稿0514" xfId="19224"/>
    <cellStyle name="差_核定人数对比_财力性转移支付2010年预算参考数_隋心对账单定稿0514 2" xfId="19225"/>
    <cellStyle name="好_市辖区测算20080510_民生政策最低支出需求_合并" xfId="19226"/>
    <cellStyle name="好_14安徽_财力性转移支付2010年预算参考数_03_2010年各地区一般预算平衡表 2" xfId="19227"/>
    <cellStyle name="差_核定人数对比_财力性转移支付2010年预算参考数_小册子（2010）张 2" xfId="19228"/>
    <cellStyle name="差_文体广播事业(按照总人口测算）—20080416_03_2010年各地区一般预算平衡表_2010年地方财政一般预算分级平衡情况表（汇总）0524 2 3" xfId="19229"/>
    <cellStyle name="好_缺口县区测算(按2007支出增长25%测算)_财力性转移支付2010年预算参考数 3" xfId="19230"/>
    <cellStyle name="好_市辖区测算20080510_民生政策最低支出需求_合并 2" xfId="19231"/>
    <cellStyle name="好_14安徽_财力性转移支付2010年预算参考数_03_2010年各地区一般预算平衡表 2 2" xfId="19232"/>
    <cellStyle name="差_核定人数对比_财力性转移支付2010年预算参考数_小册子（2010）张 2 2" xfId="19233"/>
    <cellStyle name="差_核定人数对比_合并 2" xfId="19234"/>
    <cellStyle name="好_县区合并测算20080421_民生政策最低支出需求_财力性转移支付2010年预算参考数_30云南" xfId="19235"/>
    <cellStyle name="好_教育(按照总人口测算）—20080416_民生政策最低支出需求 3" xfId="19236"/>
    <cellStyle name="差_核定人数对比_华东" xfId="19237"/>
    <cellStyle name="差_核定人数对比_华东 2" xfId="19238"/>
    <cellStyle name="好_行政公检法测算_财力性转移支付2010年预算参考数_03_2010年各地区一般预算平衡表_净集中 3" xfId="19239"/>
    <cellStyle name="差_农林水和城市维护标准支出20080505－县区合计_民生政策最低支出需求 2" xfId="19240"/>
    <cellStyle name="好_1110洱源县_03_2010年各地区一般预算平衡表_2010年地方财政一般预算分级平衡情况表（汇总）0524 2 2" xfId="19241"/>
    <cellStyle name="好_行政（人员）_民生政策最低支出需求_财力性转移支付2010年预算参考数_03_2010年各地区一般预算平衡表_2010年地方财政一般预算分级平衡情况表（汇总）0524 4" xfId="19242"/>
    <cellStyle name="差_核定人数对比_隋心对账单定稿0514 2" xfId="19243"/>
    <cellStyle name="差_核定人数对比_小册子（2010）张 2 2" xfId="19244"/>
    <cellStyle name="好_2_合并 2 7" xfId="19245"/>
    <cellStyle name="差_文体广播事业(按照总人口测算）—20080416_民生政策最低支出需求_华东 2" xfId="19246"/>
    <cellStyle name="差_核定人数对比_小册子（2010）张 4" xfId="19247"/>
    <cellStyle name="好_云南省2008年转移支付测算——州市本级考核部分及政策性测算_财力性转移支付2010年预算参考数 2 3" xfId="19248"/>
    <cellStyle name="差_教育(按照总人口测算）—20080416_财力性转移支付2010年预算参考数_隋心对账单定稿0514" xfId="19249"/>
    <cellStyle name="差_缺口县区测算(按2007支出增长25%测算)_财力性转移支付2010年预算参考数" xfId="19250"/>
    <cellStyle name="差_文体广播事业(按照总人口测算）—20080416 2 3 2" xfId="19251"/>
    <cellStyle name="好_其他部门(按照总人口测算）—20080416_不含人员经费系数_小册子（2010）张 3 2" xfId="19252"/>
    <cellStyle name="好_0702砚山县2008年地税_2.2010年云南省生态功能区转移支付总表 2" xfId="19253"/>
    <cellStyle name="差_核定人数下发表 2" xfId="19254"/>
    <cellStyle name="差_核定人数下发表 2 2" xfId="19255"/>
    <cellStyle name="差_核定人数下发表 2 3" xfId="19256"/>
    <cellStyle name="差_核定人数下发表 2 4" xfId="19257"/>
    <cellStyle name="差_核定人数下发表 3" xfId="19258"/>
    <cellStyle name="差_核定人数下发表 4" xfId="19259"/>
    <cellStyle name="好_2007年收支情况及2008年收支预计表(汇总表)_隋心对账单定稿0514 2 4" xfId="19260"/>
    <cellStyle name="差_核定人数下发表 4 2" xfId="19261"/>
    <cellStyle name="差_核定人数下发表_03_2010年各地区一般预算平衡表" xfId="19262"/>
    <cellStyle name="差_教育(按照总人口测算）—20080416_不含人员经费系数_财力性转移支付2010年预算参考数 2 2 2" xfId="19263"/>
    <cellStyle name="差_文体广播事业(按照总人口测算）—20080416_民生政策最低支出需求_财力性转移支付2010年预算参考数_03_2010年各地区一般预算平衡表 2 2" xfId="19264"/>
    <cellStyle name="差_核定人数下发表_03_2010年各地区一般预算平衡表 3" xfId="19265"/>
    <cellStyle name="好_行政公检法测算_民生政策最低支出需求_03_2010年各地区一般预算平衡表_2010年地方财政一般预算分级平衡情况表（汇总）0524 2" xfId="19266"/>
    <cellStyle name="差_核定人数下发表_03_2010年各地区一般预算平衡表 4" xfId="19267"/>
    <cellStyle name="差_危改资金测算_财力性转移支付2010年预算参考数_小册子（2010）张 2" xfId="19268"/>
    <cellStyle name="好_行政公检法测算_民生政策最低支出需求_03_2010年各地区一般预算平衡表_2010年地方财政一般预算分级平衡情况表（汇总）0524 3" xfId="19269"/>
    <cellStyle name="差_核定人数下发表_03_2010年各地区一般预算平衡表 5" xfId="19270"/>
    <cellStyle name="差_危改资金测算_财力性转移支付2010年预算参考数_小册子（2010）张 3" xfId="19271"/>
    <cellStyle name="差_核定人数下发表_03_2010年各地区一般预算平衡表_04财力类2010 2" xfId="19272"/>
    <cellStyle name="好_汇总表_财力性转移支付2010年预算参考数_30云南 2" xfId="19273"/>
    <cellStyle name="差_县市旗测算-新科目（20080627）_县市旗测算-新科目（含人口规模效应）_小册子（2010）张 2 2" xfId="19274"/>
    <cellStyle name="差_县市旗测算-新科目（20080626）_隋心对账单定稿0514 2 4" xfId="19275"/>
    <cellStyle name="差_核定人数下发表_03_2010年各地区一般预算平衡表_04财力类2010 3" xfId="19276"/>
    <cellStyle name="好_汇总表_财力性转移支付2010年预算参考数_30云南 3" xfId="19277"/>
    <cellStyle name="差_县市旗测算-新科目（20080626）_隋心对账单定稿0514 2 5" xfId="19278"/>
    <cellStyle name="差_核定人数下发表_03_2010年各地区一般预算平衡表_2010年地方财政一般预算分级平衡情况表（汇总）0524" xfId="19279"/>
    <cellStyle name="好_核定人数对比_03_2010年各地区一般预算平衡表_04财力类2010" xfId="19280"/>
    <cellStyle name="差_核定人数下发表_03_2010年各地区一般预算平衡表_2010年地方财政一般预算分级平衡情况表（汇总）0524 2" xfId="19281"/>
    <cellStyle name="差_核定人数下发表_03_2010年各地区一般预算平衡表_净集中" xfId="19282"/>
    <cellStyle name="差_基础数据表 2" xfId="19283"/>
    <cellStyle name="好_20河南_财力性转移支付2010年预算参考数 3" xfId="19284"/>
    <cellStyle name="好_34青海_财力性转移支付2010年预算参考数_03_2010年各地区一般预算平衡表_04财力类2010" xfId="19285"/>
    <cellStyle name="好_28四川_财力性转移支付2010年预算参考数_03_2010年各地区一般预算平衡表_2010年地方财政一般预算分级平衡情况表（汇总）0524 2 2" xfId="19286"/>
    <cellStyle name="好_行政（人员）_民生政策最低支出需求_财力性转移支付2010年预算参考数_隋心对账单定稿0514 2 2" xfId="19287"/>
    <cellStyle name="差_核定人数下发表_30云南" xfId="19288"/>
    <cellStyle name="差_基础数据表 2 2" xfId="19289"/>
    <cellStyle name="好_20河南_财力性转移支付2010年预算参考数 3 2" xfId="19290"/>
    <cellStyle name="好_34青海_财力性转移支付2010年预算参考数_03_2010年各地区一般预算平衡表_04财力类2010 2" xfId="19291"/>
    <cellStyle name="差_核定人数下发表_30云南 2" xfId="19292"/>
    <cellStyle name="差_核定人数下发表_30云南 2 2" xfId="19293"/>
    <cellStyle name="差_核定人数下发表_30云南 3" xfId="19294"/>
    <cellStyle name="差_核定人数下发表_30云南 3 2" xfId="19295"/>
    <cellStyle name="差_核定人数下发表_30云南 4" xfId="19296"/>
    <cellStyle name="好_2007年一般预算支出剔除_财力性转移支付2010年预算参考数_隋心对账单定稿0514 2 4" xfId="19297"/>
    <cellStyle name="好_分县成本差异系数_民生政策最低支出需求_财力性转移支付2010年预算参考数_华东 2 3" xfId="19298"/>
    <cellStyle name="差_市辖区测算-新科目（20080626）_不含人员经费系数_华东 2 2" xfId="19299"/>
    <cellStyle name="好_Book1_03_2010年各地区一般预算平衡表_04财力类2010" xfId="19300"/>
    <cellStyle name="差_核定人数下发表_财力性转移支付2010年预算参考数 4 2" xfId="19301"/>
    <cellStyle name="差_核定人数下发表_财力性转移支付2010年预算参考数 5" xfId="19302"/>
    <cellStyle name="差_核定人数下发表_财力性转移支付2010年预算参考数_03_2010年各地区一般预算平衡表" xfId="19303"/>
    <cellStyle name="差_核定人数下发表_财力性转移支付2010年预算参考数_03_2010年各地区一般预算平衡表 2" xfId="19304"/>
    <cellStyle name="好_汇总表_合并 2 3" xfId="19305"/>
    <cellStyle name="好_教育(按照总人口测算）—20080416_不含人员经费系数_财力性转移支付2010年预算参考数_隋心对账单定稿0514 2" xfId="19306"/>
    <cellStyle name="差_核定人数下发表_财力性转移支付2010年预算参考数_03_2010年各地区一般预算平衡表 3" xfId="19307"/>
    <cellStyle name="好_汇总表_合并 2 4" xfId="19308"/>
    <cellStyle name="好_成本差异系数_财力性转移支付2010年预算参考数_03_2010年各地区一般预算平衡表 6" xfId="19309"/>
    <cellStyle name="千位分隔 7 5" xfId="19310"/>
    <cellStyle name="差_市辖区测算-新科目（20080626）_隋心对账单定稿0514 2 2" xfId="19311"/>
    <cellStyle name="好_教育(按照总人口测算）—20080416_不含人员经费系数_财力性转移支付2010年预算参考数_隋心对账单定稿0514 3" xfId="19312"/>
    <cellStyle name="差_核定人数下发表_财力性转移支付2010年预算参考数_03_2010年各地区一般预算平衡表 4" xfId="19313"/>
    <cellStyle name="好_汇总表_合并 2 5" xfId="19314"/>
    <cellStyle name="好_Book1_Book1_Book1_Book1_Book1" xfId="19315"/>
    <cellStyle name="差_县市旗测算-新科目（20080627）_民生政策最低支出需求_03_2010年各地区一般预算平衡表_2010年地方财政一般预算分级平衡情况表（汇总）0524 2 7" xfId="19316"/>
    <cellStyle name="差_核定人数下发表_财力性转移支付2010年预算参考数_03_2010年各地区一般预算平衡表_04财力类2010" xfId="19317"/>
    <cellStyle name="好_M01-2(州市补助收入)_华东 2 6" xfId="19318"/>
    <cellStyle name="差_核定人数下发表_财力性转移支付2010年预算参考数_03_2010年各地区一般预算平衡表_2010年地方财政一般预算分级平衡情况表（汇总）0524 2" xfId="19319"/>
    <cellStyle name="好_M01-2(州市补助收入)_华东 2 7" xfId="19320"/>
    <cellStyle name="差_核定人数下发表_财力性转移支付2010年预算参考数_03_2010年各地区一般预算平衡表_2010年地方财政一般预算分级平衡情况表（汇总）0524 3" xfId="19321"/>
    <cellStyle name="差_核定人数下发表_财力性转移支付2010年预算参考数_03_2010年各地区一般预算平衡表_净集中 2" xfId="19322"/>
    <cellStyle name="差_县区合并测算20080423(按照各省比重）_民生政策最低支出需求_03_2010年各地区一般预算平衡表_2010年地方财政一般预算分级平衡情况表（汇总）0524 2 6" xfId="19323"/>
    <cellStyle name="差_核定人数下发表_财力性转移支付2010年预算参考数_30云南 2 2" xfId="19324"/>
    <cellStyle name="差_文体广播事业(按照总人口测算）—20080416_民生政策最低支出需求_财力性转移支付2010年预算参考数 2 2 2" xfId="19325"/>
    <cellStyle name="差_核定人数下发表_财力性转移支付2010年预算参考数_30云南 3 2" xfId="19326"/>
    <cellStyle name="差_文体广播事业(按照总人口测算）—20080416_民生政策最低支出需求_财力性转移支付2010年预算参考数 2 3 2" xfId="19327"/>
    <cellStyle name="差_核定人数下发表_财力性转移支付2010年预算参考数_合并" xfId="19328"/>
    <cellStyle name="差_核定人数下发表_财力性转移支付2010年预算参考数_合并 2" xfId="19329"/>
    <cellStyle name="差_其他部门(按照总人口测算）—20080416_不含人员经费系数_30云南 4" xfId="19330"/>
    <cellStyle name="差_核定人数下发表_财力性转移支付2010年预算参考数_小册子（2010）张" xfId="19331"/>
    <cellStyle name="差_核定人数下发表_财力性转移支付2010年预算参考数_小册子（2010）张 2 2" xfId="19332"/>
    <cellStyle name="好_2006年水利统计指标统计表_财力性转移支付2010年预算参考数" xfId="19333"/>
    <cellStyle name="差_核定人数下发表_财力性转移支付2010年预算参考数_小册子（2010）张 3" xfId="19334"/>
    <cellStyle name="好_县区合并测算20080421_民生政策最低支出需求_财力性转移支付2010年预算参考数 5" xfId="19335"/>
    <cellStyle name="差_核定人数下发表_财力性转移支付2010年预算参考数_小册子（2010）张 3 2" xfId="19336"/>
    <cellStyle name="差_核定人数下发表_财力性转移支付2010年预算参考数_小册子（2010）张 4" xfId="19337"/>
    <cellStyle name="差_核定人数下发表_华东" xfId="19338"/>
    <cellStyle name="差_核定人数下发表_华东 2" xfId="19339"/>
    <cellStyle name="差_核定人数下发表_隋心对账单定稿0514" xfId="19340"/>
    <cellStyle name="好_2006年22湖南_财力性转移支付2010年预算参考数_合并 2 7" xfId="19341"/>
    <cellStyle name="差_核定人数下发表_隋心对账单定稿0514 2" xfId="19342"/>
    <cellStyle name="好_30云南_1_财力性转移支付2010年预算参考数_03_2010年各地区一般预算平衡表_2010年地方财政一般预算分级平衡情况表（汇总）0524 5" xfId="19343"/>
    <cellStyle name="差_核定人数下发表_小册子（2010）张 2" xfId="19344"/>
    <cellStyle name="好_20河南_财力性转移支付2010年预算参考数_03_2010年各地区一般预算平衡表" xfId="19345"/>
    <cellStyle name="差_核定人数下发表_小册子（2010）张 3" xfId="19346"/>
    <cellStyle name="差_核定人数下发表_小册子（2010）张 3 2" xfId="19347"/>
    <cellStyle name="差_核定人数下发表_小册子（2010）张 4" xfId="19348"/>
    <cellStyle name="差_卫生(按照总人口测算）—20080416_民生政策最低支出需求_03_2010年各地区一般预算平衡表_净集中" xfId="19349"/>
    <cellStyle name="好_Book2_隋心对账单定稿0514 2" xfId="19350"/>
    <cellStyle name="好_文体广播事业(按照总人口测算）—20080416_县市旗测算-新科目（含人口规模效应）_隋心对账单定稿0514 2 7" xfId="19351"/>
    <cellStyle name="差_华东" xfId="19352"/>
    <cellStyle name="差_卫生(按照总人口测算）—20080416_民生政策最低支出需求_03_2010年各地区一般预算平衡表_净集中 2" xfId="19353"/>
    <cellStyle name="好_行政（人员）_县市旗测算-新科目（含人口规模效应）_03_2010年各地区一般预算平衡表 3" xfId="19354"/>
    <cellStyle name="差_华东 2" xfId="19355"/>
    <cellStyle name="好_Book2_隋心对账单定稿0514 2 2" xfId="19356"/>
    <cellStyle name="差_汇总" xfId="19357"/>
    <cellStyle name="差_危改资金测算_财力性转移支付2010年预算参考数_03_2010年各地区一般预算平衡表_2010年地方财政一般预算分级平衡情况表（汇总）0524 2 2" xfId="19358"/>
    <cellStyle name="差_卫生(按照总人口测算）—20080416 4" xfId="19359"/>
    <cellStyle name="差_卫生(按照总人口测算）—20080416 4 2" xfId="19360"/>
    <cellStyle name="好_平邑 2 3" xfId="19361"/>
    <cellStyle name="好_文体广播事业(按照总人口测算）—20080416_不含人员经费系数_03_2010年各地区一般预算平衡表_2010年地方财政一般预算分级平衡情况表（汇总）0524 2 3" xfId="19362"/>
    <cellStyle name="差_卫生(按照总人口测算）—20080416_财力性转移支付2010年预算参考数_隋心对账单定稿0514 2 4" xfId="19363"/>
    <cellStyle name="差_汇总 2" xfId="19364"/>
    <cellStyle name="差_县区合并测算20080423(按照各省比重）_民生政策最低支出需求_财力性转移支付2010年预算参考数 2 6" xfId="19365"/>
    <cellStyle name="好_平邑 2 4" xfId="19366"/>
    <cellStyle name="好_文体广播事业(按照总人口测算）—20080416_不含人员经费系数_03_2010年各地区一般预算平衡表_2010年地方财政一般预算分级平衡情况表（汇总）0524 2 4" xfId="19367"/>
    <cellStyle name="差_卫生(按照总人口测算）—20080416_财力性转移支付2010年预算参考数_隋心对账单定稿0514 2 5" xfId="19368"/>
    <cellStyle name="差_汇总 3" xfId="19369"/>
    <cellStyle name="差_县区合并测算20080423(按照各省比重）_民生政策最低支出需求_财力性转移支付2010年预算参考数 2 7" xfId="19370"/>
    <cellStyle name="差_农林水和城市维护标准支出20080505－县区合计_县市旗测算-新科目（含人口规模效应）_小册子（2010）张 2 2" xfId="19371"/>
    <cellStyle name="差_汇总 3 2" xfId="19372"/>
    <cellStyle name="差_县区合并测算20080423(按照各省比重）_县市旗测算-新科目（含人口规模效应）_财力性转移支付2010年预算参考数_华东 2 6" xfId="19373"/>
    <cellStyle name="好_平邑 2 5" xfId="19374"/>
    <cellStyle name="好_文体广播事业(按照总人口测算）—20080416_不含人员经费系数_03_2010年各地区一般预算平衡表_2010年地方财政一般预算分级平衡情况表（汇总）0524 2 5" xfId="19375"/>
    <cellStyle name="差_卫生(按照总人口测算）—20080416_财力性转移支付2010年预算参考数_隋心对账单定稿0514 2 6" xfId="19376"/>
    <cellStyle name="差_汇总 4" xfId="19377"/>
    <cellStyle name="好_平邑 2 7" xfId="19378"/>
    <cellStyle name="好_文体广播事业(按照总人口测算）—20080416_不含人员经费系数_03_2010年各地区一般预算平衡表_2010年地方财政一般预算分级平衡情况表（汇总）0524 2 7" xfId="19379"/>
    <cellStyle name="差_汇总 6" xfId="19380"/>
    <cellStyle name="差_县市旗测算-新科目（20080627）_华东 2 3" xfId="19381"/>
    <cellStyle name="差_汇总 8" xfId="19382"/>
    <cellStyle name="差_文体广播事业(按照总人口测算）—20080416_民生政策最低支出需求_财力性转移支付2010年预算参考数_小册子（2010）张 2 2" xfId="19383"/>
    <cellStyle name="差_汇总_03_2010年各地区一般预算平衡表" xfId="19384"/>
    <cellStyle name="差_汇总_03_2010年各地区一般预算平衡表 2" xfId="19385"/>
    <cellStyle name="差_汇总_03_2010年各地区一般预算平衡表 3" xfId="19386"/>
    <cellStyle name="好_Book2_财力性转移支付2010年预算参考数_华东 2 4" xfId="19387"/>
    <cellStyle name="差_汇总_03_2010年各地区一般预算平衡表_04财力类2010 2" xfId="19388"/>
    <cellStyle name="差_市辖区测算-新科目（20080626）_民生政策最低支出需求_财力性转移支付2010年预算参考数_03_2010年各地区一般预算平衡表_2010年地方财政一般预算分级平衡情况表（汇总）0524" xfId="19389"/>
    <cellStyle name="好_缺口县区测算(财政部标准)_财力性转移支付2010年预算参考数_合并 2 6" xfId="19390"/>
    <cellStyle name="好_2008年全省汇总收支计算表_03_2010年各地区一般预算平衡表_2010年地方财政一般预算分级平衡情况表（汇总）0524 2 7" xfId="19391"/>
    <cellStyle name="差_缺口县区测算_财力性转移支付2010年预算参考数_合并 2" xfId="19392"/>
    <cellStyle name="小数 2 3" xfId="19393"/>
    <cellStyle name="好_市辖区测算20080510_县市旗测算-新科目（含人口规模效应）_财力性转移支付2010年预算参考数_03_2010年各地区一般预算平衡表_2010年地方财政一般预算分级平衡情况表（汇总）0524 2 2" xfId="19394"/>
    <cellStyle name="好_Book2_财力性转移支付2010年预算参考数_华东 2 5" xfId="19395"/>
    <cellStyle name="差_汇总_03_2010年各地区一般预算平衡表_04财力类2010 3" xfId="19396"/>
    <cellStyle name="好_2008年全省汇总收支计算表_财力性转移支付2010年预算参考数_03_2010年各地区一般预算平衡表_2010年地方财政一般预算分级平衡情况表（汇总）0524 2 3" xfId="19397"/>
    <cellStyle name="差_教育(按照总人口测算）—20080416_不含人员经费系数 4" xfId="19398"/>
    <cellStyle name="差_汇总_03_2010年各地区一般预算平衡表_2010年地方财政一般预算分级平衡情况表（汇总）0524" xfId="19399"/>
    <cellStyle name="强调文字颜色 6 10" xfId="19400"/>
    <cellStyle name="好_平邑_隋心对账单定稿0514 2 4" xfId="19401"/>
    <cellStyle name="差_县区合并测算20080421_民生政策最低支出需求_03_2010年各地区一般预算平衡表_2010年地方财政一般预算分级平衡情况表（汇总）0524 2 7" xfId="19402"/>
    <cellStyle name="差_汇总_03_2010年各地区一般预算平衡表_2010年地方财政一般预算分级平衡情况表（汇总）0524 2" xfId="19403"/>
    <cellStyle name="强调文字颜色 6 10 2" xfId="19404"/>
    <cellStyle name="差_教育(按照总人口测算）—20080416_不含人员经费系数 4 2" xfId="19405"/>
    <cellStyle name="好_平邑_隋心对账单定稿0514 2 6" xfId="19406"/>
    <cellStyle name="差_汇总_03_2010年各地区一般预算平衡表_2010年地方财政一般预算分级平衡情况表（汇总）0524 4" xfId="19407"/>
    <cellStyle name="差_汇总_03_2010年各地区一般预算平衡表_净集中" xfId="19408"/>
    <cellStyle name="差_汇总_03_2010年各地区一般预算平衡表_净集中 2" xfId="19409"/>
    <cellStyle name="差_汇总_03_2010年各地区一般预算平衡表_净集中 3" xfId="19410"/>
    <cellStyle name="差_汇总_财力性转移支付2010年预算参考数 2 2 2" xfId="19411"/>
    <cellStyle name="差_市辖区测算20080510_县市旗测算-新科目（含人口规模效应）_财力性转移支付2010年预算参考数_03_2010年各地区一般预算平衡表_2010年地方财政一般预算分级平衡情况表（汇总）0524" xfId="19412"/>
    <cellStyle name="差_汇总_财力性转移支付2010年预算参考数 2 3" xfId="19413"/>
    <cellStyle name="好_2 2 4" xfId="19414"/>
    <cellStyle name="差_汇总_财力性转移支付2010年预算参考数 5" xfId="19415"/>
    <cellStyle name="差_汇总_财力性转移支付2010年预算参考数_03_2010年各地区一般预算平衡表" xfId="19416"/>
    <cellStyle name="差_县区合并测算20080423(按照各省比重）_民生政策最低支出需求_03_2010年各地区一般预算平衡表_2010年地方财政一般预算分级平衡情况表（汇总）0524 2 4" xfId="19417"/>
    <cellStyle name="差_汇总_财力性转移支付2010年预算参考数_03_2010年各地区一般预算平衡表 4" xfId="19418"/>
    <cellStyle name="差_汇总_财力性转移支付2010年预算参考数_03_2010年各地区一般预算平衡表 5" xfId="19419"/>
    <cellStyle name="好_行政（人员）_不含人员经费系数 2 6" xfId="19420"/>
    <cellStyle name="差_县区合并测算20080423(按照各省比重）_03_2010年各地区一般预算平衡表_04财力类2010 3" xfId="19421"/>
    <cellStyle name="差_汇总_财力性转移支付2010年预算参考数_03_2010年各地区一般预算平衡表_04财力类2010" xfId="19422"/>
    <cellStyle name="好_20河南_隋心对账单定稿0514" xfId="19423"/>
    <cellStyle name="好_一般预算支出口径剔除表_03_2010年各地区一般预算平衡表_04财力类2010 2" xfId="19424"/>
    <cellStyle name="常规 2 2 3 5" xfId="19425"/>
    <cellStyle name="差_汇总_财力性转移支付2010年预算参考数_03_2010年各地区一般预算平衡表_04财力类2010 2" xfId="19426"/>
    <cellStyle name="好_一般预算支出口径剔除表_03_2010年各地区一般预算平衡表_04财力类2010 3" xfId="19427"/>
    <cellStyle name="常规 2 2 3 6" xfId="19428"/>
    <cellStyle name="差_汇总_财力性转移支付2010年预算参考数_03_2010年各地区一般预算平衡表_04财力类2010 3" xfId="19429"/>
    <cellStyle name="差_文体广播事业(按照总人口测算）—20080416_县市旗测算-新科目（含人口规模效应）_小册子（2010）张 2 2" xfId="19430"/>
    <cellStyle name="差_汇总_财力性转移支付2010年预算参考数_03_2010年各地区一般预算平衡表_2010年地方财政一般预算分级平衡情况表（汇总）0524 5" xfId="19431"/>
    <cellStyle name="差_汇总_财力性转移支付2010年预算参考数_03_2010年各地区一般预算平衡表_净集中" xfId="19432"/>
    <cellStyle name="差_汇总_财力性转移支付2010年预算参考数_03_2010年各地区一般预算平衡表_净集中 2" xfId="19433"/>
    <cellStyle name="差_汇总_财力性转移支付2010年预算参考数_合并" xfId="19434"/>
    <cellStyle name="好_县市旗测算-新科目（20080626）_不含人员经费系数_财力性转移支付2010年预算参考数_华东" xfId="19435"/>
    <cellStyle name="差_汇总_财力性转移支付2010年预算参考数_合并 2" xfId="19436"/>
    <cellStyle name="好_县市旗测算-新科目（20080626）_不含人员经费系数_财力性转移支付2010年预算参考数_华东 2" xfId="19437"/>
    <cellStyle name="差_汇总_财力性转移支付2010年预算参考数_华东" xfId="19438"/>
    <cellStyle name="差_汇总_财力性转移支付2010年预算参考数_华东 2" xfId="19439"/>
    <cellStyle name="差_汇总_财力性转移支付2010年预算参考数_隋心对账单定稿0514 2" xfId="19440"/>
    <cellStyle name="差_农林水和城市维护标准支出20080505－县区合计_民生政策最低支出需求_30云南 3 2" xfId="19441"/>
    <cellStyle name="差_汇总_财力性转移支付2010年预算参考数_小册子（2010）张" xfId="19442"/>
    <cellStyle name="好_附表_财力性转移支付2010年预算参考数_华东" xfId="19443"/>
    <cellStyle name="好_一般预算支出口径剔除表_小册子（2010）张 2 2" xfId="19444"/>
    <cellStyle name="差_汇总_财力性转移支付2010年预算参考数_小册子（2010）张 2 2" xfId="19445"/>
    <cellStyle name="差_汇总_财力性转移支付2010年预算参考数_小册子（2010）张 3" xfId="19446"/>
    <cellStyle name="好_一般预算支出口径剔除表_小册子（2010）张 3 2" xfId="19447"/>
    <cellStyle name="好_2008年支出调整_财力性转移支付2010年预算参考数_隋心对账单定稿0514" xfId="19448"/>
    <cellStyle name="好_市辖区测算-新科目（20080626）_财力性转移支付2010年预算参考数_03_2010年各地区一般预算平衡表" xfId="19449"/>
    <cellStyle name="差_汇总_财力性转移支付2010年预算参考数_小册子（2010）张 3 2" xfId="19450"/>
    <cellStyle name="差_汇总_合并 2" xfId="19451"/>
    <cellStyle name="好_行政（人员）_03_2010年各地区一般预算平衡表_04财力类2010 3" xfId="19452"/>
    <cellStyle name="差_农林水和城市维护标准支出20080505－县区合计_30云南 3 2" xfId="19453"/>
    <cellStyle name="好_人员工资和公用经费2_财力性转移支付2010年预算参考数_03_2010年各地区一般预算平衡表_2010年地方财政一般预算分级平衡情况表（汇总）0524 2 8" xfId="19454"/>
    <cellStyle name="差_汇总_华东" xfId="19455"/>
    <cellStyle name="差_汇总_禁止开发区名单 2" xfId="19456"/>
    <cellStyle name="差_青海 缺口县区测算(地方填报)_财力性转移支付2010年预算参考数_隋心对账单定稿0514" xfId="19457"/>
    <cellStyle name="差_汇总_隋心对账单定稿0514" xfId="19458"/>
    <cellStyle name="差_其他部门(按照总人口测算）—20080416_财力性转移支付2010年预算参考数_30云南 2 2" xfId="19459"/>
    <cellStyle name="好_0502通海县_合并 2 5" xfId="19460"/>
    <cellStyle name="差_汇总表" xfId="19461"/>
    <cellStyle name="好_行政公检法测算_03_2010年各地区一般预算平衡表_04财力类2010" xfId="19462"/>
    <cellStyle name="差_汇总表 2 2 2" xfId="19463"/>
    <cellStyle name="差_县市旗测算-新科目（20080627）_财力性转移支付2010年预算参考数_合并 2" xfId="19464"/>
    <cellStyle name="差_汇总表 2 3" xfId="19465"/>
    <cellStyle name="好_云南省2008年转移支付测算——州市本级考核部分及政策性测算_财力性转移支付2010年预算参考数_合并 2 6" xfId="19466"/>
    <cellStyle name="差_卫生(按照总人口测算）—20080416_不含人员经费系数_隋心对账单定稿0514 2 7" xfId="19467"/>
    <cellStyle name="差_县市旗测算-新科目（20080627）_财力性转移支付2010年预算参考数_合并 2 2" xfId="19468"/>
    <cellStyle name="差_汇总表 2 3 2" xfId="19469"/>
    <cellStyle name="差_市辖区测算-新科目（20080626）_不含人员经费系数_财力性转移支付2010年预算参考数_合并 2" xfId="19470"/>
    <cellStyle name="差_汇总表 2 4" xfId="19471"/>
    <cellStyle name="好_云南省2008年转移支付测算——州市本级考核部分及政策性测算_财力性转移支付2010年预算参考数_合并 2 7" xfId="19472"/>
    <cellStyle name="好_行政(燃修费)_民生政策最低支出需求_小册子（2010）张 3" xfId="19473"/>
    <cellStyle name="差_汇总表 3 2" xfId="19474"/>
    <cellStyle name="好_县区合并测算20080421_县市旗测算-新科目（含人口规模效应） 2 2" xfId="19475"/>
    <cellStyle name="好_5334_2006年迪庆县级财政报表附表 7" xfId="19476"/>
    <cellStyle name="差_汇总表 4 2" xfId="19477"/>
    <cellStyle name="好_教育(按照总人口测算）—20080416_03_2010年各地区一般预算平衡表" xfId="19478"/>
    <cellStyle name="差_汇总表 5" xfId="19479"/>
    <cellStyle name="差_汇总表_03_2010年各地区一般预算平衡表 2" xfId="19480"/>
    <cellStyle name="差_汇总表_03_2010年各地区一般预算平衡表 3" xfId="19481"/>
    <cellStyle name="差_汇总表_03_2010年各地区一般预算平衡表 4" xfId="19482"/>
    <cellStyle name="差_汇总表_03_2010年各地区一般预算平衡表 5" xfId="19483"/>
    <cellStyle name="差_汇总表_03_2010年各地区一般预算平衡表 6" xfId="19484"/>
    <cellStyle name="常规 4 2 2" xfId="19485"/>
    <cellStyle name="差_汇总表_03_2010年各地区一般预算平衡表_04财力类2010 2" xfId="19486"/>
    <cellStyle name="常规 4 2 3" xfId="19487"/>
    <cellStyle name="差_汇总表_03_2010年各地区一般预算平衡表_04财力类2010 3" xfId="19488"/>
    <cellStyle name="好_不含人员经费系数_财力性转移支付2010年预算参考数 2 7" xfId="19489"/>
    <cellStyle name="差_县市旗测算-新科目（20080627）_财力性转移支付2010年预算参考数_华东 2 2" xfId="19490"/>
    <cellStyle name="差_汇总表_03_2010年各地区一般预算平衡表_2010年地方财政一般预算分级平衡情况表（汇总）0524 2" xfId="19491"/>
    <cellStyle name="差_汇总表_03_2010年各地区一般预算平衡表_2010年地方财政一般预算分级平衡情况表（汇总）0524 3" xfId="19492"/>
    <cellStyle name="好_2006年33甘肃 2" xfId="19493"/>
    <cellStyle name="差_县市旗测算-新科目（20080627）_财力性转移支付2010年预算参考数_华东 2 3" xfId="19494"/>
    <cellStyle name="差_汇总表_03_2010年各地区一般预算平衡表_净集中" xfId="19495"/>
    <cellStyle name="常规 12 5" xfId="19496"/>
    <cellStyle name="差_汇总表_03_2010年各地区一般预算平衡表_净集中 2" xfId="19497"/>
    <cellStyle name="好_分县成本差异系数_民生政策最低支出需求" xfId="19498"/>
    <cellStyle name="常规 12 6" xfId="19499"/>
    <cellStyle name="好_市辖区测算20080510_县市旗测算-新科目（含人口规模效应）_财力性转移支付2010年预算参考数_30云南" xfId="19500"/>
    <cellStyle name="差_汇总表_03_2010年各地区一般预算平衡表_净集中 3" xfId="19501"/>
    <cellStyle name="差_汇总表_30云南" xfId="19502"/>
    <cellStyle name="好_30云南 2 2" xfId="19503"/>
    <cellStyle name="差_教育(按照总人口测算）—20080416_县市旗测算-新科目（含人口规模效应）_财力性转移支付2010年预算参考数" xfId="19504"/>
    <cellStyle name="差_汇总表_30云南 2" xfId="19505"/>
    <cellStyle name="好_30云南 2 2 2" xfId="19506"/>
    <cellStyle name="差_教育(按照总人口测算）—20080416_县市旗测算-新科目（含人口规模效应）_财力性转移支付2010年预算参考数 2" xfId="19507"/>
    <cellStyle name="强调文字颜色 1 2 2 11 9" xfId="19508"/>
    <cellStyle name="差_汇总表_30云南 2 2" xfId="19509"/>
    <cellStyle name="好_行政（人员）_县市旗测算-新科目（含人口规模效应）_华东 2 6" xfId="19510"/>
    <cellStyle name="差_自行调整差异系数顺序_30云南 2" xfId="19511"/>
    <cellStyle name="差_汇总表_30云南 3 2" xfId="19512"/>
    <cellStyle name="好_12滨州_隋心对账单定稿0514 2 2" xfId="19513"/>
    <cellStyle name="差_汇总表_30云南 4" xfId="19514"/>
    <cellStyle name="差_汇总表_财力性转移支付2010年预算参考数 2" xfId="19515"/>
    <cellStyle name="好_其他部门(按照总人口测算）—20080416_县市旗测算-新科目（含人口规模效应）_03_2010年各地区一般预算平衡表 4" xfId="19516"/>
    <cellStyle name="差_市辖区测算20080510_民生政策最低支出需求_03_2010年各地区一般预算平衡表 5" xfId="19517"/>
    <cellStyle name="好 4 3" xfId="19518"/>
    <cellStyle name="常规 13" xfId="19519"/>
    <cellStyle name="差_汇总表_财力性转移支付2010年预算参考数 2 3" xfId="19520"/>
    <cellStyle name="差_县市旗测算20080508_不含人员经费系数_财力性转移支付2010年预算参考数" xfId="19521"/>
    <cellStyle name="常规 13 2" xfId="19522"/>
    <cellStyle name="常规 4 37" xfId="19523"/>
    <cellStyle name="差_汇总表_财力性转移支付2010年预算参考数 2 3 2" xfId="19524"/>
    <cellStyle name="好_其他部门(按照总人口测算）—20080416_县市旗测算-新科目（含人口规模效应）_03_2010年各地区一般预算平衡表 5" xfId="19525"/>
    <cellStyle name="差_市辖区测算20080510_民生政策最低支出需求_03_2010年各地区一般预算平衡表 6" xfId="19526"/>
    <cellStyle name="好 4 4" xfId="19527"/>
    <cellStyle name="常规 14" xfId="19528"/>
    <cellStyle name="差_汇总表_财力性转移支付2010年预算参考数 2 4" xfId="19529"/>
    <cellStyle name="差_汇总表_财力性转移支付2010年预算参考数 3" xfId="19530"/>
    <cellStyle name="差_农林水和城市维护标准支出20080505－县区合计_县市旗测算-新科目（含人口规模效应） 2" xfId="19531"/>
    <cellStyle name="好 5 2" xfId="19532"/>
    <cellStyle name="差_市辖区测算20080510_民生政策最低支出需求_30云南" xfId="19533"/>
    <cellStyle name="常规 57" xfId="19534"/>
    <cellStyle name="常规 62" xfId="19535"/>
    <cellStyle name="差_汇总表_财力性转移支付2010年预算参考数 3 2" xfId="19536"/>
    <cellStyle name="差_农林水和城市维护标准支出20080505－县区合计_县市旗测算-新科目（含人口规模效应） 2 2" xfId="19537"/>
    <cellStyle name="差_农林水和城市维护标准支出20080505－县区合计_县市旗测算-新科目（含人口规模效应） 4" xfId="19538"/>
    <cellStyle name="好_汇总表_财力性转移支付2010年预算参考数_华东 2 3" xfId="19539"/>
    <cellStyle name="差_汇总表_财力性转移支付2010年预算参考数 5" xfId="19540"/>
    <cellStyle name="好_行政(燃修费)_民生政策最低支出需求_财力性转移支付2010年预算参考数_华东" xfId="19541"/>
    <cellStyle name="差_缺口县区测算（11.13）_小册子（2010）张" xfId="19542"/>
    <cellStyle name="差_汇总表_财力性转移支付2010年预算参考数_03_2010年各地区一般预算平衡表" xfId="19543"/>
    <cellStyle name="好_卫生(按照总人口测算）—20080416_03_2010年各地区一般预算平衡表_2010年地方财政一般预算分级平衡情况表（汇总）0524 5" xfId="19544"/>
    <cellStyle name="好_教育(按照总人口测算）—20080416_县市旗测算-新科目（含人口规模效应）_财力性转移支付2010年预算参考数 4" xfId="19545"/>
    <cellStyle name="好_行政(燃修费)_民生政策最低支出需求_财力性转移支付2010年预算参考数_华东 2" xfId="19546"/>
    <cellStyle name="好_县市旗测算-新科目（20080626）_民生政策最低支出需求_财力性转移支付2010年预算参考数_合并 2 3" xfId="19547"/>
    <cellStyle name="差_缺口县区测算（11.13）_小册子（2010）张 2" xfId="19548"/>
    <cellStyle name="差_汇总表_财力性转移支付2010年预算参考数_03_2010年各地区一般预算平衡表 2" xfId="19549"/>
    <cellStyle name="好_县市旗测算-新科目（20080626）_民生政策最低支出需求_财力性转移支付2010年预算参考数_合并 2 5" xfId="19550"/>
    <cellStyle name="差_缺口县区测算（11.13）_小册子（2010）张 4" xfId="19551"/>
    <cellStyle name="差_汇总表_财力性转移支付2010年预算参考数_03_2010年各地区一般预算平衡表 4" xfId="19552"/>
    <cellStyle name="好_市辖区测算-新科目（20080626）_县市旗测算-新科目（含人口规模效应）_30云南 2" xfId="19553"/>
    <cellStyle name="差_青海 缺口县区测算(地方填报)_财力性转移支付2010年预算参考数_合并" xfId="19554"/>
    <cellStyle name="差_汇总表_财力性转移支付2010年预算参考数_03_2010年各地区一般预算平衡表 5" xfId="19555"/>
    <cellStyle name="好_市辖区测算-新科目（20080626）_县市旗测算-新科目（含人口规模效应）_30云南 3" xfId="19556"/>
    <cellStyle name="差_自行调整差异系数顺序_财力性转移支付2010年预算参考数_隋心对账单定稿0514" xfId="19557"/>
    <cellStyle name="差_汇总表_财力性转移支付2010年预算参考数_03_2010年各地区一般预算平衡表 6" xfId="19558"/>
    <cellStyle name="好_县区合并测算20080423(按照各省比重）_不含人员经费系数_财力性转移支付2010年预算参考数_合并 2" xfId="19559"/>
    <cellStyle name="差_汇总表_财力性转移支付2010年预算参考数_03_2010年各地区一般预算平衡表_04财力类2010" xfId="19560"/>
    <cellStyle name="差_汇总表_财力性转移支付2010年预算参考数_03_2010年各地区一般预算平衡表_04财力类2010 3" xfId="19561"/>
    <cellStyle name="差_汇总表_财力性转移支付2010年预算参考数_03_2010年各地区一般预算平衡表_2010年地方财政一般预算分级平衡情况表（汇总）0524" xfId="19562"/>
    <cellStyle name="差_云南省2008年转移支付测算——州市本级考核部分及政策性测算_合并 2 7" xfId="19563"/>
    <cellStyle name="差_其他部门(按照总人口测算）—20080416_县市旗测算-新科目（含人口规模效应） 2 4" xfId="19564"/>
    <cellStyle name="差_汇总表_财力性转移支付2010年预算参考数_03_2010年各地区一般预算平衡表_净集中" xfId="19565"/>
    <cellStyle name="差_汇总表_财力性转移支付2010年预算参考数_03_2010年各地区一般预算平衡表_净集中 2" xfId="19566"/>
    <cellStyle name="差_云南 缺口县区测算(地方填报)_财力性转移支付2010年预算参考数 2 7" xfId="19567"/>
    <cellStyle name="差_汇总表_财力性转移支付2010年预算参考数_30云南 3" xfId="19568"/>
    <cellStyle name="差_汇总表_财力性转移支付2010年预算参考数_30云南 3 2" xfId="19569"/>
    <cellStyle name="差_汇总表_财力性转移支付2010年预算参考数_华东" xfId="19570"/>
    <cellStyle name="好_2006年28四川_财力性转移支付2010年预算参考数_华东 2 7" xfId="19571"/>
    <cellStyle name="差_汇总表_财力性转移支付2010年预算参考数_华东 2" xfId="19572"/>
    <cellStyle name="好_青海 缺口县区测算(地方填报)_隋心对账单定稿0514 2 6" xfId="19573"/>
    <cellStyle name="差_汇总表_财力性转移支付2010年预算参考数_隋心对账单定稿0514" xfId="19574"/>
    <cellStyle name="好_2007年一般预算支出剔除_合并 2 7" xfId="19575"/>
    <cellStyle name="差_汇总表_财力性转移支付2010年预算参考数_隋心对账单定稿0514 2" xfId="19576"/>
    <cellStyle name="差_汇总表_财力性转移支付2010年预算参考数_小册子（2010）张" xfId="19577"/>
    <cellStyle name="好_汇总表4_合并 2 4" xfId="19578"/>
    <cellStyle name="差_汇总表_财力性转移支付2010年预算参考数_小册子（2010）张 2" xfId="19579"/>
    <cellStyle name="好_文体广播事业(按照总人口测算）—20080416_民生政策最低支出需求_财力性转移支付2010年预算参考数_03_2010年各地区一般预算平衡表_2010年地方财政一般预算分级平衡情况表（汇总）0524 2 4" xfId="19580"/>
    <cellStyle name="差_汇总表_财力性转移支付2010年预算参考数_小册子（2010）张 3" xfId="19581"/>
    <cellStyle name="好_文体广播事业(按照总人口测算）—20080416_民生政策最低支出需求_财力性转移支付2010年预算参考数_03_2010年各地区一般预算平衡表_2010年地方财政一般预算分级平衡情况表（汇总）0524 2 5" xfId="19582"/>
    <cellStyle name="差_市辖区测算20080510_民生政策最低支出需求_财力性转移支付2010年预算参考数_30云南 2 2" xfId="19583"/>
    <cellStyle name="差_汇总表_财力性转移支付2010年预算参考数_小册子（2010）张 4" xfId="19584"/>
    <cellStyle name="好_文体广播事业(按照总人口测算）—20080416_民生政策最低支出需求_财力性转移支付2010年预算参考数_03_2010年各地区一般预算平衡表_2010年地方财政一般预算分级平衡情况表（汇总）0524 2 6" xfId="19585"/>
    <cellStyle name="差_汇总表_合并" xfId="19586"/>
    <cellStyle name="差_县区合并测算20080423(按照各省比重）_不含人员经费系数_财力性转移支付2010年预算参考数_03_2010年各地区一般预算平衡表_净集中 3" xfId="19587"/>
    <cellStyle name="好_县区合并测算20080423(按照各省比重）_县市旗测算-新科目（含人口规模效应）_03_2010年各地区一般预算平衡表_2010年地方财政一般预算分级平衡情况表（汇总）0524 2 5" xfId="19588"/>
    <cellStyle name="差_汇总表_合并 2" xfId="19589"/>
    <cellStyle name="好_核定人数对比_03_2010年各地区一般预算平衡表_净集中 2" xfId="19590"/>
    <cellStyle name="差_汇总表_华东 2" xfId="19591"/>
    <cellStyle name="差_汇总表_隋心对账单定稿0514" xfId="19592"/>
    <cellStyle name="强调文字颜色 5 2 2 11 3" xfId="19593"/>
    <cellStyle name="差_汇总表_隋心对账单定稿0514 2" xfId="19594"/>
    <cellStyle name="好_530629_2006年县级财政报表附表_华东 2 6" xfId="19595"/>
    <cellStyle name="输入 9" xfId="19596"/>
    <cellStyle name="差_汇总表_小册子（2010）张" xfId="19597"/>
    <cellStyle name="差_其他部门(按照总人口测算）—20080416_县市旗测算-新科目（含人口规模效应）_财力性转移支付2010年预算参考数_03_2010年各地区一般预算平衡表" xfId="19598"/>
    <cellStyle name="差_汇总表_小册子（2010）张 2" xfId="19599"/>
    <cellStyle name="差_其他部门(按照总人口测算）—20080416_县市旗测算-新科目（含人口规模效应）_财力性转移支付2010年预算参考数_03_2010年各地区一般预算平衡表 2" xfId="19600"/>
    <cellStyle name="警告文本 2 2 2 11" xfId="19601"/>
    <cellStyle name="差_汇总表_小册子（2010）张 2 2" xfId="19602"/>
    <cellStyle name="差_汇总表_小册子（2010）张 3" xfId="19603"/>
    <cellStyle name="差_其他部门(按照总人口测算）—20080416_县市旗测算-新科目（含人口规模效应）_财力性转移支付2010年预算参考数_03_2010年各地区一般预算平衡表 3" xfId="19604"/>
    <cellStyle name="警告文本 2 2 2 12" xfId="19605"/>
    <cellStyle name="差_汇总表_小册子（2010）张 3 2" xfId="19606"/>
    <cellStyle name="差_汇总表4" xfId="19607"/>
    <cellStyle name="差_同德 3 2" xfId="19608"/>
    <cellStyle name="好_教育(按照总人口测算）—20080416_03_2010年各地区一般预算平衡表_净集中 3" xfId="19609"/>
    <cellStyle name="差_汇总表4 2 2 2" xfId="19610"/>
    <cellStyle name="差_缺口县区测算(财政部标准)_财力性转移支付2010年预算参考数_03_2010年各地区一般预算平衡表" xfId="19611"/>
    <cellStyle name="差_同德 4 2" xfId="19612"/>
    <cellStyle name="差_汇总表4 2 3 2" xfId="19613"/>
    <cellStyle name="好_行政(燃修费)_民生政策最低支出需求_华东 2 3" xfId="19614"/>
    <cellStyle name="差_汇总表4 4 2" xfId="19615"/>
    <cellStyle name="差_汇总表4 5" xfId="19616"/>
    <cellStyle name="差_县市旗测算20080508_03_2010年各地区一般预算平衡表_净集中 2" xfId="19617"/>
    <cellStyle name="差_汇总表4_03_2010年各地区一般预算平衡表 3" xfId="19618"/>
    <cellStyle name="好_县区合并测算20080423(按照各省比重）_民生政策最低支出需求_财力性转移支付2010年预算参考数_03_2010年各地区一般预算平衡表_04财力类2010" xfId="19619"/>
    <cellStyle name="差_汇总表4_03_2010年各地区一般预算平衡表 5" xfId="19620"/>
    <cellStyle name="差_汇总表4_03_2010年各地区一般预算平衡表 6" xfId="19621"/>
    <cellStyle name="差_汇总表4_03_2010年各地区一般预算平衡表_04财力类2010" xfId="19622"/>
    <cellStyle name="好_2007年收支情况及2008年收支预计表(汇总表)_03_2010年各地区一般预算平衡表_2010年地方财政一般预算分级平衡情况表（汇总）0524 2 4" xfId="19623"/>
    <cellStyle name="差_汇总表4_03_2010年各地区一般预算平衡表_04财力类2010 2" xfId="19624"/>
    <cellStyle name="好_2007年收支情况及2008年收支预计表(汇总表)_03_2010年各地区一般预算平衡表_2010年地方财政一般预算分级平衡情况表（汇总）0524 2 5" xfId="19625"/>
    <cellStyle name="差_汇总表4_03_2010年各地区一般预算平衡表_04财力类2010 3" xfId="19626"/>
    <cellStyle name="好_2008年支出调整_财力性转移支付2010年预算参考数 5" xfId="19627"/>
    <cellStyle name="差_汇总表4_03_2010年各地区一般预算平衡表_2010年地方财政一般预算分级平衡情况表（汇总）0524 3" xfId="19628"/>
    <cellStyle name="差_缺口县区测算(财政部标准) 2 2 2" xfId="19629"/>
    <cellStyle name="好_2008计算资料（8月5） 5" xfId="19630"/>
    <cellStyle name="好_Sheet1 2 2" xfId="19631"/>
    <cellStyle name="差_汇总表4_03_2010年各地区一般预算平衡表_净集中" xfId="19632"/>
    <cellStyle name="差_汇总表4_03_2010年各地区一般预算平衡表_净集中 2" xfId="19633"/>
    <cellStyle name="千位分隔[0] 2 33" xfId="19634"/>
    <cellStyle name="千位分隔[0] 2 28" xfId="19635"/>
    <cellStyle name="差_汇总表4_30云南 3 2" xfId="19636"/>
    <cellStyle name="好_山东省民生支出标准_财力性转移支付2010年预算参考数_03_2010年各地区一般预算平衡表 2 3" xfId="19637"/>
    <cellStyle name="好_行政(燃修费)_县市旗测算-新科目（含人口规模效应）_财力性转移支付2010年预算参考数_30云南 2" xfId="19638"/>
    <cellStyle name="差_汇总表4_财力性转移支付2010年预算参考数 2" xfId="19639"/>
    <cellStyle name="差_县区合并测算20080421_不含人员经费系数_03_2010年各地区一般预算平衡表_2010年地方财政一般预算分级平衡情况表（汇总）0524 2 3" xfId="19640"/>
    <cellStyle name="好_行政(燃修费)_县市旗测算-新科目（含人口规模效应）_财力性转移支付2010年预算参考数_30云南 2 2" xfId="19641"/>
    <cellStyle name="好_2009年一般性转移支付标准工资_奖励补助测算7.25 (version 1) (version 1) 3" xfId="19642"/>
    <cellStyle name="差_汇总表4_财力性转移支付2010年预算参考数 2 2" xfId="19643"/>
    <cellStyle name="差_汇总表4_财力性转移支付2010年预算参考数 2 2 2" xfId="19644"/>
    <cellStyle name="好_2009年一般性转移支付标准工资_奖励补助测算7.25 (version 1) (version 1) 4" xfId="19645"/>
    <cellStyle name="差_汇总表4_财力性转移支付2010年预算参考数 2 3" xfId="19646"/>
    <cellStyle name="差_汇总表4_财力性转移支付2010年预算参考数 2 3 2" xfId="19647"/>
    <cellStyle name="差_汇总表4_财力性转移支付2010年预算参考数 2 4" xfId="19648"/>
    <cellStyle name="好_行政(燃修费)_县市旗测算-新科目（含人口规模效应）_财力性转移支付2010年预算参考数_30云南 3" xfId="19649"/>
    <cellStyle name="差_汇总表4_财力性转移支付2010年预算参考数 3" xfId="19650"/>
    <cellStyle name="差_县区合并测算20080421_不含人员经费系数_03_2010年各地区一般预算平衡表_2010年地方财政一般预算分级平衡情况表（汇总）0524 2 4" xfId="19651"/>
    <cellStyle name="好_行政(燃修费)_县市旗测算-新科目（含人口规模效应）_财力性转移支付2010年预算参考数_30云南 3 2" xfId="19652"/>
    <cellStyle name="差_汇总表4_财力性转移支付2010年预算参考数 3 2" xfId="19653"/>
    <cellStyle name="差_汇总表4_财力性转移支付2010年预算参考数_03_2010年各地区一般预算平衡表" xfId="19654"/>
    <cellStyle name="差_农林水和城市维护标准支出20080505－县区合计_03_2010年各地区一般预算平衡表_04财力类2010" xfId="19655"/>
    <cellStyle name="差_汇总表4_财力性转移支付2010年预算参考数_03_2010年各地区一般预算平衡表 2" xfId="19656"/>
    <cellStyle name="差_农林水和城市维护标准支出20080505－县区合计_03_2010年各地区一般预算平衡表_04财力类2010 2" xfId="19657"/>
    <cellStyle name="差_汇总表4_财力性转移支付2010年预算参考数_03_2010年各地区一般预算平衡表 3" xfId="19658"/>
    <cellStyle name="差_农林水和城市维护标准支出20080505－县区合计_03_2010年各地区一般预算平衡表_04财力类2010 3" xfId="19659"/>
    <cellStyle name="差_汇总表4_财力性转移支付2010年预算参考数_03_2010年各地区一般预算平衡表 4" xfId="19660"/>
    <cellStyle name="差_汇总表4_财力性转移支付2010年预算参考数_03_2010年各地区一般预算平衡表 5" xfId="19661"/>
    <cellStyle name="差_汇总表4_财力性转移支付2010年预算参考数_03_2010年各地区一般预算平衡表_04财力类2010" xfId="19662"/>
    <cellStyle name="差_汇总表4_财力性转移支付2010年预算参考数_03_2010年各地区一般预算平衡表_04财力类2010 2" xfId="19663"/>
    <cellStyle name="差_汇总表4_财力性转移支付2010年预算参考数_03_2010年各地区一般预算平衡表_04财力类2010 3" xfId="19664"/>
    <cellStyle name="差_人员工资和公用经费3_小册子（2010）张 2 2" xfId="19665"/>
    <cellStyle name="差_汇总表4_财力性转移支付2010年预算参考数_03_2010年各地区一般预算平衡表_2010年地方财政一般预算分级平衡情况表（汇总）0524" xfId="19666"/>
    <cellStyle name="好_农林水和城市维护标准支出20080505－县区合计_03_2010年各地区一般预算平衡表 6" xfId="19667"/>
    <cellStyle name="好_成本差异系数_财力性转移支付2010年预算参考数_03_2010年各地区一般预算平衡表_2010年地方财政一般预算分级平衡情况表（汇总）0524 3" xfId="19668"/>
    <cellStyle name="好_民生政策最低支出需求_财力性转移支付2010年预算参考数 2 3" xfId="19669"/>
    <cellStyle name="差_汇总表4_财力性转移支付2010年预算参考数_30云南 2" xfId="19670"/>
    <cellStyle name="强调文字颜色 1 2 9" xfId="19671"/>
    <cellStyle name="好_民生政策最低支出需求_财力性转移支付2010年预算参考数 2 3 2" xfId="19672"/>
    <cellStyle name="差_汇总表4_财力性转移支付2010年预算参考数_30云南 2 2" xfId="19673"/>
    <cellStyle name="好_成本差异系数_财力性转移支付2010年预算参考数_03_2010年各地区一般预算平衡表_2010年地方财政一般预算分级平衡情况表（汇总）0524 4" xfId="19674"/>
    <cellStyle name="好_民生政策最低支出需求_财力性转移支付2010年预算参考数 2 4" xfId="19675"/>
    <cellStyle name="差_汇总表4_财力性转移支付2010年预算参考数_30云南 3" xfId="19676"/>
    <cellStyle name="差_汇总表4_财力性转移支付2010年预算参考数_30云南 3 2" xfId="19677"/>
    <cellStyle name="好_成本差异系数_财力性转移支付2010年预算参考数_03_2010年各地区一般预算平衡表_2010年地方财政一般预算分级平衡情况表（汇总）0524 5" xfId="19678"/>
    <cellStyle name="好_民生政策最低支出需求_财力性转移支付2010年预算参考数 2 5" xfId="19679"/>
    <cellStyle name="差_汇总表4_财力性转移支付2010年预算参考数_30云南 4" xfId="19680"/>
    <cellStyle name="差_汇总表4_财力性转移支付2010年预算参考数_合并" xfId="19681"/>
    <cellStyle name="好_行政(燃修费)_民生政策最低支出需求_财力性转移支付2010年预算参考数 2 7" xfId="19682"/>
    <cellStyle name="差_汇总表4_财力性转移支付2010年预算参考数_华东" xfId="19683"/>
    <cellStyle name="差_汇总表4_财力性转移支付2010年预算参考数_隋心对账单定稿0514 2" xfId="19684"/>
    <cellStyle name="好_县市旗测算-新科目（20080627）_县市旗测算-新科目（含人口规模效应）_03_2010年各地区一般预算平衡表_2010年地方财政一般预算分级平衡情况表（汇总）0524 2 7" xfId="19685"/>
    <cellStyle name="差_县区合并测算20080423(按照各省比重）_民生政策最低支出需求 4" xfId="19686"/>
    <cellStyle name="差_汇总表4_财力性转移支付2010年预算参考数_小册子（2010）张" xfId="19687"/>
    <cellStyle name="好_教育(按照总人口测算）—20080416_民生政策最低支出需求_财力性转移支付2010年预算参考数 2 7" xfId="19688"/>
    <cellStyle name="差_汇总表4_财力性转移支付2010年预算参考数_小册子（2010）张 2 2" xfId="19689"/>
    <cellStyle name="好_2006年27重庆_财力性转移支付2010年预算参考数_华东 2 3" xfId="19690"/>
    <cellStyle name="差_汇总表4_财力性转移支付2010年预算参考数_小册子（2010）张 3 2" xfId="19691"/>
    <cellStyle name="差_汇总表4_华东" xfId="19692"/>
    <cellStyle name="差_市辖区测算20080510_县市旗测算-新科目（含人口规模效应） 2 2" xfId="19693"/>
    <cellStyle name="差_汇总表4_华东 2" xfId="19694"/>
    <cellStyle name="好_0502通海县 8" xfId="19695"/>
    <cellStyle name="好_人员工资和公用经费2 2" xfId="19696"/>
    <cellStyle name="差_汇总表4_隋心对账单定稿0514" xfId="19697"/>
    <cellStyle name="好_人员工资和公用经费2 2 2" xfId="19698"/>
    <cellStyle name="差_汇总表4_隋心对账单定稿0514 2" xfId="19699"/>
    <cellStyle name="常规 2 2 2 14 2 8" xfId="19700"/>
    <cellStyle name="差_市辖区测算-新科目（20080626）_民生政策最低支出需求_隋心对账单定稿0514 2 4" xfId="19701"/>
    <cellStyle name="差_汇总表4_小册子（2010）张" xfId="19702"/>
    <cellStyle name="汇总 2 2 2 2 7" xfId="19703"/>
    <cellStyle name="差_汇总表4_小册子（2010）张 3 2" xfId="19704"/>
    <cellStyle name="好_安徽 缺口县区测算(地方填报)1_03_2010年各地区一般预算平衡表_2010年地方财政一般预算分级平衡情况表（汇总）0524 2 4" xfId="19705"/>
    <cellStyle name="差_汇总-县级财政报表附表" xfId="19706"/>
    <cellStyle name="常规 15 6" xfId="19707"/>
    <cellStyle name="常规 20 6" xfId="19708"/>
    <cellStyle name="差_县市旗测算20080508 2 2 2" xfId="19709"/>
    <cellStyle name="差_汇总-县级财政报表附表 2_2.2009年云南省生态功能区转移支付总表" xfId="19710"/>
    <cellStyle name="好_市辖区测算-新科目（20080626）_不含人员经费系数_03_2010年各地区一般预算平衡表_04财力类2010" xfId="19711"/>
    <cellStyle name="好_云南省2008年中小学教师人数统计表" xfId="19712"/>
    <cellStyle name="差_其他部门(按照总人口测算）—20080416_财力性转移支付2010年预算参考数 2 3 2" xfId="19713"/>
    <cellStyle name="警告文本 2 2 11 2 5" xfId="19714"/>
    <cellStyle name="差_汇总-县级财政报表附表 2_2.2009年云南省生态功能区转移支付总表 2" xfId="19715"/>
    <cellStyle name="好_市辖区测算-新科目（20080626）_不含人员经费系数_03_2010年各地区一般预算平衡表_04财力类2010 2" xfId="19716"/>
    <cellStyle name="差_汇总-县级财政报表附表 2_2.云南省生态功能区转移支付总表 2" xfId="19717"/>
    <cellStyle name="好_自行调整差异系数顺序_财力性转移支付2010年预算参考数 4 2" xfId="19718"/>
    <cellStyle name="好_市辖区测算20080510_不含人员经费系数_03_2010年各地区一般预算平衡表_2010年地方财政一般预算分级平衡情况表（汇总）0524 2 2" xfId="19719"/>
    <cellStyle name="差_农林水和城市维护标准支出20080505－县区合计_民生政策最低支出需求_财力性转移支付2010年预算参考数_03_2010年各地区一般预算平衡表_04财力类2010" xfId="19720"/>
    <cellStyle name="差_汇总-县级财政报表附表 2_4.2010年国家重点生态功能区保护性转移支付生态测算表" xfId="19721"/>
    <cellStyle name="差_汇总-县级财政报表附表 2_5.2010年云南省国家一般生态功能区转移支付补助测算表（州市本级）" xfId="19722"/>
    <cellStyle name="差_市辖区测算-新科目（20080626）_县市旗测算-新科目（含人口规模效应）_财力性转移支付2010年预算参考数_03_2010年各地区一般预算平衡表_净集中 3" xfId="19723"/>
    <cellStyle name="好_缺口县区测算(按2007支出增长25%测算)_财力性转移支付2010年预算参考数_合并 2 3" xfId="19724"/>
    <cellStyle name="好_教育(按照总人口测算）—20080416_03_2010年各地区一般预算平衡表 5" xfId="19725"/>
    <cellStyle name="差_汇总-县级财政报表附表 2_5.2010年云南省国家一般生态功能区转移支付补助测算表（州市本级） 2" xfId="19726"/>
    <cellStyle name="差_汇总-县级财政报表附表 3 2" xfId="19727"/>
    <cellStyle name="强调文字颜色 2 7 2" xfId="19728"/>
    <cellStyle name="好_27重庆_财力性转移支付2010年预算参考数_华东 2 5" xfId="19729"/>
    <cellStyle name="好_2006年30云南_华东 2 2" xfId="19730"/>
    <cellStyle name="差_汇总-县级财政报表附表 4" xfId="19731"/>
    <cellStyle name="差_汇总-县级财政报表附表 4 2" xfId="19732"/>
    <cellStyle name="好_27重庆_财力性转移支付2010年预算参考数_华东 2 7" xfId="19733"/>
    <cellStyle name="差_县市旗测算-新科目（20080626）_03_2010年各地区一般预算平衡表_2010年地方财政一般预算分级平衡情况表（汇总）0524 2 3" xfId="19734"/>
    <cellStyle name="好_2006年30云南_华东 2 4" xfId="19735"/>
    <cellStyle name="差_汇总-县级财政报表附表 6" xfId="19736"/>
    <cellStyle name="差_县市旗测算-新科目（20080626）_03_2010年各地区一般预算平衡表_2010年地方财政一般预算分级平衡情况表（汇总）0524 2 4" xfId="19737"/>
    <cellStyle name="好_民生政策最低支出需求_华东" xfId="19738"/>
    <cellStyle name="好_2006年30云南_华东 2 5" xfId="19739"/>
    <cellStyle name="差_汇总-县级财政报表附表 7" xfId="19740"/>
    <cellStyle name="好_2006年30云南_华东 2 7" xfId="19741"/>
    <cellStyle name="差_汇总-县级财政报表附表 9" xfId="19742"/>
    <cellStyle name="差_县市旗测算-新科目（20080626）_03_2010年各地区一般预算平衡表_2010年地方财政一般预算分级平衡情况表（汇总）0524 2 6" xfId="19743"/>
    <cellStyle name="差_云南 缺口县区测算(地方填报) 2" xfId="19744"/>
    <cellStyle name="差_云南省2008年转移支付测算——州市本级考核部分及政策性测算_财力性转移支付2010年预算参考数_03_2010年各地区一般预算平衡表 2 2" xfId="19745"/>
    <cellStyle name="差_平邑_财力性转移支付2010年预算参考数 4" xfId="19746"/>
    <cellStyle name="差_汇总-县级财政报表附表_合并" xfId="19747"/>
    <cellStyle name="差_云南 缺口县区测算(地方填报) 2 2" xfId="19748"/>
    <cellStyle name="差_平邑_财力性转移支付2010年预算参考数 4 2" xfId="19749"/>
    <cellStyle name="好_文体广播事业(按照总人口测算）—20080416_不含人员经费系数_合并 3" xfId="19750"/>
    <cellStyle name="差_汇总-县级财政报表附表_合并 2" xfId="19751"/>
    <cellStyle name="差_缺口县区测算_小册子（2010）张 2" xfId="19752"/>
    <cellStyle name="差_汇总-县级财政报表附表_华东" xfId="19753"/>
    <cellStyle name="好_县市旗测算-新科目（20080627）_县市旗测算-新科目（含人口规模效应） 2 4" xfId="19754"/>
    <cellStyle name="好_其他部门(按照总人口测算）—20080416_小册子（2010）张 2" xfId="19755"/>
    <cellStyle name="差_汇总-县级财政报表附表_隋心对账单定稿0514" xfId="19756"/>
    <cellStyle name="差_汇总-县级财政报表附表_隋心对账单定稿0514 2" xfId="19757"/>
    <cellStyle name="好_28四川_财力性转移支付2010年预算参考数_03_2010年各地区一般预算平衡表_2010年地方财政一般预算分级平衡情况表（汇总）0524 2" xfId="19758"/>
    <cellStyle name="差_基础数据表" xfId="19759"/>
    <cellStyle name="好_28四川_财力性转移支付2010年预算参考数_03_2010年各地区一般预算平衡表_2010年地方财政一般预算分级平衡情况表（汇总）0524 2 3" xfId="19760"/>
    <cellStyle name="差_基础数据表 3" xfId="19761"/>
    <cellStyle name="好_20河南_财力性转移支付2010年预算参考数 4" xfId="19762"/>
    <cellStyle name="好_历年教师人数 5" xfId="19763"/>
    <cellStyle name="差_基础数据表 3 2" xfId="19764"/>
    <cellStyle name="好_20河南_财力性转移支付2010年预算参考数 4 2" xfId="19765"/>
    <cellStyle name="好_28四川_财力性转移支付2010年预算参考数_03_2010年各地区一般预算平衡表_2010年地方财政一般预算分级平衡情况表（汇总）0524 2 4" xfId="19766"/>
    <cellStyle name="差_基础数据表 4" xfId="19767"/>
    <cellStyle name="好_20河南_财力性转移支付2010年预算参考数 5" xfId="19768"/>
    <cellStyle name="差_卫生(按照总人口测算）—20080416_财力性转移支付2010年预算参考数_合并 2 6" xfId="19769"/>
    <cellStyle name="差_基础数据表_4.2010年国家重点生态功能区保护性转移支付生态测算表" xfId="19770"/>
    <cellStyle name="强调文字颜色 6 2 2 18" xfId="19771"/>
    <cellStyle name="好_05潍坊 3 2" xfId="19772"/>
    <cellStyle name="差_县区合并测算20080423(按照各省比重）_县市旗测算-新科目（含人口规模效应）_财力性转移支付2010年预算参考数_小册子（2010）张 2 2" xfId="19773"/>
    <cellStyle name="差_基础数据分析 2" xfId="19774"/>
    <cellStyle name="差_基础数据分析 2 2" xfId="19775"/>
    <cellStyle name="差_基础数据分析 2 3" xfId="19776"/>
    <cellStyle name="差_基础数据分析 4" xfId="19777"/>
    <cellStyle name="差_绩效的最后结果 2 2" xfId="19778"/>
    <cellStyle name="差_其他部门(按照总人口测算）—20080416_03_2010年各地区一般预算平衡表_2010年地方财政一般预算分级平衡情况表（汇总）0524 4" xfId="19779"/>
    <cellStyle name="差_绩效的最后结果 3" xfId="19780"/>
    <cellStyle name="好_山东省民生支出标准_财力性转移支付2010年预算参考数_合并 2 3" xfId="19781"/>
    <cellStyle name="差_绩效的最后结果 3 2" xfId="19782"/>
    <cellStyle name="好_一般预算支出口径剔除表_财力性转移支付2010年预算参考数_隋心对账单定稿0514 2 7" xfId="19783"/>
    <cellStyle name="差_市辖区测算-新科目（20080626）_不含人员经费系数_财力性转移支付2010年预算参考数_03_2010年各地区一般预算平衡表_2010年地方财政一般预算分级平衡情况表（汇总）0524 5" xfId="19784"/>
    <cellStyle name="差_其他部门(按照总人口测算）—20080416_03_2010年各地区一般预算平衡表_2010年地方财政一般预算分级平衡情况表（汇总）0524 5" xfId="19785"/>
    <cellStyle name="差_绩效的最后结果 4" xfId="19786"/>
    <cellStyle name="好_山东省民生支出标准_财力性转移支付2010年预算参考数_合并 2 4" xfId="19787"/>
    <cellStyle name="差_县市旗测算-新科目（20080626）_不含人员经费系数_财力性转移支付2010年预算参考数_03_2010年各地区一般预算平衡表_净集中 2" xfId="19788"/>
    <cellStyle name="差_检验表 2 2" xfId="19789"/>
    <cellStyle name="差_卫生部门_财力性转移支付2010年预算参考数_30云南" xfId="19790"/>
    <cellStyle name="好_1110洱源县_03_2010年各地区一般预算平衡表 2" xfId="19791"/>
    <cellStyle name="差_检验表 2 3" xfId="19792"/>
    <cellStyle name="差_县市旗测算-新科目（20080626）_不含人员经费系数_财力性转移支付2010年预算参考数_03_2010年各地区一般预算平衡表_净集中 3" xfId="19793"/>
    <cellStyle name="好_1110洱源县_03_2010年各地区一般预算平衡表 3" xfId="19794"/>
    <cellStyle name="差_检验表 2 4" xfId="19795"/>
    <cellStyle name="差_检验表 4" xfId="19796"/>
    <cellStyle name="差_教育(按照总人口测算）—20080416_县市旗测算-新科目（含人口规模效应）_小册子（2010）张 3 2" xfId="19797"/>
    <cellStyle name="差_检验表 5" xfId="19798"/>
    <cellStyle name="差_检验表（调整后） 4" xfId="19799"/>
    <cellStyle name="差_县区合并测算20080423(按照各省比重）_县市旗测算-新科目（含人口规模效应）_华东 2 5" xfId="19800"/>
    <cellStyle name="好_财政支出对上级的依赖程度" xfId="19801"/>
    <cellStyle name="差_检验表（调整后） 5" xfId="19802"/>
    <cellStyle name="差_县区合并测算20080423(按照各省比重）_县市旗测算-新科目（含人口规模效应）_华东 2 6" xfId="19803"/>
    <cellStyle name="差_检验表（调整后） 6" xfId="19804"/>
    <cellStyle name="差_县区合并测算20080423(按照各省比重）_县市旗测算-新科目（含人口规模效应）_华东 2 7" xfId="19805"/>
    <cellStyle name="差_检验表（调整后）_隋心对账单定稿0514" xfId="19806"/>
    <cellStyle name="好_县市旗测算-新科目（20080626）_财力性转移支付2010年预算参考数_隋心对账单定稿0514 3" xfId="19807"/>
    <cellStyle name="好_行政公检法测算_县市旗测算-新科目（含人口规模效应）_财力性转移支付2010年预算参考数_隋心对账单定稿0514 2 7" xfId="19808"/>
    <cellStyle name="差_文体广播事业(按照总人口测算）—20080416_不含人员经费系数 2 2 2" xfId="19809"/>
    <cellStyle name="差_检验表_合并" xfId="19810"/>
    <cellStyle name="常规 13 6" xfId="19811"/>
    <cellStyle name="差_县市旗测算-新科目（20080626）_不含人员经费系数_财力性转移支付2010年预算参考数_30云南 4" xfId="19812"/>
    <cellStyle name="差_检验表_华东" xfId="19813"/>
    <cellStyle name="好_20河南_财力性转移支付2010年预算参考数_合并 2 6" xfId="19814"/>
    <cellStyle name="好_总人口_财力性转移支付2010年预算参考数_03_2010年各地区一般预算平衡表_2010年地方财政一般预算分级平衡情况表（汇总）0524 4" xfId="19815"/>
    <cellStyle name="差_检验表_隋心对账单定稿0514" xfId="19816"/>
    <cellStyle name="差_奖励补助测算5.22测试 2" xfId="19817"/>
    <cellStyle name="好_27重庆_财力性转移支付2010年预算参考数_华东" xfId="19818"/>
    <cellStyle name="差_奖励补助测算5.22测试 2 4" xfId="19819"/>
    <cellStyle name="差_奖励补助测算5.22测试 3" xfId="19820"/>
    <cellStyle name="好_分县成本差异系数_民生政策最低支出需求_小册子（2010）张" xfId="19821"/>
    <cellStyle name="差_奖励补助测算5.22测试 4" xfId="19822"/>
    <cellStyle name="好_行政公检法测算_不含人员经费系数_合并 2 3" xfId="19823"/>
    <cellStyle name="差_奖励补助测算5.23新" xfId="19824"/>
    <cellStyle name="差_奖励补助测算5.23新 2" xfId="19825"/>
    <cellStyle name="差_奖励补助测算5.23新 2 2" xfId="19826"/>
    <cellStyle name="好_农林水和城市维护标准支出20080505－县区合计_县市旗测算-新科目（含人口规模效应）_隋心对账单定稿0514 2 7" xfId="19827"/>
    <cellStyle name="差_奖励补助测算5.23新 2 4" xfId="19828"/>
    <cellStyle name="差_奖励补助测算5.23新 3" xfId="19829"/>
    <cellStyle name="差_奖励补助测算5.23新 4" xfId="19830"/>
    <cellStyle name="差_奖励补助测算5.24冯铸" xfId="19831"/>
    <cellStyle name="常规 11 4" xfId="19832"/>
    <cellStyle name="差_奖励补助测算5.24冯铸 2" xfId="19833"/>
    <cellStyle name="常规 11 4 2" xfId="19834"/>
    <cellStyle name="差_奖励补助测算5.24冯铸 2 2" xfId="19835"/>
    <cellStyle name="常规 11 4 3" xfId="19836"/>
    <cellStyle name="差_奖励补助测算5.24冯铸 2 3" xfId="19837"/>
    <cellStyle name="常规 11 4 4" xfId="19838"/>
    <cellStyle name="差_奖励补助测算5.24冯铸 2 4" xfId="19839"/>
    <cellStyle name="差_奖励补助测算7.23" xfId="19840"/>
    <cellStyle name="差_奖励补助测算7.23 2" xfId="19841"/>
    <cellStyle name="差_奖励补助测算7.23 2 2" xfId="19842"/>
    <cellStyle name="差_市辖区测算20080510_县市旗测算-新科目（含人口规模效应）_财力性转移支付2010年预算参考数_03_2010年各地区一般预算平衡表_净集中 3" xfId="19843"/>
    <cellStyle name="差_县区合并测算20080421_县市旗测算-新科目（含人口规模效应）_03_2010年各地区一般预算平衡表_净集中 2" xfId="19844"/>
    <cellStyle name="差_奖励补助测算7.23 2 3" xfId="19845"/>
    <cellStyle name="差_县区合并测算20080421_县市旗测算-新科目（含人口规模效应）_03_2010年各地区一般预算平衡表_净集中 3" xfId="19846"/>
    <cellStyle name="差_奖励补助测算7.23 2 4" xfId="19847"/>
    <cellStyle name="常规 7 4 10" xfId="19848"/>
    <cellStyle name="差_县区合并测算20080421_不含人员经费系数_03_2010年各地区一般预算平衡表_2010年地方财政一般预算分级平衡情况表（汇总）0524 2 2" xfId="19849"/>
    <cellStyle name="差_奖励补助测算7.25" xfId="19850"/>
    <cellStyle name="差_奖励补助测算7.25 (version 1) (version 1)" xfId="19851"/>
    <cellStyle name="差_奖励补助测算7.25 (version 1) (version 1) 3" xfId="19852"/>
    <cellStyle name="差_县市旗测算20080508_03_2010年各地区一般预算平衡表 4" xfId="19853"/>
    <cellStyle name="差_奖励补助测算7.25 (version 1) (version 1) 4" xfId="19854"/>
    <cellStyle name="差_县市旗测算20080508_03_2010年各地区一般预算平衡表 5" xfId="19855"/>
    <cellStyle name="差_人员工资和公用经费_03_2010年各地区一般预算平衡表_2010年地方财政一般预算分级平衡情况表（汇总）0524 5" xfId="19856"/>
    <cellStyle name="千位分隔[0] 2 24" xfId="19857"/>
    <cellStyle name="千位分隔[0] 2 19" xfId="19858"/>
    <cellStyle name="差_奖励补助测算7.25 2" xfId="19859"/>
    <cellStyle name="差_奖励补助测算7.25 2 3" xfId="19860"/>
    <cellStyle name="差_奖励补助测算7.25 2 4" xfId="19861"/>
    <cellStyle name="差_市辖区测算-新科目（20080626）_03_2010年各地区一般预算平衡表_2010年地方财政一般预算分级平衡情况表（汇总）0524" xfId="19862"/>
    <cellStyle name="差_奖励补助测算7.25 3" xfId="19863"/>
    <cellStyle name="好_0605石屏县_隋心对账单定稿0514 2 2" xfId="19864"/>
    <cellStyle name="差_奖励补助测算7.25 4" xfId="19865"/>
    <cellStyle name="差_教师绩效工资测算表（离退休按各地上报数测算）2009年1月1日 2 4" xfId="19866"/>
    <cellStyle name="差_教育(按照总人口测算）—20080416" xfId="19867"/>
    <cellStyle name="好_卫生(按照总人口测算）—20080416_县市旗测算-新科目（含人口规模效应）_财力性转移支付2010年预算参考数_隋心对账单定稿0514 2 7" xfId="19868"/>
    <cellStyle name="好_成本差异系数_财力性转移支付2010年预算参考数_隋心对账单定稿0514 2 5" xfId="19869"/>
    <cellStyle name="差_教育(按照总人口测算）—20080416_不含人员经费系数_30云南" xfId="19870"/>
    <cellStyle name="差_教育(按照总人口测算）—20080416 2" xfId="19871"/>
    <cellStyle name="差_教育(按照总人口测算）—20080416 2 2" xfId="19872"/>
    <cellStyle name="差_教育(按照总人口测算）—20080416_不含人员经费系数_30云南 2" xfId="19873"/>
    <cellStyle name="差_教育(按照总人口测算）—20080416 2 2 2" xfId="19874"/>
    <cellStyle name="差_教育(按照总人口测算）—20080416_不含人员经费系数_30云南 2 2" xfId="19875"/>
    <cellStyle name="差_人员工资和公用经费3_财力性转移支付2010年预算参考数_03_2010年各地区一般预算平衡表_04财力类2010" xfId="19876"/>
    <cellStyle name="好_其他部门(按照总人口测算）—20080416_民生政策最低支出需求_03_2010年各地区一般预算平衡表 2 2" xfId="19877"/>
    <cellStyle name="差_教育(按照总人口测算）—20080416_不含人员经费系数_30云南 4" xfId="19878"/>
    <cellStyle name="差_教育(按照总人口测算）—20080416 2 4" xfId="19879"/>
    <cellStyle name="好_成本差异系数_财力性转移支付2010年预算参考数_隋心对账单定稿0514 2 6" xfId="19880"/>
    <cellStyle name="差_教育(按照总人口测算）—20080416 3" xfId="19881"/>
    <cellStyle name="差_教育(按照总人口测算）—20080416 3 2" xfId="19882"/>
    <cellStyle name="好_成本差异系数_财力性转移支付2010年预算参考数_隋心对账单定稿0514 2 7" xfId="19883"/>
    <cellStyle name="差_教育(按照总人口测算）—20080416 4" xfId="19884"/>
    <cellStyle name="差_教育(按照总人口测算）—20080416 4 2" xfId="19885"/>
    <cellStyle name="差_教育(按照总人口测算）—20080416 5" xfId="19886"/>
    <cellStyle name="差_教育(按照总人口测算）—20080416_03_2010年各地区一般预算平衡表" xfId="19887"/>
    <cellStyle name="差_教育(按照总人口测算）—20080416_03_2010年各地区一般预算平衡表 2" xfId="19888"/>
    <cellStyle name="差_文体广播事业(按照总人口测算）—20080416_县市旗测算-新科目（含人口规模效应）_财力性转移支付2010年预算参考数" xfId="19889"/>
    <cellStyle name="好_2006年水利统计指标统计表_财力性转移支付2010年预算参考数_合并" xfId="19890"/>
    <cellStyle name="差_教育(按照总人口测算）—20080416_03_2010年各地区一般预算平衡表 3" xfId="19891"/>
    <cellStyle name="差_教育(按照总人口测算）—20080416_03_2010年各地区一般预算平衡表 4" xfId="19892"/>
    <cellStyle name="差_文体广播事业(按照总人口测算）—20080416_不含人员经费系数 2 5" xfId="19893"/>
    <cellStyle name="差_教育(按照总人口测算）—20080416_03_2010年各地区一般预算平衡表_04财力类2010" xfId="19894"/>
    <cellStyle name="好_市辖区测算20080510_财力性转移支付2010年预算参考数_03_2010年各地区一般预算平衡表_2010年地方财政一般预算分级平衡情况表（汇总）0524 2 8" xfId="19895"/>
    <cellStyle name="差_教育(按照总人口测算）—20080416_03_2010年各地区一般预算平衡表_04财力类2010 3" xfId="19896"/>
    <cellStyle name="差_卫生(按照总人口测算）—20080416_县市旗测算-新科目（含人口规模效应）_财力性转移支付2010年预算参考数_隋心对账单定稿0514" xfId="19897"/>
    <cellStyle name="差_教育(按照总人口测算）—20080416_县市旗测算-新科目（含人口规模效应）_03_2010年各地区一般预算平衡表_2010年地方财政一般预算分级平衡情况表（汇总）0524 2" xfId="19898"/>
    <cellStyle name="差_县区合并测算20080421_财力性转移支付2010年预算参考数_03_2010年各地区一般预算平衡表 6" xfId="19899"/>
    <cellStyle name="好_行政公检法测算_县市旗测算-新科目（含人口规模效应）_合并 2 6" xfId="19900"/>
    <cellStyle name="好_卫生部门_财力性转移支付2010年预算参考数_华东 2 5" xfId="19901"/>
    <cellStyle name="差_教育(按照总人口测算）—20080416_03_2010年各地区一般预算平衡表_2010年地方财政一般预算分级平衡情况表（汇总）0524 5" xfId="19902"/>
    <cellStyle name="差_县市旗测算20080508_财力性转移支付2010年预算参考数_合并" xfId="19903"/>
    <cellStyle name="差_教育(按照总人口测算）—20080416_03_2010年各地区一般预算平衡表_净集中" xfId="19904"/>
    <cellStyle name="好_农林水和城市维护标准支出20080505－县区合计_县市旗测算-新科目（含人口规模效应）_财力性转移支付2010年预算参考数_合并 2 4" xfId="19905"/>
    <cellStyle name="差_教育(按照总人口测算）—20080416_30云南" xfId="19906"/>
    <cellStyle name="差_县区合并测算20080421_不含人员经费系数_财力性转移支付2010年预算参考数_小册子（2010）张 3" xfId="19907"/>
    <cellStyle name="输出 2 2 2 5" xfId="19908"/>
    <cellStyle name="好_教育(按照总人口测算）—20080416_不含人员经费系数_财力性转移支付2010年预算参考数_华东" xfId="19909"/>
    <cellStyle name="差_教育(按照总人口测算）—20080416_30云南 2" xfId="19910"/>
    <cellStyle name="差_县市旗测算-新科目（20080626）_不含人员经费系数_小册子（2010）张" xfId="19911"/>
    <cellStyle name="差_教育(按照总人口测算）—20080416_30云南 4" xfId="19912"/>
    <cellStyle name="差_教育(按照总人口测算）—20080416_不含人员经费系数" xfId="19913"/>
    <cellStyle name="好_09黑龙江_财力性转移支付2010年预算参考数_03_2010年各地区一般预算平衡表_净集中 3" xfId="19914"/>
    <cellStyle name="差_教育(按照总人口测算）—20080416_不含人员经费系数 2" xfId="19915"/>
    <cellStyle name="好_2006年28四川_财力性转移支付2010年预算参考数_03_2010年各地区一般预算平衡表_2010年地方财政一般预算分级平衡情况表（汇总）0524 2 7" xfId="19916"/>
    <cellStyle name="差_缺口县区测算(财政部标准)_财力性转移支付2010年预算参考数 4" xfId="19917"/>
    <cellStyle name="差_教育(按照总人口测算）—20080416_不含人员经费系数 2 2" xfId="19918"/>
    <cellStyle name="差_缺口县区测算(财政部标准)_财力性转移支付2010年预算参考数 5" xfId="19919"/>
    <cellStyle name="差_教育(按照总人口测算）—20080416_不含人员经费系数 2 3" xfId="19920"/>
    <cellStyle name="差_教育(按照总人口测算）—20080416_不含人员经费系数 2 4" xfId="19921"/>
    <cellStyle name="好_分县成本差异系数_不含人员经费系数_财力性转移支付2010年预算参考数 2 3" xfId="19922"/>
    <cellStyle name="差_教育(按照总人口测算）—20080416_不含人员经费系数 3 2" xfId="19923"/>
    <cellStyle name="差_县市旗测算-新科目（20080627）_财力性转移支付2010年预算参考数_03_2010年各地区一般预算平衡表 3" xfId="19924"/>
    <cellStyle name="差_缺口县区测算(按2007支出增长25%测算)_小册子（2010）张 3" xfId="19925"/>
    <cellStyle name="好_2008年全省汇总收支计算表_财力性转移支付2010年预算参考数_03_2010年各地区一般预算平衡表_2010年地方财政一般预算分级平衡情况表（汇总）0524 2 4" xfId="19926"/>
    <cellStyle name="差_教育(按照总人口测算）—20080416_不含人员经费系数 5" xfId="19927"/>
    <cellStyle name="差_教育(按照总人口测算）—20080416_不含人员经费系数_03_2010年各地区一般预算平衡表 2" xfId="19928"/>
    <cellStyle name="差_教育(按照总人口测算）—20080416_不含人员经费系数_03_2010年各地区一般预算平衡表_04财力类2010 3" xfId="19929"/>
    <cellStyle name="差_市辖区测算20080510_03_2010年各地区一般预算平衡表_2010年地方财政一般预算分级平衡情况表（汇总）0524 4" xfId="19930"/>
    <cellStyle name="差_教育(按照总人口测算）—20080416_不含人员经费系数_03_2010年各地区一般预算平衡表_2010年地方财政一般预算分级平衡情况表（汇总）0524" xfId="19931"/>
    <cellStyle name="差_山东省民生支出标准_小册子（2010）张 2" xfId="19932"/>
    <cellStyle name="好_市辖区测算20080510_财力性转移支付2010年预算参考数_隋心对账单定稿0514 2 3" xfId="19933"/>
    <cellStyle name="差_教育(按照总人口测算）—20080416_不含人员经费系数_03_2010年各地区一般预算平衡表_2010年地方财政一般预算分级平衡情况表（汇总）0524 2" xfId="19934"/>
    <cellStyle name="注释 2 2 2 2 9" xfId="19935"/>
    <cellStyle name="差_山东省民生支出标准_小册子（2010）张 2 2" xfId="19936"/>
    <cellStyle name="差_教育(按照总人口测算）—20080416_不含人员经费系数_03_2010年各地区一般预算平衡表_2010年地方财政一般预算分级平衡情况表（汇总）0524 4" xfId="19937"/>
    <cellStyle name="差_卫生(按照总人口测算）—20080416_不含人员经费系数_财力性转移支付2010年预算参考数_合并 2" xfId="19938"/>
    <cellStyle name="差_教育(按照总人口测算）—20080416_不含人员经费系数_03_2010年各地区一般预算平衡表_2010年地方财政一般预算分级平衡情况表（汇总）0524 5" xfId="19939"/>
    <cellStyle name="差_农林水和城市维护标准支出20080505－县区合计_不含人员经费系数_30云南 4" xfId="19940"/>
    <cellStyle name="好_1_财力性转移支付2010年预算参考数 2" xfId="19941"/>
    <cellStyle name="好_0706丘北县" xfId="19942"/>
    <cellStyle name="差_教育(按照总人口测算）—20080416_不含人员经费系数_03_2010年各地区一般预算平衡表_净集中" xfId="19943"/>
    <cellStyle name="差_教育(按照总人口测算）—20080416_不含人员经费系数_03_2010年各地区一般预算平衡表_净集中 2" xfId="19944"/>
    <cellStyle name="差_教育(按照总人口测算）—20080416_不含人员经费系数_财力性转移支付2010年预算参考数 2" xfId="19945"/>
    <cellStyle name="差_文体广播事业(按照总人口测算）—20080416_民生政策最低支出需求_财力性转移支付2010年预算参考数_03_2010年各地区一般预算平衡表" xfId="19946"/>
    <cellStyle name="差_文体广播事业(按照总人口测算）—20080416_财力性转移支付2010年预算参考数_03_2010年各地区一般预算平衡表_04财力类2010 3" xfId="19947"/>
    <cellStyle name="差_教育(按照总人口测算）—20080416_不含人员经费系数_财力性转移支付2010年预算参考数 2 2" xfId="19948"/>
    <cellStyle name="差_文体广播事业(按照总人口测算）—20080416_民生政策最低支出需求_财力性转移支付2010年预算参考数_03_2010年各地区一般预算平衡表 2" xfId="19949"/>
    <cellStyle name="差_教育(按照总人口测算）—20080416_不含人员经费系数_财力性转移支付2010年预算参考数 2 3" xfId="19950"/>
    <cellStyle name="差_文体广播事业(按照总人口测算）—20080416_民生政策最低支出需求_财力性转移支付2010年预算参考数_03_2010年各地区一般预算平衡表 3" xfId="19951"/>
    <cellStyle name="好_2006年基础数据 3" xfId="19952"/>
    <cellStyle name="差_教育(按照总人口测算）—20080416_不含人员经费系数_财力性转移支付2010年预算参考数 2 3 2" xfId="19953"/>
    <cellStyle name="差_教育(按照总人口测算）—20080416_不含人员经费系数_财力性转移支付2010年预算参考数 2 4" xfId="19954"/>
    <cellStyle name="差_文体广播事业(按照总人口测算）—20080416_民生政策最低支出需求_财力性转移支付2010年预算参考数_03_2010年各地区一般预算平衡表 4" xfId="19955"/>
    <cellStyle name="差_教育(按照总人口测算）—20080416_不含人员经费系数_财力性转移支付2010年预算参考数 3" xfId="19956"/>
    <cellStyle name="差_教育(按照总人口测算）—20080416_不含人员经费系数_财力性转移支付2010年预算参考数 3 2" xfId="19957"/>
    <cellStyle name="差_教育(按照总人口测算）—20080416_不含人员经费系数_财力性转移支付2010年预算参考数 4" xfId="19958"/>
    <cellStyle name="差_教育(按照总人口测算）—20080416_不含人员经费系数_财力性转移支付2010年预算参考数 5" xfId="19959"/>
    <cellStyle name="差_教育(按照总人口测算）—20080416_不含人员经费系数_财力性转移支付2010年预算参考数_03_2010年各地区一般预算平衡表 3" xfId="19960"/>
    <cellStyle name="差_教育(按照总人口测算）—20080416_不含人员经费系数_财力性转移支付2010年预算参考数_03_2010年各地区一般预算平衡表 4" xfId="19961"/>
    <cellStyle name="差_文体广播事业(按照总人口测算）—20080416_县市旗测算-新科目（含人口规模效应）_合并 2" xfId="19962"/>
    <cellStyle name="好_自行调整差异系数顺序_30云南 3" xfId="19963"/>
    <cellStyle name="差_教育(按照总人口测算）—20080416_不含人员经费系数_财力性转移支付2010年预算参考数_03_2010年各地区一般预算平衡表 5" xfId="19964"/>
    <cellStyle name="好_分析缺口率_03_2010年各地区一般预算平衡表_04财力类2010 2" xfId="19965"/>
    <cellStyle name="差_县区合并测算20080423(按照各省比重）_不含人员经费系数 3" xfId="19966"/>
    <cellStyle name="差_教育(按照总人口测算）—20080416_不含人员经费系数_财力性转移支付2010年预算参考数_03_2010年各地区一般预算平衡表_04财力类2010" xfId="19967"/>
    <cellStyle name="好_2006年34青海_03_2010年各地区一般预算平衡表 4" xfId="19968"/>
    <cellStyle name="差_教育(按照总人口测算）—20080416_不含人员经费系数_财力性转移支付2010年预算参考数_03_2010年各地区一般预算平衡表_04财力类2010 2" xfId="19969"/>
    <cellStyle name="差_县区合并测算20080423(按照各省比重）_不含人员经费系数 3 2" xfId="19970"/>
    <cellStyle name="好_2006年34青海_03_2010年各地区一般预算平衡表 5" xfId="19971"/>
    <cellStyle name="差_教育(按照总人口测算）—20080416_不含人员经费系数_财力性转移支付2010年预算参考数_03_2010年各地区一般预算平衡表_04财力类2010 3" xfId="19972"/>
    <cellStyle name="差_平邑 2 2" xfId="19973"/>
    <cellStyle name="好_县市旗测算-新科目（20080626）_县市旗测算-新科目（含人口规模效应）_财力性转移支付2010年预算参考数_03_2010年各地区一般预算平衡表_净集中" xfId="19974"/>
    <cellStyle name="好_行政(燃修费)_民生政策最低支出需求_财力性转移支付2010年预算参考数_30云南" xfId="19975"/>
    <cellStyle name="差_教育(按照总人口测算）—20080416_不含人员经费系数_财力性转移支付2010年预算参考数_03_2010年各地区一般预算平衡表_2010年地方财政一般预算分级平衡情况表（汇总）0524" xfId="19976"/>
    <cellStyle name="差_教育(按照总人口测算）—20080416_不含人员经费系数_财力性转移支付2010年预算参考数_03_2010年各地区一般预算平衡表_2010年地方财政一般预算分级平衡情况表（汇总）0524 5" xfId="19977"/>
    <cellStyle name="差_文体广播事业(按照总人口测算）—20080416_民生政策最低支出需求_03_2010年各地区一般预算平衡表_2010年地方财政一般预算分级平衡情况表（汇总）0524 2 2" xfId="19978"/>
    <cellStyle name="差_平邑_30云南 3" xfId="19979"/>
    <cellStyle name="差_教育(按照总人口测算）—20080416_不含人员经费系数_财力性转移支付2010年预算参考数_03_2010年各地区一般预算平衡表_净集中" xfId="19980"/>
    <cellStyle name="差_教育(按照总人口测算）—20080416_不含人员经费系数_财力性转移支付2010年预算参考数_03_2010年各地区一般预算平衡表_净集中 2" xfId="19981"/>
    <cellStyle name="差_缺口县区测算(财政部标准)_财力性转移支付2010年预算参考数_小册子（2010）张 2 2" xfId="19982"/>
    <cellStyle name="差_下半年禁毒办案经费分配2544.3万元 2" xfId="19983"/>
    <cellStyle name="差_教育(按照总人口测算）—20080416_不含人员经费系数_财力性转移支付2010年预算参考数_03_2010年各地区一般预算平衡表_净集中 3" xfId="19984"/>
    <cellStyle name="差_教育(按照总人口测算）—20080416_不含人员经费系数_财力性转移支付2010年预算参考数_30云南" xfId="19985"/>
    <cellStyle name="差_卫生(按照总人口测算）—20080416_民生政策最低支出需求_财力性转移支付2010年预算参考数_华东 2 3" xfId="19986"/>
    <cellStyle name="差_教育(按照总人口测算）—20080416_不含人员经费系数_财力性转移支付2010年预算参考数_30云南 2" xfId="19987"/>
    <cellStyle name="差_教育(按照总人口测算）—20080416_不含人员经费系数_财力性转移支付2010年预算参考数_30云南 2 2" xfId="19988"/>
    <cellStyle name="差_教育(按照总人口测算）—20080416_不含人员经费系数_财力性转移支付2010年预算参考数_30云南 3" xfId="19989"/>
    <cellStyle name="差_教育(按照总人口测算）—20080416_不含人员经费系数_财力性转移支付2010年预算参考数_30云南 4" xfId="19990"/>
    <cellStyle name="差_卫生(按照总人口测算）—20080416_不含人员经费系数_财力性转移支付2010年预算参考数_03_2010年各地区一般预算平衡表_2010年地方财政一般预算分级平衡情况表（汇总）0524 3" xfId="19991"/>
    <cellStyle name="差_县市旗测算20080508_不含人员经费系数_03_2010年各地区一般预算平衡表 2 2" xfId="19992"/>
    <cellStyle name="差_教育(按照总人口测算）—20080416_不含人员经费系数_财力性转移支付2010年预算参考数_合并 2" xfId="19993"/>
    <cellStyle name="好_分县成本差异系数_民生政策最低支出需求_财力性转移支付2010年预算参考数_合并 2 7" xfId="19994"/>
    <cellStyle name="差_市辖区测算-新科目（20080626）_不含人员经费系数_合并 2 6" xfId="19995"/>
    <cellStyle name="差_教育(按照总人口测算）—20080416_不含人员经费系数_财力性转移支付2010年预算参考数_华东 2" xfId="19996"/>
    <cellStyle name="差_教育(按照总人口测算）—20080416_不含人员经费系数_财力性转移支付2010年预算参考数_隋心对账单定稿0514 2" xfId="19997"/>
    <cellStyle name="差_教育(按照总人口测算）—20080416_不含人员经费系数_财力性转移支付2010年预算参考数_小册子（2010）张" xfId="19998"/>
    <cellStyle name="好_34青海_1_财力性转移支付2010年预算参考数 4" xfId="19999"/>
    <cellStyle name="差_教育(按照总人口测算）—20080416_不含人员经费系数_财力性转移支付2010年预算参考数_小册子（2010）张 2" xfId="20000"/>
    <cellStyle name="好_34青海_1_财力性转移支付2010年预算参考数 5" xfId="20001"/>
    <cellStyle name="差_教育(按照总人口测算）—20080416_不含人员经费系数_财力性转移支付2010年预算参考数_小册子（2010）张 3" xfId="20002"/>
    <cellStyle name="好_汇总表_财力性转移支付2010年预算参考数_03_2010年各地区一般预算平衡表_2010年地方财政一般预算分级平衡情况表（汇总）0524" xfId="20003"/>
    <cellStyle name="差_教育(按照总人口测算）—20080416_不含人员经费系数_财力性转移支付2010年预算参考数_小册子（2010）张 3 2" xfId="20004"/>
    <cellStyle name="差_文体广播事业(按照总人口测算）—20080416_县市旗测算-新科目（含人口规模效应）_隋心对账单定稿0514 2 6" xfId="20005"/>
    <cellStyle name="好_行政(燃修费)_县市旗测算-新科目（含人口规模效应）_财力性转移支付2010年预算参考数_小册子（2010）张" xfId="20006"/>
    <cellStyle name="差_教育(按照总人口测算）—20080416_不含人员经费系数_财力性转移支付2010年预算参考数_小册子（2010）张 4" xfId="20007"/>
    <cellStyle name="差_教育(按照总人口测算）—20080416_不含人员经费系数_合并" xfId="20008"/>
    <cellStyle name="差_文体广播事业(按照总人口测算）—20080416_县市旗测算-新科目（含人口规模效应）_财力性转移支付2010年预算参考数_小册子（2010）张" xfId="20009"/>
    <cellStyle name="好_汇总_隋心对账单定稿0514 2 3" xfId="20010"/>
    <cellStyle name="差_教育(按照总人口测算）—20080416_不含人员经费系数_华东 2" xfId="20011"/>
    <cellStyle name="好_县市旗测算-新科目（20080626）_民生政策最低支出需求_03_2010年各地区一般预算平衡表_2010年地方财政一般预算分级平衡情况表（汇总）0524 2" xfId="20012"/>
    <cellStyle name="好_Book2_财力性转移支付2010年预算参考数_华东 2 7" xfId="20013"/>
    <cellStyle name="差_教育(按照总人口测算）—20080416_不含人员经费系数_隋心对账单定稿0514" xfId="20014"/>
    <cellStyle name="差_其他部门(按照总人口测算）—20080416_不含人员经费系数_财力性转移支付2010年预算参考数_华东 2" xfId="20015"/>
    <cellStyle name="常规 14 5" xfId="20016"/>
    <cellStyle name="差_教育(按照总人口测算）—20080416_不含人员经费系数_隋心对账单定稿0514 2" xfId="20017"/>
    <cellStyle name="好_Book1_S111111-cg_Book1_Book1_Book1" xfId="20018"/>
    <cellStyle name="差_教育(按照总人口测算）—20080416_不含人员经费系数_小册子（2010）张 2" xfId="20019"/>
    <cellStyle name="好_Book1_S111111-cg_Book1_Book1_Book1 2" xfId="20020"/>
    <cellStyle name="差_教育(按照总人口测算）—20080416_不含人员经费系数_小册子（2010）张 2 2" xfId="20021"/>
    <cellStyle name="差_县市旗测算20080508_县市旗测算-新科目（含人口规模效应）_财力性转移支付2010年预算参考数_03_2010年各地区一般预算平衡表_2010年地方财政一般预算分级平衡情况表（汇总）0524" xfId="20022"/>
    <cellStyle name="差_青海 缺口县区测算(地方填报)_03_2010年各地区一般预算平衡表_净集中 2" xfId="20023"/>
    <cellStyle name="差_教育(按照总人口测算）—20080416_不含人员经费系数_小册子（2010）张 3" xfId="20024"/>
    <cellStyle name="差_教育(按照总人口测算）—20080416_不含人员经费系数_小册子（2010）张 3 2" xfId="20025"/>
    <cellStyle name="差_青海 缺口县区测算(地方填报)_03_2010年各地区一般预算平衡表_净集中 3" xfId="20026"/>
    <cellStyle name="差_教育(按照总人口测算）—20080416_不含人员经费系数_小册子（2010）张 4" xfId="20027"/>
    <cellStyle name="差_教育(按照总人口测算）—20080416_财力性转移支付2010年预算参考数 2 2" xfId="20028"/>
    <cellStyle name="差_教育(按照总人口测算）—20080416_财力性转移支付2010年预算参考数 2 2 2" xfId="20029"/>
    <cellStyle name="好_卫生(按照总人口测算）—20080416_县市旗测算-新科目（含人口规模效应）_隋心对账单定稿0514 2 3" xfId="20030"/>
    <cellStyle name="好_县市旗测算-新科目（20080627）_财力性转移支付2010年预算参考数_03_2010年各地区一般预算平衡表_2010年地方财政一般预算分级平衡情况表（汇总）0524 5" xfId="20031"/>
    <cellStyle name="差_教育(按照总人口测算）—20080416_财力性转移支付2010年预算参考数 2 4" xfId="20032"/>
    <cellStyle name="差_教育(按照总人口测算）—20080416_财力性转移支付2010年预算参考数 4" xfId="20033"/>
    <cellStyle name="好_财政供养人员_财力性转移支付2010年预算参考数_隋心对账单定稿0514 2 5" xfId="20034"/>
    <cellStyle name="差_县区合并测算20080421_03_2010年各地区一般预算平衡表_2010年地方财政一般预算分级平衡情况表（汇总）0524 2 2" xfId="20035"/>
    <cellStyle name="好_分县成本差异系数_民生政策最低支出需求_财力性转移支付2010年预算参考数_03_2010年各地区一般预算平衡表_04财力类2010" xfId="20036"/>
    <cellStyle name="差_卫生(按照总人口测算）—20080416_民生政策最低支出需求_隋心对账单定稿0514 2 6" xfId="20037"/>
    <cellStyle name="好_农林水和城市维护标准支出20080505－县区合计_不含人员经费系数_财力性转移支付2010年预算参考数_03_2010年各地区一般预算平衡表_04财力类2010 2" xfId="20038"/>
    <cellStyle name="差_教育(按照总人口测算）—20080416_财力性转移支付2010年预算参考数_03_2010年各地区一般预算平衡表" xfId="20039"/>
    <cellStyle name="差_教育(按照总人口测算）—20080416_财力性转移支付2010年预算参考数_03_2010年各地区一般预算平衡表 2" xfId="20040"/>
    <cellStyle name="差_教育(按照总人口测算）—20080416_财力性转移支付2010年预算参考数_03_2010年各地区一般预算平衡表 3" xfId="20041"/>
    <cellStyle name="差_教育(按照总人口测算）—20080416_财力性转移支付2010年预算参考数_03_2010年各地区一般预算平衡表 4" xfId="20042"/>
    <cellStyle name="差_教育(按照总人口测算）—20080416_财力性转移支付2010年预算参考数_03_2010年各地区一般预算平衡表 5" xfId="20043"/>
    <cellStyle name="差_总人口_财力性转移支付2010年预算参考数" xfId="20044"/>
    <cellStyle name="差_教育(按照总人口测算）—20080416_财力性转移支付2010年预算参考数_03_2010年各地区一般预算平衡表_04财力类2010 2" xfId="20045"/>
    <cellStyle name="差_教育(按照总人口测算）—20080416_财力性转移支付2010年预算参考数_03_2010年各地区一般预算平衡表_2010年地方财政一般预算分级平衡情况表（汇总）0524" xfId="20046"/>
    <cellStyle name="差_教育(按照总人口测算）—20080416_财力性转移支付2010年预算参考数_03_2010年各地区一般预算平衡表_2010年地方财政一般预算分级平衡情况表（汇总）0524 2" xfId="20047"/>
    <cellStyle name="差_教育(按照总人口测算）—20080416_财力性转移支付2010年预算参考数_03_2010年各地区一般预算平衡表_2010年地方财政一般预算分级平衡情况表（汇总）0524 3" xfId="20048"/>
    <cellStyle name="差_卫生(按照总人口测算）—20080416 2 2 2" xfId="20049"/>
    <cellStyle name="差_教育(按照总人口测算）—20080416_财力性转移支付2010年预算参考数_03_2010年各地区一般预算平衡表_2010年地方财政一般预算分级平衡情况表（汇总）0524 4" xfId="20050"/>
    <cellStyle name="差_缺口县区测算" xfId="20051"/>
    <cellStyle name="差_教育(按照总人口测算）—20080416_财力性转移支付2010年预算参考数_03_2010年各地区一般预算平衡表_净集中" xfId="20052"/>
    <cellStyle name="差_其他部门(按照总人口测算）—20080416_不含人员经费系数_财力性转移支付2010年预算参考数_30云南 2 2" xfId="20053"/>
    <cellStyle name="差_教育(按照总人口测算）—20080416_财力性转移支付2010年预算参考数_03_2010年各地区一般预算平衡表_净集中 2" xfId="20054"/>
    <cellStyle name="差_教育(按照总人口测算）—20080416_财力性转移支付2010年预算参考数_03_2010年各地区一般预算平衡表_净集中 3" xfId="20055"/>
    <cellStyle name="好_市辖区测算20080510_不含人员经费系数_财力性转移支付2010年预算参考数_小册子（2010）张" xfId="20056"/>
    <cellStyle name="差_农林水和城市维护标准支出20080505－县区合计_民生政策最低支出需求_财力性转移支付2010年预算参考数_03_2010年各地区一般预算平衡表 3" xfId="20057"/>
    <cellStyle name="差_教育(按照总人口测算）—20080416_财力性转移支付2010年预算参考数_30云南" xfId="20058"/>
    <cellStyle name="好_卫生(按照总人口测算）—20080416_民生政策最低支出需求_财力性转移支付2010年预算参考数 2 7" xfId="20059"/>
    <cellStyle name="差_教育(按照总人口测算）—20080416_财力性转移支付2010年预算参考数_30云南 2" xfId="20060"/>
    <cellStyle name="差_县市旗测算-新科目（20080627）_县市旗测算-新科目（含人口规模效应）_财力性转移支付2010年预算参考数_隋心对账单定稿0514" xfId="20061"/>
    <cellStyle name="好_市辖区测算-新科目（20080626）_不含人员经费系数_财力性转移支付2010年预算参考数 3" xfId="20062"/>
    <cellStyle name="差_县区合并测算20080423(按照各省比重）_民生政策最低支出需求_小册子（2010）张 3" xfId="20063"/>
    <cellStyle name="好 2 2 11 2 9" xfId="20064"/>
    <cellStyle name="好_一般预算支出口径剔除表_华东 2 4" xfId="20065"/>
    <cellStyle name="差_教育(按照总人口测算）—20080416_财力性转移支付2010年预算参考数_30云南 2 2" xfId="20066"/>
    <cellStyle name="差_县市旗测算-新科目（20080627）_县市旗测算-新科目（含人口规模效应）_财力性转移支付2010年预算参考数_隋心对账单定稿0514 2" xfId="20067"/>
    <cellStyle name="好_市辖区测算-新科目（20080626）_不含人员经费系数_财力性转移支付2010年预算参考数 3 2" xfId="20068"/>
    <cellStyle name="好_卫生(按照总人口测算）—20080416_民生政策最低支出需求_财力性转移支付2010年预算参考数 2 8" xfId="20069"/>
    <cellStyle name="差_教育(按照总人口测算）—20080416_财力性转移支付2010年预算参考数_30云南 3" xfId="20070"/>
    <cellStyle name="好_市辖区测算-新科目（20080626）_不含人员经费系数_财力性转移支付2010年预算参考数 4" xfId="20071"/>
    <cellStyle name="差_教育(按照总人口测算）—20080416_财力性转移支付2010年预算参考数_30云南 3 2" xfId="20072"/>
    <cellStyle name="好_市辖区测算-新科目（20080626）_不含人员经费系数_财力性转移支付2010年预算参考数 4 2" xfId="20073"/>
    <cellStyle name="链接单元格 8" xfId="20074"/>
    <cellStyle name="差_教育(按照总人口测算）—20080416_财力性转移支付2010年预算参考数_30云南 4" xfId="20075"/>
    <cellStyle name="好_市辖区测算-新科目（20080626）_不含人员经费系数_财力性转移支付2010年预算参考数 5" xfId="20076"/>
    <cellStyle name="差_教育(按照总人口测算）—20080416_财力性转移支付2010年预算参考数_华东" xfId="20077"/>
    <cellStyle name="好_Book1_隋心对账单定稿0514 2 5" xfId="20078"/>
    <cellStyle name="好_县市旗测算20080508_不含人员经费系数_财力性转移支付2010年预算参考数 2 8" xfId="20079"/>
    <cellStyle name="差_教育(按照总人口测算）—20080416_财力性转移支付2010年预算参考数_华东 2" xfId="20080"/>
    <cellStyle name="差_文体广播事业(按照总人口测算）—20080416_民生政策最低支出需求_华东 2 2" xfId="20081"/>
    <cellStyle name="差_教育(按照总人口测算）—20080416_财力性转移支付2010年预算参考数_隋心对账单定稿0514 2" xfId="20082"/>
    <cellStyle name="差_缺口县区测算(按2007支出增长25%测算)_财力性转移支付2010年预算参考数 2" xfId="20083"/>
    <cellStyle name="好_行政公检法测算_县市旗测算-新科目（含人口规模效应）_华东" xfId="20084"/>
    <cellStyle name="好_5334_2006年迪庆县级财政报表附表_合并 2 5" xfId="20085"/>
    <cellStyle name="差_其他部门(按照总人口测算）—20080416_财力性转移支付2010年预算参考数_03_2010年各地区一般预算平衡表 4" xfId="20086"/>
    <cellStyle name="好_20河南_华东 2 7" xfId="20087"/>
    <cellStyle name="差_教育(按照总人口测算）—20080416_财力性转移支付2010年预算参考数_小册子（2010）张" xfId="20088"/>
    <cellStyle name="好_2006年全省财力计算表（中央、决算）_隋心对账单定稿0514 2 7" xfId="20089"/>
    <cellStyle name="差_教育(按照总人口测算）—20080416_合并" xfId="20090"/>
    <cellStyle name="差_教育(按照总人口测算）—20080416_合并 2" xfId="20091"/>
    <cellStyle name="差_教育(按照总人口测算）—20080416_华东" xfId="20092"/>
    <cellStyle name="好_20河南_财力性转移支付2010年预算参考数_合并 2 4" xfId="20093"/>
    <cellStyle name="好_总人口_财力性转移支付2010年预算参考数_03_2010年各地区一般预算平衡表_2010年地方财政一般预算分级平衡情况表（汇总）0524 2" xfId="20094"/>
    <cellStyle name="差_教育(按照总人口测算）—20080416_华东 2" xfId="20095"/>
    <cellStyle name="好_县区合并测算20080421_不含人员经费系数_华东 2 4" xfId="20096"/>
    <cellStyle name="差_教育(按照总人口测算）—20080416_民生政策最低支出需求" xfId="20097"/>
    <cellStyle name="好_分县成本差异系数_不含人员经费系数_财力性转移支付2010年预算参考数_隋心对账单定稿0514 3" xfId="20098"/>
    <cellStyle name="差_教育(按照总人口测算）—20080416_民生政策最低支出需求 2" xfId="20099"/>
    <cellStyle name="差_教育(按照总人口测算）—20080416_民生政策最低支出需求 2 2" xfId="20100"/>
    <cellStyle name="差_教育(按照总人口测算）—20080416_民生政策最低支出需求 2 2 2" xfId="20101"/>
    <cellStyle name="差_教育(按照总人口测算）—20080416_民生政策最低支出需求 2 3" xfId="20102"/>
    <cellStyle name="差_卫生(按照总人口测算）—20080416_财力性转移支付2010年预算参考数_小册子（2010）张 3" xfId="20103"/>
    <cellStyle name="好_县区合并测算20080421_县市旗测算-新科目（含人口规模效应）_财力性转移支付2010年预算参考数 2 5" xfId="20104"/>
    <cellStyle name="检查单元格 7" xfId="20105"/>
    <cellStyle name="差_教育(按照总人口测算）—20080416_民生政策最低支出需求 2 3 2" xfId="20106"/>
    <cellStyle name="差_其他部门(按照总人口测算）—20080416_民生政策最低支出需求_03_2010年各地区一般预算平衡表_2010年地方财政一般预算分级平衡情况表（汇总）0524 5" xfId="20107"/>
    <cellStyle name="差_教育(按照总人口测算）—20080416_民生政策最低支出需求 2 4" xfId="20108"/>
    <cellStyle name="差_教育(按照总人口测算）—20080416_民生政策最低支出需求 3" xfId="20109"/>
    <cellStyle name="差_教育(按照总人口测算）—20080416_民生政策最低支出需求 3 2" xfId="20110"/>
    <cellStyle name="好_行政（人员）_财力性转移支付2010年预算参考数_合并 2" xfId="20111"/>
    <cellStyle name="差_教育(按照总人口测算）—20080416_民生政策最低支出需求 4" xfId="20112"/>
    <cellStyle name="好_行政（人员）_财力性转移支付2010年预算参考数_合并 2 2" xfId="20113"/>
    <cellStyle name="差_教育(按照总人口测算）—20080416_民生政策最低支出需求 4 2" xfId="20114"/>
    <cellStyle name="差_缺口县区测算(按核定人数)_财力性转移支付2010年预算参考数 4" xfId="20115"/>
    <cellStyle name="好_行政（人员）_财力性转移支付2010年预算参考数_合并 3" xfId="20116"/>
    <cellStyle name="好_成本差异系数_财力性转移支付2010年预算参考数_03_2010年各地区一般预算平衡表 2" xfId="20117"/>
    <cellStyle name="差_教育(按照总人口测算）—20080416_民生政策最低支出需求 5" xfId="20118"/>
    <cellStyle name="好_Book2_财力性转移支付2010年预算参考数_03_2010年各地区一般预算平衡表_2010年地方财政一般预算分级平衡情况表（汇总）0524" xfId="20119"/>
    <cellStyle name="差_教育(按照总人口测算）—20080416_民生政策最低支出需求_03_2010年各地区一般预算平衡表" xfId="20120"/>
    <cellStyle name="差_教育(按照总人口测算）—20080416_民生政策最低支出需求_03_2010年各地区一般预算平衡表 2" xfId="20121"/>
    <cellStyle name="差_教育(按照总人口测算）—20080416_民生政策最低支出需求_03_2010年各地区一般预算平衡表 3" xfId="20122"/>
    <cellStyle name="差_教育(按照总人口测算）—20080416_民生政策最低支出需求_03_2010年各地区一般预算平衡表 5" xfId="20123"/>
    <cellStyle name="好_行政(燃修费)_不含人员经费系数_财力性转移支付2010年预算参考数_03_2010年各地区一般预算平衡表_2010年地方财政一般预算分级平衡情况表（汇总）0524 2 7" xfId="20124"/>
    <cellStyle name="差_教育(按照总人口测算）—20080416_民生政策最低支出需求_03_2010年各地区一般预算平衡表_04财力类2010" xfId="20125"/>
    <cellStyle name="差_文体广播事业(按照总人口测算）—20080416_不含人员经费系数_财力性转移支付2010年预算参考数_03_2010年各地区一般预算平衡表_净集中 3" xfId="20126"/>
    <cellStyle name="好_文体广播部门_隋心对账单定稿0514" xfId="20127"/>
    <cellStyle name="差_教育(按照总人口测算）—20080416_民生政策最低支出需求_03_2010年各地区一般预算平衡表_04财力类2010 2" xfId="20128"/>
    <cellStyle name="常规 2 2 6 2 6" xfId="20129"/>
    <cellStyle name="差_缺口县区测算(财政部标准)_03_2010年各地区一般预算平衡表_04财力类2010" xfId="20130"/>
    <cellStyle name="差_教育(按照总人口测算）—20080416_民生政策最低支出需求_03_2010年各地区一般预算平衡表_04财力类2010 3" xfId="20131"/>
    <cellStyle name="常规 2 2 6 2 7" xfId="20132"/>
    <cellStyle name="好_行政(燃修费)_民生政策最低支出需求_03_2010年各地区一般预算平衡表 6" xfId="20133"/>
    <cellStyle name="差_教育(按照总人口测算）—20080416_民生政策最低支出需求_03_2010年各地区一般预算平衡表_2010年地方财政一般预算分级平衡情况表（汇总）0524" xfId="20134"/>
    <cellStyle name="差_教育(按照总人口测算）—20080416_民生政策最低支出需求_03_2010年各地区一般预算平衡表_2010年地方财政一般预算分级平衡情况表（汇总）0524 3" xfId="20135"/>
    <cellStyle name="好_行政(燃修费)_不含人员经费系数_30云南 2" xfId="20136"/>
    <cellStyle name="差_教育(按照总人口测算）—20080416_民生政策最低支出需求_03_2010年各地区一般预算平衡表_2010年地方财政一般预算分级平衡情况表（汇总）0524 4" xfId="20137"/>
    <cellStyle name="好_行政(燃修费)_不含人员经费系数_30云南 3" xfId="20138"/>
    <cellStyle name="差_教育(按照总人口测算）—20080416_民生政策最低支出需求_03_2010年各地区一般预算平衡表_2010年地方财政一般预算分级平衡情况表（汇总）0524 5" xfId="20139"/>
    <cellStyle name="差_教育(按照总人口测算）—20080416_民生政策最低支出需求_03_2010年各地区一般预算平衡表_净集中" xfId="20140"/>
    <cellStyle name="差_市辖区测算-新科目（20080626）_县市旗测算-新科目（含人口规模效应）_03_2010年各地区一般预算平衡表_2010年地方财政一般预算分级平衡情况表（汇总）0524 2" xfId="20141"/>
    <cellStyle name="差_教育(按照总人口测算）—20080416_民生政策最低支出需求_03_2010年各地区一般预算平衡表_净集中 2" xfId="20142"/>
    <cellStyle name="差_市辖区测算-新科目（20080626）_县市旗测算-新科目（含人口规模效应）_03_2010年各地区一般预算平衡表_2010年地方财政一般预算分级平衡情况表（汇总）0524 2 2" xfId="20143"/>
    <cellStyle name="好_分析缺口率_财力性转移支付2010年预算参考数 5" xfId="20144"/>
    <cellStyle name="差_山东省民生支出标准_财力性转移支付2010年预算参考数_03_2010年各地区一般预算平衡表_净集中 3" xfId="20145"/>
    <cellStyle name="好_汇总表_03_2010年各地区一般预算平衡表_2010年地方财政一般预算分级平衡情况表（汇总）0524 4" xfId="20146"/>
    <cellStyle name="差_教育(按照总人口测算）—20080416_民生政策最低支出需求_30云南 4" xfId="20147"/>
    <cellStyle name="强调文字颜色 4 2 2 2 4" xfId="20148"/>
    <cellStyle name="好_农林水和城市维护标准支出20080505－县区合计_不含人员经费系数_财力性转移支付2010年预算参考数_合并 2 6" xfId="20149"/>
    <cellStyle name="差_教育(按照总人口测算）—20080416_民生政策最低支出需求_财力性转移支付2010年预算参考数" xfId="20150"/>
    <cellStyle name="好_行政(燃修费)_民生政策最低支出需求 2 6" xfId="20151"/>
    <cellStyle name="差_教育(按照总人口测算）—20080416_民生政策最低支出需求_财力性转移支付2010年预算参考数 2" xfId="20152"/>
    <cellStyle name="差_农林水和城市维护标准支出20080505－县区合计_财力性转移支付2010年预算参考数_隋心对账单定稿0514" xfId="20153"/>
    <cellStyle name="差_教育(按照总人口测算）—20080416_民生政策最低支出需求_财力性转移支付2010年预算参考数 2 2" xfId="20154"/>
    <cellStyle name="常规 2 3 2 5 2 5" xfId="20155"/>
    <cellStyle name="差_农林水和城市维护标准支出20080505－县区合计_财力性转移支付2010年预算参考数_隋心对账单定稿0514 2" xfId="20156"/>
    <cellStyle name="差_教育(按照总人口测算）—20080416_民生政策最低支出需求_财力性转移支付2010年预算参考数 2 2 2" xfId="20157"/>
    <cellStyle name="差_教育(按照总人口测算）—20080416_民生政策最低支出需求_财力性转移支付2010年预算参考数 2 4" xfId="20158"/>
    <cellStyle name="差_教育(按照总人口测算）—20080416_民生政策最低支出需求_财力性转移支付2010年预算参考数 3 2" xfId="20159"/>
    <cellStyle name="差_教育(按照总人口测算）—20080416_民生政策最低支出需求_财力性转移支付2010年预算参考数 4 2" xfId="20160"/>
    <cellStyle name="差_县市旗测算20080508_不含人员经费系数_财力性转移支付2010年预算参考数_小册子（2010）张 2" xfId="20161"/>
    <cellStyle name="差_教育(按照总人口测算）—20080416_民生政策最低支出需求_财力性转移支付2010年预算参考数_03_2010年各地区一般预算平衡表" xfId="20162"/>
    <cellStyle name="好_成本差异系数（含人口规模）_财力性转移支付2010年预算参考数_03_2010年各地区一般预算平衡表_04财力类2010" xfId="20163"/>
    <cellStyle name="差_教育(按照总人口测算）—20080416_民生政策最低支出需求_财力性转移支付2010年预算参考数_03_2010年各地区一般预算平衡表 2" xfId="20164"/>
    <cellStyle name="差_教育(按照总人口测算）—20080416_民生政策最低支出需求_财力性转移支付2010年预算参考数_03_2010年各地区一般预算平衡表 3" xfId="20165"/>
    <cellStyle name="差_教育(按照总人口测算）—20080416_民生政策最低支出需求_财力性转移支付2010年预算参考数_03_2010年各地区一般预算平衡表 4" xfId="20166"/>
    <cellStyle name="差_教育(按照总人口测算）—20080416_民生政策最低支出需求_财力性转移支付2010年预算参考数_03_2010年各地区一般预算平衡表 5" xfId="20167"/>
    <cellStyle name="好 2 2 2 2 2 3" xfId="20168"/>
    <cellStyle name="差_教育(按照总人口测算）—20080416_民生政策最低支出需求_财力性转移支付2010年预算参考数_03_2010年各地区一般预算平衡表_2010年地方财政一般预算分级平衡情况表（汇总）0524" xfId="20169"/>
    <cellStyle name="好_县市旗测算-新科目（20080627）_县市旗测算-新科目（含人口规模效应）_财力性转移支付2010年预算参考数_03_2010年各地区一般预算平衡表_2010年地方财政一般预算分级平衡情况表（汇总）0524 2 2" xfId="20170"/>
    <cellStyle name="好_33甘肃_华东 2" xfId="20171"/>
    <cellStyle name="差_县区合并测算20080421_财力性转移支付2010年预算参考数_03_2010年各地区一般预算平衡表 2 2" xfId="20172"/>
    <cellStyle name="好_2007年一般预算支出剔除_财力性转移支付2010年预算参考数_03_2010年各地区一般预算平衡表 6" xfId="20173"/>
    <cellStyle name="差_教育(按照总人口测算）—20080416_民生政策最低支出需求_财力性转移支付2010年预算参考数_30云南 3 2" xfId="20174"/>
    <cellStyle name="好_农林水和城市维护标准支出20080505－县区合计_财力性转移支付2010年预算参考数_03_2010年各地区一般预算平衡表_2010年地方财政一般预算分级平衡情况表（汇总）0524 2 3" xfId="20175"/>
    <cellStyle name="差_教育(按照总人口测算）—20080416_民生政策最低支出需求_财力性转移支付2010年预算参考数_合并" xfId="20176"/>
    <cellStyle name="好_分县成本差异系数_不含人员经费系数_30云南" xfId="20177"/>
    <cellStyle name="差_县市旗测算-新科目（20080627）_不含人员经费系数_03_2010年各地区一般预算平衡表_2010年地方财政一般预算分级平衡情况表（汇总）0524 2 2" xfId="20178"/>
    <cellStyle name="差_教育(按照总人口测算）—20080416_民生政策最低支出需求_财力性转移支付2010年预算参考数_合并 2" xfId="20179"/>
    <cellStyle name="好_分县成本差异系数_不含人员经费系数_30云南 2" xfId="20180"/>
    <cellStyle name="差_教育(按照总人口测算）—20080416_民生政策最低支出需求_财力性转移支付2010年预算参考数_华东" xfId="20181"/>
    <cellStyle name="差_县市旗测算20080508" xfId="20182"/>
    <cellStyle name="差_教育(按照总人口测算）—20080416_民生政策最低支出需求_财力性转移支付2010年预算参考数_华东 2" xfId="20183"/>
    <cellStyle name="差_县市旗测算20080508 2" xfId="20184"/>
    <cellStyle name="差_教育(按照总人口测算）—20080416_民生政策最低支出需求_财力性转移支付2010年预算参考数_小册子（2010）张" xfId="20185"/>
    <cellStyle name="差_教育(按照总人口测算）—20080416_民生政策最低支出需求_财力性转移支付2010年预算参考数_小册子（2010）张 4" xfId="20186"/>
    <cellStyle name="好_山东省民生支出标准_03_2010年各地区一般预算平衡表_2010年地方财政一般预算分级平衡情况表（汇总）0524 2" xfId="20187"/>
    <cellStyle name="好_(财政总决算简表-2010年)数据-分县收支（国库处提供）" xfId="20188"/>
    <cellStyle name="差_教育(按照总人口测算）—20080416_民生政策最低支出需求_华东 2" xfId="20189"/>
    <cellStyle name="常规 3 19" xfId="20190"/>
    <cellStyle name="常规 3 24" xfId="20191"/>
    <cellStyle name="差_教育(按照总人口测算）—20080416_民生政策最低支出需求_隋心对账单定稿0514" xfId="20192"/>
    <cellStyle name="差_教育(按照总人口测算）—20080416_民生政策最低支出需求_隋心对账单定稿0514 2" xfId="20193"/>
    <cellStyle name="差_缺口县区测算（11.13）_30云南 3" xfId="20194"/>
    <cellStyle name="好_市辖区测算-新科目（20080626）_03_2010年各地区一般预算平衡表 5" xfId="20195"/>
    <cellStyle name="好_县市旗测算-新科目（20080626）_民生政策最低支出需求_财力性转移支付2010年预算参考数_隋心对账单定稿0514 3" xfId="20196"/>
    <cellStyle name="差_教育(按照总人口测算）—20080416_民生政策最低支出需求_小册子（2010）张 2 2" xfId="20197"/>
    <cellStyle name="差_教育(按照总人口测算）—20080416_民生政策最低支出需求_小册子（2010）张 4" xfId="20198"/>
    <cellStyle name="差_教育(按照总人口测算）—20080416_隋心对账单定稿0514" xfId="20199"/>
    <cellStyle name="差_教育(按照总人口测算）—20080416_隋心对账单定稿0514 2" xfId="20200"/>
    <cellStyle name="好_教育(按照总人口测算）—20080416_县市旗测算-新科目（含人口规模效应）_华东" xfId="20201"/>
    <cellStyle name="好_行政公检法测算_民生政策最低支出需求_财力性转移支付2010年预算参考数_合并 2 5" xfId="20202"/>
    <cellStyle name="好_县区合并测算20080421_不含人员经费系数_财力性转移支付2010年预算参考数_03_2010年各地区一般预算平衡表_2010年地方财政一般预算分级平衡情况表（汇总）0524 4" xfId="20203"/>
    <cellStyle name="差_教育(按照总人口测算）—20080416_县市旗测算-新科目（含人口规模效应）" xfId="20204"/>
    <cellStyle name="好_教育(按照总人口测算）—20080416_县市旗测算-新科目（含人口规模效应）_华东 2" xfId="20205"/>
    <cellStyle name="差_教育(按照总人口测算）—20080416_县市旗测算-新科目（含人口规模效应） 2" xfId="20206"/>
    <cellStyle name="好_教育(按照总人口测算）—20080416_县市旗测算-新科目（含人口规模效应）_华东 2 2" xfId="20207"/>
    <cellStyle name="差_教育(按照总人口测算）—20080416_县市旗测算-新科目（含人口规模效应） 2 2" xfId="20208"/>
    <cellStyle name="好_教育(按照总人口测算）—20080416_县市旗测算-新科目（含人口规模效应）_华东 2 3" xfId="20209"/>
    <cellStyle name="差_教育(按照总人口测算）—20080416_县市旗测算-新科目（含人口规模效应） 2 3" xfId="20210"/>
    <cellStyle name="好_教育(按照总人口测算）—20080416_县市旗测算-新科目（含人口规模效应）_华东 3" xfId="20211"/>
    <cellStyle name="差_县市旗测算-新科目（20080627）_不含人员经费系数_财力性转移支付2010年预算参考数_03_2010年各地区一般预算平衡表_04财力类2010 2" xfId="20212"/>
    <cellStyle name="差_教育(按照总人口测算）—20080416_县市旗测算-新科目（含人口规模效应） 3" xfId="20213"/>
    <cellStyle name="差_教育(按照总人口测算）—20080416_县市旗测算-新科目（含人口规模效应） 3 2" xfId="20214"/>
    <cellStyle name="差_平邑_财力性转移支付2010年预算参考数_30云南 2" xfId="20215"/>
    <cellStyle name="差_教育(按照总人口测算）—20080416_县市旗测算-新科目（含人口规模效应） 4 2" xfId="20216"/>
    <cellStyle name="差_县区合并测算20080423(按照各省比重）_民生政策最低支出需求_财力性转移支付2010年预算参考数_03_2010年各地区一般预算平衡表_2010年地方财政一般预算分级平衡情况表（汇总）0524 2 5" xfId="20217"/>
    <cellStyle name="差_卫生(按照总人口测算）—20080416_不含人员经费系数_财力性转移支付2010年预算参考数_合并 2 7" xfId="20218"/>
    <cellStyle name="好_市辖区测算-新科目（20080626）_财力性转移支付2010年预算参考数 3" xfId="20219"/>
    <cellStyle name="差_教育(按照总人口测算）—20080416_县市旗测算-新科目（含人口规模效应）_03_2010年各地区一般预算平衡表" xfId="20220"/>
    <cellStyle name="差_教育(按照总人口测算）—20080416_县市旗测算-新科目（含人口规模效应）_03_2010年各地区一般预算平衡表 2" xfId="20221"/>
    <cellStyle name="差_教育(按照总人口测算）—20080416_县市旗测算-新科目（含人口规模效应）_03_2010年各地区一般预算平衡表 3" xfId="20222"/>
    <cellStyle name="常规 27 29" xfId="20223"/>
    <cellStyle name="常规 27 34" xfId="20224"/>
    <cellStyle name="差_农林水和城市维护标准支出20080505－县区合计_民生政策最低支出需求_财力性转移支付2010年预算参考数 2" xfId="20225"/>
    <cellStyle name="差_教育(按照总人口测算）—20080416_县市旗测算-新科目（含人口规模效应）_03_2010年各地区一般预算平衡表 4" xfId="20226"/>
    <cellStyle name="好_市辖区测算-新科目（20080626）_民生政策最低支出需求_财力性转移支付2010年预算参考数_华东 2" xfId="20227"/>
    <cellStyle name="常规 27 35" xfId="20228"/>
    <cellStyle name="常规 27 40" xfId="20229"/>
    <cellStyle name="差_农林水和城市维护标准支出20080505－县区合计_民生政策最低支出需求_财力性转移支付2010年预算参考数 3" xfId="20230"/>
    <cellStyle name="差_教育(按照总人口测算）—20080416_县市旗测算-新科目（含人口规模效应）_03_2010年各地区一般预算平衡表 5" xfId="20231"/>
    <cellStyle name="好_市辖区测算-新科目（20080626）_民生政策最低支出需求_财力性转移支付2010年预算参考数_华东 3" xfId="20232"/>
    <cellStyle name="常规 27 36" xfId="20233"/>
    <cellStyle name="差_农林水和城市维护标准支出20080505－县区合计_民生政策最低支出需求_财力性转移支付2010年预算参考数 4" xfId="20234"/>
    <cellStyle name="差_教育(按照总人口测算）—20080416_县市旗测算-新科目（含人口规模效应）_03_2010年各地区一般预算平衡表 6" xfId="20235"/>
    <cellStyle name="好_分县成本差异系数_03_2010年各地区一般预算平衡表_2010年地方财政一般预算分级平衡情况表（汇总）0524 2 5" xfId="20236"/>
    <cellStyle name="差_教育(按照总人口测算）—20080416_县市旗测算-新科目（含人口规模效应）_03_2010年各地区一般预算平衡表_2010年地方财政一般预算分级平衡情况表（汇总）0524" xfId="20237"/>
    <cellStyle name="差_县区合并测算20080423(按照各省比重）_隋心对账单定稿0514 2 2" xfId="20238"/>
    <cellStyle name="差_教育(按照总人口测算）—20080416_县市旗测算-新科目（含人口规模效应）_03_2010年各地区一般预算平衡表_净集中 2" xfId="20239"/>
    <cellStyle name="差_农林水和城市维护标准支出20080505－县区合计_县市旗测算-新科目（含人口规模效应）_隋心对账单定稿0514" xfId="20240"/>
    <cellStyle name="差_教育(按照总人口测算）—20080416_县市旗测算-新科目（含人口规模效应）_30云南" xfId="20241"/>
    <cellStyle name="好_汇总表4 5" xfId="20242"/>
    <cellStyle name="好_河南 缺口县区测算(地方填报)_财力性转移支付2010年预算参考数_隋心对账单定稿0514 2 5" xfId="20243"/>
    <cellStyle name="差_教育(按照总人口测算）—20080416_县市旗测算-新科目（含人口规模效应）_30云南 2" xfId="20244"/>
    <cellStyle name="好_34青海_03_2010年各地区一般预算平衡表" xfId="20245"/>
    <cellStyle name="差_教育(按照总人口测算）—20080416_县市旗测算-新科目（含人口规模效应）_30云南 2 2" xfId="20246"/>
    <cellStyle name="好_河南 缺口县区测算(地方填报)_财力性转移支付2010年预算参考数_隋心对账单定稿0514 2 6" xfId="20247"/>
    <cellStyle name="差_教育(按照总人口测算）—20080416_县市旗测算-新科目（含人口规模效应）_30云南 3" xfId="20248"/>
    <cellStyle name="差_教育(按照总人口测算）—20080416_县市旗测算-新科目（含人口规模效应）_30云南 3 2" xfId="20249"/>
    <cellStyle name="差_教育(按照总人口测算）—20080416_县市旗测算-新科目（含人口规模效应）_财力性转移支付2010年预算参考数 2 2" xfId="20250"/>
    <cellStyle name="差_教育(按照总人口测算）—20080416_县市旗测算-新科目（含人口规模效应）_财力性转移支付2010年预算参考数 2 2 2" xfId="20251"/>
    <cellStyle name="差_教育(按照总人口测算）—20080416_县市旗测算-新科目（含人口规模效应）_财力性转移支付2010年预算参考数 2 3 2" xfId="20252"/>
    <cellStyle name="好_行政（人员）_小册子（2010）张 2" xfId="20253"/>
    <cellStyle name="差_教育(按照总人口测算）—20080416_县市旗测算-新科目（含人口规模效应）_财力性转移支付2010年预算参考数 3" xfId="20254"/>
    <cellStyle name="差_农林水和城市维护标准支出20080505－县区合计_不含人员经费系数_03_2010年各地区一般预算平衡表_04财力类2010" xfId="20255"/>
    <cellStyle name="差_民生政策最低支出需求_财力性转移支付2010年预算参考数_03_2010年各地区一般预算平衡表_2010年地方财政一般预算分级平衡情况表（汇总）0524 4" xfId="20256"/>
    <cellStyle name="好_行政（人员）_小册子（2010）张 2 2" xfId="20257"/>
    <cellStyle name="差_教育(按照总人口测算）—20080416_县市旗测算-新科目（含人口规模效应）_财力性转移支付2010年预算参考数 3 2" xfId="20258"/>
    <cellStyle name="好_行政（人员）_小册子（2010）张 3" xfId="20259"/>
    <cellStyle name="差_教育(按照总人口测算）—20080416_县市旗测算-新科目（含人口规模效应）_财力性转移支付2010年预算参考数 4" xfId="20260"/>
    <cellStyle name="好_农林水和城市维护标准支出20080505－县区合计_民生政策最低支出需求_03_2010年各地区一般预算平衡表_2010年地方财政一般预算分级平衡情况表（汇总）0524 2 5" xfId="20261"/>
    <cellStyle name="好_行政（人员）_小册子（2010）张 3 2" xfId="20262"/>
    <cellStyle name="好_1_03_2010年各地区一般预算平衡表_2010年地方财政一般预算分级平衡情况表（汇总）0524 3" xfId="20263"/>
    <cellStyle name="差_教育(按照总人口测算）—20080416_县市旗测算-新科目（含人口规模效应）_财力性转移支付2010年预算参考数 4 2" xfId="20264"/>
    <cellStyle name="差_教育(按照总人口测算）—20080416_县市旗测算-新科目（含人口规模效应）_财力性转移支付2010年预算参考数 5" xfId="20265"/>
    <cellStyle name="差_县市旗测算20080508_县市旗测算-新科目（含人口规模效应）_财力性转移支付2010年预算参考数_华东" xfId="20266"/>
    <cellStyle name="差_教育(按照总人口测算）—20080416_县市旗测算-新科目（含人口规模效应）_财力性转移支付2010年预算参考数_03_2010年各地区一般预算平衡表 2" xfId="20267"/>
    <cellStyle name="差_教育(按照总人口测算）—20080416_县市旗测算-新科目（含人口规模效应）_财力性转移支付2010年预算参考数_03_2010年各地区一般预算平衡表 3" xfId="20268"/>
    <cellStyle name="差_教育(按照总人口测算）—20080416_县市旗测算-新科目（含人口规模效应）_财力性转移支付2010年预算参考数_03_2010年各地区一般预算平衡表 4" xfId="20269"/>
    <cellStyle name="好_市辖区测算-新科目（20080626）_民生政策最低支出需求_财力性转移支付2010年预算参考数_30云南" xfId="20270"/>
    <cellStyle name="差_教育(按照总人口测算）—20080416_县市旗测算-新科目（含人口规模效应）_财力性转移支付2010年预算参考数_03_2010年各地区一般预算平衡表 5" xfId="20271"/>
    <cellStyle name="差_教育(按照总人口测算）—20080416_县市旗测算-新科目（含人口规模效应）_财力性转移支付2010年预算参考数_03_2010年各地区一般预算平衡表 6" xfId="20272"/>
    <cellStyle name="差_县区合并测算20080421_县市旗测算-新科目（含人口规模效应）_隋心对账单定稿0514 2 2" xfId="20273"/>
    <cellStyle name="差_县市旗测算-新科目（20080626）_财力性转移支付2010年预算参考数 2 4" xfId="20274"/>
    <cellStyle name="差_教育(按照总人口测算）—20080416_县市旗测算-新科目（含人口规模效应）_财力性转移支付2010年预算参考数_03_2010年各地区一般预算平衡表_04财力类2010" xfId="20275"/>
    <cellStyle name="差_文体广播事业(按照总人口测算）—20080416_县市旗测算-新科目（含人口规模效应）_财力性转移支付2010年预算参考数_小册子（2010）张 3" xfId="20276"/>
    <cellStyle name="差_教育(按照总人口测算）—20080416_县市旗测算-新科目（含人口规模效应）_财力性转移支付2010年预算参考数_03_2010年各地区一般预算平衡表_2010年地方财政一般预算分级平衡情况表（汇总）0524" xfId="20277"/>
    <cellStyle name="差_教育(按照总人口测算）—20080416_县市旗测算-新科目（含人口规模效应）_财力性转移支付2010年预算参考数_03_2010年各地区一般预算平衡表_2010年地方财政一般预算分级平衡情况表（汇总）0524 2" xfId="20278"/>
    <cellStyle name="差_教育(按照总人口测算）—20080416_县市旗测算-新科目（含人口规模效应）_财力性转移支付2010年预算参考数_03_2010年各地区一般预算平衡表_2010年地方财政一般预算分级平衡情况表（汇总）0524 3" xfId="20279"/>
    <cellStyle name="差_缺口县区测算(按2007支出增长25%测算)_财力性转移支付2010年预算参考数_03_2010年各地区一般预算平衡表_净集中" xfId="20280"/>
    <cellStyle name="差_卫生(按照总人口测算）—20080416_县市旗测算-新科目（含人口规模效应）_03_2010年各地区一般预算平衡表_2010年地方财政一般预算分级平衡情况表（汇总）0524" xfId="20281"/>
    <cellStyle name="好_34青海_1_财力性转移支付2010年预算参考数 2 4" xfId="20282"/>
    <cellStyle name="好_市辖区测算-新科目（20080626）_财力性转移支付2010年预算参考数_03_2010年各地区一般预算平衡表_净集中 2" xfId="20283"/>
    <cellStyle name="计算 2 2 2 2 2" xfId="20284"/>
    <cellStyle name="差_县市旗测算-新科目（20080627）_县市旗测算-新科目（含人口规模效应）_财力性转移支付2010年预算参考数_合并 2 3" xfId="20285"/>
    <cellStyle name="差_市辖区测算-新科目（20080626）_县市旗测算-新科目（含人口规模效应）_财力性转移支付2010年预算参考数_03_2010年各地区一般预算平衡表_2010年地方财政一般预算分级平衡情况表（汇总）0524" xfId="20286"/>
    <cellStyle name="好_34青海_1_03_2010年各地区一般预算平衡表_2010年地方财政一般预算分级平衡情况表（汇总）0524 2 3" xfId="20287"/>
    <cellStyle name="差_教育(按照总人口测算）—20080416_县市旗测算-新科目（含人口规模效应）_财力性转移支付2010年预算参考数_03_2010年各地区一般预算平衡表_净集中" xfId="20288"/>
    <cellStyle name="好_30云南_1_小册子（2010）张" xfId="20289"/>
    <cellStyle name="差_教育(按照总人口测算）—20080416_县市旗测算-新科目（含人口规模效应）_财力性转移支付2010年预算参考数_30云南" xfId="20290"/>
    <cellStyle name="好_30云南_1_小册子（2010）张 2" xfId="20291"/>
    <cellStyle name="差_教育(按照总人口测算）—20080416_县市旗测算-新科目（含人口规模效应）_财力性转移支付2010年预算参考数_30云南 2" xfId="20292"/>
    <cellStyle name="差_人员工资和公用经费3 2 4" xfId="20293"/>
    <cellStyle name="好_30云南_1_小册子（2010）张 2 2" xfId="20294"/>
    <cellStyle name="差_教育(按照总人口测算）—20080416_县市旗测算-新科目（含人口规模效应）_财力性转移支付2010年预算参考数_30云南 2 2" xfId="20295"/>
    <cellStyle name="好_27重庆_隋心对账单定稿0514 2 7" xfId="20296"/>
    <cellStyle name="好_30云南_1_小册子（2010）张 3" xfId="20297"/>
    <cellStyle name="差_教育(按照总人口测算）—20080416_县市旗测算-新科目（含人口规模效应）_财力性转移支付2010年预算参考数_30云南 3" xfId="20298"/>
    <cellStyle name="差_县区合并测算20080423(按照各省比重）_县市旗测算-新科目（含人口规模效应）_财力性转移支付2010年预算参考数 3 2" xfId="20299"/>
    <cellStyle name="差_文体广播事业(按照总人口测算）—20080416_隋心对账单定稿0514" xfId="20300"/>
    <cellStyle name="好_30云南_1_小册子（2010）张 3 2" xfId="20301"/>
    <cellStyle name="差_县区合并测算20080423(按照各省比重）_不含人员经费系数_隋心对账单定稿0514 2 4" xfId="20302"/>
    <cellStyle name="差_教育(按照总人口测算）—20080416_县市旗测算-新科目（含人口规模效应）_财力性转移支付2010年预算参考数_30云南 3 2" xfId="20303"/>
    <cellStyle name="差_县市旗测算-新科目（20080627）_不含人员经费系数_华东 2 6" xfId="20304"/>
    <cellStyle name="检查单元格 2 2 2 3" xfId="20305"/>
    <cellStyle name="差_文体广播事业(按照总人口测算）—20080416_隋心对账单定稿0514 2" xfId="20306"/>
    <cellStyle name="差_卫生(按照总人口测算）—20080416_财力性转移支付2010年预算参考数_华东 2 2" xfId="20307"/>
    <cellStyle name="好_行政（人员）_民生政策最低支出需求_财力性转移支付2010年预算参考数 2 7" xfId="20308"/>
    <cellStyle name="差_教育(按照总人口测算）—20080416_县市旗测算-新科目（含人口规模效应）_财力性转移支付2010年预算参考数_合并" xfId="20309"/>
    <cellStyle name="差_教育(按照总人口测算）—20080416_县市旗测算-新科目（含人口规模效应）_财力性转移支付2010年预算参考数_合并 2" xfId="20310"/>
    <cellStyle name="差_文体广播事业(按照总人口测算）—20080416_不含人员经费系数_30云南" xfId="20311"/>
    <cellStyle name="差_教育(按照总人口测算）—20080416_县市旗测算-新科目（含人口规模效应）_财力性转移支付2010年预算参考数_华东" xfId="20312"/>
    <cellStyle name="强调 3 2 2" xfId="20313"/>
    <cellStyle name="差_县区合并测算20080421_不含人员经费系数 3" xfId="20314"/>
    <cellStyle name="差_教育(按照总人口测算）—20080416_县市旗测算-新科目（含人口规模效应）_财力性转移支付2010年预算参考数_华东 2" xfId="20315"/>
    <cellStyle name="好_奖励补助测算7.23 4" xfId="20316"/>
    <cellStyle name="差_教育(按照总人口测算）—20080416_县市旗测算-新科目（含人口规模效应）_财力性转移支付2010年预算参考数_隋心对账单定稿0514 2" xfId="20317"/>
    <cellStyle name="差_教育(按照总人口测算）—20080416_县市旗测算-新科目（含人口规模效应）_小册子（2010）张" xfId="20318"/>
    <cellStyle name="差_教育(按照总人口测算）—20080416_县市旗测算-新科目（含人口规模效应）_小册子（2010）张 2" xfId="20319"/>
    <cellStyle name="差_教育(按照总人口测算）—20080416_县市旗测算-新科目（含人口规模效应）_小册子（2010）张 2 2" xfId="20320"/>
    <cellStyle name="差_教育(按照总人口测算）—20080416_县市旗测算-新科目（含人口规模效应）_小册子（2010）张 3" xfId="20321"/>
    <cellStyle name="好_河南 缺口县区测算(地方填报白)_隋心对账单定稿0514 2 2" xfId="20322"/>
    <cellStyle name="差_教育(按照总人口测算）—20080416_县市旗测算-新科目（含人口规模效应）_小册子（2010）张 4" xfId="20323"/>
    <cellStyle name="好_市辖区测算-新科目（20080626）_县市旗测算-新科目（含人口规模效应）_03_2010年各地区一般预算平衡表 5" xfId="20324"/>
    <cellStyle name="差_教育(按照总人口测算）—20080416_小册子（2010）张" xfId="20325"/>
    <cellStyle name="差_教育(按照总人口测算）—20080416_小册子（2010）张 2" xfId="20326"/>
    <cellStyle name="差_教育(按照总人口测算）—20080416_小册子（2010）张 3" xfId="20327"/>
    <cellStyle name="差_民生政策最低支出需求_财力性转移支付2010年预算参考数_隋心对账单定稿0514" xfId="20328"/>
    <cellStyle name="差_教育(按照总人口测算）—20080416_小册子（2010）张 3 2" xfId="20329"/>
    <cellStyle name="差_教育厅提供义务教育及高中教师人数（2009年1月6日） 2" xfId="20330"/>
    <cellStyle name="差_县区合并测算20080421_县市旗测算-新科目（含人口规模效应）_合并 2" xfId="20331"/>
    <cellStyle name="差_教育厅提供义务教育及高中教师人数（2009年1月6日） 2 2" xfId="20332"/>
    <cellStyle name="差_县区合并测算20080421_县市旗测算-新科目（含人口规模效应）_合并 2 2" xfId="20333"/>
    <cellStyle name="差_教育厅提供义务教育及高中教师人数（2009年1月6日） 7" xfId="20334"/>
    <cellStyle name="差_卫生(按照总人口测算）—20080416_03_2010年各地区一般预算平衡表 6" xfId="20335"/>
    <cellStyle name="差_教育厅提供义务教育及高中教师人数（2009年1月6日） 8" xfId="20336"/>
    <cellStyle name="差_历年教师人数 2 2" xfId="20337"/>
    <cellStyle name="差_历年教师人数 2 3" xfId="20338"/>
    <cellStyle name="差_历年教师人数 2 4" xfId="20339"/>
    <cellStyle name="好_缺口县区测算(按2007支出增长25%测算)_财力性转移支付2010年预算参考数_华东 2 2" xfId="20340"/>
    <cellStyle name="差_历年教师人数 4" xfId="20341"/>
    <cellStyle name="差_历年教师人数 6" xfId="20342"/>
    <cellStyle name="差_缺口县区测算(财政部标准)_财力性转移支付2010年预算参考数_华东 2" xfId="20343"/>
    <cellStyle name="常规 3 26" xfId="20344"/>
    <cellStyle name="常规 3 31" xfId="20345"/>
    <cellStyle name="差_丽江汇总" xfId="20346"/>
    <cellStyle name="好_2006年22湖南_财力性转移支付2010年预算参考数_隋心对账单定稿0514 2 6" xfId="20347"/>
    <cellStyle name="差_丽江汇总 2" xfId="20348"/>
    <cellStyle name="差_丽江汇总 2 2" xfId="20349"/>
    <cellStyle name="差_丽江汇总 2 3" xfId="20350"/>
    <cellStyle name="差_丽江汇总 2 4" xfId="20351"/>
    <cellStyle name="差_丽江汇总 5" xfId="20352"/>
    <cellStyle name="差_人员工资和公用经费_财力性转移支付2010年预算参考数_华东" xfId="20353"/>
    <cellStyle name="差_丽江汇总 6" xfId="20354"/>
    <cellStyle name="差_丽江汇总_隋心对账单定稿0514" xfId="20355"/>
    <cellStyle name="好_09黑龙江_财力性转移支付2010年预算参考数_03_2010年各地区一般预算平衡表_04财力类2010 2" xfId="20356"/>
    <cellStyle name="差_市辖区测算20080510 4 2" xfId="20357"/>
    <cellStyle name="好_人员工资和公用经费3_合并 2 6" xfId="20358"/>
    <cellStyle name="好_成本差异系数（含人口规模）_财力性转移支付2010年预算参考数_小册子（2010）张 2 2" xfId="20359"/>
    <cellStyle name="差_民生政策最低支出需求 2 2" xfId="20360"/>
    <cellStyle name="差_民生政策最低支出需求 2 2 2" xfId="20361"/>
    <cellStyle name="好_市辖区测算20080510_不含人员经费系数 2 7" xfId="20362"/>
    <cellStyle name="差_民生政策最低支出需求 2 3" xfId="20363"/>
    <cellStyle name="好_人员工资和公用经费3_合并 2 7" xfId="20364"/>
    <cellStyle name="差_民生政策最低支出需求 2 3 2" xfId="20365"/>
    <cellStyle name="差_民生政策最低支出需求 2 4" xfId="20366"/>
    <cellStyle name="好_成本差异系数（含人口规模）_财力性转移支付2010年预算参考数_小册子（2010）张 3 2" xfId="20367"/>
    <cellStyle name="差_民生政策最低支出需求 3 2" xfId="20368"/>
    <cellStyle name="好_河南 缺口县区测算(地方填报)_财力性转移支付2010年预算参考数_隋心对账单定稿0514" xfId="20369"/>
    <cellStyle name="差_民生政策最低支出需求_03_2010年各地区一般预算平衡表" xfId="20370"/>
    <cellStyle name="好_核定人数对比_财力性转移支付2010年预算参考数_03_2010年各地区一般预算平衡表" xfId="20371"/>
    <cellStyle name="差_民生政策最低支出需求_03_2010年各地区一般预算平衡表 6" xfId="20372"/>
    <cellStyle name="差_民生政策最低支出需求_03_2010年各地区一般预算平衡表_2010年地方财政一般预算分级平衡情况表（汇总）0524" xfId="20373"/>
    <cellStyle name="常规 21 2 2 2 3" xfId="20374"/>
    <cellStyle name="差_卫生(按照总人口测算）—20080416_民生政策最低支出需求_03_2010年各地区一般预算平衡表_2010年地方财政一般预算分级平衡情况表（汇总）0524 2 3" xfId="20375"/>
    <cellStyle name="差_民生政策最低支出需求_03_2010年各地区一般预算平衡表_2010年地方财政一般预算分级平衡情况表（汇总）0524 2" xfId="20376"/>
    <cellStyle name="好_测算结果汇总_隋心对账单定稿0514 2 2" xfId="20377"/>
    <cellStyle name="差_卫生(按照总人口测算）—20080416_民生政策最低支出需求_03_2010年各地区一般预算平衡表_2010年地方财政一般预算分级平衡情况表（汇总）0524 2 4" xfId="20378"/>
    <cellStyle name="差_民生政策最低支出需求_03_2010年各地区一般预算平衡表_2010年地方财政一般预算分级平衡情况表（汇总）0524 3" xfId="20379"/>
    <cellStyle name="差_农林水和城市维护标准支出20080505－县区合计_民生政策最低支出需求_华东" xfId="20380"/>
    <cellStyle name="差_缺口县区测算（11.13）_财力性转移支付2010年预算参考数_03_2010年各地区一般预算平衡表_净集中 2" xfId="20381"/>
    <cellStyle name="好_测算结果汇总_隋心对账单定稿0514 2 3" xfId="20382"/>
    <cellStyle name="差_卫生(按照总人口测算）—20080416_民生政策最低支出需求_03_2010年各地区一般预算平衡表_2010年地方财政一般预算分级平衡情况表（汇总）0524 2 5" xfId="20383"/>
    <cellStyle name="差_民生政策最低支出需求_03_2010年各地区一般预算平衡表_2010年地方财政一般预算分级平衡情况表（汇总）0524 4" xfId="20384"/>
    <cellStyle name="差_缺口县区测算（11.13）_财力性转移支付2010年预算参考数_03_2010年各地区一般预算平衡表_净集中 3" xfId="20385"/>
    <cellStyle name="警告文本 2 2 10" xfId="20386"/>
    <cellStyle name="好_测算结果汇总_隋心对账单定稿0514 2 4" xfId="20387"/>
    <cellStyle name="差_卫生(按照总人口测算）—20080416_民生政策最低支出需求_03_2010年各地区一般预算平衡表_2010年地方财政一般预算分级平衡情况表（汇总）0524 2 6" xfId="20388"/>
    <cellStyle name="差_民生政策最低支出需求_03_2010年各地区一般预算平衡表_2010年地方财政一般预算分级平衡情况表（汇总）0524 5" xfId="20389"/>
    <cellStyle name="差_民生政策最低支出需求_03_2010年各地区一般预算平衡表_净集中 2" xfId="20390"/>
    <cellStyle name="差_民生政策最低支出需求_03_2010年各地区一般预算平衡表_净集中 3" xfId="20391"/>
    <cellStyle name="差_人员工资和公用经费2_30云南 3 2" xfId="20392"/>
    <cellStyle name="差_县区合并测算20080423(按照各省比重）_县市旗测算-新科目（含人口规模效应）_03_2010年各地区一般预算平衡表_2010年地方财政一般预算分级平衡情况表（汇总）0524 3" xfId="20393"/>
    <cellStyle name="差_民生政策最低支出需求_30云南 2" xfId="20394"/>
    <cellStyle name="差_民生政策最低支出需求_30云南 2 2" xfId="20395"/>
    <cellStyle name="差_县区合并测算20080423(按照各省比重）_县市旗测算-新科目（含人口规模效应）_03_2010年各地区一般预算平衡表_2010年地方财政一般预算分级平衡情况表（汇总）0524 4" xfId="20396"/>
    <cellStyle name="差_民生政策最低支出需求_30云南 3" xfId="20397"/>
    <cellStyle name="差_民生政策最低支出需求_财力性转移支付2010年预算参考数 2" xfId="20398"/>
    <cellStyle name="差_市辖区测算20080510_县市旗测算-新科目（含人口规模效应）_03_2010年各地区一般预算平衡表_2010年地方财政一般预算分级平衡情况表（汇总）0524 5" xfId="20399"/>
    <cellStyle name="差_民生政策最低支出需求_财力性转移支付2010年预算参考数 2 3 2" xfId="20400"/>
    <cellStyle name="差_民生政策最低支出需求_财力性转移支付2010年预算参考数 3" xfId="20401"/>
    <cellStyle name="常规 2 2 2 6 2 2 8" xfId="20402"/>
    <cellStyle name="差_民生政策最低支出需求_财力性转移支付2010年预算参考数 3 2" xfId="20403"/>
    <cellStyle name="差_市辖区测算-新科目（20080626）_县市旗测算-新科目（含人口规模效应）_财力性转移支付2010年预算参考数 2 5" xfId="20404"/>
    <cellStyle name="好_测算结果 2" xfId="20405"/>
    <cellStyle name="差_民生政策最低支出需求_财力性转移支付2010年预算参考数 4" xfId="20406"/>
    <cellStyle name="好_测算结果 3" xfId="20407"/>
    <cellStyle name="差_民生政策最低支出需求_财力性转移支付2010年预算参考数 5" xfId="20408"/>
    <cellStyle name="差_民生政策最低支出需求_财力性转移支付2010年预算参考数_03_2010年各地区一般预算平衡表 3" xfId="20409"/>
    <cellStyle name="差_民生政策最低支出需求_财力性转移支付2010年预算参考数_03_2010年各地区一般预算平衡表 5" xfId="20410"/>
    <cellStyle name="好_县市旗测算-新科目（20080627）_民生政策最低支出需求_财力性转移支付2010年预算参考数_03_2010年各地区一般预算平衡表_2010年地方财政一般预算分级平衡情况表（汇总）0524 3" xfId="20411"/>
    <cellStyle name="差_民生政策最低支出需求_财力性转移支付2010年预算参考数_03_2010年各地区一般预算平衡表 6" xfId="20412"/>
    <cellStyle name="好_县市旗测算-新科目（20080627）_民生政策最低支出需求_财力性转移支付2010年预算参考数_03_2010年各地区一般预算平衡表_2010年地方财政一般预算分级平衡情况表（汇总）0524 4" xfId="20413"/>
    <cellStyle name="差_民生政策最低支出需求_财力性转移支付2010年预算参考数_03_2010年各地区一般预算平衡表_04财力类2010" xfId="20414"/>
    <cellStyle name="差_民生政策最低支出需求_财力性转移支付2010年预算参考数_03_2010年各地区一般预算平衡表_04财力类2010 2" xfId="20415"/>
    <cellStyle name="好_2008年支出核定_隋心对账单定稿0514" xfId="20416"/>
    <cellStyle name="差_民生政策最低支出需求_财力性转移支付2010年预算参考数_03_2010年各地区一般预算平衡表_04财力类2010 3" xfId="20417"/>
    <cellStyle name="差_民生政策最低支出需求_财力性转移支付2010年预算参考数_03_2010年各地区一般预算平衡表_2010年地方财政一般预算分级平衡情况表（汇总）0524 2" xfId="20418"/>
    <cellStyle name="差_卫生(按照总人口测算）—20080416_财力性转移支付2010年预算参考数_03_2010年各地区一般预算平衡表_04财力类2010" xfId="20419"/>
    <cellStyle name="差_民生政策最低支出需求_财力性转移支付2010年预算参考数_03_2010年各地区一般预算平衡表_2010年地方财政一般预算分级平衡情况表（汇总）0524 3" xfId="20420"/>
    <cellStyle name="差_民生政策最低支出需求_财力性转移支付2010年预算参考数_03_2010年各地区一般预算平衡表_2010年地方财政一般预算分级平衡情况表（汇总）0524 5" xfId="20421"/>
    <cellStyle name="好_县区合并测算20080421_民生政策最低支出需求_财力性转移支付2010年预算参考数 2" xfId="20422"/>
    <cellStyle name="差_民生政策最低支出需求_财力性转移支付2010年预算参考数_30云南" xfId="20423"/>
    <cellStyle name="差_农林水和城市维护标准支出20080505－县区合计_小册子（2010）张 2" xfId="20424"/>
    <cellStyle name="差_民生政策最低支出需求_财力性转移支付2010年预算参考数_30云南 2" xfId="20425"/>
    <cellStyle name="差_农林水和城市维护标准支出20080505－县区合计_小册子（2010）张 2 2" xfId="20426"/>
    <cellStyle name="好_Book1_03_2010年各地区一般预算平衡表_净集中 2" xfId="20427"/>
    <cellStyle name="好_行政公检法测算_财力性转移支付2010年预算参考数 3" xfId="20428"/>
    <cellStyle name="好_530629_2006年县级财政报表附表_华东 2 2" xfId="20429"/>
    <cellStyle name="差_市辖区测算-新科目（20080626）_民生政策最低支出需求_03_2010年各地区一般预算平衡表_净集中 3" xfId="20430"/>
    <cellStyle name="输入 5" xfId="20431"/>
    <cellStyle name="好_附表_财力性转移支付2010年预算参考数 2 3" xfId="20432"/>
    <cellStyle name="差_民生政策最低支出需求_财力性转移支付2010年预算参考数_30云南 2 2" xfId="20433"/>
    <cellStyle name="差_民生政策最低支出需求_财力性转移支付2010年预算参考数_30云南 3 2" xfId="20434"/>
    <cellStyle name="差_民生政策最低支出需求_财力性转移支付2010年预算参考数_30云南 4" xfId="20435"/>
    <cellStyle name="好_汇总表4_隋心对账单定稿0514 2 6" xfId="20436"/>
    <cellStyle name="差_云南省2008年转移支付测算——州市本级考核部分及政策性测算 2" xfId="20437"/>
    <cellStyle name="差_民生政策最低支出需求_财力性转移支付2010年预算参考数_合并 2" xfId="20438"/>
    <cellStyle name="差_民生政策最低支出需求_财力性转移支付2010年预算参考数_华东" xfId="20439"/>
    <cellStyle name="差_县区合并测算20080423(按照各省比重）_民生政策最低支出需求_合并 2 4" xfId="20440"/>
    <cellStyle name="差_县区合并测算20080421_财力性转移支付2010年预算参考数_03_2010年各地区一般预算平衡表_2010年地方财政一般预算分级平衡情况表（汇总）0524 2 7" xfId="20441"/>
    <cellStyle name="好_行政（人员）_不含人员经费系数_财力性转移支付2010年预算参考数_合并 2 4" xfId="20442"/>
    <cellStyle name="差_民生政策最低支出需求_财力性转移支付2010年预算参考数_隋心对账单定稿0514 2" xfId="20443"/>
    <cellStyle name="差_民生政策最低支出需求_财力性转移支付2010年预算参考数_小册子（2010）张" xfId="20444"/>
    <cellStyle name="好_22湖南_财力性转移支付2010年预算参考数_华东 2 7" xfId="20445"/>
    <cellStyle name="差_民生政策最低支出需求_财力性转移支付2010年预算参考数_小册子（2010）张 2" xfId="20446"/>
    <cellStyle name="差_民生政策最低支出需求_财力性转移支付2010年预算参考数_小册子（2010）张 3" xfId="20447"/>
    <cellStyle name="好_行政（人员）_县市旗测算-新科目（含人口规模效应） 2 3" xfId="20448"/>
    <cellStyle name="差_民生政策最低支出需求_财力性转移支付2010年预算参考数_小册子（2010）张 3 2" xfId="20449"/>
    <cellStyle name="差_民生政策最低支出需求_财力性转移支付2010年预算参考数_小册子（2010）张 4" xfId="20450"/>
    <cellStyle name="差_民生政策最低支出需求_合并" xfId="20451"/>
    <cellStyle name="好_核定人数对比_财力性转移支付2010年预算参考数_华东 2 6" xfId="20452"/>
    <cellStyle name="差_县区合并测算20080421_民生政策最低支出需求_财力性转移支付2010年预算参考数_03_2010年各地区一般预算平衡表_净集中 3" xfId="20453"/>
    <cellStyle name="好_行政(燃修费)_财力性转移支付2010年预算参考数" xfId="20454"/>
    <cellStyle name="差_民生政策最低支出需求_合并 2" xfId="20455"/>
    <cellStyle name="好_测算结果_财力性转移支付2010年预算参考数_03_2010年各地区一般预算平衡表_2010年地方财政一般预算分级平衡情况表（汇总）0524 2 2" xfId="20456"/>
    <cellStyle name="差_民生政策最低支出需求_华东 2" xfId="20457"/>
    <cellStyle name="好_县市旗测算20080508_财力性转移支付2010年预算参考数 2" xfId="20458"/>
    <cellStyle name="差_民生政策最低支出需求_隋心对账单定稿0514" xfId="20459"/>
    <cellStyle name="好_县市旗测算20080508_财力性转移支付2010年预算参考数 2 2" xfId="20460"/>
    <cellStyle name="差_民生政策最低支出需求_隋心对账单定稿0514 2" xfId="20461"/>
    <cellStyle name="差_民生政策最低支出需求_小册子（2010）张 2 2" xfId="20462"/>
    <cellStyle name="检查单元格 2 5" xfId="20463"/>
    <cellStyle name="差_民生政策最低支出需求_小册子（2010）张 3" xfId="20464"/>
    <cellStyle name="差_民生政策最低支出需求_小册子（2010）张 3 2" xfId="20465"/>
    <cellStyle name="差_能值与重要性合成分类" xfId="20466"/>
    <cellStyle name="好_其他部门(按照总人口测算）—20080416_合并 2 5" xfId="20467"/>
    <cellStyle name="差_能值与重要性合成分类 2" xfId="20468"/>
    <cellStyle name="差_能值与重要性合成分类_2.2009年云南省生态功能区转移支付总表" xfId="20469"/>
    <cellStyle name="差_文体广播事业(按照总人口测算）—20080416_不含人员经费系数_03_2010年各地区一般预算平衡表 5" xfId="20470"/>
    <cellStyle name="差_能值与重要性合成分类_2.2009年云南省生态功能区转移支付总表 2" xfId="20471"/>
    <cellStyle name="好_市辖区测算20080510_县市旗测算-新科目（含人口规模效应）_隋心对账单定稿0514 2 5" xfId="20472"/>
    <cellStyle name="差_能值与重要性合成分类_2.2010年云南省生态功能区转移支付总表" xfId="20473"/>
    <cellStyle name="好_农林水和城市维护标准支出20080505－县区合计_不含人员经费系数_财力性转移支付2010年预算参考数_03_2010年各地区一般预算平衡表_净集中 2" xfId="20474"/>
    <cellStyle name="差_能值与重要性合成分类_2.云南省生态功能区转移支付总表" xfId="20475"/>
    <cellStyle name="差_能值与重要性合成分类_2.云南省生态功能区转移支付总表 2" xfId="20476"/>
    <cellStyle name="差_能值与重要性合成分类_4.2010年国家重点生态功能区保护性转移支付生态测算表" xfId="20477"/>
    <cellStyle name="差_年度可用财力情况" xfId="20478"/>
    <cellStyle name="差_一般预算支出口径剔除表_合并 2 4" xfId="20479"/>
    <cellStyle name="差_年度可用财力情况 2" xfId="20480"/>
    <cellStyle name="差_年度可用财力情况 2 2" xfId="20481"/>
    <cellStyle name="差_年度可用财力情况 3 2" xfId="20482"/>
    <cellStyle name="好_汇总表4_财力性转移支付2010年预算参考数 3" xfId="20483"/>
    <cellStyle name="常规 29 2 4" xfId="20484"/>
    <cellStyle name="差_农林水和城市维护标准支出20080505－县区合计" xfId="20485"/>
    <cellStyle name="差_文体广播事业(按照总人口测算）—20080416_县市旗测算-新科目（含人口规模效应）_财力性转移支付2010年预算参考数 2 6" xfId="20486"/>
    <cellStyle name="好_汇总表4_财力性转移支付2010年预算参考数 3 2" xfId="20487"/>
    <cellStyle name="好_其他部门(按照总人口测算）—20080416_财力性转移支付2010年预算参考数_华东 2 4" xfId="20488"/>
    <cellStyle name="差_总人口_隋心对账单定稿0514 2 4" xfId="20489"/>
    <cellStyle name="差_农林水和城市维护标准支出20080505－县区合计 2" xfId="20490"/>
    <cellStyle name="差_市辖区测算20080510_民生政策最低支出需求_财力性转移支付2010年预算参考数_03_2010年各地区一般预算平衡表_04财力类2010" xfId="20491"/>
    <cellStyle name="好_山东省民生支出标准_03_2010年各地区一般预算平衡表 4" xfId="20492"/>
    <cellStyle name="差_农林水和城市维护标准支出20080505－县区合计 2 2" xfId="20493"/>
    <cellStyle name="差_市辖区测算20080510_民生政策最低支出需求_财力性转移支付2010年预算参考数_03_2010年各地区一般预算平衡表_04财力类2010 2" xfId="20494"/>
    <cellStyle name="好_2008年支出调整_财力性转移支付2010年预算参考数_30云南 3" xfId="20495"/>
    <cellStyle name="差_农林水和城市维护标准支出20080505－县区合计 2 2 2" xfId="20496"/>
    <cellStyle name="差_农林水和城市维护标准支出20080505－县区合计 2 3 2" xfId="20497"/>
    <cellStyle name="好_县市旗测算-新科目（20080626）_县市旗测算-新科目（含人口规模效应）_华东 2 3" xfId="20498"/>
    <cellStyle name="差_危改资金测算_财力性转移支付2010年预算参考数_03_2010年各地区一般预算平衡表_净集中 3" xfId="20499"/>
    <cellStyle name="差_市辖区测算-新科目（20080626）_财力性转移支付2010年预算参考数 2 4" xfId="20500"/>
    <cellStyle name="好_市辖区测算-新科目（20080626）_不含人员经费系数 3" xfId="20501"/>
    <cellStyle name="好_山东省民生支出标准_03_2010年各地区一般预算平衡表 6" xfId="20502"/>
    <cellStyle name="差_农林水和城市维护标准支出20080505－县区合计 2 4" xfId="20503"/>
    <cellStyle name="好_文体广播部门_合并" xfId="20504"/>
    <cellStyle name="好_其他部门(按照总人口测算）—20080416_财力性转移支付2010年预算参考数_华东 2 7" xfId="20505"/>
    <cellStyle name="差_总人口_隋心对账单定稿0514 2 7" xfId="20506"/>
    <cellStyle name="差_农林水和城市维护标准支出20080505－县区合计 5" xfId="20507"/>
    <cellStyle name="好_2006年水利统计指标统计表_03_2010年各地区一般预算平衡表_2010年地方财政一般预算分级平衡情况表（汇总）0524 2 4" xfId="20508"/>
    <cellStyle name="差_农林水和城市维护标准支出20080505－县区合计_03_2010年各地区一般预算平衡表" xfId="20509"/>
    <cellStyle name="差_市辖区测算-新科目（20080626）_民生政策最低支出需求 2 5" xfId="20510"/>
    <cellStyle name="差_县市旗测算20080508 2 6" xfId="20511"/>
    <cellStyle name="常规 19 7" xfId="20512"/>
    <cellStyle name="常规 24 7" xfId="20513"/>
    <cellStyle name="差_农林水和城市维护标准支出20080505－县区合计_03_2010年各地区一般预算平衡表 3" xfId="20514"/>
    <cellStyle name="差_农林水和城市维护标准支出20080505－县区合计_03_2010年各地区一般预算平衡表_2010年地方财政一般预算分级平衡情况表（汇总）0524" xfId="20515"/>
    <cellStyle name="差_市辖区测算20080510_县市旗测算-新科目（含人口规模效应）_财力性转移支付2010年预算参考数_隋心对账单定稿0514" xfId="20516"/>
    <cellStyle name="差_农林水和城市维护标准支出20080505－县区合计_03_2010年各地区一般预算平衡表_2010年地方财政一般预算分级平衡情况表（汇总）0524 2" xfId="20517"/>
    <cellStyle name="差_农林水和城市维护标准支出20080505－县区合计_03_2010年各地区一般预算平衡表_2010年地方财政一般预算分级平衡情况表（汇总）0524 3" xfId="20518"/>
    <cellStyle name="好_县市旗测算-新科目（20080627）_民生政策最低支出需求_财力性转移支付2010年预算参考数" xfId="20519"/>
    <cellStyle name="差_农林水和城市维护标准支出20080505－县区合计_03_2010年各地区一般预算平衡表_2010年地方财政一般预算分级平衡情况表（汇总）0524 4" xfId="20520"/>
    <cellStyle name="差_农林水和城市维护标准支出20080505－县区合计_03_2010年各地区一般预算平衡表_2010年地方财政一般预算分级平衡情况表（汇总）0524 5" xfId="20521"/>
    <cellStyle name="差_农林水和城市维护标准支出20080505－县区合计_03_2010年各地区一般预算平衡表_净集中 2" xfId="20522"/>
    <cellStyle name="差_农林水和城市维护标准支出20080505－县区合计_03_2010年各地区一般预算平衡表_净集中 3" xfId="20523"/>
    <cellStyle name="好_行政（人员）_不含人员经费系数_03_2010年各地区一般预算平衡表_2010年地方财政一般预算分级平衡情况表（汇总）0524 2 6" xfId="20524"/>
    <cellStyle name="差_农林水和城市维护标准支出20080505－县区合计_30云南 4" xfId="20525"/>
    <cellStyle name="差_农林水和城市维护标准支出20080505－县区合计_不含人员经费系数" xfId="20526"/>
    <cellStyle name="好_行政(燃修费)_03_2010年各地区一般预算平衡表_04财力类2010" xfId="20527"/>
    <cellStyle name="差_农林水和城市维护标准支出20080505－县区合计_不含人员经费系数 2 2" xfId="20528"/>
    <cellStyle name="差_农林水和城市维护标准支出20080505－县区合计_不含人员经费系数 2 4" xfId="20529"/>
    <cellStyle name="差_文体广播事业(按照总人口测算）—20080416_县市旗测算-新科目（含人口规模效应）_财力性转移支付2010年预算参考数_合并 2 3" xfId="20530"/>
    <cellStyle name="好_2007一般预算支出口径剔除表_财力性转移支付2010年预算参考数_隋心对账单定稿0514 2 3" xfId="20531"/>
    <cellStyle name="常规 2 2 3 6 13" xfId="20532"/>
    <cellStyle name="差_县市旗测算20080508_小册子（2010）张 3 2" xfId="20533"/>
    <cellStyle name="差_农林水和城市维护标准支出20080505－县区合计_不含人员经费系数_03_2010年各地区一般预算平衡表 3" xfId="20534"/>
    <cellStyle name="差_文体广播事业(按照总人口测算）—20080416_县市旗测算-新科目（含人口规模效应）_财力性转移支付2010年预算参考数_合并 2 4" xfId="20535"/>
    <cellStyle name="好_2007一般预算支出口径剔除表_财力性转移支付2010年预算参考数_隋心对账单定稿0514 2 4" xfId="20536"/>
    <cellStyle name="差_农林水和城市维护标准支出20080505－县区合计_不含人员经费系数_03_2010年各地区一般预算平衡表 4" xfId="20537"/>
    <cellStyle name="差_农林水和城市维护标准支出20080505－县区合计_不含人员经费系数_03_2010年各地区一般预算平衡表_04财力类2010 2" xfId="20538"/>
    <cellStyle name="好_县市旗测算-新科目（20080627）_不含人员经费系数_财力性转移支付2010年预算参考数_合并 2 7" xfId="20539"/>
    <cellStyle name="差_农林水和城市维护标准支出20080505－县区合计_不含人员经费系数_03_2010年各地区一般预算平衡表_2010年地方财政一般预算分级平衡情况表（汇总）0524 5" xfId="20540"/>
    <cellStyle name="差_农林水和城市维护标准支出20080505－县区合计_不含人员经费系数_03_2010年各地区一般预算平衡表_净集中 2" xfId="20541"/>
    <cellStyle name="差_农林水和城市维护标准支出20080505－县区合计_不含人员经费系数_03_2010年各地区一般预算平衡表_净集中 3" xfId="20542"/>
    <cellStyle name="差_农林水和城市维护标准支出20080505－县区合计_不含人员经费系数_30云南 2" xfId="20543"/>
    <cellStyle name="差_农林水和城市维护标准支出20080505－县区合计_不含人员经费系数_30云南 3" xfId="20544"/>
    <cellStyle name="差_县区合并测算20080421_县市旗测算-新科目（含人口规模效应）_03_2010年各地区一般预算平衡表_2010年地方财政一般预算分级平衡情况表（汇总）0524 5" xfId="20545"/>
    <cellStyle name="差_农林水和城市维护标准支出20080505－县区合计_不含人员经费系数_财力性转移支付2010年预算参考数 2 3 2" xfId="20546"/>
    <cellStyle name="差_农林水和城市维护标准支出20080505－县区合计_不含人员经费系数_财力性转移支付2010年预算参考数 3" xfId="20547"/>
    <cellStyle name="差_县区合并测算20080423(按照各省比重）_不含人员经费系数_财力性转移支付2010年预算参考数_华东 2 5" xfId="20548"/>
    <cellStyle name="好_教育(按照总人口测算）—20080416_民生政策最低支出需求_03_2010年各地区一般预算平衡表_2010年地方财政一般预算分级平衡情况表（汇总）0524 3" xfId="20549"/>
    <cellStyle name="好_行政公检法测算_民生政策最低支出需求_03_2010年各地区一般预算平衡表_2010年地方财政一般预算分级平衡情况表（汇总）0524 2 2" xfId="20550"/>
    <cellStyle name="差_卫生(按照总人口测算）—20080416_县市旗测算-新科目（含人口规模效应）_财力性转移支付2010年预算参考数_03_2010年各地区一般预算平衡表 5" xfId="20551"/>
    <cellStyle name="差_云南省2008年转移支付测算——州市本级考核部分及政策性测算_财力性转移支付2010年预算参考数_合并 2 7" xfId="20552"/>
    <cellStyle name="差_农林水和城市维护标准支出20080505－县区合计_不含人员经费系数_财力性转移支付2010年预算参考数 3 2" xfId="20553"/>
    <cellStyle name="差_农林水和城市维护标准支出20080505－县区合计_不含人员经费系数_财力性转移支付2010年预算参考数 4" xfId="20554"/>
    <cellStyle name="差_县区合并测算20080423(按照各省比重）_不含人员经费系数_财力性转移支付2010年预算参考数_华东 2 6" xfId="20555"/>
    <cellStyle name="好_教育(按照总人口测算）—20080416_民生政策最低支出需求_03_2010年各地区一般预算平衡表_2010年地方财政一般预算分级平衡情况表（汇总）0524 4" xfId="20556"/>
    <cellStyle name="好_行政公检法测算_民生政策最低支出需求_03_2010年各地区一般预算平衡表_2010年地方财政一般预算分级平衡情况表（汇总）0524 2 3" xfId="20557"/>
    <cellStyle name="差_卫生(按照总人口测算）—20080416_县市旗测算-新科目（含人口规模效应）_财力性转移支付2010年预算参考数_03_2010年各地区一般预算平衡表 6" xfId="20558"/>
    <cellStyle name="差_农林水和城市维护标准支出20080505－县区合计_不含人员经费系数_财力性转移支付2010年预算参考数 4 2" xfId="20559"/>
    <cellStyle name="好_行政公检法测算_县市旗测算-新科目（含人口规模效应）_财力性转移支付2010年预算参考数 2 3" xfId="20560"/>
    <cellStyle name="差_农林水和城市维护标准支出20080505－县区合计_不含人员经费系数_财力性转移支付2010年预算参考数_03_2010年各地区一般预算平衡表" xfId="20561"/>
    <cellStyle name="差_农林水和城市维护标准支出20080505－县区合计_不含人员经费系数_财力性转移支付2010年预算参考数_03_2010年各地区一般预算平衡表 6" xfId="20562"/>
    <cellStyle name="差_农林水和城市维护标准支出20080505－县区合计_不含人员经费系数_财力性转移支付2010年预算参考数_03_2010年各地区一般预算平衡表_04财力类2010" xfId="20563"/>
    <cellStyle name="常规 11 37" xfId="20564"/>
    <cellStyle name="差_农林水和城市维护标准支出20080505－县区合计_不含人员经费系数_财力性转移支付2010年预算参考数_03_2010年各地区一般预算平衡表_净集中" xfId="20565"/>
    <cellStyle name="好_人员工资和公用经费 2 7" xfId="20566"/>
    <cellStyle name="差_农林水和城市维护标准支出20080505－县区合计_不含人员经费系数_财力性转移支付2010年预算参考数_03_2010年各地区一般预算平衡表_净集中 2" xfId="20567"/>
    <cellStyle name="好_市辖区测算-新科目（20080626）_县市旗测算-新科目（含人口规模效应）_03_2010年各地区一般预算平衡表 2 3" xfId="20568"/>
    <cellStyle name="好_市辖区测算-新科目（20080626）_不含人员经费系数_03_2010年各地区一般预算平衡表_2010年地方财政一般预算分级平衡情况表（汇总）0524 5" xfId="20569"/>
    <cellStyle name="差_市辖区测算-新科目（20080626）_不含人员经费系数_03_2010年各地区一般预算平衡表_2010年地方财政一般预算分级平衡情况表（汇总）0524" xfId="20570"/>
    <cellStyle name="好_其他部门(按照总人口测算）—20080416_民生政策最低支出需求_小册子（2010）张" xfId="20571"/>
    <cellStyle name="差_农林水和城市维护标准支出20080505－县区合计_不含人员经费系数_财力性转移支付2010年预算参考数_30云南" xfId="20572"/>
    <cellStyle name="差_市辖区测算-新科目（20080626）_不含人员经费系数_03_2010年各地区一般预算平衡表_2010年地方财政一般预算分级平衡情况表（汇总）0524 3" xfId="20573"/>
    <cellStyle name="好_其他部门(按照总人口测算）—20080416_民生政策最低支出需求_小册子（2010）张 3" xfId="20574"/>
    <cellStyle name="常规 167" xfId="20575"/>
    <cellStyle name="常规 172" xfId="20576"/>
    <cellStyle name="常规 217" xfId="20577"/>
    <cellStyle name="常规 222" xfId="20578"/>
    <cellStyle name="差_农林水和城市维护标准支出20080505－县区合计_不含人员经费系数_财力性转移支付2010年预算参考数_30云南 3" xfId="20579"/>
    <cellStyle name="好_其他部门(按照总人口测算）—20080416_民生政策最低支出需求_小册子（2010）张 3 2" xfId="20580"/>
    <cellStyle name="差_农林水和城市维护标准支出20080505－县区合计_不含人员经费系数_财力性转移支付2010年预算参考数_30云南 3 2" xfId="20581"/>
    <cellStyle name="差_市辖区测算-新科目（20080626）_不含人员经费系数_03_2010年各地区一般预算平衡表_2010年地方财政一般预算分级平衡情况表（汇总）0524 4" xfId="20582"/>
    <cellStyle name="好_其他部门(按照总人口测算）—20080416_民生政策最低支出需求_小册子（2010）张 4" xfId="20583"/>
    <cellStyle name="常规 168" xfId="20584"/>
    <cellStyle name="常规 173" xfId="20585"/>
    <cellStyle name="常规 218" xfId="20586"/>
    <cellStyle name="常规 223" xfId="20587"/>
    <cellStyle name="差_农林水和城市维护标准支出20080505－县区合计_不含人员经费系数_财力性转移支付2010年预算参考数_30云南 4" xfId="20588"/>
    <cellStyle name="好_云南省2008年转移支付测算——州市本级考核部分及政策性测算_小册子（2010）张 2" xfId="20589"/>
    <cellStyle name="差_农林水和城市维护标准支出20080505－县区合计_不含人员经费系数_财力性转移支付2010年预算参考数_合并" xfId="20590"/>
    <cellStyle name="差_农林水和城市维护标准支出20080505－县区合计_不含人员经费系数_财力性转移支付2010年预算参考数_合并 2" xfId="20591"/>
    <cellStyle name="差_农林水和城市维护标准支出20080505－县区合计_不含人员经费系数_财力性转移支付2010年预算参考数_华东" xfId="20592"/>
    <cellStyle name="差_市辖区测算-新科目（20080626）_县市旗测算-新科目（含人口规模效应）_合并" xfId="20593"/>
    <cellStyle name="差_农林水和城市维护标准支出20080505－县区合计_不含人员经费系数_财力性转移支付2010年预算参考数_隋心对账单定稿0514" xfId="20594"/>
    <cellStyle name="差_卫生(按照总人口测算）—20080416_不含人员经费系数_财力性转移支付2010年预算参考数_华东 2 5" xfId="20595"/>
    <cellStyle name="好_缺口县区测算（11.13）_30云南 2 2" xfId="20596"/>
    <cellStyle name="差_其他部门(按照总人口测算）—20080416_县市旗测算-新科目（含人口规模效应）_财力性转移支付2010年预算参考数_30云南 3 2" xfId="20597"/>
    <cellStyle name="好_00省级(打印) 7" xfId="20598"/>
    <cellStyle name="差_农林水和城市维护标准支出20080505－县区合计_不含人员经费系数_财力性转移支付2010年预算参考数_小册子（2010）张" xfId="20599"/>
    <cellStyle name="差_农林水和城市维护标准支出20080505－县区合计_不含人员经费系数_财力性转移支付2010年预算参考数_小册子（2010）张 2" xfId="20600"/>
    <cellStyle name="好_分县成本差异系数_民生政策最低支出需求_03_2010年各地区一般预算平衡表_2010年地方财政一般预算分级平衡情况表（汇总）0524 2 7" xfId="20601"/>
    <cellStyle name="差_缺口县区测算（11.13） 5" xfId="20602"/>
    <cellStyle name="差_农林水和城市维护标准支出20080505－县区合计_不含人员经费系数_财力性转移支付2010年预算参考数_小册子（2010）张 2 2" xfId="20603"/>
    <cellStyle name="好_一般预算支出口径剔除表_隋心对账单定稿0514 2 6" xfId="20604"/>
    <cellStyle name="差_农林水和城市维护标准支出20080505－县区合计_不含人员经费系数_财力性转移支付2010年预算参考数_小册子（2010）张 3" xfId="20605"/>
    <cellStyle name="好_附表_隋心对账单定稿0514" xfId="20606"/>
    <cellStyle name="好_03昭通_合并 2 7" xfId="20607"/>
    <cellStyle name="差_农林水和城市维护标准支出20080505－县区合计_不含人员经费系数_财力性转移支付2010年预算参考数_小册子（2010）张 3 2" xfId="20608"/>
    <cellStyle name="差_农林水和城市维护标准支出20080505－县区合计_不含人员经费系数_华东" xfId="20609"/>
    <cellStyle name="好_汇总_03_2010年各地区一般预算平衡表 5" xfId="20610"/>
    <cellStyle name="差_农林水和城市维护标准支出20080505－县区合计_不含人员经费系数_华东 2" xfId="20611"/>
    <cellStyle name="差_农林水和城市维护标准支出20080505－县区合计_不含人员经费系数_隋心对账单定稿0514" xfId="20612"/>
    <cellStyle name="差_县区合并测算20080421_不含人员经费系数_财力性转移支付2010年预算参考数_合并 2 3" xfId="20613"/>
    <cellStyle name="差_农林水和城市维护标准支出20080505－县区合计_不含人员经费系数_隋心对账单定稿0514 2" xfId="20614"/>
    <cellStyle name="差_农林水和城市维护标准支出20080505－县区合计_不含人员经费系数_小册子（2010）张" xfId="20615"/>
    <cellStyle name="差_县市旗测算20080508_财力性转移支付2010年预算参考数_华东" xfId="20616"/>
    <cellStyle name="差_农林水和城市维护标准支出20080505－县区合计_财力性转移支付2010年预算参考数_03_2010年各地区一般预算平衡表 4" xfId="20617"/>
    <cellStyle name="差_农林水和城市维护标准支出20080505－县区合计_财力性转移支付2010年预算参考数_03_2010年各地区一般预算平衡表 5" xfId="20618"/>
    <cellStyle name="差_农林水和城市维护标准支出20080505－县区合计_财力性转移支付2010年预算参考数_03_2010年各地区一般预算平衡表_04财力类2010" xfId="20619"/>
    <cellStyle name="差_县区合并测算20080421_民生政策最低支出需求_小册子（2010）张 2" xfId="20620"/>
    <cellStyle name="差_农林水和城市维护标准支出20080505－县区合计_财力性转移支付2010年预算参考数_03_2010年各地区一般预算平衡表_04财力类2010 2" xfId="20621"/>
    <cellStyle name="差_县区合并测算20080421_民生政策最低支出需求_小册子（2010）张 2 2" xfId="20622"/>
    <cellStyle name="差_农林水和城市维护标准支出20080505－县区合计_财力性转移支付2010年预算参考数_03_2010年各地区一般预算平衡表_04财力类2010 3" xfId="20623"/>
    <cellStyle name="好_分县成本差异系数_财力性转移支付2010年预算参考数 4" xfId="20624"/>
    <cellStyle name="好_07临沂_隋心对账单定稿0514 2 5" xfId="20625"/>
    <cellStyle name="差_农林水和城市维护标准支出20080505－县区合计_财力性转移支付2010年预算参考数_03_2010年各地区一般预算平衡表_净集中" xfId="20626"/>
    <cellStyle name="好_农林水和城市维护标准支出20080505－县区合计_不含人员经费系数_财力性转移支付2010年预算参考数_03_2010年各地区一般预算平衡表 5" xfId="20627"/>
    <cellStyle name="差_农林水和城市维护标准支出20080505－县区合计_财力性转移支付2010年预算参考数_03_2010年各地区一般预算平衡表_净集中 2" xfId="20628"/>
    <cellStyle name="好_农林水和城市维护标准支出20080505－县区合计_不含人员经费系数_财力性转移支付2010年预算参考数_03_2010年各地区一般预算平衡表 6" xfId="20629"/>
    <cellStyle name="差_农林水和城市维护标准支出20080505－县区合计_财力性转移支付2010年预算参考数_03_2010年各地区一般预算平衡表_净集中 3" xfId="20630"/>
    <cellStyle name="差_农林水和城市维护标准支出20080505－县区合计_财力性转移支付2010年预算参考数_30云南" xfId="20631"/>
    <cellStyle name="差_农林水和城市维护标准支出20080505－县区合计_财力性转移支付2010年预算参考数_30云南 3" xfId="20632"/>
    <cellStyle name="常规 4 3 2 3" xfId="20633"/>
    <cellStyle name="差_农林水和城市维护标准支出20080505－县区合计_财力性转移支付2010年预算参考数_30云南 3 2" xfId="20634"/>
    <cellStyle name="差_农林水和城市维护标准支出20080505－县区合计_财力性转移支付2010年预算参考数_合并" xfId="20635"/>
    <cellStyle name="好_其他部门(按照总人口测算）—20080416_不含人员经费系数_财力性转移支付2010年预算参考数_合并 2 5" xfId="20636"/>
    <cellStyle name="差_农林水和城市维护标准支出20080505－县区合计_财力性转移支付2010年预算参考数_华东 2" xfId="20637"/>
    <cellStyle name="差_农林水和城市维护标准支出20080505－县区合计_财力性转移支付2010年预算参考数_小册子（2010）张" xfId="20638"/>
    <cellStyle name="好_县区合并测算20080423(按照各省比重）_民生政策最低支出需求 2 5" xfId="20639"/>
    <cellStyle name="差_县市旗测算20080508_不含人员经费系数_财力性转移支付2010年预算参考数_小册子（2010）张 3" xfId="20640"/>
    <cellStyle name="差_县市旗测算20080508_03_2010年各地区一般预算平衡表_04财力类2010" xfId="20641"/>
    <cellStyle name="差_县市旗测算20080508_县市旗测算-新科目（含人口规模效应）_财力性转移支付2010年预算参考数_03_2010年各地区一般预算平衡表_2010年地方财政一般预算分级平衡情况表（汇总）0524 2 5" xfId="20642"/>
    <cellStyle name="差_县市旗测算20080508_不含人员经费系数_财力性转移支付2010年预算参考数_小册子（2010）张 3 2" xfId="20643"/>
    <cellStyle name="差_农林水和城市维护标准支出20080505－县区合计_财力性转移支付2010年预算参考数_小册子（2010）张 2" xfId="20644"/>
    <cellStyle name="好_汇总_财力性转移支付2010年预算参考数_华东 2 6" xfId="20645"/>
    <cellStyle name="差_县市旗测算20080508_03_2010年各地区一般预算平衡表_04财力类2010 2" xfId="20646"/>
    <cellStyle name="差_农林水和城市维护标准支出20080505－县区合计_财力性转移支付2010年预算参考数_小册子（2010）张 2 2" xfId="20647"/>
    <cellStyle name="好_卫生(按照总人口测算）—20080416_财力性转移支付2010年预算参考数_30云南 3" xfId="20648"/>
    <cellStyle name="差_县市旗测算20080508_县市旗测算-新科目（含人口规模效应）_财力性转移支付2010年预算参考数_03_2010年各地区一般预算平衡表_2010年地方财政一般预算分级平衡情况表（汇总）0524 2 6" xfId="20649"/>
    <cellStyle name="差_农林水和城市维护标准支出20080505－县区合计_财力性转移支付2010年预算参考数_小册子（2010）张 3" xfId="20650"/>
    <cellStyle name="好_市辖区测算20080510_财力性转移支付2010年预算参考数_30云南" xfId="20651"/>
    <cellStyle name="差_农林水和城市维护标准支出20080505－县区合计_财力性转移支付2010年预算参考数_小册子（2010）张 3 2" xfId="20652"/>
    <cellStyle name="好_市辖区测算20080510_财力性转移支付2010年预算参考数_30云南 2" xfId="20653"/>
    <cellStyle name="差_县市旗测算20080508_县市旗测算-新科目（含人口规模效应）_财力性转移支付2010年预算参考数_03_2010年各地区一般预算平衡表_2010年地方财政一般预算分级平衡情况表（汇总）0524 2 7" xfId="20654"/>
    <cellStyle name="差_农林水和城市维护标准支出20080505－县区合计_财力性转移支付2010年预算参考数_小册子（2010）张 4" xfId="20655"/>
    <cellStyle name="差_卫生(按照总人口测算）—20080416_县市旗测算-新科目（含人口规模效应）_财力性转移支付2010年预算参考数_03_2010年各地区一般预算平衡表_2010年地方财政一般预算分级平衡情况表（汇总）0524 5" xfId="20656"/>
    <cellStyle name="差_农林水和城市维护标准支出20080505－县区合计_合并 2" xfId="20657"/>
    <cellStyle name="差_农林水和城市维护标准支出20080505－县区合计_华东" xfId="20658"/>
    <cellStyle name="差_农林水和城市维护标准支出20080505－县区合计_华东 2" xfId="20659"/>
    <cellStyle name="差_农林水和城市维护标准支出20080505－县区合计_民生政策最低支出需求 2 2" xfId="20660"/>
    <cellStyle name="差_农林水和城市维护标准支出20080505－县区合计_民生政策最低支出需求 2 2 2" xfId="20661"/>
    <cellStyle name="差_农林水和城市维护标准支出20080505－县区合计_民生政策最低支出需求 2 3" xfId="20662"/>
    <cellStyle name="差_农林水和城市维护标准支出20080505－县区合计_民生政策最低支出需求 2 4" xfId="20663"/>
    <cellStyle name="好_1110洱源县_03_2010年各地区一般预算平衡表_2010年地方财政一般预算分级平衡情况表（汇总）0524 2 3" xfId="20664"/>
    <cellStyle name="差_农林水和城市维护标准支出20080505－县区合计_民生政策最低支出需求 3" xfId="20665"/>
    <cellStyle name="好_1110洱源县 2 6" xfId="20666"/>
    <cellStyle name="差_农林水和城市维护标准支出20080505－县区合计_民生政策最低支出需求 3 2" xfId="20667"/>
    <cellStyle name="好_1110洱源县_03_2010年各地区一般预算平衡表_2010年地方财政一般预算分级平衡情况表（汇总）0524 2 4" xfId="20668"/>
    <cellStyle name="差_市辖区测算20080510_合并" xfId="20669"/>
    <cellStyle name="差_农林水和城市维护标准支出20080505－县区合计_民生政策最低支出需求 4" xfId="20670"/>
    <cellStyle name="好_1110洱源县_03_2010年各地区一般预算平衡表_2010年地方财政一般预算分级平衡情况表（汇总）0524 2 5" xfId="20671"/>
    <cellStyle name="差_农林水和城市维护标准支出20080505－县区合计_民生政策最低支出需求 5" xfId="20672"/>
    <cellStyle name="好_行政公检法测算_县市旗测算-新科目（含人口规模效应）_隋心对账单定稿0514 2 2" xfId="20673"/>
    <cellStyle name="差_农林水和城市维护标准支出20080505－县区合计_民生政策最低支出需求_03_2010年各地区一般预算平衡表 2" xfId="20674"/>
    <cellStyle name="好_行政公检法测算_县市旗测算-新科目（含人口规模效应）_隋心对账单定稿0514 2 3" xfId="20675"/>
    <cellStyle name="差_农林水和城市维护标准支出20080505－县区合计_民生政策最低支出需求_03_2010年各地区一般预算平衡表 3" xfId="20676"/>
    <cellStyle name="好_行政公检法测算_县市旗测算-新科目（含人口规模效应）_隋心对账单定稿0514 2 5" xfId="20677"/>
    <cellStyle name="差_农林水和城市维护标准支出20080505－县区合计_民生政策最低支出需求_03_2010年各地区一般预算平衡表 5" xfId="20678"/>
    <cellStyle name="好_行政公检法测算_县市旗测算-新科目（含人口规模效应）_隋心对账单定稿0514 2 6" xfId="20679"/>
    <cellStyle name="差_农林水和城市维护标准支出20080505－县区合计_民生政策最低支出需求_03_2010年各地区一般预算平衡表 6" xfId="20680"/>
    <cellStyle name="好_危改资金测算_03_2010年各地区一般预算平衡表_2010年地方财政一般预算分级平衡情况表（汇总）0524 2 7" xfId="20681"/>
    <cellStyle name="好_其他部门(按照总人口测算）—20080416_县市旗测算-新科目（含人口规模效应）_合并 3" xfId="20682"/>
    <cellStyle name="常规 23 2 2 6" xfId="20683"/>
    <cellStyle name="差_农林水和城市维护标准支出20080505－县区合计_民生政策最低支出需求_03_2010年各地区一般预算平衡表_04财力类2010 2" xfId="20684"/>
    <cellStyle name="常规 23 2 2 7" xfId="20685"/>
    <cellStyle name="差_农林水和城市维护标准支出20080505－县区合计_民生政策最低支出需求_03_2010年各地区一般预算平衡表_04财力类2010 3" xfId="20686"/>
    <cellStyle name="差_农林水和城市维护标准支出20080505－县区合计_民生政策最低支出需求_03_2010年各地区一般预算平衡表_2010年地方财政一般预算分级平衡情况表（汇总）0524" xfId="20687"/>
    <cellStyle name="好_分县成本差异系数_财力性转移支付2010年预算参考数_小册子（2010）张 3" xfId="20688"/>
    <cellStyle name="差_县市旗测算20080508_不含人员经费系数 2 5" xfId="20689"/>
    <cellStyle name="差_农林水和城市维护标准支出20080505－县区合计_民生政策最低支出需求_03_2010年各地区一般预算平衡表_2010年地方财政一般预算分级平衡情况表（汇总）0524 2" xfId="20690"/>
    <cellStyle name="差_缺口县区测算(按核定人数)_小册子（2010）张 4" xfId="20691"/>
    <cellStyle name="好_核定人数下发表_隋心对账单定稿0514 2" xfId="20692"/>
    <cellStyle name="差_农林水和城市维护标准支出20080505－县区合计_民生政策最低支出需求_03_2010年各地区一般预算平衡表_2010年地方财政一般预算分级平衡情况表（汇总）0524 3" xfId="20693"/>
    <cellStyle name="差_县市旗测算20080508_不含人员经费系数 2 6" xfId="20694"/>
    <cellStyle name="差_农林水和城市维护标准支出20080505－县区合计_民生政策最低支出需求_03_2010年各地区一般预算平衡表_2010年地方财政一般预算分级平衡情况表（汇总）0524 5" xfId="20695"/>
    <cellStyle name="好_城建部门_隋心对账单定稿0514" xfId="20696"/>
    <cellStyle name="差_县区合并测算20080423(按照各省比重）_县市旗测算-新科目（含人口规模效应）_财力性转移支付2010年预算参考数_03_2010年各地区一般预算平衡表_2010年地方财政一般预算分级平衡情况表（汇总）0524 4" xfId="20697"/>
    <cellStyle name="好_2006年28四川_财力性转移支付2010年预算参考数_03_2010年各地区一般预算平衡表_2010年地方财政一般预算分级平衡情况表（汇总）0524 2 3" xfId="20698"/>
    <cellStyle name="差_农林水和城市维护标准支出20080505－县区合计_民生政策最低支出需求_30云南 2 2" xfId="20699"/>
    <cellStyle name="好_行政（人员）_民生政策最低支出需求_30云南 3" xfId="20700"/>
    <cellStyle name="差_农林水和城市维护标准支出20080505－县区合计_民生政策最低支出需求_30云南 3" xfId="20701"/>
    <cellStyle name="差_县市旗测算20080508_隋心对账单定稿0514 2 2" xfId="20702"/>
    <cellStyle name="差_农林水和城市维护标准支出20080505－县区合计_民生政策最低支出需求_财力性转移支付2010年预算参考数" xfId="20703"/>
    <cellStyle name="好_2007一般预算支出口径剔除表 2 4" xfId="20704"/>
    <cellStyle name="差_农林水和城市维护标准支出20080505－县区合计_民生政策最低支出需求_财力性转移支付2010年预算参考数 2 2" xfId="20705"/>
    <cellStyle name="好_教育(按照总人口测算）—20080416_民生政策最低支出需求_财力性转移支付2010年预算参考数_03_2010年各地区一般预算平衡表 3" xfId="20706"/>
    <cellStyle name="差_农林水和城市维护标准支出20080505－县区合计_民生政策最低支出需求_财力性转移支付2010年预算参考数 2 2 2" xfId="20707"/>
    <cellStyle name="好_2007一般预算支出口径剔除表 2 5" xfId="20708"/>
    <cellStyle name="常规 45 2" xfId="20709"/>
    <cellStyle name="常规 50 2" xfId="20710"/>
    <cellStyle name="好_2_财力性转移支付2010年预算参考数_03_2010年各地区一般预算平衡表" xfId="20711"/>
    <cellStyle name="差_农林水和城市维护标准支出20080505－县区合计_民生政策最低支出需求_财力性转移支付2010年预算参考数 2 3" xfId="20712"/>
    <cellStyle name="好_2_财力性转移支付2010年预算参考数_03_2010年各地区一般预算平衡表 2" xfId="20713"/>
    <cellStyle name="差_农林水和城市维护标准支出20080505－县区合计_民生政策最低支出需求_财力性转移支付2010年预算参考数 2 3 2" xfId="20714"/>
    <cellStyle name="好_2007一般预算支出口径剔除表 2 6" xfId="20715"/>
    <cellStyle name="好_2006年水利统计指标统计表_03_2010年各地区一般预算平衡表" xfId="20716"/>
    <cellStyle name="差_农林水和城市维护标准支出20080505－县区合计_民生政策最低支出需求_财力性转移支付2010年预算参考数 2 4" xfId="20717"/>
    <cellStyle name="好_文体广播事业(按照总人口测算）—20080416_县市旗测算-新科目（含人口规模效应）_财力性转移支付2010年预算参考数_隋心对账单定稿0514 2" xfId="20718"/>
    <cellStyle name="差_农林水和城市维护标准支出20080505－县区合计_民生政策最低支出需求_财力性转移支付2010年预算参考数 4 2" xfId="20719"/>
    <cellStyle name="常规 72 2" xfId="20720"/>
    <cellStyle name="差_农林水和城市维护标准支出20080505－县区合计_民生政策最低支出需求_财力性转移支付2010年预算参考数_03_2010年各地区一般预算平衡表 4" xfId="20721"/>
    <cellStyle name="差_农林水和城市维护标准支出20080505－县区合计_民生政策最低支出需求_财力性转移支付2010年预算参考数_03_2010年各地区一般预算平衡表 5" xfId="20722"/>
    <cellStyle name="差_农林水和城市维护标准支出20080505－县区合计_民生政策最低支出需求_财力性转移支付2010年预算参考数_03_2010年各地区一般预算平衡表_04财力类2010 3" xfId="20723"/>
    <cellStyle name="好_汇总 2 3" xfId="20724"/>
    <cellStyle name="差_农林水和城市维护标准支出20080505－县区合计_民生政策最低支出需求_财力性转移支付2010年预算参考数_03_2010年各地区一般预算平衡表_2010年地方财政一般预算分级平衡情况表（汇总）0524" xfId="20725"/>
    <cellStyle name="差_农林水和城市维护标准支出20080505－县区合计_民生政策最低支出需求_财力性转移支付2010年预算参考数_03_2010年各地区一般预算平衡表_2010年地方财政一般预算分级平衡情况表（汇总）0524 2" xfId="20726"/>
    <cellStyle name="差_农林水和城市维护标准支出20080505－县区合计_民生政策最低支出需求_财力性转移支付2010年预算参考数_03_2010年各地区一般预算平衡表_2010年地方财政一般预算分级平衡情况表（汇总）0524 3" xfId="20727"/>
    <cellStyle name="差_农林水和城市维护标准支出20080505－县区合计_民生政策最低支出需求_财力性转移支付2010年预算参考数_03_2010年各地区一般预算平衡表_2010年地方财政一般预算分级平衡情况表（汇总）0524 4" xfId="20728"/>
    <cellStyle name="差_农林水和城市维护标准支出20080505－县区合计_民生政策最低支出需求_财力性转移支付2010年预算参考数_03_2010年各地区一般预算平衡表_2010年地方财政一般预算分级平衡情况表（汇总）0524 5" xfId="20729"/>
    <cellStyle name="差_农林水和城市维护标准支出20080505－县区合计_民生政策最低支出需求_财力性转移支付2010年预算参考数_03_2010年各地区一般预算平衡表_净集中 2" xfId="20730"/>
    <cellStyle name="差_总人口_财力性转移支付2010年预算参考数_03_2010年各地区一般预算平衡表_2010年地方财政一般预算分级平衡情况表（汇总）0524 2" xfId="20731"/>
    <cellStyle name="差_农林水和城市维护标准支出20080505－县区合计_民生政策最低支出需求_财力性转移支付2010年预算参考数_30云南" xfId="20732"/>
    <cellStyle name="差_总人口_财力性转移支付2010年预算参考数_03_2010年各地区一般预算平衡表_2010年地方财政一般预算分级平衡情况表（汇总）0524 2 2" xfId="20733"/>
    <cellStyle name="差_农林水和城市维护标准支出20080505－县区合计_民生政策最低支出需求_财力性转移支付2010年预算参考数_30云南 2" xfId="20734"/>
    <cellStyle name="差_农林水和城市维护标准支出20080505－县区合计_民生政策最低支出需求_财力性转移支付2010年预算参考数_30云南 2 2" xfId="20735"/>
    <cellStyle name="好_其他部门(按照总人口测算）—20080416_隋心对账单定稿0514" xfId="20736"/>
    <cellStyle name="差_总人口_财力性转移支付2010年预算参考数_03_2010年各地区一般预算平衡表_2010年地方财政一般预算分级平衡情况表（汇总）0524 2 3" xfId="20737"/>
    <cellStyle name="差_农林水和城市维护标准支出20080505－县区合计_民生政策最低支出需求_财力性转移支付2010年预算参考数_30云南 3" xfId="20738"/>
    <cellStyle name="差_农林水和城市维护标准支出20080505－县区合计_民生政策最低支出需求_财力性转移支付2010年预算参考数_30云南 3 2" xfId="20739"/>
    <cellStyle name="差_卫生(按照总人口测算）—20080416_民生政策最低支出需求_03_2010年各地区一般预算平衡表" xfId="20740"/>
    <cellStyle name="差_总人口_财力性转移支付2010年预算参考数_03_2010年各地区一般预算平衡表_2010年地方财政一般预算分级平衡情况表（汇总）0524 2 4" xfId="20741"/>
    <cellStyle name="差_农林水和城市维护标准支出20080505－县区合计_民生政策最低支出需求_财力性转移支付2010年预算参考数_30云南 4" xfId="20742"/>
    <cellStyle name="差_农林水和城市维护标准支出20080505－县区合计_民生政策最低支出需求_财力性转移支付2010年预算参考数_隋心对账单定稿0514 2" xfId="20743"/>
    <cellStyle name="差_农林水和城市维护标准支出20080505－县区合计_民生政策最低支出需求_财力性转移支付2010年预算参考数_小册子（2010）张 2 2" xfId="20744"/>
    <cellStyle name="差_农林水和城市维护标准支出20080505－县区合计_民生政策最低支出需求_财力性转移支付2010年预算参考数_小册子（2010）张 3 2" xfId="20745"/>
    <cellStyle name="差_农林水和城市维护标准支出20080505－县区合计_民生政策最低支出需求_隋心对账单定稿0514 2" xfId="20746"/>
    <cellStyle name="差_卫生部门_财力性转移支付2010年预算参考数_小册子（2010）张 3" xfId="20747"/>
    <cellStyle name="好_2006年27重庆_隋心对账单定稿0514" xfId="20748"/>
    <cellStyle name="好_县区合并测算20080421_不含人员经费系数_财力性转移支付2010年预算参考数_合并 2 3" xfId="20749"/>
    <cellStyle name="好_危改资金测算_03_2010年各地区一般预算平衡表 2" xfId="20750"/>
    <cellStyle name="差_同德_财力性转移支付2010年预算参考数_小册子（2010）张 2" xfId="20751"/>
    <cellStyle name="差_农林水和城市维护标准支出20080505－县区合计_民生政策最低支出需求_小册子（2010）张 3" xfId="20752"/>
    <cellStyle name="差_人员工资和公用经费3_财力性转移支付2010年预算参考数_30云南" xfId="20753"/>
    <cellStyle name="差_农林水和城市维护标准支出20080505－县区合计_民生政策最低支出需求_小册子（2010）张 3 2" xfId="20754"/>
    <cellStyle name="好_青海 缺口县区测算(地方填报)_财力性转移支付2010年预算参考数_03_2010年各地区一般预算平衡表_净集中 2" xfId="20755"/>
    <cellStyle name="差_卫生部门_财力性转移支付2010年预算参考数_03_2010年各地区一般预算平衡表_2010年地方财政一般预算分级平衡情况表（汇总）0524 2 2" xfId="20756"/>
    <cellStyle name="差_农林水和城市维护标准支出20080505－县区合计_民生政策最低支出需求_小册子（2010）张 4" xfId="20757"/>
    <cellStyle name="差_农林水和城市维护标准支出20080505－县区合计_隋心对账单定稿0514" xfId="20758"/>
    <cellStyle name="好_13德宏州2008年地税 3" xfId="20759"/>
    <cellStyle name="差_文体广播事业(按照总人口测算）—20080416_民生政策最低支出需求_财力性转移支付2010年预算参考数_03_2010年各地区一般预算平衡表_04财力类2010 3" xfId="20760"/>
    <cellStyle name="检查单元格 2 2 2 2 6" xfId="20761"/>
    <cellStyle name="差_农林水和城市维护标准支出20080505－县区合计_隋心对账单定稿0514 2" xfId="20762"/>
    <cellStyle name="差_农林水和城市维护标准支出20080505－县区合计_县市旗测算-新科目（含人口规模效应）" xfId="20763"/>
    <cellStyle name="差_市辖区测算20080510_民生政策最低支出需求_30云南 2" xfId="20764"/>
    <cellStyle name="差_农林水和城市维护标准支出20080505－县区合计_县市旗测算-新科目（含人口规模效应） 2 2 2" xfId="20765"/>
    <cellStyle name="好_市辖区测算20080510_民生政策最低支出需求_30云南 2" xfId="20766"/>
    <cellStyle name="常规 58" xfId="20767"/>
    <cellStyle name="常规 63" xfId="20768"/>
    <cellStyle name="差_农林水和城市维护标准支出20080505－县区合计_县市旗测算-新科目（含人口规模效应） 2 3" xfId="20769"/>
    <cellStyle name="好_市辖区测算20080510_民生政策最低支出需求_30云南 2 2" xfId="20770"/>
    <cellStyle name="常规 9 37" xfId="20771"/>
    <cellStyle name="好_民生政策最低支出需求_30云南 3" xfId="20772"/>
    <cellStyle name="差_农林水和城市维护标准支出20080505－县区合计_县市旗测算-新科目（含人口规模效应） 2 3 2" xfId="20773"/>
    <cellStyle name="差_卫生部门_财力性转移支付2010年预算参考数_03_2010年各地区一般预算平衡表_04财力类2010" xfId="20774"/>
    <cellStyle name="好_市辖区测算20080510_民生政策最低支出需求_30云南 3" xfId="20775"/>
    <cellStyle name="常规 59" xfId="20776"/>
    <cellStyle name="常规 64" xfId="20777"/>
    <cellStyle name="差_农林水和城市维护标准支出20080505－县区合计_县市旗测算-新科目（含人口规模效应） 2 4" xfId="20778"/>
    <cellStyle name="差_农林水和城市维护标准支出20080505－县区合计_县市旗测算-新科目（含人口规模效应） 4 2" xfId="20779"/>
    <cellStyle name="差_同德_03_2010年各地区一般预算平衡表_2010年地方财政一般预算分级平衡情况表（汇总）0524 4" xfId="20780"/>
    <cellStyle name="好_总人口_华东 2 2" xfId="20781"/>
    <cellStyle name="好_2006年水利统计指标统计表 2 4" xfId="20782"/>
    <cellStyle name="差_农林水和城市维护标准支出20080505－县区合计_县市旗测算-新科目（含人口规模效应）_03_2010年各地区一般预算平衡表" xfId="20783"/>
    <cellStyle name="差_农林水和城市维护标准支出20080505－县区合计_县市旗测算-新科目（含人口规模效应）_03_2010年各地区一般预算平衡表 4" xfId="20784"/>
    <cellStyle name="好_汇总表4_03_2010年各地区一般预算平衡表_04财力类2010 2" xfId="20785"/>
    <cellStyle name="差_农林水和城市维护标准支出20080505－县区合计_县市旗测算-新科目（含人口规模效应）_03_2010年各地区一般预算平衡表 6" xfId="20786"/>
    <cellStyle name="差_农林水和城市维护标准支出20080505－县区合计_县市旗测算-新科目（含人口规模效应）_03_2010年各地区一般预算平衡表_04财力类2010 2" xfId="20787"/>
    <cellStyle name="差_农林水和城市维护标准支出20080505－县区合计_县市旗测算-新科目（含人口规模效应）_03_2010年各地区一般预算平衡表_净集中" xfId="20788"/>
    <cellStyle name="差_县区合并测算20080423(按照各省比重）_财力性转移支付2010年预算参考数_华东" xfId="20789"/>
    <cellStyle name="差_农林水和城市维护标准支出20080505－县区合计_县市旗测算-新科目（含人口规模效应）_03_2010年各地区一般预算平衡表_净集中 2" xfId="20790"/>
    <cellStyle name="好_分析缺口率_隋心对账单定稿0514 2 5" xfId="20791"/>
    <cellStyle name="差_农林水和城市维护标准支出20080505－县区合计_县市旗测算-新科目（含人口规模效应）_03_2010年各地区一般预算平衡表_净集中 3" xfId="20792"/>
    <cellStyle name="好_分析缺口率_隋心对账单定稿0514 2 6" xfId="20793"/>
    <cellStyle name="差_云南 缺口县区测算(地方填报)_合并 2" xfId="20794"/>
    <cellStyle name="差_其他部门(按照总人口测算）—20080416_不含人员经费系数_财力性转移支付2010年预算参考数_合并" xfId="20795"/>
    <cellStyle name="常规 7 2 3 2" xfId="20796"/>
    <cellStyle name="差_农林水和城市维护标准支出20080505－县区合计_县市旗测算-新科目（含人口规模效应）_30云南" xfId="20797"/>
    <cellStyle name="好_县市旗测算20080508_不含人员经费系数 2 7" xfId="20798"/>
    <cellStyle name="差_农林水和城市维护标准支出20080505－县区合计_县市旗测算-新科目（含人口规模效应）_30云南 2 2" xfId="20799"/>
    <cellStyle name="差_农林水和城市维护标准支出20080505－县区合计_县市旗测算-新科目（含人口规模效应）_30云南 3 2" xfId="20800"/>
    <cellStyle name="差_农林水和城市维护标准支出20080505－县区合计_县市旗测算-新科目（含人口规模效应）_财力性转移支付2010年预算参考数 2" xfId="20801"/>
    <cellStyle name="差_卫生(按照总人口测算）—20080416_财力性转移支付2010年预算参考数_华东 2 4" xfId="20802"/>
    <cellStyle name="差_农林水和城市维护标准支出20080505－县区合计_县市旗测算-新科目（含人口规模效应）_财力性转移支付2010年预算参考数 2 2" xfId="20803"/>
    <cellStyle name="好_Book1_财力性转移支付2010年预算参考数_03_2010年各地区一般预算平衡表_2010年地方财政一般预算分级平衡情况表（汇总）0524" xfId="20804"/>
    <cellStyle name="差_农林水和城市维护标准支出20080505－县区合计_县市旗测算-新科目（含人口规模效应）_财力性转移支付2010年预算参考数 2 3" xfId="20805"/>
    <cellStyle name="差_农林水和城市维护标准支出20080505－县区合计_县市旗测算-新科目（含人口规模效应）_财力性转移支付2010年预算参考数 3" xfId="20806"/>
    <cellStyle name="差_卫生(按照总人口测算）—20080416_财力性转移支付2010年预算参考数_华东 2 5" xfId="20807"/>
    <cellStyle name="差_县市旗测算-新科目（20080627）_县市旗测算-新科目（含人口规模效应）_华东" xfId="20808"/>
    <cellStyle name="差_农林水和城市维护标准支出20080505－县区合计_县市旗测算-新科目（含人口规模效应）_财力性转移支付2010年预算参考数 3 2" xfId="20809"/>
    <cellStyle name="好_2010年标准财政收入" xfId="20810"/>
    <cellStyle name="差_农林水和城市维护标准支出20080505－县区合计_县市旗测算-新科目（含人口规模效应）_财力性转移支付2010年预算参考数 4" xfId="20811"/>
    <cellStyle name="差_卫生(按照总人口测算）—20080416_财力性转移支付2010年预算参考数_华东 2 6" xfId="20812"/>
    <cellStyle name="好_2010年标准财政收入 2" xfId="20813"/>
    <cellStyle name="差_农林水和城市维护标准支出20080505－县区合计_县市旗测算-新科目（含人口规模效应）_财力性转移支付2010年预算参考数 4 2" xfId="20814"/>
    <cellStyle name="差_文体广播事业(按照总人口测算）—20080416_30云南 4" xfId="20815"/>
    <cellStyle name="差_农林水和城市维护标准支出20080505－县区合计_县市旗测算-新科目（含人口规模效应）_财力性转移支付2010年预算参考数 5" xfId="20816"/>
    <cellStyle name="差_卫生(按照总人口测算）—20080416_财力性转移支付2010年预算参考数_华东 2 7" xfId="20817"/>
    <cellStyle name="差_农林水和城市维护标准支出20080505－县区合计_县市旗测算-新科目（含人口规模效应）_财力性转移支付2010年预算参考数_03_2010年各地区一般预算平衡表 2" xfId="20818"/>
    <cellStyle name="警告文本 2 2 2 2 2 6" xfId="20819"/>
    <cellStyle name="好_文体广播事业(按照总人口测算）—20080416_财力性转移支付2010年预算参考数_03_2010年各地区一般预算平衡表_2010年地方财政一般预算分级平衡情况表（汇总）0524 2 2" xfId="20820"/>
    <cellStyle name="差_农林水和城市维护标准支出20080505－县区合计_县市旗测算-新科目（含人口规模效应）_财力性转移支付2010年预算参考数_03_2010年各地区一般预算平衡表 3" xfId="20821"/>
    <cellStyle name="好_30云南_1_华东 2 2" xfId="20822"/>
    <cellStyle name="警告文本 2 2 2 2 2 7" xfId="20823"/>
    <cellStyle name="好_文体广播事业(按照总人口测算）—20080416_财力性转移支付2010年预算参考数_03_2010年各地区一般预算平衡表_2010年地方财政一般预算分级平衡情况表（汇总）0524 2 3" xfId="20824"/>
    <cellStyle name="差_农林水和城市维护标准支出20080505－县区合计_县市旗测算-新科目（含人口规模效应）_财力性转移支付2010年预算参考数_03_2010年各地区一般预算平衡表 4" xfId="20825"/>
    <cellStyle name="好_30云南_1_华东 2 3" xfId="20826"/>
    <cellStyle name="警告文本 2 2 2 2 2 8" xfId="20827"/>
    <cellStyle name="好_文体广播事业(按照总人口测算）—20080416_财力性转移支付2010年预算参考数_03_2010年各地区一般预算平衡表_2010年地方财政一般预算分级平衡情况表（汇总）0524 2 4" xfId="20828"/>
    <cellStyle name="差_农林水和城市维护标准支出20080505－县区合计_县市旗测算-新科目（含人口规模效应）_财力性转移支付2010年预算参考数_03_2010年各地区一般预算平衡表 5" xfId="20829"/>
    <cellStyle name="好_30云南_1_华东 2 4" xfId="20830"/>
    <cellStyle name="警告文本 2 2 2 2 2 9" xfId="20831"/>
    <cellStyle name="好_文体广播事业(按照总人口测算）—20080416_财力性转移支付2010年预算参考数_03_2010年各地区一般预算平衡表_2010年地方财政一般预算分级平衡情况表（汇总）0524 2 5" xfId="20832"/>
    <cellStyle name="差_农林水和城市维护标准支出20080505－县区合计_县市旗测算-新科目（含人口规模效应）_财力性转移支付2010年预算参考数_03_2010年各地区一般预算平衡表 6" xfId="20833"/>
    <cellStyle name="好_30云南_1_华东 2 5" xfId="20834"/>
    <cellStyle name="好_行政(燃修费)_民生政策最低支出需求_隋心对账单定稿0514 2 4" xfId="20835"/>
    <cellStyle name="差_农林水和城市维护标准支出20080505－县区合计_县市旗测算-新科目（含人口规模效应）_财力性转移支付2010年预算参考数_03_2010年各地区一般预算平衡表_2010年地方财政一般预算分级平衡情况表（汇总）0524" xfId="20836"/>
    <cellStyle name="好_行政（人员）_不含人员经费系数_财力性转移支付2010年预算参考数_华东 2 4" xfId="20837"/>
    <cellStyle name="差_文体广播事业(按照总人口测算）—20080416_县市旗测算-新科目（含人口规模效应）_财力性转移支付2010年预算参考数_03_2010年各地区一般预算平衡表_2010年地方财政一般预算分级平衡情况表（汇总）0524 5" xfId="20838"/>
    <cellStyle name="差_市辖区测算20080510_县市旗测算-新科目（含人口规模效应）_03_2010年各地区一般预算平衡表" xfId="20839"/>
    <cellStyle name="差_农林水和城市维护标准支出20080505－县区合计_县市旗测算-新科目（含人口规模效应）_财力性转移支付2010年预算参考数_03_2010年各地区一般预算平衡表_2010年地方财政一般预算分级平衡情况表（汇总）0524 4" xfId="20840"/>
    <cellStyle name="差_农林水和城市维护标准支出20080505－县区合计_县市旗测算-新科目（含人口规模效应）_财力性转移支付2010年预算参考数_03_2010年各地区一般预算平衡表_净集中" xfId="20841"/>
    <cellStyle name="差_农林水和城市维护标准支出20080505－县区合计_县市旗测算-新科目（含人口规模效应）_财力性转移支付2010年预算参考数_03_2010年各地区一般预算平衡表_净集中 2" xfId="20842"/>
    <cellStyle name="差_农林水和城市维护标准支出20080505－县区合计_县市旗测算-新科目（含人口规模效应）_财力性转移支付2010年预算参考数_03_2010年各地区一般预算平衡表_净集中 3" xfId="20843"/>
    <cellStyle name="差_农林水和城市维护标准支出20080505－县区合计_县市旗测算-新科目（含人口规模效应）_财力性转移支付2010年预算参考数_30云南" xfId="20844"/>
    <cellStyle name="差_市辖区测算20080510_县市旗测算-新科目（含人口规模效应）_财力性转移支付2010年预算参考数_隋心对账单定稿0514 2" xfId="20845"/>
    <cellStyle name="差_农林水和城市维护标准支出20080505－县区合计_县市旗测算-新科目（含人口规模效应）_财力性转移支付2010年预算参考数_30云南 2" xfId="20846"/>
    <cellStyle name="差_青海 缺口县区测算(地方填报)_财力性转移支付2010年预算参考数 4" xfId="20847"/>
    <cellStyle name="差_农林水和城市维护标准支出20080505－县区合计_县市旗测算-新科目（含人口规模效应）_财力性转移支付2010年预算参考数_30云南 3" xfId="20848"/>
    <cellStyle name="差_青海 缺口县区测算(地方填报)_财力性转移支付2010年预算参考数 5" xfId="20849"/>
    <cellStyle name="好_教育(按照总人口测算）—20080416_民生政策最低支出需求_财力性转移支付2010年预算参考数_合并 2 4" xfId="20850"/>
    <cellStyle name="差_农林水和城市维护标准支出20080505－县区合计_县市旗测算-新科目（含人口规模效应）_财力性转移支付2010年预算参考数_华东 2" xfId="20851"/>
    <cellStyle name="好_行政公检法测算_不含人员经费系数_财力性转移支付2010年预算参考数_03_2010年各地区一般预算平衡表" xfId="20852"/>
    <cellStyle name="差_缺口县区测算(按核定人数)_财力性转移支付2010年预算参考数_03_2010年各地区一般预算平衡表_04财力类2010 2" xfId="20853"/>
    <cellStyle name="差_农林水和城市维护标准支出20080505－县区合计_县市旗测算-新科目（含人口规模效应）_财力性转移支付2010年预算参考数_隋心对账单定稿0514" xfId="20854"/>
    <cellStyle name="常规 10 3 4" xfId="20855"/>
    <cellStyle name="好_行政公检法测算_民生政策最低支出需求_隋心对账单定稿0514 3" xfId="20856"/>
    <cellStyle name="差_农林水和城市维护标准支出20080505－县区合计_县市旗测算-新科目（含人口规模效应）_财力性转移支付2010年预算参考数_隋心对账单定稿0514 2" xfId="20857"/>
    <cellStyle name="好_教育(按照总人口测算）—20080416_不含人员经费系数_财力性转移支付2010年预算参考数_03_2010年各地区一般预算平衡表 5" xfId="20858"/>
    <cellStyle name="差_农林水和城市维护标准支出20080505－县区合计_县市旗测算-新科目（含人口规模效应）_财力性转移支付2010年预算参考数_小册子（2010）张 3" xfId="20859"/>
    <cellStyle name="好_34青海_1 5" xfId="20860"/>
    <cellStyle name="好_教育(按照总人口测算）—20080416_不含人员经费系数_财力性转移支付2010年预算参考数_03_2010年各地区一般预算平衡表 6" xfId="20861"/>
    <cellStyle name="差_农林水和城市维护标准支出20080505－县区合计_县市旗测算-新科目（含人口规模效应）_财力性转移支付2010年预算参考数_小册子（2010）张 4" xfId="20862"/>
    <cellStyle name="差_农林水和城市维护标准支出20080505－县区合计_县市旗测算-新科目（含人口规模效应）_华东 2" xfId="20863"/>
    <cellStyle name="差_农林水和城市维护标准支出20080505－县区合计_县市旗测算-新科目（含人口规模效应）_隋心对账单定稿0514 2" xfId="20864"/>
    <cellStyle name="差_农林水和城市维护标准支出20080505－县区合计_县市旗测算-新科目（含人口规模效应）_小册子（2010）张" xfId="20865"/>
    <cellStyle name="差_农林水和城市维护标准支出20080505－县区合计_县市旗测算-新科目（含人口规模效应）_小册子（2010）张 2" xfId="20866"/>
    <cellStyle name="差_卫生(按照总人口测算）—20080416_民生政策最低支出需求_03_2010年各地区一般预算平衡表 2 2" xfId="20867"/>
    <cellStyle name="差_农林水和城市维护标准支出20080505－县区合计_县市旗测算-新科目（含人口规模效应）_小册子（2010）张 3" xfId="20868"/>
    <cellStyle name="差_缺口县区测算(财政部标准)_03_2010年各地区一般预算平衡表" xfId="20869"/>
    <cellStyle name="差_农林水和城市维护标准支出20080505－县区合计_县市旗测算-新科目（含人口规模效应）_小册子（2010）张 3 2" xfId="20870"/>
    <cellStyle name="好_行政(燃修费)_县市旗测算-新科目（含人口规模效应）_小册子（2010）张" xfId="20871"/>
    <cellStyle name="差_缺口县区测算(财政部标准)_03_2010年各地区一般预算平衡表 2" xfId="20872"/>
    <cellStyle name="差_农林水和城市维护标准支出20080505－县区合计_小册子（2010）张" xfId="20873"/>
    <cellStyle name="差_农林水和城市维护标准支出20080505－县区合计_小册子（2010）张 3" xfId="20874"/>
    <cellStyle name="差_农林水和城市维护标准支出20080505－县区合计_小册子（2010）张 3 2" xfId="20875"/>
    <cellStyle name="好_分县成本差异系数_不含人员经费系数_03_2010年各地区一般预算平衡表_04财力类2010" xfId="20876"/>
    <cellStyle name="差_农林水和城市维护标准支出20080505－县区合计_小册子（2010）张 4" xfId="20877"/>
    <cellStyle name="差_平邑 2" xfId="20878"/>
    <cellStyle name="差_平邑 2 3" xfId="20879"/>
    <cellStyle name="好_行政(燃修费)_县市旗测算-新科目（含人口规模效应） 3" xfId="20880"/>
    <cellStyle name="好_2008年全省汇总收支计算表_财力性转移支付2010年预算参考数_03_2010年各地区一般预算平衡表_净集中 3" xfId="20881"/>
    <cellStyle name="差_平邑 2 3 2" xfId="20882"/>
    <cellStyle name="差_平邑 2 4" xfId="20883"/>
    <cellStyle name="差_平邑 3" xfId="20884"/>
    <cellStyle name="好_27重庆_财力性转移支付2010年预算参考数" xfId="20885"/>
    <cellStyle name="差_县区合并测算20080421_县市旗测算-新科目（含人口规模效应）_03_2010年各地区一般预算平衡表 3" xfId="20886"/>
    <cellStyle name="差_平邑 3 2" xfId="20887"/>
    <cellStyle name="好_27重庆_财力性转移支付2010年预算参考数 2" xfId="20888"/>
    <cellStyle name="差_平邑 4" xfId="20889"/>
    <cellStyle name="差_县市旗测算-新科目（20080627）_县市旗测算-新科目（含人口规模效应）_03_2010年各地区一般预算平衡表_净集中 2" xfId="20890"/>
    <cellStyle name="差_平邑 4 2" xfId="20891"/>
    <cellStyle name="差_山东省民生支出标准_03_2010年各地区一般预算平衡表_净集中 3" xfId="20892"/>
    <cellStyle name="差_平邑_03_2010年各地区一般预算平衡表" xfId="20893"/>
    <cellStyle name="差_平邑_03_2010年各地区一般预算平衡表 2" xfId="20894"/>
    <cellStyle name="差_平邑_03_2010年各地区一般预算平衡表_04财力类2010" xfId="20895"/>
    <cellStyle name="差_文体广播事业(按照总人口测算）—20080416_民生政策最低支出需求_合并 2 4" xfId="20896"/>
    <cellStyle name="常规 3 39" xfId="20897"/>
    <cellStyle name="好_行政(燃修费)_华东" xfId="20898"/>
    <cellStyle name="常规 6 2 2 5" xfId="20899"/>
    <cellStyle name="差_平邑_03_2010年各地区一般预算平衡表_04财力类2010 3" xfId="20900"/>
    <cellStyle name="差_平邑_03_2010年各地区一般预算平衡表_2010年地方财政一般预算分级平衡情况表（汇总）0524 4" xfId="20901"/>
    <cellStyle name="差_平邑_03_2010年各地区一般预算平衡表_2010年地方财政一般预算分级平衡情况表（汇总）0524 5" xfId="20902"/>
    <cellStyle name="差_平邑_03_2010年各地区一般预算平衡表_净集中" xfId="20903"/>
    <cellStyle name="差_平邑_03_2010年各地区一般预算平衡表_净集中 3" xfId="20904"/>
    <cellStyle name="好_2006年34青海_03_2010年各地区一般预算平衡表_2010年地方财政一般预算分级平衡情况表（汇总）0524 2 5" xfId="20905"/>
    <cellStyle name="差_平邑_30云南 3 2" xfId="20906"/>
    <cellStyle name="好_34青海_1_03_2010年各地区一般预算平衡表_2010年地方财政一般预算分级平衡情况表（汇总）0524 4" xfId="20907"/>
    <cellStyle name="差_市辖区测算20080510_民生政策最低支出需求_财力性转移支付2010年预算参考数_03_2010年各地区一般预算平衡表_2010年地方财政一般预算分级平衡情况表（汇总）0524 2" xfId="20908"/>
    <cellStyle name="差_平邑_财力性转移支付2010年预算参考数" xfId="20909"/>
    <cellStyle name="差_平邑_财力性转移支付2010年预算参考数 2 2 2" xfId="20910"/>
    <cellStyle name="差_平邑_财力性转移支付2010年预算参考数 2 3" xfId="20911"/>
    <cellStyle name="好_2007年人员分部门统计表 7" xfId="20912"/>
    <cellStyle name="差_县区合并测算20080423(按照各省比重）_不含人员经费系数_03_2010年各地区一般预算平衡表 3" xfId="20913"/>
    <cellStyle name="差_平邑_财力性转移支付2010年预算参考数 2 3 2" xfId="20914"/>
    <cellStyle name="差_平邑_财力性转移支付2010年预算参考数 2 4" xfId="20915"/>
    <cellStyle name="差_平邑_财力性转移支付2010年预算参考数 3" xfId="20916"/>
    <cellStyle name="差_云南 缺口县区测算(地方填报) 3" xfId="20917"/>
    <cellStyle name="差_平邑_财力性转移支付2010年预算参考数 5" xfId="20918"/>
    <cellStyle name="好_平邑_03_2010年各地区一般预算平衡表 3" xfId="20919"/>
    <cellStyle name="差_平邑_财力性转移支付2010年预算参考数_03_2010年各地区一般预算平衡表 2" xfId="20920"/>
    <cellStyle name="差_县市旗测算20080508_不含人员经费系数_财力性转移支付2010年预算参考数_03_2010年各地区一般预算平衡表 5" xfId="20921"/>
    <cellStyle name="差_市辖区测算-新科目（20080626）_民生政策最低支出需求_财力性转移支付2010年预算参考数_华东 2 2" xfId="20922"/>
    <cellStyle name="好_平邑_03_2010年各地区一般预算平衡表 4" xfId="20923"/>
    <cellStyle name="差_平邑_财力性转移支付2010年预算参考数_03_2010年各地区一般预算平衡表 3" xfId="20924"/>
    <cellStyle name="差_县市旗测算20080508_不含人员经费系数_财力性转移支付2010年预算参考数_03_2010年各地区一般预算平衡表 6" xfId="20925"/>
    <cellStyle name="好_Book1_财力性转移支付2010年预算参考数_华东 2 2" xfId="20926"/>
    <cellStyle name="差_市辖区测算-新科目（20080626）_民生政策最低支出需求_财力性转移支付2010年预算参考数_华东 2 3" xfId="20927"/>
    <cellStyle name="差_平邑_财力性转移支付2010年预算参考数_03_2010年各地区一般预算平衡表_04财力类2010 2" xfId="20928"/>
    <cellStyle name="差_县市旗测算20080508_不含人员经费系数_财力性转移支付2010年预算参考数_隋心对账单定稿0514 2 2" xfId="20929"/>
    <cellStyle name="差_其他部门(按照总人口测算）—20080416_不含人员经费系数_小册子（2010）张 3" xfId="20930"/>
    <cellStyle name="差_平邑_财力性转移支付2010年预算参考数_03_2010年各地区一般预算平衡表_04财力类2010 3" xfId="20931"/>
    <cellStyle name="差_县市旗测算20080508_不含人员经费系数_财力性转移支付2010年预算参考数_隋心对账单定稿0514 2 3" xfId="20932"/>
    <cellStyle name="差_其他部门(按照总人口测算）—20080416_不含人员经费系数_小册子（2010）张 4" xfId="20933"/>
    <cellStyle name="差_县区合并测算20080423(按照各省比重）_县市旗测算-新科目（含人口规模效应）_财力性转移支付2010年预算参考数_30云南 2" xfId="20934"/>
    <cellStyle name="好 2 2 2 3" xfId="20935"/>
    <cellStyle name="差_平邑_财力性转移支付2010年预算参考数_03_2010年各地区一般预算平衡表_2010年地方财政一般预算分级平衡情况表（汇总）0524" xfId="20936"/>
    <cellStyle name="差_县区合并测算20080421_县市旗测算-新科目（含人口规模效应）_财力性转移支付2010年预算参考数_小册子（2010）张 2" xfId="20937"/>
    <cellStyle name="差_平邑_财力性转移支付2010年预算参考数_03_2010年各地区一般预算平衡表_2010年地方财政一般预算分级平衡情况表（汇总）0524 3" xfId="20938"/>
    <cellStyle name="差_平邑_财力性转移支付2010年预算参考数_03_2010年各地区一般预算平衡表_2010年地方财政一般预算分级平衡情况表（汇总）0524 4" xfId="20939"/>
    <cellStyle name="差_平邑_财力性转移支付2010年预算参考数_03_2010年各地区一般预算平衡表_2010年地方财政一般预算分级平衡情况表（汇总）0524 5" xfId="20940"/>
    <cellStyle name="差_平邑_财力性转移支付2010年预算参考数_03_2010年各地区一般预算平衡表_净集中" xfId="20941"/>
    <cellStyle name="差_平邑_财力性转移支付2010年预算参考数_30云南 2 2" xfId="20942"/>
    <cellStyle name="差_平邑_财力性转移支付2010年预算参考数_30云南 3" xfId="20943"/>
    <cellStyle name="差_县区合并测算20080423(按照各省比重）_民生政策最低支出需求_财力性转移支付2010年预算参考数_03_2010年各地区一般预算平衡表_2010年地方财政一般预算分级平衡情况表（汇总）0524 2 6" xfId="20944"/>
    <cellStyle name="差_平邑_财力性转移支付2010年预算参考数_30云南 3 2" xfId="20945"/>
    <cellStyle name="好_其他部门(按照总人口测算）—20080416_民生政策最低支出需求_30云南" xfId="20946"/>
    <cellStyle name="差_平邑_财力性转移支付2010年预算参考数_30云南 4" xfId="20947"/>
    <cellStyle name="差_县区合并测算20080423(按照各省比重）_民生政策最低支出需求_财力性转移支付2010年预算参考数_03_2010年各地区一般预算平衡表_2010年地方财政一般预算分级平衡情况表（汇总）0524 2 7" xfId="20948"/>
    <cellStyle name="差_平邑_财力性转移支付2010年预算参考数_小册子（2010）张 3 2" xfId="20949"/>
    <cellStyle name="好_县区合并测算20080421_县市旗测算-新科目（含人口规模效应）_财力性转移支付2010年预算参考数_03_2010年各地区一般预算平衡表_2010年地方财政一般预算分级平衡情况表（汇总）0524 2 4" xfId="20950"/>
    <cellStyle name="差_卫生部门_华东 2 4" xfId="20951"/>
    <cellStyle name="差_平邑_合并" xfId="20952"/>
    <cellStyle name="差_平邑_合并 2" xfId="20953"/>
    <cellStyle name="差_平邑_华东 2" xfId="20954"/>
    <cellStyle name="差_平邑_隋心对账单定稿0514" xfId="20955"/>
    <cellStyle name="差_卫生(按照总人口测算）—20080416_不含人员经费系数_小册子（2010）张 2" xfId="20956"/>
    <cellStyle name="差_平邑_小册子（2010）张" xfId="20957"/>
    <cellStyle name="差_危改资金测算_财力性转移支付2010年预算参考数_隋心对账单定稿0514 2 3" xfId="20958"/>
    <cellStyle name="差_卫生(按照总人口测算）—20080416_不含人员经费系数_小册子（2010）张 2 2" xfId="20959"/>
    <cellStyle name="差_平邑_小册子（2010）张 2" xfId="20960"/>
    <cellStyle name="差_平邑_小册子（2010）张 2 2" xfId="20961"/>
    <cellStyle name="差_平邑_小册子（2010）张 3" xfId="20962"/>
    <cellStyle name="好_测算结果_合并 2 4" xfId="20963"/>
    <cellStyle name="差_平邑_小册子（2010）张 3 2" xfId="20964"/>
    <cellStyle name="差_平邑_小册子（2010）张 4" xfId="20965"/>
    <cellStyle name="差_其他部门(按照总人口测算）—20080416" xfId="20966"/>
    <cellStyle name="差_其他部门(按照总人口测算）—20080416 2" xfId="20967"/>
    <cellStyle name="差_县市旗测算20080508_民生政策最低支出需求_03_2010年各地区一般预算平衡表_2010年地方财政一般预算分级平衡情况表（汇总）0524 2 5" xfId="20968"/>
    <cellStyle name="差_其他部门(按照总人口测算）—20080416 3" xfId="20969"/>
    <cellStyle name="差_县市旗测算20080508_民生政策最低支出需求_03_2010年各地区一般预算平衡表_2010年地方财政一般预算分级平衡情况表（汇总）0524 2 6" xfId="20970"/>
    <cellStyle name="好_第五部分(才淼、饶永宏）_华东 2 6" xfId="20971"/>
    <cellStyle name="常规 5 2 8" xfId="20972"/>
    <cellStyle name="差_其他部门(按照总人口测算）—20080416 4 2" xfId="20973"/>
    <cellStyle name="差_其他部门(按照总人口测算）—20080416_03_2010年各地区一般预算平衡表 2" xfId="20974"/>
    <cellStyle name="差_其他部门(按照总人口测算）—20080416_03_2010年各地区一般预算平衡表 3" xfId="20975"/>
    <cellStyle name="差_其他部门(按照总人口测算）—20080416_03_2010年各地区一般预算平衡表 4" xfId="20976"/>
    <cellStyle name="差_其他部门(按照总人口测算）—20080416_03_2010年各地区一般预算平衡表 5" xfId="20977"/>
    <cellStyle name="差_其他部门(按照总人口测算）—20080416_03_2010年各地区一般预算平衡表 6" xfId="20978"/>
    <cellStyle name="差_缺口县区测算(按核定人数)_财力性转移支付2010年预算参考数_合并" xfId="20979"/>
    <cellStyle name="好_县区合并测算20080423(按照各省比重）_民生政策最低支出需求_财力性转移支付2010年预算参考数_隋心对账单定稿0514 2 6" xfId="20980"/>
    <cellStyle name="好_2_财力性转移支付2010年预算参考数_合并 2 7" xfId="20981"/>
    <cellStyle name="好_人员工资和公用经费3_财力性转移支付2010年预算参考数 2" xfId="20982"/>
    <cellStyle name="差_其他部门(按照总人口测算）—20080416_03_2010年各地区一般预算平衡表_04财力类2010" xfId="20983"/>
    <cellStyle name="差_其他部门(按照总人口测算）—20080416_03_2010年各地区一般预算平衡表_04财力类2010 2" xfId="20984"/>
    <cellStyle name="差_其他部门(按照总人口测算）—20080416_03_2010年各地区一般预算平衡表_2010年地方财政一般预算分级平衡情况表（汇总）0524 2" xfId="20985"/>
    <cellStyle name="好_危改资金测算_财力性转移支付2010年预算参考数_03_2010年各地区一般预算平衡表_净集中" xfId="20986"/>
    <cellStyle name="差_其他部门(按照总人口测算）—20080416_30云南 2 2" xfId="20987"/>
    <cellStyle name="差_其他部门(按照总人口测算）—20080416_30云南 3 2" xfId="20988"/>
    <cellStyle name="差_其他部门(按照总人口测算）—20080416_30云南 4" xfId="20989"/>
    <cellStyle name="差_其他部门(按照总人口测算）—20080416_不含人员经费系数" xfId="20990"/>
    <cellStyle name="差_其他部门(按照总人口测算）—20080416_不含人员经费系数 2" xfId="20991"/>
    <cellStyle name="差_其他部门(按照总人口测算）—20080416_不含人员经费系数 2 2" xfId="20992"/>
    <cellStyle name="差_其他部门(按照总人口测算）—20080416_不含人员经费系数 2 2 2" xfId="20993"/>
    <cellStyle name="强调文字颜色 2 2 2 13" xfId="20994"/>
    <cellStyle name="差_其他部门(按照总人口测算）—20080416_不含人员经费系数 3" xfId="20995"/>
    <cellStyle name="好_其他部门(按照总人口测算）—20080416_财力性转移支付2010年预算参考数_合并" xfId="20996"/>
    <cellStyle name="差_其他部门(按照总人口测算）—20080416_不含人员经费系数 4" xfId="20997"/>
    <cellStyle name="好_其他部门(按照总人口测算）—20080416_财力性转移支付2010年预算参考数_合并 2" xfId="20998"/>
    <cellStyle name="差_卫生(按照总人口测算）—20080416_不含人员经费系数_03_2010年各地区一般预算平衡表 3" xfId="20999"/>
    <cellStyle name="差_其他部门(按照总人口测算）—20080416_不含人员经费系数 4 2" xfId="21000"/>
    <cellStyle name="差_其他部门(按照总人口测算）—20080416_不含人员经费系数 5" xfId="21001"/>
    <cellStyle name="好_0605石屏县_隋心对账单定稿0514" xfId="21002"/>
    <cellStyle name="差_其他部门(按照总人口测算）—20080416_不含人员经费系数_03_2010年各地区一般预算平衡表 2" xfId="21003"/>
    <cellStyle name="好_县区合并测算20080421_民生政策最低支出需求_小册子（2010）张 3" xfId="21004"/>
    <cellStyle name="差_其他部门(按照总人口测算）—20080416_民生政策最低支出需求 2 2" xfId="21005"/>
    <cellStyle name="差_其他部门(按照总人口测算）—20080416_不含人员经费系数_03_2010年各地区一般预算平衡表 4" xfId="21006"/>
    <cellStyle name="差_其他部门(按照总人口测算）—20080416_民生政策最低支出需求 2 3" xfId="21007"/>
    <cellStyle name="好_行政(燃修费)_民生政策最低支出需求 2 2" xfId="21008"/>
    <cellStyle name="差_其他部门(按照总人口测算）—20080416_不含人员经费系数_03_2010年各地区一般预算平衡表 5" xfId="21009"/>
    <cellStyle name="差_其他部门(按照总人口测算）—20080416_民生政策最低支出需求 2 4" xfId="21010"/>
    <cellStyle name="好_行政(燃修费)_民生政策最低支出需求 2 3" xfId="21011"/>
    <cellStyle name="差_其他部门(按照总人口测算）—20080416_不含人员经费系数_03_2010年各地区一般预算平衡表 6" xfId="21012"/>
    <cellStyle name="好_行政公检法测算_县市旗测算-新科目（含人口规模效应）_华东 2 3" xfId="21013"/>
    <cellStyle name="差_自行调整差异系数顺序_财力性转移支付2010年预算参考数_03_2010年各地区一般预算平衡表_2010年地方财政一般预算分级平衡情况表（汇总）0524 2 6" xfId="21014"/>
    <cellStyle name="差_其他部门(按照总人口测算）—20080416_不含人员经费系数_03_2010年各地区一般预算平衡表_04财力类2010 3" xfId="21015"/>
    <cellStyle name="好_2006年水利统计指标统计表_华东 2 4" xfId="21016"/>
    <cellStyle name="差_其他部门(按照总人口测算）—20080416_不含人员经费系数_03_2010年各地区一般预算平衡表_2010年地方财政一般预算分级平衡情况表（汇总）0524" xfId="21017"/>
    <cellStyle name="好_缺口县区测算(按核定人数)_财力性转移支付2010年预算参考数_华东 2 5" xfId="21018"/>
    <cellStyle name="差_同德_03_2010年各地区一般预算平衡表_2010年地方财政一般预算分级平衡情况表（汇总）0524 2 7" xfId="21019"/>
    <cellStyle name="差_其他部门(按照总人口测算）—20080416_不含人员经费系数_03_2010年各地区一般预算平衡表_2010年地方财政一般预算分级平衡情况表（汇总）0524 2" xfId="21020"/>
    <cellStyle name="差_其他部门(按照总人口测算）—20080416_不含人员经费系数_03_2010年各地区一般预算平衡表_2010年地方财政一般预算分级平衡情况表（汇总）0524 3" xfId="21021"/>
    <cellStyle name="差_其他部门(按照总人口测算）—20080416_不含人员经费系数_03_2010年各地区一般预算平衡表_净集中" xfId="21022"/>
    <cellStyle name="好_农林水和城市维护标准支出20080505－县区合计_民生政策最低支出需求_华东" xfId="21023"/>
    <cellStyle name="差_县区合并测算20080421_民生政策最低支出需求_小册子（2010）张 4" xfId="21024"/>
    <cellStyle name="好_2006年28四川 2 6" xfId="21025"/>
    <cellStyle name="差_其他部门(按照总人口测算）—20080416_不含人员经费系数_03_2010年各地区一般预算平衡表_净集中 2" xfId="21026"/>
    <cellStyle name="差_其他部门(按照总人口测算）—20080416_不含人员经费系数_30云南 3" xfId="21027"/>
    <cellStyle name="好_文体广播事业(按照总人口测算）—20080416_财力性转移支付2010年预算参考数_03_2010年各地区一般预算平衡表_净集中" xfId="21028"/>
    <cellStyle name="差_县区合并测算20080423(按照各省比重）_不含人员经费系数_华东 2 5" xfId="21029"/>
    <cellStyle name="差_其他部门(按照总人口测算）—20080416_不含人员经费系数_30云南 3 2" xfId="21030"/>
    <cellStyle name="好_文体广播事业(按照总人口测算）—20080416_财力性转移支付2010年预算参考数_03_2010年各地区一般预算平衡表_净集中 2" xfId="21031"/>
    <cellStyle name="差_其他部门(按照总人口测算）—20080416_不含人员经费系数_财力性转移支付2010年预算参考数" xfId="21032"/>
    <cellStyle name="差_其他部门(按照总人口测算）—20080416_不含人员经费系数_财力性转移支付2010年预算参考数 2" xfId="21033"/>
    <cellStyle name="差_其他部门(按照总人口测算）—20080416_不含人员经费系数_财力性转移支付2010年预算参考数 2 2" xfId="21034"/>
    <cellStyle name="差_其他部门(按照总人口测算）—20080416_不含人员经费系数_财力性转移支付2010年预算参考数 2 2 2" xfId="21035"/>
    <cellStyle name="好_缺口县区测算（11.13）_财力性转移支付2010年预算参考数 2" xfId="21036"/>
    <cellStyle name="差_其他部门(按照总人口测算）—20080416_不含人员经费系数_财力性转移支付2010年预算参考数 2 4" xfId="21037"/>
    <cellStyle name="差_其他部门(按照总人口测算）—20080416_不含人员经费系数_财力性转移支付2010年预算参考数 3" xfId="21038"/>
    <cellStyle name="差_市辖区测算20080510_民生政策最低支出需求 2" xfId="21039"/>
    <cellStyle name="好_测算结果_财力性转移支付2010年预算参考数_03_2010年各地区一般预算平衡表 4" xfId="21040"/>
    <cellStyle name="差_其他部门(按照总人口测算）—20080416_不含人员经费系数_财力性转移支付2010年预算参考数 3 2" xfId="21041"/>
    <cellStyle name="差_市辖区测算20080510_民生政策最低支出需求 2 2" xfId="21042"/>
    <cellStyle name="差_其他部门(按照总人口测算）—20080416_不含人员经费系数_财力性转移支付2010年预算参考数 4" xfId="21043"/>
    <cellStyle name="差_市辖区测算20080510_民生政策最低支出需求 3" xfId="21044"/>
    <cellStyle name="常规 21 2 2 4" xfId="21045"/>
    <cellStyle name="差_其他部门(按照总人口测算）—20080416_不含人员经费系数_财力性转移支付2010年预算参考数_03_2010年各地区一般预算平衡表 5" xfId="21046"/>
    <cellStyle name="常规 21 2 2 5" xfId="21047"/>
    <cellStyle name="差_其他部门(按照总人口测算）—20080416_不含人员经费系数_财力性转移支付2010年预算参考数_03_2010年各地区一般预算平衡表 6" xfId="21048"/>
    <cellStyle name="差_其他部门(按照总人口测算）—20080416_不含人员经费系数_财力性转移支付2010年预算参考数_03_2010年各地区一般预算平衡表_04财力类2010" xfId="21049"/>
    <cellStyle name="差_其他部门(按照总人口测算）—20080416_不含人员经费系数_财力性转移支付2010年预算参考数_03_2010年各地区一般预算平衡表_04财力类2010 2" xfId="21050"/>
    <cellStyle name="差_其他部门(按照总人口测算）—20080416_不含人员经费系数_财力性转移支付2010年预算参考数_03_2010年各地区一般预算平衡表_04财力类2010 3" xfId="21051"/>
    <cellStyle name="好_2006年34青海_财力性转移支付2010年预算参考数_合并 2" xfId="21052"/>
    <cellStyle name="差_卫生(按照总人口测算）—20080416_隋心对账单定稿0514 2 6" xfId="21053"/>
    <cellStyle name="差_其他部门(按照总人口测算）—20080416_不含人员经费系数_财力性转移支付2010年预算参考数_03_2010年各地区一般预算平衡表_2010年地方财政一般预算分级平衡情况表（汇总）0524 5" xfId="21054"/>
    <cellStyle name="差_危改资金测算_财力性转移支付2010年预算参考数_03_2010年各地区一般预算平衡表_04财力类2010 2" xfId="21055"/>
    <cellStyle name="汇总 2 7" xfId="21056"/>
    <cellStyle name="差_文体广播事业(按照总人口测算）—20080416_民生政策最低支出需求_财力性转移支付2010年预算参考数_03_2010年各地区一般预算平衡表_2010年地方财政一般预算分级平衡情况表（汇总）0524 2 6" xfId="21057"/>
    <cellStyle name="差_其他部门(按照总人口测算）—20080416_不含人员经费系数_财力性转移支付2010年预算参考数_03_2010年各地区一般预算平衡表_净集中 2" xfId="21058"/>
    <cellStyle name="差_其他部门(按照总人口测算）—20080416_不含人员经费系数_财力性转移支付2010年预算参考数_30云南" xfId="21059"/>
    <cellStyle name="差_人员工资和公用经费2_财力性转移支付2010年预算参考数_小册子（2010）张 3" xfId="21060"/>
    <cellStyle name="好_县市旗测算-新科目（20080626）_03_2010年各地区一般预算平衡表 3" xfId="21061"/>
    <cellStyle name="差_其他部门(按照总人口测算）—20080416_不含人员经费系数_财力性转移支付2010年预算参考数_30云南 2" xfId="21062"/>
    <cellStyle name="差_人员工资和公用经费2_财力性转移支付2010年预算参考数_小册子（2010）张 3 2" xfId="21063"/>
    <cellStyle name="差_其他部门(按照总人口测算）—20080416_不含人员经费系数_财力性转移支付2010年预算参考数_30云南 3" xfId="21064"/>
    <cellStyle name="差_其他部门(按照总人口测算）—20080416_不含人员经费系数_财力性转移支付2010年预算参考数_30云南 3 2" xfId="21065"/>
    <cellStyle name="差_县区合并测算20080423(按照各省比重）_县市旗测算-新科目（含人口规模效应）_小册子（2010）张 2" xfId="21066"/>
    <cellStyle name="差_其他部门(按照总人口测算）—20080416_不含人员经费系数_财力性转移支付2010年预算参考数_30云南 4" xfId="21067"/>
    <cellStyle name="差_其他部门(按照总人口测算）—20080416_不含人员经费系数_财力性转移支付2010年预算参考数_华东" xfId="21068"/>
    <cellStyle name="样式 1 2 10" xfId="21069"/>
    <cellStyle name="常规 14 39" xfId="21070"/>
    <cellStyle name="差_卫生(按照总人口测算）—20080416_民生政策最低支出需求_财力性转移支付2010年预算参考数_03_2010年各地区一般预算平衡表" xfId="21071"/>
    <cellStyle name="差_其他部门(按照总人口测算）—20080416_不含人员经费系数_财力性转移支付2010年预算参考数_隋心对账单定稿0514" xfId="21072"/>
    <cellStyle name="好_行政(燃修费)_不含人员经费系数_03_2010年各地区一般预算平衡表_2010年地方财政一般预算分级平衡情况表（汇总）0524 2 6" xfId="21073"/>
    <cellStyle name="差_卫生(按照总人口测算）—20080416_民生政策最低支出需求_财力性转移支付2010年预算参考数_03_2010年各地区一般预算平衡表 2" xfId="21074"/>
    <cellStyle name="好_Book2_03_2010年各地区一般预算平衡表_2010年地方财政一般预算分级平衡情况表（汇总）0524 2 3" xfId="21075"/>
    <cellStyle name="差_县市旗测算-新科目（20080627）_县市旗测算-新科目（含人口规模效应）_华东 2 4" xfId="21076"/>
    <cellStyle name="差_其他部门(按照总人口测算）—20080416_不含人员经费系数_财力性转移支付2010年预算参考数_隋心对账单定稿0514 2" xfId="21077"/>
    <cellStyle name="好 2 2 11 2 5" xfId="21078"/>
    <cellStyle name="差_市辖区测算-新科目（20080626）_不含人员经费系数 4" xfId="21079"/>
    <cellStyle name="差_其他部门(按照总人口测算）—20080416_不含人员经费系数_财力性转移支付2010年预算参考数_小册子（2010）张 3" xfId="21080"/>
    <cellStyle name="好_缺口县区测算_财力性转移支付2010年预算参考数_华东 3" xfId="21081"/>
    <cellStyle name="差_市辖区测算-新科目（20080626）_不含人员经费系数 4 2" xfId="21082"/>
    <cellStyle name="差_其他部门(按照总人口测算）—20080416_不含人员经费系数_财力性转移支付2010年预算参考数_小册子（2010）张 3 2" xfId="21083"/>
    <cellStyle name="好 2 2 11 2 6" xfId="21084"/>
    <cellStyle name="差_市辖区测算-新科目（20080626）_不含人员经费系数 5" xfId="21085"/>
    <cellStyle name="差_其他部门(按照总人口测算）—20080416_不含人员经费系数_财力性转移支付2010年预算参考数_小册子（2010）张 4" xfId="21086"/>
    <cellStyle name="差_其他部门(按照总人口测算）—20080416_不含人员经费系数_合并 2" xfId="21087"/>
    <cellStyle name="常规 15 9" xfId="21088"/>
    <cellStyle name="常规 20 9" xfId="21089"/>
    <cellStyle name="好_汇总表4_华东 2 2" xfId="21090"/>
    <cellStyle name="差_其他部门(按照总人口测算）—20080416_不含人员经费系数_小册子（2010）张" xfId="21091"/>
    <cellStyle name="差_其他部门(按照总人口测算）—20080416_不含人员经费系数_小册子（2010）张 3 2" xfId="21092"/>
    <cellStyle name="好_山东省民生支出标准_财力性转移支付2010年预算参考数_03_2010年各地区一般预算平衡表_2010年地方财政一般预算分级平衡情况表（汇总）0524 2 2" xfId="21093"/>
    <cellStyle name="差_其他部门(按照总人口测算）—20080416_财力性转移支付2010年预算参考数" xfId="21094"/>
    <cellStyle name="差_其他部门(按照总人口测算）—20080416_财力性转移支付2010年预算参考数 2 2 2" xfId="21095"/>
    <cellStyle name="常规 21 10" xfId="21096"/>
    <cellStyle name="差_其他部门(按照总人口测算）—20080416_财力性转移支付2010年预算参考数 3" xfId="21097"/>
    <cellStyle name="差_其他部门(按照总人口测算）—20080416_财力性转移支付2010年预算参考数 3 2" xfId="21098"/>
    <cellStyle name="差_其他部门(按照总人口测算）—20080416_民生政策最低支出需求_财力性转移支付2010年预算参考数 2 2" xfId="21099"/>
    <cellStyle name="差_其他部门(按照总人口测算）—20080416_财力性转移支付2010年预算参考数_03_2010年各地区一般预算平衡表" xfId="21100"/>
    <cellStyle name="好_20河南_华东 2 5" xfId="21101"/>
    <cellStyle name="好_2006年全省财力计算表（中央、决算）_隋心对账单定稿0514 2 5" xfId="21102"/>
    <cellStyle name="差_其他部门(按照总人口测算）—20080416_民生政策最低支出需求_财力性转移支付2010年预算参考数 2 2 2" xfId="21103"/>
    <cellStyle name="好_5334_2006年迪庆县级财政报表附表_合并 2 3" xfId="21104"/>
    <cellStyle name="差_其他部门(按照总人口测算）—20080416_财力性转移支付2010年预算参考数_03_2010年各地区一般预算平衡表 2" xfId="21105"/>
    <cellStyle name="好_5334_2006年迪庆县级财政报表附表_合并 2 4" xfId="21106"/>
    <cellStyle name="差_其他部门(按照总人口测算）—20080416_财力性转移支付2010年预算参考数_03_2010年各地区一般预算平衡表 3" xfId="21107"/>
    <cellStyle name="好_5334_2006年迪庆县级财政报表附表_合并 2 6" xfId="21108"/>
    <cellStyle name="差_其他部门(按照总人口测算）—20080416_财力性转移支付2010年预算参考数_03_2010年各地区一般预算平衡表 5" xfId="21109"/>
    <cellStyle name="差_其他部门(按照总人口测算）—20080416_财力性转移支付2010年预算参考数_03_2010年各地区一般预算平衡表_04财力类2010" xfId="21110"/>
    <cellStyle name="好_行政公检法测算_03_2010年各地区一般预算平衡表 5" xfId="21111"/>
    <cellStyle name="差_卫生(按照总人口测算）—20080416 2 2" xfId="21112"/>
    <cellStyle name="差_其他部门(按照总人口测算）—20080416_财力性转移支付2010年预算参考数_03_2010年各地区一般预算平衡表_2010年地方财政一般预算分级平衡情况表（汇总）0524 5" xfId="21113"/>
    <cellStyle name="好_卫生部门_财力性转移支付2010年预算参考数 2 3" xfId="21114"/>
    <cellStyle name="差_其他部门(按照总人口测算）—20080416_财力性转移支付2010年预算参考数_03_2010年各地区一般预算平衡表_净集中" xfId="21115"/>
    <cellStyle name="好_成本差异系数（含人口规模）_财力性转移支付2010年预算参考数 3" xfId="21116"/>
    <cellStyle name="好_附表_财力性转移支付2010年预算参考数_03_2010年各地区一般预算平衡表 2" xfId="21117"/>
    <cellStyle name="好_2008年支出调整_财力性转移支付2010年预算参考数_隋心对账单定稿0514 2 3" xfId="21118"/>
    <cellStyle name="差_其他部门(按照总人口测算）—20080416_财力性转移支付2010年预算参考数_30云南" xfId="21119"/>
    <cellStyle name="好_市辖区测算-新科目（20080626）_财力性转移支付2010年预算参考数_03_2010年各地区一般预算平衡表 2 3" xfId="21120"/>
    <cellStyle name="好_附表_财力性转移支付2010年预算参考数_03_2010年各地区一般预算平衡表 2 2" xfId="21121"/>
    <cellStyle name="差_其他部门(按照总人口测算）—20080416_财力性转移支付2010年预算参考数_30云南 2" xfId="21122"/>
    <cellStyle name="好_附表_财力性转移支付2010年预算参考数_03_2010年各地区一般预算平衡表 2 3" xfId="21123"/>
    <cellStyle name="差_其他部门(按照总人口测算）—20080416_财力性转移支付2010年预算参考数_30云南 3" xfId="21124"/>
    <cellStyle name="差_其他部门(按照总人口测算）—20080416_财力性转移支付2010年预算参考数_30云南 4" xfId="21125"/>
    <cellStyle name="差_其他部门(按照总人口测算）—20080416_财力性转移支付2010年预算参考数_合并 2" xfId="21126"/>
    <cellStyle name="常规 11 2 6" xfId="21127"/>
    <cellStyle name="差_其他部门(按照总人口测算）—20080416_财力性转移支付2010年预算参考数_华东" xfId="21128"/>
    <cellStyle name="差_人员工资和公用经费3_财力性转移支付2010年预算参考数 2 3 2" xfId="21129"/>
    <cellStyle name="差_其他部门(按照总人口测算）—20080416_财力性转移支付2010年预算参考数_隋心对账单定稿0514" xfId="21130"/>
    <cellStyle name="差_其他部门(按照总人口测算）—20080416_财力性转移支付2010年预算参考数_隋心对账单定稿0514 2" xfId="21131"/>
    <cellStyle name="好_汇总-县级财政报表附表 4" xfId="21132"/>
    <cellStyle name="差_其他部门(按照总人口测算）—20080416_财力性转移支付2010年预算参考数_小册子（2010）张" xfId="21133"/>
    <cellStyle name="差_其他部门(按照总人口测算）—20080416_财力性转移支付2010年预算参考数_小册子（2010）张 2" xfId="21134"/>
    <cellStyle name="差_市辖区测算-新科目（20080626）_隋心对账单定稿0514 2 5" xfId="21135"/>
    <cellStyle name="差_其他部门(按照总人口测算）—20080416_财力性转移支付2010年预算参考数_小册子（2010）张 2 2" xfId="21136"/>
    <cellStyle name="好_县市旗测算-新科目（20080626）_县市旗测算-新科目（含人口规模效应）_财力性转移支付2010年预算参考数_华东" xfId="21137"/>
    <cellStyle name="差_卫生部门_03_2010年各地区一般预算平衡表_2010年地方财政一般预算分级平衡情况表（汇总）0524 2" xfId="21138"/>
    <cellStyle name="差_重点民生支出需求测算表社保（农村低保）081112_华东" xfId="21139"/>
    <cellStyle name="差_其他部门(按照总人口测算）—20080416_财力性转移支付2010年预算参考数_小册子（2010）张 3" xfId="21140"/>
    <cellStyle name="差_市辖区测算-新科目（20080626）_隋心对账单定稿0514 2 6" xfId="21141"/>
    <cellStyle name="差_卫生部门_03_2010年各地区一般预算平衡表_2010年地方财政一般预算分级平衡情况表（汇总）0524 2 2" xfId="21142"/>
    <cellStyle name="好_缺口县区测算(按核定人数)_财力性转移支付2010年预算参考数_03_2010年各地区一般预算平衡表_2010年地方财政一般预算分级平衡情况表（汇总）0524 2 3" xfId="21143"/>
    <cellStyle name="差_重点民生支出需求测算表社保（农村低保）081112_华东 2" xfId="21144"/>
    <cellStyle name="差_其他部门(按照总人口测算）—20080416_财力性转移支付2010年预算参考数_小册子（2010）张 3 2" xfId="21145"/>
    <cellStyle name="差_其他部门(按照总人口测算）—20080416_民生政策最低支出需求 2" xfId="21146"/>
    <cellStyle name="差_其他部门(按照总人口测算）—20080416_民生政策最低支出需求 2 2 2" xfId="21147"/>
    <cellStyle name="差_其他部门(按照总人口测算）—20080416_民生政策最低支出需求 2 3 2" xfId="21148"/>
    <cellStyle name="好_行政(燃修费)_民生政策最低支出需求 2 2 2" xfId="21149"/>
    <cellStyle name="好_分县成本差异系数_民生政策最低支出需求_财力性转移支付2010年预算参考数_03_2010年各地区一般预算平衡表_2010年地方财政一般预算分级平衡情况表（汇总）0524 2 5" xfId="21150"/>
    <cellStyle name="差_其他部门(按照总人口测算）—20080416_民生政策最低支出需求 3" xfId="21151"/>
    <cellStyle name="好_22湖南_华东 2 7" xfId="21152"/>
    <cellStyle name="差_其他部门(按照总人口测算）—20080416_民生政策最低支出需求 3 2" xfId="21153"/>
    <cellStyle name="差_总人口_30云南" xfId="21154"/>
    <cellStyle name="差_市辖区测算-新科目（20080626）_县市旗测算-新科目（含人口规模效应）_03_2010年各地区一般预算平衡表 2" xfId="21155"/>
    <cellStyle name="差_其他部门(按照总人口测算）—20080416_民生政策最低支出需求 4 2" xfId="21156"/>
    <cellStyle name="好_2008计算资料（8月5）_小册子（2010）张" xfId="21157"/>
    <cellStyle name="差_其他部门(按照总人口测算）—20080416_民生政策最低支出需求 5" xfId="21158"/>
    <cellStyle name="差_县市旗测算-新科目（20080626）_县市旗测算-新科目（含人口规模效应） 2 2" xfId="21159"/>
    <cellStyle name="差_卫生(按照总人口测算）—20080416_不含人员经费系数 4" xfId="21160"/>
    <cellStyle name="好_文体广播事业(按照总人口测算）—20080416_县市旗测算-新科目（含人口规模效应）_03_2010年各地区一般预算平衡表 4" xfId="21161"/>
    <cellStyle name="差_其他部门(按照总人口测算）—20080416_民生政策最低支出需求_03_2010年各地区一般预算平衡表" xfId="21162"/>
    <cellStyle name="好_2_03_2010年各地区一般预算平衡表_2010年地方财政一般预算分级平衡情况表（汇总）0524 2 4" xfId="21163"/>
    <cellStyle name="差_其他部门(按照总人口测算）—20080416_民生政策最低支出需求_03_2010年各地区一般预算平衡表 2" xfId="21164"/>
    <cellStyle name="好_2_03_2010年各地区一般预算平衡表_2010年地方财政一般预算分级平衡情况表（汇总）0524 2 5" xfId="21165"/>
    <cellStyle name="差_其他部门(按照总人口测算）—20080416_民生政策最低支出需求_03_2010年各地区一般预算平衡表 3" xfId="21166"/>
    <cellStyle name="差_县区合并测算20080421_县市旗测算-新科目（含人口规模效应）_财力性转移支付2010年预算参考数_合并 2 2" xfId="21167"/>
    <cellStyle name="好_2_03_2010年各地区一般预算平衡表_2010年地方财政一般预算分级平衡情况表（汇总）0524 2 6" xfId="21168"/>
    <cellStyle name="差_其他部门(按照总人口测算）—20080416_民生政策最低支出需求_03_2010年各地区一般预算平衡表 4" xfId="21169"/>
    <cellStyle name="差_县区合并测算20080421_县市旗测算-新科目（含人口规模效应）_财力性转移支付2010年预算参考数_合并 2 3" xfId="21170"/>
    <cellStyle name="好_2_03_2010年各地区一般预算平衡表_2010年地方财政一般预算分级平衡情况表（汇总）0524 2 7" xfId="21171"/>
    <cellStyle name="差_其他部门(按照总人口测算）—20080416_民生政策最低支出需求_03_2010年各地区一般预算平衡表 5" xfId="21172"/>
    <cellStyle name="差_县区合并测算20080421_县市旗测算-新科目（含人口规模效应）_财力性转移支付2010年预算参考数_合并 2 4" xfId="21173"/>
    <cellStyle name="好_12滨州_财力性转移支付2010年预算参考数" xfId="21174"/>
    <cellStyle name="差_其他部门(按照总人口测算）—20080416_民生政策最低支出需求_03_2010年各地区一般预算平衡表 6" xfId="21175"/>
    <cellStyle name="好_Book2_财力性转移支付2010年预算参考数_隋心对账单定稿0514 2 4" xfId="21176"/>
    <cellStyle name="好_县区合并测算20080421_不含人员经费系数_华东" xfId="21177"/>
    <cellStyle name="好_30云南_隋心对账单定稿0514 2 6" xfId="21178"/>
    <cellStyle name="差_县市旗测算20080508_不含人员经费系数_03_2010年各地区一般预算平衡表_2010年地方财政一般预算分级平衡情况表（汇总）0524 2 2" xfId="21179"/>
    <cellStyle name="差_其他部门(按照总人口测算）—20080416_民生政策最低支出需求_03_2010年各地区一般预算平衡表_04财力类2010 2" xfId="21180"/>
    <cellStyle name="常规 4 3 2 6" xfId="21181"/>
    <cellStyle name="差_其他部门(按照总人口测算）—20080416_民生政策最低支出需求_03_2010年各地区一般预算平衡表_净集中" xfId="21182"/>
    <cellStyle name="差_其他部门(按照总人口测算）—20080416_民生政策最低支出需求_03_2010年各地区一般预算平衡表_净集中 2" xfId="21183"/>
    <cellStyle name="差_其他部门(按照总人口测算）—20080416_民生政策最低支出需求_03_2010年各地区一般预算平衡表_净集中 3" xfId="21184"/>
    <cellStyle name="好_青海 缺口县区测算(地方填报)_财力性转移支付2010年预算参考数_03_2010年各地区一般预算平衡表 2 2" xfId="21185"/>
    <cellStyle name="差_县市旗测算20080508_民生政策最低支出需求 3 2" xfId="21186"/>
    <cellStyle name="好_文体广播事业(按照总人口测算）—20080416_民生政策最低支出需求_财力性转移支付2010年预算参考数_隋心对账单定稿0514 2 2" xfId="21187"/>
    <cellStyle name="差_其他部门(按照总人口测算）—20080416_民生政策最低支出需求_30云南" xfId="21188"/>
    <cellStyle name="差_其他部门(按照总人口测算）—20080416_民生政策最低支出需求_30云南 2" xfId="21189"/>
    <cellStyle name="差_其他部门(按照总人口测算）—20080416_民生政策最低支出需求_30云南 2 2" xfId="21190"/>
    <cellStyle name="差_其他部门(按照总人口测算）—20080416_民生政策最低支出需求_30云南 3" xfId="21191"/>
    <cellStyle name="差_其他部门(按照总人口测算）—20080416_民生政策最低支出需求_30云南 4" xfId="21192"/>
    <cellStyle name="差_其他部门(按照总人口测算）—20080416_民生政策最低支出需求_财力性转移支付2010年预算参考数" xfId="21193"/>
    <cellStyle name="差_其他部门(按照总人口测算）—20080416_民生政策最低支出需求_财力性转移支付2010年预算参考数 2" xfId="21194"/>
    <cellStyle name="差_其他部门(按照总人口测算）—20080416_民生政策最低支出需求_财力性转移支付2010年预算参考数 2 3" xfId="21195"/>
    <cellStyle name="好_民生政策最低支出需求_财力性转移支付2010年预算参考数_隋心对账单定稿0514 2 5" xfId="21196"/>
    <cellStyle name="差_县市旗测算-新科目（20080626）_县市旗测算-新科目（含人口规模效应）_03_2010年各地区一般预算平衡表 5" xfId="21197"/>
    <cellStyle name="差_其他部门(按照总人口测算）—20080416_民生政策最低支出需求_财力性转移支付2010年预算参考数 2 3 2" xfId="21198"/>
    <cellStyle name="好_缺口县区测算_03_2010年各地区一般预算平衡表_2010年地方财政一般预算分级平衡情况表（汇总）0524" xfId="21199"/>
    <cellStyle name="差_其他部门(按照总人口测算）—20080416_民生政策最低支出需求_财力性转移支付2010年预算参考数 2 4" xfId="21200"/>
    <cellStyle name="差_县区合并测算20080423(按照各省比重）_民生政策最低支出需求_财力性转移支付2010年预算参考数_30云南 2" xfId="21201"/>
    <cellStyle name="差_其他部门(按照总人口测算）—20080416_民生政策最低支出需求_财力性转移支付2010年预算参考数 3" xfId="21202"/>
    <cellStyle name="差_卫生(按照总人口测算）—20080416_县市旗测算-新科目（含人口规模效应）_财力性转移支付2010年预算参考数_隋心对账单定稿0514 2 3" xfId="21203"/>
    <cellStyle name="差_县区合并测算20080423(按照各省比重）_民生政策最低支出需求_财力性转移支付2010年预算参考数_30云南 2 2" xfId="21204"/>
    <cellStyle name="好_河南 缺口县区测算(地方填报) 2 5" xfId="21205"/>
    <cellStyle name="差_其他部门(按照总人口测算）—20080416_民生政策最低支出需求_财力性转移支付2010年预算参考数 3 2" xfId="21206"/>
    <cellStyle name="差_县区合并测算20080423(按照各省比重）_民生政策最低支出需求_财力性转移支付2010年预算参考数_30云南 3 2" xfId="21207"/>
    <cellStyle name="差_其他部门(按照总人口测算）—20080416_民生政策最低支出需求_财力性转移支付2010年预算参考数 4 2" xfId="21208"/>
    <cellStyle name="差_其他部门(按照总人口测算）—20080416_民生政策最低支出需求_财力性转移支付2010年预算参考数_03_2010年各地区一般预算平衡表" xfId="21209"/>
    <cellStyle name="差_其他部门(按照总人口测算）—20080416_民生政策最低支出需求_财力性转移支付2010年预算参考数_03_2010年各地区一般预算平衡表 2" xfId="21210"/>
    <cellStyle name="好_行政公检法测算_不含人员经费系数_03_2010年各地区一般预算平衡表 6" xfId="21211"/>
    <cellStyle name="差_其他部门(按照总人口测算）—20080416_民生政策最低支出需求_财力性转移支付2010年预算参考数_03_2010年各地区一般预算平衡表 3" xfId="21212"/>
    <cellStyle name="差_其他部门(按照总人口测算）—20080416_民生政策最低支出需求_财力性转移支付2010年预算参考数_03_2010年各地区一般预算平衡表 4" xfId="21213"/>
    <cellStyle name="差_其他部门(按照总人口测算）—20080416_民生政策最低支出需求_财力性转移支付2010年预算参考数_03_2010年各地区一般预算平衡表 5" xfId="21214"/>
    <cellStyle name="差_其他部门(按照总人口测算）—20080416_民生政策最低支出需求_财力性转移支付2010年预算参考数_03_2010年各地区一般预算平衡表 6" xfId="21215"/>
    <cellStyle name="差_一般预算支出口径剔除表_03_2010年各地区一般预算平衡表_2010年地方财政一般预算分级平衡情况表（汇总）0524 2 2" xfId="21216"/>
    <cellStyle name="差_其他部门(按照总人口测算）—20080416_民生政策最低支出需求_财力性转移支付2010年预算参考数_03_2010年各地区一般预算平衡表_04财力类2010" xfId="21217"/>
    <cellStyle name="差_其他部门(按照总人口测算）—20080416_民生政策最低支出需求_财力性转移支付2010年预算参考数_03_2010年各地区一般预算平衡表_04财力类2010 2" xfId="21218"/>
    <cellStyle name="差_其他部门(按照总人口测算）—20080416_民生政策最低支出需求_财力性转移支付2010年预算参考数_03_2010年各地区一般预算平衡表_04财力类2010 3" xfId="21219"/>
    <cellStyle name="差_其他部门(按照总人口测算）—20080416_民生政策最低支出需求_财力性转移支付2010年预算参考数_03_2010年各地区一般预算平衡表_净集中 3" xfId="21220"/>
    <cellStyle name="差_其他部门(按照总人口测算）—20080416_民生政策最低支出需求_财力性转移支付2010年预算参考数_合并" xfId="21221"/>
    <cellStyle name="好_行政公检法测算_不含人员经费系数_合并 2 6" xfId="21222"/>
    <cellStyle name="差_其他部门(按照总人口测算）—20080416_民生政策最低支出需求_财力性转移支付2010年预算参考数_华东" xfId="21223"/>
    <cellStyle name="常规 2 8 4" xfId="21224"/>
    <cellStyle name="差_其他部门(按照总人口测算）—20080416_民生政策最低支出需求_财力性转移支付2010年预算参考数_隋心对账单定稿0514" xfId="21225"/>
    <cellStyle name="好_危改资金测算_财力性转移支付2010年预算参考数_合并" xfId="21226"/>
    <cellStyle name="输入 2 4" xfId="21227"/>
    <cellStyle name="差_其他部门(按照总人口测算）—20080416_民生政策最低支出需求_财力性转移支付2010年预算参考数_隋心对账单定稿0514 2" xfId="21228"/>
    <cellStyle name="好_危改资金测算_财力性转移支付2010年预算参考数_合并 2" xfId="21229"/>
    <cellStyle name="好_2008年预计支出与2007年对比 2 6" xfId="21230"/>
    <cellStyle name="差_其他部门(按照总人口测算）—20080416_民生政策最低支出需求_财力性转移支付2010年预算参考数_小册子（2010）张 4" xfId="21231"/>
    <cellStyle name="差_县区合并测算20080421_财力性转移支付2010年预算参考数_03_2010年各地区一般预算平衡表" xfId="21232"/>
    <cellStyle name="差_一般预算支出口径剔除表_财力性转移支付2010年预算参考数_合并 2 5" xfId="21233"/>
    <cellStyle name="强调文字颜色 4 2 5" xfId="21234"/>
    <cellStyle name="千位分隔 3 3 2 2" xfId="21235"/>
    <cellStyle name="好_县市旗测算-新科目（20080627）_县市旗测算-新科目（含人口规模效应）_财力性转移支付2010年预算参考数_03_2010年各地区一般预算平衡表_2010年地方财政一般预算分级平衡情况表（汇总）0524" xfId="21236"/>
    <cellStyle name="好_河南 缺口县区测算(地方填报)_隋心对账单定稿0514 2 7" xfId="21237"/>
    <cellStyle name="差_其他部门(按照总人口测算）—20080416_民生政策最低支出需求_合并 2" xfId="21238"/>
    <cellStyle name="差_县市旗测算20080508_不含人员经费系数_隋心对账单定稿0514 2 3" xfId="21239"/>
    <cellStyle name="差_其他部门(按照总人口测算）—20080416_民生政策最低支出需求_华东" xfId="21240"/>
    <cellStyle name="好_卫生(按照总人口测算）—20080416_不含人员经费系数_财力性转移支付2010年预算参考数_华东 2 6" xfId="21241"/>
    <cellStyle name="好_其他部门(按照总人口测算）—20080416_县市旗测算-新科目（含人口规模效应）_03_2010年各地区一般预算平衡表_2010年地方财政一般预算分级平衡情况表（汇总）0524 2 3" xfId="21242"/>
    <cellStyle name="差_其他部门(按照总人口测算）—20080416_民生政策最低支出需求_华东 2" xfId="21243"/>
    <cellStyle name="好_11大理_财力性转移支付2010年预算参考数_30云南" xfId="21244"/>
    <cellStyle name="差_其他部门(按照总人口测算）—20080416_民生政策最低支出需求_隋心对账单定稿0514" xfId="21245"/>
    <cellStyle name="差_其他部门(按照总人口测算）—20080416_民生政策最低支出需求_小册子（2010）张 2 2" xfId="21246"/>
    <cellStyle name="差_其他部门(按照总人口测算）—20080416_民生政策最低支出需求_小册子（2010）张 3" xfId="21247"/>
    <cellStyle name="差_其他部门(按照总人口测算）—20080416_民生政策最低支出需求_小册子（2010）张 3 2" xfId="21248"/>
    <cellStyle name="好_市辖区测算20080510_县市旗测算-新科目（含人口规模效应）_小册子（2010）张" xfId="21249"/>
    <cellStyle name="差_其他部门(按照总人口测算）—20080416_民生政策最低支出需求_小册子（2010）张 4" xfId="21250"/>
    <cellStyle name="好_行政公检法测算_不含人员经费系数_财力性转移支付2010年预算参考数_03_2010年各地区一般预算平衡表 4" xfId="21251"/>
    <cellStyle name="好_财政供养人员_合并 2 7" xfId="21252"/>
    <cellStyle name="差_其他部门(按照总人口测算）—20080416_隋心对账单定稿0514 2" xfId="21253"/>
    <cellStyle name="好_缺口县区测算(财政部标准)_03_2010年各地区一般预算平衡表_2010年地方财政一般预算分级平衡情况表（汇总）0524 2 5" xfId="21254"/>
    <cellStyle name="差_其他部门(按照总人口测算）—20080416_县市旗测算-新科目（含人口规模效应） 2" xfId="21255"/>
    <cellStyle name="好_行政（人员）_不含人员经费系数_华东 2 5" xfId="21256"/>
    <cellStyle name="差_其他部门(按照总人口测算）—20080416_县市旗测算-新科目（含人口规模效应） 2 2 2" xfId="21257"/>
    <cellStyle name="差_卫生(按照总人口测算）—20080416_03_2010年各地区一般预算平衡表_2010年地方财政一般预算分级平衡情况表（汇总）0524 2 4" xfId="21258"/>
    <cellStyle name="差_云南省2008年转移支付测算——州市本级考核部分及政策性测算_合并 2 6" xfId="21259"/>
    <cellStyle name="差_其他部门(按照总人口测算）—20080416_县市旗测算-新科目（含人口规模效应） 2 3" xfId="21260"/>
    <cellStyle name="差_其他部门(按照总人口测算）—20080416_县市旗测算-新科目（含人口规模效应） 3 2" xfId="21261"/>
    <cellStyle name="差_其他部门(按照总人口测算）—20080416_县市旗测算-新科目（含人口规模效应）_03_2010年各地区一般预算平衡表" xfId="21262"/>
    <cellStyle name="差_其他部门(按照总人口测算）—20080416_县市旗测算-新科目（含人口规模效应）_03_2010年各地区一般预算平衡表 2" xfId="21263"/>
    <cellStyle name="好_M01-1_2010年省对民族地县第二批转移支付测算表" xfId="21264"/>
    <cellStyle name="差_其他部门(按照总人口测算）—20080416_县市旗测算-新科目（含人口规模效应）_03_2010年各地区一般预算平衡表 3" xfId="21265"/>
    <cellStyle name="好_Sheet1_2.云南省生态功能区转移支付总表" xfId="21266"/>
    <cellStyle name="差_其他部门(按照总人口测算）—20080416_县市旗测算-新科目（含人口规模效应）_03_2010年各地区一般预算平衡表 4" xfId="21267"/>
    <cellStyle name="差_其他部门(按照总人口测算）—20080416_县市旗测算-新科目（含人口规模效应）_03_2010年各地区一般预算平衡表 5" xfId="21268"/>
    <cellStyle name="差_其他部门(按照总人口测算）—20080416_县市旗测算-新科目（含人口规模效应）_03_2010年各地区一般预算平衡表_04财力类2010" xfId="21269"/>
    <cellStyle name="好_农林水和城市维护标准支出20080505－县区合计_民生政策最低支出需求 4" xfId="21270"/>
    <cellStyle name="好_卫生(按照总人口测算）—20080416_不含人员经费系数_合并 2" xfId="21271"/>
    <cellStyle name="差_其他部门(按照总人口测算）—20080416_县市旗测算-新科目（含人口规模效应）_03_2010年各地区一般预算平衡表_04财力类2010 2" xfId="21272"/>
    <cellStyle name="好_农林水和城市维护标准支出20080505－县区合计_民生政策最低支出需求 5" xfId="21273"/>
    <cellStyle name="好_卫生(按照总人口测算）—20080416_不含人员经费系数_合并 3" xfId="21274"/>
    <cellStyle name="差_其他部门(按照总人口测算）—20080416_县市旗测算-新科目（含人口规模效应）_03_2010年各地区一般预算平衡表_04财力类2010 3" xfId="21275"/>
    <cellStyle name="差_卫生(按照总人口测算）—20080416_不含人员经费系数_财力性转移支付2010年预算参考数 2 4" xfId="21276"/>
    <cellStyle name="差_其他部门(按照总人口测算）—20080416_县市旗测算-新科目（含人口规模效应）_03_2010年各地区一般预算平衡表_2010年地方财政一般预算分级平衡情况表（汇总）0524" xfId="21277"/>
    <cellStyle name="警告文本 11" xfId="21278"/>
    <cellStyle name="差_其他部门(按照总人口测算）—20080416_县市旗测算-新科目（含人口规模效应）_03_2010年各地区一般预算平衡表_2010年地方财政一般预算分级平衡情况表（汇总）0524 3" xfId="21279"/>
    <cellStyle name="差_其他部门(按照总人口测算）—20080416_县市旗测算-新科目（含人口规模效应）_03_2010年各地区一般预算平衡表_2010年地方财政一般预算分级平衡情况表（汇总）0524 4" xfId="21280"/>
    <cellStyle name="差_其他部门(按照总人口测算）—20080416_县市旗测算-新科目（含人口规模效应）_03_2010年各地区一般预算平衡表_2010年地方财政一般预算分级平衡情况表（汇总）0524 5" xfId="21281"/>
    <cellStyle name="好_14安徽_小册子（2010）张 2" xfId="21282"/>
    <cellStyle name="差_其他部门(按照总人口测算）—20080416_县市旗测算-新科目（含人口规模效应）_03_2010年各地区一般预算平衡表_净集中" xfId="21283"/>
    <cellStyle name="好_人员工资和公用经费3 2 6" xfId="21284"/>
    <cellStyle name="常规 5_03支出类2010" xfId="21285"/>
    <cellStyle name="好_行政(燃修费)_不含人员经费系数_财力性转移支付2010年预算参考数 4" xfId="21286"/>
    <cellStyle name="差_其他部门(按照总人口测算）—20080416_县市旗测算-新科目（含人口规模效应）_03_2010年各地区一般预算平衡表_净集中 3" xfId="21287"/>
    <cellStyle name="差_其他部门(按照总人口测算）—20080416_县市旗测算-新科目（含人口规模效应）_30云南 2" xfId="21288"/>
    <cellStyle name="差_缺口县区测算_财力性转移支付2010年预算参考数_03_2010年各地区一般预算平衡表 6" xfId="21289"/>
    <cellStyle name="差_其他部门(按照总人口测算）—20080416_县市旗测算-新科目（含人口规模效应）_30云南 2 2" xfId="21290"/>
    <cellStyle name="差_其他部门(按照总人口测算）—20080416_县市旗测算-新科目（含人口规模效应）_30云南 3" xfId="21291"/>
    <cellStyle name="差_其他部门(按照总人口测算）—20080416_县市旗测算-新科目（含人口规模效应）_30云南 3 2" xfId="21292"/>
    <cellStyle name="好_其他部门(按照总人口测算）—20080416_民生政策最低支出需求_财力性转移支付2010年预算参考数_03_2010年各地区一般预算平衡表 2 3" xfId="21293"/>
    <cellStyle name="好_农林水和城市维护标准支出20080505－县区合计_民生政策最低支出需求_财力性转移支付2010年预算参考数_03_2010年各地区一般预算平衡表_净集中 3" xfId="21294"/>
    <cellStyle name="好_民生政策最低支出需求_财力性转移支付2010年预算参考数 5" xfId="21295"/>
    <cellStyle name="差_其他部门(按照总人口测算）—20080416_县市旗测算-新科目（含人口规模效应）_30云南 4" xfId="21296"/>
    <cellStyle name="差_其他部门(按照总人口测算）—20080416_县市旗测算-新科目（含人口规模效应）_财力性转移支付2010年预算参考数" xfId="21297"/>
    <cellStyle name="差_其他部门(按照总人口测算）—20080416_县市旗测算-新科目（含人口规模效应）_财力性转移支付2010年预算参考数 2" xfId="21298"/>
    <cellStyle name="差_其他部门(按照总人口测算）—20080416_县市旗测算-新科目（含人口规模效应）_财力性转移支付2010年预算参考数 2 2" xfId="21299"/>
    <cellStyle name="好_分县成本差异系数_不含人员经费系数_财力性转移支付2010年预算参考数_华东 2 3" xfId="21300"/>
    <cellStyle name="好_人员工资和公用经费2_小册子（2010）张 3" xfId="21301"/>
    <cellStyle name="好_县区合并测算20080423(按照各省比重）_县市旗测算-新科目（含人口规模效应）_财力性转移支付2010年预算参考数_小册子（2010）张 2" xfId="21302"/>
    <cellStyle name="差_其他部门(按照总人口测算）—20080416_县市旗测算-新科目（含人口规模效应）_财力性转移支付2010年预算参考数 2 2 2" xfId="21303"/>
    <cellStyle name="差_其他部门(按照总人口测算）—20080416_县市旗测算-新科目（含人口规模效应）_财力性转移支付2010年预算参考数 3" xfId="21304"/>
    <cellStyle name="差_其他部门(按照总人口测算）—20080416_县市旗测算-新科目（含人口规模效应）_财力性转移支付2010年预算参考数 4" xfId="21305"/>
    <cellStyle name="差_其他部门(按照总人口测算）—20080416_县市旗测算-新科目（含人口规模效应）_财力性转移支付2010年预算参考数 4 2" xfId="21306"/>
    <cellStyle name="差_其他部门(按照总人口测算）—20080416_县市旗测算-新科目（含人口规模效应）_财力性转移支付2010年预算参考数 5" xfId="21307"/>
    <cellStyle name="好_09黑龙江_财力性转移支付2010年预算参考数_03_2010年各地区一般预算平衡表_2010年地方财政一般预算分级平衡情况表（汇总）0524 2 4" xfId="21308"/>
    <cellStyle name="差_其他部门(按照总人口测算）—20080416_县市旗测算-新科目（含人口规模效应）_财力性转移支付2010年预算参考数_03_2010年各地区一般预算平衡表_04财力类2010 2" xfId="21309"/>
    <cellStyle name="好_09黑龙江_财力性转移支付2010年预算参考数_03_2010年各地区一般预算平衡表_2010年地方财政一般预算分级平衡情况表（汇总）0524 2 5" xfId="21310"/>
    <cellStyle name="差_其他部门(按照总人口测算）—20080416_县市旗测算-新科目（含人口规模效应）_财力性转移支付2010年预算参考数_03_2010年各地区一般预算平衡表_04财力类2010 3" xfId="21311"/>
    <cellStyle name="差_其他部门(按照总人口测算）—20080416_县市旗测算-新科目（含人口规模效应）_财力性转移支付2010年预算参考数_03_2010年各地区一般预算平衡表_2010年地方财政一般预算分级平衡情况表（汇总）0524 2" xfId="21312"/>
    <cellStyle name="差_其他部门(按照总人口测算）—20080416_县市旗测算-新科目（含人口规模效应）_财力性转移支付2010年预算参考数_03_2010年各地区一般预算平衡表_净集中 2" xfId="21313"/>
    <cellStyle name="好_成本差异系数（含人口规模）_合并 2 2" xfId="21314"/>
    <cellStyle name="差_其他部门(按照总人口测算）—20080416_县市旗测算-新科目（含人口规模效应）_财力性转移支付2010年预算参考数_03_2010年各地区一般预算平衡表_净集中 3" xfId="21315"/>
    <cellStyle name="差_其他部门(按照总人口测算）—20080416_县市旗测算-新科目（含人口规模效应）_财力性转移支付2010年预算参考数_30云南" xfId="21316"/>
    <cellStyle name="差_其他部门(按照总人口测算）—20080416_县市旗测算-新科目（含人口规模效应）_财力性转移支付2010年预算参考数_30云南 2" xfId="21317"/>
    <cellStyle name="好_缺口县区测算（11.13）_30云南 2" xfId="21318"/>
    <cellStyle name="差_其他部门(按照总人口测算）—20080416_县市旗测算-新科目（含人口规模效应）_财力性转移支付2010年预算参考数_30云南 3" xfId="21319"/>
    <cellStyle name="好_缺口县区测算（11.13）_30云南 3" xfId="21320"/>
    <cellStyle name="差_其他部门(按照总人口测算）—20080416_县市旗测算-新科目（含人口规模效应）_财力性转移支付2010年预算参考数_30云南 4" xfId="21321"/>
    <cellStyle name="好_14安徽_财力性转移支付2010年预算参考数_03_2010年各地区一般预算平衡表_2010年地方财政一般预算分级平衡情况表（汇总）0524 2 4" xfId="21322"/>
    <cellStyle name="差_县区合并测算20080423(按照各省比重）_县市旗测算-新科目（含人口规模效应）_财力性转移支付2010年预算参考数_03_2010年各地区一般预算平衡表 6" xfId="21323"/>
    <cellStyle name="差_其他部门(按照总人口测算）—20080416_县市旗测算-新科目（含人口规模效应）_财力性转移支付2010年预算参考数_小册子（2010）张" xfId="21324"/>
    <cellStyle name="好_Book1_1_Book1_Book1_Book1_Book1" xfId="21325"/>
    <cellStyle name="差_其他部门(按照总人口测算）—20080416_县市旗测算-新科目（含人口规模效应）_财力性转移支付2010年预算参考数_小册子（2010）张 2" xfId="21326"/>
    <cellStyle name="好_Book1_1_Book1_Book1_Book1_Book1 2" xfId="21327"/>
    <cellStyle name="差_其他部门(按照总人口测算）—20080416_县市旗测算-新科目（含人口规模效应）_财力性转移支付2010年预算参考数_小册子（2010）张 2 2" xfId="21328"/>
    <cellStyle name="差_总人口_财力性转移支付2010年预算参考数_华东" xfId="21329"/>
    <cellStyle name="差_其他部门(按照总人口测算）—20080416_县市旗测算-新科目（含人口规模效应）_财力性转移支付2010年预算参考数_小册子（2010）张 4" xfId="21330"/>
    <cellStyle name="差_其他部门(按照总人口测算）—20080416_县市旗测算-新科目（含人口规模效应）_合并" xfId="21331"/>
    <cellStyle name="差_县区合并测算20080421_县市旗测算-新科目（含人口规模效应）_隋心对账单定稿0514 2 5" xfId="21332"/>
    <cellStyle name="差_其他部门(按照总人口测算）—20080416_县市旗测算-新科目（含人口规模效应）_华东" xfId="21333"/>
    <cellStyle name="常规 12 2 3" xfId="21334"/>
    <cellStyle name="差_其他部门(按照总人口测算）—20080416_县市旗测算-新科目（含人口规模效应）_隋心对账单定稿0514" xfId="21335"/>
    <cellStyle name="差_其他部门(按照总人口测算）—20080416_县市旗测算-新科目（含人口规模效应）_隋心对账单定稿0514 2" xfId="21336"/>
    <cellStyle name="差_其他部门(按照总人口测算）—20080416_县市旗测算-新科目（含人口规模效应）_小册子（2010）张" xfId="21337"/>
    <cellStyle name="差_文体广播事业(按照总人口测算）—20080416_县市旗测算-新科目（含人口规模效应）_03_2010年各地区一般预算平衡表_2010年地方财政一般预算分级平衡情况表（汇总）0524 2" xfId="21338"/>
    <cellStyle name="好_2006年在职人员情况 4" xfId="21339"/>
    <cellStyle name="差_其他部门(按照总人口测算）—20080416_县市旗测算-新科目（含人口规模效应）_小册子（2010）张 2" xfId="21340"/>
    <cellStyle name="常规 385" xfId="21341"/>
    <cellStyle name="常规 390" xfId="21342"/>
    <cellStyle name="差_文体广播事业(按照总人口测算）—20080416_县市旗测算-新科目（含人口规模效应）_03_2010年各地区一般预算平衡表_2010年地方财政一般预算分级平衡情况表（汇总）0524 2 2" xfId="21343"/>
    <cellStyle name="差_市辖区测算-新科目（20080626）_华东 2 3" xfId="21344"/>
    <cellStyle name="着色 4" xfId="21345"/>
    <cellStyle name="好_2007一般预算支出口径剔除表_财力性转移支付2010年预算参考数_03_2010年各地区一般预算平衡表_净集中 3" xfId="21346"/>
    <cellStyle name="差_其他部门(按照总人口测算）—20080416_县市旗测算-新科目（含人口规模效应）_小册子（2010）张 2 2" xfId="21347"/>
    <cellStyle name="好_测算结果_小册子（2010）张" xfId="21348"/>
    <cellStyle name="好_30云南_1_30云南 2" xfId="21349"/>
    <cellStyle name="差_其他部门(按照总人口测算）—20080416_县市旗测算-新科目（含人口规模效应）_小册子（2010）张 3 2" xfId="21350"/>
    <cellStyle name="常规 387" xfId="21351"/>
    <cellStyle name="常规 392" xfId="21352"/>
    <cellStyle name="常规 8 2" xfId="21353"/>
    <cellStyle name="差_文体广播事业(按照总人口测算）—20080416_县市旗测算-新科目（含人口规模效应）_03_2010年各地区一般预算平衡表_2010年地方财政一般预算分级平衡情况表（汇总）0524 2 4" xfId="21354"/>
    <cellStyle name="好_县区合并测算20080421_不含人员经费系数_财力性转移支付2010年预算参考数_小册子（2010）张 2" xfId="21355"/>
    <cellStyle name="差_其他部门(按照总人口测算）—20080416_县市旗测算-新科目（含人口规模效应）_小册子（2010）张 4" xfId="21356"/>
    <cellStyle name="好_教育(按照总人口测算）—20080416_民生政策最低支出需求_财力性转移支付2010年预算参考数_03_2010年各地区一般预算平衡表_2010年地方财政一般预算分级平衡情况表（汇总）0524 2 3" xfId="21357"/>
    <cellStyle name="差_市辖区测算-新科目（20080626）_华东 2 5" xfId="21358"/>
    <cellStyle name="好_34青海_1_财力性转移支付2010年预算参考数_30云南 3" xfId="21359"/>
    <cellStyle name="差_市辖区测算-新科目（20080626）_民生政策最低支出需求 2 2 2" xfId="21360"/>
    <cellStyle name="常规 21 6" xfId="21361"/>
    <cellStyle name="差_其他部门(按照总人口测算）—20080416_小册子（2010）张 2" xfId="21362"/>
    <cellStyle name="差_县市旗测算20080508 2 3 2" xfId="21363"/>
    <cellStyle name="好_34青海_1_财力性转移支付2010年预算参考数_30云南 3 2" xfId="21364"/>
    <cellStyle name="好_文体广播事业(按照总人口测算）—20080416_财力性转移支付2010年预算参考数_华东 2 5" xfId="21365"/>
    <cellStyle name="常规 21 6 2" xfId="21366"/>
    <cellStyle name="差_其他部门(按照总人口测算）—20080416_小册子（2010）张 2 2" xfId="21367"/>
    <cellStyle name="常规 21 7" xfId="21368"/>
    <cellStyle name="差_其他部门(按照总人口测算）—20080416_小册子（2010）张 3" xfId="21369"/>
    <cellStyle name="差_其他部门(按照总人口测算）—20080416_小册子（2010）张 3 2" xfId="21370"/>
    <cellStyle name="好_缺口县区测算_03_2010年各地区一般预算平衡表 3" xfId="21371"/>
    <cellStyle name="常规 21 8" xfId="21372"/>
    <cellStyle name="差_其他部门(按照总人口测算）—20080416_小册子（2010）张 4" xfId="21373"/>
    <cellStyle name="好_教育(按照总人口测算）—20080416_不含人员经费系数_03_2010年各地区一般预算平衡表_2010年地方财政一般预算分级平衡情况表（汇总）0524 2 6" xfId="21374"/>
    <cellStyle name="差_县区合并测算20080423(按照各省比重）_县市旗测算-新科目（含人口规模效应）_隋心对账单定稿0514 2 3" xfId="21375"/>
    <cellStyle name="差_青海 缺口县区测算(地方填报)" xfId="21376"/>
    <cellStyle name="差_青海 缺口县区测算(地方填报) 2 2" xfId="21377"/>
    <cellStyle name="差_青海 缺口县区测算(地方填报) 2 3" xfId="21378"/>
    <cellStyle name="好_行政（人员）_县市旗测算-新科目（含人口规模效应）_03_2010年各地区一般预算平衡表_净集中 3" xfId="21379"/>
    <cellStyle name="差_青海 缺口县区测算(地方填报) 2 3 2" xfId="21380"/>
    <cellStyle name="好_教育(按照总人口测算）—20080416_民生政策最低支出需求_财力性转移支付2010年预算参考数_小册子（2010）张 3" xfId="21381"/>
    <cellStyle name="好_汇总表_财力性转移支付2010年预算参考数_03_2010年各地区一般预算平衡表_2010年地方财政一般预算分级平衡情况表（汇总）0524 2 4" xfId="21382"/>
    <cellStyle name="差_青海 缺口县区测算(地方填报) 3 2" xfId="21383"/>
    <cellStyle name="差_青海 缺口县区测算(地方填报) 4" xfId="21384"/>
    <cellStyle name="差_县市旗测算20080508_华东 2 5" xfId="21385"/>
    <cellStyle name="差_青海 缺口县区测算(地方填报) 4 2" xfId="21386"/>
    <cellStyle name="警告文本 2 2 2 2 7" xfId="21387"/>
    <cellStyle name="好_行政公检法测算_县市旗测算-新科目（含人口规模效应）_30云南 2" xfId="21388"/>
    <cellStyle name="差_青海 缺口县区测算(地方填报) 5" xfId="21389"/>
    <cellStyle name="好_县市旗测算-新科目（20080626）_民生政策最低支出需求_财力性转移支付2010年预算参考数_合并" xfId="21390"/>
    <cellStyle name="差_青海 缺口县区测算(地方填报)_03_2010年各地区一般预算平衡表 3" xfId="21391"/>
    <cellStyle name="差_市辖区测算-新科目（20080626） 2" xfId="21392"/>
    <cellStyle name="差_青海 缺口县区测算(地方填报)_03_2010年各地区一般预算平衡表 4" xfId="21393"/>
    <cellStyle name="差_市辖区测算-新科目（20080626） 3" xfId="21394"/>
    <cellStyle name="差_青海 缺口县区测算(地方填报)_03_2010年各地区一般预算平衡表 5" xfId="21395"/>
    <cellStyle name="差_市辖区测算-新科目（20080626） 4" xfId="21396"/>
    <cellStyle name="差_青海 缺口县区测算(地方填报)_03_2010年各地区一般预算平衡表 6" xfId="21397"/>
    <cellStyle name="差_市辖区测算-新科目（20080626） 5" xfId="21398"/>
    <cellStyle name="差_市辖区测算-新科目（20080626）_不含人员经费系数_财力性转移支付2010年预算参考数_03_2010年各地区一般预算平衡表_净集中" xfId="21399"/>
    <cellStyle name="好_2006年22湖南_财力性转移支付2010年预算参考数_03_2010年各地区一般预算平衡表 3" xfId="21400"/>
    <cellStyle name="好_卫生部门_财力性转移支付2010年预算参考数_合并 2 4" xfId="21401"/>
    <cellStyle name="差_青海 缺口县区测算(地方填报)_03_2010年各地区一般预算平衡表_2010年地方财政一般预算分级平衡情况表（汇总）0524" xfId="21402"/>
    <cellStyle name="好_自行调整差异系数顺序_小册子（2010）张 2" xfId="21403"/>
    <cellStyle name="差_青海 缺口县区测算(地方填报)_03_2010年各地区一般预算平衡表_2010年地方财政一般预算分级平衡情况表（汇总）0524 5" xfId="21404"/>
    <cellStyle name="差_青海 缺口县区测算(地方填报)_03_2010年各地区一般预算平衡表_净集中" xfId="21405"/>
    <cellStyle name="好_缺口县区测算(按2007支出增长25%测算)_财力性转移支付2010年预算参考数_合并 2 5" xfId="21406"/>
    <cellStyle name="差_危改资金测算_03_2010年各地区一般预算平衡表_2010年地方财政一般预算分级平衡情况表（汇总）0524 3" xfId="21407"/>
    <cellStyle name="差_青海 缺口县区测算(地方填报)_30云南" xfId="21408"/>
    <cellStyle name="好_安徽 缺口县区测算(地方填报)1_财力性转移支付2010年预算参考数_合并 2 4" xfId="21409"/>
    <cellStyle name="差_青海 缺口县区测算(地方填报)_30云南 2" xfId="21410"/>
    <cellStyle name="好_安徽 缺口县区测算(地方填报)1_财力性转移支付2010年预算参考数_合并 2 5" xfId="21411"/>
    <cellStyle name="差_青海 缺口县区测算(地方填报)_30云南 3" xfId="21412"/>
    <cellStyle name="差_青海 缺口县区测算(地方填报)_30云南 3 2" xfId="21413"/>
    <cellStyle name="好_行政（人员）_民生政策最低支出需求_财力性转移支付2010年预算参考数_小册子（2010）张 3" xfId="21414"/>
    <cellStyle name="差_县市旗测算20080508_不含人员经费系数_03_2010年各地区一般预算平衡表 5" xfId="21415"/>
    <cellStyle name="好_农林水和城市维护标准支出20080505－县区合计_县市旗测算-新科目（含人口规模效应）_财力性转移支付2010年预算参考数_华东" xfId="21416"/>
    <cellStyle name="差_县区合并测算20080423(按照各省比重）_民生政策最低支出需求_30云南 3 2" xfId="21417"/>
    <cellStyle name="差_青海 缺口县区测算(地方填报)_财力性转移支付2010年预算参考数" xfId="21418"/>
    <cellStyle name="好_农林水和城市维护标准支出20080505－县区合计_县市旗测算-新科目（含人口规模效应）_财力性转移支付2010年预算参考数_华东 2" xfId="21419"/>
    <cellStyle name="差_青海 缺口县区测算(地方填报)_财力性转移支付2010年预算参考数 2" xfId="21420"/>
    <cellStyle name="好_农林水和城市维护标准支出20080505－县区合计_县市旗测算-新科目（含人口规模效应）_财力性转移支付2010年预算参考数_华东 2 2" xfId="21421"/>
    <cellStyle name="差_青海 缺口县区测算(地方填报)_财力性转移支付2010年预算参考数 2 2" xfId="21422"/>
    <cellStyle name="差_青海 缺口县区测算(地方填报)_财力性转移支付2010年预算参考数 2 2 2" xfId="21423"/>
    <cellStyle name="好_农林水和城市维护标准支出20080505－县区合计_县市旗测算-新科目（含人口规模效应）_财力性转移支付2010年预算参考数_华东 2 3" xfId="21424"/>
    <cellStyle name="差_青海 缺口县区测算(地方填报)_财力性转移支付2010年预算参考数 2 3" xfId="21425"/>
    <cellStyle name="好_农林水和城市维护标准支出20080505－县区合计_县市旗测算-新科目（含人口规模效应）_财力性转移支付2010年预算参考数_华东 3" xfId="21426"/>
    <cellStyle name="差_青海 缺口县区测算(地方填报)_财力性转移支付2010年预算参考数 3" xfId="21427"/>
    <cellStyle name="差_同德_财力性转移支付2010年预算参考数 2 3" xfId="21428"/>
    <cellStyle name="好_0605石屏县_隋心对账单定稿0514 2 7" xfId="21429"/>
    <cellStyle name="差_青海 缺口县区测算(地方填报)_财力性转移支付2010年预算参考数 3 2" xfId="21430"/>
    <cellStyle name="差_卫生(按照总人口测算）—20080416_30云南" xfId="21431"/>
    <cellStyle name="好_行政(燃修费)_县市旗测算-新科目（含人口规模效应）_隋心对账单定稿0514 2 2" xfId="21432"/>
    <cellStyle name="差_青海 缺口县区测算(地方填报)_财力性转移支付2010年预算参考数_03_2010年各地区一般预算平衡表" xfId="21433"/>
    <cellStyle name="差_卫生(按照总人口测算）—20080416_30云南 3" xfId="21434"/>
    <cellStyle name="好_县区合并测算20080421_县市旗测算-新科目（含人口规模效应）_财力性转移支付2010年预算参考数_03_2010年各地区一般预算平衡表_净集中" xfId="21435"/>
    <cellStyle name="差_青海 缺口县区测算(地方填报)_财力性转移支付2010年预算参考数_03_2010年各地区一般预算平衡表 3" xfId="21436"/>
    <cellStyle name="好_县市旗测算-新科目（20080626）_不含人员经费系数_03_2010年各地区一般预算平衡表_净集中 2" xfId="21437"/>
    <cellStyle name="好_分县成本差异系数_民生政策最低支出需求_财力性转移支付2010年预算参考数_隋心对账单定稿0514 2 4" xfId="21438"/>
    <cellStyle name="好_测算结果_03_2010年各地区一般预算平衡表 5" xfId="21439"/>
    <cellStyle name="差_青海 缺口县区测算(地方填报)_财力性转移支付2010年预算参考数_03_2010年各地区一般预算平衡表_04财力类2010" xfId="21440"/>
    <cellStyle name="差_青海 缺口县区测算(地方填报)_财力性转移支付2010年预算参考数_03_2010年各地区一般预算平衡表_04财力类2010 2" xfId="21441"/>
    <cellStyle name="好_5334_2006年迪庆县级财政报表附表 2_2.2010年云南省生态功能区转移支付总表" xfId="21442"/>
    <cellStyle name="差_青海 缺口县区测算(地方填报)_财力性转移支付2010年预算参考数_03_2010年各地区一般预算平衡表_04财力类2010 3" xfId="21443"/>
    <cellStyle name="差_县市旗测算20080508_县市旗测算-新科目（含人口规模效应）_30云南 2" xfId="21444"/>
    <cellStyle name="差_文体广播事业(按照总人口测算）—20080416_财力性转移支付2010年预算参考数_小册子（2010）张 3" xfId="21445"/>
    <cellStyle name="差_青海 缺口县区测算(地方填报)_财力性转移支付2010年预算参考数_03_2010年各地区一般预算平衡表_2010年地方财政一般预算分级平衡情况表（汇总）0524 4" xfId="21446"/>
    <cellStyle name="差_青海 缺口县区测算(地方填报)_财力性转移支付2010年预算参考数_03_2010年各地区一般预算平衡表_2010年地方财政一般预算分级平衡情况表（汇总）0524 5" xfId="21447"/>
    <cellStyle name="差_青海 缺口县区测算(地方填报)_财力性转移支付2010年预算参考数_03_2010年各地区一般预算平衡表_净集中" xfId="21448"/>
    <cellStyle name="差_缺口县区测算(按2007支出增长25%测算)_财力性转移支付2010年预算参考数_华东 2" xfId="21449"/>
    <cellStyle name="好_其他部门(按照总人口测算）—20080416_财力性转移支付2010年预算参考数_03_2010年各地区一般预算平衡表_04财力类2010 3" xfId="21450"/>
    <cellStyle name="好_11大理_03_2010年各地区一般预算平衡表_04财力类2010" xfId="21451"/>
    <cellStyle name="差_青海 缺口县区测算(地方填报)_财力性转移支付2010年预算参考数_30云南" xfId="21452"/>
    <cellStyle name="好_11大理_03_2010年各地区一般预算平衡表_04财力类2010 2" xfId="21453"/>
    <cellStyle name="差_青海 缺口县区测算(地方填报)_财力性转移支付2010年预算参考数_30云南 2" xfId="21454"/>
    <cellStyle name="差_青海 缺口县区测算(地方填报)_财力性转移支付2010年预算参考数_30云南 4" xfId="21455"/>
    <cellStyle name="好_历年教师人数 6" xfId="21456"/>
    <cellStyle name="差_青海 缺口县区测算(地方填报)_财力性转移支付2010年预算参考数_合并 2" xfId="21457"/>
    <cellStyle name="差_青海 缺口县区测算(地方填报)_财力性转移支付2010年预算参考数_小册子（2010）张 3" xfId="21458"/>
    <cellStyle name="差_青海 缺口县区测算(地方填报)_财力性转移支付2010年预算参考数_小册子（2010）张 3 2" xfId="21459"/>
    <cellStyle name="差_青海 缺口县区测算(地方填报)_财力性转移支付2010年预算参考数_小册子（2010）张 4" xfId="21460"/>
    <cellStyle name="好_河南 缺口县区测算(地方填报白)" xfId="21461"/>
    <cellStyle name="差_青海 缺口县区测算(地方填报)_合并" xfId="21462"/>
    <cellStyle name="常规 25 19" xfId="21463"/>
    <cellStyle name="常规 25 24" xfId="21464"/>
    <cellStyle name="好_20河南_财力性转移支付2010年预算参考数_03_2010年各地区一般预算平衡表_净集中 2" xfId="21465"/>
    <cellStyle name="好_河南 缺口县区测算(地方填报白) 2" xfId="21466"/>
    <cellStyle name="差_青海 缺口县区测算(地方填报)_合并 2" xfId="21467"/>
    <cellStyle name="好_卫生(按照总人口测算）—20080416_县市旗测算-新科目（含人口规模效应）_华东 3" xfId="21468"/>
    <cellStyle name="好_分年度可用财力情况 3" xfId="21469"/>
    <cellStyle name="差_青海 缺口县区测算(地方填报)_华东" xfId="21470"/>
    <cellStyle name="差_县区合并测算20080423(按照各省比重）_民生政策最低支出需求_财力性转移支付2010年预算参考数_隋心对账单定稿0514 2 2" xfId="21471"/>
    <cellStyle name="好_2006年22湖南 4" xfId="21472"/>
    <cellStyle name="好_不含人员经费系数_财力性转移支付2010年预算参考数_合并" xfId="21473"/>
    <cellStyle name="差_同德_隋心对账单定稿0514 2" xfId="21474"/>
    <cellStyle name="差_青海 缺口县区测算(地方填报)_小册子（2010）张" xfId="21475"/>
    <cellStyle name="好_不含人员经费系数_财力性转移支付2010年预算参考数_合并 2" xfId="21476"/>
    <cellStyle name="差_同德_隋心对账单定稿0514 2 2" xfId="21477"/>
    <cellStyle name="好_2008年全省汇总收支计算表 2 4" xfId="21478"/>
    <cellStyle name="好_2006年全省财力计算表（中央、决算） 3" xfId="21479"/>
    <cellStyle name="差_青海 缺口县区测算(地方填报)_小册子（2010）张 2" xfId="21480"/>
    <cellStyle name="差_青海 缺口县区测算(地方填报)_小册子（2010）张 2 2" xfId="21481"/>
    <cellStyle name="好_2008年全省汇总收支计算表 2 5" xfId="21482"/>
    <cellStyle name="好_2006年全省财力计算表（中央、决算） 4" xfId="21483"/>
    <cellStyle name="差_同德_隋心对账单定稿0514 2 3" xfId="21484"/>
    <cellStyle name="差_青海 缺口县区测算(地方填报)_小册子（2010）张 3" xfId="21485"/>
    <cellStyle name="差_青海 缺口县区测算(地方填报)_小册子（2010）张 3 2" xfId="21486"/>
    <cellStyle name="好_2008年全省汇总收支计算表 2 6" xfId="21487"/>
    <cellStyle name="好_2006年全省财力计算表（中央、决算） 5" xfId="21488"/>
    <cellStyle name="差_同德_隋心对账单定稿0514 2 4" xfId="21489"/>
    <cellStyle name="差_青海 缺口县区测算(地方填报)_小册子（2010）张 4" xfId="21490"/>
    <cellStyle name="差_全省公共卫生与基层医疗卫生事业单位绩效工资测算表！ 3 2" xfId="21491"/>
    <cellStyle name="好_青海 缺口县区测算(地方填报)_财力性转移支付2010年预算参考数 2 7" xfId="21492"/>
    <cellStyle name="好_2007年收支情况及2008年收支预计表(汇总表)_03_2010年各地区一般预算平衡表_净集中 3" xfId="21493"/>
    <cellStyle name="差_全省公共卫生与基层医疗卫生事业单位绩效工资测算表！ 4" xfId="21494"/>
    <cellStyle name="差_缺口县区测算 2 2 2" xfId="21495"/>
    <cellStyle name="差_缺口县区测算 2 3" xfId="21496"/>
    <cellStyle name="差_缺口县区测算 2 4" xfId="21497"/>
    <cellStyle name="好_附表_财力性转移支付2010年预算参考数 2 4" xfId="21498"/>
    <cellStyle name="差_缺口县区测算 3 2" xfId="21499"/>
    <cellStyle name="好_测算结果_03_2010年各地区一般预算平衡表_2010年地方财政一般预算分级平衡情况表（汇总）0524 2 5" xfId="21500"/>
    <cellStyle name="好_2007一般预算支出口径剔除表_03_2010年各地区一般预算平衡表 2 2" xfId="21501"/>
    <cellStyle name="差_缺口县区测算 4" xfId="21502"/>
    <cellStyle name="差_缺口县区测算 4 2" xfId="21503"/>
    <cellStyle name="好_测算结果_03_2010年各地区一般预算平衡表_2010年地方财政一般预算分级平衡情况表（汇总）0524 2 6" xfId="21504"/>
    <cellStyle name="差_缺口县区测算 5" xfId="21505"/>
    <cellStyle name="差_缺口县区测算（11.13）" xfId="21506"/>
    <cellStyle name="好_分县成本差异系数_民生政策最低支出需求_03_2010年各地区一般预算平衡表_2010年地方财政一般预算分级平衡情况表（汇总）0524 2 4" xfId="21507"/>
    <cellStyle name="差_缺口县区测算（11.13） 2" xfId="21508"/>
    <cellStyle name="差_缺口县区测算（11.13） 2 2" xfId="21509"/>
    <cellStyle name="差_缺口县区测算（11.13） 2 2 2" xfId="21510"/>
    <cellStyle name="差_缺口县区测算（11.13） 2 4" xfId="21511"/>
    <cellStyle name="好_县区合并测算20080423(按照各省比重）_县市旗测算-新科目（含人口规模效应）_华东 2 7" xfId="21512"/>
    <cellStyle name="差_县区合并测算20080423(按照各省比重）_民生政策最低支出需求_财力性转移支付2010年预算参考数_华东 2" xfId="21513"/>
    <cellStyle name="差_缺口县区测算（11.13） 3 2" xfId="21514"/>
    <cellStyle name="好_分县成本差异系数_民生政策最低支出需求_03_2010年各地区一般预算平衡表_2010年地方财政一般预算分级平衡情况表（汇总）0524 2 6" xfId="21515"/>
    <cellStyle name="差_缺口县区测算（11.13） 4" xfId="21516"/>
    <cellStyle name="差_缺口县区测算（11.13） 4 2" xfId="21517"/>
    <cellStyle name="好_市辖区测算20080510_不含人员经费系数_财力性转移支付2010年预算参考数_隋心对账单定稿0514" xfId="21518"/>
    <cellStyle name="差_缺口县区测算（11.13）_03_2010年各地区一般预算平衡表" xfId="21519"/>
    <cellStyle name="好_行政（人员）_不含人员经费系数_华东" xfId="21520"/>
    <cellStyle name="差_缺口县区测算（11.13）_03_2010年各地区一般预算平衡表_04财力类2010 2" xfId="21521"/>
    <cellStyle name="差_缺口县区测算（11.13）_03_2010年各地区一般预算平衡表_04财力类2010 3" xfId="21522"/>
    <cellStyle name="常规 12 18" xfId="21523"/>
    <cellStyle name="常规 12 23" xfId="21524"/>
    <cellStyle name="好_县区合并测算20080421_不含人员经费系数_财力性转移支付2010年预算参考数 2" xfId="21525"/>
    <cellStyle name="差_缺口县区测算（11.13）_03_2010年各地区一般预算平衡表_2010年地方财政一般预算分级平衡情况表（汇总）0524 5" xfId="21526"/>
    <cellStyle name="差_县级公安机关公用经费标准奖励测算方案（定稿） 2" xfId="21527"/>
    <cellStyle name="好_2006年全省财力计算表（中央、决算） 2 6" xfId="21528"/>
    <cellStyle name="差_缺口县区测算（11.13）_03_2010年各地区一般预算平衡表_净集中" xfId="21529"/>
    <cellStyle name="差_缺口县区测算（11.13）_30云南 2" xfId="21530"/>
    <cellStyle name="好_市辖区测算-新科目（20080626）_03_2010年各地区一般预算平衡表 4" xfId="21531"/>
    <cellStyle name="差_缺口县区测算（11.13）_30云南 2 2" xfId="21532"/>
    <cellStyle name="好_04财力类 4" xfId="21533"/>
    <cellStyle name="差_县区合并测算20080423(按照各省比重）_不含人员经费系数_财力性转移支付2010年预算参考数_03_2010年各地区一般预算平衡表_2010年地方财政一般预算分级平衡情况表（汇总）0524 2 6" xfId="21534"/>
    <cellStyle name="差_缺口县区测算（11.13）_30云南 3 2" xfId="21535"/>
    <cellStyle name="差_缺口县区测算（11.13）_30云南 4" xfId="21536"/>
    <cellStyle name="好_市辖区测算-新科目（20080626）_03_2010年各地区一般预算平衡表 6" xfId="21537"/>
    <cellStyle name="差_缺口县区测算（11.13）_财力性转移支付2010年预算参考数" xfId="21538"/>
    <cellStyle name="差_缺口县区测算（11.13）_财力性转移支付2010年预算参考数 2" xfId="21539"/>
    <cellStyle name="差_缺口县区测算（11.13）_财力性转移支付2010年预算参考数 2 3" xfId="21540"/>
    <cellStyle name="好_2007一般预算支出口径剔除表_03_2010年各地区一般预算平衡表_2010年地方财政一般预算分级平衡情况表（汇总）0524 2" xfId="21541"/>
    <cellStyle name="好_核定人数下发表_03_2010年各地区一般预算平衡表 2" xfId="21542"/>
    <cellStyle name="差_县市旗测算-新科目（20080627）_县市旗测算-新科目（含人口规模效应）_财力性转移支付2010年预算参考数_03_2010年各地区一般预算平衡表_2010年地方财政一般预算分级平衡情况表（汇总）0524 2 4" xfId="21543"/>
    <cellStyle name="差_人员工资和公用经费_03_2010年各地区一般预算平衡表_净集中" xfId="21544"/>
    <cellStyle name="差_缺口县区测算（11.13）_财力性转移支付2010年预算参考数 2 3 2" xfId="21545"/>
    <cellStyle name="好_2007一般预算支出口径剔除表_03_2010年各地区一般预算平衡表_2010年地方财政一般预算分级平衡情况表（汇总）0524 2 2" xfId="21546"/>
    <cellStyle name="好_核定人数下发表_03_2010年各地区一般预算平衡表 2 2" xfId="21547"/>
    <cellStyle name="差_人员工资和公用经费_03_2010年各地区一般预算平衡表_净集中 2" xfId="21548"/>
    <cellStyle name="差_缺口县区测算（11.13）_财力性转移支付2010年预算参考数 2 4" xfId="21549"/>
    <cellStyle name="好_2007一般预算支出口径剔除表_03_2010年各地区一般预算平衡表_2010年地方财政一般预算分级平衡情况表（汇总）0524 3" xfId="21550"/>
    <cellStyle name="好_核定人数下发表_03_2010年各地区一般预算平衡表 3" xfId="21551"/>
    <cellStyle name="差_县市旗测算-新科目（20080627）_县市旗测算-新科目（含人口规模效应）_财力性转移支付2010年预算参考数_03_2010年各地区一般预算平衡表_2010年地方财政一般预算分级平衡情况表（汇总）0524 2 5" xfId="21552"/>
    <cellStyle name="好_县市旗测算-新科目（20080627）_财力性转移支付2010年预算参考数_隋心对账单定稿0514 2 2" xfId="21553"/>
    <cellStyle name="差_缺口县区测算（11.13）_财力性转移支付2010年预算参考数 3" xfId="21554"/>
    <cellStyle name="好_其他部门(按照总人口测算）—20080416_不含人员经费系数_财力性转移支付2010年预算参考数_03_2010年各地区一般预算平衡表 5" xfId="21555"/>
    <cellStyle name="差_县区合并测算20080423(按照各省比重）_民生政策最低支出需求_03_2010年各地区一般预算平衡表_04财力类2010 2" xfId="21556"/>
    <cellStyle name="差_缺口县区测算（11.13）_财力性转移支付2010年预算参考数 4" xfId="21557"/>
    <cellStyle name="差_缺口县区测算（11.13）_财力性转移支付2010年预算参考数 4 2" xfId="21558"/>
    <cellStyle name="好_核定人数下发表 2 6" xfId="21559"/>
    <cellStyle name="好_11大理_财力性转移支付2010年预算参考数_华东" xfId="21560"/>
    <cellStyle name="好_其他部门(按照总人口测算）—20080416_不含人员经费系数_财力性转移支付2010年预算参考数_03_2010年各地区一般预算平衡表 6" xfId="21561"/>
    <cellStyle name="差_县区合并测算20080423(按照各省比重）_民生政策最低支出需求_03_2010年各地区一般预算平衡表_04财力类2010 3" xfId="21562"/>
    <cellStyle name="差_缺口县区测算（11.13）_财力性转移支付2010年预算参考数 5" xfId="21563"/>
    <cellStyle name="差_人员工资和公用经费 4 2" xfId="21564"/>
    <cellStyle name="差_缺口县区测算（11.13）_财力性转移支付2010年预算参考数_03_2010年各地区一般预算平衡表 3" xfId="21565"/>
    <cellStyle name="差_缺口县区测算(按2007支出增长25%测算)_财力性转移支付2010年预算参考数_小册子（2010）张 2 2" xfId="21566"/>
    <cellStyle name="差_缺口县区测算（11.13）_财力性转移支付2010年预算参考数_03_2010年各地区一般预算平衡表 4" xfId="21567"/>
    <cellStyle name="好_2010年县级基本财力保障测算 2" xfId="21568"/>
    <cellStyle name="差_县区合并测算20080423(按照各省比重）_县市旗测算-新科目（含人口规模效应）_财力性转移支付2010年预算参考数_03_2010年各地区一般预算平衡表_04财力类2010 3" xfId="21569"/>
    <cellStyle name="差_缺口县区测算（11.13）_财力性转移支付2010年预算参考数_03_2010年各地区一般预算平衡表 6" xfId="21570"/>
    <cellStyle name="差_缺口县区测算（11.13）_财力性转移支付2010年预算参考数_03_2010年各地区一般预算平衡表_2010年地方财政一般预算分级平衡情况表（汇总）0524" xfId="21571"/>
    <cellStyle name="好_卫生(按照总人口测算）—20080416_县市旗测算-新科目（含人口规模效应）_03_2010年各地区一般预算平衡表_2010年地方财政一般预算分级平衡情况表（汇总）0524 2 8" xfId="21572"/>
    <cellStyle name="差_缺口县区测算（11.13）_财力性转移支付2010年预算参考数_03_2010年各地区一般预算平衡表_2010年地方财政一般预算分级平衡情况表（汇总）0524 5" xfId="21573"/>
    <cellStyle name="检查单元格 2 2 2 2 2 9" xfId="21574"/>
    <cellStyle name="差_卫生(按照总人口测算）—20080416_不含人员经费系数_03_2010年各地区一般预算平衡表_2010年地方财政一般预算分级平衡情况表（汇总）0524 2 6" xfId="21575"/>
    <cellStyle name="好_核定人数下发表_财力性转移支付2010年预算参考数_03_2010年各地区一般预算平衡表_2010年地方财政一般预算分级平衡情况表（汇总）0524 2 2" xfId="21576"/>
    <cellStyle name="差_缺口县区测算（11.13）_财力性转移支付2010年预算参考数_03_2010年各地区一般预算平衡表_净集中" xfId="21577"/>
    <cellStyle name="检查单元格 2 9" xfId="21578"/>
    <cellStyle name="差_缺口县区测算（11.13）_财力性转移支付2010年预算参考数_30云南 2 2" xfId="21579"/>
    <cellStyle name="好_教育(按照总人口测算）—20080416_民生政策最低支出需求_30云南 2" xfId="21580"/>
    <cellStyle name="好_行政（人员）_民生政策最低支出需求_财力性转移支付2010年预算参考数_合并 2 2" xfId="21581"/>
    <cellStyle name="好_行政（人员）_民生政策最低支出需求_财力性转移支付2010年预算参考数_合并 3" xfId="21582"/>
    <cellStyle name="差_缺口县区测算（11.13）_财力性转移支付2010年预算参考数_30云南 3" xfId="21583"/>
    <cellStyle name="差_缺口县区测算（11.13）_财力性转移支付2010年预算参考数_30云南 3 2" xfId="21584"/>
    <cellStyle name="差_缺口县区测算（11.13）_财力性转移支付2010年预算参考数_30云南 4" xfId="21585"/>
    <cellStyle name="差_缺口县区测算（11.13）_财力性转移支付2010年预算参考数_合并 2" xfId="21586"/>
    <cellStyle name="好_汇总表4_03_2010年各地区一般预算平衡表_净集中" xfId="21587"/>
    <cellStyle name="差_一般预算支出口径剔除表_财力性转移支付2010年预算参考数_03_2010年各地区一般预算平衡表_2010年地方财政一般预算分级平衡情况表（汇总）0524 2 2" xfId="21588"/>
    <cellStyle name="差_缺口县区测算（11.13）_财力性转移支付2010年预算参考数_华东 2" xfId="21589"/>
    <cellStyle name="差_缺口县区测算（11.13）_财力性转移支付2010年预算参考数_小册子（2010）张 2 2" xfId="21590"/>
    <cellStyle name="差_市辖区测算20080510_县市旗测算-新科目（含人口规模效应）_财力性转移支付2010年预算参考数_小册子（2010）张 2" xfId="21591"/>
    <cellStyle name="差_缺口县区测算（11.13）_财力性转移支付2010年预算参考数_小册子（2010）张 4" xfId="21592"/>
    <cellStyle name="差_缺口县区测算（11.13）_合并" xfId="21593"/>
    <cellStyle name="好_县区合并测算20080421_县市旗测算-新科目（含人口规模效应） 5" xfId="21594"/>
    <cellStyle name="差_缺口县区测算（11.13）_隋心对账单定稿0514" xfId="21595"/>
    <cellStyle name="差_缺口县区测算（11.13）_隋心对账单定稿0514 2" xfId="21596"/>
    <cellStyle name="差_文体广播事业(按照总人口测算）—20080416_不含人员经费系数_03_2010年各地区一般预算平衡表_净集中 3" xfId="21597"/>
    <cellStyle name="差_缺口县区测算(按2007支出增长25%测算) 2 4" xfId="21598"/>
    <cellStyle name="差_缺口县区测算(按2007支出增长25%测算) 4 2" xfId="21599"/>
    <cellStyle name="差_缺口县区测算(按2007支出增长25%测算)_03_2010年各地区一般预算平衡表" xfId="21600"/>
    <cellStyle name="好_28四川_财力性转移支付2010年预算参考数_03_2010年各地区一般预算平衡表_2010年地方财政一般预算分级平衡情况表（汇总）0524" xfId="21601"/>
    <cellStyle name="差_缺口县区测算(按2007支出增长25%测算)_03_2010年各地区一般预算平衡表 2" xfId="21602"/>
    <cellStyle name="好_县市旗测算20080508_民生政策最低支出需求_财力性转移支付2010年预算参考数_合并 2 6" xfId="21603"/>
    <cellStyle name="差_缺口县区测算(按2007支出增长25%测算)_03_2010年各地区一般预算平衡表 3" xfId="21604"/>
    <cellStyle name="好_县市旗测算20080508_民生政策最低支出需求_财力性转移支付2010年预算参考数_合并 2 7" xfId="21605"/>
    <cellStyle name="差_缺口县区测算(按2007支出增长25%测算)_03_2010年各地区一般预算平衡表 4" xfId="21606"/>
    <cellStyle name="好_汇总表_30云南 2" xfId="21607"/>
    <cellStyle name="差_缺口县区测算(按2007支出增长25%测算)_03_2010年各地区一般预算平衡表 5" xfId="21608"/>
    <cellStyle name="好_汇总表_30云南 3" xfId="21609"/>
    <cellStyle name="差_缺口县区测算(按2007支出增长25%测算)_03_2010年各地区一般预算平衡表 6" xfId="21610"/>
    <cellStyle name="差_缺口县区测算(按2007支出增长25%测算)_03_2010年各地区一般预算平衡表_04财力类2010" xfId="21611"/>
    <cellStyle name="差_缺口县区测算(按2007支出增长25%测算)_03_2010年各地区一般预算平衡表_04财力类2010 2" xfId="21612"/>
    <cellStyle name="差_缺口县区测算(按2007支出增长25%测算)_03_2010年各地区一般预算平衡表_04财力类2010 3" xfId="21613"/>
    <cellStyle name="差_缺口县区测算(按2007支出增长25%测算)_03_2010年各地区一般预算平衡表_2010年地方财政一般预算分级平衡情况表（汇总）0524" xfId="21614"/>
    <cellStyle name="差_缺口县区测算(按2007支出增长25%测算)_03_2010年各地区一般预算平衡表_2010年地方财政一般预算分级平衡情况表（汇总）0524 2" xfId="21615"/>
    <cellStyle name="差_缺口县区测算(按2007支出增长25%测算)_03_2010年各地区一般预算平衡表_2010年地方财政一般预算分级平衡情况表（汇总）0524 3" xfId="21616"/>
    <cellStyle name="差_缺口县区测算(按2007支出增长25%测算)_03_2010年各地区一般预算平衡表_2010年地方财政一般预算分级平衡情况表（汇总）0524 4" xfId="21617"/>
    <cellStyle name="差_缺口县区测算(按2007支出增长25%测算)_03_2010年各地区一般预算平衡表_2010年地方财政一般预算分级平衡情况表（汇总）0524 5" xfId="21618"/>
    <cellStyle name="差_缺口县区测算(按2007支出增长25%测算)_03_2010年各地区一般预算平衡表_净集中" xfId="21619"/>
    <cellStyle name="好_其他部门(按照总人口测算）—20080416_小册子（2010）张 3" xfId="21620"/>
    <cellStyle name="差_缺口县区测算(按2007支出增长25%测算)_03_2010年各地区一般预算平衡表_净集中 2" xfId="21621"/>
    <cellStyle name="好_其他部门(按照总人口测算）—20080416_小册子（2010）张 4" xfId="21622"/>
    <cellStyle name="差_缺口县区测算(按2007支出增长25%测算)_03_2010年各地区一般预算平衡表_净集中 3" xfId="21623"/>
    <cellStyle name="好_农林水和城市维护标准支出20080505－县区合计_民生政策最低支出需求_财力性转移支付2010年预算参考数 2 7" xfId="21624"/>
    <cellStyle name="差_文体广播事业(按照总人口测算）—20080416_财力性转移支付2010年预算参考数_03_2010年各地区一般预算平衡表_2010年地方财政一般预算分级平衡情况表（汇总）0524 2 3" xfId="21625"/>
    <cellStyle name="输入 2 2 19" xfId="21626"/>
    <cellStyle name="常规 3 14" xfId="21627"/>
    <cellStyle name="差_缺口县区测算(按2007支出增长25%测算)_财力性转移支付2010年预算参考数 2 2" xfId="21628"/>
    <cellStyle name="常规 3 16" xfId="21629"/>
    <cellStyle name="常规 3 21" xfId="21630"/>
    <cellStyle name="差_缺口县区测算(按2007支出增长25%测算)_财力性转移支付2010年预算参考数 2 4" xfId="21631"/>
    <cellStyle name="差_文体广播事业(按照总人口测算）—20080416_民生政策最低支出需求_华东 2 3" xfId="21632"/>
    <cellStyle name="差_缺口县区测算(按2007支出增长25%测算)_财力性转移支付2010年预算参考数 3" xfId="21633"/>
    <cellStyle name="好_市辖区测算-新科目（20080626）_合并 2 5" xfId="21634"/>
    <cellStyle name="差_缺口县区测算(按2007支出增长25%测算)_财力性转移支付2010年预算参考数 3 2" xfId="21635"/>
    <cellStyle name="差_缺口县区测算(按2007支出增长25%测算)_财力性转移支付2010年预算参考数_03_2010年各地区一般预算平衡表" xfId="21636"/>
    <cellStyle name="差_缺口县区测算(按2007支出增长25%测算)_财力性转移支付2010年预算参考数_03_2010年各地区一般预算平衡表 2" xfId="21637"/>
    <cellStyle name="差_缺口县区测算(按2007支出增长25%测算)_财力性转移支付2010年预算参考数_03_2010年各地区一般预算平衡表 6" xfId="21638"/>
    <cellStyle name="千位分隔 4 7 2" xfId="21639"/>
    <cellStyle name="好_2008年全省汇总收支计算表_财力性转移支付2010年预算参考数_合并 2 4" xfId="21640"/>
    <cellStyle name="差_缺口县区测算(按2007支出增长25%测算)_财力性转移支付2010年预算参考数_03_2010年各地区一般预算平衡表_04财力类2010 2" xfId="21641"/>
    <cellStyle name="好_2008年全省汇总收支计算表_财力性转移支付2010年预算参考数_合并 2 5" xfId="21642"/>
    <cellStyle name="差_缺口县区测算(按2007支出增长25%测算)_财力性转移支付2010年预算参考数_03_2010年各地区一般预算平衡表_04财力类2010 3" xfId="21643"/>
    <cellStyle name="差_缺口县区测算(按2007支出增长25%测算)_财力性转移支付2010年预算参考数_03_2010年各地区一般预算平衡表_2010年地方财政一般预算分级平衡情况表（汇总）0524" xfId="21644"/>
    <cellStyle name="差_缺口县区测算(按2007支出增长25%测算)_财力性转移支付2010年预算参考数_03_2010年各地区一般预算平衡表_2010年地方财政一般预算分级平衡情况表（汇总）0524 2" xfId="21645"/>
    <cellStyle name="常规 2 2 6 2 2 2" xfId="21646"/>
    <cellStyle name="差_缺口县区测算(按2007支出增长25%测算)_财力性转移支付2010年预算参考数_03_2010年各地区一般预算平衡表_2010年地方财政一般预算分级平衡情况表（汇总）0524 3" xfId="21647"/>
    <cellStyle name="好_2007年收支情况及2008年收支预计表(汇总表)_财力性转移支付2010年预算参考数_03_2010年各地区一般预算平衡表_净集中 2" xfId="21648"/>
    <cellStyle name="常规 2 2 6 2 2 4" xfId="21649"/>
    <cellStyle name="差_缺口县区测算(按2007支出增长25%测算)_财力性转移支付2010年预算参考数_03_2010年各地区一般预算平衡表_2010年地方财政一般预算分级平衡情况表（汇总）0524 5" xfId="21650"/>
    <cellStyle name="差_缺口县区测算(按2007支出增长25%测算)_财力性转移支付2010年预算参考数_03_2010年各地区一般预算平衡表_净集中 2" xfId="21651"/>
    <cellStyle name="差_卫生(按照总人口测算）—20080416_县市旗测算-新科目（含人口规模效应）_03_2010年各地区一般预算平衡表_2010年地方财政一般预算分级平衡情况表（汇总）0524 2" xfId="21652"/>
    <cellStyle name="好_分县成本差异系数_财力性转移支付2010年预算参考数 2" xfId="21653"/>
    <cellStyle name="好_07临沂_隋心对账单定稿0514 2 3" xfId="21654"/>
    <cellStyle name="差_缺口县区测算(按2007支出增长25%测算)_财力性转移支付2010年预算参考数_30云南" xfId="21655"/>
    <cellStyle name="好_分县成本差异系数_财力性转移支付2010年预算参考数 2 2" xfId="21656"/>
    <cellStyle name="差_缺口县区测算(按2007支出增长25%测算)_财力性转移支付2010年预算参考数_30云南 2" xfId="21657"/>
    <cellStyle name="好_分县成本差异系数_财力性转移支付2010年预算参考数 2 2 2" xfId="21658"/>
    <cellStyle name="差_缺口县区测算(按2007支出增长25%测算)_财力性转移支付2010年预算参考数_30云南 2 2" xfId="21659"/>
    <cellStyle name="好_分县成本差异系数_财力性转移支付2010年预算参考数 2 4" xfId="21660"/>
    <cellStyle name="差_缺口县区测算(按2007支出增长25%测算)_财力性转移支付2010年预算参考数_30云南 4" xfId="21661"/>
    <cellStyle name="差_文体广播事业(按照总人口测算）—20080416_民生政策最低支出需求_合并 2 3" xfId="21662"/>
    <cellStyle name="差_缺口县区测算(按2007支出增长25%测算)_财力性转移支付2010年预算参考数_合并 2" xfId="21663"/>
    <cellStyle name="差_缺口县区测算(按2007支出增长25%测算)_财力性转移支付2010年预算参考数_华东" xfId="21664"/>
    <cellStyle name="常规 2 2 2 6 2 2 6" xfId="21665"/>
    <cellStyle name="差_缺口县区测算(按2007支出增长25%测算)_财力性转移支付2010年预算参考数_小册子（2010）张" xfId="21666"/>
    <cellStyle name="差_市辖区测算-新科目（20080626）_县市旗测算-新科目（含人口规模效应）_财力性转移支付2010年预算参考数 2 3" xfId="21667"/>
    <cellStyle name="好_2012年结算单（最终稿） 2 6" xfId="21668"/>
    <cellStyle name="差_缺口县区测算(按2007支出增长25%测算)_财力性转移支付2010年预算参考数_小册子（2010）张 2" xfId="21669"/>
    <cellStyle name="差_市辖区测算-新科目（20080626）_县市旗测算-新科目（含人口规模效应）_财力性转移支付2010年预算参考数 2 3 2" xfId="21670"/>
    <cellStyle name="差_人员工资和公用经费 4" xfId="21671"/>
    <cellStyle name="强调文字颜色 2 2 2 11 7" xfId="21672"/>
    <cellStyle name="好_2006年27重庆_财力性转移支付2010年预算参考数_03_2010年各地区一般预算平衡表_2010年地方财政一般预算分级平衡情况表（汇总）0524 2 2" xfId="21673"/>
    <cellStyle name="差_县区合并测算20080421_财力性转移支付2010年预算参考数 2" xfId="21674"/>
    <cellStyle name="差_缺口县区测算(按2007支出增长25%测算)_华东" xfId="21675"/>
    <cellStyle name="差_缺口县区测算(按2007支出增长25%测算)_隋心对账单定稿0514 2" xfId="21676"/>
    <cellStyle name="好_县市旗测算-新科目（20080627）_03_2010年各地区一般预算平衡表_04财力类2010 3" xfId="21677"/>
    <cellStyle name="差_卫生(按照总人口测算）—20080416_不含人员经费系数_03_2010年各地区一般预算平衡表" xfId="21678"/>
    <cellStyle name="好_分县成本差异系数_不含人员经费系数_财力性转移支付2010年预算参考数 2 2" xfId="21679"/>
    <cellStyle name="好_测算结果_财力性转移支付2010年预算参考数_合并 2" xfId="21680"/>
    <cellStyle name="差_县市旗测算-新科目（20080627）_财力性转移支付2010年预算参考数_03_2010年各地区一般预算平衡表 2" xfId="21681"/>
    <cellStyle name="差_缺口县区测算(按2007支出增长25%测算)_小册子（2010）张 2" xfId="21682"/>
    <cellStyle name="差_卫生(按照总人口测算）—20080416_不含人员经费系数_03_2010年各地区一般预算平衡表 2" xfId="21683"/>
    <cellStyle name="差_缺口县区测算(按2007支出增长25%测算)_小册子（2010）张 2 2" xfId="21684"/>
    <cellStyle name="好_教育(按照总人口测算）—20080416_财力性转移支付2010年预算参考数_03_2010年各地区一般预算平衡表_04财力类2010" xfId="21685"/>
    <cellStyle name="差_一般预算支出口径剔除表_03_2010年各地区一般预算平衡表_04财力类2010 3" xfId="21686"/>
    <cellStyle name="差_县市旗测算-新科目（20080627）_财力性转移支付2010年预算参考数_03_2010年各地区一般预算平衡表 2 2" xfId="21687"/>
    <cellStyle name="好_县区合并测算20080423(按照各省比重）_财力性转移支付2010年预算参考数_03_2010年各地区一般预算平衡表_净集中" xfId="21688"/>
    <cellStyle name="好_分县成本差异系数_不含人员经费系数_财力性转移支付2010年预算参考数 2 2 2" xfId="21689"/>
    <cellStyle name="好_测算结果_财力性转移支付2010年预算参考数_合并 2 2" xfId="21690"/>
    <cellStyle name="好_分县成本差异系数_不含人员经费系数_财力性转移支付2010年预算参考数 2 3 2" xfId="21691"/>
    <cellStyle name="差_缺口县区测算(按2007支出增长25%测算)_小册子（2010）张 3 2" xfId="21692"/>
    <cellStyle name="好_00省级(打印)_华东" xfId="21693"/>
    <cellStyle name="差_缺口县区测算(按核定人数) 4 2" xfId="21694"/>
    <cellStyle name="差_缺口县区测算(按核定人数)_03_2010年各地区一般预算平衡表" xfId="21695"/>
    <cellStyle name="好_县区合并测算20080423(按照各省比重）_县市旗测算-新科目（含人口规模效应）_03_2010年各地区一般预算平衡表_2010年地方财政一般预算分级平衡情况表（汇总）0524 2 7" xfId="21696"/>
    <cellStyle name="差_缺口县区测算(按核定人数)_03_2010年各地区一般预算平衡表 2" xfId="21697"/>
    <cellStyle name="差_缺口县区测算(按核定人数)_03_2010年各地区一般预算平衡表 3" xfId="21698"/>
    <cellStyle name="差_缺口县区测算(按核定人数)_03_2010年各地区一般预算平衡表_04财力类2010" xfId="21699"/>
    <cellStyle name="差_文体广播事业(按照总人口测算）—20080416_县市旗测算-新科目（含人口规模效应）_财力性转移支付2010年预算参考数 2 5" xfId="21700"/>
    <cellStyle name="好_汇总-县级财政报表附表 2_2.2010年云南省生态功能区转移支付总表" xfId="21701"/>
    <cellStyle name="差_缺口县区测算(按核定人数)_03_2010年各地区一般预算平衡表_2010年地方财政一般预算分级平衡情况表（汇总）0524 3" xfId="21702"/>
    <cellStyle name="差_缺口县区测算(按核定人数)_03_2010年各地区一般预算平衡表_2010年地方财政一般预算分级平衡情况表（汇总）0524 4" xfId="21703"/>
    <cellStyle name="好_其他部门(按照总人口测算）—20080416_不含人员经费系数_财力性转移支付2010年预算参考数_03_2010年各地区一般预算平衡表_2010年地方财政一般预算分级平衡情况表（汇总）0524" xfId="21704"/>
    <cellStyle name="差_缺口县区测算(按核定人数)_03_2010年各地区一般预算平衡表_2010年地方财政一般预算分级平衡情况表（汇总）0524 5" xfId="21705"/>
    <cellStyle name="好_28四川_03_2010年各地区一般预算平衡表_净集中" xfId="21706"/>
    <cellStyle name="差_缺口县区测算(按核定人数)_03_2010年各地区一般预算平衡表_净集中" xfId="21707"/>
    <cellStyle name="差_缺口县区测算(按核定人数)_03_2010年各地区一般预算平衡表_净集中 2" xfId="21708"/>
    <cellStyle name="差_缺口县区测算(按核定人数)_03_2010年各地区一般预算平衡表_净集中 3" xfId="21709"/>
    <cellStyle name="好_其他部门(按照总人口测算）—20080416_民生政策最低支出需求_财力性转移支付2010年预算参考数_30云南 2" xfId="21710"/>
    <cellStyle name="差_县区合并测算20080423(按照各省比重）_财力性转移支付2010年预算参考数 5" xfId="21711"/>
    <cellStyle name="差_缺口县区测算(按核定人数)_30云南" xfId="21712"/>
    <cellStyle name="差_县区合并测算20080421_县市旗测算-新科目（含人口规模效应）_财力性转移支付2010年预算参考数_30云南 3 2" xfId="21713"/>
    <cellStyle name="差_县市旗测算20080508_财力性转移支付2010年预算参考数 2 3" xfId="21714"/>
    <cellStyle name="差_缺口县区测算(按核定人数)_30云南 2" xfId="21715"/>
    <cellStyle name="差_县市旗测算20080508_财力性转移支付2010年预算参考数 2 3 2" xfId="21716"/>
    <cellStyle name="差_缺口县区测算(按核定人数)_30云南 2 2" xfId="21717"/>
    <cellStyle name="常规 2 3 2 19" xfId="21718"/>
    <cellStyle name="常规 2 3 2 24" xfId="21719"/>
    <cellStyle name="差_县市旗测算20080508_财力性转移支付2010年预算参考数 2 4" xfId="21720"/>
    <cellStyle name="差_缺口县区测算(按核定人数)_30云南 3" xfId="21721"/>
    <cellStyle name="差_缺口县区测算(按核定人数)_30云南 3 2" xfId="21722"/>
    <cellStyle name="好_核定人数对比_30云南 2" xfId="21723"/>
    <cellStyle name="差_县市旗测算20080508_财力性转移支付2010年预算参考数 2 5" xfId="21724"/>
    <cellStyle name="差_缺口县区测算(按核定人数)_30云南 4" xfId="21725"/>
    <cellStyle name="差_缺口县区测算(按核定人数)_财力性转移支付2010年预算参考数" xfId="21726"/>
    <cellStyle name="差_缺口县区测算(按核定人数)_财力性转移支付2010年预算参考数 2" xfId="21727"/>
    <cellStyle name="差_缺口县区测算(按核定人数)_财力性转移支付2010年预算参考数 2 2" xfId="21728"/>
    <cellStyle name="差_自行调整差异系数顺序_财力性转移支付2010年预算参考数_03_2010年各地区一般预算平衡表_净集中" xfId="21729"/>
    <cellStyle name="差_缺口县区测算(按核定人数)_财力性转移支付2010年预算参考数 2 2 2" xfId="21730"/>
    <cellStyle name="好_卫生部门_隋心对账单定稿0514 3" xfId="21731"/>
    <cellStyle name="好_河南 缺口县区测算(地方填报白)_合并 3" xfId="21732"/>
    <cellStyle name="差_缺口县区测算(按核定人数)_财力性转移支付2010年预算参考数 2 4" xfId="21733"/>
    <cellStyle name="差_缺口县区测算(按核定人数)_财力性转移支付2010年预算参考数 3" xfId="21734"/>
    <cellStyle name="差_缺口县区测算(按核定人数)_财力性转移支付2010年预算参考数 3 2" xfId="21735"/>
    <cellStyle name="差_卫生(按照总人口测算）—20080416_不含人员经费系数_03_2010年各地区一般预算平衡表_04财力类2010 3" xfId="21736"/>
    <cellStyle name="好_2_财力性转移支付2010年预算参考数 2 5" xfId="21737"/>
    <cellStyle name="差_缺口县区测算(按核定人数)_财力性转移支付2010年预算参考数 4 2" xfId="21738"/>
    <cellStyle name="好_行政（人员）_财力性转移支付2010年预算参考数_合并 2 3" xfId="21739"/>
    <cellStyle name="差_缺口县区测算(按核定人数)_财力性转移支付2010年预算参考数 5" xfId="21740"/>
    <cellStyle name="差_缺口县区测算(按核定人数)_财力性转移支付2010年预算参考数_03_2010年各地区一般预算平衡表 2" xfId="21741"/>
    <cellStyle name="差_县市旗测算-新科目（20080626）_不含人员经费系数 2" xfId="21742"/>
    <cellStyle name="差_缺口县区测算(按核定人数)_财力性转移支付2010年预算参考数_03_2010年各地区一般预算平衡表 3" xfId="21743"/>
    <cellStyle name="差_县市旗测算-新科目（20080626）_不含人员经费系数 3" xfId="21744"/>
    <cellStyle name="差_缺口县区测算(按核定人数)_财力性转移支付2010年预算参考数_03_2010年各地区一般预算平衡表 4" xfId="21745"/>
    <cellStyle name="差_县市旗测算-新科目（20080626）_不含人员经费系数 4" xfId="21746"/>
    <cellStyle name="差_缺口县区测算(按核定人数)_财力性转移支付2010年预算参考数_03_2010年各地区一般预算平衡表 5" xfId="21747"/>
    <cellStyle name="差_县市旗测算-新科目（20080626）_不含人员经费系数 5" xfId="21748"/>
    <cellStyle name="差_缺口县区测算(按核定人数)_财力性转移支付2010年预算参考数_03_2010年各地区一般预算平衡表 6" xfId="21749"/>
    <cellStyle name="好_1_财力性转移支付2010年预算参考数_隋心对账单定稿0514 2 3" xfId="21750"/>
    <cellStyle name="差_缺口县区测算(按核定人数)_财力性转移支付2010年预算参考数_03_2010年各地区一般预算平衡表_2010年地方财政一般预算分级平衡情况表（汇总）0524 2" xfId="21751"/>
    <cellStyle name="好_1_财力性转移支付2010年预算参考数_隋心对账单定稿0514 2 4" xfId="21752"/>
    <cellStyle name="差_缺口县区测算(按核定人数)_财力性转移支付2010年预算参考数_03_2010年各地区一般预算平衡表_2010年地方财政一般预算分级平衡情况表（汇总）0524 3" xfId="21753"/>
    <cellStyle name="差_缺口县区测算(按核定人数)_财力性转移支付2010年预算参考数_03_2010年各地区一般预算平衡表_净集中 3" xfId="21754"/>
    <cellStyle name="好_县市旗测算20080508_财力性转移支付2010年预算参考数" xfId="21755"/>
    <cellStyle name="差_缺口县区测算(按核定人数)_财力性转移支付2010年预算参考数_30云南 2 2" xfId="21756"/>
    <cellStyle name="好_09黑龙江_合并 2 4" xfId="21757"/>
    <cellStyle name="好_缺口县区测算（11.13）_财力性转移支付2010年预算参考数_30云南 3" xfId="21758"/>
    <cellStyle name="差_缺口县区测算(按核定人数)_财力性转移支付2010年预算参考数_30云南 3 2" xfId="21759"/>
    <cellStyle name="差_缺口县区测算(按核定人数)_财力性转移支付2010年预算参考数_华东" xfId="21760"/>
    <cellStyle name="差_缺口县区测算(按核定人数)_财力性转移支付2010年预算参考数_华东 2" xfId="21761"/>
    <cellStyle name="差_缺口县区测算(按核定人数)_财力性转移支付2010年预算参考数_隋心对账单定稿0514" xfId="21762"/>
    <cellStyle name="好_其他部门(按照总人口测算）—20080416_不含人员经费系数_03_2010年各地区一般预算平衡表" xfId="21763"/>
    <cellStyle name="差_缺口县区测算(按核定人数)_财力性转移支付2010年预算参考数_隋心对账单定稿0514 2" xfId="21764"/>
    <cellStyle name="好_27重庆_30云南 2 2" xfId="21765"/>
    <cellStyle name="差_缺口县区测算(按核定人数)_财力性转移支付2010年预算参考数_小册子（2010）张 3 2" xfId="21766"/>
    <cellStyle name="差_缺口县区测算(按核定人数)_合并" xfId="21767"/>
    <cellStyle name="好_M03a 3" xfId="21768"/>
    <cellStyle name="差_市辖区测算-新科目（20080626）_合并 2 7" xfId="21769"/>
    <cellStyle name="差_县区合并测算20080421_财力性转移支付2010年预算参考数_30云南 3 2" xfId="21770"/>
    <cellStyle name="差_缺口县区测算(按核定人数)_华东 2" xfId="21771"/>
    <cellStyle name="差_缺口县区测算(按核定人数)_隋心对账单定稿0514" xfId="21772"/>
    <cellStyle name="好_2006年27重庆_财力性转移支付2010年预算参考数_03_2010年各地区一般预算平衡表 4" xfId="21773"/>
    <cellStyle name="差_缺口县区测算(按核定人数)_隋心对账单定稿0514 2" xfId="21774"/>
    <cellStyle name="常规 2 2 3 6 2 2 8" xfId="21775"/>
    <cellStyle name="好_分县成本差异系数_财力性转移支付2010年预算参考数_小册子（2010）张 2" xfId="21776"/>
    <cellStyle name="差_县市旗测算20080508_不含人员经费系数 2 4" xfId="21777"/>
    <cellStyle name="差_缺口县区测算(按核定人数)_小册子（2010）张 3" xfId="21778"/>
    <cellStyle name="差_缺口县区测算(按核定人数)_小册子（2010）张 3 2" xfId="21779"/>
    <cellStyle name="差_缺口县区测算(财政部标准)" xfId="21780"/>
    <cellStyle name="差_缺口县区测算(财政部标准) 2" xfId="21781"/>
    <cellStyle name="好_Sheet1" xfId="21782"/>
    <cellStyle name="差_缺口县区测算(财政部标准) 2 3" xfId="21783"/>
    <cellStyle name="好_Sheet1 3" xfId="21784"/>
    <cellStyle name="差_缺口县区测算(财政部标准) 2 3 2" xfId="21785"/>
    <cellStyle name="好_Sheet1 3 2" xfId="21786"/>
    <cellStyle name="差_缺口县区测算(财政部标准) 2 4" xfId="21787"/>
    <cellStyle name="好_Sheet1 4" xfId="21788"/>
    <cellStyle name="差_缺口县区测算(财政部标准) 3" xfId="21789"/>
    <cellStyle name="好_Sheet2" xfId="21790"/>
    <cellStyle name="好_县区合并测算20080421_财力性转移支付2010年预算参考数_合并 2 2" xfId="21791"/>
    <cellStyle name="好_2006年27重庆_财力性转移支付2010年预算参考数 2 7" xfId="21792"/>
    <cellStyle name="差_文体广播事业(按照总人口测算）—20080416_县市旗测算-新科目（含人口规模效应）_合并 2 3" xfId="21793"/>
    <cellStyle name="差_缺口县区测算(财政部标准) 3 2" xfId="21794"/>
    <cellStyle name="差_缺口县区测算(财政部标准) 4" xfId="21795"/>
    <cellStyle name="好_Sheet3" xfId="21796"/>
    <cellStyle name="好_县区合并测算20080421_财力性转移支付2010年预算参考数_合并 2 3" xfId="21797"/>
    <cellStyle name="好_27重庆_财力性转移支付2010年预算参考数_30云南 2" xfId="21798"/>
    <cellStyle name="好_27重庆_财力性转移支付2010年预算参考数_30云南 2 2" xfId="21799"/>
    <cellStyle name="差_缺口县区测算(财政部标准) 4 2" xfId="21800"/>
    <cellStyle name="强调文字颜色 4 2 2 10" xfId="21801"/>
    <cellStyle name="差_缺口县区测算(财政部标准) 5" xfId="21802"/>
    <cellStyle name="好_Sheet4" xfId="21803"/>
    <cellStyle name="好_县区合并测算20080421_财力性转移支付2010年预算参考数_合并 2 4" xfId="21804"/>
    <cellStyle name="好_27重庆_财力性转移支付2010年预算参考数_30云南 3" xfId="21805"/>
    <cellStyle name="差_缺口县区测算(财政部标准)_03_2010年各地区一般预算平衡表 3" xfId="21806"/>
    <cellStyle name="差_缺口县区测算(财政部标准)_03_2010年各地区一般预算平衡表 4" xfId="21807"/>
    <cellStyle name="差_缺口县区测算(财政部标准)_03_2010年各地区一般预算平衡表_04财力类2010 3" xfId="21808"/>
    <cellStyle name="差_缺口县区测算(财政部标准)_华东" xfId="21809"/>
    <cellStyle name="差_缺口县区测算(财政部标准)_03_2010年各地区一般预算平衡表_2010年地方财政一般预算分级平衡情况表（汇总）0524" xfId="21810"/>
    <cellStyle name="好_自行调整差异系数顺序_03_2010年各地区一般预算平衡表_2010年地方财政一般预算分级平衡情况表（汇总）0524 2 5" xfId="21811"/>
    <cellStyle name="好_28四川_财力性转移支付2010年预算参考数_合并" xfId="21812"/>
    <cellStyle name="差_缺口县区测算(财政部标准)_华东 2" xfId="21813"/>
    <cellStyle name="差_缺口县区测算(财政部标准)_03_2010年各地区一般预算平衡表_2010年地方财政一般预算分级平衡情况表（汇总）0524 2" xfId="21814"/>
    <cellStyle name="差_缺口县区测算(财政部标准)_03_2010年各地区一般预算平衡表_净集中 2" xfId="21815"/>
    <cellStyle name="差_缺口县区测算(财政部标准)_30云南" xfId="21816"/>
    <cellStyle name="好_分析缺口率_03_2010年各地区一般预算平衡表_2010年地方财政一般预算分级平衡情况表（汇总）0524 5" xfId="21817"/>
    <cellStyle name="差_文体广播事业(按照总人口测算）—20080416_县市旗测算-新科目（含人口规模效应）_财力性转移支付2010年预算参考数_华东 2 6" xfId="21818"/>
    <cellStyle name="差_缺口县区测算(财政部标准)_30云南 2" xfId="21819"/>
    <cellStyle name="常规 38 3" xfId="21820"/>
    <cellStyle name="常规 43 3" xfId="21821"/>
    <cellStyle name="常规 7 38" xfId="21822"/>
    <cellStyle name="差_缺口县区测算(财政部标准)_30云南 2 2" xfId="21823"/>
    <cellStyle name="好_市辖区测算20080510_03_2010年各地区一般预算平衡表_2010年地方财政一般预算分级平衡情况表（汇总）0524 2 7" xfId="21824"/>
    <cellStyle name="差_文体广播事业(按照总人口测算）—20080416_县市旗测算-新科目（含人口规模效应）_财力性转移支付2010年预算参考数_华东 2 7" xfId="21825"/>
    <cellStyle name="差_缺口县区测算(财政部标准)_30云南 3" xfId="21826"/>
    <cellStyle name="常规 39 3" xfId="21827"/>
    <cellStyle name="差_缺口县区测算(财政部标准)_30云南 3 2" xfId="21828"/>
    <cellStyle name="差_缺口县区测算(财政部标准)_30云南 4" xfId="21829"/>
    <cellStyle name="好_文体广播事业(按照总人口测算）—20080416_县市旗测算-新科目（含人口规模效应）_财力性转移支付2010年预算参考数_隋心对账单定稿0514" xfId="21830"/>
    <cellStyle name="差_缺口县区测算(财政部标准)_财力性转移支付2010年预算参考数" xfId="21831"/>
    <cellStyle name="好_2006年28四川_财力性转移支付2010年预算参考数_03_2010年各地区一般预算平衡表_2010年地方财政一般预算分级平衡情况表（汇总）0524 2 5" xfId="21832"/>
    <cellStyle name="差_缺口县区测算(财政部标准)_财力性转移支付2010年预算参考数 2" xfId="21833"/>
    <cellStyle name="差_缺口县区测算(财政部标准)_财力性转移支付2010年预算参考数 2 2" xfId="21834"/>
    <cellStyle name="差_县区合并测算20080421_民生政策最低支出需求_隋心对账单定稿0514" xfId="21835"/>
    <cellStyle name="差_缺口县区测算(财政部标准)_财力性转移支付2010年预算参考数 2 3" xfId="21836"/>
    <cellStyle name="差_缺口县区测算(财政部标准)_财力性转移支付2010年预算参考数 2 3 2" xfId="21837"/>
    <cellStyle name="好_2006年28四川_财力性转移支付2010年预算参考数_03_2010年各地区一般预算平衡表_2010年地方财政一般预算分级平衡情况表（汇总）0524 2 6" xfId="21838"/>
    <cellStyle name="差_缺口县区测算(财政部标准)_财力性转移支付2010年预算参考数 3" xfId="21839"/>
    <cellStyle name="差_缺口县区测算(财政部标准)_财力性转移支付2010年预算参考数_03_2010年各地区一般预算平衡表 2" xfId="21840"/>
    <cellStyle name="差_缺口县区测算(财政部标准)_财力性转移支付2010年预算参考数_03_2010年各地区一般预算平衡表 3" xfId="21841"/>
    <cellStyle name="差_缺口县区测算(财政部标准)_财力性转移支付2010年预算参考数_03_2010年各地区一般预算平衡表 5" xfId="21842"/>
    <cellStyle name="好_县市旗测算-新科目（20080627）_不含人员经费系数_财力性转移支付2010年预算参考数_30云南" xfId="21843"/>
    <cellStyle name="差_缺口县区测算(财政部标准)_财力性转移支付2010年预算参考数_03_2010年各地区一般预算平衡表 6" xfId="21844"/>
    <cellStyle name="差_缺口县区测算(财政部标准)_财力性转移支付2010年预算参考数_03_2010年各地区一般预算平衡表_04财力类2010" xfId="21845"/>
    <cellStyle name="好_2007年一般预算支出剔除_财力性转移支付2010年预算参考数_华东 2 5" xfId="21846"/>
    <cellStyle name="差_缺口县区测算(财政部标准)_财力性转移支付2010年预算参考数_03_2010年各地区一般预算平衡表_04财力类2010 2" xfId="21847"/>
    <cellStyle name="好_09黑龙江 2 5" xfId="21848"/>
    <cellStyle name="好_2007年一般预算支出剔除_财力性转移支付2010年预算参考数_华东 2 6" xfId="21849"/>
    <cellStyle name="差_缺口县区测算(财政部标准)_财力性转移支付2010年预算参考数_03_2010年各地区一般预算平衡表_04财力类2010 3" xfId="21850"/>
    <cellStyle name="好_09黑龙江 2 6" xfId="21851"/>
    <cellStyle name="差_缺口县区测算(财政部标准)_财力性转移支付2010年预算参考数_03_2010年各地区一般预算平衡表_2010年地方财政一般预算分级平衡情况表（汇总）0524" xfId="21852"/>
    <cellStyle name="差_缺口县区测算(财政部标准)_财力性转移支付2010年预算参考数_03_2010年各地区一般预算平衡表_2010年地方财政一般预算分级平衡情况表（汇总）0524 2" xfId="21853"/>
    <cellStyle name="差_缺口县区测算(财政部标准)_财力性转移支付2010年预算参考数_03_2010年各地区一般预算平衡表_2010年地方财政一般预算分级平衡情况表（汇总）0524 3" xfId="21854"/>
    <cellStyle name="差_缺口县区测算(财政部标准)_财力性转移支付2010年预算参考数_03_2010年各地区一般预算平衡表_2010年地方财政一般预算分级平衡情况表（汇总）0524 4" xfId="21855"/>
    <cellStyle name="差_缺口县区测算(财政部标准)_财力性转移支付2010年预算参考数_03_2010年各地区一般预算平衡表_2010年地方财政一般预算分级平衡情况表（汇总）0524 5" xfId="21856"/>
    <cellStyle name="差_缺口县区测算(财政部标准)_财力性转移支付2010年预算参考数_03_2010年各地区一般预算平衡表_净集中 3" xfId="21857"/>
    <cellStyle name="差_缺口县区测算(财政部标准)_财力性转移支付2010年预算参考数_30云南" xfId="21858"/>
    <cellStyle name="差_缺口县区测算(财政部标准)_财力性转移支付2010年预算参考数_30云南 2" xfId="21859"/>
    <cellStyle name="差_缺口县区测算_03_2010年各地区一般预算平衡表_净集中" xfId="21860"/>
    <cellStyle name="差_缺口县区测算(财政部标准)_财力性转移支付2010年预算参考数_30云南 2 2" xfId="21861"/>
    <cellStyle name="差_缺口县区测算_03_2010年各地区一般预算平衡表_净集中 2" xfId="21862"/>
    <cellStyle name="差_缺口县区测算(财政部标准)_财力性转移支付2010年预算参考数_30云南 3 2" xfId="21863"/>
    <cellStyle name="差_县区合并测算20080423(按照各省比重）_民生政策最低支出需求_财力性转移支付2010年预算参考数_03_2010年各地区一般预算平衡表" xfId="21864"/>
    <cellStyle name="好_市辖区测算-新科目（20080626）_县市旗测算-新科目（含人口规模效应）_财力性转移支付2010年预算参考数_华东 2 3" xfId="21865"/>
    <cellStyle name="好_绩效的最后结果" xfId="21866"/>
    <cellStyle name="差_缺口县区测算(财政部标准)_财力性转移支付2010年预算参考数_30云南 4" xfId="21867"/>
    <cellStyle name="差_缺口县区测算(财政部标准)_财力性转移支付2010年预算参考数_合并" xfId="21868"/>
    <cellStyle name="差_缺口县区测算(财政部标准)_财力性转移支付2010年预算参考数_合并 2" xfId="21869"/>
    <cellStyle name="差_缺口县区测算(财政部标准)_财力性转移支付2010年预算参考数_隋心对账单定稿0514 2" xfId="21870"/>
    <cellStyle name="差_市辖区测算-新科目（20080626）_不含人员经费系数_财力性转移支付2010年预算参考数_03_2010年各地区一般预算平衡表_2010年地方财政一般预算分级平衡情况表（汇总）0524 2 4" xfId="21871"/>
    <cellStyle name="好_农林水和城市维护标准支出20080505－县区合计_民生政策最低支出需求_隋心对账单定稿0514" xfId="21872"/>
    <cellStyle name="差_缺口县区测算(财政部标准)_财力性转移支付2010年预算参考数_小册子（2010）张 3" xfId="21873"/>
    <cellStyle name="差_缺口县区测算(财政部标准)_财力性转移支付2010年预算参考数_小册子（2010）张 3 2" xfId="21874"/>
    <cellStyle name="差_市辖区测算-新科目（20080626）_不含人员经费系数_财力性转移支付2010年预算参考数_03_2010年各地区一般预算平衡表_2010年地方财政一般预算分级平衡情况表（汇总）0524 2 5" xfId="21875"/>
    <cellStyle name="差_缺口县区测算(财政部标准)_财力性转移支付2010年预算参考数_小册子（2010）张 4" xfId="21876"/>
    <cellStyle name="差_危改资金测算_财力性转移支付2010年预算参考数_03_2010年各地区一般预算平衡表_2010年地方财政一般预算分级平衡情况表（汇总）0524 2 4" xfId="21877"/>
    <cellStyle name="好_市辖区测算-新科目（20080626）_不含人员经费系数_财力性转移支付2010年预算参考数_03_2010年各地区一般预算平衡表_2010年地方财政一般预算分级平衡情况表（汇总）0524 3" xfId="21878"/>
    <cellStyle name="差_缺口县区测算(财政部标准)_合并" xfId="21879"/>
    <cellStyle name="好_2007一般预算支出口径剔除表_财力性转移支付2010年预算参考数_华东 2 2" xfId="21880"/>
    <cellStyle name="差_缺口县区测算(财政部标准)_合并 2" xfId="21881"/>
    <cellStyle name="差_缺口县区测算(财政部标准)_隋心对账单定稿0514" xfId="21882"/>
    <cellStyle name="好_2010年县级基本财力保障测算 3" xfId="21883"/>
    <cellStyle name="差_缺口县区测算(财政部标准)_隋心对账单定稿0514 2" xfId="21884"/>
    <cellStyle name="差_缺口县区测算(财政部标准)_小册子（2010）张" xfId="21885"/>
    <cellStyle name="好_2006年水利统计指标统计表_03_2010年各地区一般预算平衡表 4" xfId="21886"/>
    <cellStyle name="差_缺口县区测算(财政部标准)_小册子（2010）张 2" xfId="21887"/>
    <cellStyle name="好_2006年水利统计指标统计表_03_2010年各地区一般预算平衡表 5" xfId="21888"/>
    <cellStyle name="差_缺口县区测算(财政部标准)_小册子（2010）张 3" xfId="21889"/>
    <cellStyle name="好_汇总表4_财力性转移支付2010年预算参考数_30云南 3" xfId="21890"/>
    <cellStyle name="强调 2 8" xfId="21891"/>
    <cellStyle name="差_缺口县区测算(财政部标准)_小册子（2010）张 3 2" xfId="21892"/>
    <cellStyle name="好_河南 缺口县区测算(地方填报白)_财力性转移支付2010年预算参考数_03_2010年各地区一般预算平衡表" xfId="21893"/>
    <cellStyle name="好_文体广播事业(按照总人口测算）—20080416_县市旗测算-新科目（含人口规模效应）_财力性转移支付2010年预算参考数_隋心对账单定稿0514 2 6" xfId="21894"/>
    <cellStyle name="好_2006年水利统计指标统计表_03_2010年各地区一般预算平衡表 6" xfId="21895"/>
    <cellStyle name="差_缺口县区测算(财政部标准)_小册子（2010）张 4" xfId="21896"/>
    <cellStyle name="差_缺口县区测算_03_2010年各地区一般预算平衡表" xfId="21897"/>
    <cellStyle name="好_县市旗测算-新科目（20080626）_县市旗测算-新科目（含人口规模效应）_财力性转移支付2010年预算参考数_隋心对账单定稿0514 2 6" xfId="21898"/>
    <cellStyle name="差_缺口县区测算_03_2010年各地区一般预算平衡表 2" xfId="21899"/>
    <cellStyle name="好_文体广播事业(按照总人口测算）—20080416_县市旗测算-新科目（含人口规模效应）_合并 2 3" xfId="21900"/>
    <cellStyle name="差_缺口县区测算_03_2010年各地区一般预算平衡表 3" xfId="21901"/>
    <cellStyle name="差_同德_合并 2 2" xfId="21902"/>
    <cellStyle name="好_文体广播事业(按照总人口测算）—20080416_县市旗测算-新科目（含人口规模效应）_合并 2 4" xfId="21903"/>
    <cellStyle name="差_缺口县区测算_03_2010年各地区一般预算平衡表 5" xfId="21904"/>
    <cellStyle name="好_2006年水利统计指标统计表_03_2010年各地区一般预算平衡表_2010年地方财政一般预算分级平衡情况表（汇总）0524 3" xfId="21905"/>
    <cellStyle name="差_同德_合并 2 4" xfId="21906"/>
    <cellStyle name="好_文体广播事业(按照总人口测算）—20080416_县市旗测算-新科目（含人口规模效应）_合并 2 6" xfId="21907"/>
    <cellStyle name="差_缺口县区测算_03_2010年各地区一般预算平衡表 6" xfId="21908"/>
    <cellStyle name="好_2006年水利统计指标统计表_03_2010年各地区一般预算平衡表_2010年地方财政一般预算分级平衡情况表（汇总）0524 4" xfId="21909"/>
    <cellStyle name="差_同德_合并 2 5" xfId="21910"/>
    <cellStyle name="好_文体广播事业(按照总人口测算）—20080416_县市旗测算-新科目（含人口规模效应）_合并 2 7" xfId="21911"/>
    <cellStyle name="差_缺口县区测算_03_2010年各地区一般预算平衡表_04财力类2010 2" xfId="21912"/>
    <cellStyle name="差_缺口县区测算_03_2010年各地区一般预算平衡表_04财力类2010 3" xfId="21913"/>
    <cellStyle name="好_行政公检法测算_财力性转移支付2010年预算参考数_华东 2 2" xfId="21914"/>
    <cellStyle name="差_缺口县区测算_03_2010年各地区一般预算平衡表_2010年地方财政一般预算分级平衡情况表（汇总）0524 5" xfId="21915"/>
    <cellStyle name="好_分析缺口率_小册子（2010）张 3" xfId="21916"/>
    <cellStyle name="差_卫生(按照总人口测算）—20080416_县市旗测算-新科目（含人口规模效应）_财力性转移支付2010年预算参考数_合并 2 2" xfId="21917"/>
    <cellStyle name="好_2006年22湖南_03_2010年各地区一般预算平衡表 5" xfId="21918"/>
    <cellStyle name="差_缺口县区测算_30云南" xfId="21919"/>
    <cellStyle name="差_缺口县区测算_30云南 2" xfId="21920"/>
    <cellStyle name="差_缺口县区测算_30云南 2 2" xfId="21921"/>
    <cellStyle name="差_缺口县区测算_财力性转移支付2010年预算参考数" xfId="21922"/>
    <cellStyle name="差_缺口县区测算_财力性转移支付2010年预算参考数 2" xfId="21923"/>
    <cellStyle name="常规 26 10" xfId="21924"/>
    <cellStyle name="差_缺口县区测算_财力性转移支付2010年预算参考数 2 2" xfId="21925"/>
    <cellStyle name="差_县市旗测算-新科目（20080627）_县市旗测算-新科目（含人口规模效应）_财力性转移支付2010年预算参考数 5" xfId="21926"/>
    <cellStyle name="差_缺口县区测算_财力性转移支付2010年预算参考数 2 3" xfId="21927"/>
    <cellStyle name="好_平邑_隋心对账单定稿0514 2" xfId="21928"/>
    <cellStyle name="常规 26 11" xfId="21929"/>
    <cellStyle name="差_缺口县区测算_财力性转移支付2010年预算参考数 2 4" xfId="21930"/>
    <cellStyle name="好_平邑_隋心对账单定稿0514 3" xfId="21931"/>
    <cellStyle name="常规 26 12" xfId="21932"/>
    <cellStyle name="好_教育(按照总人口测算）—20080416_不含人员经费系数_华东 2 2" xfId="21933"/>
    <cellStyle name="差_缺口县区测算_财力性转移支付2010年预算参考数 3" xfId="21934"/>
    <cellStyle name="好_Book2_财力性转移支付2010年预算参考数_华东" xfId="21935"/>
    <cellStyle name="好_市辖区测算20080510_不含人员经费系数_财力性转移支付2010年预算参考数_30云南 2 2" xfId="21936"/>
    <cellStyle name="好_2006年33甘肃 2 7" xfId="21937"/>
    <cellStyle name="差_缺口县区测算_财力性转移支付2010年预算参考数 3 2" xfId="21938"/>
    <cellStyle name="好_教育(按照总人口测算）—20080416_不含人员经费系数_华东 2 3" xfId="21939"/>
    <cellStyle name="差_缺口县区测算_财力性转移支付2010年预算参考数 4" xfId="21940"/>
    <cellStyle name="差_缺口县区测算_财力性转移支付2010年预算参考数 4 2" xfId="21941"/>
    <cellStyle name="好_教育(按照总人口测算）—20080416_不含人员经费系数_华东 2 4" xfId="21942"/>
    <cellStyle name="差_缺口县区测算_财力性转移支付2010年预算参考数 5" xfId="21943"/>
    <cellStyle name="好_农林水和城市维护标准支出20080505－县区合计_不含人员经费系数_合并 2 6" xfId="21944"/>
    <cellStyle name="好_检验表 2 3" xfId="21945"/>
    <cellStyle name="强调文字颜色 3 2 2 2 2 9" xfId="21946"/>
    <cellStyle name="差_缺口县区测算_财力性转移支付2010年预算参考数_03_2010年各地区一般预算平衡表 3" xfId="21947"/>
    <cellStyle name="好_农林水和城市维护标准支出20080505－县区合计_不含人员经费系数_合并 2 7" xfId="21948"/>
    <cellStyle name="好_检验表 2 4" xfId="21949"/>
    <cellStyle name="差_缺口县区测算_财力性转移支付2010年预算参考数_03_2010年各地区一般预算平衡表 4" xfId="21950"/>
    <cellStyle name="差_缺口县区测算_财力性转移支付2010年预算参考数_03_2010年各地区一般预算平衡表 5" xfId="21951"/>
    <cellStyle name="差_缺口县区测算_财力性转移支付2010年预算参考数_03_2010年各地区一般预算平衡表_04财力类2010 2" xfId="21952"/>
    <cellStyle name="差_缺口县区测算_财力性转移支付2010年预算参考数_03_2010年各地区一般预算平衡表_2010年地方财政一般预算分级平衡情况表（汇总）0524 3" xfId="21953"/>
    <cellStyle name="差_缺口县区测算_财力性转移支付2010年预算参考数_03_2010年各地区一般预算平衡表_净集中" xfId="21954"/>
    <cellStyle name="差_缺口县区测算_财力性转移支付2010年预算参考数_03_2010年各地区一般预算平衡表_净集中 2" xfId="21955"/>
    <cellStyle name="好_成本差异系数（含人口规模）_30云南" xfId="21956"/>
    <cellStyle name="差_缺口县区测算_财力性转移支付2010年预算参考数_30云南 2 2" xfId="21957"/>
    <cellStyle name="好_行政(燃修费)_县市旗测算-新科目（含人口规模效应）_财力性转移支付2010年预算参考数_华东 2" xfId="21958"/>
    <cellStyle name="差_缺口县区测算_财力性转移支付2010年预算参考数_30云南 3 2" xfId="21959"/>
    <cellStyle name="差_缺口县区测算_财力性转移支付2010年预算参考数_华东" xfId="21960"/>
    <cellStyle name="差_县市旗测算-新科目（20080627）_民生政策最低支出需求 2" xfId="21961"/>
    <cellStyle name="差_危改资金测算_华东 2 7" xfId="21962"/>
    <cellStyle name="差_缺口县区测算_财力性转移支付2010年预算参考数_小册子（2010）张 3 2" xfId="21963"/>
    <cellStyle name="差_缺口县区测算_合并" xfId="21964"/>
    <cellStyle name="差_市辖区测算-新科目（20080626）_不含人员经费系数_财力性转移支付2010年预算参考数_隋心对账单定稿0514" xfId="21965"/>
    <cellStyle name="好_总人口_隋心对账单定稿0514 2 4" xfId="21966"/>
    <cellStyle name="差_缺口县区测算_合并 2" xfId="21967"/>
    <cellStyle name="差_市辖区测算-新科目（20080626）_不含人员经费系数_财力性转移支付2010年预算参考数_隋心对账单定稿0514 2" xfId="21968"/>
    <cellStyle name="差_缺口县区测算_华东" xfId="21969"/>
    <cellStyle name="差_缺口县区测算_华东 2" xfId="21970"/>
    <cellStyle name="差_缺口县区测算_小册子（2010）张 3" xfId="21971"/>
    <cellStyle name="差_缺口县区测算_小册子（2010）张 3 2" xfId="21972"/>
    <cellStyle name="差_人员工资和公用经费" xfId="21973"/>
    <cellStyle name="好_分县成本差异系数_03_2010年各地区一般预算平衡表_04财力类2010 3" xfId="21974"/>
    <cellStyle name="差_人员工资和公用经费 2" xfId="21975"/>
    <cellStyle name="强调文字颜色 2 2 2 11 5" xfId="21976"/>
    <cellStyle name="好_Book2_03_2010年各地区一般预算平衡表_2010年地方财政一般预算分级平衡情况表（汇总）0524 4" xfId="21977"/>
    <cellStyle name="差_人员工资和公用经费 2 2" xfId="21978"/>
    <cellStyle name="好_其他部门(按照总人口测算）—20080416_民生政策最低支出需求_财力性转移支付2010年预算参考数_03_2010年各地区一般预算平衡表_2010年地方财政一般预算分级平衡情况表（汇总）0524 4" xfId="21979"/>
    <cellStyle name="差_人员工资和公用经费 2 2 2" xfId="21980"/>
    <cellStyle name="差_人员工资和公用经费 2 3" xfId="21981"/>
    <cellStyle name="好_分析缺口率_财力性转移支付2010年预算参考数_03_2010年各地区一般预算平衡表 4" xfId="21982"/>
    <cellStyle name="差_人员工资和公用经费 2 3 2" xfId="21983"/>
    <cellStyle name="差_人员工资和公用经费 2 4" xfId="21984"/>
    <cellStyle name="好_Book2_03_2010年各地区一般预算平衡表_2010年地方财政一般预算分级平衡情况表（汇总）0524 5" xfId="21985"/>
    <cellStyle name="差_人员工资和公用经费 3" xfId="21986"/>
    <cellStyle name="强调文字颜色 2 2 2 11 6" xfId="21987"/>
    <cellStyle name="好_03昭通_隋心对账单定稿0514 2 5" xfId="21988"/>
    <cellStyle name="差_人员工资和公用经费 3 2" xfId="21989"/>
    <cellStyle name="差_人员工资和公用经费_03_2010年各地区一般预算平衡表_04财力类2010" xfId="21990"/>
    <cellStyle name="差_人员工资和公用经费_03_2010年各地区一般预算平衡表_04财力类2010 3" xfId="21991"/>
    <cellStyle name="好_青海 缺口县区测算(地方填报)_03_2010年各地区一般预算平衡表_2010年地方财政一般预算分级平衡情况表（汇总）0524 2" xfId="21992"/>
    <cellStyle name="差_人员工资和公用经费_03_2010年各地区一般预算平衡表_2010年地方财政一般预算分级平衡情况表（汇总）0524" xfId="21993"/>
    <cellStyle name="好_14安徽_隋心对账单定稿0514 2 6" xfId="21994"/>
    <cellStyle name="差_人员工资和公用经费_03_2010年各地区一般预算平衡表_2010年地方财政一般预算分级平衡情况表（汇总）0524 2" xfId="21995"/>
    <cellStyle name="千位分隔[0] 2 21" xfId="21996"/>
    <cellStyle name="千位分隔[0] 2 16" xfId="21997"/>
    <cellStyle name="好_14安徽_隋心对账单定稿0514 2 7" xfId="21998"/>
    <cellStyle name="差_人员工资和公用经费_03_2010年各地区一般预算平衡表_2010年地方财政一般预算分级平衡情况表（汇总）0524 3" xfId="21999"/>
    <cellStyle name="千位分隔[0] 2 22" xfId="22000"/>
    <cellStyle name="千位分隔[0] 2 17" xfId="22001"/>
    <cellStyle name="好_2007一般预算支出口径剔除表_03_2010年各地区一般预算平衡表_2010年地方财政一般预算分级平衡情况表（汇总）0524 2 3" xfId="22002"/>
    <cellStyle name="好_核定人数下发表_03_2010年各地区一般预算平衡表 2 3" xfId="22003"/>
    <cellStyle name="差_人员工资和公用经费_03_2010年各地区一般预算平衡表_净集中 3" xfId="22004"/>
    <cellStyle name="差_人员工资和公用经费_30云南 3 2" xfId="22005"/>
    <cellStyle name="差_人员工资和公用经费_30云南 4" xfId="22006"/>
    <cellStyle name="差_人员工资和公用经费_财力性转移支付2010年预算参考数 2" xfId="22007"/>
    <cellStyle name="差_人员工资和公用经费_财力性转移支付2010年预算参考数 2 2" xfId="22008"/>
    <cellStyle name="差_人员工资和公用经费_财力性转移支付2010年预算参考数 2 2 2" xfId="22009"/>
    <cellStyle name="差_人员工资和公用经费_财力性转移支付2010年预算参考数 2 3" xfId="22010"/>
    <cellStyle name="差_卫生(按照总人口测算）—20080416_民生政策最低支出需求_财力性转移支付2010年预算参考数_03_2010年各地区一般预算平衡表_净集中" xfId="22011"/>
    <cellStyle name="好_卫生部门_财力性转移支付2010年预算参考数_03_2010年各地区一般预算平衡表_2010年地方财政一般预算分级平衡情况表（汇总）0524" xfId="22012"/>
    <cellStyle name="差_人员工资和公用经费_财力性转移支付2010年预算参考数 2 3 2" xfId="22013"/>
    <cellStyle name="差_人员工资和公用经费_财力性转移支付2010年预算参考数 2 4" xfId="22014"/>
    <cellStyle name="差_文体广播事业(按照总人口测算）—20080416_不含人员经费系数_财力性转移支付2010年预算参考数_03_2010年各地区一般预算平衡表_2010年地方财政一般预算分级平衡情况表（汇总）0524 2" xfId="22015"/>
    <cellStyle name="好_县市旗测算-新科目（20080626）_民生政策最低支出需求_03_2010年各地区一般预算平衡表 6" xfId="22016"/>
    <cellStyle name="好_22湖南 2" xfId="22017"/>
    <cellStyle name="差_人员工资和公用经费_财力性转移支付2010年预算参考数 3" xfId="22018"/>
    <cellStyle name="好_33甘肃_隋心对账单定稿0514 2 6" xfId="22019"/>
    <cellStyle name="好_县区合并测算20080421_03_2010年各地区一般预算平衡表_净集中" xfId="22020"/>
    <cellStyle name="差_文体广播事业(按照总人口测算）—20080416_不含人员经费系数_财力性转移支付2010年预算参考数_03_2010年各地区一般预算平衡表_2010年地方财政一般预算分级平衡情况表（汇总）0524 2 2" xfId="22021"/>
    <cellStyle name="好_22湖南 2 2" xfId="22022"/>
    <cellStyle name="好_卫生(按照总人口测算）—20080416_财力性转移支付2010年预算参考数_03_2010年各地区一般预算平衡表 6" xfId="22023"/>
    <cellStyle name="差_人员工资和公用经费_财力性转移支付2010年预算参考数 3 2" xfId="22024"/>
    <cellStyle name="差_文体广播事业(按照总人口测算）—20080416_不含人员经费系数_财力性转移支付2010年预算参考数_03_2010年各地区一般预算平衡表_2010年地方财政一般预算分级平衡情况表（汇总）0524 4" xfId="22025"/>
    <cellStyle name="好_行政（人员）_03_2010年各地区一般预算平衡表_04财力类2010" xfId="22026"/>
    <cellStyle name="好_22湖南 4" xfId="22027"/>
    <cellStyle name="差_人员工资和公用经费_财力性转移支付2010年预算参考数 5" xfId="22028"/>
    <cellStyle name="好_总人口_03_2010年各地区一般预算平衡表_2010年地方财政一般预算分级平衡情况表（汇总）0524 2 2" xfId="22029"/>
    <cellStyle name="差_人员工资和公用经费_财力性转移支付2010年预算参考数_03_2010年各地区一般预算平衡表" xfId="22030"/>
    <cellStyle name="差_市辖区测算20080510_不含人员经费系数_03_2010年各地区一般预算平衡表 3" xfId="22031"/>
    <cellStyle name="差_文体广播事业(按照总人口测算）—20080416_不含人员经费系数_财力性转移支付2010年预算参考数_合并 2 6" xfId="22032"/>
    <cellStyle name="好_文体广播事业(按照总人口测算）—20080416_民生政策最低支出需求_03_2010年各地区一般预算平衡表_净集中 2" xfId="22033"/>
    <cellStyle name="差_人员工资和公用经费_财力性转移支付2010年预算参考数_03_2010年各地区一般预算平衡表 2" xfId="22034"/>
    <cellStyle name="差_人员工资和公用经费_财力性转移支付2010年预算参考数_03_2010年各地区一般预算平衡表 3" xfId="22035"/>
    <cellStyle name="差_人员工资和公用经费_财力性转移支付2010年预算参考数_03_2010年各地区一般预算平衡表 4" xfId="22036"/>
    <cellStyle name="差_人员工资和公用经费_财力性转移支付2010年预算参考数_03_2010年各地区一般预算平衡表 5" xfId="22037"/>
    <cellStyle name="差_人员工资和公用经费_财力性转移支付2010年预算参考数_03_2010年各地区一般预算平衡表 6" xfId="22038"/>
    <cellStyle name="差_人员工资和公用经费_财力性转移支付2010年预算参考数_03_2010年各地区一般预算平衡表_04财力类2010 3" xfId="22039"/>
    <cellStyle name="常规 2 2 3 15" xfId="22040"/>
    <cellStyle name="常规 2 2 3 20" xfId="22041"/>
    <cellStyle name="差_人员工资和公用经费_财力性转移支付2010年预算参考数_03_2010年各地区一般预算平衡表_2010年地方财政一般预算分级平衡情况表（汇总）0524" xfId="22042"/>
    <cellStyle name="差_人员工资和公用经费_财力性转移支付2010年预算参考数_03_2010年各地区一般预算平衡表_2010年地方财政一般预算分级平衡情况表（汇总）0524 2" xfId="22043"/>
    <cellStyle name="好 2 2 2 2 2 5" xfId="22044"/>
    <cellStyle name="差_人员工资和公用经费_财力性转移支付2010年预算参考数_30云南 2" xfId="22045"/>
    <cellStyle name="好_核定人数下发表_财力性转移支付2010年预算参考数_30云南" xfId="22046"/>
    <cellStyle name="差_人员工资和公用经费_财力性转移支付2010年预算参考数_30云南 2 2" xfId="22047"/>
    <cellStyle name="好 2 2 2 2 2 6" xfId="22048"/>
    <cellStyle name="差_人员工资和公用经费_财力性转移支付2010年预算参考数_30云南 3" xfId="22049"/>
    <cellStyle name="差_人员工资和公用经费_财力性转移支付2010年预算参考数_30云南 3 2" xfId="22050"/>
    <cellStyle name="好_危改资金测算_财力性转移支付2010年预算参考数_华东 2 7" xfId="22051"/>
    <cellStyle name="好_2008年支出调整" xfId="22052"/>
    <cellStyle name="好 2 2 2 2 2 7" xfId="22053"/>
    <cellStyle name="差_人员工资和公用经费_财力性转移支付2010年预算参考数_30云南 4" xfId="22054"/>
    <cellStyle name="好_行政（人员）_不含人员经费系数_财力性转移支付2010年预算参考数_03_2010年各地区一般预算平衡表 2" xfId="22055"/>
    <cellStyle name="好_2006年30云南_隋心对账单定稿0514 2 4" xfId="22056"/>
    <cellStyle name="差_人员工资和公用经费_财力性转移支付2010年预算参考数_合并" xfId="22057"/>
    <cellStyle name="好_行政（人员）_不含人员经费系数_财力性转移支付2010年预算参考数_03_2010年各地区一般预算平衡表 2 2" xfId="22058"/>
    <cellStyle name="差_人员工资和公用经费_财力性转移支付2010年预算参考数_合并 2" xfId="22059"/>
    <cellStyle name="好_其他部门(按照总人口测算）—20080416_县市旗测算-新科目（含人口规模效应）_财力性转移支付2010年预算参考数_合并 3" xfId="22060"/>
    <cellStyle name="好_安徽 缺口县区测算(地方填报)1_隋心对账单定稿0514 2 4" xfId="22061"/>
    <cellStyle name="好_教育(按照总人口测算）—20080416_03_2010年各地区一般预算平衡表_2010年地方财政一般预算分级平衡情况表（汇总）0524 2 5" xfId="22062"/>
    <cellStyle name="差_人员工资和公用经费_财力性转移支付2010年预算参考数_华东 2" xfId="22063"/>
    <cellStyle name="差_人员工资和公用经费_财力性转移支付2010年预算参考数_小册子（2010）张 3" xfId="22064"/>
    <cellStyle name="差_人员工资和公用经费_财力性转移支付2010年预算参考数_小册子（2010）张 4" xfId="22065"/>
    <cellStyle name="差_人员工资和公用经费_华东 2" xfId="22066"/>
    <cellStyle name="差_人员工资和公用经费_隋心对账单定稿0514" xfId="22067"/>
    <cellStyle name="差_卫生(按照总人口测算）—20080416_财力性转移支付2010年预算参考数_03_2010年各地区一般预算平衡表_2010年地方财政一般预算分级平衡情况表（汇总）0524 2 6" xfId="22068"/>
    <cellStyle name="好_文体广播部门 2" xfId="22069"/>
    <cellStyle name="差_人员工资和公用经费_隋心对账单定稿0514 2" xfId="22070"/>
    <cellStyle name="好_汇总_财力性转移支付2010年预算参考数_隋心对账单定稿0514 2 2" xfId="22071"/>
    <cellStyle name="好_同德 2 5" xfId="22072"/>
    <cellStyle name="差_人员工资和公用经费_小册子（2010）张" xfId="22073"/>
    <cellStyle name="差_自行调整差异系数顺序_财力性转移支付2010年预算参考数_华东 2 3" xfId="22074"/>
    <cellStyle name="差_人员工资和公用经费_小册子（2010）张 2" xfId="22075"/>
    <cellStyle name="差_人员工资和公用经费_小册子（2010）张 2 2" xfId="22076"/>
    <cellStyle name="差_自行调整差异系数顺序_财力性转移支付2010年预算参考数_华东 2 4" xfId="22077"/>
    <cellStyle name="差_人员工资和公用经费_小册子（2010）张 3" xfId="22078"/>
    <cellStyle name="差_县市旗测算-新科目（20080627）_县市旗测算-新科目（含人口规模效应）_财力性转移支付2010年预算参考数_03_2010年各地区一般预算平衡表_04财力类2010 2" xfId="22079"/>
    <cellStyle name="差_云南 缺口县区测算(地方填报) 2 6" xfId="22080"/>
    <cellStyle name="差_人员工资和公用经费_小册子（2010）张 3 2" xfId="22081"/>
    <cellStyle name="差_人员工资和公用经费2" xfId="22082"/>
    <cellStyle name="差_人员工资和公用经费2 2" xfId="22083"/>
    <cellStyle name="差_人员工资和公用经费2 2 2" xfId="22084"/>
    <cellStyle name="差_人员工资和公用经费2 2 2 2" xfId="22085"/>
    <cellStyle name="差_人员工资和公用经费2 2 3" xfId="22086"/>
    <cellStyle name="差_人员工资和公用经费2 2 3 2" xfId="22087"/>
    <cellStyle name="差_人员工资和公用经费2 3" xfId="22088"/>
    <cellStyle name="差_人员工资和公用经费2 3 2" xfId="22089"/>
    <cellStyle name="差_人员工资和公用经费2_03_2010年各地区一般预算平衡表" xfId="22090"/>
    <cellStyle name="差_卫生(按照总人口测算）—20080416_民生政策最低支出需求 3" xfId="22091"/>
    <cellStyle name="差_人员工资和公用经费2_03_2010年各地区一般预算平衡表 2" xfId="22092"/>
    <cellStyle name="差_同德_财力性转移支付2010年预算参考数_03_2010年各地区一般预算平衡表_2010年地方财政一般预算分级平衡情况表（汇总）0524" xfId="22093"/>
    <cellStyle name="差_人员工资和公用经费2_03_2010年各地区一般预算平衡表 3" xfId="22094"/>
    <cellStyle name="差_人员工资和公用经费2_03_2010年各地区一般预算平衡表 4" xfId="22095"/>
    <cellStyle name="差_人员工资和公用经费2_03_2010年各地区一般预算平衡表 5" xfId="22096"/>
    <cellStyle name="好_09黑龙江_华东 2" xfId="22097"/>
    <cellStyle name="差_人员工资和公用经费2_03_2010年各地区一般预算平衡表 6" xfId="22098"/>
    <cellStyle name="差_人员工资和公用经费2_03_2010年各地区一般预算平衡表_2010年地方财政一般预算分级平衡情况表（汇总）0524" xfId="22099"/>
    <cellStyle name="差_人员工资和公用经费2_03_2010年各地区一般预算平衡表_2010年地方财政一般预算分级平衡情况表（汇总）0524 2" xfId="22100"/>
    <cellStyle name="差_人员工资和公用经费2_03_2010年各地区一般预算平衡表_2010年地方财政一般预算分级平衡情况表（汇总）0524 3" xfId="22101"/>
    <cellStyle name="差_县市旗测算20080508_民生政策最低支出需求_30云南 2" xfId="22102"/>
    <cellStyle name="差_人员工资和公用经费2_03_2010年各地区一般预算平衡表_2010年地方财政一般预算分级平衡情况表（汇总）0524 4" xfId="22103"/>
    <cellStyle name="差_县市旗测算20080508_民生政策最低支出需求_30云南 3" xfId="22104"/>
    <cellStyle name="差_人员工资和公用经费2_03_2010年各地区一般预算平衡表_2010年地方财政一般预算分级平衡情况表（汇总）0524 5" xfId="22105"/>
    <cellStyle name="好_2006年22湖南 2 3" xfId="22106"/>
    <cellStyle name="差_人员工资和公用经费2_财力性转移支付2010年预算参考数" xfId="22107"/>
    <cellStyle name="好_14安徽_03_2010年各地区一般预算平衡表_2010年地方财政一般预算分级平衡情况表（汇总）0524 2 6" xfId="22108"/>
    <cellStyle name="差_市辖区测算-新科目（20080626）_民生政策最低支出需求_华东 2 6" xfId="22109"/>
    <cellStyle name="好_2006年22湖南 2 3 2" xfId="22110"/>
    <cellStyle name="差_人员工资和公用经费2_财力性转移支付2010年预算参考数 2" xfId="22111"/>
    <cellStyle name="好_14安徽_03_2010年各地区一般预算平衡表_2010年地方财政一般预算分级平衡情况表（汇总）0524 2 7" xfId="22112"/>
    <cellStyle name="差_市辖区测算-新科目（20080626）_民生政策最低支出需求_华东 2 7" xfId="22113"/>
    <cellStyle name="差_人员工资和公用经费2_财力性转移支付2010年预算参考数 3" xfId="22114"/>
    <cellStyle name="差_人员工资和公用经费2_财力性转移支付2010年预算参考数 3 2" xfId="22115"/>
    <cellStyle name="差_县区合并测算20080421_财力性转移支付2010年预算参考数 2 6" xfId="22116"/>
    <cellStyle name="差_人员工资和公用经费2_财力性转移支付2010年预算参考数 5" xfId="22117"/>
    <cellStyle name="差_人员工资和公用经费2_财力性转移支付2010年预算参考数_03_2010年各地区一般预算平衡表 2" xfId="22118"/>
    <cellStyle name="好_行政公检法测算_民生政策最低支出需求_财力性转移支付2010年预算参考数_03_2010年各地区一般预算平衡表 3" xfId="22119"/>
    <cellStyle name="差_人员工资和公用经费2_财力性转移支付2010年预算参考数_03_2010年各地区一般预算平衡表 4" xfId="22120"/>
    <cellStyle name="差_人员工资和公用经费2_财力性转移支付2010年预算参考数_03_2010年各地区一般预算平衡表_04财力类2010" xfId="22121"/>
    <cellStyle name="好_其他部门(按照总人口测算）—20080416_民生政策最低支出需求_03_2010年各地区一般预算平衡表_2010年地方财政一般预算分级平衡情况表（汇总）0524 2 5" xfId="22122"/>
    <cellStyle name="好_其他部门(按照总人口测算）—20080416_财力性转移支付2010年预算参考数_合并 2 2" xfId="22123"/>
    <cellStyle name="差_人员工资和公用经费2_财力性转移支付2010年预算参考数_03_2010年各地区一般预算平衡表_04财力类2010 2" xfId="22124"/>
    <cellStyle name="差_文体广播事业(按照总人口测算）—20080416_不含人员经费系数_隋心对账单定稿0514 2 2" xfId="22125"/>
    <cellStyle name="差_人员工资和公用经费2_财力性转移支付2010年预算参考数_03_2010年各地区一般预算平衡表_04财力类2010 3" xfId="22126"/>
    <cellStyle name="差_人员工资和公用经费2_财力性转移支付2010年预算参考数_03_2010年各地区一般预算平衡表_2010年地方财政一般预算分级平衡情况表（汇总）0524" xfId="22127"/>
    <cellStyle name="强调文字颜色 5 2 2 11 2 5" xfId="22128"/>
    <cellStyle name="差_人员工资和公用经费2_财力性转移支付2010年预算参考数_03_2010年各地区一般预算平衡表_2010年地方财政一般预算分级平衡情况表（汇总）0524 2" xfId="22129"/>
    <cellStyle name="好_一般预算支出口径剔除表_财力性转移支付2010年预算参考数_03_2010年各地区一般预算平衡表_2010年地方财政一般预算分级平衡情况表（汇总）0524 2 7" xfId="22130"/>
    <cellStyle name="差_人员工资和公用经费2_财力性转移支付2010年预算参考数_03_2010年各地区一般预算平衡表_2010年地方财政一般预算分级平衡情况表（汇总）0524 3" xfId="22131"/>
    <cellStyle name="好_一般预算支出口径剔除表_财力性转移支付2010年预算参考数_03_2010年各地区一般预算平衡表_2010年地方财政一般预算分级平衡情况表（汇总）0524 2 8" xfId="22132"/>
    <cellStyle name="好_30云南_1_财力性转移支付2010年预算参考数_小册子（2010）张 3" xfId="22133"/>
    <cellStyle name="差_人员工资和公用经费2_财力性转移支付2010年预算参考数_03_2010年各地区一般预算平衡表_2010年地方财政一般预算分级平衡情况表（汇总）0524 5" xfId="22134"/>
    <cellStyle name="差_人员工资和公用经费2_财力性转移支付2010年预算参考数_30云南" xfId="22135"/>
    <cellStyle name="差_人员工资和公用经费2_财力性转移支付2010年预算参考数_30云南 2" xfId="22136"/>
    <cellStyle name="差_卫生部门_华东 2 7" xfId="22137"/>
    <cellStyle name="差_人员工资和公用经费2_财力性转移支付2010年预算参考数_30云南 3 2" xfId="22138"/>
    <cellStyle name="差_人员工资和公用经费2_财力性转移支付2010年预算参考数_30云南 4" xfId="22139"/>
    <cellStyle name="好_2008年支出调整_03_2010年各地区一般预算平衡表_2010年地方财政一般预算分级平衡情况表（汇总）0524" xfId="22140"/>
    <cellStyle name="差_人员工资和公用经费2_财力性转移支付2010年预算参考数_合并" xfId="22141"/>
    <cellStyle name="好_2008年支出调整_03_2010年各地区一般预算平衡表_2010年地方财政一般预算分级平衡情况表（汇总）0524 2" xfId="22142"/>
    <cellStyle name="常规 7 15" xfId="22143"/>
    <cellStyle name="常规 7 20" xfId="22144"/>
    <cellStyle name="差_人员工资和公用经费2_财力性转移支付2010年预算参考数_合并 2" xfId="22145"/>
    <cellStyle name="常规 2 2 3 6 8" xfId="22146"/>
    <cellStyle name="好_农林水和城市维护标准支出20080505－县区合计_不含人员经费系数_财力性转移支付2010年预算参考数_隋心对账单定稿0514 2 5" xfId="22147"/>
    <cellStyle name="常规 2 3 2" xfId="22148"/>
    <cellStyle name="差_人员工资和公用经费2_财力性转移支付2010年预算参考数_华东" xfId="22149"/>
    <cellStyle name="差_县区合并测算20080423(按照各省比重）_县市旗测算-新科目（含人口规模效应）_财力性转移支付2010年预算参考数_隋心对账单定稿0514 2 6" xfId="22150"/>
    <cellStyle name="常规 2 3 2 2" xfId="22151"/>
    <cellStyle name="差_人员工资和公用经费2_财力性转移支付2010年预算参考数_华东 2" xfId="22152"/>
    <cellStyle name="差_人员工资和公用经费2_财力性转移支付2010年预算参考数_小册子（2010）张" xfId="22153"/>
    <cellStyle name="好_县市旗测算-新科目（20080626）_03_2010年各地区一般预算平衡表" xfId="22154"/>
    <cellStyle name="好_教育(按照总人口测算）—20080416_不含人员经费系数_财力性转移支付2010年预算参考数 5" xfId="22155"/>
    <cellStyle name="差_人员工资和公用经费2_小册子（2010）张" xfId="22156"/>
    <cellStyle name="差_市辖区测算-新科目（20080626）_县市旗测算-新科目（含人口规模效应）_合并 2 6" xfId="22157"/>
    <cellStyle name="好_县市旗测算20080508_财力性转移支付2010年预算参考数 2 7" xfId="22158"/>
    <cellStyle name="差_人员工资和公用经费2_小册子（2010）张 2" xfId="22159"/>
    <cellStyle name="差_人员工资和公用经费2_小册子（2010）张 2 2" xfId="22160"/>
    <cellStyle name="差_人员工资和公用经费2_小册子（2010）张 3 2" xfId="22161"/>
    <cellStyle name="差_人员工资和公用经费2_小册子（2010）张 4" xfId="22162"/>
    <cellStyle name="差_人员工资和公用经费3" xfId="22163"/>
    <cellStyle name="差_人员工资和公用经费3 2" xfId="22164"/>
    <cellStyle name="好_34青海_03_2010年各地区一般预算平衡表_净集中" xfId="22165"/>
    <cellStyle name="差_人员工资和公用经费3 2 2" xfId="22166"/>
    <cellStyle name="好_34青海_03_2010年各地区一般预算平衡表_净集中 2" xfId="22167"/>
    <cellStyle name="好_其他部门(按照总人口测算）—20080416_华东" xfId="22168"/>
    <cellStyle name="差_人员工资和公用经费3 2 2 2" xfId="22169"/>
    <cellStyle name="好_县区合并测算20080423(按照各省比重）_30云南 3" xfId="22170"/>
    <cellStyle name="好_11大理_03_2010年各地区一般预算平衡表_2010年地方财政一般预算分级平衡情况表（汇总）0524" xfId="22171"/>
    <cellStyle name="差_文体广播事业(按照总人口测算）—20080416_不含人员经费系数_财力性转移支付2010年预算参考数" xfId="22172"/>
    <cellStyle name="差_人员工资和公用经费3 2 3" xfId="22173"/>
    <cellStyle name="好_其他部门(按照总人口测算）—20080416_不含人员经费系数_财力性转移支付2010年预算参考数_小册子（2010）张" xfId="22174"/>
    <cellStyle name="好_县区合并测算20080423(按照各省比重）_30云南 3 2" xfId="22175"/>
    <cellStyle name="好_11大理_03_2010年各地区一般预算平衡表_2010年地方财政一般预算分级平衡情况表（汇总）0524 2" xfId="22176"/>
    <cellStyle name="差_文体广播事业(按照总人口测算）—20080416_不含人员经费系数_财力性转移支付2010年预算参考数 2" xfId="22177"/>
    <cellStyle name="差_人员工资和公用经费3 2 3 2" xfId="22178"/>
    <cellStyle name="好_汇总表_隋心对账单定稿0514" xfId="22179"/>
    <cellStyle name="差_县区合并测算20080423(按照各省比重）_不含人员经费系数_隋心对账单定稿0514 2" xfId="22180"/>
    <cellStyle name="差_人员工资和公用经费3 3" xfId="22181"/>
    <cellStyle name="好_汇总表_隋心对账单定稿0514 2" xfId="22182"/>
    <cellStyle name="好_11大理_财力性转移支付2010年预算参考数_合并 2 6" xfId="22183"/>
    <cellStyle name="差_县区合并测算20080423(按照各省比重）_不含人员经费系数_隋心对账单定稿0514 2 2" xfId="22184"/>
    <cellStyle name="差_县市旗测算-新科目（20080627）_不含人员经费系数_华东 2 4" xfId="22185"/>
    <cellStyle name="差_人员工资和公用经费3 3 2" xfId="22186"/>
    <cellStyle name="差_县区合并测算20080421_县市旗测算-新科目（含人口规模效应）_财力性转移支付2010年预算参考数_合并" xfId="22187"/>
    <cellStyle name="差_人员工资和公用经费3 4" xfId="22188"/>
    <cellStyle name="差_县区合并测算20080421_县市旗测算-新科目（含人口规模效应）_财力性转移支付2010年预算参考数_合并 2" xfId="22189"/>
    <cellStyle name="差_人员工资和公用经费3 4 2" xfId="22190"/>
    <cellStyle name="差_人员工资和公用经费3 5" xfId="22191"/>
    <cellStyle name="差_人员工资和公用经费3_03_2010年各地区一般预算平衡表 2" xfId="22192"/>
    <cellStyle name="差_人员工资和公用经费3_03_2010年各地区一般预算平衡表 3" xfId="22193"/>
    <cellStyle name="差_人员工资和公用经费3_03_2010年各地区一般预算平衡表 4" xfId="22194"/>
    <cellStyle name="差_人员工资和公用经费3_03_2010年各地区一般预算平衡表 5" xfId="22195"/>
    <cellStyle name="差_山东省民生支出标准_隋心对账单定稿0514" xfId="22196"/>
    <cellStyle name="差_县区合并测算20080421_民生政策最低支出需求_财力性转移支付2010年预算参考数_03_2010年各地区一般预算平衡表_2010年地方财政一般预算分级平衡情况表（汇总）0524 2 2" xfId="22197"/>
    <cellStyle name="差_人员工资和公用经费3_03_2010年各地区一般预算平衡表_2010年地方财政一般预算分级平衡情况表（汇总）0524 3" xfId="22198"/>
    <cellStyle name="差_人员工资和公用经费3_03_2010年各地区一般预算平衡表_2010年地方财政一般预算分级平衡情况表（汇总）0524 5" xfId="22199"/>
    <cellStyle name="差_人员工资和公用经费3_03_2010年各地区一般预算平衡表_净集中 2" xfId="22200"/>
    <cellStyle name="差_人员工资和公用经费3_03_2010年各地区一般预算平衡表_净集中 3" xfId="22201"/>
    <cellStyle name="差_人员工资和公用经费3_30云南" xfId="22202"/>
    <cellStyle name="差_市辖区测算20080510_03_2010年各地区一般预算平衡表 3" xfId="22203"/>
    <cellStyle name="差_人员工资和公用经费3_30云南 2" xfId="22204"/>
    <cellStyle name="差_人员工资和公用经费3_30云南 2 2" xfId="22205"/>
    <cellStyle name="好_2006年22湖南_财力性转移支付2010年预算参考数" xfId="22206"/>
    <cellStyle name="检查单元格 2 2 17" xfId="22207"/>
    <cellStyle name="好_2009年一般性转移支付标准工资 2" xfId="22208"/>
    <cellStyle name="差_人员工资和公用经费3_30云南 3" xfId="22209"/>
    <cellStyle name="好_2009年一般性转移支付标准工资 3" xfId="22210"/>
    <cellStyle name="差_人员工资和公用经费3_30云南 4" xfId="22211"/>
    <cellStyle name="差_人员工资和公用经费3_财力性转移支付2010年预算参考数 2 3" xfId="22212"/>
    <cellStyle name="差_人员工资和公用经费3_财力性转移支付2010年预算参考数 2 4" xfId="22213"/>
    <cellStyle name="差_人员工资和公用经费3_财力性转移支付2010年预算参考数_03_2010年各地区一般预算平衡表" xfId="22214"/>
    <cellStyle name="差_人员工资和公用经费3_财力性转移支付2010年预算参考数_03_2010年各地区一般预算平衡表_04财力类2010 2" xfId="22215"/>
    <cellStyle name="好_缺口县区测算（11.13）_03_2010年各地区一般预算平衡表_2010年地方财政一般预算分级平衡情况表（汇总）0524 2 8" xfId="22216"/>
    <cellStyle name="常规 25 5" xfId="22217"/>
    <cellStyle name="常规 30 5" xfId="22218"/>
    <cellStyle name="差_县市旗测算-新科目（20080626）_不含人员经费系数_财力性转移支付2010年预算参考数_03_2010年各地区一般预算平衡表_2010年地方财政一般预算分级平衡情况表（汇总）0524 3" xfId="22219"/>
    <cellStyle name="差_人员工资和公用经费3_财力性转移支付2010年预算参考数_03_2010年各地区一般预算平衡表_2010年地方财政一般预算分级平衡情况表（汇总）0524 3" xfId="22220"/>
    <cellStyle name="差_文体广播事业(按照总人口测算）—20080416_县市旗测算-新科目（含人口规模效应）_财力性转移支付2010年预算参考数_30云南 2" xfId="22221"/>
    <cellStyle name="好_0605石屏县_财力性转移支付2010年预算参考数_03_2010年各地区一般预算平衡表_2010年地方财政一般预算分级平衡情况表（汇总）0524 2" xfId="22222"/>
    <cellStyle name="差_市辖区测算20080510_不含人员经费系数_财力性转移支付2010年预算参考数_小册子（2010）张" xfId="22223"/>
    <cellStyle name="差_人员工资和公用经费3_财力性转移支付2010年预算参考数_03_2010年各地区一般预算平衡表_净集中" xfId="22224"/>
    <cellStyle name="差_山东省民生支出标准_03_2010年各地区一般预算平衡表" xfId="22225"/>
    <cellStyle name="差_人员工资和公用经费3_财力性转移支付2010年预算参考数_03_2010年各地区一般预算平衡表_净集中 2" xfId="22226"/>
    <cellStyle name="差_山东省民生支出标准_03_2010年各地区一般预算平衡表 2" xfId="22227"/>
    <cellStyle name="好_城建部门_合并" xfId="22228"/>
    <cellStyle name="差_人员工资和公用经费3_财力性转移支付2010年预算参考数_03_2010年各地区一般预算平衡表_净集中 3" xfId="22229"/>
    <cellStyle name="差_山东省民生支出标准_03_2010年各地区一般预算平衡表 3" xfId="22230"/>
    <cellStyle name="差_人员工资和公用经费3_财力性转移支付2010年预算参考数_30云南 2" xfId="22231"/>
    <cellStyle name="差_人员工资和公用经费3_财力性转移支付2010年预算参考数_30云南 2 2" xfId="22232"/>
    <cellStyle name="好_03昭通 8" xfId="22233"/>
    <cellStyle name="差_同德_财力性转移支付2010年预算参考数_03_2010年各地区一般预算平衡表_2010年地方财政一般预算分级平衡情况表（汇总）0524 5" xfId="22234"/>
    <cellStyle name="好_平邑_财力性转移支付2010年预算参考数 2 2 2" xfId="22235"/>
    <cellStyle name="好_2_财力性转移支付2010年预算参考数_隋心对账单定稿0514 2 2" xfId="22236"/>
    <cellStyle name="好_民生政策最低支出需求 2 2" xfId="22237"/>
    <cellStyle name="好_30云南_1_隋心对账单定稿0514 2 5" xfId="22238"/>
    <cellStyle name="差_人员工资和公用经费3_财力性转移支付2010年预算参考数_30云南 3 2" xfId="22239"/>
    <cellStyle name="差_人员工资和公用经费3_财力性转移支付2010年预算参考数_合并" xfId="22240"/>
    <cellStyle name="好_行政（人员）_民生政策最低支出需求_03_2010年各地区一般预算平衡表_04财力类2010 2" xfId="22241"/>
    <cellStyle name="差_人员工资和公用经费3_财力性转移支付2010年预算参考数_合并 2" xfId="22242"/>
    <cellStyle name="差_人员工资和公用经费3_财力性转移支付2010年预算参考数_华东" xfId="22243"/>
    <cellStyle name="好_云南省2008年转移支付测算——州市本级考核部分及政策性测算_财力性转移支付2010年预算参考数_合并 2 2" xfId="22244"/>
    <cellStyle name="差_卫生(按照总人口测算）—20080416_不含人员经费系数_隋心对账单定稿0514 2 3" xfId="22245"/>
    <cellStyle name="好_28四川_财力性转移支付2010年预算参考数_03_2010年各地区一般预算平衡表_2010年地方财政一般预算分级平衡情况表（汇总）0524 3" xfId="22246"/>
    <cellStyle name="差_人员工资和公用经费3_财力性转移支付2010年预算参考数_华东 2" xfId="22247"/>
    <cellStyle name="差_人员工资和公用经费3_财力性转移支付2010年预算参考数_隋心对账单定稿0514" xfId="22248"/>
    <cellStyle name="差_县市旗测算20080508_县市旗测算-新科目（含人口规模效应）_华东 2 7" xfId="22249"/>
    <cellStyle name="好_14安徽_财力性转移支付2010年预算参考数_小册子（2010）张 2" xfId="22250"/>
    <cellStyle name="好_县区合并测算20080421_不含人员经费系数 2 7" xfId="22251"/>
    <cellStyle name="好_财政供养人员 2 6" xfId="22252"/>
    <cellStyle name="好_2008年全省汇总收支计算表_03_2010年各地区一般预算平衡表 2" xfId="22253"/>
    <cellStyle name="差_文体广播事业(按照总人口测算）—20080416_县市旗测算-新科目（含人口规模效应）_财力性转移支付2010年预算参考数_03_2010年各地区一般预算平衡表_04财力类2010 3" xfId="22254"/>
    <cellStyle name="差_人员工资和公用经费3_财力性转移支付2010年预算参考数_隋心对账单定稿0514 2" xfId="22255"/>
    <cellStyle name="差_人员工资和公用经费3_财力性转移支付2010年预算参考数_小册子（2010）张 3" xfId="22256"/>
    <cellStyle name="差_人员工资和公用经费3_财力性转移支付2010年预算参考数_小册子（2010）张 3 2" xfId="22257"/>
    <cellStyle name="好_县市旗测算-新科目（20080626）_县市旗测算-新科目（含人口规模效应）_合并 2" xfId="22258"/>
    <cellStyle name="差_人员工资和公用经费3_财力性转移支付2010年预算参考数_小册子（2010）张 4" xfId="22259"/>
    <cellStyle name="好_山东省民生支出标准_财力性转移支付2010年预算参考数_03_2010年各地区一般预算平衡表_2010年地方财政一般预算分级平衡情况表（汇总）0524 5" xfId="22260"/>
    <cellStyle name="差_人员工资和公用经费3_合并 2" xfId="22261"/>
    <cellStyle name="差_人员工资和公用经费3_华东" xfId="22262"/>
    <cellStyle name="差_县市旗测算-新科目（20080626）_民生政策最低支出需求_30云南 2" xfId="22263"/>
    <cellStyle name="差_人员工资和公用经费3_隋心对账单定稿0514 2" xfId="22264"/>
    <cellStyle name="好_14安徽_财力性转移支付2010年预算参考数_隋心对账单定稿0514 2 4" xfId="22265"/>
    <cellStyle name="差_人员工资和公用经费3_小册子（2010）张" xfId="22266"/>
    <cellStyle name="差_县市旗测算20080508_不含人员经费系数_财力性转移支付2010年预算参考数_合并 2 6" xfId="22267"/>
    <cellStyle name="差_人员工资和公用经费3_小册子（2010）张 2" xfId="22268"/>
    <cellStyle name="差_县市旗测算20080508_不含人员经费系数_财力性转移支付2010年预算参考数_合并 2 7" xfId="22269"/>
    <cellStyle name="差_人员工资和公用经费3_小册子（2010）张 3" xfId="22270"/>
    <cellStyle name="好_农林水和城市维护标准支出20080505－县区合计_03_2010年各地区一般预算平衡表 2 2" xfId="22271"/>
    <cellStyle name="差_市辖区测算-新科目（20080626）_县市旗测算-新科目（含人口规模效应）" xfId="22272"/>
    <cellStyle name="好_测算结果汇总_30云南" xfId="22273"/>
    <cellStyle name="差_人员工资和公用经费3_小册子（2010）张 4" xfId="22274"/>
    <cellStyle name="差_人员数据06+06-05" xfId="22275"/>
    <cellStyle name="差_人员数据06+06-05 2" xfId="22276"/>
    <cellStyle name="好_文体广播事业(按照总人口测算）—20080416_不含人员经费系数_财力性转移支付2010年预算参考数 5" xfId="22277"/>
    <cellStyle name="差_人员数据06+06-05 2 2" xfId="22278"/>
    <cellStyle name="差_同德_03_2010年各地区一般预算平衡表_2010年地方财政一般预算分级平衡情况表（汇总）0524 5" xfId="22279"/>
    <cellStyle name="好_总人口_华东 2 3" xfId="22280"/>
    <cellStyle name="好_2006年水利统计指标统计表 2 5" xfId="22281"/>
    <cellStyle name="差_市辖区测算-新科目（20080626）_县市旗测算-新科目（含人口规模效应）_03_2010年各地区一般预算平衡表_2010年地方财政一般预算分级平衡情况表（汇总）0524" xfId="22282"/>
    <cellStyle name="差_人员数据06+06-05 3" xfId="22283"/>
    <cellStyle name="差_云南省2008年转移支付测算——州市本级考核部分及政策性测算_财力性转移支付2010年预算参考数_小册子（2010）张 2 2" xfId="22284"/>
    <cellStyle name="差_三季度－表二 2" xfId="22285"/>
    <cellStyle name="好_教育(按照总人口测算）—20080416_不含人员经费系数_财力性转移支付2010年预算参考数_03_2010年各地区一般预算平衡表_2010年地方财政一般预算分级平衡情况表（汇总）0524 2 6" xfId="22286"/>
    <cellStyle name="差_三季度－表二 2 2" xfId="22287"/>
    <cellStyle name="差_卫生(按照总人口测算）—20080416_县市旗测算-新科目（含人口规模效应）_财力性转移支付2010年预算参考数_华东 2 3" xfId="22288"/>
    <cellStyle name="好_不含人员经费系数_财力性转移支付2010年预算参考数_隋心对账单定稿0514 2 5" xfId="22289"/>
    <cellStyle name="好_教育(按照总人口测算）—20080416_不含人员经费系数_财力性转移支付2010年预算参考数_03_2010年各地区一般预算平衡表_2010年地方财政一般预算分级平衡情况表（汇总）0524 2 7" xfId="22290"/>
    <cellStyle name="差_三季度－表二 2 3" xfId="22291"/>
    <cellStyle name="差_卫生(按照总人口测算）—20080416_县市旗测算-新科目（含人口规模效应）_财力性转移支付2010年预算参考数_华东 2 4" xfId="22292"/>
    <cellStyle name="好_不含人员经费系数_财力性转移支付2010年预算参考数_隋心对账单定稿0514 2 6" xfId="22293"/>
    <cellStyle name="差_市辖区测算20080510_不含人员经费系数_30云南 2" xfId="22294"/>
    <cellStyle name="好_教育(按照总人口测算）—20080416_不含人员经费系数_财力性转移支付2010年预算参考数_03_2010年各地区一般预算平衡表_2010年地方财政一般预算分级平衡情况表（汇总）0524 2 8" xfId="22295"/>
    <cellStyle name="差_三季度－表二 2 4" xfId="22296"/>
    <cellStyle name="差_卫生(按照总人口测算）—20080416_县市旗测算-新科目（含人口规模效应）_财力性转移支付2010年预算参考数_华东 2 5" xfId="22297"/>
    <cellStyle name="好_不含人员经费系数_财力性转移支付2010年预算参考数_隋心对账单定稿0514 2 7" xfId="22298"/>
    <cellStyle name="好_县市旗测算-新科目（20080626）_不含人员经费系数_03_2010年各地区一般预算平衡表_04财力类2010" xfId="22299"/>
    <cellStyle name="差_市辖区测算20080510_不含人员经费系数_30云南 3" xfId="22300"/>
    <cellStyle name="差_三季度－表二 3" xfId="22301"/>
    <cellStyle name="差_三季度－表二 4" xfId="22302"/>
    <cellStyle name="差_山东省民生支出标准" xfId="22303"/>
    <cellStyle name="差_县市旗测算20080508_03_2010年各地区一般预算平衡表 6" xfId="22304"/>
    <cellStyle name="差_县区合并测算20080421_民生政策最低支出需求_华东 2 4" xfId="22305"/>
    <cellStyle name="差_山东省民生支出标准 2" xfId="22306"/>
    <cellStyle name="差_山东省民生支出标准 2 2" xfId="22307"/>
    <cellStyle name="好_农林水和城市维护标准支出20080505－县区合计_不含人员经费系数_合并 2 4" xfId="22308"/>
    <cellStyle name="强调文字颜色 3 2 2 2 2 7" xfId="22309"/>
    <cellStyle name="差_山东省民生支出标准 2 2 2" xfId="22310"/>
    <cellStyle name="好_2006年28四川_财力性转移支付2010年预算参考数_30云南 2" xfId="22311"/>
    <cellStyle name="差_县市旗测算-新科目（20080626）_不含人员经费系数_隋心对账单定稿0514 2" xfId="22312"/>
    <cellStyle name="差_山东省民生支出标准 2 3" xfId="22313"/>
    <cellStyle name="差_山东省民生支出标准 2 3 2" xfId="22314"/>
    <cellStyle name="好_其他部门(按照总人口测算）—20080416 2 6" xfId="22315"/>
    <cellStyle name="差_县市旗测算-新科目（20080626）_不含人员经费系数_隋心对账单定稿0514 2 2" xfId="22316"/>
    <cellStyle name="好_2006年28四川_财力性转移支付2010年预算参考数_30云南 2 2" xfId="22317"/>
    <cellStyle name="好_2006年28四川_财力性转移支付2010年预算参考数_30云南 3" xfId="22318"/>
    <cellStyle name="好_危改资金测算_财力性转移支付2010年预算参考数_小册子（2010）张" xfId="22319"/>
    <cellStyle name="差_山东省民生支出标准 2 4" xfId="22320"/>
    <cellStyle name="差_县区合并测算20080421_民生政策最低支出需求_华东 2 5" xfId="22321"/>
    <cellStyle name="差_山东省民生支出标准 3" xfId="22322"/>
    <cellStyle name="差_县区合并测算20080421_民生政策最低支出需求_华东 2 7" xfId="22323"/>
    <cellStyle name="差_山东省民生支出标准 5" xfId="22324"/>
    <cellStyle name="差_山东省民生支出标准_03_2010年各地区一般预算平衡表 4" xfId="22325"/>
    <cellStyle name="好_2008年一般预算支出预计" xfId="22326"/>
    <cellStyle name="差_山东省民生支出标准_03_2010年各地区一般预算平衡表 5" xfId="22327"/>
    <cellStyle name="好_00省级(打印)_华东 2 5" xfId="22328"/>
    <cellStyle name="差_卫生(按照总人口测算）—20080416_财力性转移支付2010年预算参考数_合并" xfId="22329"/>
    <cellStyle name="差_山东省民生支出标准_03_2010年各地区一般预算平衡表 6" xfId="22330"/>
    <cellStyle name="差_山东省民生支出标准_03_2010年各地区一般预算平衡表_04财力类2010" xfId="22331"/>
    <cellStyle name="差_山东省民生支出标准_03_2010年各地区一般预算平衡表_2010年地方财政一般预算分级平衡情况表（汇总）0524 4" xfId="22332"/>
    <cellStyle name="好_0605石屏县_财力性转移支付2010年预算参考数_03_2010年各地区一般预算平衡表" xfId="22333"/>
    <cellStyle name="差_山东省民生支出标准_30云南 2" xfId="22334"/>
    <cellStyle name="差_山东省民生支出标准_30云南 3" xfId="22335"/>
    <cellStyle name="差_山东省民生支出标准_30云南 3 2" xfId="22336"/>
    <cellStyle name="差_山东省民生支出标准_财力性转移支付2010年预算参考数 2 2" xfId="22337"/>
    <cellStyle name="好_行政（人员）_财力性转移支付2010年预算参考数_03_2010年各地区一般预算平衡表_04财力类2010 2" xfId="22338"/>
    <cellStyle name="差_县市旗测算20080508_不含人员经费系数_财力性转移支付2010年预算参考数_03_2010年各地区一般预算平衡表 2 2" xfId="22339"/>
    <cellStyle name="好_2007年人员分部门统计表 2" xfId="22340"/>
    <cellStyle name="差_山东省民生支出标准_财力性转移支付2010年预算参考数 4 2" xfId="22341"/>
    <cellStyle name="差_县市旗测算20080508_不含人员经费系数_财力性转移支付2010年预算参考数_03_2010年各地区一般预算平衡表 3" xfId="22342"/>
    <cellStyle name="差_山东省民生支出标准_财力性转移支付2010年预算参考数 5" xfId="22343"/>
    <cellStyle name="差_山东省民生支出标准_财力性转移支付2010年预算参考数_03_2010年各地区一般预算平衡表 4" xfId="22344"/>
    <cellStyle name="差_山东省民生支出标准_财力性转移支付2010年预算参考数_03_2010年各地区一般预算平衡表 5" xfId="22345"/>
    <cellStyle name="差_山东省民生支出标准_财力性转移支付2010年预算参考数_03_2010年各地区一般预算平衡表 6" xfId="22346"/>
    <cellStyle name="差_山东省民生支出标准_财力性转移支付2010年预算参考数_03_2010年各地区一般预算平衡表_04财力类2010" xfId="22347"/>
    <cellStyle name="差_山东省民生支出标准_财力性转移支付2010年预算参考数_03_2010年各地区一般预算平衡表_净集中" xfId="22348"/>
    <cellStyle name="汇总 7 2" xfId="22349"/>
    <cellStyle name="差_市辖区测算-新科目（20080626）_县市旗测算-新科目（含人口规模效应）_30云南 4" xfId="22350"/>
    <cellStyle name="差_山东省民生支出标准_财力性转移支付2010年预算参考数_30云南" xfId="22351"/>
    <cellStyle name="差_山东省民生支出标准_财力性转移支付2010年预算参考数_30云南 2" xfId="22352"/>
    <cellStyle name="差_山东省民生支出标准_财力性转移支付2010年预算参考数_30云南 2 2" xfId="22353"/>
    <cellStyle name="差_山东省民生支出标准_财力性转移支付2010年预算参考数_30云南 3" xfId="22354"/>
    <cellStyle name="差_山东省民生支出标准_财力性转移支付2010年预算参考数_30云南 3 2" xfId="22355"/>
    <cellStyle name="好_民生政策最低支出需求_财力性转移支付2010年预算参考数 2 6" xfId="22356"/>
    <cellStyle name="差_山东省民生支出标准_财力性转移支付2010年预算参考数_合并" xfId="22357"/>
    <cellStyle name="差_山东省民生支出标准_财力性转移支付2010年预算参考数_合并 2" xfId="22358"/>
    <cellStyle name="差_山东省民生支出标准_财力性转移支付2010年预算参考数_华东" xfId="22359"/>
    <cellStyle name="好_行政（人员）_民生政策最低支出需求_小册子（2010）张 3" xfId="22360"/>
    <cellStyle name="差_山东省民生支出标准_财力性转移支付2010年预算参考数_华东 2" xfId="22361"/>
    <cellStyle name="差_县区合并测算20080421_不含人员经费系数_华东 2 6" xfId="22362"/>
    <cellStyle name="好_行政(燃修费)_县市旗测算-新科目（含人口规模效应）_财力性转移支付2010年预算参考数 2" xfId="22363"/>
    <cellStyle name="好_安徽 缺口县区测算(地方填报)1_03_2010年各地区一般预算平衡表_2010年地方财政一般预算分级平衡情况表（汇总）0524 5" xfId="22364"/>
    <cellStyle name="差_自行调整差异系数顺序_财力性转移支付2010年预算参考数_03_2010年各地区一般预算平衡表_2010年地方财政一般预算分级平衡情况表（汇总）0524 2 2" xfId="22365"/>
    <cellStyle name="差_山东省民生支出标准_财力性转移支付2010年预算参考数_隋心对账单定稿0514 2" xfId="22366"/>
    <cellStyle name="好_其他部门(按照总人口测算）—20080416_县市旗测算-新科目（含人口规模效应）_华东 3" xfId="22367"/>
    <cellStyle name="差_山东省民生支出标准_财力性转移支付2010年预算参考数_小册子（2010）张" xfId="22368"/>
    <cellStyle name="差_山东省民生支出标准_财力性转移支付2010年预算参考数_小册子（2010）张 2" xfId="22369"/>
    <cellStyle name="好_检验表 5" xfId="22370"/>
    <cellStyle name="差_山东省民生支出标准_财力性转移支付2010年预算参考数_小册子（2010）张 2 2" xfId="22371"/>
    <cellStyle name="好_缺口县区测算（11.13）_财力性转移支付2010年预算参考数_华东 2 7" xfId="22372"/>
    <cellStyle name="差_山东省民生支出标准_财力性转移支付2010年预算参考数_小册子（2010）张 3" xfId="22373"/>
    <cellStyle name="好_检验表 6" xfId="22374"/>
    <cellStyle name="差_卫生(按照总人口测算）—20080416_不含人员经费系数_财力性转移支付2010年预算参考数_华东 2" xfId="22375"/>
    <cellStyle name="差_山东省民生支出标准_合并" xfId="22376"/>
    <cellStyle name="好_县区合并测算20080423(按照各省比重）_财力性转移支付2010年预算参考数_隋心对账单定稿0514 3" xfId="22377"/>
    <cellStyle name="差_山东省民生支出标准_合并 2" xfId="22378"/>
    <cellStyle name="差_山东省民生支出标准_小册子（2010）张 3" xfId="22379"/>
    <cellStyle name="好_市辖区测算20080510_财力性转移支付2010年预算参考数_隋心对账单定稿0514 2 4" xfId="22380"/>
    <cellStyle name="好_汇总-县级财政报表附表 2 7" xfId="22381"/>
    <cellStyle name="差_山东省民生支出标准_小册子（2010）张 3 2" xfId="22382"/>
    <cellStyle name="差_县区合并测算20080423(按照各省比重）_财力性转移支付2010年预算参考数 2 6" xfId="22383"/>
    <cellStyle name="好_1_03_2010年各地区一般预算平衡表_04财力类2010" xfId="22384"/>
    <cellStyle name="好_文体广播事业(按照总人口测算）—20080416_县市旗测算-新科目（含人口规模效应）_财力性转移支付2010年预算参考数_03_2010年各地区一般预算平衡表_2010年地方财政一般预算分级平衡情况表（汇总）0524 2 3" xfId="22385"/>
    <cellStyle name="常规 2 3 2 4" xfId="22386"/>
    <cellStyle name="差_生态特殊支出情况表" xfId="22387"/>
    <cellStyle name="差_生态特殊支出情况表 2" xfId="22388"/>
    <cellStyle name="好_行政(燃修费)_财力性转移支付2010年预算参考数_合并 3" xfId="22389"/>
    <cellStyle name="差_市辖区测算20080510 2 3" xfId="22390"/>
    <cellStyle name="好_县市旗测算20080508_03_2010年各地区一般预算平衡表_04财力类2010 2" xfId="22391"/>
    <cellStyle name="差_市辖区测算20080510 2 3 2" xfId="22392"/>
    <cellStyle name="差_市辖区测算20080510 2 4" xfId="22393"/>
    <cellStyle name="好_县市旗测算20080508_03_2010年各地区一般预算平衡表_04财力类2010 3" xfId="22394"/>
    <cellStyle name="好_文体广播事业(按照总人口测算）—20080416_03_2010年各地区一般预算平衡表_04财力类2010 2" xfId="22395"/>
    <cellStyle name="差_市辖区测算20080510 3" xfId="22396"/>
    <cellStyle name="差_卫生(按照总人口测算）—20080416_不含人员经费系数_财力性转移支付2010年预算参考数_03_2010年各地区一般预算平衡表 4" xfId="22397"/>
    <cellStyle name="差_市辖区测算20080510_03_2010年各地区一般预算平衡表" xfId="22398"/>
    <cellStyle name="差_县市旗测算-新科目（20080627）_不含人员经费系数_隋心对账单定稿0514 2 7" xfId="22399"/>
    <cellStyle name="差_县区合并测算20080423(按照各省比重）_民生政策最低支出需求_财力性转移支付2010年预算参考数_小册子（2010）张 3" xfId="22400"/>
    <cellStyle name="差_自行调整差异系数顺序_财力性转移支付2010年预算参考数_03_2010年各地区一般预算平衡表_04财力类2010 3" xfId="22401"/>
    <cellStyle name="差_市辖区测算20080510_03_2010年各地区一般预算平衡表 2" xfId="22402"/>
    <cellStyle name="差_市辖区测算20080510_03_2010年各地区一般预算平衡表 4" xfId="22403"/>
    <cellStyle name="差_市辖区测算20080510_03_2010年各地区一般预算平衡表 5" xfId="22404"/>
    <cellStyle name="好_2006年34青海_隋心对账单定稿0514 2 2" xfId="22405"/>
    <cellStyle name="差_市辖区测算20080510_03_2010年各地区一般预算平衡表 6" xfId="22406"/>
    <cellStyle name="好_分析缺口率_财力性转移支付2010年预算参考数 2 2" xfId="22407"/>
    <cellStyle name="好_2007年收支情况及2008年收支预计表(汇总表)_财力性转移支付2010年预算参考数_03_2010年各地区一般预算平衡表 4" xfId="22408"/>
    <cellStyle name="差_市辖区测算20080510_03_2010年各地区一般预算平衡表_04财力类2010 2" xfId="22409"/>
    <cellStyle name="差_市辖区测算-新科目（20080626）_隋心对账单定稿0514" xfId="22410"/>
    <cellStyle name="差_市辖区测算20080510_03_2010年各地区一般预算平衡表_2010年地方财政一般预算分级平衡情况表（汇总）0524" xfId="22411"/>
    <cellStyle name="差_市辖区测算20080510_03_2010年各地区一般预算平衡表_2010年地方财政一般预算分级平衡情况表（汇总）0524 5" xfId="22412"/>
    <cellStyle name="差_卫生(按照总人口测算）—20080416_不含人员经费系数_03_2010年各地区一般预算平衡表_净集中 2" xfId="22413"/>
    <cellStyle name="好_市辖区测算20080510_县市旗测算-新科目（含人口规模效应）_财力性转移支付2010年预算参考数_小册子（2010）张 3" xfId="22414"/>
    <cellStyle name="好_22湖南_03_2010年各地区一般预算平衡表 2" xfId="22415"/>
    <cellStyle name="差_市辖区测算20080510_03_2010年各地区一般预算平衡表_净集中" xfId="22416"/>
    <cellStyle name="好_22湖南_03_2010年各地区一般预算平衡表 2 2" xfId="22417"/>
    <cellStyle name="好_分析缺口率 2 6" xfId="22418"/>
    <cellStyle name="差_市辖区测算20080510_03_2010年各地区一般预算平衡表_净集中 2" xfId="22419"/>
    <cellStyle name="好_核定人数下发表_财力性转移支付2010年预算参考数_华东 2" xfId="22420"/>
    <cellStyle name="好_分析缺口率 2 7" xfId="22421"/>
    <cellStyle name="差_市辖区测算20080510_03_2010年各地区一般预算平衡表_净集中 3" xfId="22422"/>
    <cellStyle name="好_J03 3" xfId="22423"/>
    <cellStyle name="好_卫生(按照总人口测算）—20080416_不含人员经费系数_财力性转移支付2010年预算参考数_03_2010年各地区一般预算平衡表_2010年地方财政一般预算分级平衡情况表（汇总）0524 2 3" xfId="22424"/>
    <cellStyle name="差_市辖区测算20080510_30云南 3 2" xfId="22425"/>
    <cellStyle name="差_市辖区测算20080510_不含人员经费系数" xfId="22426"/>
    <cellStyle name="好_测算结果_财力性转移支付2010年预算参考数_03_2010年各地区一般预算平衡表_2010年地方财政一般预算分级平衡情况表（汇总）0524 2 5" xfId="22427"/>
    <cellStyle name="差_市辖区测算20080510_不含人员经费系数 3" xfId="22428"/>
    <cellStyle name="好_县区合并测算20080423(按照各省比重）_县市旗测算-新科目（含人口规模效应）_财力性转移支付2010年预算参考数_隋心对账单定稿0514 2" xfId="22429"/>
    <cellStyle name="差_市辖区测算-新科目（20080626）_县市旗测算-新科目（含人口规模效应）_财力性转移支付2010年预算参考数 2 7" xfId="22430"/>
    <cellStyle name="差_市辖区测算20080510_不含人员经费系数 3 2" xfId="22431"/>
    <cellStyle name="好_县区合并测算20080423(按照各省比重）_县市旗测算-新科目（含人口规模效应）_财力性转移支付2010年预算参考数_隋心对账单定稿0514 2 2" xfId="22432"/>
    <cellStyle name="差_市辖区测算20080510_不含人员经费系数 4" xfId="22433"/>
    <cellStyle name="好_县区合并测算20080423(按照各省比重）_县市旗测算-新科目（含人口规模效应）_财力性转移支付2010年预算参考数_隋心对账单定稿0514 3" xfId="22434"/>
    <cellStyle name="差_市辖区测算20080510_不含人员经费系数 4 2" xfId="22435"/>
    <cellStyle name="差_市辖区测算20080510_不含人员经费系数 5" xfId="22436"/>
    <cellStyle name="差_市辖区测算20080510_不含人员经费系数_03_2010年各地区一般预算平衡表" xfId="22437"/>
    <cellStyle name="差_市辖区测算20080510_不含人员经费系数_03_2010年各地区一般预算平衡表 2" xfId="22438"/>
    <cellStyle name="差_文体广播事业(按照总人口测算）—20080416_不含人员经费系数_财力性转移支付2010年预算参考数_合并 2 5" xfId="22439"/>
    <cellStyle name="差_市辖区测算-新科目（20080626）_不含人员经费系数_03_2010年各地区一般预算平衡表_净集中 3" xfId="22440"/>
    <cellStyle name="好_0605石屏县_财力性转移支付2010年预算参考数 2 6" xfId="22441"/>
    <cellStyle name="差_县区合并测算20080423(按照各省比重）_民生政策最低支出需求_华东 2" xfId="22442"/>
    <cellStyle name="差_市辖区测算20080510_不含人员经费系数_03_2010年各地区一般预算平衡表_04财力类2010" xfId="22443"/>
    <cellStyle name="差_县区合并测算20080423(按照各省比重）_民生政策最低支出需求_华东 2 2" xfId="22444"/>
    <cellStyle name="差_市辖区测算20080510_不含人员经费系数_03_2010年各地区一般预算平衡表_04财力类2010 2" xfId="22445"/>
    <cellStyle name="差_县市旗测算20080508_不含人员经费系数 4" xfId="22446"/>
    <cellStyle name="差_市辖区测算20080510_不含人员经费系数_03_2010年各地区一般预算平衡表_2010年地方财政一般预算分级平衡情况表（汇总）0524" xfId="22447"/>
    <cellStyle name="差_市辖区测算20080510_不含人员经费系数_03_2010年各地区一般预算平衡表_2010年地方财政一般预算分级平衡情况表（汇总）0524 2" xfId="22448"/>
    <cellStyle name="差_市辖区测算20080510_不含人员经费系数_03_2010年各地区一般预算平衡表_2010年地方财政一般预算分级平衡情况表（汇总）0524 4" xfId="22449"/>
    <cellStyle name="差_市辖区测算20080510_不含人员经费系数_03_2010年各地区一般预算平衡表_2010年地方财政一般预算分级平衡情况表（汇总）0524 5" xfId="22450"/>
    <cellStyle name="差_市辖区测算20080510_不含人员经费系数_30云南" xfId="22451"/>
    <cellStyle name="差_县市旗测算-新科目（20080627）_民生政策最低支出需求_财力性转移支付2010年预算参考数 2 7" xfId="22452"/>
    <cellStyle name="好_缺口县区测算(财政部标准)_财力性转移支付2010年预算参考数_华东 3" xfId="22453"/>
    <cellStyle name="差_市辖区测算20080510_不含人员经费系数_30云南 2 2" xfId="22454"/>
    <cellStyle name="差_市辖区测算20080510_不含人员经费系数_30云南 4" xfId="22455"/>
    <cellStyle name="差_卫生(按照总人口测算）—20080416_县市旗测算-新科目（含人口规模效应）_财力性转移支付2010年预算参考数_华东 2 6" xfId="22456"/>
    <cellStyle name="好_云南省2008年中小学教师人数统计表 2 4" xfId="22457"/>
    <cellStyle name="差_市辖区测算20080510_不含人员经费系数_财力性转移支付2010年预算参考数_03_2010年各地区一般预算平衡表" xfId="22458"/>
    <cellStyle name="差_市辖区测算20080510_不含人员经费系数_财力性转移支付2010年预算参考数_03_2010年各地区一般预算平衡表 3" xfId="22459"/>
    <cellStyle name="差_市辖区测算20080510_不含人员经费系数_财力性转移支付2010年预算参考数_03_2010年各地区一般预算平衡表 4" xfId="22460"/>
    <cellStyle name="差_市辖区测算20080510_不含人员经费系数_财力性转移支付2010年预算参考数_03_2010年各地区一般预算平衡表 5" xfId="22461"/>
    <cellStyle name="差_县市旗测算20080508_民生政策最低支出需求_合并" xfId="22462"/>
    <cellStyle name="差_市辖区测算20080510_不含人员经费系数_财力性转移支付2010年预算参考数_03_2010年各地区一般预算平衡表 6" xfId="22463"/>
    <cellStyle name="好_教育(按照总人口测算）—20080416_财力性转移支付2010年预算参考数_合并" xfId="22464"/>
    <cellStyle name="好_行政（人员）_民生政策最低支出需求_华东" xfId="22465"/>
    <cellStyle name="好_县区合并测算20080421_不含人员经费系数_03_2010年各地区一般预算平衡表_04财力类2010 3" xfId="22466"/>
    <cellStyle name="差_市辖区测算20080510_不含人员经费系数_财力性转移支付2010年预算参考数_03_2010年各地区一般预算平衡表_04财力类2010" xfId="22467"/>
    <cellStyle name="好_县市旗测算-新科目（20080626）_财力性转移支付2010年预算参考数_03_2010年各地区一般预算平衡表_2010年地方财政一般预算分级平衡情况表（汇总）0524 3" xfId="22468"/>
    <cellStyle name="差_县区合并测算20080423(按照各省比重）_民生政策最低支出需求_财力性转移支付2010年预算参考数 2" xfId="22469"/>
    <cellStyle name="好_教育(按照总人口测算）—20080416_财力性转移支付2010年预算参考数_合并 3" xfId="22470"/>
    <cellStyle name="好_行政（人员）_民生政策最低支出需求_华东 3" xfId="22471"/>
    <cellStyle name="好_行政公检法测算_民生政策最低支出需求_合并 2 5" xfId="22472"/>
    <cellStyle name="差_市辖区测算20080510_不含人员经费系数_财力性转移支付2010年预算参考数_03_2010年各地区一般预算平衡表_04财力类2010 3" xfId="22473"/>
    <cellStyle name="差_市辖区测算20080510_不含人员经费系数_财力性转移支付2010年预算参考数_03_2010年各地区一般预算平衡表_2010年地方财政一般预算分级平衡情况表（汇总）0524 5" xfId="22474"/>
    <cellStyle name="差_县区合并测算20080423(按照各省比重）_县市旗测算-新科目（含人口规模效应）_财力性转移支付2010年预算参考数_华东 2 5" xfId="22475"/>
    <cellStyle name="好_34青海_1_03_2010年各地区一般预算平衡表 3" xfId="22476"/>
    <cellStyle name="差_市辖区测算-新科目（20080626）_不含人员经费系数_财力性转移支付2010年预算参考数_03_2010年各地区一般预算平衡表_2010年地方财政一般预算分级平衡情况表（汇总）0524 2 7" xfId="22477"/>
    <cellStyle name="好_1007永仁县" xfId="22478"/>
    <cellStyle name="差_市辖区测算20080510_不含人员经费系数_财力性转移支付2010年预算参考数_03_2010年各地区一般预算平衡表_净集中" xfId="22479"/>
    <cellStyle name="差_市辖区测算20080510_不含人员经费系数_财力性转移支付2010年预算参考数_03_2010年各地区一般预算平衡表_净集中 2" xfId="22480"/>
    <cellStyle name="好_教育(按照总人口测算）—20080416_县市旗测算-新科目（含人口规模效应）_财力性转移支付2010年预算参考数_03_2010年各地区一般预算平衡表_净集中 2" xfId="22481"/>
    <cellStyle name="好_14安徽_隋心对账单定稿0514" xfId="22482"/>
    <cellStyle name="差_市辖区测算20080510_不含人员经费系数_财力性转移支付2010年预算参考数_30云南 4" xfId="22483"/>
    <cellStyle name="差_市辖区测算20080510_不含人员经费系数_财力性转移支付2010年预算参考数_合并" xfId="22484"/>
    <cellStyle name="常规 2" xfId="22485"/>
    <cellStyle name="差_市辖区测算20080510_不含人员经费系数_财力性转移支付2010年预算参考数_华东" xfId="22486"/>
    <cellStyle name="差_县市旗测算20080508_民生政策最低支出需求_03_2010年各地区一般预算平衡表_净集中" xfId="22487"/>
    <cellStyle name="常规 2 2" xfId="22488"/>
    <cellStyle name="差_市辖区测算20080510_不含人员经费系数_财力性转移支付2010年预算参考数_华东 2" xfId="22489"/>
    <cellStyle name="差_县市旗测算20080508_民生政策最低支出需求_03_2010年各地区一般预算平衡表_净集中 2" xfId="22490"/>
    <cellStyle name="差_市辖区测算20080510_不含人员经费系数_财力性转移支付2010年预算参考数_隋心对账单定稿0514" xfId="22491"/>
    <cellStyle name="差_市辖区测算20080510_不含人员经费系数_财力性转移支付2010年预算参考数_隋心对账单定稿0514 2" xfId="22492"/>
    <cellStyle name="好_行政（人员）_县市旗测算-新科目（含人口规模效应）_财力性转移支付2010年预算参考数 2 4" xfId="22493"/>
    <cellStyle name="差_市辖区测算20080510_不含人员经费系数_财力性转移支付2010年预算参考数_小册子（2010）张 2 2" xfId="22494"/>
    <cellStyle name="差_市辖区测算20080510_不含人员经费系数_财力性转移支付2010年预算参考数_小册子（2010）张 3 2" xfId="22495"/>
    <cellStyle name="好_0605石屏县_财力性转移支付2010年预算参考数_03_2010年各地区一般预算平衡表_2010年地方财政一般预算分级平衡情况表（汇总）0524 2 4" xfId="22496"/>
    <cellStyle name="好_2008年全省汇总收支计算表_财力性转移支付2010年预算参考数_03_2010年各地区一般预算平衡表" xfId="22497"/>
    <cellStyle name="差_市辖区测算20080510_不含人员经费系数_财力性转移支付2010年预算参考数_小册子（2010）张 4" xfId="22498"/>
    <cellStyle name="好_市辖区测算-新科目（20080626）_财力性转移支付2010年预算参考数_华东 2 7" xfId="22499"/>
    <cellStyle name="差_市辖区测算20080510_不含人员经费系数_合并" xfId="22500"/>
    <cellStyle name="差_县区合并测算20080423(按照各省比重）_财力性转移支付2010年预算参考数_30云南 2 2" xfId="22501"/>
    <cellStyle name="差_市辖区测算20080510_不含人员经费系数_合并 2" xfId="22502"/>
    <cellStyle name="差_市辖区测算20080510_不含人员经费系数_隋心对账单定稿0514 2" xfId="22503"/>
    <cellStyle name="好_Book2_财力性转移支付2010年预算参考数 2 3 2" xfId="22504"/>
    <cellStyle name="差_市辖区测算20080510_不含人员经费系数_小册子（2010）张 3 2" xfId="22505"/>
    <cellStyle name="好_09黑龙江_财力性转移支付2010年预算参考数_合并 2" xfId="22506"/>
    <cellStyle name="差_市辖区测算20080510_财力性转移支付2010年预算参考数 2 2" xfId="22507"/>
    <cellStyle name="好_09黑龙江_财力性转移支付2010年预算参考数_合并 2 2" xfId="22508"/>
    <cellStyle name="差_市辖区测算20080510_财力性转移支付2010年预算参考数 2 2 2" xfId="22509"/>
    <cellStyle name="差_市辖区测算20080510_财力性转移支付2010年预算参考数 3" xfId="22510"/>
    <cellStyle name="差_市辖区测算20080510_财力性转移支付2010年预算参考数 4" xfId="22511"/>
    <cellStyle name="差_文体广播事业(按照总人口测算）—20080416_不含人员经费系数_03_2010年各地区一般预算平衡表_净集中" xfId="22512"/>
    <cellStyle name="差_县市旗测算20080508 5" xfId="22513"/>
    <cellStyle name="差_市辖区测算20080510_财力性转移支付2010年预算参考数 4 2" xfId="22514"/>
    <cellStyle name="差_市辖区测算20080510_财力性转移支付2010年预算参考数 5" xfId="22515"/>
    <cellStyle name="差_市辖区测算20080510_财力性转移支付2010年预算参考数_03_2010年各地区一般预算平衡表_04财力类2010" xfId="22516"/>
    <cellStyle name="差_市辖区测算20080510_财力性转移支付2010年预算参考数_03_2010年各地区一般预算平衡表_04财力类2010 2" xfId="22517"/>
    <cellStyle name="差_市辖区测算20080510_财力性转移支付2010年预算参考数_03_2010年各地区一般预算平衡表_04财力类2010 3" xfId="22518"/>
    <cellStyle name="好_缺口县区测算" xfId="22519"/>
    <cellStyle name="差_卫生(按照总人口测算）—20080416_03_2010年各地区一般预算平衡表_2010年地方财政一般预算分级平衡情况表（汇总）0524 2 6" xfId="22520"/>
    <cellStyle name="好_行政（人员）_不含人员经费系数_华东 2 7" xfId="22521"/>
    <cellStyle name="差_市辖区测算20080510_财力性转移支付2010年预算参考数_03_2010年各地区一般预算平衡表_2010年地方财政一般预算分级平衡情况表（汇总）0524 2" xfId="22522"/>
    <cellStyle name="差_市辖区测算20080510_财力性转移支付2010年预算参考数_03_2010年各地区一般预算平衡表_净集中" xfId="22523"/>
    <cellStyle name="好_青海 缺口县区测算(地方填报)_财力性转移支付2010年预算参考数_03_2010年各地区一般预算平衡表 6" xfId="22524"/>
    <cellStyle name="差_市辖区测算20080510_财力性转移支付2010年预算参考数_03_2010年各地区一般预算平衡表_净集中 2" xfId="22525"/>
    <cellStyle name="差_云南 缺口县区测算(地方填报)" xfId="22526"/>
    <cellStyle name="差_云南省2008年转移支付测算——州市本级考核部分及政策性测算_财力性转移支付2010年预算参考数_03_2010年各地区一般预算平衡表 2" xfId="22527"/>
    <cellStyle name="差_市辖区测算20080510_财力性转移支付2010年预算参考数_03_2010年各地区一般预算平衡表_净集中 3" xfId="22528"/>
    <cellStyle name="差_市辖区测算20080510_财力性转移支付2010年预算参考数_30云南 2" xfId="22529"/>
    <cellStyle name="好_行政(燃修费)_不含人员经费系数_财力性转移支付2010年预算参考数_隋心对账单定稿0514 2 3" xfId="22530"/>
    <cellStyle name="好_财政供养人员_财力性转移支付2010年预算参考数_合并 2 7" xfId="22531"/>
    <cellStyle name="差_市辖区测算20080510_财力性转移支付2010年预算参考数_隋心对账单定稿0514 2" xfId="22532"/>
    <cellStyle name="差_市辖区测算20080510_财力性转移支付2010年预算参考数_小册子（2010）张" xfId="22533"/>
    <cellStyle name="差_市辖区测算20080510_财力性转移支付2010年预算参考数_小册子（2010）张 2" xfId="22534"/>
    <cellStyle name="好_县市旗测算-新科目（20080626）_财力性转移支付2010年预算参考数 2 8" xfId="22535"/>
    <cellStyle name="好_县市旗测算20080508_民生政策最低支出需求_03_2010年各地区一般预算平衡表_净集中 2" xfId="22536"/>
    <cellStyle name="差_市辖区测算20080510_财力性转移支付2010年预算参考数_小册子（2010）张 4" xfId="22537"/>
    <cellStyle name="好_14安徽_财力性转移支付2010年预算参考数_隋心对账单定稿0514 2 5" xfId="22538"/>
    <cellStyle name="差_市辖区测算20080510_民生政策最低支出需求" xfId="22539"/>
    <cellStyle name="好_测算结果_财力性转移支付2010年预算参考数_03_2010年各地区一般预算平衡表 6" xfId="22540"/>
    <cellStyle name="好_山东省民生支出标准_财力性转移支付2010年预算参考数_隋心对账单定稿0514" xfId="22541"/>
    <cellStyle name="好_县市旗测算-新科目（20080627）_民生政策最低支出需求_财力性转移支付2010年预算参考数_03_2010年各地区一般预算平衡表_净集中" xfId="22542"/>
    <cellStyle name="差_市辖区测算20080510_民生政策最低支出需求 2 4" xfId="22543"/>
    <cellStyle name="差_市辖区测算20080510_民生政策最低支出需求 4 2" xfId="22544"/>
    <cellStyle name="差_市辖区测算20080510_民生政策最低支出需求 5" xfId="22545"/>
    <cellStyle name="差_市辖区测算20080510_民生政策最低支出需求_03_2010年各地区一般预算平衡表" xfId="22546"/>
    <cellStyle name="差_市辖区测算20080510_民生政策最低支出需求_03_2010年各地区一般预算平衡表_2010年地方财政一般预算分级平衡情况表（汇总）0524 3" xfId="22547"/>
    <cellStyle name="好_Book2_财力性转移支付2010年预算参考数_03_2010年各地区一般预算平衡表_2010年地方财政一般预算分级平衡情况表（汇总）0524 2 6" xfId="22548"/>
    <cellStyle name="差_县区合并测算20080421_民生政策最低支出需求_财力性转移支付2010年预算参考数_03_2010年各地区一般预算平衡表_净集中" xfId="22549"/>
    <cellStyle name="好_人员工资和公用经费3_03_2010年各地区一般预算平衡表_2010年地方财政一般预算分级平衡情况表（汇总）0524 2 6" xfId="22550"/>
    <cellStyle name="差_市辖区测算20080510_民生政策最低支出需求_03_2010年各地区一般预算平衡表_2010年地方财政一般预算分级平衡情况表（汇总）0524 4" xfId="22551"/>
    <cellStyle name="好_Book2_财力性转移支付2010年预算参考数_03_2010年各地区一般预算平衡表_2010年地方财政一般预算分级平衡情况表（汇总）0524 2 7" xfId="22552"/>
    <cellStyle name="差_县市旗测算20080508_县市旗测算-新科目（含人口规模效应）_财力性转移支付2010年预算参考数_30云南 3 2" xfId="22553"/>
    <cellStyle name="差_市辖区测算20080510_民生政策最低支出需求_03_2010年各地区一般预算平衡表_2010年地方财政一般预算分级平衡情况表（汇总）0524 5" xfId="22554"/>
    <cellStyle name="好_县市旗测算-新科目（20080626）_县市旗测算-新科目（含人口规模效应） 2" xfId="22555"/>
    <cellStyle name="差_卫生(按照总人口测算）—20080416_县市旗测算-新科目（含人口规模效应）_财力性转移支付2010年预算参考数 4 2" xfId="22556"/>
    <cellStyle name="差_市辖区测算20080510_民生政策最低支出需求_03_2010年各地区一般预算平衡表_净集中" xfId="22557"/>
    <cellStyle name="差_市辖区测算20080510_民生政策最低支出需求_03_2010年各地区一般预算平衡表_净集中 2" xfId="22558"/>
    <cellStyle name="差_市辖区测算20080510_民生政策最低支出需求_03_2010年各地区一般预算平衡表_净集中 3" xfId="22559"/>
    <cellStyle name="差_市辖区测算20080510_民生政策最低支出需求_30云南 3" xfId="22560"/>
    <cellStyle name="差_市辖区测算20080510_民生政策最低支出需求_30云南 4" xfId="22561"/>
    <cellStyle name="好_行政公检法测算_财力性转移支付2010年预算参考数_30云南" xfId="22562"/>
    <cellStyle name="差_市辖区测算20080510_民生政策最低支出需求_财力性转移支付2010年预算参考数 2" xfId="22563"/>
    <cellStyle name="差_市辖区测算20080510_民生政策最低支出需求_财力性转移支付2010年预算参考数 3" xfId="22564"/>
    <cellStyle name="差_市辖区测算20080510_民生政策最低支出需求_财力性转移支付2010年预算参考数 5" xfId="22565"/>
    <cellStyle name="差_县区合并测算20080423(按照各省比重）_不含人员经费系数_财力性转移支付2010年预算参考数_03_2010年各地区一般预算平衡表 4" xfId="22566"/>
    <cellStyle name="差_县区合并测算20080423(按照各省比重）_县市旗测算-新科目（含人口规模效应）_财力性转移支付2010年预算参考数 2" xfId="22567"/>
    <cellStyle name="差_市辖区测算20080510_民生政策最低支出需求_财力性转移支付2010年预算参考数_03_2010年各地区一般预算平衡表 6" xfId="22568"/>
    <cellStyle name="差_市辖区测算20080510_民生政策最低支出需求_财力性转移支付2010年预算参考数_03_2010年各地区一般预算平衡表_2010年地方财政一般预算分级平衡情况表（汇总）0524" xfId="22569"/>
    <cellStyle name="好_34青海_1_03_2010年各地区一般预算平衡表_2010年地方财政一般预算分级平衡情况表（汇总）0524 5" xfId="22570"/>
    <cellStyle name="差_市辖区测算20080510_民生政策最低支出需求_财力性转移支付2010年预算参考数_03_2010年各地区一般预算平衡表_2010年地方财政一般预算分级平衡情况表（汇总）0524 3" xfId="22571"/>
    <cellStyle name="差_县市旗测算20080508_03_2010年各地区一般预算平衡表 2 2" xfId="22572"/>
    <cellStyle name="差_市辖区测算20080510_民生政策最低支出需求_财力性转移支付2010年预算参考数_03_2010年各地区一般预算平衡表_2010年地方财政一般预算分级平衡情况表（汇总）0524 4" xfId="22573"/>
    <cellStyle name="差_市辖区测算20080510_民生政策最低支出需求_财力性转移支付2010年预算参考数_03_2010年各地区一般预算平衡表_2010年地方财政一般预算分级平衡情况表（汇总）0524 5" xfId="22574"/>
    <cellStyle name="差_县市旗测算20080508_不含人员经费系数 2" xfId="22575"/>
    <cellStyle name="好_2007一般预算支出口径剔除表_合并 2" xfId="22576"/>
    <cellStyle name="好_2006年33甘肃_30云南" xfId="22577"/>
    <cellStyle name="差_市辖区测算20080510_民生政策最低支出需求_财力性转移支付2010年预算参考数_03_2010年各地区一般预算平衡表_净集中 2" xfId="22578"/>
    <cellStyle name="差_市辖区测算20080510_民生政策最低支出需求_财力性转移支付2010年预算参考数_30云南" xfId="22579"/>
    <cellStyle name="差_市辖区测算20080510_民生政策最低支出需求_财力性转移支付2010年预算参考数_30云南 2" xfId="22580"/>
    <cellStyle name="差_市辖区测算20080510_民生政策最低支出需求_财力性转移支付2010年预算参考数_30云南 3" xfId="22581"/>
    <cellStyle name="差_文体广播事业(按照总人口测算）—20080416_财力性转移支付2010年预算参考数_03_2010年各地区一般预算平衡表_2010年地方财政一般预算分级平衡情况表（汇总）0524" xfId="22582"/>
    <cellStyle name="差_县市旗测算20080508_不含人员经费系数 3" xfId="22583"/>
    <cellStyle name="差_市辖区测算20080510_民生政策最低支出需求_财力性转移支付2010年预算参考数_30云南 3 2" xfId="22584"/>
    <cellStyle name="差_市辖区测算20080510_民生政策最低支出需求_财力性转移支付2010年预算参考数_30云南 4" xfId="22585"/>
    <cellStyle name="差_市辖区测算20080510_民生政策最低支出需求_财力性转移支付2010年预算参考数_隋心对账单定稿0514 2" xfId="22586"/>
    <cellStyle name="差_市辖区测算20080510_民生政策最低支出需求_财力性转移支付2010年预算参考数_小册子（2010）张" xfId="22587"/>
    <cellStyle name="常规 3 3 4" xfId="22588"/>
    <cellStyle name="差_市辖区测算20080510_民生政策最低支出需求_财力性转移支付2010年预算参考数_小册子（2010）张 2" xfId="22589"/>
    <cellStyle name="好_县区合并测算20080421_不含人员经费系数 4" xfId="22590"/>
    <cellStyle name="差_市辖区测算20080510_民生政策最低支出需求_财力性转移支付2010年预算参考数_小册子（2010）张 2 2" xfId="22591"/>
    <cellStyle name="好_青海 缺口县区测算(地方填报)_财力性转移支付2010年预算参考数_30云南 3" xfId="22592"/>
    <cellStyle name="好_县区合并测算20080421_不含人员经费系数 4 2" xfId="22593"/>
    <cellStyle name="常规 3 3 5" xfId="22594"/>
    <cellStyle name="差_市辖区测算20080510_民生政策最低支出需求_财力性转移支付2010年预算参考数_小册子（2010）张 3" xfId="22595"/>
    <cellStyle name="好_县区合并测算20080421_不含人员经费系数 5" xfId="22596"/>
    <cellStyle name="差_市辖区测算20080510_民生政策最低支出需求_财力性转移支付2010年预算参考数_小册子（2010）张 3 2" xfId="22597"/>
    <cellStyle name="常规 3 3 6" xfId="22598"/>
    <cellStyle name="差_市辖区测算20080510_民生政策最低支出需求_财力性转移支付2010年预算参考数_小册子（2010）张 4" xfId="22599"/>
    <cellStyle name="差_市辖区测算20080510_民生政策最低支出需求_合并 2" xfId="22600"/>
    <cellStyle name="差_市辖区测算20080510_县市旗测算-新科目（含人口规模效应）" xfId="22601"/>
    <cellStyle name="好_GDP_4.2010年国家重点生态功能区保护性转移支付生态测算表" xfId="22602"/>
    <cellStyle name="好_行政公检法测算_不含人员经费系数 4" xfId="22603"/>
    <cellStyle name="差_市辖区测算20080510_县市旗测算-新科目（含人口规模效应） 2" xfId="22604"/>
    <cellStyle name="差_市辖区测算20080510_县市旗测算-新科目（含人口规模效应） 2 3" xfId="22605"/>
    <cellStyle name="好_行政公检法测算_不含人员经费系数 5" xfId="22606"/>
    <cellStyle name="差_市辖区测算20080510_县市旗测算-新科目（含人口规模效应） 3" xfId="22607"/>
    <cellStyle name="差_市辖区测算20080510_县市旗测算-新科目（含人口规模效应） 4" xfId="22608"/>
    <cellStyle name="差_市辖区测算20080510_县市旗测算-新科目（含人口规模效应） 4 2" xfId="22609"/>
    <cellStyle name="好_总人口_03_2010年各地区一般预算平衡表_净集中 3" xfId="22610"/>
    <cellStyle name="差_市辖区测算20080510_县市旗测算-新科目（含人口规模效应）_03_2010年各地区一般预算平衡表 2" xfId="22611"/>
    <cellStyle name="差_市辖区测算20080510_县市旗测算-新科目（含人口规模效应）_03_2010年各地区一般预算平衡表_04财力类2010" xfId="22612"/>
    <cellStyle name="差_县区合并测算20080423(按照各省比重）_财力性转移支付2010年预算参考数_03_2010年各地区一般预算平衡表_2010年地方财政一般预算分级平衡情况表（汇总）0524 4" xfId="22613"/>
    <cellStyle name="差_市辖区测算20080510_县市旗测算-新科目（含人口规模效应）_03_2010年各地区一般预算平衡表_04财力类2010 2" xfId="22614"/>
    <cellStyle name="差_县区合并测算20080423(按照各省比重）_财力性转移支付2010年预算参考数_03_2010年各地区一般预算平衡表_2010年地方财政一般预算分级平衡情况表（汇总）0524 5" xfId="22615"/>
    <cellStyle name="差_市辖区测算20080510_县市旗测算-新科目（含人口规模效应）_03_2010年各地区一般预算平衡表_04财力类2010 3" xfId="22616"/>
    <cellStyle name="差_市辖区测算20080510_县市旗测算-新科目（含人口规模效应）_03_2010年各地区一般预算平衡表_2010年地方财政一般预算分级平衡情况表（汇总）0524 4" xfId="22617"/>
    <cellStyle name="好_成本差异系数_隋心对账单定稿0514 2 6" xfId="22618"/>
    <cellStyle name="差_市辖区测算20080510_县市旗测算-新科目（含人口规模效应）_03_2010年各地区一般预算平衡表_净集中" xfId="22619"/>
    <cellStyle name="差_县市旗测算20080508_财力性转移支付2010年预算参考数_03_2010年各地区一般预算平衡表" xfId="22620"/>
    <cellStyle name="差_市辖区测算20080510_县市旗测算-新科目（含人口规模效应）_30云南 3" xfId="22621"/>
    <cellStyle name="好_1110洱源县 2_4.2010年国家重点生态功能区保护性转移支付生态测算表" xfId="22622"/>
    <cellStyle name="差_文体广播事业(按照总人口测算）—20080416_财力性转移支付2010年预算参考数_03_2010年各地区一般预算平衡表 3" xfId="22623"/>
    <cellStyle name="差_市辖区测算20080510_县市旗测算-新科目（含人口规模效应）_财力性转移支付2010年预算参考数" xfId="22624"/>
    <cellStyle name="差_县市旗测算20080508_县市旗测算-新科目（含人口规模效应） 5" xfId="22625"/>
    <cellStyle name="好_县市旗测算20080508_县市旗测算-新科目（含人口规模效应）_财力性转移支付2010年预算参考数_小册子（2010）张" xfId="22626"/>
    <cellStyle name="差_市辖区测算20080510_县市旗测算-新科目（含人口规模效应）_财力性转移支付2010年预算参考数 2" xfId="22627"/>
    <cellStyle name="好_山东省民生支出标准_30云南" xfId="22628"/>
    <cellStyle name="差_市辖区测算20080510_县市旗测算-新科目（含人口规模效应）_财力性转移支付2010年预算参考数 2 2" xfId="22629"/>
    <cellStyle name="好_山东省民生支出标准_30云南 2" xfId="22630"/>
    <cellStyle name="常规 2 2 6 13" xfId="22631"/>
    <cellStyle name="差_市辖区测算20080510_县市旗测算-新科目（含人口规模效应）_财力性转移支付2010年预算参考数 2 2 2" xfId="22632"/>
    <cellStyle name="好_山东省民生支出标准_30云南 2 2" xfId="22633"/>
    <cellStyle name="差_市辖区测算20080510_县市旗测算-新科目（含人口规模效应）_财力性转移支付2010年预算参考数 2 3" xfId="22634"/>
    <cellStyle name="好_山东省民生支出标准_30云南 3" xfId="22635"/>
    <cellStyle name="差_市辖区测算20080510_县市旗测算-新科目（含人口规模效应）_财力性转移支付2010年预算参考数 5" xfId="22636"/>
    <cellStyle name="差_县市旗测算20080508_财力性转移支付2010年预算参考数_华东 2 4" xfId="22637"/>
    <cellStyle name="差_市辖区测算20080510_县市旗测算-新科目（含人口规模效应）_财力性转移支付2010年预算参考数_03_2010年各地区一般预算平衡表" xfId="22638"/>
    <cellStyle name="差_市辖区测算20080510_县市旗测算-新科目（含人口规模效应）_财力性转移支付2010年预算参考数_03_2010年各地区一般预算平衡表 2" xfId="22639"/>
    <cellStyle name="差_文体广播事业(按照总人口测算）—20080416_县市旗测算-新科目（含人口规模效应）_财力性转移支付2010年预算参考数_03_2010年各地区一般预算平衡表 3" xfId="22640"/>
    <cellStyle name="差_云南省2008年转移支付测算——州市本级考核部分及政策性测算_财力性转移支付2010年预算参考数_03_2010年各地区一般预算平衡表_2010年地方财政一般预算分级平衡情况表（汇总）0524 2" xfId="22641"/>
    <cellStyle name="差_市辖区测算20080510_县市旗测算-新科目（含人口规模效应）_财力性转移支付2010年预算参考数_03_2010年各地区一般预算平衡表 6" xfId="22642"/>
    <cellStyle name="差_市辖区测算20080510_县市旗测算-新科目（含人口规模效应）_财力性转移支付2010年预算参考数_03_2010年各地区一般预算平衡表_04财力类2010 3" xfId="22643"/>
    <cellStyle name="好_14安徽_03_2010年各地区一般预算平衡表_2010年地方财政一般预算分级平衡情况表（汇总）0524 2 5" xfId="22644"/>
    <cellStyle name="差_市辖区测算-新科目（20080626）_民生政策最低支出需求_华东 2 5" xfId="22645"/>
    <cellStyle name="差_县市旗测算20080508_县市旗测算-新科目（含人口规模效应）_财力性转移支付2010年预算参考数 4 2" xfId="22646"/>
    <cellStyle name="好_不含人员经费系数_03_2010年各地区一般预算平衡表_净集中 3" xfId="22647"/>
    <cellStyle name="差_市辖区测算20080510_县市旗测算-新科目（含人口规模效应）_财力性转移支付2010年预算参考数_03_2010年各地区一般预算平衡表_净集中" xfId="22648"/>
    <cellStyle name="差_市辖区测算20080510_县市旗测算-新科目（含人口规模效应）_财力性转移支付2010年预算参考数_03_2010年各地区一般预算平衡表_净集中 2" xfId="22649"/>
    <cellStyle name="好_33甘肃_隋心对账单定稿0514 2 3" xfId="22650"/>
    <cellStyle name="差_文体广播事业(按照总人口测算）—20080416_县市旗测算-新科目（含人口规模效应） 3" xfId="22651"/>
    <cellStyle name="差_市辖区测算20080510_县市旗测算-新科目（含人口规模效应）_财力性转移支付2010年预算参考数_30云南" xfId="22652"/>
    <cellStyle name="强调文字颜色 1 2 2 2 2 2 2" xfId="22653"/>
    <cellStyle name="好_教育(按照总人口测算）—20080416_县市旗测算-新科目（含人口规模效应）_财力性转移支付2010年预算参考数_合并 2 7" xfId="22654"/>
    <cellStyle name="差_文体广播事业(按照总人口测算）—20080416_县市旗测算-新科目（含人口规模效应） 3 2" xfId="22655"/>
    <cellStyle name="好_河南 缺口县区测算(地方填报) 4" xfId="22656"/>
    <cellStyle name="差_县市旗测算-新科目（20080626）_不含人员经费系数_财力性转移支付2010年预算参考数_隋心对账单定稿0514" xfId="22657"/>
    <cellStyle name="差_市辖区测算20080510_县市旗测算-新科目（含人口规模效应）_财力性转移支付2010年预算参考数_30云南 2" xfId="22658"/>
    <cellStyle name="好_文体广播事业(按照总人口测算）—20080416_民生政策最低支出需求_财力性转移支付2010年预算参考数_小册子（2010）张 3" xfId="22659"/>
    <cellStyle name="好_教育(按照总人口测算）—20080416_民生政策最低支出需求_财力性转移支付2010年预算参考数_03_2010年各地区一般预算平衡表" xfId="22660"/>
    <cellStyle name="差_市辖区测算20080510_县市旗测算-新科目（含人口规模效应）_财力性转移支付2010年预算参考数_30云南 3" xfId="22661"/>
    <cellStyle name="好_文体广播事业(按照总人口测算）—20080416_民生政策最低支出需求_财力性转移支付2010年预算参考数_小册子（2010）张 3 2" xfId="22662"/>
    <cellStyle name="好_教育(按照总人口测算）—20080416_民生政策最低支出需求_财力性转移支付2010年预算参考数_03_2010年各地区一般预算平衡表 2" xfId="22663"/>
    <cellStyle name="常规 2 2 6 9" xfId="22664"/>
    <cellStyle name="差_市辖区测算20080510_县市旗测算-新科目（含人口规模效应）_财力性转移支付2010年预算参考数_30云南 3 2" xfId="22665"/>
    <cellStyle name="差_市辖区测算20080510_县市旗测算-新科目（含人口规模效应）_财力性转移支付2010年预算参考数_30云南 4" xfId="22666"/>
    <cellStyle name="差_市辖区测算20080510_县市旗测算-新科目（含人口规模效应）_财力性转移支付2010年预算参考数_华东" xfId="22667"/>
    <cellStyle name="常规 10 37" xfId="22668"/>
    <cellStyle name="差_市辖区测算20080510_县市旗测算-新科目（含人口规模效应）_财力性转移支付2010年预算参考数_华东 2" xfId="22669"/>
    <cellStyle name="差_市辖区测算20080510_县市旗测算-新科目（含人口规模效应）_财力性转移支付2010年预算参考数_小册子（2010）张 3" xfId="22670"/>
    <cellStyle name="差_市辖区测算20080510_县市旗测算-新科目（含人口规模效应）_财力性转移支付2010年预算参考数_小册子（2010）张 4" xfId="22671"/>
    <cellStyle name="差_市辖区测算20080510_县市旗测算-新科目（含人口规模效应）_合并" xfId="22672"/>
    <cellStyle name="差_市辖区测算20080510_县市旗测算-新科目（含人口规模效应）_华东 2" xfId="22673"/>
    <cellStyle name="差_市辖区测算20080510_县市旗测算-新科目（含人口规模效应）_隋心对账单定稿0514 2" xfId="22674"/>
    <cellStyle name="差_文体广播部门 3" xfId="22675"/>
    <cellStyle name="差_市辖区测算20080510_县市旗测算-新科目（含人口规模效应）_小册子（2010）张 2 2" xfId="22676"/>
    <cellStyle name="好_农林水和城市维护标准支出20080505－县区合计_民生政策最低支出需求_隋心对账单定稿0514 2 6" xfId="22677"/>
    <cellStyle name="差_市辖区测算20080510_县市旗测算-新科目（含人口规模效应）_小册子（2010）张 3" xfId="22678"/>
    <cellStyle name="好_农林水和城市维护标准支出20080505－县区合计_民生政策最低支出需求_隋心对账单定稿0514 2 7" xfId="22679"/>
    <cellStyle name="差_市辖区测算20080510_县市旗测算-新科目（含人口规模效应）_小册子（2010）张 4" xfId="22680"/>
    <cellStyle name="差_市辖区测算-新科目（20080626） 2 3 2" xfId="22681"/>
    <cellStyle name="差_县区合并测算20080421_民生政策最低支出需求_财力性转移支付2010年预算参考数_03_2010年各地区一般预算平衡表 2 2" xfId="22682"/>
    <cellStyle name="差_卫生(按照总人口测算）—20080416_不含人员经费系数_03_2010年各地区一般预算平衡表_2010年地方财政一般预算分级平衡情况表（汇总）0524 2 7" xfId="22683"/>
    <cellStyle name="好_其他部门(按照总人口测算）—20080416_民生政策最低支出需求_财力性转移支付2010年预算参考数_03_2010年各地区一般预算平衡表 2" xfId="22684"/>
    <cellStyle name="好_农林水和城市维护标准支出20080505－县区合计_民生政策最低支出需求_财力性转移支付2010年预算参考数_03_2010年各地区一般预算平衡表_净集中" xfId="22685"/>
    <cellStyle name="差_市辖区测算-新科目（20080626） 2 4" xfId="22686"/>
    <cellStyle name="差_县区合并测算20080421_民生政策最低支出需求_财力性转移支付2010年预算参考数_03_2010年各地区一般预算平衡表 3" xfId="22687"/>
    <cellStyle name="差_市辖区测算-新科目（20080626）_县市旗测算-新科目（含人口规模效应） 2 5" xfId="22688"/>
    <cellStyle name="好_行政(燃修费)_不含人员经费系数_华东 2 6" xfId="22689"/>
    <cellStyle name="差_市辖区测算-新科目（20080626） 3 2" xfId="22690"/>
    <cellStyle name="差_县区合并测算20080421_县市旗测算-新科目（含人口规模效应）_隋心对账单定稿0514 2 7" xfId="22691"/>
    <cellStyle name="差_市辖区测算-新科目（20080626）_03_2010年各地区一般预算平衡表" xfId="22692"/>
    <cellStyle name="好_2008年一般预算支出预计_隋心对账单定稿0514 2 4" xfId="22693"/>
    <cellStyle name="差_市辖区测算-新科目（20080626）_03_2010年各地区一般预算平衡表 2" xfId="22694"/>
    <cellStyle name="差_一般预算支出口径剔除表_财力性转移支付2010年预算参考数 3 2" xfId="22695"/>
    <cellStyle name="差_市辖区测算-新科目（20080626）_03_2010年各地区一般预算平衡表 6" xfId="22696"/>
    <cellStyle name="好_县区合并测算20080423(按照各省比重）_小册子（2010）张 2 2" xfId="22697"/>
    <cellStyle name="差_文体广播事业(按照总人口测算）—20080416_华东 2 6" xfId="22698"/>
    <cellStyle name="差_市辖区测算-新科目（20080626）_03_2010年各地区一般预算平衡表_2010年地方财政一般预算分级平衡情况表（汇总）0524 2" xfId="22699"/>
    <cellStyle name="差_文体广播事业(按照总人口测算）—20080416_华东 2 7" xfId="22700"/>
    <cellStyle name="好_行政公检法测算_民生政策最低支出需求_合并 2" xfId="22701"/>
    <cellStyle name="差_市辖区测算-新科目（20080626）_03_2010年各地区一般预算平衡表_2010年地方财政一般预算分级平衡情况表（汇总）0524 3" xfId="22702"/>
    <cellStyle name="好_检验表（调整后）_合并" xfId="22703"/>
    <cellStyle name="差_市辖区测算-新科目（20080626）_03_2010年各地区一般预算平衡表_2010年地方财政一般预算分级平衡情况表（汇总）0524 4" xfId="22704"/>
    <cellStyle name="好_农林水和城市维护标准支出20080505－县区合计_县市旗测算-新科目（含人口规模效应）_财力性转移支付2010年预算参考数_03_2010年各地区一般预算平衡表" xfId="22705"/>
    <cellStyle name="差_市辖区测算-新科目（20080626）_03_2010年各地区一般预算平衡表_2010年地方财政一般预算分级平衡情况表（汇总）0524 5" xfId="22706"/>
    <cellStyle name="差_市辖区测算-新科目（20080626）_03_2010年各地区一般预算平衡表_净集中" xfId="22707"/>
    <cellStyle name="差_市辖区测算-新科目（20080626）_03_2010年各地区一般预算平衡表_净集中 2" xfId="22708"/>
    <cellStyle name="差_县区合并测算20080423(按照各省比重）_民生政策最低支出需求_财力性转移支付2010年预算参考数_03_2010年各地区一般预算平衡表_2010年地方财政一般预算分级平衡情况表（汇总）0524 2 3" xfId="22709"/>
    <cellStyle name="差_卫生(按照总人口测算）—20080416_不含人员经费系数_财力性转移支付2010年预算参考数_合并 2 5" xfId="22710"/>
    <cellStyle name="差_市辖区测算-新科目（20080626）_03_2010年各地区一般预算平衡表_净集中 3" xfId="22711"/>
    <cellStyle name="差_县区合并测算20080423(按照各省比重）_民生政策最低支出需求_财力性转移支付2010年预算参考数_03_2010年各地区一般预算平衡表_2010年地方财政一般预算分级平衡情况表（汇总）0524 2 4" xfId="22712"/>
    <cellStyle name="差_卫生(按照总人口测算）—20080416_不含人员经费系数_财力性转移支付2010年预算参考数_合并 2 6" xfId="22713"/>
    <cellStyle name="好_2009年一般性转移支付标准工资_奖励补助测算5.22测试 2 2" xfId="22714"/>
    <cellStyle name="差_县区合并测算20080423(按照各省比重）_县市旗测算-新科目（含人口规模效应） 2 6" xfId="22715"/>
    <cellStyle name="差_市辖区测算-新科目（20080626）_30云南 3" xfId="22716"/>
    <cellStyle name="差_市辖区测算-新科目（20080626）_30云南 3 2" xfId="22717"/>
    <cellStyle name="小数 2 8" xfId="22718"/>
    <cellStyle name="好_市辖区测算20080510_县市旗测算-新科目（含人口规模效应）_财力性转移支付2010年预算参考数_03_2010年各地区一般预算平衡表_2010年地方财政一般预算分级平衡情况表（汇总）0524 2 7" xfId="22719"/>
    <cellStyle name="差_市辖区测算-新科目（20080626）_不含人员经费系数 2 2" xfId="22720"/>
    <cellStyle name="差_市辖区测算-新科目（20080626）_不含人员经费系数 2 3" xfId="22721"/>
    <cellStyle name="差_市辖区测算-新科目（20080626）_不含人员经费系数_03_2010年各地区一般预算平衡表_2010年地方财政一般预算分级平衡情况表（汇总）0524 5" xfId="22722"/>
    <cellStyle name="差_市辖区测算-新科目（20080626）_不含人员经费系数_03_2010年各地区一般预算平衡表_净集中" xfId="22723"/>
    <cellStyle name="差_文体广播事业(按照总人口测算）—20080416_不含人员经费系数_财力性转移支付2010年预算参考数_合并 2 4" xfId="22724"/>
    <cellStyle name="差_市辖区测算-新科目（20080626）_不含人员经费系数_03_2010年各地区一般预算平衡表_净集中 2" xfId="22725"/>
    <cellStyle name="好_缺口县区测算_财力性转移支付2010年预算参考数_合并 2 5" xfId="22726"/>
    <cellStyle name="好_分县成本差异系数_民生政策最低支出需求_财力性转移支付2010年预算参考数_30云南 3 2" xfId="22727"/>
    <cellStyle name="差_市辖区测算-新科目（20080626）_不含人员经费系数_30云南 2 2" xfId="22728"/>
    <cellStyle name="差_市辖区测算-新科目（20080626）_不含人员经费系数_30云南 3" xfId="22729"/>
    <cellStyle name="好_行政(燃修费)_县市旗测算-新科目（含人口规模效应）_财力性转移支付2010年预算参考数_03_2010年各地区一般预算平衡表_净集中 3" xfId="22730"/>
    <cellStyle name="好_分县成本差异系数_民生政策最低支出需求_财力性转移支付2010年预算参考数_30云南 4" xfId="22731"/>
    <cellStyle name="差_县区合并测算20080423(按照各省比重）_县市旗测算-新科目（含人口规模效应）_03_2010年各地区一般预算平衡表_2010年地方财政一般预算分级平衡情况表（汇总）0524 2 4" xfId="22732"/>
    <cellStyle name="差_市辖区测算-新科目（20080626）_不含人员经费系数_财力性转移支付2010年预算参考数 2 2" xfId="22733"/>
    <cellStyle name="好_2006年33甘肃_合并" xfId="22734"/>
    <cellStyle name="差_县区合并测算20080423(按照各省比重）_县市旗测算-新科目（含人口规模效应）_03_2010年各地区一般预算平衡表_2010年地方财政一般预算分级平衡情况表（汇总）0524 2 5" xfId="22735"/>
    <cellStyle name="差_市辖区测算-新科目（20080626）_不含人员经费系数_财力性转移支付2010年预算参考数 2 3" xfId="22736"/>
    <cellStyle name="差_县区合并测算20080423(按照各省比重）_县市旗测算-新科目（含人口规模效应）_03_2010年各地区一般预算平衡表_2010年地方财政一般预算分级平衡情况表（汇总）0524 2 6" xfId="22737"/>
    <cellStyle name="差_市辖区测算-新科目（20080626）_不含人员经费系数_财力性转移支付2010年预算参考数 2 4" xfId="22738"/>
    <cellStyle name="差_县区合并测算20080423(按照各省比重）_县市旗测算-新科目（含人口规模效应）_03_2010年各地区一般预算平衡表_2010年地方财政一般预算分级平衡情况表（汇总）0524 2 7" xfId="22739"/>
    <cellStyle name="差_市辖区测算-新科目（20080626）_不含人员经费系数_财力性转移支付2010年预算参考数 2 5" xfId="22740"/>
    <cellStyle name="差_卫生(按照总人口测算）—20080416_不含人员经费系数_财力性转移支付2010年预算参考数_华东 2 7" xfId="22741"/>
    <cellStyle name="差_市辖区测算-新科目（20080626）_不含人员经费系数_财力性转移支付2010年预算参考数 3" xfId="22742"/>
    <cellStyle name="差_市辖区测算-新科目（20080626）_不含人员经费系数_财力性转移支付2010年预算参考数 5" xfId="22743"/>
    <cellStyle name="差_市辖区测算-新科目（20080626）_不含人员经费系数_财力性转移支付2010年预算参考数_03_2010年各地区一般预算平衡表 6" xfId="22744"/>
    <cellStyle name="差_市辖区测算-新科目（20080626）_不含人员经费系数_财力性转移支付2010年预算参考数_03_2010年各地区一般预算平衡表_04财力类2010" xfId="22745"/>
    <cellStyle name="差_市辖区测算-新科目（20080626）_不含人员经费系数_财力性转移支付2010年预算参考数_03_2010年各地区一般预算平衡表_04财力类2010 2" xfId="22746"/>
    <cellStyle name="差_市辖区测算-新科目（20080626）_不含人员经费系数_财力性转移支付2010年预算参考数_03_2010年各地区一般预算平衡表_04财力类2010 3" xfId="22747"/>
    <cellStyle name="差_市辖区测算-新科目（20080626）_不含人员经费系数_财力性转移支付2010年预算参考数_03_2010年各地区一般预算平衡表_2010年地方财政一般预算分级平衡情况表（汇总）0524" xfId="22748"/>
    <cellStyle name="好_行政（人员）_县市旗测算-新科目（含人口规模效应）_财力性转移支付2010年预算参考数 2 8" xfId="22749"/>
    <cellStyle name="好_云南省2008年转移支付测算——州市本级考核部分及政策性测算_财力性转移支付2010年预算参考数_03_2010年各地区一般预算平衡表 3" xfId="22750"/>
    <cellStyle name="好_34青海_1_03_2010年各地区一般预算平衡表 2" xfId="22751"/>
    <cellStyle name="差_市辖区测算-新科目（20080626）_不含人员经费系数_财力性转移支付2010年预算参考数_03_2010年各地区一般预算平衡表_2010年地方财政一般预算分级平衡情况表（汇总）0524 2 6" xfId="22752"/>
    <cellStyle name="差_市辖区测算-新科目（20080626）_不含人员经费系数_财力性转移支付2010年预算参考数_03_2010年各地区一般预算平衡表_2010年地方财政一般预算分级平衡情况表（汇总）0524 3" xfId="22753"/>
    <cellStyle name="差_市辖区测算-新科目（20080626）_不含人员经费系数_财力性转移支付2010年预算参考数_03_2010年各地区一般预算平衡表_2010年地方财政一般预算分级平衡情况表（汇总）0524 4" xfId="22754"/>
    <cellStyle name="差_卫生(按照总人口测算）—20080416_不含人员经费系数_财力性转移支付2010年预算参考数_03_2010年各地区一般预算平衡表_2010年地方财政一般预算分级平衡情况表（汇总）0524 2 5" xfId="22755"/>
    <cellStyle name="差_市辖区测算-新科目（20080626）_不含人员经费系数_财力性转移支付2010年预算参考数_合并" xfId="22756"/>
    <cellStyle name="差_市辖区测算-新科目（20080626）_不含人员经费系数_财力性转移支付2010年预算参考数_华东" xfId="22757"/>
    <cellStyle name="好_教育(按照总人口测算）—20080416_不含人员经费系数_财力性转移支付2010年预算参考数 2 6" xfId="22758"/>
    <cellStyle name="好_分析缺口率_财力性转移支付2010年预算参考数 2 4" xfId="22759"/>
    <cellStyle name="差_市辖区测算-新科目（20080626）_不含人员经费系数_财力性转移支付2010年预算参考数_华东 2 3" xfId="22760"/>
    <cellStyle name="好_2007年收支情况及2008年收支预计表(汇总表)_财力性转移支付2010年预算参考数_03_2010年各地区一般预算平衡表 6" xfId="22761"/>
    <cellStyle name="好_分析缺口率_财力性转移支付2010年预算参考数 2 5" xfId="22762"/>
    <cellStyle name="差_市辖区测算-新科目（20080626）_不含人员经费系数_财力性转移支付2010年预算参考数_华东 2 4" xfId="22763"/>
    <cellStyle name="差_市辖区测算-新科目（20080626）_不含人员经费系数_财力性转移支付2010年预算参考数_隋心对账单定稿0514 2 7" xfId="22764"/>
    <cellStyle name="差_市辖区测算-新科目（20080626）_不含人员经费系数_财力性转移支付2010年预算参考数_小册子（2010）张" xfId="22765"/>
    <cellStyle name="好_《2008年云南省财政运行数据资料汇编》付浩" xfId="22766"/>
    <cellStyle name="差_市辖区测算-新科目（20080626）_不含人员经费系数_财力性转移支付2010年预算参考数_小册子（2010）张 2" xfId="22767"/>
    <cellStyle name="强调文字颜色 6 2 2 2 2" xfId="22768"/>
    <cellStyle name="差_市辖区测算-新科目（20080626）_不含人员经费系数_财力性转移支付2010年预算参考数_小册子（2010）张 3" xfId="22769"/>
    <cellStyle name="差_市辖区测算-新科目（20080626）_不含人员经费系数_合并" xfId="22770"/>
    <cellStyle name="差_市辖区测算-新科目（20080626）_不含人员经费系数_合并 2" xfId="22771"/>
    <cellStyle name="好_分县成本差异系数_民生政策最低支出需求_财力性转移支付2010年预算参考数_合并 2 5" xfId="22772"/>
    <cellStyle name="差_市辖区测算-新科目（20080626）_不含人员经费系数_合并 2 4" xfId="22773"/>
    <cellStyle name="差_同德_03_2010年各地区一般预算平衡表_2010年地方财政一般预算分级平衡情况表（汇总）0524" xfId="22774"/>
    <cellStyle name="好_分县成本差异系数_民生政策最低支出需求_财力性转移支付2010年预算参考数_合并 2 6" xfId="22775"/>
    <cellStyle name="差_市辖区测算-新科目（20080626）_不含人员经费系数_合并 2 5" xfId="22776"/>
    <cellStyle name="差_市辖区测算-新科目（20080626）_不含人员经费系数_合并 2 7" xfId="22777"/>
    <cellStyle name="好_28四川_财力性转移支付2010年预算参考数_03_2010年各地区一般预算平衡表 2 2" xfId="22778"/>
    <cellStyle name="差_市辖区测算-新科目（20080626）_不含人员经费系数_华东" xfId="22779"/>
    <cellStyle name="好_2007年一般预算支出剔除_财力性转移支付2010年预算参考数_隋心对账单定稿0514 2 5" xfId="22780"/>
    <cellStyle name="好_分县成本差异系数_民生政策最低支出需求_财力性转移支付2010年预算参考数_华东 2 4" xfId="22781"/>
    <cellStyle name="差_市辖区测算-新科目（20080626）_不含人员经费系数_华东 2 3" xfId="22782"/>
    <cellStyle name="好_2007年一般预算支出剔除_财力性转移支付2010年预算参考数_隋心对账单定稿0514 2 6" xfId="22783"/>
    <cellStyle name="好_分县成本差异系数_民生政策最低支出需求_财力性转移支付2010年预算参考数_华东 2 5" xfId="22784"/>
    <cellStyle name="差_市辖区测算-新科目（20080626）_不含人员经费系数_华东 2 4" xfId="22785"/>
    <cellStyle name="好_2007年一般预算支出剔除_财力性转移支付2010年预算参考数_隋心对账单定稿0514 2 7" xfId="22786"/>
    <cellStyle name="好_分县成本差异系数_民生政策最低支出需求_财力性转移支付2010年预算参考数_华东 2 6" xfId="22787"/>
    <cellStyle name="差_市辖区测算-新科目（20080626）_不含人员经费系数_华东 2 5" xfId="22788"/>
    <cellStyle name="好_分县成本差异系数_民生政策最低支出需求_财力性转移支付2010年预算参考数_华东 2 7" xfId="22789"/>
    <cellStyle name="差_市辖区测算-新科目（20080626）_不含人员经费系数_华东 2 6" xfId="22790"/>
    <cellStyle name="差_市辖区测算-新科目（20080626）_不含人员经费系数_华东 2 7" xfId="22791"/>
    <cellStyle name="差_市辖区测算-新科目（20080626）_不含人员经费系数_隋心对账单定稿0514" xfId="22792"/>
    <cellStyle name="好_汇总-县级财政报表附表_隋心对账单定稿0514 2 3" xfId="22793"/>
    <cellStyle name="差_市辖区测算-新科目（20080626）_不含人员经费系数_隋心对账单定稿0514 2" xfId="22794"/>
    <cellStyle name="差_市辖区测算-新科目（20080626）_不含人员经费系数_隋心对账单定稿0514 2 2" xfId="22795"/>
    <cellStyle name="差_市辖区测算-新科目（20080626）_不含人员经费系数_隋心对账单定稿0514 2 3" xfId="22796"/>
    <cellStyle name="差_市辖区测算-新科目（20080626）_不含人员经费系数_隋心对账单定稿0514 2 4" xfId="22797"/>
    <cellStyle name="差_市辖区测算-新科目（20080626）_不含人员经费系数_隋心对账单定稿0514 2 5" xfId="22798"/>
    <cellStyle name="差_市辖区测算-新科目（20080626）_不含人员经费系数_隋心对账单定稿0514 2 6" xfId="22799"/>
    <cellStyle name="好_1_合并 2 4" xfId="22800"/>
    <cellStyle name="差_市辖区测算-新科目（20080626）_不含人员经费系数_小册子（2010）张" xfId="22801"/>
    <cellStyle name="差_市辖区测算-新科目（20080626）_不含人员经费系数_小册子（2010）张 3" xfId="22802"/>
    <cellStyle name="差_市辖区测算-新科目（20080626）_财力性转移支付2010年预算参考数" xfId="22803"/>
    <cellStyle name="好_34青海_1_03_2010年各地区一般预算平衡表_2010年地方财政一般预算分级平衡情况表（汇总）0524 2 5" xfId="22804"/>
    <cellStyle name="好_2008年预计支出与2007年对比_隋心对账单定稿0514" xfId="22805"/>
    <cellStyle name="差_市辖区测算-新科目（20080626）_财力性转移支付2010年预算参考数 2" xfId="22806"/>
    <cellStyle name="差_危改资金测算_财力性转移支付2010年预算参考数_03_2010年各地区一般预算平衡表_净集中 2" xfId="22807"/>
    <cellStyle name="差_市辖区测算-新科目（20080626）_财力性转移支付2010年预算参考数 2 3" xfId="22808"/>
    <cellStyle name="好_市辖区测算-新科目（20080626）_不含人员经费系数 2" xfId="22809"/>
    <cellStyle name="差_市辖区测算-新科目（20080626）_财力性转移支付2010年预算参考数 2 3 2" xfId="22810"/>
    <cellStyle name="差_县区合并测算20080423(按照各省比重）_民生政策最低支出需求 2 6" xfId="22811"/>
    <cellStyle name="好_市辖区测算-新科目（20080626）_不含人员经费系数 2 2" xfId="22812"/>
    <cellStyle name="差_县区合并测算20080423(按照各省比重）_民生政策最低支出需求_隋心对账单定稿0514" xfId="22813"/>
    <cellStyle name="好_汇总表_03_2010年各地区一般预算平衡表_04财力类2010" xfId="22814"/>
    <cellStyle name="好_县市旗测算-新科目（20080626）_县市旗测算-新科目（含人口规模效应）_华东 2 4" xfId="22815"/>
    <cellStyle name="差_市辖区测算-新科目（20080626）_财力性转移支付2010年预算参考数 2 5" xfId="22816"/>
    <cellStyle name="好_市辖区测算-新科目（20080626）_不含人员经费系数 4" xfId="22817"/>
    <cellStyle name="差_市辖区测算-新科目（20080626）_财力性转移支付2010年预算参考数 2 6" xfId="22818"/>
    <cellStyle name="好_市辖区测算-新科目（20080626）_不含人员经费系数 5" xfId="22819"/>
    <cellStyle name="差_市辖区测算-新科目（20080626）_财力性转移支付2010年预算参考数 2 7" xfId="22820"/>
    <cellStyle name="好_34青海_1_03_2010年各地区一般预算平衡表_2010年地方财政一般预算分级平衡情况表（汇总）0524 2 6" xfId="22821"/>
    <cellStyle name="差_市辖区测算-新科目（20080626）_财力性转移支付2010年预算参考数 3" xfId="22822"/>
    <cellStyle name="好_34青海_1_03_2010年各地区一般预算平衡表_2010年地方财政一般预算分级平衡情况表（汇总）0524 2 7" xfId="22823"/>
    <cellStyle name="差_市辖区测算-新科目（20080626）_财力性转移支付2010年预算参考数 4" xfId="22824"/>
    <cellStyle name="差_市辖区测算-新科目（20080626）_财力性转移支付2010年预算参考数 5" xfId="22825"/>
    <cellStyle name="差_市辖区测算-新科目（20080626）_财力性转移支付2010年预算参考数_03_2010年各地区一般预算平衡表 2" xfId="22826"/>
    <cellStyle name="差_市辖区测算-新科目（20080626）_财力性转移支付2010年预算参考数_03_2010年各地区一般预算平衡表 2 2" xfId="22827"/>
    <cellStyle name="差_市辖区测算-新科目（20080626）_财力性转移支付2010年预算参考数_03_2010年各地区一般预算平衡表 4" xfId="22828"/>
    <cellStyle name="差_市辖区测算-新科目（20080626）_财力性转移支付2010年预算参考数_03_2010年各地区一般预算平衡表_2010年地方财政一般预算分级平衡情况表（汇总）0524" xfId="22829"/>
    <cellStyle name="好_核定人数对比_财力性转移支付2010年预算参考数_小册子（2010）张" xfId="22830"/>
    <cellStyle name="差_市辖区测算-新科目（20080626）_财力性转移支付2010年预算参考数_03_2010年各地区一般预算平衡表_2010年地方财政一般预算分级平衡情况表（汇总）0524 4" xfId="22831"/>
    <cellStyle name="差_市辖区测算-新科目（20080626）_财力性转移支付2010年预算参考数_03_2010年各地区一般预算平衡表_2010年地方财政一般预算分级平衡情况表（汇总）0524 5" xfId="22832"/>
    <cellStyle name="差_市辖区测算-新科目（20080626）_财力性转移支付2010年预算参考数_30云南 2 2" xfId="22833"/>
    <cellStyle name="差_市辖区测算-新科目（20080626）_县市旗测算-新科目（含人口规模效应）_财力性转移支付2010年预算参考数_03_2010年各地区一般预算平衡表_净集中" xfId="22834"/>
    <cellStyle name="差_一般预算支出口径剔除表_财力性转移支付2010年预算参考数 2 3 2" xfId="22835"/>
    <cellStyle name="差_市辖区测算-新科目（20080626）_财力性转移支付2010年预算参考数_30云南 3" xfId="22836"/>
    <cellStyle name="好_其他部门(按照总人口测算）—20080416_民生政策最低支出需求_03_2010年各地区一般预算平衡表_2010年地方财政一般预算分级平衡情况表（汇总）0524 2" xfId="22837"/>
    <cellStyle name="差_市辖区测算-新科目（20080626）_财力性转移支付2010年预算参考数_30云南 4" xfId="22838"/>
    <cellStyle name="好_安徽 缺口县区测算(地方填报)1_财力性转移支付2010年预算参考数_03_2010年各地区一般预算平衡表 5" xfId="22839"/>
    <cellStyle name="好_gdp" xfId="22840"/>
    <cellStyle name="差_市辖区测算-新科目（20080626）_财力性转移支付2010年预算参考数_合并" xfId="22841"/>
    <cellStyle name="好_gdp 2" xfId="22842"/>
    <cellStyle name="好_民生政策最低支出需求_03_2010年各地区一般预算平衡表_2010年地方财政一般预算分级平衡情况表（汇总）0524 2 8" xfId="22843"/>
    <cellStyle name="好_山东省民生支出标准_财力性转移支付2010年预算参考数_30云南 3" xfId="22844"/>
    <cellStyle name="差_市辖区测算-新科目（20080626）_财力性转移支付2010年预算参考数_合并 2" xfId="22845"/>
    <cellStyle name="好_gdp 2 2" xfId="22846"/>
    <cellStyle name="差_市辖区测算-新科目（20080626）_财力性转移支付2010年预算参考数_合并 2 2" xfId="22847"/>
    <cellStyle name="好_2006年水利统计指标统计表_合并" xfId="22848"/>
    <cellStyle name="好_gdp 2 3" xfId="22849"/>
    <cellStyle name="差_市辖区测算-新科目（20080626）_财力性转移支付2010年预算参考数_合并 2 3" xfId="22850"/>
    <cellStyle name="好_其他部门(按照总人口测算）—20080416_财力性转移支付2010年预算参考数_03_2010年各地区一般预算平衡表_04财力类2010 2" xfId="22851"/>
    <cellStyle name="差_市辖区测算-新科目（20080626）_财力性转移支付2010年预算参考数_华东 2" xfId="22852"/>
    <cellStyle name="好_0502通海县 2_2.云南省生态功能区转移支付总表" xfId="22853"/>
    <cellStyle name="差_市辖区测算-新科目（20080626）_财力性转移支付2010年预算参考数_华东 2 3" xfId="22854"/>
    <cellStyle name="差_市辖区测算-新科目（20080626）_财力性转移支付2010年预算参考数_华东 2 5" xfId="22855"/>
    <cellStyle name="差_市辖区测算-新科目（20080626）_财力性转移支付2010年预算参考数_华东 2 6" xfId="22856"/>
    <cellStyle name="差_市辖区测算-新科目（20080626）_财力性转移支付2010年预算参考数_华东 2 7" xfId="22857"/>
    <cellStyle name="好_教育(按照总人口测算）—20080416_合并 2" xfId="22858"/>
    <cellStyle name="差_市辖区测算-新科目（20080626）_财力性转移支付2010年预算参考数_隋心对账单定稿0514" xfId="22859"/>
    <cellStyle name="好_教育(按照总人口测算）—20080416_合并 2 2" xfId="22860"/>
    <cellStyle name="差_市辖区测算-新科目（20080626）_财力性转移支付2010年预算参考数_隋心对账单定稿0514 2" xfId="22861"/>
    <cellStyle name="差_市辖区测算-新科目（20080626）_财力性转移支付2010年预算参考数_隋心对账单定稿0514 2 2" xfId="22862"/>
    <cellStyle name="差_县市旗测算20080508_财力性转移支付2010年预算参考数_03_2010年各地区一般预算平衡表_净集中 2" xfId="22863"/>
    <cellStyle name="差_市辖区测算-新科目（20080626）_财力性转移支付2010年预算参考数_隋心对账单定稿0514 2 3" xfId="22864"/>
    <cellStyle name="好_2006年27重庆_财力性转移支付2010年预算参考数" xfId="22865"/>
    <cellStyle name="好_M01-2(州市补助收入)_华东 2 2" xfId="22866"/>
    <cellStyle name="差_县市旗测算20080508_财力性转移支付2010年预算参考数_03_2010年各地区一般预算平衡表_净集中 3" xfId="22867"/>
    <cellStyle name="差_市辖区测算-新科目（20080626）_财力性转移支付2010年预算参考数_隋心对账单定稿0514 2 4" xfId="22868"/>
    <cellStyle name="差_市辖区测算-新科目（20080626）_财力性转移支付2010年预算参考数_隋心对账单定稿0514 2 5" xfId="22869"/>
    <cellStyle name="差_市辖区测算-新科目（20080626）_财力性转移支付2010年预算参考数_隋心对账单定稿0514 2 6" xfId="22870"/>
    <cellStyle name="差_市辖区测算-新科目（20080626）_财力性转移支付2010年预算参考数_隋心对账单定稿0514 2 7" xfId="22871"/>
    <cellStyle name="差_县区合并测算20080423(按照各省比重）_华东 2" xfId="22872"/>
    <cellStyle name="好_行政公检法测算_民生政策最低支出需求_03_2010年各地区一般预算平衡表" xfId="22873"/>
    <cellStyle name="好_行政公检法测算_财力性转移支付2010年预算参考数_03_2010年各地区一般预算平衡表_2010年地方财政一般预算分级平衡情况表（汇总）0524 2 7" xfId="22874"/>
    <cellStyle name="差_市辖区测算-新科目（20080626）_财力性转移支付2010年预算参考数_小册子（2010）张" xfId="22875"/>
    <cellStyle name="好_行政公检法测算_民生政策最低支出需求_03_2010年各地区一般预算平衡表 2 2" xfId="22876"/>
    <cellStyle name="差_市辖区测算-新科目（20080626）_财力性转移支付2010年预算参考数_小册子（2010）张 2 2" xfId="22877"/>
    <cellStyle name="好_教育(按照总人口测算）—20080416_隋心对账单定稿0514 2" xfId="22878"/>
    <cellStyle name="差_县市旗测算20080508_民生政策最低支出需求 2 4" xfId="22879"/>
    <cellStyle name="差_市辖区测算-新科目（20080626）_合并 2" xfId="22880"/>
    <cellStyle name="好_云南 缺口县区测算(地方填报)_财力性转移支付2010年预算参考数_03_2010年各地区一般预算平衡表 2" xfId="22881"/>
    <cellStyle name="差_市辖区测算-新科目（20080626）_合并 2 2" xfId="22882"/>
    <cellStyle name="好_县区合并测算20080423(按照各省比重）_民生政策最低支出需求_财力性转移支付2010年预算参考数 3" xfId="22883"/>
    <cellStyle name="好_云南 缺口县区测算(地方填报)_财力性转移支付2010年预算参考数_03_2010年各地区一般预算平衡表 2 2" xfId="22884"/>
    <cellStyle name="差_市辖区测算-新科目（20080626）_合并 2 3" xfId="22885"/>
    <cellStyle name="好_县区合并测算20080423(按照各省比重）_民生政策最低支出需求_财力性转移支付2010年预算参考数 4" xfId="22886"/>
    <cellStyle name="好_云南 缺口县区测算(地方填报)_财力性转移支付2010年预算参考数_03_2010年各地区一般预算平衡表 2 3" xfId="22887"/>
    <cellStyle name="差_市辖区测算-新科目（20080626）_合并 2 4" xfId="22888"/>
    <cellStyle name="好_县区合并测算20080423(按照各省比重）_民生政策最低支出需求_财力性转移支付2010年预算参考数 5" xfId="22889"/>
    <cellStyle name="差_市辖区测算-新科目（20080626）_合并 2 5" xfId="22890"/>
    <cellStyle name="好_M03a 2" xfId="22891"/>
    <cellStyle name="差_市辖区测算-新科目（20080626）_合并 2 6" xfId="22892"/>
    <cellStyle name="差_市辖区测算-新科目（20080626）_华东 2" xfId="22893"/>
    <cellStyle name="好_县区合并测算20080421_民生政策最低支出需求_财力性转移支付2010年预算参考数_03_2010年各地区一般预算平衡表_2010年地方财政一般预算分级平衡情况表（汇总）0524 5" xfId="22894"/>
    <cellStyle name="差_市辖区测算-新科目（20080626）_民生政策最低支出需求_合并 2 7" xfId="22895"/>
    <cellStyle name="差_市辖区测算-新科目（20080626）_华东 2 2" xfId="22896"/>
    <cellStyle name="常规 388" xfId="22897"/>
    <cellStyle name="常规 393" xfId="22898"/>
    <cellStyle name="常规 8 3" xfId="22899"/>
    <cellStyle name="差_文体广播事业(按照总人口测算）—20080416_县市旗测算-新科目（含人口规模效应）_03_2010年各地区一般预算平衡表_2010年地方财政一般预算分级平衡情况表（汇总）0524 2 5" xfId="22900"/>
    <cellStyle name="输入 2 2 2 10" xfId="22901"/>
    <cellStyle name="好_县区合并测算20080421_不含人员经费系数_财力性转移支付2010年预算参考数_小册子（2010）张 3" xfId="22902"/>
    <cellStyle name="差_卫生(按照总人口测算）—20080416_县市旗测算-新科目（含人口规模效应）_合并" xfId="22903"/>
    <cellStyle name="好_教育(按照总人口测算）—20080416_民生政策最低支出需求_财力性转移支付2010年预算参考数_03_2010年各地区一般预算平衡表_2010年地方财政一般预算分级平衡情况表（汇总）0524 2 4" xfId="22904"/>
    <cellStyle name="好_卫生(按照总人口测算）—20080416_不含人员经费系数_03_2010年各地区一般预算平衡表" xfId="22905"/>
    <cellStyle name="好_市辖区测算20080510_民生政策最低支出需求_财力性转移支付2010年预算参考数_隋心对账单定稿0514 2" xfId="22906"/>
    <cellStyle name="差_市辖区测算-新科目（20080626）_华东 2 6" xfId="22907"/>
    <cellStyle name="常规 389" xfId="22908"/>
    <cellStyle name="常规 394" xfId="22909"/>
    <cellStyle name="常规 8 4" xfId="22910"/>
    <cellStyle name="差_文体广播事业(按照总人口测算）—20080416_县市旗测算-新科目（含人口规模效应）_03_2010年各地区一般预算平衡表_2010年地方财政一般预算分级平衡情况表（汇总）0524 2 6" xfId="22911"/>
    <cellStyle name="输入 2 2 2 11" xfId="22912"/>
    <cellStyle name="好_教育(按照总人口测算）—20080416_民生政策最低支出需求_财力性转移支付2010年预算参考数_03_2010年各地区一般预算平衡表_2010年地方财政一般预算分级平衡情况表（汇总）0524 2 5" xfId="22913"/>
    <cellStyle name="好_市辖区测算20080510_民生政策最低支出需求_财力性转移支付2010年预算参考数_隋心对账单定稿0514 3" xfId="22914"/>
    <cellStyle name="常规 4 2 4 2" xfId="22915"/>
    <cellStyle name="差_市辖区测算-新科目（20080626）_华东 2 7" xfId="22916"/>
    <cellStyle name="差_县市旗测算-新科目（20080627）_民生政策最低支出需求_财力性转移支付2010年预算参考数_03_2010年各地区一般预算平衡表_2010年地方财政一般预算分级平衡情况表（汇总）0524 2 6" xfId="22917"/>
    <cellStyle name="差_市辖区测算-新科目（20080626）_民生政策最低支出需求" xfId="22918"/>
    <cellStyle name="好_2006年水利统计指标统计表_03_2010年各地区一般预算平衡表_2010年地方财政一般预算分级平衡情况表（汇总）0524 2 2" xfId="22919"/>
    <cellStyle name="差_县市旗测算-新科目（20080626）_县市旗测算-新科目（含人口规模效应）_财力性转移支付2010年预算参考数_03_2010年各地区一般预算平衡表_2010年地方财政一般预算分级平衡情况表（汇总）0524" xfId="22920"/>
    <cellStyle name="差_市辖区测算-新科目（20080626）_民生政策最低支出需求 2 3" xfId="22921"/>
    <cellStyle name="差_县市旗测算20080508 2 4" xfId="22922"/>
    <cellStyle name="好_2006年水利统计指标统计表_03_2010年各地区一般预算平衡表_2010年地方财政一般预算分级平衡情况表（汇总）0524 2 3" xfId="22923"/>
    <cellStyle name="差_市辖区测算-新科目（20080626）_民生政策最低支出需求 2 4" xfId="22924"/>
    <cellStyle name="差_县市旗测算20080508 2 5" xfId="22925"/>
    <cellStyle name="好_2006年水利统计指标统计表_03_2010年各地区一般预算平衡表_2010年地方财政一般预算分级平衡情况表（汇总）0524 2 6" xfId="22926"/>
    <cellStyle name="差_市辖区测算-新科目（20080626）_民生政策最低支出需求 2 7" xfId="22927"/>
    <cellStyle name="差_市辖区测算-新科目（20080626）_民生政策最低支出需求 3" xfId="22928"/>
    <cellStyle name="差_市辖区测算-新科目（20080626）_民生政策最低支出需求 4" xfId="22929"/>
    <cellStyle name="差_市辖区测算-新科目（20080626）_民生政策最低支出需求 5" xfId="22930"/>
    <cellStyle name="差_县区合并测算20080421_民生政策最低支出需求_30云南 2 2" xfId="22931"/>
    <cellStyle name="好_530623_2006年县级财政报表附表 2 2" xfId="22932"/>
    <cellStyle name="差_市辖区测算-新科目（20080626）_民生政策最低支出需求_03_2010年各地区一般预算平衡表 2" xfId="22933"/>
    <cellStyle name="差_市辖区测算-新科目（20080626）_民生政策最低支出需求_03_2010年各地区一般预算平衡表 2 2" xfId="22934"/>
    <cellStyle name="差_县区合并测算20080421_县市旗测算-新科目（含人口规模效应）_财力性转移支付2010年预算参考数_03_2010年各地区一般预算平衡表_2010年地方财政一般预算分级平衡情况表（汇总）0524" xfId="22935"/>
    <cellStyle name="好_530623_2006年县级财政报表附表 2 3" xfId="22936"/>
    <cellStyle name="差_市辖区测算-新科目（20080626）_民生政策最低支出需求_03_2010年各地区一般预算平衡表 3" xfId="22937"/>
    <cellStyle name="好_行政公检法测算_民生政策最低支出需求_财力性转移支付2010年预算参考数_03_2010年各地区一般预算平衡表 2 2" xfId="22938"/>
    <cellStyle name="好_530623_2006年县级财政报表附表 2 4" xfId="22939"/>
    <cellStyle name="差_市辖区测算-新科目（20080626）_民生政策最低支出需求_03_2010年各地区一般预算平衡表 4" xfId="22940"/>
    <cellStyle name="好_行政公检法测算_民生政策最低支出需求_财力性转移支付2010年预算参考数_03_2010年各地区一般预算平衡表 2 3" xfId="22941"/>
    <cellStyle name="好_530623_2006年县级财政报表附表 2 5" xfId="22942"/>
    <cellStyle name="差_县市旗测算-新科目（20080627）_县市旗测算-新科目（含人口规模效应）_财力性转移支付2010年预算参考数_03_2010年各地区一般预算平衡表 2 2" xfId="22943"/>
    <cellStyle name="差_市辖区测算-新科目（20080626）_民生政策最低支出需求_03_2010年各地区一般预算平衡表 5" xfId="22944"/>
    <cellStyle name="好_2006年28四川_隋心对账单定稿0514 2 2" xfId="22945"/>
    <cellStyle name="好_530623_2006年县级财政报表附表 2 6" xfId="22946"/>
    <cellStyle name="差_市辖区测算-新科目（20080626）_民生政策最低支出需求_03_2010年各地区一般预算平衡表 6" xfId="22947"/>
    <cellStyle name="差_市辖区测算-新科目（20080626）_民生政策最低支出需求_03_2010年各地区一般预算平衡表_2010年地方财政一般预算分级平衡情况表（汇总）0524 2 2" xfId="22948"/>
    <cellStyle name="差_市辖区测算-新科目（20080626）_民生政策最低支出需求_03_2010年各地区一般预算平衡表_2010年地方财政一般预算分级平衡情况表（汇总）0524 2 3" xfId="22949"/>
    <cellStyle name="差_市辖区测算-新科目（20080626）_民生政策最低支出需求_03_2010年各地区一般预算平衡表_2010年地方财政一般预算分级平衡情况表（汇总）0524 2 4" xfId="22950"/>
    <cellStyle name="差_市辖区测算-新科目（20080626）_民生政策最低支出需求_03_2010年各地区一般预算平衡表_2010年地方财政一般预算分级平衡情况表（汇总）0524 2 7" xfId="22951"/>
    <cellStyle name="好_行政(燃修费)_县市旗测算-新科目（含人口规模效应） 4" xfId="22952"/>
    <cellStyle name="差_市辖区测算-新科目（20080626）_民生政策最低支出需求_30云南" xfId="22953"/>
    <cellStyle name="差_县市旗测算-新科目（20080627）_不含人员经费系数_隋心对账单定稿0514" xfId="22954"/>
    <cellStyle name="差_县市旗测算-新科目（20080627）_不含人员经费系数_隋心对账单定稿0514 2 2" xfId="22955"/>
    <cellStyle name="差_市辖区测算-新科目（20080626）_民生政策最低支出需求_30云南 2 2" xfId="22956"/>
    <cellStyle name="好_21-22" xfId="22957"/>
    <cellStyle name="差_自行调整差异系数顺序_03_2010年各地区一般预算平衡表_2010年地方财政一般预算分级平衡情况表（汇总）0524 2 7" xfId="22958"/>
    <cellStyle name="差_市辖区测算-新科目（20080626）_民生政策最低支出需求_30云南 3" xfId="22959"/>
    <cellStyle name="好_其他部门(按照总人口测算）—20080416_财力性转移支付2010年预算参考数_03_2010年各地区一般预算平衡表_2010年地方财政一般预算分级平衡情况表（汇总）0524 2 6" xfId="22960"/>
    <cellStyle name="差_市辖区测算-新科目（20080626）_民生政策最低支出需求_财力性转移支付2010年预算参考数 2" xfId="22961"/>
    <cellStyle name="差_县市旗测算-新科目（20080626）_县市旗测算-新科目（含人口规模效应）_财力性转移支付2010年预算参考数_小册子（2010）张" xfId="22962"/>
    <cellStyle name="好_核定人数对比_财力性转移支付2010年预算参考数_30云南" xfId="22963"/>
    <cellStyle name="差_市辖区测算-新科目（20080626）_民生政策最低支出需求_财力性转移支付2010年预算参考数 2 2" xfId="22964"/>
    <cellStyle name="差_县市旗测算-新科目（20080626）_县市旗测算-新科目（含人口规模效应）_财力性转移支付2010年预算参考数_小册子（2010）张 2" xfId="22965"/>
    <cellStyle name="好_市辖区测算20080510_民生政策最低支出需求_03_2010年各地区一般预算平衡表_04财力类2010 3" xfId="22966"/>
    <cellStyle name="好_其他部门(按照总人口测算）—20080416_财力性转移支付2010年预算参考数_03_2010年各地区一般预算平衡表_2010年地方财政一般预算分级平衡情况表（汇总）0524 2 7" xfId="22967"/>
    <cellStyle name="差_市辖区测算-新科目（20080626）_民生政策最低支出需求_财力性转移支付2010年预算参考数 3" xfId="22968"/>
    <cellStyle name="差_市辖区测算-新科目（20080626）_民生政策最低支出需求_财力性转移支付2010年预算参考数 3 2" xfId="22969"/>
    <cellStyle name="差_市辖区测算-新科目（20080626）_民生政策最低支出需求_财力性转移支付2010年预算参考数 5" xfId="22970"/>
    <cellStyle name="好_行政公检法测算 2 8" xfId="22971"/>
    <cellStyle name="好_县市旗测算20080508_县市旗测算-新科目（含人口规模效应）_财力性转移支付2010年预算参考数_合并 3" xfId="22972"/>
    <cellStyle name="好_2014年横排表 2 3" xfId="22973"/>
    <cellStyle name="差_市辖区测算-新科目（20080626）_民生政策最低支出需求_财力性转移支付2010年预算参考数_03_2010年各地区一般预算平衡表" xfId="22974"/>
    <cellStyle name="好_青海 缺口县区测算(地方填报)_财力性转移支付2010年预算参考数_03_2010年各地区一般预算平衡表_04财力类2010" xfId="22975"/>
    <cellStyle name="差_县区合并测算20080421_民生政策最低支出需求_03_2010年各地区一般预算平衡表_2010年地方财政一般预算分级平衡情况表（汇总）0524 5" xfId="22976"/>
    <cellStyle name="差_市辖区测算-新科目（20080626）_民生政策最低支出需求_财力性转移支付2010年预算参考数_03_2010年各地区一般预算平衡表 2" xfId="22977"/>
    <cellStyle name="差_县区合并测算20080421 3" xfId="22978"/>
    <cellStyle name="差_市辖区测算-新科目（20080626）_民生政策最低支出需求_财力性转移支付2010年预算参考数_03_2010年各地区一般预算平衡表 3" xfId="22979"/>
    <cellStyle name="差_县区合并测算20080421 4" xfId="22980"/>
    <cellStyle name="差_市辖区测算-新科目（20080626）_民生政策最低支出需求_财力性转移支付2010年预算参考数_03_2010年各地区一般预算平衡表 4" xfId="22981"/>
    <cellStyle name="差_县区合并测算20080421 5" xfId="22982"/>
    <cellStyle name="差_危改资金测算 2 2 2" xfId="22983"/>
    <cellStyle name="差_市辖区测算-新科目（20080626）_民生政策最低支出需求_财力性转移支付2010年预算参考数_03_2010年各地区一般预算平衡表_04财力类2010 3" xfId="22984"/>
    <cellStyle name="差_市辖区测算-新科目（20080626）_民生政策最低支出需求_财力性转移支付2010年预算参考数_03_2010年各地区一般预算平衡表_2010年地方财政一般预算分级平衡情况表（汇总）0524 2" xfId="22985"/>
    <cellStyle name="好_缺口县区测算(财政部标准)_03_2010年各地区一般预算平衡表_04财力类2010" xfId="22986"/>
    <cellStyle name="差_市辖区测算-新科目（20080626）_民生政策最低支出需求_财力性转移支付2010年预算参考数_03_2010年各地区一般预算平衡表_2010年地方财政一般预算分级平衡情况表（汇总）0524 2 3" xfId="22987"/>
    <cellStyle name="好_行政（人员）_合并 2" xfId="22988"/>
    <cellStyle name="好_缺口县区测算(财政部标准)_03_2010年各地区一般预算平衡表_04财力类2010 3" xfId="22989"/>
    <cellStyle name="差_市辖区测算-新科目（20080626）_民生政策最低支出需求_财力性转移支付2010年预算参考数_03_2010年各地区一般预算平衡表_2010年地方财政一般预算分级平衡情况表（汇总）0524 2 4" xfId="22990"/>
    <cellStyle name="好_行政（人员）_合并 3" xfId="22991"/>
    <cellStyle name="好_2008年预计支出与2007年对比" xfId="22992"/>
    <cellStyle name="差_市辖区测算-新科目（20080626）_民生政策最低支出需求_财力性转移支付2010年预算参考数_03_2010年各地区一般预算平衡表_2010年地方财政一般预算分级平衡情况表（汇总）0524 2 6" xfId="22993"/>
    <cellStyle name="差_市辖区测算-新科目（20080626）_民生政策最低支出需求_财力性转移支付2010年预算参考数_03_2010年各地区一般预算平衡表_2010年地方财政一般预算分级平衡情况表（汇总）0524 2 7" xfId="22994"/>
    <cellStyle name="差_市辖区测算-新科目（20080626）_民生政策最低支出需求_财力性转移支付2010年预算参考数_03_2010年各地区一般预算平衡表_2010年地方财政一般预算分级平衡情况表（汇总）0524 3" xfId="22995"/>
    <cellStyle name="差_市辖区测算-新科目（20080626）_民生政策最低支出需求_财力性转移支付2010年预算参考数_03_2010年各地区一般预算平衡表_2010年地方财政一般预算分级平衡情况表（汇总）0524 4" xfId="22996"/>
    <cellStyle name="差_市辖区测算-新科目（20080626）_民生政策最低支出需求_财力性转移支付2010年预算参考数_03_2010年各地区一般预算平衡表_2010年地方财政一般预算分级平衡情况表（汇总）0524 5" xfId="22997"/>
    <cellStyle name="差_市辖区测算-新科目（20080626）_县市旗测算-新科目（含人口规模效应）_财力性转移支付2010年预算参考数_合并 2 6" xfId="22998"/>
    <cellStyle name="强调文字颜色 2 2 2 2 10" xfId="22999"/>
    <cellStyle name="差_市辖区测算-新科目（20080626）_民生政策最低支出需求_财力性转移支付2010年预算参考数_03_2010年各地区一般预算平衡表_净集中" xfId="23000"/>
    <cellStyle name="差_市辖区测算-新科目（20080626）_民生政策最低支出需求_财力性转移支付2010年预算参考数_03_2010年各地区一般预算平衡表_净集中 2" xfId="23001"/>
    <cellStyle name="好_分县成本差异系数_不含人员经费系数_合并 2 2" xfId="23002"/>
    <cellStyle name="差_市辖区测算-新科目（20080626）_民生政策最低支出需求_财力性转移支付2010年预算参考数_03_2010年各地区一般预算平衡表_净集中 3" xfId="23003"/>
    <cellStyle name="好_山东省民生支出标准_华东 2 4" xfId="23004"/>
    <cellStyle name="差_市辖区测算-新科目（20080626）_民生政策最低支出需求_财力性转移支付2010年预算参考数_30云南 2" xfId="23005"/>
    <cellStyle name="好_不含人员经费系数_合并" xfId="23006"/>
    <cellStyle name="好_Book1_财力性转移支付2010年预算参考数_30云南 2 2" xfId="23007"/>
    <cellStyle name="好_2007年一般预算支出剔除_03_2010年各地区一般预算平衡表_04财力类2010 2" xfId="23008"/>
    <cellStyle name="差_市辖区测算-新科目（20080626）_民生政策最低支出需求_财力性转移支付2010年预算参考数_30云南 3 2" xfId="23009"/>
    <cellStyle name="差_市辖区测算-新科目（20080626）_民生政策最低支出需求_财力性转移支付2010年预算参考数_合并" xfId="23010"/>
    <cellStyle name="差_市辖区测算-新科目（20080626）_民生政策最低支出需求_合并" xfId="23011"/>
    <cellStyle name="好_河南 缺口县区测算(地方填报白)_财力性转移支付2010年预算参考数 2 3" xfId="23012"/>
    <cellStyle name="差_市辖区测算-新科目（20080626）_县市旗测算-新科目（含人口规模效应）_华东" xfId="23013"/>
    <cellStyle name="差_县区合并测算20080421_不含人员经费系数_隋心对账单定稿0514 2 5" xfId="23014"/>
    <cellStyle name="差_市辖区测算-新科目（20080626）_民生政策最低支出需求_合并 2" xfId="23015"/>
    <cellStyle name="差_市辖区测算-新科目（20080626）_县市旗测算-新科目（含人口规模效应）_华东 2" xfId="23016"/>
    <cellStyle name="差_文体广播事业(按照总人口测算）—20080416_县市旗测算-新科目（含人口规模效应）_财力性转移支付2010年预算参考数_华东" xfId="23017"/>
    <cellStyle name="好_卫生部门_财力性转移支付2010年预算参考数_03_2010年各地区一般预算平衡表_2010年地方财政一般预算分级平衡情况表（汇总）0524 5" xfId="23018"/>
    <cellStyle name="差_市辖区测算-新科目（20080626）_民生政策最低支出需求_合并 2 2" xfId="23019"/>
    <cellStyle name="差_市辖区测算-新科目（20080626）_民生政策最低支出需求_合并 2 4" xfId="23020"/>
    <cellStyle name="好_县区合并测算20080421_民生政策最低支出需求_财力性转移支付2010年预算参考数_03_2010年各地区一般预算平衡表_2010年地方财政一般预算分级平衡情况表（汇总）0524 2" xfId="23021"/>
    <cellStyle name="差_卫生部门_合并 2" xfId="23022"/>
    <cellStyle name="差_市辖区测算-新科目（20080626）_民生政策最低支出需求_合并 2 5" xfId="23023"/>
    <cellStyle name="差_市辖区测算-新科目（20080626）_民生政策最低支出需求_合并 2 6" xfId="23024"/>
    <cellStyle name="好_14安徽_03_2010年各地区一般预算平衡表_2010年地方财政一般预算分级平衡情况表（汇总）0524" xfId="23025"/>
    <cellStyle name="差_市辖区测算-新科目（20080626）_民生政策最低支出需求_华东" xfId="23026"/>
    <cellStyle name="好_14安徽_03_2010年各地区一般预算平衡表_2010年地方财政一般预算分级平衡情况表（汇总）0524 2 4" xfId="23027"/>
    <cellStyle name="好_2006年34青海_财力性转移支付2010年预算参考数_03_2010年各地区一般预算平衡表_2010年地方财政一般预算分级平衡情况表（汇总）0524 2 7" xfId="23028"/>
    <cellStyle name="差_市辖区测算-新科目（20080626）_民生政策最低支出需求_华东 2 4" xfId="23029"/>
    <cellStyle name="差_县市旗测算20080508_03_2010年各地区一般预算平衡表_2010年地方财政一般预算分级平衡情况表（汇总）0524 5" xfId="23030"/>
    <cellStyle name="常规 2 2 2 14 2 7" xfId="23031"/>
    <cellStyle name="差_市辖区测算-新科目（20080626）_民生政策最低支出需求_隋心对账单定稿0514 2 3" xfId="23032"/>
    <cellStyle name="常规 2 2 2 14 2 9" xfId="23033"/>
    <cellStyle name="差_市辖区测算-新科目（20080626）_民生政策最低支出需求_隋心对账单定稿0514 2 5" xfId="23034"/>
    <cellStyle name="差_市辖区测算-新科目（20080626）_民生政策最低支出需求_隋心对账单定稿0514 2 6" xfId="23035"/>
    <cellStyle name="好_测算结果汇总_30云南 2" xfId="23036"/>
    <cellStyle name="好_市辖区测算20080510_不含人员经费系数_03_2010年各地区一般预算平衡表 6" xfId="23037"/>
    <cellStyle name="差_市辖区测算-新科目（20080626）_县市旗测算-新科目（含人口规模效应） 2" xfId="23038"/>
    <cellStyle name="好_其他部门(按照总人口测算）—20080416_民生政策最低支出需求_财力性转移支付2010年预算参考数_03_2010年各地区一般预算平衡表 3" xfId="23039"/>
    <cellStyle name="差_县区合并测算20080421_民生政策最低支出需求_财力性转移支付2010年预算参考数_03_2010年各地区一般预算平衡表 4" xfId="23040"/>
    <cellStyle name="好_2007一般预算支出口径剔除表_03_2010年各地区一般预算平衡表" xfId="23041"/>
    <cellStyle name="差_市辖区测算-新科目（20080626）_县市旗测算-新科目（含人口规模效应） 2 6" xfId="23042"/>
    <cellStyle name="好_其他部门(按照总人口测算）—20080416_民生政策最低支出需求_财力性转移支付2010年预算参考数_03_2010年各地区一般预算平衡表 4" xfId="23043"/>
    <cellStyle name="差_县区合并测算20080421_民生政策最低支出需求_财力性转移支付2010年预算参考数_03_2010年各地区一般预算平衡表 5" xfId="23044"/>
    <cellStyle name="好_行政（人员）_县市旗测算-新科目（含人口规模效应）_财力性转移支付2010年预算参考数_03_2010年各地区一般预算平衡表_净集中 2" xfId="23045"/>
    <cellStyle name="差_市辖区测算-新科目（20080626）_县市旗测算-新科目（含人口规模效应） 2 7" xfId="23046"/>
    <cellStyle name="好_测算结果汇总_30云南 3" xfId="23047"/>
    <cellStyle name="差_市辖区测算-新科目（20080626）_县市旗测算-新科目（含人口规模效应） 3" xfId="23048"/>
    <cellStyle name="好_测算结果汇总_30云南 3 2" xfId="23049"/>
    <cellStyle name="差_市辖区测算-新科目（20080626）_县市旗测算-新科目（含人口规模效应） 3 2" xfId="23050"/>
    <cellStyle name="差_市辖区测算-新科目（20080626）_县市旗测算-新科目（含人口规模效应） 5" xfId="23051"/>
    <cellStyle name="差_云南省2008年转移支付测算——州市本级考核部分及政策性测算_财力性转移支付2010年预算参考数_华东 2 7" xfId="23052"/>
    <cellStyle name="差_文体广播事业(按照总人口测算）—20080416_合并 2 3" xfId="23053"/>
    <cellStyle name="差_市辖区测算-新科目（20080626）_县市旗测算-新科目（含人口规模效应）_03_2010年各地区一般预算平衡表 2 2" xfId="23054"/>
    <cellStyle name="差_市辖区测算-新科目（20080626）_县市旗测算-新科目（含人口规模效应）_03_2010年各地区一般预算平衡表 6" xfId="23055"/>
    <cellStyle name="差_市辖区测算-新科目（20080626）_县市旗测算-新科目（含人口规模效应）_03_2010年各地区一般预算平衡表_04财力类2010" xfId="23056"/>
    <cellStyle name="差_市辖区测算-新科目（20080626）_县市旗测算-新科目（含人口规模效应）_03_2010年各地区一般预算平衡表_2010年地方财政一般预算分级平衡情况表（汇总）0524 2 4" xfId="23057"/>
    <cellStyle name="好_卫生(按照总人口测算）—20080416_不含人员经费系数_财力性转移支付2010年预算参考数 2 2" xfId="23058"/>
    <cellStyle name="差_县市旗测算-新科目（20080627）_03_2010年各地区一般预算平衡表_2010年地方财政一般预算分级平衡情况表（汇总）0524 2 2" xfId="23059"/>
    <cellStyle name="差_市辖区测算-新科目（20080626）_县市旗测算-新科目（含人口规模效应）_03_2010年各地区一般预算平衡表_2010年地方财政一般预算分级平衡情况表（汇总）0524 2 6" xfId="23060"/>
    <cellStyle name="好_22湖南_03_2010年各地区一般预算平衡表_净集中 2" xfId="23061"/>
    <cellStyle name="差_市辖区测算-新科目（20080626）_县市旗测算-新科目（含人口规模效应）_03_2010年各地区一般预算平衡表_2010年地方财政一般预算分级平衡情况表（汇总）0524 4" xfId="23062"/>
    <cellStyle name="好_行政(燃修费)_民生政策最低支出需求_财力性转移支付2010年预算参考数_合并 2 5" xfId="23063"/>
    <cellStyle name="差_市辖区测算-新科目（20080626）_县市旗测算-新科目（含人口规模效应）_30云南" xfId="23064"/>
    <cellStyle name="差_市辖区测算-新科目（20080626）_县市旗测算-新科目（含人口规模效应）_30云南 2" xfId="23065"/>
    <cellStyle name="好_0502通海县_华东 2 2" xfId="23066"/>
    <cellStyle name="差_市辖区测算-新科目（20080626）_县市旗测算-新科目（含人口规模效应）_30云南 3 2" xfId="23067"/>
    <cellStyle name="常规 2 2 2 6 2 2 5" xfId="23068"/>
    <cellStyle name="差_市辖区测算-新科目（20080626）_县市旗测算-新科目（含人口规模效应）_财力性转移支付2010年预算参考数 2 2" xfId="23069"/>
    <cellStyle name="差_市辖区测算-新科目（20080626）_县市旗测算-新科目（含人口规模效应）_财力性转移支付2010年预算参考数 2 2 2" xfId="23070"/>
    <cellStyle name="常规 2 2 2 6 2 2 7" xfId="23071"/>
    <cellStyle name="好_34青海_1_财力性转移支付2010年预算参考数_华东 2" xfId="23072"/>
    <cellStyle name="差_市辖区测算-新科目（20080626）_县市旗测算-新科目（含人口规模效应）_财力性转移支付2010年预算参考数 2 4" xfId="23073"/>
    <cellStyle name="好_小册子（2010）张" xfId="23074"/>
    <cellStyle name="差_市辖区测算-新科目（20080626）_县市旗测算-新科目（含人口规模效应）_财力性转移支付2010年预算参考数 2 6" xfId="23075"/>
    <cellStyle name="好_13德宏州2008年地税_5.2010年云南省国家一般生态功能区转移支付补助测算表（州市本级）" xfId="23076"/>
    <cellStyle name="常规 2 2 2 6 2 2 9" xfId="23077"/>
    <cellStyle name="差_县区合并测算20080421_不含人员经费系数_财力性转移支付2010年预算参考数_03_2010年各地区一般预算平衡表_2010年地方财政一般预算分级平衡情况表（汇总）0524 4" xfId="23078"/>
    <cellStyle name="差_云南省2008年转移支付测算——州市本级考核部分及政策性测算_隋心对账单定稿0514 2 6" xfId="23079"/>
    <cellStyle name="差_市辖区测算-新科目（20080626）_县市旗测算-新科目（含人口规模效应）_财力性转移支付2010年预算参考数 3" xfId="23080"/>
    <cellStyle name="差_县区合并测算20080423(按照各省比重）_华东 2 3" xfId="23081"/>
    <cellStyle name="好_县市旗测算-新科目（20080626）_不含人员经费系数_财力性转移支付2010年预算参考数_华东 2 4" xfId="23082"/>
    <cellStyle name="差_市辖区测算-新科目（20080626）_县市旗测算-新科目（含人口规模效应）_财力性转移支付2010年预算参考数 3 2" xfId="23083"/>
    <cellStyle name="差_县区合并测算20080421_不含人员经费系数_财力性转移支付2010年预算参考数_03_2010年各地区一般预算平衡表_2010年地方财政一般预算分级平衡情况表（汇总）0524 5" xfId="23084"/>
    <cellStyle name="差_县市旗测算-新科目（20080627）_不含人员经费系数_财力性转移支付2010年预算参考数 2 2" xfId="23085"/>
    <cellStyle name="差_云南省2008年转移支付测算——州市本级考核部分及政策性测算_隋心对账单定稿0514 2 7" xfId="23086"/>
    <cellStyle name="差_市辖区测算-新科目（20080626）_县市旗测算-新科目（含人口规模效应）_财力性转移支付2010年预算参考数 4" xfId="23087"/>
    <cellStyle name="差_县区合并测算20080423(按照各省比重） 3 2" xfId="23088"/>
    <cellStyle name="好_农林水和城市维护标准支出20080505－县区合计_民生政策最低支出需求_隋心对账单定稿0514 2 4" xfId="23089"/>
    <cellStyle name="差_县市旗测算-新科目（20080627）_不含人员经费系数_财力性转移支付2010年预算参考数 2 2 2" xfId="23090"/>
    <cellStyle name="差_市辖区测算-新科目（20080626）_县市旗测算-新科目（含人口规模效应）_财力性转移支付2010年预算参考数 4 2" xfId="23091"/>
    <cellStyle name="好_云南 缺口县区测算(地方填报) 5" xfId="23092"/>
    <cellStyle name="差_县市旗测算-新科目（20080627）_不含人员经费系数_财力性转移支付2010年预算参考数 2 3" xfId="23093"/>
    <cellStyle name="差_市辖区测算-新科目（20080626）_县市旗测算-新科目（含人口规模效应）_财力性转移支付2010年预算参考数 5" xfId="23094"/>
    <cellStyle name="差_市辖区测算-新科目（20080626）_县市旗测算-新科目（含人口规模效应）_财力性转移支付2010年预算参考数_03_2010年各地区一般预算平衡表 6" xfId="23095"/>
    <cellStyle name="差_市辖区测算-新科目（20080626）_县市旗测算-新科目（含人口规模效应）_财力性转移支付2010年预算参考数_03_2010年各地区一般预算平衡表_04财力类2010" xfId="23096"/>
    <cellStyle name="差_市辖区测算-新科目（20080626）_县市旗测算-新科目（含人口规模效应）_财力性转移支付2010年预算参考数_03_2010年各地区一般预算平衡表_04财力类2010 2" xfId="23097"/>
    <cellStyle name="好_2007年一般预算支出剔除_隋心对账单定稿0514 2 3" xfId="23098"/>
    <cellStyle name="好_2006年28四川_隋心对账单定稿0514" xfId="23099"/>
    <cellStyle name="差_卫生部门_财力性转移支付2010年预算参考数_03_2010年各地区一般预算平衡表_2010年地方财政一般预算分级平衡情况表（汇总）0524 2 4" xfId="23100"/>
    <cellStyle name="差_市辖区测算-新科目（20080626）_县市旗测算-新科目（含人口规模效应）_财力性转移支付2010年预算参考数_03_2010年各地区一般预算平衡表_2010年地方财政一般预算分级平衡情况表（汇总）0524 2 2" xfId="23101"/>
    <cellStyle name="好_2007年一般预算支出剔除_隋心对账单定稿0514 2 5" xfId="23102"/>
    <cellStyle name="差_卫生部门_财力性转移支付2010年预算参考数_03_2010年各地区一般预算平衡表_2010年地方财政一般预算分级平衡情况表（汇总）0524 2 6" xfId="23103"/>
    <cellStyle name="差_市辖区测算-新科目（20080626）_县市旗测算-新科目（含人口规模效应）_财力性转移支付2010年预算参考数_03_2010年各地区一般预算平衡表_2010年地方财政一般预算分级平衡情况表（汇总）0524 2 4" xfId="23104"/>
    <cellStyle name="好_2007年一般预算支出剔除_隋心对账单定稿0514 2 6" xfId="23105"/>
    <cellStyle name="差_卫生部门_财力性转移支付2010年预算参考数_03_2010年各地区一般预算平衡表_2010年地方财政一般预算分级平衡情况表（汇总）0524 2 7" xfId="23106"/>
    <cellStyle name="好_行政（人员）_县市旗测算-新科目（含人口规模效应）_财力性转移支付2010年预算参考数" xfId="23107"/>
    <cellStyle name="差_市辖区测算-新科目（20080626）_县市旗测算-新科目（含人口规模效应）_财力性转移支付2010年预算参考数_03_2010年各地区一般预算平衡表_2010年地方财政一般预算分级平衡情况表（汇总）0524 2 5" xfId="23108"/>
    <cellStyle name="差_市辖区测算-新科目（20080626）_县市旗测算-新科目（含人口规模效应）_财力性转移支付2010年预算参考数_03_2010年各地区一般预算平衡表_2010年地方财政一般预算分级平衡情况表（汇总）0524 2 6" xfId="23109"/>
    <cellStyle name="好_县区合并测算20080421_县市旗测算-新科目（含人口规模效应）_财力性转移支付2010年预算参考数_03_2010年各地区一般预算平衡表_2010年地方财政一般预算分级平衡情况表（汇总）0524 2 2" xfId="23110"/>
    <cellStyle name="常规_2004年基金预算(二稿)" xfId="23111"/>
    <cellStyle name="差_市辖区测算-新科目（20080626）_县市旗测算-新科目（含人口规模效应）_财力性转移支付2010年预算参考数_03_2010年各地区一般预算平衡表_2010年地方财政一般预算分级平衡情况表（汇总）0524 2 7" xfId="23112"/>
    <cellStyle name="好_县区合并测算20080421_县市旗测算-新科目（含人口规模效应）_财力性转移支付2010年预算参考数_03_2010年各地区一般预算平衡表_2010年地方财政一般预算分级平衡情况表（汇总）0524 2 3" xfId="23113"/>
    <cellStyle name="差_市辖区测算-新科目（20080626）_县市旗测算-新科目（含人口规模效应）_财力性转移支付2010年预算参考数_03_2010年各地区一般预算平衡表_净集中 2" xfId="23114"/>
    <cellStyle name="差_县市旗测算-新科目（20080626）_民生政策最低支出需求 4 2" xfId="23115"/>
    <cellStyle name="差_市辖区测算-新科目（20080626）_县市旗测算-新科目（含人口规模效应）_财力性转移支付2010年预算参考数_30云南" xfId="23116"/>
    <cellStyle name="好_2006年水利统计指标统计表_财力性转移支付2010年预算参考数_03_2010年各地区一般预算平衡表_2010年地方财政一般预算分级平衡情况表（汇总）0524 5" xfId="23117"/>
    <cellStyle name="差_市辖区测算-新科目（20080626）_县市旗测算-新科目（含人口规模效应）_财力性转移支付2010年预算参考数_30云南 2" xfId="23118"/>
    <cellStyle name="好_其他部门(按照总人口测算）—20080416_民生政策最低支出需求_03_2010年各地区一般预算平衡表 2 3" xfId="23119"/>
    <cellStyle name="差_市辖区测算-新科目（20080626）_县市旗测算-新科目（含人口规模效应）_财力性转移支付2010年预算参考数_30云南 2 2" xfId="23120"/>
    <cellStyle name="好_市辖区测算-新科目（20080626）_不含人员经费系数_小册子（2010）张" xfId="23121"/>
    <cellStyle name="差_市辖区测算-新科目（20080626）_县市旗测算-新科目（含人口规模效应）_财力性转移支付2010年预算参考数_30云南 3" xfId="23122"/>
    <cellStyle name="差_市辖区测算-新科目（20080626）_县市旗测算-新科目（含人口规模效应）_财力性转移支付2010年预算参考数_30云南 3 2" xfId="23123"/>
    <cellStyle name="差_市辖区测算-新科目（20080626）_县市旗测算-新科目（含人口规模效应）_财力性转移支付2010年预算参考数_30云南 4" xfId="23124"/>
    <cellStyle name="千位分隔[0] 2 3 10" xfId="23125"/>
    <cellStyle name="好_14安徽_财力性转移支付2010年预算参考数_合并" xfId="23126"/>
    <cellStyle name="差_市辖区测算-新科目（20080626）_县市旗测算-新科目（含人口规模效应）_财力性转移支付2010年预算参考数_合并 2 4" xfId="23127"/>
    <cellStyle name="好_教育(按照总人口测算）—20080416 2 8" xfId="23128"/>
    <cellStyle name="差_县区合并测算20080423(按照各省比重）_县市旗测算-新科目（含人口规模效应）_财力性转移支付2010年预算参考数_30云南 2 2" xfId="23129"/>
    <cellStyle name="差_市辖区测算-新科目（20080626）_县市旗测算-新科目（含人口规模效应）_财力性转移支付2010年预算参考数_合并 2 5" xfId="23130"/>
    <cellStyle name="千位分隔[0] 2 3 11" xfId="23131"/>
    <cellStyle name="差_市辖区测算-新科目（20080626）_县市旗测算-新科目（含人口规模效应）_财力性转移支付2010年预算参考数_合并 2 7" xfId="23132"/>
    <cellStyle name="差_市辖区测算-新科目（20080626）_县市旗测算-新科目（含人口规模效应）_财力性转移支付2010年预算参考数_华东 2" xfId="23133"/>
    <cellStyle name="差_市辖区测算-新科目（20080626）_县市旗测算-新科目（含人口规模效应）_财力性转移支付2010年预算参考数_华东 2 4" xfId="23134"/>
    <cellStyle name="输入 10" xfId="23135"/>
    <cellStyle name="差_市辖区测算-新科目（20080626）_县市旗测算-新科目（含人口规模效应）_财力性转移支付2010年预算参考数_华东 2 5" xfId="23136"/>
    <cellStyle name="输入 11" xfId="23137"/>
    <cellStyle name="差_市辖区测算-新科目（20080626）_县市旗测算-新科目（含人口规模效应）_财力性转移支付2010年预算参考数_华东 2 6" xfId="23138"/>
    <cellStyle name="差_市辖区测算-新科目（20080626）_县市旗测算-新科目（含人口规模效应）_财力性转移支付2010年预算参考数_隋心对账单定稿0514" xfId="23139"/>
    <cellStyle name="差_市辖区测算-新科目（20080626）_县市旗测算-新科目（含人口规模效应）_财力性转移支付2010年预算参考数_小册子（2010）张" xfId="23140"/>
    <cellStyle name="差_卫生(按照总人口测算）—20080416_民生政策最低支出需求_华东 2 4" xfId="23141"/>
    <cellStyle name="好_30云南_小册子（2010）张 4" xfId="23142"/>
    <cellStyle name="差_市辖区测算-新科目（20080626）_县市旗测算-新科目（含人口规模效应）_财力性转移支付2010年预算参考数_小册子（2010）张 2" xfId="23143"/>
    <cellStyle name="差_市辖区测算-新科目（20080626）_县市旗测算-新科目（含人口规模效应）_合并 2 2" xfId="23144"/>
    <cellStyle name="好_县市旗测算20080508_财力性转移支付2010年预算参考数 2 3" xfId="23145"/>
    <cellStyle name="好_核定人数下发表_合并 3" xfId="23146"/>
    <cellStyle name="适中 2 2 2 7" xfId="23147"/>
    <cellStyle name="差_市辖区测算-新科目（20080626）_县市旗测算-新科目（含人口规模效应）_合并 2 4" xfId="23148"/>
    <cellStyle name="好_县市旗测算20080508_财力性转移支付2010年预算参考数 2 5" xfId="23149"/>
    <cellStyle name="差_市辖区测算-新科目（20080626）_县市旗测算-新科目（含人口规模效应）_合并 2 5" xfId="23150"/>
    <cellStyle name="好_县市旗测算20080508_财力性转移支付2010年预算参考数 2 6" xfId="23151"/>
    <cellStyle name="差_市辖区测算-新科目（20080626）_县市旗测算-新科目（含人口规模效应）_华东 2 2" xfId="23152"/>
    <cellStyle name="差_文体广播事业(按照总人口测算）—20080416_县市旗测算-新科目（含人口规模效应）_合并 2 4" xfId="23153"/>
    <cellStyle name="差_文体广播事业(按照总人口测算）—20080416_县市旗测算-新科目（含人口规模效应）_财力性转移支付2010年预算参考数_华东 2" xfId="23154"/>
    <cellStyle name="差_市辖区测算-新科目（20080626）_县市旗测算-新科目（含人口规模效应）_华东 2 4" xfId="23155"/>
    <cellStyle name="差_文体广播事业(按照总人口测算）—20080416_县市旗测算-新科目（含人口规模效应）_合并 2 6" xfId="23156"/>
    <cellStyle name="常规 3 2" xfId="23157"/>
    <cellStyle name="差_县市旗测算-新科目（20080626）_不含人员经费系数_03_2010年各地区一般预算平衡表" xfId="23158"/>
    <cellStyle name="差_市辖区测算-新科目（20080626）_县市旗测算-新科目（含人口规模效应）_华东 2 5" xfId="23159"/>
    <cellStyle name="差_文体广播事业(按照总人口测算）—20080416_县市旗测算-新科目（含人口规模效应）_合并 2 7" xfId="23160"/>
    <cellStyle name="常规 3 3" xfId="23161"/>
    <cellStyle name="差_县市旗测算20080508_县市旗测算-新科目（含人口规模效应）_华东" xfId="23162"/>
    <cellStyle name="好_县区合并测算20080421_不含人员经费系数" xfId="23163"/>
    <cellStyle name="差_市辖区测算-新科目（20080626）_县市旗测算-新科目（含人口规模效应）_华东 2 6" xfId="23164"/>
    <cellStyle name="常规 3 4" xfId="23165"/>
    <cellStyle name="差_市辖区测算-新科目（20080626）_县市旗测算-新科目（含人口规模效应）_华东 2 7" xfId="23166"/>
    <cellStyle name="差_市辖区测算-新科目（20080626）_县市旗测算-新科目（含人口规模效应）_隋心对账单定稿0514" xfId="23167"/>
    <cellStyle name="好_行政(燃修费)_不含人员经费系数_财力性转移支付2010年预算参考数_合并" xfId="23168"/>
    <cellStyle name="差_市辖区测算-新科目（20080626）_县市旗测算-新科目（含人口规模效应）_隋心对账单定稿0514 2" xfId="23169"/>
    <cellStyle name="差_市辖区测算-新科目（20080626）_县市旗测算-新科目（含人口规模效应）_隋心对账单定稿0514 2 5" xfId="23170"/>
    <cellStyle name="差_市辖区测算-新科目（20080626）_县市旗测算-新科目（含人口规模效应）_隋心对账单定稿0514 2 7" xfId="23171"/>
    <cellStyle name="好_卫生(按照总人口测算）—20080416_华东 3" xfId="23172"/>
    <cellStyle name="差_市辖区测算-新科目（20080626）_县市旗测算-新科目（含人口规模效应）_小册子（2010）张" xfId="23173"/>
    <cellStyle name="差_文体广播事业(按照总人口测算）—20080416_财力性转移支付2010年预算参考数 5" xfId="23174"/>
    <cellStyle name="差_市辖区测算-新科目（20080626）_县市旗测算-新科目（含人口规模效应）_小册子（2010）张 2" xfId="23175"/>
    <cellStyle name="好_市辖区测算-新科目（20080626）_县市旗测算-新科目（含人口规模效应）_03_2010年各地区一般预算平衡表" xfId="23176"/>
    <cellStyle name="差_市辖区测算-新科目（20080626）_县市旗测算-新科目（含人口规模效应）_小册子（2010）张 2 2" xfId="23177"/>
    <cellStyle name="好_市辖区测算-新科目（20080626）_县市旗测算-新科目（含人口规模效应）_03_2010年各地区一般预算平衡表 2" xfId="23178"/>
    <cellStyle name="差_市辖区测算-新科目（20080626）_小册子（2010）张 2" xfId="23179"/>
    <cellStyle name="差_市辖区测算-新科目（20080626）_小册子（2010）张 2 2" xfId="23180"/>
    <cellStyle name="差_市辖区测算-新科目（20080626）_小册子（2010）张 4" xfId="23181"/>
    <cellStyle name="好_缺口县区测算(按核定人数)_隋心对账单定稿0514 2" xfId="23182"/>
    <cellStyle name="差_隋心对账单定稿0514 2" xfId="23183"/>
    <cellStyle name="差_隋心对账单定稿0514 2 2" xfId="23184"/>
    <cellStyle name="好_县市旗测算-新科目（20080626）_县市旗测算-新科目（含人口规模效应）_财力性转移支付2010年预算参考数 4" xfId="23185"/>
    <cellStyle name="差_隋心对账单定稿0514 2 5" xfId="23186"/>
    <cellStyle name="差_隋心对账单定稿0514 2 6" xfId="23187"/>
    <cellStyle name="好_其他部门(按照总人口测算）—20080416_不含人员经费系数 2 3 2" xfId="23188"/>
    <cellStyle name="差_隋心对账单定稿0514 2 7" xfId="23189"/>
    <cellStyle name="差_同德 2 3" xfId="23190"/>
    <cellStyle name="差_同德 2 4" xfId="23191"/>
    <cellStyle name="差_云南 缺口县区测算(地方填报)_财力性转移支付2010年预算参考数_小册子（2010）张 2" xfId="23192"/>
    <cellStyle name="差_同德 2 5" xfId="23193"/>
    <cellStyle name="差_云南 缺口县区测算(地方填报)_财力性转移支付2010年预算参考数_小册子（2010）张 3" xfId="23194"/>
    <cellStyle name="差_同德 2 6" xfId="23195"/>
    <cellStyle name="差_县区合并测算20080421_财力性转移支付2010年预算参考数_30云南" xfId="23196"/>
    <cellStyle name="差_同德_03_2010年各地区一般预算平衡表" xfId="23197"/>
    <cellStyle name="差_县区合并测算20080421_财力性转移支付2010年预算参考数_30云南 4" xfId="23198"/>
    <cellStyle name="好_2006年水利统计指标统计表_隋心对账单定稿0514 2" xfId="23199"/>
    <cellStyle name="汇总 2 2 2 5" xfId="23200"/>
    <cellStyle name="差_同德_03_2010年各地区一般预算平衡表 4" xfId="23201"/>
    <cellStyle name="常规 2 3 2 5 2" xfId="23202"/>
    <cellStyle name="差_同德_03_2010年各地区一般预算平衡表 5" xfId="23203"/>
    <cellStyle name="差_卫生部门_03_2010年各地区一般预算平衡表_04财力类2010 3" xfId="23204"/>
    <cellStyle name="好_20河南_财力性转移支付2010年预算参考数_隋心对账单定稿0514 2 7" xfId="23205"/>
    <cellStyle name="差_同德_03_2010年各地区一般预算平衡表_04财力类2010 2" xfId="23206"/>
    <cellStyle name="差_同德_03_2010年各地区一般预算平衡表_04财力类2010 3" xfId="23207"/>
    <cellStyle name="差_同德_03_2010年各地区一般预算平衡表_2010年地方财政一般预算分级平衡情况表（汇总）0524 2" xfId="23208"/>
    <cellStyle name="差_同德_03_2010年各地区一般预算平衡表_2010年地方财政一般预算分级平衡情况表（汇总）0524 2 2" xfId="23209"/>
    <cellStyle name="好_2006年水利统计指标统计表_华东 2 3" xfId="23210"/>
    <cellStyle name="好_缺口县区测算(按核定人数)_财力性转移支付2010年预算参考数_华东 2 4" xfId="23211"/>
    <cellStyle name="差_同德_03_2010年各地区一般预算平衡表_2010年地方财政一般预算分级平衡情况表（汇总）0524 2 6" xfId="23212"/>
    <cellStyle name="好_核定人数下发表_隋心对账单定稿0514" xfId="23213"/>
    <cellStyle name="差_同德_03_2010年各地区一般预算平衡表_2010年地方财政一般预算分级平衡情况表（汇总）0524 3" xfId="23214"/>
    <cellStyle name="差_县市旗测算-新科目（20080626）_民生政策最低支出需求_华东" xfId="23215"/>
    <cellStyle name="差_同德_30云南" xfId="23216"/>
    <cellStyle name="差_县市旗测算-新科目（20080626）_民生政策最低支出需求_华东 2" xfId="23217"/>
    <cellStyle name="差_同德_30云南 2" xfId="23218"/>
    <cellStyle name="差_同德_30云南 3" xfId="23219"/>
    <cellStyle name="差_同德_30云南 3 2" xfId="23220"/>
    <cellStyle name="差_同德_财力性转移支付2010年预算参考数" xfId="23221"/>
    <cellStyle name="差_同德_财力性转移支付2010年预算参考数 2" xfId="23222"/>
    <cellStyle name="差_同德_财力性转移支付2010年预算参考数 2 2" xfId="23223"/>
    <cellStyle name="差_同德_财力性转移支付2010年预算参考数 2 2 2" xfId="23224"/>
    <cellStyle name="好_县市旗测算-新科目（20080626）_县市旗测算-新科目（含人口规模效应） 2 6" xfId="23225"/>
    <cellStyle name="差_同德_财力性转移支付2010年预算参考数 2 7" xfId="23226"/>
    <cellStyle name="差_同德_财力性转移支付2010年预算参考数 3" xfId="23227"/>
    <cellStyle name="差_同德_财力性转移支付2010年预算参考数 4" xfId="23228"/>
    <cellStyle name="差_一般预算支出口径剔除表_03_2010年各地区一般预算平衡表 2 2" xfId="23229"/>
    <cellStyle name="差_同德_财力性转移支付2010年预算参考数 5" xfId="23230"/>
    <cellStyle name="好_核定人数下发表_03_2010年各地区一般预算平衡表_净集中" xfId="23231"/>
    <cellStyle name="差_同德_财力性转移支付2010年预算参考数_03_2010年各地区一般预算平衡表 2" xfId="23232"/>
    <cellStyle name="好_核定人数下发表_03_2010年各地区一般预算平衡表_净集中 2" xfId="23233"/>
    <cellStyle name="差_同德_财力性转移支付2010年预算参考数_03_2010年各地区一般预算平衡表 2 2" xfId="23234"/>
    <cellStyle name="差_同德_财力性转移支付2010年预算参考数_03_2010年各地区一般预算平衡表 5" xfId="23235"/>
    <cellStyle name="好_03昭通 5" xfId="23236"/>
    <cellStyle name="差_卫生(按照总人口测算）—20080416_不含人员经费系数_财力性转移支付2010年预算参考数" xfId="23237"/>
    <cellStyle name="差_同德_财力性转移支付2010年预算参考数_03_2010年各地区一般预算平衡表_2010年地方财政一般预算分级平衡情况表（汇总）0524 2" xfId="23238"/>
    <cellStyle name="差_卫生(按照总人口测算）—20080416_不含人员经费系数_财力性转移支付2010年预算参考数 5" xfId="23239"/>
    <cellStyle name="差_同德_财力性转移支付2010年预算参考数_03_2010年各地区一般预算平衡表_2010年地方财政一般预算分级平衡情况表（汇总）0524 2 5" xfId="23240"/>
    <cellStyle name="差_同德_财力性转移支付2010年预算参考数_03_2010年各地区一般预算平衡表_2010年地方财政一般预算分级平衡情况表（汇总）0524 2 6" xfId="23241"/>
    <cellStyle name="好_03昭通 6" xfId="23242"/>
    <cellStyle name="差_同德_财力性转移支付2010年预算参考数_03_2010年各地区一般预算平衡表_2010年地方财政一般预算分级平衡情况表（汇总）0524 3" xfId="23243"/>
    <cellStyle name="好_03昭通 7" xfId="23244"/>
    <cellStyle name="差_同德_财力性转移支付2010年预算参考数_03_2010年各地区一般预算平衡表_2010年地方财政一般预算分级平衡情况表（汇总）0524 4" xfId="23245"/>
    <cellStyle name="差_同德_财力性转移支付2010年预算参考数_03_2010年各地区一般预算平衡表_净集中" xfId="23246"/>
    <cellStyle name="差_同德_财力性转移支付2010年预算参考数_03_2010年各地区一般预算平衡表_净集中 2" xfId="23247"/>
    <cellStyle name="差_同德_财力性转移支付2010年预算参考数_03_2010年各地区一般预算平衡表_净集中 3" xfId="23248"/>
    <cellStyle name="差_同德_财力性转移支付2010年预算参考数_合并 2 5" xfId="23249"/>
    <cellStyle name="差_同德_财力性转移支付2010年预算参考数_合并 2 6" xfId="23250"/>
    <cellStyle name="差_卫生(按照总人口测算）—20080416_民生政策最低支出需求_03_2010年各地区一般预算平衡表_04财力类2010 2" xfId="23251"/>
    <cellStyle name="差_同德_财力性转移支付2010年预算参考数_合并 2 7" xfId="23252"/>
    <cellStyle name="差_卫生(按照总人口测算）—20080416_民生政策最低支出需求_03_2010年各地区一般预算平衡表_04财力类2010 3" xfId="23253"/>
    <cellStyle name="差_同德_财力性转移支付2010年预算参考数_华东 2 2" xfId="23254"/>
    <cellStyle name="差_同德_财力性转移支付2010年预算参考数_华东 2 3" xfId="23255"/>
    <cellStyle name="差_同德_财力性转移支付2010年预算参考数_华东 2 4" xfId="23256"/>
    <cellStyle name="强调文字颜色 1 7 2" xfId="23257"/>
    <cellStyle name="差_同德_财力性转移支付2010年预算参考数_华东 2 7" xfId="23258"/>
    <cellStyle name="差_同德_财力性转移支付2010年预算参考数_隋心对账单定稿0514 2 3" xfId="23259"/>
    <cellStyle name="好_1_华东 2 5" xfId="23260"/>
    <cellStyle name="差_同德_财力性转移支付2010年预算参考数_隋心对账单定稿0514 2 5" xfId="23261"/>
    <cellStyle name="好_1_华东 2 7" xfId="23262"/>
    <cellStyle name="差_同德_财力性转移支付2010年预算参考数_隋心对账单定稿0514 2 6" xfId="23263"/>
    <cellStyle name="差_同德_财力性转移支付2010年预算参考数_隋心对账单定稿0514 2 7" xfId="23264"/>
    <cellStyle name="好_县区合并测算20080421_不含人员经费系数_财力性转移支付2010年预算参考数_合并 2 5" xfId="23265"/>
    <cellStyle name="好_危改资金测算_03_2010年各地区一般预算平衡表 4" xfId="23266"/>
    <cellStyle name="差_同德_财力性转移支付2010年预算参考数_小册子（2010）张 4" xfId="23267"/>
    <cellStyle name="好_教育(按照总人口测算）—20080416_不含人员经费系数_财力性转移支付2010年预算参考数_03_2010年各地区一般预算平衡表_净集中" xfId="23268"/>
    <cellStyle name="差_同德_合并 2" xfId="23269"/>
    <cellStyle name="好_2006年水利统计指标统计表_03_2010年各地区一般预算平衡表_2010年地方财政一般预算分级平衡情况表（汇总）0524 5" xfId="23270"/>
    <cellStyle name="差_同德_合并 2 6" xfId="23271"/>
    <cellStyle name="差_同德_合并 2 7" xfId="23272"/>
    <cellStyle name="差_文体广播事业(按照总人口测算）—20080416_民生政策最低支出需求_小册子（2010）张 4" xfId="23273"/>
    <cellStyle name="差_同德_华东 2" xfId="23274"/>
    <cellStyle name="差_同德_隋心对账单定稿0514" xfId="23275"/>
    <cellStyle name="后继超级链接 2 6" xfId="23276"/>
    <cellStyle name="好_平邑_03_2010年各地区一般预算平衡表_04财力类2010" xfId="23277"/>
    <cellStyle name="差_同德_隋心对账单定稿0514 2 5" xfId="23278"/>
    <cellStyle name="好_2008年全省汇总收支计算表 2 7" xfId="23279"/>
    <cellStyle name="好_2006年全省财力计算表（中央、决算） 6" xfId="23280"/>
    <cellStyle name="好_2006年全省财力计算表（中央、决算） 7" xfId="23281"/>
    <cellStyle name="差_同德_隋心对账单定稿0514 2 6" xfId="23282"/>
    <cellStyle name="好_2006年全省财力计算表（中央、决算） 8" xfId="23283"/>
    <cellStyle name="差_同德_隋心对账单定稿0514 2 7" xfId="23284"/>
    <cellStyle name="差_危改资金测算 2 3" xfId="23285"/>
    <cellStyle name="好_09黑龙江_隋心对账单定稿0514 2" xfId="23286"/>
    <cellStyle name="差_危改资金测算 2 4" xfId="23287"/>
    <cellStyle name="差_危改资金测算 2 5" xfId="23288"/>
    <cellStyle name="差_危改资金测算 2 6" xfId="23289"/>
    <cellStyle name="差_危改资金测算 2 7" xfId="23290"/>
    <cellStyle name="差_危改资金测算_03_2010年各地区一般预算平衡表" xfId="23291"/>
    <cellStyle name="差_自行调整差异系数顺序_合并" xfId="23292"/>
    <cellStyle name="差_危改资金测算_03_2010年各地区一般预算平衡表 2" xfId="23293"/>
    <cellStyle name="差_自行调整差异系数顺序_合并 2" xfId="23294"/>
    <cellStyle name="差_危改资金测算_03_2010年各地区一般预算平衡表 2 2" xfId="23295"/>
    <cellStyle name="差_自行调整差异系数顺序_合并 2 2" xfId="23296"/>
    <cellStyle name="差_危改资金测算_03_2010年各地区一般预算平衡表 3" xfId="23297"/>
    <cellStyle name="差_危改资金测算_03_2010年各地区一般预算平衡表 4" xfId="23298"/>
    <cellStyle name="好_第一部分：综合全_隋心对账单定稿0514" xfId="23299"/>
    <cellStyle name="差_危改资金测算_03_2010年各地区一般预算平衡表 5" xfId="23300"/>
    <cellStyle name="好_城建部门_合并 2" xfId="23301"/>
    <cellStyle name="差_危改资金测算_03_2010年各地区一般预算平衡表_2010年地方财政一般预算分级平衡情况表（汇总）0524" xfId="23302"/>
    <cellStyle name="好_县区合并测算20080421_民生政策最低支出需求_财力性转移支付2010年预算参考数_合并" xfId="23303"/>
    <cellStyle name="差_危改资金测算_03_2010年各地区一般预算平衡表_2010年地方财政一般预算分级平衡情况表（汇总）0524 2 3" xfId="23304"/>
    <cellStyle name="差_危改资金测算_03_2010年各地区一般预算平衡表_2010年地方财政一般预算分级平衡情况表（汇总）0524 2 5" xfId="23305"/>
    <cellStyle name="差_危改资金测算_03_2010年各地区一般预算平衡表_2010年地方财政一般预算分级平衡情况表（汇总）0524 2 6" xfId="23306"/>
    <cellStyle name="差_危改资金测算_03_2010年各地区一般预算平衡表_2010年地方财政一般预算分级平衡情况表（汇总）0524 2 7" xfId="23307"/>
    <cellStyle name="差_危改资金测算_03_2010年各地区一般预算平衡表_2010年地方财政一般预算分级平衡情况表（汇总）0524 4" xfId="23308"/>
    <cellStyle name="差_危改资金测算_03_2010年各地区一般预算平衡表_净集中" xfId="23309"/>
    <cellStyle name="差_危改资金测算_03_2010年各地区一般预算平衡表_净集中 2" xfId="23310"/>
    <cellStyle name="强调文字颜色 3 2 2 2 2 3" xfId="23311"/>
    <cellStyle name="差_危改资金测算_03_2010年各地区一般预算平衡表_净集中 3" xfId="23312"/>
    <cellStyle name="强调文字颜色 3 2 2 2 2 4" xfId="23313"/>
    <cellStyle name="常规 17 8" xfId="23314"/>
    <cellStyle name="常规 22 8" xfId="23315"/>
    <cellStyle name="差_危改资金测算_30云南" xfId="23316"/>
    <cellStyle name="差_县市旗测算-新科目（20080626）_县市旗测算-新科目（含人口规模效应）_财力性转移支付2010年预算参考数_03_2010年各地区一般预算平衡表_2010年地方财政一般预算分级平衡情况表（汇总）0524 4" xfId="23317"/>
    <cellStyle name="差_县市旗测算20080508_民生政策最低支出需求_03_2010年各地区一般预算平衡表_2010年地方财政一般预算分级平衡情况表（汇总）0524 2 4" xfId="23318"/>
    <cellStyle name="差_危改资金测算_财力性转移支付2010年预算参考数" xfId="23319"/>
    <cellStyle name="好_22湖南_03_2010年各地区一般预算平衡表_04财力类2010 2" xfId="23320"/>
    <cellStyle name="好_2008年支出核定_30云南 3" xfId="23321"/>
    <cellStyle name="好_00省级(打印) 2 4" xfId="23322"/>
    <cellStyle name="差_危改资金测算_财力性转移支付2010年预算参考数 2 6" xfId="23323"/>
    <cellStyle name="差_危改资金测算_财力性转移支付2010年预算参考数 3 2" xfId="23324"/>
    <cellStyle name="好_行政（人员）_县市旗测算-新科目（含人口规模效应）_隋心对账单定稿0514 2 5" xfId="23325"/>
    <cellStyle name="差_危改资金测算_财力性转移支付2010年预算参考数 4 2" xfId="23326"/>
    <cellStyle name="好_缺口县区测算(按核定人数)_小册子（2010）张" xfId="23327"/>
    <cellStyle name="计算 2 6" xfId="23328"/>
    <cellStyle name="差_危改资金测算_财力性转移支付2010年预算参考数 5" xfId="23329"/>
    <cellStyle name="差_危改资金测算_财力性转移支付2010年预算参考数_03_2010年各地区一般预算平衡表" xfId="23330"/>
    <cellStyle name="差_危改资金测算_财力性转移支付2010年预算参考数_03_2010年各地区一般预算平衡表 2" xfId="23331"/>
    <cellStyle name="差_县区合并测算20080423(按照各省比重）_县市旗测算-新科目（含人口规模效应）_30云南 4" xfId="23332"/>
    <cellStyle name="好_县区合并测算20080423(按照各省比重）_县市旗测算-新科目（含人口规模效应）_财力性转移支付2010年预算参考数_华东 2" xfId="23333"/>
    <cellStyle name="差_危改资金测算_财力性转移支付2010年预算参考数_03_2010年各地区一般预算平衡表 2 2" xfId="23334"/>
    <cellStyle name="差_危改资金测算_财力性转移支付2010年预算参考数_03_2010年各地区一般预算平衡表 4" xfId="23335"/>
    <cellStyle name="差_危改资金测算_财力性转移支付2010年预算参考数_03_2010年各地区一般预算平衡表_04财力类2010" xfId="23336"/>
    <cellStyle name="好_县市旗测算-新科目（20080627）_民生政策最低支出需求_03_2010年各地区一般预算平衡表_2010年地方财政一般预算分级平衡情况表（汇总）0524 3" xfId="23337"/>
    <cellStyle name="好_1305扶贫_4.2010年国家重点生态功能区保护性转移支付生态测算表" xfId="23338"/>
    <cellStyle name="差_县市旗测算20080508_民生政策最低支出需求_财力性转移支付2010年预算参考数_30云南 2 2" xfId="23339"/>
    <cellStyle name="差_危改资金测算_财力性转移支付2010年预算参考数_03_2010年各地区一般预算平衡表_2010年地方财政一般预算分级平衡情况表（汇总）0524 2" xfId="23340"/>
    <cellStyle name="差_危改资金测算_财力性转移支付2010年预算参考数_03_2010年各地区一般预算平衡表_2010年地方财政一般预算分级平衡情况表（汇总）0524 2 3" xfId="23341"/>
    <cellStyle name="差_卫生(按照总人口测算）—20080416 5" xfId="23342"/>
    <cellStyle name="好_市辖区测算-新科目（20080626）_不含人员经费系数_财力性转移支付2010年预算参考数_03_2010年各地区一般预算平衡表_2010年地方财政一般预算分级平衡情况表（汇总）0524 2" xfId="23343"/>
    <cellStyle name="差_危改资金测算_财力性转移支付2010年预算参考数_03_2010年各地区一般预算平衡表_2010年地方财政一般预算分级平衡情况表（汇总）0524 3" xfId="23344"/>
    <cellStyle name="差_危改资金测算_财力性转移支付2010年预算参考数_03_2010年各地区一般预算平衡表_2010年地方财政一般预算分级平衡情况表（汇总）0524 5" xfId="23345"/>
    <cellStyle name="差_危改资金测算_财力性转移支付2010年预算参考数_03_2010年各地区一般预算平衡表_净集中" xfId="23346"/>
    <cellStyle name="好_市辖区测算-新科目（20080626）_不含人员经费系数" xfId="23347"/>
    <cellStyle name="差_危改资金测算_财力性转移支付2010年预算参考数_30云南" xfId="23348"/>
    <cellStyle name="差_县市旗测算20080508_民生政策最低支出需求_财力性转移支付2010年预算参考数_30云南 3" xfId="23349"/>
    <cellStyle name="差_危改资金测算_财力性转移支付2010年预算参考数_30云南 2" xfId="23350"/>
    <cellStyle name="差_危改资金测算_财力性转移支付2010年预算参考数_30云南 2 2" xfId="23351"/>
    <cellStyle name="差_危改资金测算_财力性转移支付2010年预算参考数_30云南 3" xfId="23352"/>
    <cellStyle name="差_危改资金测算_财力性转移支付2010年预算参考数_30云南 3 2" xfId="23353"/>
    <cellStyle name="差_危改资金测算_财力性转移支付2010年预算参考数_合并" xfId="23354"/>
    <cellStyle name="差_危改资金测算_财力性转移支付2010年预算参考数_合并 2 2" xfId="23355"/>
    <cellStyle name="差_危改资金测算_财力性转移支付2010年预算参考数_合并 2 3" xfId="23356"/>
    <cellStyle name="差_危改资金测算_财力性转移支付2010年预算参考数_合并 2 5" xfId="23357"/>
    <cellStyle name="好_11大理_隋心对账单定稿0514 2 2" xfId="23358"/>
    <cellStyle name="差_危改资金测算_财力性转移支付2010年预算参考数_合并 2 6" xfId="23359"/>
    <cellStyle name="好_11大理_隋心对账单定稿0514 2 3" xfId="23360"/>
    <cellStyle name="差_危改资金测算_财力性转移支付2010年预算参考数_合并 2 7" xfId="23361"/>
    <cellStyle name="好_不含人员经费系数_合并 2 4" xfId="23362"/>
    <cellStyle name="差_危改资金测算_财力性转移支付2010年预算参考数_华东 2 7" xfId="23363"/>
    <cellStyle name="好_安徽 缺口县区测算(地方填报)1_财力性转移支付2010年预算参考数_华东 2 2" xfId="23364"/>
    <cellStyle name="差_卫生(按照总人口测算）—20080416_民生政策最低支出需求_财力性转移支付2010年预算参考数_03_2010年各地区一般预算平衡表_04财力类2010 3" xfId="23365"/>
    <cellStyle name="好_自行调整差异系数顺序_财力性转移支付2010年预算参考数_03_2010年各地区一般预算平衡表_2010年地方财政一般预算分级平衡情况表（汇总）0524 2 2" xfId="23366"/>
    <cellStyle name="差_危改资金测算_财力性转移支付2010年预算参考数_隋心对账单定稿0514" xfId="23367"/>
    <cellStyle name="计算 2 2 2 2" xfId="23368"/>
    <cellStyle name="差_危改资金测算_财力性转移支付2010年预算参考数_隋心对账单定稿0514 2 4" xfId="23369"/>
    <cellStyle name="差_卫生(按照总人口测算）—20080416_不含人员经费系数_小册子（2010）张 3" xfId="23370"/>
    <cellStyle name="计算 2 2 2 3" xfId="23371"/>
    <cellStyle name="差_危改资金测算_财力性转移支付2010年预算参考数_隋心对账单定稿0514 2 5" xfId="23372"/>
    <cellStyle name="计算 2 2 2 5" xfId="23373"/>
    <cellStyle name="差_危改资金测算_财力性转移支付2010年预算参考数_隋心对账单定稿0514 2 7" xfId="23374"/>
    <cellStyle name="差_危改资金测算_合并" xfId="23375"/>
    <cellStyle name="差_危改资金测算_合并 2" xfId="23376"/>
    <cellStyle name="差_危改资金测算_合并 2 2" xfId="23377"/>
    <cellStyle name="差_危改资金测算_合并 2 3" xfId="23378"/>
    <cellStyle name="差_危改资金测算_合并 2 4" xfId="23379"/>
    <cellStyle name="差_危改资金测算_隋心对账单定稿0514 2 6" xfId="23380"/>
    <cellStyle name="差_危改资金测算_隋心对账单定稿0514 2 7" xfId="23381"/>
    <cellStyle name="好_缺口县区测算(按核定人数)_03_2010年各地区一般预算平衡表_2010年地方财政一般预算分级平衡情况表（汇总）0524 2 2" xfId="23382"/>
    <cellStyle name="差_危改资金测算_小册子（2010）张" xfId="23383"/>
    <cellStyle name="差_危改资金测算_小册子（2010）张 2" xfId="23384"/>
    <cellStyle name="好_34青海_合并 2 6" xfId="23385"/>
    <cellStyle name="差_卫生(按照总人口测算）—20080416 2" xfId="23386"/>
    <cellStyle name="差_卫生(按照总人口测算）—20080416 2 3" xfId="23387"/>
    <cellStyle name="差_卫生(按照总人口测算）—20080416 2 3 2" xfId="23388"/>
    <cellStyle name="差_卫生(按照总人口测算）—20080416 2 6" xfId="23389"/>
    <cellStyle name="差_卫生(按照总人口测算）—20080416 2 7" xfId="23390"/>
    <cellStyle name="好_34青海_合并 2 7" xfId="23391"/>
    <cellStyle name="差_卫生(按照总人口测算）—20080416 3" xfId="23392"/>
    <cellStyle name="差_卫生(按照总人口测算）—20080416_03_2010年各地区一般预算平衡表_04财力类2010 2" xfId="23393"/>
    <cellStyle name="差_卫生(按照总人口测算）—20080416_03_2010年各地区一般预算平衡表_2010年地方财政一般预算分级平衡情况表（汇总）0524" xfId="23394"/>
    <cellStyle name="好_行政(燃修费)_民生政策最低支出需求_财力性转移支付2010年预算参考数 2 3" xfId="23395"/>
    <cellStyle name="好_教育(按照总人口测算）—20080416_不含人员经费系数_财力性转移支付2010年预算参考数_华东 2 4" xfId="23396"/>
    <cellStyle name="差_卫生(按照总人口测算）—20080416_03_2010年各地区一般预算平衡表_2010年地方财政一般预算分级平衡情况表（汇总）0524 2" xfId="23397"/>
    <cellStyle name="好_行政（人员）_不含人员经费系数_华东 2 3" xfId="23398"/>
    <cellStyle name="差_卫生(按照总人口测算）—20080416_03_2010年各地区一般预算平衡表_2010年地方财政一般预算分级平衡情况表（汇总）0524 2 2" xfId="23399"/>
    <cellStyle name="好_测算结果汇总_财力性转移支付2010年预算参考数 5" xfId="23400"/>
    <cellStyle name="好_行政（人员）_不含人员经费系数_华东 2 4" xfId="23401"/>
    <cellStyle name="差_卫生(按照总人口测算）—20080416_03_2010年各地区一般预算平衡表_2010年地方财政一般预算分级平衡情况表（汇总）0524 2 3" xfId="23402"/>
    <cellStyle name="差_卫生(按照总人口测算）—20080416_30云南 2 2" xfId="23403"/>
    <cellStyle name="差_卫生(按照总人口测算）—20080416_不含人员经费系数" xfId="23404"/>
    <cellStyle name="好_民生政策最低支出需求_03_2010年各地区一般预算平衡表_2010年地方财政一般预算分级平衡情况表（汇总）0524 2 6" xfId="23405"/>
    <cellStyle name="好_文体广播事业(按照总人口测算）—20080416_县市旗测算-新科目（含人口规模效应）_03_2010年各地区一般预算平衡表" xfId="23406"/>
    <cellStyle name="好_农林水和城市维护标准支出20080505－县区合计_财力性转移支付2010年预算参考数_30云南 2" xfId="23407"/>
    <cellStyle name="差_县市旗测算-新科目（20080626）_县市旗测算-新科目（含人口规模效应） 2 3" xfId="23408"/>
    <cellStyle name="差_卫生(按照总人口测算）—20080416_不含人员经费系数 5" xfId="23409"/>
    <cellStyle name="好_文体广播事业(按照总人口测算）—20080416_县市旗测算-新科目（含人口规模效应）_03_2010年各地区一般预算平衡表 5" xfId="23410"/>
    <cellStyle name="好_其他部门(按照总人口测算）—20080416_财力性转移支付2010年预算参考数_合并 3" xfId="23411"/>
    <cellStyle name="差_卫生(按照总人口测算）—20080416_不含人员经费系数_03_2010年各地区一般预算平衡表 4" xfId="23412"/>
    <cellStyle name="差_卫生(按照总人口测算）—20080416_不含人员经费系数_03_2010年各地区一般预算平衡表 5" xfId="23413"/>
    <cellStyle name="差_县区合并测算20080423(按照各省比重）_县市旗测算-新科目（含人口规模效应）_财力性转移支付2010年预算参考数_30云南" xfId="23414"/>
    <cellStyle name="差_卫生(按照总人口测算）—20080416_不含人员经费系数_03_2010年各地区一般预算平衡表 6" xfId="23415"/>
    <cellStyle name="差_卫生(按照总人口测算）—20080416_不含人员经费系数_03_2010年各地区一般预算平衡表_04财力类2010" xfId="23416"/>
    <cellStyle name="差_卫生(按照总人口测算）—20080416_不含人员经费系数_03_2010年各地区一般预算平衡表_04财力类2010 2" xfId="23417"/>
    <cellStyle name="差_卫生(按照总人口测算）—20080416_不含人员经费系数_03_2010年各地区一般预算平衡表_2010年地方财政一般预算分级平衡情况表（汇总）0524" xfId="23418"/>
    <cellStyle name="好_样表_2.云南省生态功能区转移支付总表" xfId="23419"/>
    <cellStyle name="差_卫生(按照总人口测算）—20080416_不含人员经费系数_03_2010年各地区一般预算平衡表_2010年地方财政一般预算分级平衡情况表（汇总）0524 2" xfId="23420"/>
    <cellStyle name="差_卫生(按照总人口测算）—20080416_不含人员经费系数_03_2010年各地区一般预算平衡表_2010年地方财政一般预算分级平衡情况表（汇总）0524 3" xfId="23421"/>
    <cellStyle name="好_其他部门(按照总人口测算）—20080416_不含人员经费系数_财力性转移支付2010年预算参考数_合并 2 3" xfId="23422"/>
    <cellStyle name="差_卫生(按照总人口测算）—20080416_不含人员经费系数_03_2010年各地区一般预算平衡表_净集中" xfId="23423"/>
    <cellStyle name="差_卫生(按照总人口测算）—20080416_不含人员经费系数_03_2010年各地区一般预算平衡表_净集中 3" xfId="23424"/>
    <cellStyle name="好_市辖区测算20080510_县市旗测算-新科目（含人口规模效应）_财力性转移支付2010年预算参考数_小册子（2010）张 4" xfId="23425"/>
    <cellStyle name="差_文体广播事业(按照总人口测算）—20080416_财力性转移支付2010年预算参考数_03_2010年各地区一般预算平衡表_2010年地方财政一般预算分级平衡情况表（汇总）0524 2 6" xfId="23426"/>
    <cellStyle name="好_山东省民生支出标准_隋心对账单定稿0514 2 7" xfId="23427"/>
    <cellStyle name="好_汇总表_财力性转移支付2010年预算参考数_03_2010年各地区一般预算平衡表_净集中" xfId="23428"/>
    <cellStyle name="好_0702砚山县2008年地税_2.2009年云南省生态功能区转移支付总表" xfId="23429"/>
    <cellStyle name="差_县市旗测算-新科目（20080627）_民生政策最低支出需求_财力性转移支付2010年预算参考数_03_2010年各地区一般预算平衡表_2010年地方财政一般预算分级平衡情况表（汇总）0524 2" xfId="23430"/>
    <cellStyle name="差_卫生(按照总人口测算）—20080416_不含人员经费系数_30云南" xfId="23431"/>
    <cellStyle name="好_汇总表_财力性转移支付2010年预算参考数_03_2010年各地区一般预算平衡表_净集中 2" xfId="23432"/>
    <cellStyle name="差_县市旗测算-新科目（20080627）_民生政策最低支出需求_财力性转移支付2010年预算参考数_03_2010年各地区一般预算平衡表_2010年地方财政一般预算分级平衡情况表（汇总）0524 2 2" xfId="23433"/>
    <cellStyle name="差_卫生(按照总人口测算）—20080416_不含人员经费系数_30云南 2" xfId="23434"/>
    <cellStyle name="好_汇总表_财力性转移支付2010年预算参考数_03_2010年各地区一般预算平衡表_净集中 3" xfId="23435"/>
    <cellStyle name="差_县市旗测算-新科目（20080627）_民生政策最低支出需求_财力性转移支付2010年预算参考数_03_2010年各地区一般预算平衡表_2010年地方财政一般预算分级平衡情况表（汇总）0524 2 3" xfId="23436"/>
    <cellStyle name="差_卫生(按照总人口测算）—20080416_不含人员经费系数_30云南 3" xfId="23437"/>
    <cellStyle name="差_县市旗测算20080508_财力性转移支付2010年预算参考数_隋心对账单定稿0514 2 6" xfId="23438"/>
    <cellStyle name="好_青海 缺口县区测算(地方填报)_财力性转移支付2010年预算参考数_合并 2 4" xfId="23439"/>
    <cellStyle name="好_农林水和城市维护标准支出20080505－县区合计_不含人员经费系数_财力性转移支付2010年预算参考数_03_2010年各地区一般预算平衡表 2 3" xfId="23440"/>
    <cellStyle name="差_卫生(按照总人口测算）—20080416_不含人员经费系数_30云南 3 2" xfId="23441"/>
    <cellStyle name="差_卫生(按照总人口测算）—20080416_不含人员经费系数_财力性转移支付2010年预算参考数 2 5" xfId="23442"/>
    <cellStyle name="好_县市旗测算-新科目（20080627）_县市旗测算-新科目（含人口规模效应）_03_2010年各地区一般预算平衡表_2010年地方财政一般预算分级平衡情况表（汇总）0524 2" xfId="23443"/>
    <cellStyle name="差_卫生(按照总人口测算）—20080416_不含人员经费系数_财力性转移支付2010年预算参考数 2 6" xfId="23444"/>
    <cellStyle name="好_县市旗测算-新科目（20080627）_县市旗测算-新科目（含人口规模效应）_03_2010年各地区一般预算平衡表_2010年地方财政一般预算分级平衡情况表（汇总）0524 3" xfId="23445"/>
    <cellStyle name="差_卫生(按照总人口测算）—20080416_不含人员经费系数_财力性转移支付2010年预算参考数 2 7" xfId="23446"/>
    <cellStyle name="好_县市旗测算-新科目（20080627）_县市旗测算-新科目（含人口规模效应）_03_2010年各地区一般预算平衡表_2010年地方财政一般预算分级平衡情况表（汇总）0524 4" xfId="23447"/>
    <cellStyle name="差_卫生(按照总人口测算）—20080416_不含人员经费系数_财力性转移支付2010年预算参考数_03_2010年各地区一般预算平衡表 2" xfId="23448"/>
    <cellStyle name="好_34青海_财力性转移支付2010年预算参考数_合并 2 5" xfId="23449"/>
    <cellStyle name="好_县市旗测算-新科目（20080626）_不含人员经费系数_财力性转移支付2010年预算参考数_合并" xfId="23450"/>
    <cellStyle name="差_卫生(按照总人口测算）—20080416_不含人员经费系数_财力性转移支付2010年预算参考数_03_2010年各地区一般预算平衡表 2 2" xfId="23451"/>
    <cellStyle name="差_卫生(按照总人口测算）—20080416_不含人员经费系数_财力性转移支付2010年预算参考数_03_2010年各地区一般预算平衡表_04财力类2010 2" xfId="23452"/>
    <cellStyle name="差_卫生(按照总人口测算）—20080416_不含人员经费系数_财力性转移支付2010年预算参考数_03_2010年各地区一般预算平衡表_2010年地方财政一般预算分级平衡情况表（汇总）0524" xfId="23453"/>
    <cellStyle name="差_县区合并测算20080421_华东 2 6" xfId="23454"/>
    <cellStyle name="差_卫生(按照总人口测算）—20080416_不含人员经费系数_财力性转移支付2010年预算参考数_03_2010年各地区一般预算平衡表_2010年地方财政一般预算分级平衡情况表（汇总）0524 2" xfId="23455"/>
    <cellStyle name="好_缺口县区测算(财政部标准)_隋心对账单定稿0514 2 7" xfId="23456"/>
    <cellStyle name="差_卫生(按照总人口测算）—20080416_不含人员经费系数_财力性转移支付2010年预算参考数_03_2010年各地区一般预算平衡表_2010年地方财政一般预算分级平衡情况表（汇总）0524 2 2" xfId="23457"/>
    <cellStyle name="差_卫生(按照总人口测算）—20080416_不含人员经费系数_财力性转移支付2010年预算参考数_03_2010年各地区一般预算平衡表_2010年地方财政一般预算分级平衡情况表（汇总）0524 2 3" xfId="23458"/>
    <cellStyle name="差_卫生(按照总人口测算）—20080416_不含人员经费系数_财力性转移支付2010年预算参考数_03_2010年各地区一般预算平衡表_2010年地方财政一般预算分级平衡情况表（汇总）0524 2 4" xfId="23459"/>
    <cellStyle name="差_卫生(按照总人口测算）—20080416_不含人员经费系数_财力性转移支付2010年预算参考数_03_2010年各地区一般预算平衡表_2010年地方财政一般预算分级平衡情况表（汇总）0524 4" xfId="23460"/>
    <cellStyle name="差_卫生(按照总人口测算）—20080416_不含人员经费系数_财力性转移支付2010年预算参考数_03_2010年各地区一般预算平衡表_净集中" xfId="23461"/>
    <cellStyle name="差_卫生(按照总人口测算）—20080416_不含人员经费系数_财力性转移支付2010年预算参考数_03_2010年各地区一般预算平衡表_净集中 3" xfId="23462"/>
    <cellStyle name="差_卫生部门_03_2010年各地区一般预算平衡表_2010年地方财政一般预算分级平衡情况表（汇总）0524 2 3" xfId="23463"/>
    <cellStyle name="好_缺口县区测算(按核定人数)_财力性转移支付2010年预算参考数_03_2010年各地区一般预算平衡表_2010年地方财政一般预算分级平衡情况表（汇总）0524 2 4" xfId="23464"/>
    <cellStyle name="差_卫生(按照总人口测算）—20080416_不含人员经费系数_财力性转移支付2010年预算参考数_30云南" xfId="23465"/>
    <cellStyle name="差_卫生(按照总人口测算）—20080416_不含人员经费系数_财力性转移支付2010年预算参考数_30云南 2" xfId="23466"/>
    <cellStyle name="差_卫生(按照总人口测算）—20080416_不含人员经费系数_财力性转移支付2010年预算参考数_30云南 3" xfId="23467"/>
    <cellStyle name="差_卫生(按照总人口测算）—20080416_不含人员经费系数_财力性转移支付2010年预算参考数_合并" xfId="23468"/>
    <cellStyle name="好_缺口县区测算(财政部标准)_合并" xfId="23469"/>
    <cellStyle name="差_卫生(按照总人口测算）—20080416_不含人员经费系数_财力性转移支付2010年预算参考数_合并 2 2" xfId="23470"/>
    <cellStyle name="差_卫生(按照总人口测算）—20080416_不含人员经费系数_财力性转移支付2010年预算参考数_合并 2 3" xfId="23471"/>
    <cellStyle name="差_县区合并测算20080423(按照各省比重）_民生政策最低支出需求_财力性转移支付2010年预算参考数_03_2010年各地区一般预算平衡表_2010年地方财政一般预算分级平衡情况表（汇总）0524 2 2" xfId="23472"/>
    <cellStyle name="差_卫生(按照总人口测算）—20080416_不含人员经费系数_财力性转移支付2010年预算参考数_合并 2 4" xfId="23473"/>
    <cellStyle name="差_卫生(按照总人口测算）—20080416_不含人员经费系数_财力性转移支付2010年预算参考数_华东 2 4" xfId="23474"/>
    <cellStyle name="好_市辖区测算20080510_县市旗测算-新科目（含人口规模效应）_隋心对账单定稿0514 3" xfId="23475"/>
    <cellStyle name="差_文体广播事业(按照总人口测算）—20080416_民生政策最低支出需求_财力性转移支付2010年预算参考数_隋心对账单定稿0514 2" xfId="23476"/>
    <cellStyle name="差_卫生(按照总人口测算）—20080416_不含人员经费系数_财力性转移支付2010年预算参考数_隋心对账单定稿0514" xfId="23477"/>
    <cellStyle name="差_文体广播事业(按照总人口测算）—20080416_民生政策最低支出需求_财力性转移支付2010年预算参考数_隋心对账单定稿0514 2 2" xfId="23478"/>
    <cellStyle name="好_财政供养人员_隋心对账单定稿0514" xfId="23479"/>
    <cellStyle name="好_附表_隋心对账单定稿0514 2 7" xfId="23480"/>
    <cellStyle name="差_卫生(按照总人口测算）—20080416_不含人员经费系数_财力性转移支付2010年预算参考数_隋心对账单定稿0514 2" xfId="23481"/>
    <cellStyle name="好_财政供养人员_隋心对账单定稿0514 2" xfId="23482"/>
    <cellStyle name="差_卫生(按照总人口测算）—20080416_不含人员经费系数_财力性转移支付2010年预算参考数_隋心对账单定稿0514 2 2" xfId="23483"/>
    <cellStyle name="差_卫生(按照总人口测算）—20080416_不含人员经费系数_财力性转移支付2010年预算参考数_隋心对账单定稿0514 2 3" xfId="23484"/>
    <cellStyle name="差_下半年禁毒办案经费分配2544.3万元 2 2" xfId="23485"/>
    <cellStyle name="差_卫生(按照总人口测算）—20080416_不含人员经费系数_财力性转移支付2010年预算参考数_小册子（2010）张" xfId="23486"/>
    <cellStyle name="好_分县成本差异系数_不含人员经费系数_03_2010年各地区一般预算平衡表_2010年地方财政一般预算分级平衡情况表（汇总）0524" xfId="23487"/>
    <cellStyle name="差_卫生(按照总人口测算）—20080416_不含人员经费系数_财力性转移支付2010年预算参考数_小册子（2010）张 2 2" xfId="23488"/>
    <cellStyle name="好_分县成本差异系数_不含人员经费系数_03_2010年各地区一般预算平衡表_2010年地方财政一般预算分级平衡情况表（汇总）0524 2 2" xfId="23489"/>
    <cellStyle name="差_卫生(按照总人口测算）—20080416_不含人员经费系数_财力性转移支付2010年预算参考数_小册子（2010）张 3 2" xfId="23490"/>
    <cellStyle name="差_卫生(按照总人口测算）—20080416_不含人员经费系数_合并" xfId="23491"/>
    <cellStyle name="好_云南省2008年转移支付测算——州市本级考核部分及政策性测算_合并 2 6" xfId="23492"/>
    <cellStyle name="差_卫生(按照总人口测算）—20080416_不含人员经费系数_合并 2" xfId="23493"/>
    <cellStyle name="差_卫生(按照总人口测算）—20080416_不含人员经费系数_合并 2 6" xfId="23494"/>
    <cellStyle name="差_卫生(按照总人口测算）—20080416_不含人员经费系数_合并 2 7" xfId="23495"/>
    <cellStyle name="强调文字颜色 1 2 2 11" xfId="23496"/>
    <cellStyle name="差_卫生(按照总人口测算）—20080416_不含人员经费系数_华东" xfId="23497"/>
    <cellStyle name="强调文字颜色 1 2 2 11 2" xfId="23498"/>
    <cellStyle name="差_卫生(按照总人口测算）—20080416_不含人员经费系数_华东 2" xfId="23499"/>
    <cellStyle name="好_县区合并测算20080421_不含人员经费系数_财力性转移支付2010年预算参考数_隋心对账单定稿0514 2 6" xfId="23500"/>
    <cellStyle name="强调文字颜色 1 2 2 11 2 2" xfId="23501"/>
    <cellStyle name="差_卫生(按照总人口测算）—20080416_不含人员经费系数_华东 2 2" xfId="23502"/>
    <cellStyle name="强调文字颜色 1 2 2 11 2 3" xfId="23503"/>
    <cellStyle name="差_卫生(按照总人口测算）—20080416_不含人员经费系数_华东 2 3" xfId="23504"/>
    <cellStyle name="强调文字颜色 1 2 2 11 2 5" xfId="23505"/>
    <cellStyle name="差_卫生(按照总人口测算）—20080416_不含人员经费系数_华东 2 5" xfId="23506"/>
    <cellStyle name="强调文字颜色 1 2 2 11 2 7" xfId="23507"/>
    <cellStyle name="差_卫生(按照总人口测算）—20080416_不含人员经费系数_华东 2 7" xfId="23508"/>
    <cellStyle name="差_卫生(按照总人口测算）—20080416_不含人员经费系数_隋心对账单定稿0514" xfId="23509"/>
    <cellStyle name="差_文体广播事业(按照总人口测算）—20080416_县市旗测算-新科目（含人口规模效应）_03_2010年各地区一般预算平衡表 3" xfId="23510"/>
    <cellStyle name="差_卫生(按照总人口测算）—20080416_不含人员经费系数_隋心对账单定稿0514 2 4" xfId="23511"/>
    <cellStyle name="差_卫生(按照总人口测算）—20080416_不含人员经费系数_隋心对账单定稿0514 2 5" xfId="23512"/>
    <cellStyle name="差_卫生(按照总人口测算）—20080416_不含人员经费系数_小册子（2010）张" xfId="23513"/>
    <cellStyle name="差_卫生(按照总人口测算）—20080416_财力性转移支付2010年预算参考数 2" xfId="23514"/>
    <cellStyle name="差_卫生(按照总人口测算）—20080416_财力性转移支付2010年预算参考数 2 2" xfId="23515"/>
    <cellStyle name="好_28四川_财力性转移支付2010年预算参考数_03_2010年各地区一般预算平衡表_04财力类2010" xfId="23516"/>
    <cellStyle name="差_卫生(按照总人口测算）—20080416_财力性转移支付2010年预算参考数 2 2 2" xfId="23517"/>
    <cellStyle name="强调文字颜色 1 2 5" xfId="23518"/>
    <cellStyle name="差_卫生(按照总人口测算）—20080416_财力性转移支付2010年预算参考数 2 3" xfId="23519"/>
    <cellStyle name="好_530629_2006年县级财政报表附表 2_2.2009年云南省生态功能区转移支付总表" xfId="23520"/>
    <cellStyle name="好_县市旗测算20080508_县市旗测算-新科目（含人口规模效应）_财力性转移支付2010年预算参考数_03_2010年各地区一般预算平衡表" xfId="23521"/>
    <cellStyle name="差_卫生(按照总人口测算）—20080416_财力性转移支付2010年预算参考数 2 4" xfId="23522"/>
    <cellStyle name="好_不含人员经费系数_财力性转移支付2010年预算参考数_30云南 3" xfId="23523"/>
    <cellStyle name="差_卫生(按照总人口测算）—20080416_财力性转移支付2010年预算参考数_03_2010年各地区一般预算平衡表 2" xfId="23524"/>
    <cellStyle name="好_附表_财力性转移支付2010年预算参考数_合并 3" xfId="23525"/>
    <cellStyle name="差_卫生(按照总人口测算）—20080416_财力性转移支付2010年预算参考数_03_2010年各地区一般预算平衡表 2 2" xfId="23526"/>
    <cellStyle name="差_卫生(按照总人口测算）—20080416_财力性转移支付2010年预算参考数_03_2010年各地区一般预算平衡表 3" xfId="23527"/>
    <cellStyle name="差_卫生(按照总人口测算）—20080416_财力性转移支付2010年预算参考数_03_2010年各地区一般预算平衡表 4" xfId="23528"/>
    <cellStyle name="好_教育(按照总人口测算）—20080416_不含人员经费系数_小册子（2010）张" xfId="23529"/>
    <cellStyle name="好_缺口县区测算(按2007支出增长25%测算)_财力性转移支付2010年预算参考数_03_2010年各地区一般预算平衡表_净集中 3" xfId="23530"/>
    <cellStyle name="差_卫生(按照总人口测算）—20080416_财力性转移支付2010年预算参考数_03_2010年各地区一般预算平衡表 5" xfId="23531"/>
    <cellStyle name="差_卫生(按照总人口测算）—20080416_财力性转移支付2010年预算参考数_03_2010年各地区一般预算平衡表 6" xfId="23532"/>
    <cellStyle name="适中 5 2" xfId="23533"/>
    <cellStyle name="差_卫生(按照总人口测算）—20080416_财力性转移支付2010年预算参考数_03_2010年各地区一般预算平衡表_04财力类2010 2" xfId="23534"/>
    <cellStyle name="差_卫生(按照总人口测算）—20080416_财力性转移支付2010年预算参考数_03_2010年各地区一般预算平衡表_2010年地方财政一般预算分级平衡情况表（汇总）0524 2 3" xfId="23535"/>
    <cellStyle name="差_卫生(按照总人口测算）—20080416_财力性转移支付2010年预算参考数_03_2010年各地区一般预算平衡表_2010年地方财政一般预算分级平衡情况表（汇总）0524 5" xfId="23536"/>
    <cellStyle name="好_卫生(按照总人口测算）—20080416_03_2010年各地区一般预算平衡表_净集中" xfId="23537"/>
    <cellStyle name="差_卫生(按照总人口测算）—20080416_财力性转移支付2010年预算参考数_30云南" xfId="23538"/>
    <cellStyle name="好_其他部门(按照总人口测算）—20080416_民生政策最低支出需求_财力性转移支付2010年预算参考数_03_2010年各地区一般预算平衡表_2010年地方财政一般预算分级平衡情况表（汇总）0524 5" xfId="23539"/>
    <cellStyle name="差_卫生(按照总人口测算）—20080416_财力性转移支付2010年预算参考数_30云南 2" xfId="23540"/>
    <cellStyle name="好_县区合并测算20080421_民生政策最低支出需求_财力性转移支付2010年预算参考数_03_2010年各地区一般预算平衡表_2010年地方财政一般预算分级平衡情况表（汇总）0524 2 4" xfId="23541"/>
    <cellStyle name="差_卫生部门_合并 2 4" xfId="23542"/>
    <cellStyle name="差_卫生(按照总人口测算）—20080416_财力性转移支付2010年预算参考数_合并 2" xfId="23543"/>
    <cellStyle name="好_县市旗测算-新科目（20080626）_民生政策最低支出需求_财力性转移支付2010年预算参考数_30云南" xfId="23544"/>
    <cellStyle name="好_财政供养人员_财力性转移支付2010年预算参考数_03_2010年各地区一般预算平衡表" xfId="23545"/>
    <cellStyle name="好_2006年27重庆_03_2010年各地区一般预算平衡表 5" xfId="23546"/>
    <cellStyle name="差_云南省2008年转移支付测算——州市本级考核部分及政策性测算_财力性转移支付2010年预算参考数_03_2010年各地区一般预算平衡表_净集中 3" xfId="23547"/>
    <cellStyle name="差_县区合并测算20080421_民生政策最低支出需求_财力性转移支付2010年预算参考数_30云南" xfId="23548"/>
    <cellStyle name="差_卫生(按照总人口测算）—20080416_财力性转移支付2010年预算参考数_合并 2 4" xfId="23549"/>
    <cellStyle name="好_2006年27重庆_03_2010年各地区一般预算平衡表 6" xfId="23550"/>
    <cellStyle name="差_卫生(按照总人口测算）—20080416_财力性转移支付2010年预算参考数_合并 2 5" xfId="23551"/>
    <cellStyle name="差_卫生(按照总人口测算）—20080416_财力性转移支付2010年预算参考数_华东" xfId="23552"/>
    <cellStyle name="好_人员工资和公用经费2_合并 2 4" xfId="23553"/>
    <cellStyle name="差_卫生(按照总人口测算）—20080416_财力性转移支付2010年预算参考数_华东 2" xfId="23554"/>
    <cellStyle name="差_卫生(按照总人口测算）—20080416_财力性转移支付2010年预算参考数_华东 2 3" xfId="23555"/>
    <cellStyle name="差_县市旗测算20080508_不含人员经费系数_财力性转移支付2010年预算参考数 3" xfId="23556"/>
    <cellStyle name="常规 13 2 3" xfId="23557"/>
    <cellStyle name="差_卫生(按照总人口测算）—20080416_财力性转移支付2010年预算参考数_隋心对账单定稿0514 2" xfId="23558"/>
    <cellStyle name="差_卫生(按照总人口测算）—20080416_财力性转移支付2010年预算参考数_隋心对账单定稿0514 2 2" xfId="23559"/>
    <cellStyle name="差_县区合并测算20080423(按照各省比重）_民生政策最低支出需求_财力性转移支付2010年预算参考数 2 4" xfId="23560"/>
    <cellStyle name="好_平邑 2 2" xfId="23561"/>
    <cellStyle name="好_文体广播事业(按照总人口测算）—20080416_不含人员经费系数_03_2010年各地区一般预算平衡表_2010年地方财政一般预算分级平衡情况表（汇总）0524 2 2" xfId="23562"/>
    <cellStyle name="差_卫生(按照总人口测算）—20080416_财力性转移支付2010年预算参考数_隋心对账单定稿0514 2 3" xfId="23563"/>
    <cellStyle name="差_县区合并测算20080423(按照各省比重）_民生政策最低支出需求_财力性转移支付2010年预算参考数 2 5" xfId="23564"/>
    <cellStyle name="差_卫生(按照总人口测算）—20080416_财力性转移支付2010年预算参考数_小册子（2010）张" xfId="23565"/>
    <cellStyle name="好_一般预算支出口径剔除表_财力性转移支付2010年预算参考数_合并 2 4" xfId="23566"/>
    <cellStyle name="差_卫生(按照总人口测算）—20080416_财力性转移支付2010年预算参考数_小册子（2010）张 3 2" xfId="23567"/>
    <cellStyle name="检查单元格 7 2" xfId="23568"/>
    <cellStyle name="好_不含人员经费系数_财力性转移支付2010年预算参考数_华东 2" xfId="23569"/>
    <cellStyle name="好_县区合并测算20080423(按照各省比重）_民生政策最低支出需求_03_2010年各地区一般预算平衡表_2010年地方财政一般预算分级平衡情况表（汇总）0524 3" xfId="23570"/>
    <cellStyle name="差_卫生(按照总人口测算）—20080416_合并" xfId="23571"/>
    <cellStyle name="好_汇总_财力性转移支付2010年预算参考数 4" xfId="23572"/>
    <cellStyle name="差_卫生(按照总人口测算）—20080416_合并 2" xfId="23573"/>
    <cellStyle name="好_不含人员经费系数_财力性转移支付2010年预算参考数_华东 2 2" xfId="23574"/>
    <cellStyle name="差_卫生(按照总人口测算）—20080416_合并 2 3" xfId="23575"/>
    <cellStyle name="差_卫生(按照总人口测算）—20080416_合并 2 5" xfId="23576"/>
    <cellStyle name="差_卫生(按照总人口测算）—20080416_合并 2 6" xfId="23577"/>
    <cellStyle name="差_卫生(按照总人口测算）—20080416_合并 2 7" xfId="23578"/>
    <cellStyle name="好_14安徽_03_2010年各地区一般预算平衡表_净集中 2" xfId="23579"/>
    <cellStyle name="差_卫生(按照总人口测算）—20080416_华东" xfId="23580"/>
    <cellStyle name="输入 4 2 2" xfId="23581"/>
    <cellStyle name="差_卫生(按照总人口测算）—20080416_华东 2" xfId="23582"/>
    <cellStyle name="差_卫生(按照总人口测算）—20080416_华东 2 2" xfId="23583"/>
    <cellStyle name="好_行政公检法测算_隋心对账单定稿0514 2 4" xfId="23584"/>
    <cellStyle name="差_卫生(按照总人口测算）—20080416_民生政策最低支出需求" xfId="23585"/>
    <cellStyle name="差_卫生(按照总人口测算）—20080416_民生政策最低支出需求 2" xfId="23586"/>
    <cellStyle name="差_卫生(按照总人口测算）—20080416_民生政策最低支出需求 2 3" xfId="23587"/>
    <cellStyle name="差_卫生(按照总人口测算）—20080416_民生政策最低支出需求 2 4" xfId="23588"/>
    <cellStyle name="差_卫生(按照总人口测算）—20080416_民生政策最低支出需求 2 5" xfId="23589"/>
    <cellStyle name="好_1_财力性转移支付2010年预算参考数_03_2010年各地区一般预算平衡表 2" xfId="23590"/>
    <cellStyle name="差_卫生(按照总人口测算）—20080416_民生政策最低支出需求 2 6" xfId="23591"/>
    <cellStyle name="好_1_财力性转移支付2010年预算参考数_03_2010年各地区一般预算平衡表 3" xfId="23592"/>
    <cellStyle name="差_卫生(按照总人口测算）—20080416_民生政策最低支出需求 2 7" xfId="23593"/>
    <cellStyle name="差_卫生(按照总人口测算）—20080416_民生政策最低支出需求 4" xfId="23594"/>
    <cellStyle name="差_卫生(按照总人口测算）—20080416_民生政策最低支出需求 5" xfId="23595"/>
    <cellStyle name="差_卫生(按照总人口测算）—20080416_民生政策最低支出需求_03_2010年各地区一般预算平衡表 2" xfId="23596"/>
    <cellStyle name="差_卫生(按照总人口测算）—20080416_民生政策最低支出需求_03_2010年各地区一般预算平衡表 3" xfId="23597"/>
    <cellStyle name="好_测算结果汇总_隋心对账单定稿0514 2 5" xfId="23598"/>
    <cellStyle name="差_卫生(按照总人口测算）—20080416_民生政策最低支出需求_03_2010年各地区一般预算平衡表_2010年地方财政一般预算分级平衡情况表（汇总）0524 2 7" xfId="23599"/>
    <cellStyle name="差_卫生(按照总人口测算）—20080416_民生政策最低支出需求_03_2010年各地区一般预算平衡表_2010年地方财政一般预算分级平衡情况表（汇总）0524 4" xfId="23600"/>
    <cellStyle name="好_分县成本差异系数_不含人员经费系数_隋心对账单定稿0514 2 7" xfId="23601"/>
    <cellStyle name="强调文字颜色 1 9 2" xfId="23602"/>
    <cellStyle name="差_卫生(按照总人口测算）—20080416_民生政策最低支出需求_30云南 3" xfId="23603"/>
    <cellStyle name="差_卫生(按照总人口测算）—20080416_民生政策最低支出需求_30云南 4" xfId="23604"/>
    <cellStyle name="差_卫生(按照总人口测算）—20080416_民生政策最低支出需求_财力性转移支付2010年预算参考数" xfId="23605"/>
    <cellStyle name="检查单元格 2 2 2 2 3" xfId="23606"/>
    <cellStyle name="差_卫生(按照总人口测算）—20080416_民生政策最低支出需求_财力性转移支付2010年预算参考数 2" xfId="23607"/>
    <cellStyle name="差_卫生(按照总人口测算）—20080416_民生政策最低支出需求_财力性转移支付2010年预算参考数 2 2" xfId="23608"/>
    <cellStyle name="差_文体广播事业(按照总人口测算）—20080416_县市旗测算-新科目（含人口规模效应）_03_2010年各地区一般预算平衡表_2010年地方财政一般预算分级平衡情况表（汇总）0524" xfId="23609"/>
    <cellStyle name="差_文体广播事业(按照总人口测算）—20080416_民生政策最低支出需求_隋心对账单定稿0514" xfId="23610"/>
    <cellStyle name="差_卫生(按照总人口测算）—20080416_民生政策最低支出需求_财力性转移支付2010年预算参考数 2 3" xfId="23611"/>
    <cellStyle name="好_行政(燃修费)_县市旗测算-新科目（含人口规模效应）_03_2010年各地区一般预算平衡表_净集中 2" xfId="23612"/>
    <cellStyle name="差_卫生(按照总人口测算）—20080416_民生政策最低支出需求_财力性转移支付2010年预算参考数 2 4" xfId="23613"/>
    <cellStyle name="好_行政(燃修费)_县市旗测算-新科目（含人口规模效应）_03_2010年各地区一般预算平衡表_净集中 3" xfId="23614"/>
    <cellStyle name="差_卫生(按照总人口测算）—20080416_民生政策最低支出需求_财力性转移支付2010年预算参考数 2 5" xfId="23615"/>
    <cellStyle name="差_卫生(按照总人口测算）—20080416_民生政策最低支出需求_财力性转移支付2010年预算参考数 2 6" xfId="23616"/>
    <cellStyle name="差_卫生(按照总人口测算）—20080416_民生政策最低支出需求_财力性转移支付2010年预算参考数 2 7" xfId="23617"/>
    <cellStyle name="差_卫生(按照总人口测算）—20080416_民生政策最低支出需求_财力性转移支付2010年预算参考数 3" xfId="23618"/>
    <cellStyle name="差_卫生(按照总人口测算）—20080416_民生政策最低支出需求_财力性转移支付2010年预算参考数 4" xfId="23619"/>
    <cellStyle name="差_卫生(按照总人口测算）—20080416_民生政策最低支出需求_财力性转移支付2010年预算参考数 5" xfId="23620"/>
    <cellStyle name="差_文体广播事业(按照总人口测算）—20080416_财力性转移支付2010年预算参考数_合并" xfId="23621"/>
    <cellStyle name="差_卫生(按照总人口测算）—20080416_民生政策最低支出需求_财力性转移支付2010年预算参考数_03_2010年各地区一般预算平衡表 2 2" xfId="23622"/>
    <cellStyle name="好_行政(燃修费)_不含人员经费系数_03_2010年各地区一般预算平衡表_2010年地方财政一般预算分级平衡情况表（汇总）0524 2 7" xfId="23623"/>
    <cellStyle name="差_卫生(按照总人口测算）—20080416_民生政策最低支出需求_财力性转移支付2010年预算参考数_03_2010年各地区一般预算平衡表 3" xfId="23624"/>
    <cellStyle name="好_530629_2006年县级财政报表附表 2 5" xfId="23625"/>
    <cellStyle name="差_卫生(按照总人口测算）—20080416_民生政策最低支出需求_财力性转移支付2010年预算参考数_03_2010年各地区一般预算平衡表_04财力类2010" xfId="23626"/>
    <cellStyle name="差_卫生(按照总人口测算）—20080416_民生政策最低支出需求_财力性转移支付2010年预算参考数_03_2010年各地区一般预算平衡表_04财力类2010 2" xfId="23627"/>
    <cellStyle name="差_卫生(按照总人口测算）—20080416_民生政策最低支出需求_财力性转移支付2010年预算参考数_03_2010年各地区一般预算平衡表_2010年地方财政一般预算分级平衡情况表（汇总）0524 2 2" xfId="23628"/>
    <cellStyle name="差_卫生(按照总人口测算）—20080416_民生政策最低支出需求_财力性转移支付2010年预算参考数_03_2010年各地区一般预算平衡表_2010年地方财政一般预算分级平衡情况表（汇总）0524 2 3" xfId="23629"/>
    <cellStyle name="差_文体广播部门_华东 2" xfId="23630"/>
    <cellStyle name="差_卫生(按照总人口测算）—20080416_民生政策最低支出需求_财力性转移支付2010年预算参考数_03_2010年各地区一般预算平衡表_2010年地方财政一般预算分级平衡情况表（汇总）0524 2 4" xfId="23631"/>
    <cellStyle name="差_卫生(按照总人口测算）—20080416_民生政策最低支出需求_财力性转移支付2010年预算参考数_03_2010年各地区一般预算平衡表_2010年地方财政一般预算分级平衡情况表（汇总）0524 2 5" xfId="23632"/>
    <cellStyle name="差_县区合并测算20080421_不含人员经费系数_财力性转移支付2010年预算参考数_03_2010年各地区一般预算平衡表_净集中 2" xfId="23633"/>
    <cellStyle name="差_卫生(按照总人口测算）—20080416_民生政策最低支出需求_财力性转移支付2010年预算参考数_03_2010年各地区一般预算平衡表_2010年地方财政一般预算分级平衡情况表（汇总）0524 2 6" xfId="23634"/>
    <cellStyle name="差_县区合并测算20080421_不含人员经费系数_财力性转移支付2010年预算参考数_03_2010年各地区一般预算平衡表_净集中 3" xfId="23635"/>
    <cellStyle name="差_卫生(按照总人口测算）—20080416_民生政策最低支出需求_财力性转移支付2010年预算参考数_03_2010年各地区一般预算平衡表_2010年地方财政一般预算分级平衡情况表（汇总）0524 2 7" xfId="23636"/>
    <cellStyle name="好_市辖区测算-新科目（20080626）_民生政策最低支出需求_财力性转移支付2010年预算参考数_30云南 2" xfId="23637"/>
    <cellStyle name="差_卫生(按照总人口测算）—20080416_民生政策最低支出需求_财力性转移支付2010年预算参考数_03_2010年各地区一般预算平衡表_2010年地方财政一般预算分级平衡情况表（汇总）0524 4" xfId="23638"/>
    <cellStyle name="差_卫生(按照总人口测算）—20080416_民生政策最低支出需求_财力性转移支付2010年预算参考数_03_2010年各地区一般预算平衡表_2010年地方财政一般预算分级平衡情况表（汇总）0524 5" xfId="23639"/>
    <cellStyle name="差_卫生(按照总人口测算）—20080416_民生政策最低支出需求_财力性转移支付2010年预算参考数_03_2010年各地区一般预算平衡表_净集中 2" xfId="23640"/>
    <cellStyle name="好_人员工资和公用经费3_财力性转移支付2010年预算参考数 3" xfId="23641"/>
    <cellStyle name="好_卫生部门_财力性转移支付2010年预算参考数_03_2010年各地区一般预算平衡表_2010年地方财政一般预算分级平衡情况表（汇总）0524 2" xfId="23642"/>
    <cellStyle name="好_基础数据表_5.2010年云南省国家一般生态功能区转移支付补助测算表（州市本级）" xfId="23643"/>
    <cellStyle name="好_同德_03_2010年各地区一般预算平衡表_2010年地方财政一般预算分级平衡情况表（汇总）0524 2 3" xfId="23644"/>
    <cellStyle name="好_总人口_财力性转移支付2010年预算参考数_03_2010年各地区一般预算平衡表 2 2" xfId="23645"/>
    <cellStyle name="差_县区合并测算20080421_县市旗测算-新科目（含人口规模效应）_财力性转移支付2010年预算参考数_03_2010年各地区一般预算平衡表_04财力类2010" xfId="23646"/>
    <cellStyle name="差_卫生(按照总人口测算）—20080416_民生政策最低支出需求_财力性转移支付2010年预算参考数_30云南 3" xfId="23647"/>
    <cellStyle name="好_县市旗测算-新科目（20080626） 2 4" xfId="23648"/>
    <cellStyle name="差_卫生(按照总人口测算）—20080416_民生政策最低支出需求_财力性转移支付2010年预算参考数_华东 2 2" xfId="23649"/>
    <cellStyle name="差_卫生(按照总人口测算）—20080416_民生政策最低支出需求_财力性转移支付2010年预算参考数_华东 2 4" xfId="23650"/>
    <cellStyle name="差_文体广播部门" xfId="23651"/>
    <cellStyle name="差_卫生(按照总人口测算）—20080416_民生政策最低支出需求_财力性转移支付2010年预算参考数_隋心对账单定稿0514" xfId="23652"/>
    <cellStyle name="好_2008年全省汇总收支计算表_财力性转移支付2010年预算参考数 2 6" xfId="23653"/>
    <cellStyle name="差_卫生(按照总人口测算）—20080416_民生政策最低支出需求_财力性转移支付2010年预算参考数_隋心对账单定稿0514 2" xfId="23654"/>
    <cellStyle name="好_1110洱源县_隋心对账单定稿0514 2 7" xfId="23655"/>
    <cellStyle name="差_卫生(按照总人口测算）—20080416_民生政策最低支出需求_财力性转移支付2010年预算参考数_隋心对账单定稿0514 2 2" xfId="23656"/>
    <cellStyle name="好_530629_2006年县级财政报表附表 2_4.2010年国家重点生态功能区保护性转移支付生态测算表" xfId="23657"/>
    <cellStyle name="差_县区合并测算20080421_民生政策最低支出需求_03_2010年各地区一般预算平衡表_2010年地方财政一般预算分级平衡情况表（汇总）0524 2 2" xfId="23658"/>
    <cellStyle name="差_一般预算支出口径剔除表_03_2010年各地区一般预算平衡表_净集中 2" xfId="23659"/>
    <cellStyle name="差_卫生(按照总人口测算）—20080416_民生政策最低支出需求_财力性转移支付2010年预算参考数_隋心对账单定稿0514 2 3" xfId="23660"/>
    <cellStyle name="差_卫生(按照总人口测算）—20080416_民生政策最低支出需求_财力性转移支付2010年预算参考数_小册子（2010）张 2" xfId="23661"/>
    <cellStyle name="差_卫生(按照总人口测算）—20080416_民生政策最低支出需求_财力性转移支付2010年预算参考数_小册子（2010）张 3" xfId="23662"/>
    <cellStyle name="差_卫生(按照总人口测算）—20080416_民生政策最低支出需求_合并 2 3" xfId="23663"/>
    <cellStyle name="差_文体广播事业(按照总人口测算）—20080416_民生政策最低支出需求_华东 2 6" xfId="23664"/>
    <cellStyle name="差_卫生(按照总人口测算）—20080416_民生政策最低支出需求_合并 2 5" xfId="23665"/>
    <cellStyle name="差_卫生(按照总人口测算）—20080416_民生政策最低支出需求_华东" xfId="23666"/>
    <cellStyle name="好_教育(按照总人口测算）—20080416_财力性转移支付2010年预算参考数 4" xfId="23667"/>
    <cellStyle name="常规 21 3 2 3" xfId="23668"/>
    <cellStyle name="好_成本差异系数（含人口规模）_财力性转移支付2010年预算参考数_隋心对账单定稿0514 2 4" xfId="23669"/>
    <cellStyle name="差_卫生(按照总人口测算）—20080416_民生政策最低支出需求_华东 2" xfId="23670"/>
    <cellStyle name="差_卫生(按照总人口测算）—20080416_民生政策最低支出需求_华东 2 2" xfId="23671"/>
    <cellStyle name="差_卫生(按照总人口测算）—20080416_民生政策最低支出需求_华东 2 3" xfId="23672"/>
    <cellStyle name="差_县市旗测算-新科目（20080627）_县市旗测算-新科目（含人口规模效应）_隋心对账单定稿0514" xfId="23673"/>
    <cellStyle name="差_卫生(按照总人口测算）—20080416_民生政策最低支出需求_华东 2 5" xfId="23674"/>
    <cellStyle name="差_卫生(按照总人口测算）—20080416_民生政策最低支出需求_华东 2 7" xfId="23675"/>
    <cellStyle name="差_卫生(按照总人口测算）—20080416_民生政策最低支出需求_隋心对账单定稿0514" xfId="23676"/>
    <cellStyle name="差_卫生(按照总人口测算）—20080416_民生政策最低支出需求_隋心对账单定稿0514 2" xfId="23677"/>
    <cellStyle name="差_卫生(按照总人口测算）—20080416_民生政策最低支出需求_隋心对账单定稿0514 2 2" xfId="23678"/>
    <cellStyle name="好_28四川_财力性转移支付2010年预算参考数_隋心对账单定稿0514" xfId="23679"/>
    <cellStyle name="差_卫生(按照总人口测算）—20080416_民生政策最低支出需求_小册子（2010）张" xfId="23680"/>
    <cellStyle name="差_卫生(按照总人口测算）—20080416_隋心对账单定稿0514 2" xfId="23681"/>
    <cellStyle name="好_行政公检法测算 2 3" xfId="23682"/>
    <cellStyle name="好_河南 缺口县区测算(地方填报)_隋心对账单定稿0514 3" xfId="23683"/>
    <cellStyle name="差_卫生(按照总人口测算）—20080416_县市旗测算-新科目（含人口规模效应） 2 7" xfId="23684"/>
    <cellStyle name="好_财政供养人员_隋心对账单定稿0514 2 6" xfId="23685"/>
    <cellStyle name="好_测算结果汇总_财力性转移支付2010年预算参考数_小册子（2010）张" xfId="23686"/>
    <cellStyle name="好_县市旗测算20080508_县市旗测算-新科目（含人口规模效应）_03_2010年各地区一般预算平衡表_2010年地方财政一般预算分级平衡情况表（汇总）0524 2 2" xfId="23687"/>
    <cellStyle name="差_卫生(按照总人口测算）—20080416_县市旗测算-新科目（含人口规模效应） 3" xfId="23688"/>
    <cellStyle name="好_财政供养人员_隋心对账单定稿0514 2 7" xfId="23689"/>
    <cellStyle name="好_县市旗测算20080508_县市旗测算-新科目（含人口规模效应）_03_2010年各地区一般预算平衡表_2010年地方财政一般预算分级平衡情况表（汇总）0524 2 3" xfId="23690"/>
    <cellStyle name="差_县区合并测算20080421_民生政策最低支出需求_财力性转移支付2010年预算参考数 2" xfId="23691"/>
    <cellStyle name="差_卫生(按照总人口测算）—20080416_县市旗测算-新科目（含人口规模效应） 4" xfId="23692"/>
    <cellStyle name="差_卫生(按照总人口测算）—20080416_县市旗测算-新科目（含人口规模效应） 4 2" xfId="23693"/>
    <cellStyle name="差_县区合并测算20080421_民生政策最低支出需求_财力性转移支付2010年预算参考数 2 2" xfId="23694"/>
    <cellStyle name="差_卫生(按照总人口测算）—20080416_县市旗测算-新科目（含人口规模效应）_03_2010年各地区一般预算平衡表_04财力类2010" xfId="23695"/>
    <cellStyle name="差_卫生(按照总人口测算）—20080416_县市旗测算-新科目（含人口规模效应）_03_2010年各地区一般预算平衡表_2010年地方财政一般预算分级平衡情况表（汇总）0524 2 2" xfId="23696"/>
    <cellStyle name="差_卫生(按照总人口测算）—20080416_县市旗测算-新科目（含人口规模效应）_03_2010年各地区一般预算平衡表_2010年地方财政一般预算分级平衡情况表（汇总）0524 2 6" xfId="23697"/>
    <cellStyle name="差_卫生(按照总人口测算）—20080416_县市旗测算-新科目（含人口规模效应）_03_2010年各地区一般预算平衡表_2010年地方财政一般预算分级平衡情况表（汇总）0524 4" xfId="23698"/>
    <cellStyle name="好_M01-2(州市补助收入) 2_2.2010年云南省生态功能区转移支付总表" xfId="23699"/>
    <cellStyle name="差_卫生(按照总人口测算）—20080416_县市旗测算-新科目（含人口规模效应）_03_2010年各地区一般预算平衡表_2010年地方财政一般预算分级平衡情况表（汇总）0524 5" xfId="23700"/>
    <cellStyle name="差_卫生(按照总人口测算）—20080416_县市旗测算-新科目（含人口规模效应）_03_2010年各地区一般预算平衡表_净集中 3" xfId="23701"/>
    <cellStyle name="超级链接 2 7" xfId="23702"/>
    <cellStyle name="差_卫生(按照总人口测算）—20080416_县市旗测算-新科目（含人口规模效应）_30云南" xfId="23703"/>
    <cellStyle name="差_卫生(按照总人口测算）—20080416_县市旗测算-新科目（含人口规模效应）_30云南 2" xfId="23704"/>
    <cellStyle name="差_卫生(按照总人口测算）—20080416_县市旗测算-新科目（含人口规模效应）_30云南 3" xfId="23705"/>
    <cellStyle name="好_安徽 缺口县区测算(地方填报)1_03_2010年各地区一般预算平衡表_2010年地方财政一般预算分级平衡情况表（汇总）0524 2 2" xfId="23706"/>
    <cellStyle name="差_卫生(按照总人口测算）—20080416_县市旗测算-新科目（含人口规模效应）_财力性转移支付2010年预算参考数" xfId="23707"/>
    <cellStyle name="差_云南省2008年转移支付测算——州市本级考核部分及政策性测算_财力性转移支付2010年预算参考数_03_2010年各地区一般预算平衡表_2010年地方财政一般预算分级平衡情况表（汇总）0524 2 4" xfId="23708"/>
    <cellStyle name="差_卫生(按照总人口测算）—20080416_县市旗测算-新科目（含人口规模效应）_财力性转移支付2010年预算参考数 2 3" xfId="23709"/>
    <cellStyle name="差_云南省2008年转移支付测算——州市本级考核部分及政策性测算_财力性转移支付2010年预算参考数_03_2010年各地区一般预算平衡表_2010年地方财政一般预算分级平衡情况表（汇总）0524 2 6" xfId="23710"/>
    <cellStyle name="差_卫生(按照总人口测算）—20080416_县市旗测算-新科目（含人口规模效应）_财力性转移支付2010年预算参考数 2 5" xfId="23711"/>
    <cellStyle name="差_云南省2008年转移支付测算——州市本级考核部分及政策性测算_财力性转移支付2010年预算参考数_03_2010年各地区一般预算平衡表_2010年地方财政一般预算分级平衡情况表（汇总）0524 2 7" xfId="23712"/>
    <cellStyle name="差_卫生(按照总人口测算）—20080416_县市旗测算-新科目（含人口规模效应）_财力性转移支付2010年预算参考数 2 6" xfId="23713"/>
    <cellStyle name="好_2007一般预算支出口径剔除表_华东 2" xfId="23714"/>
    <cellStyle name="差_卫生(按照总人口测算）—20080416_县市旗测算-新科目（含人口规模效应）_财力性转移支付2010年预算参考数 2 7" xfId="23715"/>
    <cellStyle name="差_县区合并测算20080421_不含人员经费系数_30云南 4" xfId="23716"/>
    <cellStyle name="差_县市旗测算20080508_县市旗测算-新科目（含人口规模效应）_财力性转移支付2010年预算参考数_30云南 2" xfId="23717"/>
    <cellStyle name="差_卫生(按照总人口测算）—20080416_县市旗测算-新科目（含人口规模效应）_财力性转移支付2010年预算参考数 3" xfId="23718"/>
    <cellStyle name="好_缺口县区测算（11.13）_财力性转移支付2010年预算参考数_03_2010年各地区一般预算平衡表_净集中 3" xfId="23719"/>
    <cellStyle name="差_县市旗测算20080508_县市旗测算-新科目（含人口规模效应）_财力性转移支付2010年预算参考数_30云南 2 2" xfId="23720"/>
    <cellStyle name="差_卫生(按照总人口测算）—20080416_县市旗测算-新科目（含人口规模效应）_财力性转移支付2010年预算参考数 3 2" xfId="23721"/>
    <cellStyle name="差_县市旗测算20080508_县市旗测算-新科目（含人口规模效应）_财力性转移支付2010年预算参考数_30云南 3" xfId="23722"/>
    <cellStyle name="好_县市旗测算-新科目（20080626）_县市旗测算-新科目（含人口规模效应）" xfId="23723"/>
    <cellStyle name="差_卫生(按照总人口测算）—20080416_县市旗测算-新科目（含人口规模效应）_财力性转移支付2010年预算参考数 4" xfId="23724"/>
    <cellStyle name="差_卫生(按照总人口测算）—20080416_县市旗测算-新科目（含人口规模效应）_财力性转移支付2010年预算参考数 5" xfId="23725"/>
    <cellStyle name="差_县市旗测算-新科目（20080626）_县市旗测算-新科目（含人口规模效应）_财力性转移支付2010年预算参考数_30云南" xfId="23726"/>
    <cellStyle name="差_卫生(按照总人口测算）—20080416_县市旗测算-新科目（含人口规模效应）_财力性转移支付2010年预算参考数_03_2010年各地区一般预算平衡表_04财力类2010" xfId="23727"/>
    <cellStyle name="好_县区合并测算20080421_县市旗测算-新科目（含人口规模效应）_30云南 2" xfId="23728"/>
    <cellStyle name="差_县市旗测算-新科目（20080626）_县市旗测算-新科目（含人口规模效应）_财力性转移支付2010年预算参考数_30云南 2" xfId="23729"/>
    <cellStyle name="差_卫生(按照总人口测算）—20080416_县市旗测算-新科目（含人口规模效应）_财力性转移支付2010年预算参考数_03_2010年各地区一般预算平衡表_04财力类2010 2" xfId="23730"/>
    <cellStyle name="好_市辖区测算20080510_03_2010年各地区一般预算平衡表_2010年地方财政一般预算分级平衡情况表（汇总）0524 3" xfId="23731"/>
    <cellStyle name="好_2006年水利统计指标统计表_财力性转移支付2010年预算参考数_华东 2 2" xfId="23732"/>
    <cellStyle name="差_卫生(按照总人口测算）—20080416_县市旗测算-新科目（含人口规模效应）_财力性转移支付2010年预算参考数_03_2010年各地区一般预算平衡表_2010年地方财政一般预算分级平衡情况表（汇总）0524 2 3" xfId="23733"/>
    <cellStyle name="好_市辖区测算20080510_03_2010年各地区一般预算平衡表_2010年地方财政一般预算分级平衡情况表（汇总）0524 4" xfId="23734"/>
    <cellStyle name="好_2006年水利统计指标统计表_财力性转移支付2010年预算参考数_华东 2 3" xfId="23735"/>
    <cellStyle name="差_卫生(按照总人口测算）—20080416_县市旗测算-新科目（含人口规模效应）_财力性转移支付2010年预算参考数_03_2010年各地区一般预算平衡表_2010年地方财政一般预算分级平衡情况表（汇总）0524 2 4" xfId="23736"/>
    <cellStyle name="好_2006年水利统计指标统计表_财力性转移支付2010年预算参考数_华东 2 5" xfId="23737"/>
    <cellStyle name="差_卫生(按照总人口测算）—20080416_县市旗测算-新科目（含人口规模效应）_财力性转移支付2010年预算参考数_03_2010年各地区一般预算平衡表_2010年地方财政一般预算分级平衡情况表（汇总）0524 2 6" xfId="23738"/>
    <cellStyle name="好_2006年水利统计指标统计表_财力性转移支付2010年预算参考数_华东 2 6" xfId="23739"/>
    <cellStyle name="差_卫生(按照总人口测算）—20080416_县市旗测算-新科目（含人口规模效应）_财力性转移支付2010年预算参考数_03_2010年各地区一般预算平衡表_2010年地方财政一般预算分级平衡情况表（汇总）0524 2 7" xfId="23740"/>
    <cellStyle name="好_核定人数对比_财力性转移支付2010年预算参考数_03_2010年各地区一般预算平衡表_净集中 2" xfId="23741"/>
    <cellStyle name="差_卫生(按照总人口测算）—20080416_县市旗测算-新科目（含人口规模效应）_财力性转移支付2010年预算参考数_30云南 2" xfId="23742"/>
    <cellStyle name="差_县区合并测算20080421_财力性转移支付2010年预算参考数_03_2010年各地区一般预算平衡表_2010年地方财政一般预算分级平衡情况表（汇总）0524 2 6" xfId="23743"/>
    <cellStyle name="好_行政（人员）_不含人员经费系数_财力性转移支付2010年预算参考数_合并 2 3" xfId="23744"/>
    <cellStyle name="差_卫生(按照总人口测算）—20080416_县市旗测算-新科目（含人口规模效应）_财力性转移支付2010年预算参考数_30云南 2 2" xfId="23745"/>
    <cellStyle name="差_卫生(按照总人口测算）—20080416_县市旗测算-新科目（含人口规模效应）_财力性转移支付2010年预算参考数_30云南 3 2" xfId="23746"/>
    <cellStyle name="差_卫生(按照总人口测算）—20080416_县市旗测算-新科目（含人口规模效应）_财力性转移支付2010年预算参考数_30云南 4" xfId="23747"/>
    <cellStyle name="差_县市旗测算-新科目（20080626）_不含人员经费系数_财力性转移支付2010年预算参考数_小册子（2010）张 2" xfId="23748"/>
    <cellStyle name="差_卫生(按照总人口测算）—20080416_县市旗测算-新科目（含人口规模效应）_财力性转移支付2010年预算参考数_合并" xfId="23749"/>
    <cellStyle name="差_卫生(按照总人口测算）—20080416_县市旗测算-新科目（含人口规模效应）_财力性转移支付2010年预算参考数_合并 2" xfId="23750"/>
    <cellStyle name="好_卫生(按照总人口测算）—20080416_民生政策最低支出需求_财力性转移支付2010年预算参考数_华东 2 7" xfId="23751"/>
    <cellStyle name="好_行政(燃修费)_民生政策最低支出需求_财力性转移支付2010年预算参考数_03_2010年各地区一般预算平衡表 3" xfId="23752"/>
    <cellStyle name="差_卫生(按照总人口测算）—20080416_县市旗测算-新科目（含人口规模效应）_财力性转移支付2010年预算参考数_合并 2 6" xfId="23753"/>
    <cellStyle name="好_行政(燃修费)_民生政策最低支出需求_财力性转移支付2010年预算参考数_03_2010年各地区一般预算平衡表 4" xfId="23754"/>
    <cellStyle name="差_卫生(按照总人口测算）—20080416_县市旗测算-新科目（含人口规模效应）_财力性转移支付2010年预算参考数_合并 2 7" xfId="23755"/>
    <cellStyle name="差_卫生(按照总人口测算）—20080416_县市旗测算-新科目（含人口规模效应）_财力性转移支付2010年预算参考数_华东 2" xfId="23756"/>
    <cellStyle name="输出 2 2 11 6" xfId="23757"/>
    <cellStyle name="差_卫生(按照总人口测算）—20080416_县市旗测算-新科目（含人口规模效应）_财力性转移支付2010年预算参考数_华东 2 7" xfId="23758"/>
    <cellStyle name="差_卫生(按照总人口测算）—20080416_县市旗测算-新科目（含人口规模效应）_财力性转移支付2010年预算参考数_隋心对账单定稿0514 2" xfId="23759"/>
    <cellStyle name="差_卫生(按照总人口测算）—20080416_县市旗测算-新科目（含人口规模效应）_财力性转移支付2010年预算参考数_隋心对账单定稿0514 2 2" xfId="23760"/>
    <cellStyle name="差_卫生(按照总人口测算）—20080416_县市旗测算-新科目（含人口规模效应）_财力性转移支付2010年预算参考数_隋心对账单定稿0514 2 4" xfId="23761"/>
    <cellStyle name="好_河南 缺口县区测算(地方填报) 2 8" xfId="23762"/>
    <cellStyle name="好_市辖区测算-新科目（20080626）_县市旗测算-新科目（含人口规模效应）_财力性转移支付2010年预算参考数_03_2010年各地区一般预算平衡表 2 3" xfId="23763"/>
    <cellStyle name="差_云南 缺口县区测算(地方填报)_财力性转移支付2010年预算参考数 3" xfId="23764"/>
    <cellStyle name="差_云南省2008年转移支付测算——州市本级考核部分及政策性测算_财力性转移支付2010年预算参考数 2" xfId="23765"/>
    <cellStyle name="差_文体广播事业(按照总人口测算）—20080416_小册子（2010）张" xfId="23766"/>
    <cellStyle name="差_卫生(按照总人口测算）—20080416_县市旗测算-新科目（含人口规模效应）_财力性转移支付2010年预算参考数_隋心对账单定稿0514 2 6" xfId="23767"/>
    <cellStyle name="差_卫生(按照总人口测算）—20080416_县市旗测算-新科目（含人口规模效应）_财力性转移支付2010年预算参考数_隋心对账单定稿0514 2 7" xfId="23768"/>
    <cellStyle name="强调文字颜色 1 2" xfId="23769"/>
    <cellStyle name="差_卫生(按照总人口测算）—20080416_县市旗测算-新科目（含人口规模效应）_财力性转移支付2010年预算参考数_小册子（2010）张 2 2" xfId="23770"/>
    <cellStyle name="差_县区合并测算20080421_县市旗测算-新科目（含人口规模效应）_财力性转移支付2010年预算参考数_隋心对账单定稿0514 2 7" xfId="23771"/>
    <cellStyle name="好_分县成本差异系数_03_2010年各地区一般预算平衡表 6" xfId="23772"/>
    <cellStyle name="好_卫生(按照总人口测算）—20080416_不含人员经费系数_03_2010年各地区一般预算平衡表 2 2" xfId="23773"/>
    <cellStyle name="差_卫生(按照总人口测算）—20080416_县市旗测算-新科目（含人口规模效应）_合并 2 2" xfId="23774"/>
    <cellStyle name="差_卫生(按照总人口测算）—20080416_县市旗测算-新科目（含人口规模效应）_合并 2 3" xfId="23775"/>
    <cellStyle name="差_卫生(按照总人口测算）—20080416_县市旗测算-新科目（含人口规模效应）_合并 2 4" xfId="23776"/>
    <cellStyle name="差_县区合并测算20080423(按照各省比重）_不含人员经费系数_财力性转移支付2010年预算参考数_小册子（2010）张" xfId="23777"/>
    <cellStyle name="差_卫生(按照总人口测算）—20080416_县市旗测算-新科目（含人口规模效应）_合并 2 5" xfId="23778"/>
    <cellStyle name="好_安徽 缺口县区测算(地方填报)1_财力性转移支付2010年预算参考数_03_2010年各地区一般预算平衡表_2010年地方财政一般预算分级平衡情况表（汇总）0524" xfId="23779"/>
    <cellStyle name="差_卫生(按照总人口测算）—20080416_县市旗测算-新科目（含人口规模效应）_合并 2 6" xfId="23780"/>
    <cellStyle name="差_卫生(按照总人口测算）—20080416_县市旗测算-新科目（含人口规模效应）_合并 2 7" xfId="23781"/>
    <cellStyle name="差_卫生(按照总人口测算）—20080416_县市旗测算-新科目（含人口规模效应）_华东" xfId="23782"/>
    <cellStyle name="差_卫生(按照总人口测算）—20080416_县市旗测算-新科目（含人口规模效应）_华东 2" xfId="23783"/>
    <cellStyle name="差_卫生(按照总人口测算）—20080416_县市旗测算-新科目（含人口规模效应）_华东 2 2" xfId="23784"/>
    <cellStyle name="差_卫生(按照总人口测算）—20080416_县市旗测算-新科目（含人口规模效应）_华东 2 5" xfId="23785"/>
    <cellStyle name="好_公共医疗标准供养人员测算结果 2" xfId="23786"/>
    <cellStyle name="差_卫生(按照总人口测算）—20080416_县市旗测算-新科目（含人口规模效应）_华东 2 6" xfId="23787"/>
    <cellStyle name="差_卫生(按照总人口测算）—20080416_县市旗测算-新科目（含人口规模效应）_隋心对账单定稿0514" xfId="23788"/>
    <cellStyle name="差_卫生(按照总人口测算）—20080416_县市旗测算-新科目（含人口规模效应）_隋心对账单定稿0514 2" xfId="23789"/>
    <cellStyle name="差_卫生(按照总人口测算）—20080416_县市旗测算-新科目（含人口规模效应）_隋心对账单定稿0514 2 2" xfId="23790"/>
    <cellStyle name="好_财政供养人员_03_2010年各地区一般预算平衡表_2010年地方财政一般预算分级平衡情况表（汇总）0524 3" xfId="23791"/>
    <cellStyle name="好_三季度－表二 2" xfId="23792"/>
    <cellStyle name="差_卫生(按照总人口测算）—20080416_县市旗测算-新科目（含人口规模效应）_隋心对账单定稿0514 2 5" xfId="23793"/>
    <cellStyle name="好_财政供养人员_03_2010年各地区一般预算平衡表_2010年地方财政一般预算分级平衡情况表（汇总）0524 5" xfId="23794"/>
    <cellStyle name="好_山东省民生支出标准_隋心对账单定稿0514 3" xfId="23795"/>
    <cellStyle name="好_三季度－表二 4" xfId="23796"/>
    <cellStyle name="差_卫生(按照总人口测算）—20080416_县市旗测算-新科目（含人口规模效应）_隋心对账单定稿0514 2 7" xfId="23797"/>
    <cellStyle name="好_县区合并测算20080421_财力性转移支付2010年预算参考数_03_2010年各地区一般预算平衡表_04财力类2010 2" xfId="23798"/>
    <cellStyle name="差_卫生(按照总人口测算）—20080416_县市旗测算-新科目（含人口规模效应）_小册子（2010）张" xfId="23799"/>
    <cellStyle name="差_卫生(按照总人口测算）—20080416_县市旗测算-新科目（含人口规模效应）_小册子（2010）张 3 2" xfId="23800"/>
    <cellStyle name="好_汇总_财力性转移支付2010年预算参考数_03_2010年各地区一般预算平衡表_2010年地方财政一般预算分级平衡情况表（汇总）0524 2" xfId="23801"/>
    <cellStyle name="好_河南 缺口县区测算(地方填报白)_财力性转移支付2010年预算参考数_华东 2 5" xfId="23802"/>
    <cellStyle name="常规 18" xfId="23803"/>
    <cellStyle name="常规 23" xfId="23804"/>
    <cellStyle name="常规 11 3 2 2" xfId="23805"/>
    <cellStyle name="差_县区合并测算20080423(按照各省比重）_不含人员经费系数_财力性转移支付2010年预算参考数 2 7" xfId="23806"/>
    <cellStyle name="差_卫生(按照总人口测算）—20080416_小册子（2010）张" xfId="23807"/>
    <cellStyle name="差_卫生部门 2" xfId="23808"/>
    <cellStyle name="好_Book1_1" xfId="23809"/>
    <cellStyle name="差_卫生部门 2 3" xfId="23810"/>
    <cellStyle name="差_文体广播事业(按照总人口测算）—20080416_不含人员经费系数_华东 2 5" xfId="23811"/>
    <cellStyle name="好_Book1_2" xfId="23812"/>
    <cellStyle name="差_卫生部门 2 4" xfId="23813"/>
    <cellStyle name="差_文体广播事业(按照总人口测算）—20080416_不含人员经费系数_华东 2 6" xfId="23814"/>
    <cellStyle name="差_卫生部门 2 6" xfId="23815"/>
    <cellStyle name="差_卫生部门 2 7" xfId="23816"/>
    <cellStyle name="差_卫生部门 3" xfId="23817"/>
    <cellStyle name="差_卫生部门 4" xfId="23818"/>
    <cellStyle name="差_卫生部门 6" xfId="23819"/>
    <cellStyle name="好_缺口县区测算（11.13）_隋心对账单定稿0514 2 5" xfId="23820"/>
    <cellStyle name="差_卫生部门_03_2010年各地区一般预算平衡表" xfId="23821"/>
    <cellStyle name="好_测算结果_财力性转移支付2010年预算参考数 2 4" xfId="23822"/>
    <cellStyle name="差_县区合并测算20080423(按照各省比重）_不含人员经费系数_华东 2" xfId="23823"/>
    <cellStyle name="差_卫生部门_03_2010年各地区一般预算平衡表 3" xfId="23824"/>
    <cellStyle name="好_测算结果_财力性转移支付2010年预算参考数 2 5" xfId="23825"/>
    <cellStyle name="差_卫生部门_03_2010年各地区一般预算平衡表 4" xfId="23826"/>
    <cellStyle name="差_县区合并测算20080423(按照各省比重） 2 2" xfId="23827"/>
    <cellStyle name="差_卫生部门_03_2010年各地区一般预算平衡表_04财力类2010" xfId="23828"/>
    <cellStyle name="差_卫生部门_03_2010年各地区一般预算平衡表_04财力类2010 2" xfId="23829"/>
    <cellStyle name="差_卫生部门_03_2010年各地区一般预算平衡表_2010年地方财政一般预算分级平衡情况表（汇总）0524 2 4" xfId="23830"/>
    <cellStyle name="好_缺口县区测算(按核定人数)_财力性转移支付2010年预算参考数_03_2010年各地区一般预算平衡表_2010年地方财政一般预算分级平衡情况表（汇总）0524 2 5" xfId="23831"/>
    <cellStyle name="差_卫生部门_03_2010年各地区一般预算平衡表_2010年地方财政一般预算分级平衡情况表（汇总）0524 2 5" xfId="23832"/>
    <cellStyle name="好_总人口_03_2010年各地区一般预算平衡表_2010年地方财政一般预算分级平衡情况表（汇总）0524 2" xfId="23833"/>
    <cellStyle name="好_缺口县区测算(按核定人数)_财力性转移支付2010年预算参考数_03_2010年各地区一般预算平衡表_2010年地方财政一般预算分级平衡情况表（汇总）0524 2 6" xfId="23834"/>
    <cellStyle name="好_文体广播事业(按照总人口测算）—20080416_民生政策最低支出需求_03_2010年各地区一般预算平衡表_净集中" xfId="23835"/>
    <cellStyle name="差_卫生部门_03_2010年各地区一般预算平衡表_2010年地方财政一般预算分级平衡情况表（汇总）0524 2 6" xfId="23836"/>
    <cellStyle name="好_总人口_03_2010年各地区一般预算平衡表_2010年地方财政一般预算分级平衡情况表（汇总）0524 3" xfId="23837"/>
    <cellStyle name="好_缺口县区测算(按核定人数)_财力性转移支付2010年预算参考数_03_2010年各地区一般预算平衡表_2010年地方财政一般预算分级平衡情况表（汇总）0524 2 7" xfId="23838"/>
    <cellStyle name="差_卫生部门_03_2010年各地区一般预算平衡表_2010年地方财政一般预算分级平衡情况表（汇总）0524 2 7" xfId="23839"/>
    <cellStyle name="好_总人口_03_2010年各地区一般预算平衡表_2010年地方财政一般预算分级平衡情况表（汇总）0524 4" xfId="23840"/>
    <cellStyle name="好_缺口县区测算(按核定人数)_财力性转移支付2010年预算参考数_03_2010年各地区一般预算平衡表_2010年地方财政一般预算分级平衡情况表（汇总）0524 2 8" xfId="23841"/>
    <cellStyle name="差_卫生部门_03_2010年各地区一般预算平衡表_净集中 3" xfId="23842"/>
    <cellStyle name="差_卫生部门_财力性转移支付2010年预算参考数" xfId="23843"/>
    <cellStyle name="好_30云南_合并 2 7" xfId="23844"/>
    <cellStyle name="差_卫生部门_财力性转移支付2010年预算参考数 2" xfId="23845"/>
    <cellStyle name="差_卫生部门_财力性转移支付2010年预算参考数 2 2" xfId="23846"/>
    <cellStyle name="好_卫生部门_03_2010年各地区一般预算平衡表_2010年地方财政一般预算分级平衡情况表（汇总）0524" xfId="23847"/>
    <cellStyle name="差_卫生部门_财力性转移支付2010年预算参考数 2 3" xfId="23848"/>
    <cellStyle name="强调 1 2 2" xfId="23849"/>
    <cellStyle name="好_11大理_财力性转移支付2010年预算参考数_03_2010年各地区一般预算平衡表_04财力类2010" xfId="23850"/>
    <cellStyle name="差_卫生部门_财力性转移支付2010年预算参考数 2 3 2" xfId="23851"/>
    <cellStyle name="差_卫生部门_财力性转移支付2010年预算参考数 2 4" xfId="23852"/>
    <cellStyle name="好_2_财力性转移支付2010年预算参考数_华东 2 5" xfId="23853"/>
    <cellStyle name="差_县区合并测算20080423(按照各省比重）_民生政策最低支出需求_财力性转移支付2010年预算参考数_合并 2 2" xfId="23854"/>
    <cellStyle name="好_1110洱源县_财力性转移支付2010年预算参考数_03_2010年各地区一般预算平衡表_2010年地方财政一般预算分级平衡情况表（汇总）0524 2" xfId="23855"/>
    <cellStyle name="差_卫生部门_财力性转移支付2010年预算参考数 2 5" xfId="23856"/>
    <cellStyle name="好_2_财力性转移支付2010年预算参考数_华东 2 6" xfId="23857"/>
    <cellStyle name="差_县区合并测算20080423(按照各省比重）_民生政策最低支出需求_财力性转移支付2010年预算参考数_合并 2 3" xfId="23858"/>
    <cellStyle name="好_1110洱源县_财力性转移支付2010年预算参考数_03_2010年各地区一般预算平衡表_2010年地方财政一般预算分级平衡情况表（汇总）0524 3" xfId="23859"/>
    <cellStyle name="差_卫生部门_财力性转移支付2010年预算参考数 2 6" xfId="23860"/>
    <cellStyle name="好_2_财力性转移支付2010年预算参考数_华东 2 7" xfId="23861"/>
    <cellStyle name="差_县区合并测算20080423(按照各省比重）_民生政策最低支出需求_财力性转移支付2010年预算参考数_合并 2 4" xfId="23862"/>
    <cellStyle name="好_1110洱源县_财力性转移支付2010年预算参考数_03_2010年各地区一般预算平衡表_2010年地方财政一般预算分级平衡情况表（汇总）0524 4" xfId="23863"/>
    <cellStyle name="差_卫生部门_财力性转移支付2010年预算参考数 2 7" xfId="23864"/>
    <cellStyle name="强调 1 6" xfId="23865"/>
    <cellStyle name="差_县区合并测算20080421_不含人员经费系数_财力性转移支付2010年预算参考数_合并" xfId="23866"/>
    <cellStyle name="差_卫生部门_财力性转移支付2010年预算参考数_03_2010年各地区一般预算平衡表 2 2" xfId="23867"/>
    <cellStyle name="好_农林水和城市维护标准支出20080505－县区合计_县市旗测算-新科目（含人口规模效应）_财力性转移支付2010年预算参考数_合并 3" xfId="23868"/>
    <cellStyle name="好_教育(按照总人口测算）—20080416_县市旗测算-新科目（含人口规模效应）_财力性转移支付2010年预算参考数_03_2010年各地区一般预算平衡表_2010年地方财政一般预算分级平衡情况表（汇总）0524 2 6" xfId="23869"/>
    <cellStyle name="差_县区合并测算20080421_财力性转移支付2010年预算参考数_合并 2 5" xfId="23870"/>
    <cellStyle name="差_卫生部门_财力性转移支付2010年预算参考数_03_2010年各地区一般预算平衡表 3" xfId="23871"/>
    <cellStyle name="差_卫生部门_财力性转移支付2010年预算参考数_03_2010年各地区一般预算平衡表 6" xfId="23872"/>
    <cellStyle name="差_卫生部门_财力性转移支付2010年预算参考数_03_2010年各地区一般预算平衡表_04财力类2010 2" xfId="23873"/>
    <cellStyle name="差_卫生部门_财力性转移支付2010年预算参考数_03_2010年各地区一般预算平衡表_04财力类2010 3" xfId="23874"/>
    <cellStyle name="差_卫生部门_财力性转移支付2010年预算参考数_03_2010年各地区一般预算平衡表_2010年地方财政一般预算分级平衡情况表（汇总）0524 3" xfId="23875"/>
    <cellStyle name="差_卫生部门_财力性转移支付2010年预算参考数_03_2010年各地区一般预算平衡表_2010年地方财政一般预算分级平衡情况表（汇总）0524 4" xfId="23876"/>
    <cellStyle name="差_卫生部门_财力性转移支付2010年预算参考数_03_2010年各地区一般预算平衡表_2010年地方财政一般预算分级平衡情况表（汇总）0524 5" xfId="23877"/>
    <cellStyle name="差_卫生部门_财力性转移支付2010年预算参考数_03_2010年各地区一般预算平衡表_净集中" xfId="23878"/>
    <cellStyle name="差_县区合并测算20080421_县市旗测算-新科目（含人口规模效应）_财力性转移支付2010年预算参考数_华东 2 7" xfId="23879"/>
    <cellStyle name="好_Book1_财力性转移支付2010年预算参考数" xfId="23880"/>
    <cellStyle name="差_卫生部门_财力性转移支付2010年预算参考数_03_2010年各地区一般预算平衡表_净集中 2" xfId="23881"/>
    <cellStyle name="差_卫生部门_财力性转移支付2010年预算参考数_03_2010年各地区一般预算平衡表_净集中 3" xfId="23882"/>
    <cellStyle name="差_卫生部门_财力性转移支付2010年预算参考数_30云南 2" xfId="23883"/>
    <cellStyle name="差_卫生部门_财力性转移支付2010年预算参考数_合并" xfId="23884"/>
    <cellStyle name="差_卫生部门_财力性转移支付2010年预算参考数_合并 2 4" xfId="23885"/>
    <cellStyle name="差_卫生部门_财力性转移支付2010年预算参考数_合并 2 5" xfId="23886"/>
    <cellStyle name="差_卫生部门_财力性转移支付2010年预算参考数_合并 2 6" xfId="23887"/>
    <cellStyle name="差_卫生部门_财力性转移支付2010年预算参考数_合并 2 7" xfId="23888"/>
    <cellStyle name="好_行政（人员）_合并 2 4" xfId="23889"/>
    <cellStyle name="差_卫生部门_财力性转移支付2010年预算参考数_华东 2 7" xfId="23890"/>
    <cellStyle name="差_卫生部门_财力性转移支付2010年预算参考数_隋心对账单定稿0514" xfId="23891"/>
    <cellStyle name="差_卫生部门_财力性转移支付2010年预算参考数_隋心对账单定稿0514 2 6" xfId="23892"/>
    <cellStyle name="好_12滨州 2 2 2" xfId="23893"/>
    <cellStyle name="差_卫生部门_财力性转移支付2010年预算参考数_小册子（2010）张 2" xfId="23894"/>
    <cellStyle name="好_县区合并测算20080421_民生政策最低支出需求_财力性转移支付2010年预算参考数_03_2010年各地区一般预算平衡表_2010年地方财政一般预算分级平衡情况表（汇总）0524" xfId="23895"/>
    <cellStyle name="差_卫生部门_合并" xfId="23896"/>
    <cellStyle name="好_2008年支出调整_03_2010年各地区一般预算平衡表_04财力类2010 3" xfId="23897"/>
    <cellStyle name="差_业务工作量指标 2 4" xfId="23898"/>
    <cellStyle name="好_县区合并测算20080421_民生政策最低支出需求_财力性转移支付2010年预算参考数_03_2010年各地区一般预算平衡表_2010年地方财政一般预算分级平衡情况表（汇总）0524 2 2" xfId="23899"/>
    <cellStyle name="差_卫生部门_合并 2 2" xfId="23900"/>
    <cellStyle name="差_县区合并测算20080421_不含人员经费系数_财力性转移支付2010年预算参考数_合并 2 2" xfId="23901"/>
    <cellStyle name="差_卫生部门_华东" xfId="23902"/>
    <cellStyle name="常规 14 2 3" xfId="23903"/>
    <cellStyle name="差_卫生部门_华东 2" xfId="23904"/>
    <cellStyle name="差_卫生部门_华东 2 2" xfId="23905"/>
    <cellStyle name="差_卫生部门_华东 2 3" xfId="23906"/>
    <cellStyle name="差_卫生部门_华东 2 6" xfId="23907"/>
    <cellStyle name="差_文体广播事业(按照总人口测算）—20080416_财力性转移支付2010年预算参考数_03_2010年各地区一般预算平衡表_04财力类2010" xfId="23908"/>
    <cellStyle name="好_2007一般预算支出口径剔除表_财力性转移支付2010年预算参考数_合并 2" xfId="23909"/>
    <cellStyle name="差_卫生部门_隋心对账单定稿0514 2 2" xfId="23910"/>
    <cellStyle name="强调文字颜色 4 2 2 11" xfId="23911"/>
    <cellStyle name="差_卫生部门_隋心对账单定稿0514 2 4" xfId="23912"/>
    <cellStyle name="好_2008年一般预算支出预计 2" xfId="23913"/>
    <cellStyle name="强调文字颜色 4 2 2 13" xfId="23914"/>
    <cellStyle name="差_卫生部门_隋心对账单定稿0514 2 7" xfId="23915"/>
    <cellStyle name="好_2008年一般预算支出预计 5" xfId="23916"/>
    <cellStyle name="常规 4 4" xfId="23917"/>
    <cellStyle name="强调文字颜色 4 2 2 21" xfId="23918"/>
    <cellStyle name="强调文字颜色 4 2 2 16" xfId="23919"/>
    <cellStyle name="差_自行调整差异系数顺序 2 4" xfId="23920"/>
    <cellStyle name="差_文体广播部门 4" xfId="23921"/>
    <cellStyle name="差_文体广播部门 6" xfId="23922"/>
    <cellStyle name="差_县区合并测算20080421_民生政策最低支出需求_隋心对账单定稿0514 2 3" xfId="23923"/>
    <cellStyle name="好_民生政策最低支出需求_03_2010年各地区一般预算平衡表_2010年地方财政一般预算分级平衡情况表（汇总）0524 2 3" xfId="23924"/>
    <cellStyle name="差_文体广播部门_华东" xfId="23925"/>
    <cellStyle name="好_青海 缺口县区测算(地方填报)_03_2010年各地区一般预算平衡表_2010年地方财政一般预算分级平衡情况表（汇总）0524 5" xfId="23926"/>
    <cellStyle name="差_文体广播部门_隋心对账单定稿0514 2" xfId="23927"/>
    <cellStyle name="差_文体广播事业(按照总人口测算）—20080416 2 2" xfId="23928"/>
    <cellStyle name="好_其他部门(按照总人口测算）—20080416_不含人员经费系数_小册子（2010）张 2" xfId="23929"/>
    <cellStyle name="好_县区合并测算20080423(按照各省比重）_不含人员经费系数_财力性转移支付2010年预算参考数_小册子（2010）张 3" xfId="23930"/>
    <cellStyle name="好_农林水和城市维护标准支出20080505－县区合计_财力性转移支付2010年预算参考数_合并 3" xfId="23931"/>
    <cellStyle name="好_行政公检法测算_小册子（2010）张 2 2" xfId="23932"/>
    <cellStyle name="差_县区合并测算20080423(按照各省比重）_民生政策最低支出需求_03_2010年各地区一般预算平衡表" xfId="23933"/>
    <cellStyle name="差_文体广播事业(按照总人口测算）—20080416 2 4" xfId="23934"/>
    <cellStyle name="好_其他部门(按照总人口测算）—20080416_不含人员经费系数_小册子（2010）张 4" xfId="23935"/>
    <cellStyle name="好_汇总表_财力性转移支付2010年预算参考数" xfId="23936"/>
    <cellStyle name="好_1110洱源县_财力性转移支付2010年预算参考数_03_2010年各地区一般预算平衡表_净集中" xfId="23937"/>
    <cellStyle name="差_文体广播事业(按照总人口测算）—20080416 2 5" xfId="23938"/>
    <cellStyle name="差_文体广播事业(按照总人口测算）—20080416 2 7" xfId="23939"/>
    <cellStyle name="好_行政公检法测算_小册子（2010）张 3" xfId="23940"/>
    <cellStyle name="差_文体广播事业(按照总人口测算）—20080416 3" xfId="23941"/>
    <cellStyle name="好_行政公检法测算_小册子（2010）张 3 2" xfId="23942"/>
    <cellStyle name="差_文体广播事业(按照总人口测算）—20080416 3 2" xfId="23943"/>
    <cellStyle name="差_文体广播事业(按照总人口测算）—20080416_03_2010年各地区一般预算平衡表" xfId="23944"/>
    <cellStyle name="好_市辖区测算-新科目（20080626）_县市旗测算-新科目（含人口规模效应）_03_2010年各地区一般预算平衡表_2010年地方财政一般预算分级平衡情况表（汇总）0524 2 2" xfId="23945"/>
    <cellStyle name="好_33甘肃_合并 2 7" xfId="23946"/>
    <cellStyle name="差_文体广播事业(按照总人口测算）—20080416_03_2010年各地区一般预算平衡表 2" xfId="23947"/>
    <cellStyle name="差_文体广播事业(按照总人口测算）—20080416_03_2010年各地区一般预算平衡表 2 2" xfId="23948"/>
    <cellStyle name="好_Book1_财力性转移支付2010年预算参考数_小册子（2010）张 2" xfId="23949"/>
    <cellStyle name="差_文体广播事业(按照总人口测算）—20080416_03_2010年各地区一般预算平衡表 3" xfId="23950"/>
    <cellStyle name="差_文体广播事业(按照总人口测算）—20080416_03_2010年各地区一般预算平衡表_04财力类2010" xfId="23951"/>
    <cellStyle name="差_文体广播事业(按照总人口测算）—20080416_03_2010年各地区一般预算平衡表_04财力类2010 2" xfId="23952"/>
    <cellStyle name="好_市辖区测算-新科目（20080626）_不含人员经费系数_财力性转移支付2010年预算参考数_隋心对账单定稿0514 2 6" xfId="23953"/>
    <cellStyle name="差_文体广播事业(按照总人口测算）—20080416_03_2010年各地区一般预算平衡表_2010年地方财政一般预算分级平衡情况表（汇总）0524" xfId="23954"/>
    <cellStyle name="差_文体广播事业(按照总人口测算）—20080416_03_2010年各地区一般预算平衡表_2010年地方财政一般预算分级平衡情况表（汇总）0524 2" xfId="23955"/>
    <cellStyle name="好_缺口县区测算(按2007支出增长25%测算)_财力性转移支付2010年预算参考数" xfId="23956"/>
    <cellStyle name="差_文体广播事业(按照总人口测算）—20080416_03_2010年各地区一般预算平衡表_2010年地方财政一般预算分级平衡情况表（汇总）0524 2 2" xfId="23957"/>
    <cellStyle name="好_缺口县区测算(按2007支出增长25%测算)_财力性转移支付2010年预算参考数 2" xfId="23958"/>
    <cellStyle name="好_14安徽_财力性转移支付2010年预算参考数_03_2010年各地区一般预算平衡表 6" xfId="23959"/>
    <cellStyle name="差_文体广播事业(按照总人口测算）—20080416_03_2010年各地区一般预算平衡表_2010年地方财政一般预算分级平衡情况表（汇总）0524 2 7" xfId="23960"/>
    <cellStyle name="差_文体广播事业(按照总人口测算）—20080416_03_2010年各地区一般预算平衡表_2010年地方财政一般预算分级平衡情况表（汇总）0524 3" xfId="23961"/>
    <cellStyle name="差_文体广播事业(按照总人口测算）—20080416_03_2010年各地区一般预算平衡表_净集中" xfId="23962"/>
    <cellStyle name="常规 4 2 9" xfId="23963"/>
    <cellStyle name="差_文体广播事业(按照总人口测算）—20080416_30云南" xfId="23964"/>
    <cellStyle name="差_文体广播事业(按照总人口测算）—20080416_30云南 3" xfId="23965"/>
    <cellStyle name="差_样表" xfId="23966"/>
    <cellStyle name="差_文体广播事业(按照总人口测算）—20080416_不含人员经费系数_03_2010年各地区一般预算平衡表 3" xfId="23967"/>
    <cellStyle name="差_总人口_财力性转移支付2010年预算参考数_隋心对账单定稿0514" xfId="23968"/>
    <cellStyle name="差_文体广播事业(按照总人口测算）—20080416_不含人员经费系数_03_2010年各地区一般预算平衡表 4" xfId="23969"/>
    <cellStyle name="差_文体广播事业(按照总人口测算）—20080416_不含人员经费系数_03_2010年各地区一般预算平衡表_2010年地方财政一般预算分级平衡情况表（汇总）0524 2 2" xfId="23970"/>
    <cellStyle name="差_文体广播事业(按照总人口测算）—20080416_不含人员经费系数_03_2010年各地区一般预算平衡表_2010年地方财政一般预算分级平衡情况表（汇总）0524 2 3" xfId="23971"/>
    <cellStyle name="差_文体广播事业(按照总人口测算）—20080416_不含人员经费系数_03_2010年各地区一般预算平衡表_2010年地方财政一般预算分级平衡情况表（汇总）0524 2 4" xfId="23972"/>
    <cellStyle name="差_文体广播事业(按照总人口测算）—20080416_不含人员经费系数_03_2010年各地区一般预算平衡表_2010年地方财政一般预算分级平衡情况表（汇总）0524 2 5" xfId="23973"/>
    <cellStyle name="差_样表_2.云南省生态功能区转移支付总表 2" xfId="23974"/>
    <cellStyle name="差_文体广播事业(按照总人口测算）—20080416_不含人员经费系数_03_2010年各地区一般预算平衡表_2010年地方财政一般预算分级平衡情况表（汇总）0524 2 6" xfId="23975"/>
    <cellStyle name="差_文体广播事业(按照总人口测算）—20080416_不含人员经费系数_03_2010年各地区一般预算平衡表_2010年地方财政一般预算分级平衡情况表（汇总）0524 2 7" xfId="23976"/>
    <cellStyle name="差_文体广播事业(按照总人口测算）—20080416_不含人员经费系数_03_2010年各地区一般预算平衡表_2010年地方财政一般预算分级平衡情况表（汇总）0524 3" xfId="23977"/>
    <cellStyle name="差_文体广播事业(按照总人口测算）—20080416_不含人员经费系数_03_2010年各地区一般预算平衡表_2010年地方财政一般预算分级平衡情况表（汇总）0524 5" xfId="23978"/>
    <cellStyle name="差_文体广播事业(按照总人口测算）—20080416_不含人员经费系数_30云南 2" xfId="23979"/>
    <cellStyle name="好_农林水和城市维护标准支出20080505－县区合计_民生政策最低支出需求 2 5" xfId="23980"/>
    <cellStyle name="好_其他部门(按照总人口测算）—20080416_不含人员经费系数_财力性转移支付2010年预算参考数_小册子（2010）张 3" xfId="23981"/>
    <cellStyle name="解释性文本 11" xfId="23982"/>
    <cellStyle name="好_11大理_03_2010年各地区一般预算平衡表_2010年地方财政一般预算分级平衡情况表（汇总）0524 2 3" xfId="23983"/>
    <cellStyle name="差_文体广播事业(按照总人口测算）—20080416_不含人员经费系数_财力性转移支付2010年预算参考数 2 3" xfId="23984"/>
    <cellStyle name="好_其他部门(按照总人口测算）—20080416_不含人员经费系数_财力性转移支付2010年预算参考数_小册子（2010）张 3 2" xfId="23985"/>
    <cellStyle name="差_文体广播事业(按照总人口测算）—20080416_不含人员经费系数_财力性转移支付2010年预算参考数 2 3 2" xfId="23986"/>
    <cellStyle name="好_行政（人员）_县市旗测算-新科目（含人口规模效应）_财力性转移支付2010年预算参考数_合并 2 7" xfId="23987"/>
    <cellStyle name="好_其他部门(按照总人口测算）—20080416_不含人员经费系数_财力性转移支付2010年预算参考数_小册子（2010）张 4" xfId="23988"/>
    <cellStyle name="好_11大理_03_2010年各地区一般预算平衡表_2010年地方财政一般预算分级平衡情况表（汇总）0524 2 4" xfId="23989"/>
    <cellStyle name="差_文体广播事业(按照总人口测算）—20080416_不含人员经费系数_财力性转移支付2010年预算参考数 2 4" xfId="23990"/>
    <cellStyle name="好_11大理_03_2010年各地区一般预算平衡表_2010年地方财政一般预算分级平衡情况表（汇总）0524 2 5" xfId="23991"/>
    <cellStyle name="差_文体广播事业(按照总人口测算）—20080416_不含人员经费系数_财力性转移支付2010年预算参考数 2 5" xfId="23992"/>
    <cellStyle name="好_11大理_03_2010年各地区一般预算平衡表_2010年地方财政一般预算分级平衡情况表（汇总）0524 2 7" xfId="23993"/>
    <cellStyle name="差_文体广播事业(按照总人口测算）—20080416_不含人员经费系数_财力性转移支付2010年预算参考数 2 7" xfId="23994"/>
    <cellStyle name="好_11大理_03_2010年各地区一般预算平衡表_2010年地方财政一般预算分级平衡情况表（汇总）0524 3" xfId="23995"/>
    <cellStyle name="差_文体广播事业(按照总人口测算）—20080416_不含人员经费系数_财力性转移支付2010年预算参考数 3" xfId="23996"/>
    <cellStyle name="差_文体广播事业(按照总人口测算）—20080416_不含人员经费系数_财力性转移支付2010年预算参考数 3 2" xfId="23997"/>
    <cellStyle name="好_11大理_03_2010年各地区一般预算平衡表_2010年地方财政一般预算分级平衡情况表（汇总）0524 4" xfId="23998"/>
    <cellStyle name="差_文体广播事业(按照总人口测算）—20080416_不含人员经费系数_财力性转移支付2010年预算参考数 4" xfId="23999"/>
    <cellStyle name="好_11大理_03_2010年各地区一般预算平衡表_2010年地方财政一般预算分级平衡情况表（汇总）0524 5" xfId="24000"/>
    <cellStyle name="差_文体广播事业(按照总人口测算）—20080416_不含人员经费系数_财力性转移支付2010年预算参考数 5" xfId="24001"/>
    <cellStyle name="差_文体广播事业(按照总人口测算）—20080416_不含人员经费系数_财力性转移支付2010年预算参考数_03_2010年各地区一般预算平衡表 3" xfId="24002"/>
    <cellStyle name="好_行政(燃修费)_财力性转移支付2010年预算参考数_03_2010年各地区一般预算平衡表 3" xfId="24003"/>
    <cellStyle name="差_文体广播事业(按照总人口测算）—20080416_不含人员经费系数_财力性转移支付2010年预算参考数_03_2010年各地区一般预算平衡表 5" xfId="24004"/>
    <cellStyle name="好_行政(燃修费)_财力性转移支付2010年预算参考数_03_2010年各地区一般预算平衡表 4" xfId="24005"/>
    <cellStyle name="差_文体广播事业(按照总人口测算）—20080416_不含人员经费系数_财力性转移支付2010年预算参考数_03_2010年各地区一般预算平衡表 6" xfId="24006"/>
    <cellStyle name="差_文体广播事业(按照总人口测算）—20080416_不含人员经费系数_财力性转移支付2010年预算参考数_03_2010年各地区一般预算平衡表_04财力类2010" xfId="24007"/>
    <cellStyle name="好_自行调整差异系数顺序_华东 2 2" xfId="24008"/>
    <cellStyle name="好_县市旗测算20080508_不含人员经费系数_隋心对账单定稿0514 2 7" xfId="24009"/>
    <cellStyle name="差_文体广播事业(按照总人口测算）—20080416_不含人员经费系数_财力性转移支付2010年预算参考数_03_2010年各地区一般预算平衡表_04财力类2010 3" xfId="24010"/>
    <cellStyle name="差_县区合并测算20080423(按照各省比重）_民生政策最低支出需求_财力性转移支付2010年预算参考数 5" xfId="24011"/>
    <cellStyle name="好_33甘肃_隋心对账单定稿0514 2 7" xfId="24012"/>
    <cellStyle name="差_文体广播事业(按照总人口测算）—20080416_不含人员经费系数_财力性转移支付2010年预算参考数_03_2010年各地区一般预算平衡表_2010年地方财政一般预算分级平衡情况表（汇总）0524 2 3" xfId="24013"/>
    <cellStyle name="差_文体广播事业(按照总人口测算）—20080416_不含人员经费系数_财力性转移支付2010年预算参考数_03_2010年各地区一般预算平衡表_2010年地方财政一般预算分级平衡情况表（汇总）0524 2 4" xfId="24014"/>
    <cellStyle name="差_文体广播事业(按照总人口测算）—20080416_不含人员经费系数_财力性转移支付2010年预算参考数_03_2010年各地区一般预算平衡表_2010年地方财政一般预算分级平衡情况表（汇总）0524 2 6" xfId="24015"/>
    <cellStyle name="好_行政(燃修费)_民生政策最低支出需求_03_2010年各地区一般预算平衡表_04财力类2010 3" xfId="24016"/>
    <cellStyle name="差_文体广播事业(按照总人口测算）—20080416_不含人员经费系数_财力性转移支付2010年预算参考数_03_2010年各地区一般预算平衡表_2010年地方财政一般预算分级平衡情况表（汇总）0524 2 7" xfId="24017"/>
    <cellStyle name="差_文体广播事业(按照总人口测算）—20080416_不含人员经费系数_财力性转移支付2010年预算参考数_03_2010年各地区一般预算平衡表_2010年地方财政一般预算分级平衡情况表（汇总）0524 5" xfId="24018"/>
    <cellStyle name="差_文体广播事业(按照总人口测算）—20080416_不含人员经费系数_财力性转移支付2010年预算参考数_03_2010年各地区一般预算平衡表_净集中" xfId="24019"/>
    <cellStyle name="差_文体广播事业(按照总人口测算）—20080416_不含人员经费系数_财力性转移支付2010年预算参考数_03_2010年各地区一般预算平衡表_净集中 2" xfId="24020"/>
    <cellStyle name="差_县区合并测算20080423(按照各省比重）_不含人员经费系数_财力性转移支付2010年预算参考数_03_2010年各地区一般预算平衡表_2010年地方财政一般预算分级平衡情况表（汇总）0524 5" xfId="24021"/>
    <cellStyle name="差_文体广播事业(按照总人口测算）—20080416_不含人员经费系数_财力性转移支付2010年预算参考数_30云南" xfId="24022"/>
    <cellStyle name="差_文体广播事业(按照总人口测算）—20080416_不含人员经费系数_财力性转移支付2010年预算参考数_30云南 2" xfId="24023"/>
    <cellStyle name="常规 5 27" xfId="24024"/>
    <cellStyle name="常规 5 32" xfId="24025"/>
    <cellStyle name="好_核定人数对比 2 7" xfId="24026"/>
    <cellStyle name="差_文体广播事业(按照总人口测算）—20080416_不含人员经费系数_财力性转移支付2010年预算参考数_30云南 2 2" xfId="24027"/>
    <cellStyle name="差_文体广播事业(按照总人口测算）—20080416_不含人员经费系数_财力性转移支付2010年预算参考数_30云南 3" xfId="24028"/>
    <cellStyle name="好_34青海_1_财力性转移支付2010年预算参考数_隋心对账单定稿0514 2 5" xfId="24029"/>
    <cellStyle name="差_文体广播事业(按照总人口测算）—20080416_不含人员经费系数_财力性转移支付2010年预算参考数_30云南 3 2" xfId="24030"/>
    <cellStyle name="差_文体广播事业(按照总人口测算）—20080416_不含人员经费系数_财力性转移支付2010年预算参考数_30云南 4" xfId="24031"/>
    <cellStyle name="好_1110洱源县_财力性转移支付2010年预算参考数_华东 2 7" xfId="24032"/>
    <cellStyle name="差_文体广播事业(按照总人口测算）—20080416_不含人员经费系数_财力性转移支付2010年预算参考数_合并" xfId="24033"/>
    <cellStyle name="差_文体广播事业(按照总人口测算）—20080416_不含人员经费系数_财力性转移支付2010年预算参考数_合并 2 3" xfId="24034"/>
    <cellStyle name="差_文体广播事业(按照总人口测算）—20080416_不含人员经费系数_财力性转移支付2010年预算参考数_华东 2" xfId="24035"/>
    <cellStyle name="好_人员工资和公用经费2_财力性转移支付2010年预算参考数_隋心对账单定稿0514 2 4" xfId="24036"/>
    <cellStyle name="好_云南 缺口县区测算(地方填报)_03_2010年各地区一般预算平衡表_2010年地方财政一般预算分级平衡情况表（汇总）0524 2 2" xfId="24037"/>
    <cellStyle name="差_文体广播事业(按照总人口测算）—20080416_不含人员经费系数_财力性转移支付2010年预算参考数_华东 2 2" xfId="24038"/>
    <cellStyle name="好_11大理 2 3 2" xfId="24039"/>
    <cellStyle name="差_文体广播事业(按照总人口测算）—20080416_不含人员经费系数_财力性转移支付2010年预算参考数_华东 2 3" xfId="24040"/>
    <cellStyle name="差_文体广播事业(按照总人口测算）—20080416_不含人员经费系数_财力性转移支付2010年预算参考数_华东 2 4" xfId="24041"/>
    <cellStyle name="好_2008年全省汇总收支计算表_03_2010年各地区一般预算平衡表 2 2" xfId="24042"/>
    <cellStyle name="差_文体广播事业(按照总人口测算）—20080416_不含人员经费系数_财力性转移支付2010年预算参考数_华东 2 7" xfId="24043"/>
    <cellStyle name="好_2006年22湖南_华东" xfId="24044"/>
    <cellStyle name="差_文体广播事业(按照总人口测算）—20080416_不含人员经费系数_财力性转移支付2010年预算参考数_隋心对账单定稿0514" xfId="24045"/>
    <cellStyle name="差_文体广播事业(按照总人口测算）—20080416_不含人员经费系数_财力性转移支付2010年预算参考数_隋心对账单定稿0514 2 7" xfId="24046"/>
    <cellStyle name="差_文体广播事业(按照总人口测算）—20080416_不含人员经费系数_财力性转移支付2010年预算参考数_小册子（2010）张 2" xfId="24047"/>
    <cellStyle name="好_云南省2008年转移支付测算——州市本级考核部分及政策性测算_财力性转移支付2010年预算参考数_华东 2 4" xfId="24048"/>
    <cellStyle name="差_文体广播事业(按照总人口测算）—20080416_不含人员经费系数_财力性转移支付2010年预算参考数_小册子（2010）张 2 2" xfId="24049"/>
    <cellStyle name="差_文体广播事业(按照总人口测算）—20080416_不含人员经费系数_财力性转移支付2010年预算参考数_小册子（2010）张 3" xfId="24050"/>
    <cellStyle name="差_文体广播事业(按照总人口测算）—20080416_不含人员经费系数_财力性转移支付2010年预算参考数_小册子（2010）张 3 2" xfId="24051"/>
    <cellStyle name="差_文体广播事业(按照总人口测算）—20080416_不含人员经费系数_合并 2 2" xfId="24052"/>
    <cellStyle name="差_文体广播事业(按照总人口测算）—20080416_县市旗测算-新科目（含人口规模效应）_华东 2 3" xfId="24053"/>
    <cellStyle name="好_云南 缺口县区测算(地方填报)_华东 2" xfId="24054"/>
    <cellStyle name="差_文体广播事业(按照总人口测算）—20080416_不含人员经费系数_合并 2 3" xfId="24055"/>
    <cellStyle name="差_文体广播事业(按照总人口测算）—20080416_县市旗测算-新科目（含人口规模效应）_华东 2 4" xfId="24056"/>
    <cellStyle name="好_云南 缺口县区测算(地方填报)_华东 3" xfId="24057"/>
    <cellStyle name="差_文体广播事业(按照总人口测算）—20080416_不含人员经费系数_合并 2 4" xfId="24058"/>
    <cellStyle name="差_文体广播事业(按照总人口测算）—20080416_县市旗测算-新科目（含人口规模效应）_华东 2 5" xfId="24059"/>
    <cellStyle name="差_文体广播事业(按照总人口测算）—20080416_不含人员经费系数_合并 2 5" xfId="24060"/>
    <cellStyle name="差_文体广播事业(按照总人口测算）—20080416_县市旗测算-新科目（含人口规模效应）_华东 2 6" xfId="24061"/>
    <cellStyle name="差_文体广播事业(按照总人口测算）—20080416_民生政策最低支出需求_03_2010年各地区一般预算平衡表 2" xfId="24062"/>
    <cellStyle name="差_文体广播事业(按照总人口测算）—20080416_民生政策最低支出需求_03_2010年各地区一般预算平衡表 4" xfId="24063"/>
    <cellStyle name="好_市辖区测算20080510_不含人员经费系数_财力性转移支付2010年预算参考数_合并 2 3" xfId="24064"/>
    <cellStyle name="差_文体广播事业(按照总人口测算）—20080416_不含人员经费系数_合并 2 7" xfId="24065"/>
    <cellStyle name="好_县市旗测算20080508_不含人员经费系数_03_2010年各地区一般预算平衡表_04财力类2010 2" xfId="24066"/>
    <cellStyle name="好_农林水和城市维护标准支出20080505－县区合计_县市旗测算-新科目（含人口规模效应）_03_2010年各地区一般预算平衡表 2 3" xfId="24067"/>
    <cellStyle name="差_文体广播事业(按照总人口测算）—20080416_不含人员经费系数_华东" xfId="24068"/>
    <cellStyle name="好_缺口县区测算（11.13）_财力性转移支付2010年预算参考数_03_2010年各地区一般预算平衡表 2 3" xfId="24069"/>
    <cellStyle name="差_文体广播事业(按照总人口测算）—20080416_民生政策最低支出需求_财力性转移支付2010年预算参考数_30云南 4" xfId="24070"/>
    <cellStyle name="好_1110洱源县_财力性转移支付2010年预算参考数 4" xfId="24071"/>
    <cellStyle name="差_文体广播事业(按照总人口测算）—20080416_不含人员经费系数_华东 2" xfId="24072"/>
    <cellStyle name="差_文体广播事业(按照总人口测算）—20080416_不含人员经费系数_华东 2 2" xfId="24073"/>
    <cellStyle name="差_文体广播事业(按照总人口测算）—20080416_不含人员经费系数_隋心对账单定稿0514 2 5" xfId="24074"/>
    <cellStyle name="好_20河南_财力性转移支付2010年预算参考数 2 4" xfId="24075"/>
    <cellStyle name="差_文体广播事业(按照总人口测算）—20080416_不含人员经费系数_小册子（2010）张 4" xfId="24076"/>
    <cellStyle name="差_县区合并测算20080421_不含人员经费系数_财力性转移支付2010年预算参考数 5" xfId="24077"/>
    <cellStyle name="差_县市旗测算-新科目（20080626）_不含人员经费系数_财力性转移支付2010年预算参考数_隋心对账单定稿0514 2 2" xfId="24078"/>
    <cellStyle name="好_其他部门(按照总人口测算）—20080416_民生政策最低支出需求_财力性转移支付2010年预算参考数_03_2010年各地区一般预算平衡表_2010年地方财政一般预算分级平衡情况表（汇总）0524 2 4" xfId="24079"/>
    <cellStyle name="差_文体广播事业(按照总人口测算）—20080416_财力性转移支付2010年预算参考数" xfId="24080"/>
    <cellStyle name="好_2007一般预算支出口径剔除表_华东 2 7" xfId="24081"/>
    <cellStyle name="差_文体广播事业(按照总人口测算）—20080416_财力性转移支付2010年预算参考数_30云南" xfId="24082"/>
    <cellStyle name="差_文体广播事业(按照总人口测算）—20080416_财力性转移支付2010年预算参考数 2" xfId="24083"/>
    <cellStyle name="差_文体广播事业(按照总人口测算）—20080416_财力性转移支付2010年预算参考数_30云南 2" xfId="24084"/>
    <cellStyle name="差_文体广播事业(按照总人口测算）—20080416_财力性转移支付2010年预算参考数 2 2" xfId="24085"/>
    <cellStyle name="差_文体广播事业(按照总人口测算）—20080416_财力性转移支付2010年预算参考数_30云南 3" xfId="24086"/>
    <cellStyle name="常规 3 2 2 2" xfId="24087"/>
    <cellStyle name="差_县市旗测算-新科目（20080626）_不含人员经费系数_03_2010年各地区一般预算平衡表 2 2" xfId="24088"/>
    <cellStyle name="差_文体广播事业(按照总人口测算）—20080416_财力性转移支付2010年预算参考数 2 3" xfId="24089"/>
    <cellStyle name="差_文体广播事业(按照总人口测算）—20080416_财力性转移支付2010年预算参考数 2 6" xfId="24090"/>
    <cellStyle name="差_文体广播事业(按照总人口测算）—20080416_财力性转移支付2010年预算参考数 2 7" xfId="24091"/>
    <cellStyle name="差_文体广播事业(按照总人口测算）—20080416_财力性转移支付2010年预算参考数 4" xfId="24092"/>
    <cellStyle name="差_文体广播事业(按照总人口测算）—20080416_财力性转移支付2010年预算参考数_03_2010年各地区一般预算平衡表 2" xfId="24093"/>
    <cellStyle name="差_文体广播事业(按照总人口测算）—20080416_财力性转移支付2010年预算参考数_03_2010年各地区一般预算平衡表 2 2" xfId="24094"/>
    <cellStyle name="好_同德_财力性转移支付2010年预算参考数 2 4" xfId="24095"/>
    <cellStyle name="常规 14 3 9" xfId="24096"/>
    <cellStyle name="差_文体广播事业(按照总人口测算）—20080416_财力性转移支付2010年预算参考数_03_2010年各地区一般预算平衡表_04财力类2010 2" xfId="24097"/>
    <cellStyle name="差_文体广播事业(按照总人口测算）—20080416_财力性转移支付2010年预算参考数_03_2010年各地区一般预算平衡表_2010年地方财政一般预算分级平衡情况表（汇总）0524 2" xfId="24098"/>
    <cellStyle name="好_分县成本差异系数_不含人员经费系数_财力性转移支付2010年预算参考数_隋心对账单定稿0514" xfId="24099"/>
    <cellStyle name="差_文体广播事业(按照总人口测算）—20080416_财力性转移支付2010年预算参考数_03_2010年各地区一般预算平衡表_2010年地方财政一般预算分级平衡情况表（汇总）0524 2 5" xfId="24100"/>
    <cellStyle name="差_文体广播事业(按照总人口测算）—20080416_财力性转移支付2010年预算参考数_03_2010年各地区一般预算平衡表_2010年地方财政一般预算分级平衡情况表（汇总）0524 2 7" xfId="24101"/>
    <cellStyle name="差_文体广播事业(按照总人口测算）—20080416_财力性转移支付2010年预算参考数_03_2010年各地区一般预算平衡表_2010年地方财政一般预算分级平衡情况表（汇总）0524 4" xfId="24102"/>
    <cellStyle name="差_文体广播事业(按照总人口测算）—20080416_财力性转移支付2010年预算参考数_03_2010年各地区一般预算平衡表_2010年地方财政一般预算分级平衡情况表（汇总）0524 5" xfId="24103"/>
    <cellStyle name="差_文体广播事业(按照总人口测算）—20080416_财力性转移支付2010年预算参考数_03_2010年各地区一般预算平衡表_净集中" xfId="24104"/>
    <cellStyle name="差_文体广播事业(按照总人口测算）—20080416_财力性转移支付2010年预算参考数_华东 2 2" xfId="24105"/>
    <cellStyle name="差_县区合并测算20080423(按照各省比重）_县市旗测算-新科目（含人口规模效应）_财力性转移支付2010年预算参考数 2 4" xfId="24106"/>
    <cellStyle name="差_文体广播事业(按照总人口测算）—20080416_财力性转移支付2010年预算参考数_华东 2 6" xfId="24107"/>
    <cellStyle name="好_1_财力性转移支付2010年预算参考数_华东 2 4" xfId="24108"/>
    <cellStyle name="差_文体广播事业(按照总人口测算）—20080416_财力性转移支付2010年预算参考数_隋心对账单定稿0514 2 2" xfId="24109"/>
    <cellStyle name="好_1_财力性转移支付2010年预算参考数_华东 2 5" xfId="24110"/>
    <cellStyle name="差_文体广播事业(按照总人口测算）—20080416_财力性转移支付2010年预算参考数_隋心对账单定稿0514 2 3" xfId="24111"/>
    <cellStyle name="好_1_财力性转移支付2010年预算参考数_华东 2 7" xfId="24112"/>
    <cellStyle name="差_文体广播事业(按照总人口测算）—20080416_财力性转移支付2010年预算参考数_隋心对账单定稿0514 2 5" xfId="24113"/>
    <cellStyle name="好_人员工资和公用经费3_03_2010年各地区一般预算平衡表_04财力类2010 2" xfId="24114"/>
    <cellStyle name="差_文体广播事业(按照总人口测算）—20080416_财力性转移支付2010年预算参考数_隋心对账单定稿0514 2 6" xfId="24115"/>
    <cellStyle name="好_人员工资和公用经费3_03_2010年各地区一般预算平衡表_04财力类2010 3" xfId="24116"/>
    <cellStyle name="差_文体广播事业(按照总人口测算）—20080416_财力性转移支付2010年预算参考数_隋心对账单定稿0514 2 7" xfId="24117"/>
    <cellStyle name="好_缺口县区测算（11.13）_03_2010年各地区一般预算平衡表_2010年地方财政一般预算分级平衡情况表（汇总）0524 4" xfId="24118"/>
    <cellStyle name="差_文体广播事业(按照总人口测算）—20080416_财力性转移支付2010年预算参考数_小册子（2010）张" xfId="24119"/>
    <cellStyle name="差_文体广播事业(按照总人口测算）—20080416_合并" xfId="24120"/>
    <cellStyle name="差_文体广播事业(按照总人口测算）—20080416_合并 2" xfId="24121"/>
    <cellStyle name="差_云南省2008年转移支付测算——州市本级考核部分及政策性测算_财力性转移支付2010年预算参考数_华东 2 6" xfId="24122"/>
    <cellStyle name="差_文体广播事业(按照总人口测算）—20080416_合并 2 2" xfId="24123"/>
    <cellStyle name="好_12滨州_财力性转移支付2010年预算参考数_小册子（2010）张" xfId="24124"/>
    <cellStyle name="好_文体广播事业(按照总人口测算）—20080416_不含人员经费系数_财力性转移支付2010年预算参考数_隋心对账单定稿0514 2 2" xfId="24125"/>
    <cellStyle name="差_文体广播事业(按照总人口测算）—20080416_合并 2 4" xfId="24126"/>
    <cellStyle name="差_文体广播事业(按照总人口测算）—20080416_合并 2 5" xfId="24127"/>
    <cellStyle name="差_文体广播事业(按照总人口测算）—20080416_合并 2 6" xfId="24128"/>
    <cellStyle name="差_文体广播事业(按照总人口测算）—20080416_华东 2" xfId="24129"/>
    <cellStyle name="好_分县成本差异系数_不含人员经费系数_财力性转移支付2010年预算参考数_合并" xfId="24130"/>
    <cellStyle name="差_文体广播事业(按照总人口测算）—20080416_华东 2 2" xfId="24131"/>
    <cellStyle name="差_县市旗测算-新科目（20080627）_县市旗测算-新科目（含人口规模效应）_03_2010年各地区一般预算平衡表 4" xfId="24132"/>
    <cellStyle name="差_文体广播事业(按照总人口测算）—20080416_华东 2 3" xfId="24133"/>
    <cellStyle name="差_县市旗测算-新科目（20080627）_县市旗测算-新科目（含人口规模效应）_03_2010年各地区一般预算平衡表 5" xfId="24134"/>
    <cellStyle name="差_文体广播事业(按照总人口测算）—20080416_华东 2 4" xfId="24135"/>
    <cellStyle name="差_县市旗测算-新科目（20080627）_县市旗测算-新科目（含人口规模效应）_03_2010年各地区一般预算平衡表 6" xfId="24136"/>
    <cellStyle name="差_文体广播事业(按照总人口测算）—20080416_华东 2 5" xfId="24137"/>
    <cellStyle name="差_文体广播事业(按照总人口测算）—20080416_民生政策最低支出需求" xfId="24138"/>
    <cellStyle name="好_行政(燃修费)_县市旗测算-新科目（含人口规模效应）_财力性转移支付2010年预算参考数 2 6" xfId="24139"/>
    <cellStyle name="好_30云南_合并 2 3" xfId="24140"/>
    <cellStyle name="样式 1 6" xfId="24141"/>
    <cellStyle name="差_文体广播事业(按照总人口测算）—20080416_民生政策最低支出需求 2" xfId="24142"/>
    <cellStyle name="差_文体广播事业(按照总人口测算）—20080416_民生政策最低支出需求 2 2" xfId="24143"/>
    <cellStyle name="好_30云南_1_03_2010年各地区一般预算平衡表_2010年地方财政一般预算分级平衡情况表（汇总）0524 5" xfId="24144"/>
    <cellStyle name="好_缺口县区测算(财政部标准)_华东" xfId="24145"/>
    <cellStyle name="差_文体广播事业(按照总人口测算）—20080416_民生政策最低支出需求 3" xfId="24146"/>
    <cellStyle name="好_自行调整差异系数顺序_财力性转移支付2010年预算参考数 5" xfId="24147"/>
    <cellStyle name="好_缺口县区测算(财政部标准)_华东 2" xfId="24148"/>
    <cellStyle name="差_文体广播事业(按照总人口测算）—20080416_民生政策最低支出需求 3 2" xfId="24149"/>
    <cellStyle name="差_文体广播事业(按照总人口测算）—20080416_民生政策最低支出需求 4" xfId="24150"/>
    <cellStyle name="差_文体广播事业(按照总人口测算）—20080416_民生政策最低支出需求 5" xfId="24151"/>
    <cellStyle name="差_文体广播事业(按照总人口测算）—20080416_民生政策最低支出需求_03_2010年各地区一般预算平衡表" xfId="24152"/>
    <cellStyle name="差_文体广播事业(按照总人口测算）—20080416_民生政策最低支出需求_03_2010年各地区一般预算平衡表 5" xfId="24153"/>
    <cellStyle name="好_市辖区测算20080510_不含人员经费系数_财力性转移支付2010年预算参考数_合并 2 4" xfId="24154"/>
    <cellStyle name="好_县市旗测算-新科目（20080627）_不含人员经费系数_合并 2" xfId="24155"/>
    <cellStyle name="差_文体广播事业(按照总人口测算）—20080416_民生政策最低支出需求_03_2010年各地区一般预算平衡表_2010年地方财政一般预算分级平衡情况表（汇总）0524" xfId="24156"/>
    <cellStyle name="好_行政(燃修费)_03_2010年各地区一般预算平衡表 5" xfId="24157"/>
    <cellStyle name="差_文体广播事业(按照总人口测算）—20080416_民生政策最低支出需求_03_2010年各地区一般预算平衡表_2010年地方财政一般预算分级平衡情况表（汇总）0524 2" xfId="24158"/>
    <cellStyle name="好_30云南_1 2 3" xfId="24159"/>
    <cellStyle name="好_28四川_隋心对账单定稿0514 2 4" xfId="24160"/>
    <cellStyle name="差_总人口_财力性转移支付2010年预算参考数_华东 2 3" xfId="24161"/>
    <cellStyle name="差_文体广播事业(按照总人口测算）—20080416_民生政策最低支出需求_03_2010年各地区一般预算平衡表_2010年地方财政一般预算分级平衡情况表（汇总）0524 2 7" xfId="24162"/>
    <cellStyle name="好_行政(燃修费)_03_2010年各地区一般预算平衡表 6" xfId="24163"/>
    <cellStyle name="差_文体广播事业(按照总人口测算）—20080416_民生政策最低支出需求_03_2010年各地区一般预算平衡表_2010年地方财政一般预算分级平衡情况表（汇总）0524 3" xfId="24164"/>
    <cellStyle name="好_30云南_1 2 4" xfId="24165"/>
    <cellStyle name="好_28四川_隋心对账单定稿0514 2 5" xfId="24166"/>
    <cellStyle name="好_30云南_1 2 5" xfId="24167"/>
    <cellStyle name="好_28四川_隋心对账单定稿0514 2 6" xfId="24168"/>
    <cellStyle name="差_文体广播事业(按照总人口测算）—20080416_民生政策最低支出需求_03_2010年各地区一般预算平衡表_2010年地方财政一般预算分级平衡情况表（汇总）0524 4" xfId="24169"/>
    <cellStyle name="好_30云南_1 2 6" xfId="24170"/>
    <cellStyle name="好_28四川_隋心对账单定稿0514 2 7" xfId="24171"/>
    <cellStyle name="差_文体广播事业(按照总人口测算）—20080416_民生政策最低支出需求_03_2010年各地区一般预算平衡表_2010年地方财政一般预算分级平衡情况表（汇总）0524 5" xfId="24172"/>
    <cellStyle name="汇总 2 2 19" xfId="24173"/>
    <cellStyle name="差_文体广播事业(按照总人口测算）—20080416_民生政策最低支出需求_03_2010年各地区一般预算平衡表_净集中" xfId="24174"/>
    <cellStyle name="差_文体广播事业(按照总人口测算）—20080416_民生政策最低支出需求_03_2010年各地区一般预算平衡表_净集中 2" xfId="24175"/>
    <cellStyle name="差_文体广播事业(按照总人口测算）—20080416_民生政策最低支出需求_30云南 2" xfId="24176"/>
    <cellStyle name="好_核定人数对比_财力性转移支付2010年预算参考数_华东 2 5" xfId="24177"/>
    <cellStyle name="差_县区合并测算20080421_民生政策最低支出需求_财力性转移支付2010年预算参考数_03_2010年各地区一般预算平衡表_净集中 2" xfId="24178"/>
    <cellStyle name="好_2006年27重庆_小册子（2010）张 3" xfId="24179"/>
    <cellStyle name="差_文体广播事业(按照总人口测算）—20080416_民生政策最低支出需求_财力性转移支付2010年预算参考数" xfId="24180"/>
    <cellStyle name="差_文体广播事业(按照总人口测算）—20080416_民生政策最低支出需求_财力性转移支付2010年预算参考数 2 7" xfId="24181"/>
    <cellStyle name="差_文体广播事业(按照总人口测算）—20080416_民生政策最低支出需求_财力性转移支付2010年预算参考数 3" xfId="24182"/>
    <cellStyle name="差_文体广播事业(按照总人口测算）—20080416_民生政策最低支出需求_财力性转移支付2010年预算参考数 4" xfId="24183"/>
    <cellStyle name="好_其他部门(按照总人口测算）—20080416_县市旗测算-新科目（含人口规模效应）_财力性转移支付2010年预算参考数_小册子（2010）张 2" xfId="24184"/>
    <cellStyle name="差_县区合并测算20080421_县市旗测算-新科目（含人口规模效应）_财力性转移支付2010年预算参考数_小册子（2010）张 3" xfId="24185"/>
    <cellStyle name="好 2 2 2 4" xfId="24186"/>
    <cellStyle name="差_文体广播事业(按照总人口测算）—20080416_民生政策最低支出需求_财力性转移支付2010年预算参考数 4 2" xfId="24187"/>
    <cellStyle name="好_2008年一般预算支出预计_合并 2 5" xfId="24188"/>
    <cellStyle name="差_文体广播事业(按照总人口测算）—20080416_民生政策最低支出需求_财力性转移支付2010年预算参考数 5" xfId="24189"/>
    <cellStyle name="差_县区合并测算20080421_县市旗测算-新科目（含人口规模效应）_财力性转移支付2010年预算参考数_03_2010年各地区一般预算平衡表_2010年地方财政一般预算分级平衡情况表（汇总）0524 2 2" xfId="24190"/>
    <cellStyle name="差_县市旗测算-新科目（20080627）_县市旗测算-新科目（含人口规模效应）_03_2010年各地区一般预算平衡表_净集中" xfId="24191"/>
    <cellStyle name="差_文体广播事业(按照总人口测算）—20080416_民生政策最低支出需求_财力性转移支付2010年预算参考数_03_2010年各地区一般预算平衡表 5" xfId="24192"/>
    <cellStyle name="差_县市旗测算-新科目（20080626）_30云南 2" xfId="24193"/>
    <cellStyle name="差_县区合并测算20080421_县市旗测算-新科目（含人口规模效应）_财力性转移支付2010年预算参考数_03_2010年各地区一般预算平衡表_2010年地方财政一般预算分级平衡情况表（汇总）0524 2 3" xfId="24194"/>
    <cellStyle name="差_文体广播事业(按照总人口测算）—20080416_民生政策最低支出需求_财力性转移支付2010年预算参考数_03_2010年各地区一般预算平衡表 6" xfId="24195"/>
    <cellStyle name="好_13德宏州2008年地税" xfId="24196"/>
    <cellStyle name="差_文体广播事业(按照总人口测算）—20080416_民生政策最低支出需求_财力性转移支付2010年预算参考数_03_2010年各地区一般预算平衡表_04财力类2010" xfId="24197"/>
    <cellStyle name="好_13德宏州2008年地税 2" xfId="24198"/>
    <cellStyle name="差_文体广播事业(按照总人口测算）—20080416_民生政策最低支出需求_财力性转移支付2010年预算参考数_03_2010年各地区一般预算平衡表_04财力类2010 2" xfId="24199"/>
    <cellStyle name="检查单元格 2 2 2 2 5" xfId="24200"/>
    <cellStyle name="差_云南 缺口县区测算(地方填报)_合并 2 5" xfId="24201"/>
    <cellStyle name="差_文体广播事业(按照总人口测算）—20080416_民生政策最低支出需求_财力性转移支付2010年预算参考数_03_2010年各地区一般预算平衡表_2010年地方财政一般预算分级平衡情况表（汇总）0524 2 3" xfId="24202"/>
    <cellStyle name="好_成本差异系数_03_2010年各地区一般预算平衡表_04财力类2010 2" xfId="24203"/>
    <cellStyle name="差_文体广播事业(按照总人口测算）—20080416_民生政策最低支出需求_财力性转移支付2010年预算参考数_03_2010年各地区一般预算平衡表_2010年地方财政一般预算分级平衡情况表（汇总）0524 2 4" xfId="24204"/>
    <cellStyle name="差_云南 缺口县区测算(地方填报)_合并 2 6" xfId="24205"/>
    <cellStyle name="好_成本差异系数_03_2010年各地区一般预算平衡表_04财力类2010 3" xfId="24206"/>
    <cellStyle name="差_文体广播事业(按照总人口测算）—20080416_民生政策最低支出需求_财力性转移支付2010年预算参考数_03_2010年各地区一般预算平衡表_2010年地方财政一般预算分级平衡情况表（汇总）0524 2 5" xfId="24207"/>
    <cellStyle name="差_云南 缺口县区测算(地方填报)_合并 2 7" xfId="24208"/>
    <cellStyle name="差_文体广播事业(按照总人口测算）—20080416_民生政策最低支出需求_财力性转移支付2010年预算参考数_03_2010年各地区一般预算平衡表_净集中" xfId="24209"/>
    <cellStyle name="差_文体广播事业(按照总人口测算）—20080416_民生政策最低支出需求_财力性转移支付2010年预算参考数_03_2010年各地区一般预算平衡表_净集中 2" xfId="24210"/>
    <cellStyle name="好_成本差异系数（含人口规模）_财力性转移支付2010年预算参考数_03_2010年各地区一般预算平衡表_2010年地方财政一般预算分级平衡情况表（汇总）0524" xfId="24211"/>
    <cellStyle name="差_文体广播事业(按照总人口测算）—20080416_民生政策最低支出需求_财力性转移支付2010年预算参考数_03_2010年各地区一般预算平衡表_净集中 3" xfId="24212"/>
    <cellStyle name="差_文体广播事业(按照总人口测算）—20080416_民生政策最低支出需求_财力性转移支付2010年预算参考数_30云南" xfId="24213"/>
    <cellStyle name="好_1110洱源县_财力性转移支付2010年预算参考数" xfId="24214"/>
    <cellStyle name="差_县区合并测算20080421_民生政策最低支出需求_财力性转移支付2010年预算参考数_03_2010年各地区一般预算平衡表_2010年地方财政一般预算分级平衡情况表（汇总）0524 5" xfId="24215"/>
    <cellStyle name="好_缺口县区测算（11.13）_财力性转移支付2010年预算参考数_03_2010年各地区一般预算平衡表 2 2" xfId="24216"/>
    <cellStyle name="差_文体广播事业(按照总人口测算）—20080416_民生政策最低支出需求_财力性转移支付2010年预算参考数_30云南 3" xfId="24217"/>
    <cellStyle name="好_1110洱源县_财力性转移支付2010年预算参考数 3" xfId="24218"/>
    <cellStyle name="差_文体广播事业(按照总人口测算）—20080416_民生政策最低支出需求_财力性转移支付2010年预算参考数_华东 2 2" xfId="24219"/>
    <cellStyle name="差_文体广播事业(按照总人口测算）—20080416_民生政策最低支出需求_财力性转移支付2010年预算参考数_华东 2 3" xfId="24220"/>
    <cellStyle name="差_文体广播事业(按照总人口测算）—20080416_民生政策最低支出需求_财力性转移支付2010年预算参考数_华东 2 4" xfId="24221"/>
    <cellStyle name="差_县区合并测算20080423(按照各省比重）_民生政策最低支出需求_财力性转移支付2010年预算参考数" xfId="24222"/>
    <cellStyle name="差_文体广播事业(按照总人口测算）—20080416_民生政策最低支出需求_财力性转移支付2010年预算参考数_华东 2 5" xfId="24223"/>
    <cellStyle name="差_文体广播事业(按照总人口测算）—20080416_民生政策最低支出需求_财力性转移支付2010年预算参考数_华东 2 6" xfId="24224"/>
    <cellStyle name="差_文体广播事业(按照总人口测算）—20080416_民生政策最低支出需求_财力性转移支付2010年预算参考数_华东 2 7" xfId="24225"/>
    <cellStyle name="差_县市旗测算20080508_不含人员经费系数_财力性转移支付2010年预算参考数_03_2010年各地区一般预算平衡表_04财力类2010 2" xfId="24226"/>
    <cellStyle name="差_文体广播事业(按照总人口测算）—20080416_民生政策最低支出需求_财力性转移支付2010年预算参考数_隋心对账单定稿0514" xfId="24227"/>
    <cellStyle name="差_文体广播事业(按照总人口测算）—20080416_民生政策最低支出需求_财力性转移支付2010年预算参考数_隋心对账单定稿0514 2 3" xfId="24228"/>
    <cellStyle name="好_12滨州 2 3" xfId="24229"/>
    <cellStyle name="好_农林水和城市维护标准支出20080505－县区合计_民生政策最低支出需求_03_2010年各地区一般预算平衡表 4" xfId="24230"/>
    <cellStyle name="差_文体广播事业(按照总人口测算）—20080416_民生政策最低支出需求_财力性转移支付2010年预算参考数_隋心对账单定稿0514 2 7" xfId="24231"/>
    <cellStyle name="差_文体广播事业(按照总人口测算）—20080416_民生政策最低支出需求_财力性转移支付2010年预算参考数_小册子（2010）张 3" xfId="24232"/>
    <cellStyle name="差_文体广播事业(按照总人口测算）—20080416_民生政策最低支出需求_合并 2 5" xfId="24233"/>
    <cellStyle name="差_文体广播事业(按照总人口测算）—20080416_民生政策最低支出需求_合并 2 6" xfId="24234"/>
    <cellStyle name="差_文体广播事业(按照总人口测算）—20080416_民生政策最低支出需求_华东" xfId="24235"/>
    <cellStyle name="差_文体广播事业(按照总人口测算）—20080416_民生政策最低支出需求_小册子（2010）张 2" xfId="24236"/>
    <cellStyle name="差_文体广播事业(按照总人口测算）—20080416_民生政策最低支出需求_小册子（2010）张 3" xfId="24237"/>
    <cellStyle name="差_文体广播事业(按照总人口测算）—20080416_隋心对账单定稿0514 2 2" xfId="24238"/>
    <cellStyle name="强调文字颜色 2 2 2 2 2 2 3" xfId="24239"/>
    <cellStyle name="差_文体广播事业(按照总人口测算）—20080416_隋心对账单定稿0514 2 3" xfId="24240"/>
    <cellStyle name="强调文字颜色 2 2 2 2 2 2 4" xfId="24241"/>
    <cellStyle name="差_文体广播事业(按照总人口测算）—20080416_隋心对账单定稿0514 2 4" xfId="24242"/>
    <cellStyle name="强调文字颜色 2 2 2 2 2 2 5" xfId="24243"/>
    <cellStyle name="差_文体广播事业(按照总人口测算）—20080416_隋心对账单定稿0514 2 5" xfId="24244"/>
    <cellStyle name="强调文字颜色 2 2 2 2 2 2 6" xfId="24245"/>
    <cellStyle name="好_30云南_1_财力性转移支付2010年预算参考数_03_2010年各地区一般预算平衡表" xfId="24246"/>
    <cellStyle name="差_文体广播事业(按照总人口测算）—20080416_隋心对账单定稿0514 2 6" xfId="24247"/>
    <cellStyle name="强调文字颜色 2 2 2 2 2 2 7" xfId="24248"/>
    <cellStyle name="好_33甘肃_隋心对账单定稿0514 2" xfId="24249"/>
    <cellStyle name="差_文体广播事业(按照总人口测算）—20080416_县市旗测算-新科目（含人口规模效应）" xfId="24250"/>
    <cellStyle name="好_33甘肃_隋心对账单定稿0514 2 2" xfId="24251"/>
    <cellStyle name="差_文体广播事业(按照总人口测算）—20080416_县市旗测算-新科目（含人口规模效应） 2" xfId="24252"/>
    <cellStyle name="好_2_财力性转移支付2010年预算参考数_03_2010年各地区一般预算平衡表_2010年地方财政一般预算分级平衡情况表（汇总）0524 2" xfId="24253"/>
    <cellStyle name="差_文体广播事业(按照总人口测算）—20080416_县市旗测算-新科目（含人口规模效应） 2 4" xfId="24254"/>
    <cellStyle name="好_2_财力性转移支付2010年预算参考数_03_2010年各地区一般预算平衡表_2010年地方财政一般预算分级平衡情况表（汇总）0524 3" xfId="24255"/>
    <cellStyle name="差_文体广播事业(按照总人口测算）—20080416_县市旗测算-新科目（含人口规模效应） 2 5" xfId="24256"/>
    <cellStyle name="好_33甘肃_隋心对账单定稿0514 2 4" xfId="24257"/>
    <cellStyle name="差_文体广播事业(按照总人口测算）—20080416_县市旗测算-新科目（含人口规模效应） 4" xfId="24258"/>
    <cellStyle name="差_文体广播事业(按照总人口测算）—20080416_县市旗测算-新科目（含人口规模效应） 4 2" xfId="24259"/>
    <cellStyle name="好_山东省民生支出标准_财力性转移支付2010年预算参考数_隋心对账单定稿0514 2 3" xfId="24260"/>
    <cellStyle name="好_33甘肃_隋心对账单定稿0514 2 5" xfId="24261"/>
    <cellStyle name="差_文体广播事业(按照总人口测算）—20080416_县市旗测算-新科目（含人口规模效应） 5" xfId="24262"/>
    <cellStyle name="好_农林水和城市维护标准支出20080505－县区合计_县市旗测算-新科目（含人口规模效应）_财力性转移支付2010年预算参考数 2 3" xfId="24263"/>
    <cellStyle name="差_文体广播事业(按照总人口测算）—20080416_县市旗测算-新科目（含人口规模效应）_03_2010年各地区一般预算平衡表" xfId="24264"/>
    <cellStyle name="差_文体广播事业(按照总人口测算）—20080416_县市旗测算-新科目（含人口规模效应）_03_2010年各地区一般预算平衡表 2" xfId="24265"/>
    <cellStyle name="差_文体广播事业(按照总人口测算）—20080416_县市旗测算-新科目（含人口规模效应）_03_2010年各地区一般预算平衡表 2 2" xfId="24266"/>
    <cellStyle name="好_市辖区测算20080510_合并 3" xfId="24267"/>
    <cellStyle name="差_文体广播事业(按照总人口测算）—20080416_县市旗测算-新科目（含人口规模效应）_03_2010年各地区一般预算平衡表 6" xfId="24268"/>
    <cellStyle name="好_分县成本差异系数_民生政策最低支出需求_03_2010年各地区一般预算平衡表_净集中 2" xfId="24269"/>
    <cellStyle name="差_文体广播事业(按照总人口测算）—20080416_县市旗测算-新科目（含人口规模效应）_03_2010年各地区一般预算平衡表_04财力类2010" xfId="24270"/>
    <cellStyle name="好_同德_财力性转移支付2010年预算参考数_隋心对账单定稿0514 2 7" xfId="24271"/>
    <cellStyle name="差_文体广播事业(按照总人口测算）—20080416_县市旗测算-新科目（含人口规模效应）_03_2010年各地区一般预算平衡表_04财力类2010 2" xfId="24272"/>
    <cellStyle name="差_文体广播事业(按照总人口测算）—20080416_县市旗测算-新科目（含人口规模效应）_03_2010年各地区一般预算平衡表_04财力类2010 3" xfId="24273"/>
    <cellStyle name="常规 395" xfId="24274"/>
    <cellStyle name="常规 8 5" xfId="24275"/>
    <cellStyle name="差_文体广播事业(按照总人口测算）—20080416_县市旗测算-新科目（含人口规模效应）_03_2010年各地区一般预算平衡表_2010年地方财政一般预算分级平衡情况表（汇总）0524 2 7" xfId="24276"/>
    <cellStyle name="输入 2 2 2 12" xfId="24277"/>
    <cellStyle name="差_文体广播事业(按照总人口测算）—20080416_县市旗测算-新科目（含人口规模效应）_03_2010年各地区一般预算平衡表_2010年地方财政一般预算分级平衡情况表（汇总）0524 3" xfId="24278"/>
    <cellStyle name="差_文体广播事业(按照总人口测算）—20080416_县市旗测算-新科目（含人口规模效应）_03_2010年各地区一般预算平衡表_2010年地方财政一般预算分级平衡情况表（汇总）0524 4" xfId="24279"/>
    <cellStyle name="差_文体广播事业(按照总人口测算）—20080416_县市旗测算-新科目（含人口规模效应）_03_2010年各地区一般预算平衡表_2010年地方财政一般预算分级平衡情况表（汇总）0524 5" xfId="24280"/>
    <cellStyle name="好_安徽 缺口县区测算(地方填报)1_03_2010年各地区一般预算平衡表 2" xfId="24281"/>
    <cellStyle name="差_文体广播事业(按照总人口测算）—20080416_县市旗测算-新科目（含人口规模效应）_30云南 3" xfId="24282"/>
    <cellStyle name="差_文体广播事业(按照总人口测算）—20080416_县市旗测算-新科目（含人口规模效应）_财力性转移支付2010年预算参考数 2" xfId="24283"/>
    <cellStyle name="常规 11 2 7" xfId="24284"/>
    <cellStyle name="差_文体广播事业(按照总人口测算）—20080416_县市旗测算-新科目（含人口规模效应）_财力性转移支付2010年预算参考数 2 2" xfId="24285"/>
    <cellStyle name="常规 11 2 8" xfId="24286"/>
    <cellStyle name="差_文体广播事业(按照总人口测算）—20080416_县市旗测算-新科目（含人口规模效应）_财力性转移支付2010年预算参考数 2 3" xfId="24287"/>
    <cellStyle name="差_文体广播事业(按照总人口测算）—20080416_县市旗测算-新科目（含人口规模效应）_财力性转移支付2010年预算参考数 2 3 2" xfId="24288"/>
    <cellStyle name="常规 11 2 9" xfId="24289"/>
    <cellStyle name="差_文体广播事业(按照总人口测算）—20080416_县市旗测算-新科目（含人口规模效应）_财力性转移支付2010年预算参考数 2 4" xfId="24290"/>
    <cellStyle name="差_文体广播事业(按照总人口测算）—20080416_县市旗测算-新科目（含人口规模效应）_财力性转移支付2010年预算参考数 3" xfId="24291"/>
    <cellStyle name="差_文体广播事业(按照总人口测算）—20080416_县市旗测算-新科目（含人口规模效应）_财力性转移支付2010年预算参考数 4" xfId="24292"/>
    <cellStyle name="差_文体广播事业(按照总人口测算）—20080416_县市旗测算-新科目（含人口规模效应）_财力性转移支付2010年预算参考数 5" xfId="24293"/>
    <cellStyle name="差_文体广播事业(按照总人口测算）—20080416_县市旗测算-新科目（含人口规模效应）_财力性转移支付2010年预算参考数_03_2010年各地区一般预算平衡表" xfId="24294"/>
    <cellStyle name="差_文体广播事业(按照总人口测算）—20080416_县市旗测算-新科目（含人口规模效应）_财力性转移支付2010年预算参考数_03_2010年各地区一般预算平衡表 2 2" xfId="24295"/>
    <cellStyle name="差_文体广播事业(按照总人口测算）—20080416_县市旗测算-新科目（含人口规模效应）_财力性转移支付2010年预算参考数_03_2010年各地区一般预算平衡表 4" xfId="24296"/>
    <cellStyle name="差_文体广播事业(按照总人口测算）—20080416_县市旗测算-新科目（含人口规模效应）_财力性转移支付2010年预算参考数_03_2010年各地区一般预算平衡表 5" xfId="24297"/>
    <cellStyle name="差_文体广播事业(按照总人口测算）—20080416_县市旗测算-新科目（含人口规模效应）_财力性转移支付2010年预算参考数_03_2010年各地区一般预算平衡表_04财力类2010" xfId="24298"/>
    <cellStyle name="好_山东省民生支出标准_财力性转移支付2010年预算参考数_华东 2 7" xfId="24299"/>
    <cellStyle name="好_财政供养人员 2 5" xfId="24300"/>
    <cellStyle name="差_文体广播事业(按照总人口测算）—20080416_县市旗测算-新科目（含人口规模效应）_财力性转移支付2010年预算参考数_03_2010年各地区一般预算平衡表_04财力类2010 2" xfId="24301"/>
    <cellStyle name="好_汇总表4_财力性转移支付2010年预算参考数_03_2010年各地区一般预算平衡表_2010年地方财政一般预算分级平衡情况表（汇总）0524 2 3" xfId="24302"/>
    <cellStyle name="好_县市旗测算-新科目（20080627）_不含人员经费系数_财力性转移支付2010年预算参考数_03_2010年各地区一般预算平衡表 3" xfId="24303"/>
    <cellStyle name="好_1_财力性转移支付2010年预算参考数_03_2010年各地区一般预算平衡表_2010年地方财政一般预算分级平衡情况表（汇总）0524 2 4" xfId="24304"/>
    <cellStyle name="差_文体广播事业(按照总人口测算）—20080416_县市旗测算-新科目（含人口规模效应）_财力性转移支付2010年预算参考数_03_2010年各地区一般预算平衡表_2010年地方财政一般预算分级平衡情况表（汇总）0524" xfId="24305"/>
    <cellStyle name="差_文体广播事业(按照总人口测算）—20080416_县市旗测算-新科目（含人口规模效应）_财力性转移支付2010年预算参考数_03_2010年各地区一般预算平衡表_2010年地方财政一般预算分级平衡情况表（汇总）0524 2 2" xfId="24306"/>
    <cellStyle name="差_文体广播事业(按照总人口测算）—20080416_县市旗测算-新科目（含人口规模效应）_财力性转移支付2010年预算参考数_03_2010年各地区一般预算平衡表_2010年地方财政一般预算分级平衡情况表（汇总）0524 2 3" xfId="24307"/>
    <cellStyle name="差_县市旗测算20080508_不含人员经费系数_合并 2" xfId="24308"/>
    <cellStyle name="差_文体广播事业(按照总人口测算）—20080416_县市旗测算-新科目（含人口规模效应）_财力性转移支付2010年预算参考数_03_2010年各地区一般预算平衡表_2010年地方财政一般预算分级平衡情况表（汇总）0524 2 4" xfId="24309"/>
    <cellStyle name="差_文体广播事业(按照总人口测算）—20080416_县市旗测算-新科目（含人口规模效应）_财力性转移支付2010年预算参考数_03_2010年各地区一般预算平衡表_2010年地方财政一般预算分级平衡情况表（汇总）0524 2 5" xfId="24310"/>
    <cellStyle name="好_0502通海县 2_4.2010年国家重点生态功能区保护性转移支付生态测算表" xfId="24311"/>
    <cellStyle name="差_文体广播事业(按照总人口测算）—20080416_县市旗测算-新科目（含人口规模效应）_财力性转移支付2010年预算参考数_03_2010年各地区一般预算平衡表_2010年地方财政一般预算分级平衡情况表（汇总）0524 2 6" xfId="24312"/>
    <cellStyle name="常规 13 10" xfId="24313"/>
    <cellStyle name="差_文体广播事业(按照总人口测算）—20080416_县市旗测算-新科目（含人口规模效应）_财力性转移支付2010年预算参考数_03_2010年各地区一般预算平衡表_2010年地方财政一般预算分级平衡情况表（汇总）0524 2 7" xfId="24314"/>
    <cellStyle name="差_文体广播事业(按照总人口测算）—20080416_县市旗测算-新科目（含人口规模效应）_财力性转移支付2010年预算参考数_03_2010年各地区一般预算平衡表_净集中" xfId="24315"/>
    <cellStyle name="差_文体广播事业(按照总人口测算）—20080416_县市旗测算-新科目（含人口规模效应）_财力性转移支付2010年预算参考数_30云南" xfId="24316"/>
    <cellStyle name="好_附表_03_2010年各地区一般预算平衡表" xfId="24317"/>
    <cellStyle name="好_分析缺口率_03_2010年各地区一般预算平衡表_2010年地方财政一般预算分级平衡情况表（汇总）0524 2" xfId="24318"/>
    <cellStyle name="差_文体广播事业(按照总人口测算）—20080416_县市旗测算-新科目（含人口规模效应）_财力性转移支付2010年预算参考数_华东 2 3" xfId="24319"/>
    <cellStyle name="好_分析缺口率_03_2010年各地区一般预算平衡表_2010年地方财政一般预算分级平衡情况表（汇总）0524 3" xfId="24320"/>
    <cellStyle name="差_文体广播事业(按照总人口测算）—20080416_县市旗测算-新科目（含人口规模效应）_财力性转移支付2010年预算参考数_华东 2 4" xfId="24321"/>
    <cellStyle name="好_分析缺口率_03_2010年各地区一般预算平衡表_2010年地方财政一般预算分级平衡情况表（汇总）0524 4" xfId="24322"/>
    <cellStyle name="差_文体广播事业(按照总人口测算）—20080416_县市旗测算-新科目（含人口规模效应）_财力性转移支付2010年预算参考数_华东 2 5" xfId="24323"/>
    <cellStyle name="差_文体广播事业(按照总人口测算）—20080416_县市旗测算-新科目（含人口规模效应）_财力性转移支付2010年预算参考数_隋心对账单定稿0514 2 4" xfId="24324"/>
    <cellStyle name="常规 13 36" xfId="24325"/>
    <cellStyle name="好_核定人数下发表_隋心对账单定稿0514 2 3" xfId="24326"/>
    <cellStyle name="差_文体广播事业(按照总人口测算）—20080416_县市旗测算-新科目（含人口规模效应）_财力性转移支付2010年预算参考数_小册子（2010）张 2 2" xfId="24327"/>
    <cellStyle name="好_20河南_财力性转移支付2010年预算参考数_03_2010年各地区一般预算平衡表_2010年地方财政一般预算分级平衡情况表（汇总）0524" xfId="24328"/>
    <cellStyle name="差_文体广播事业(按照总人口测算）—20080416_县市旗测算-新科目（含人口规模效应）_财力性转移支付2010年预算参考数_小册子（2010）张 4" xfId="24329"/>
    <cellStyle name="差_文体广播事业(按照总人口测算）—20080416_县市旗测算-新科目（含人口规模效应）_合并" xfId="24330"/>
    <cellStyle name="好_青海 缺口县区测算(地方填报)_财力性转移支付2010年预算参考数 5" xfId="24331"/>
    <cellStyle name="好_2006年27重庆_财力性转移支付2010年预算参考数 2 6" xfId="24332"/>
    <cellStyle name="差_文体广播事业(按照总人口测算）—20080416_县市旗测算-新科目（含人口规模效应）_合并 2 2" xfId="24333"/>
    <cellStyle name="差_文体广播事业(按照总人口测算）—20080416_县市旗测算-新科目（含人口规模效应）_华东" xfId="24334"/>
    <cellStyle name="好_文体广播事业(按照总人口测算）—20080416_民生政策最低支出需求 2 2" xfId="24335"/>
    <cellStyle name="差_文体广播事业(按照总人口测算）—20080416_县市旗测算-新科目（含人口规模效应）_华东 2" xfId="24336"/>
    <cellStyle name="好_测算结果汇总 2 7" xfId="24337"/>
    <cellStyle name="差_文体广播事业(按照总人口测算）—20080416_县市旗测算-新科目（含人口规模效应）_华东 2 2" xfId="24338"/>
    <cellStyle name="差_文体广播事业(按照总人口测算）—20080416_县市旗测算-新科目（含人口规模效应）_隋心对账单定稿0514 2" xfId="24339"/>
    <cellStyle name="差_文体广播事业(按照总人口测算）—20080416_县市旗测算-新科目（含人口规模效应）_隋心对账单定稿0514 2 2" xfId="24340"/>
    <cellStyle name="好_卫生(按照总人口测算）—20080416_不含人员经费系数_财力性转移支付2010年预算参考数_03_2010年各地区一般预算平衡表_2010年地方财政一般预算分级平衡情况表（汇总）0524 2 6" xfId="24341"/>
    <cellStyle name="差_文体广播事业(按照总人口测算）—20080416_县市旗测算-新科目（含人口规模效应）_隋心对账单定稿0514 2 3" xfId="24342"/>
    <cellStyle name="好_卫生(按照总人口测算）—20080416_不含人员经费系数_财力性转移支付2010年预算参考数_03_2010年各地区一般预算平衡表_2010年地方财政一般预算分级平衡情况表（汇总）0524 2 7" xfId="24343"/>
    <cellStyle name="差_文体广播事业(按照总人口测算）—20080416_县市旗测算-新科目（含人口规模效应）_隋心对账单定稿0514 2 4" xfId="24344"/>
    <cellStyle name="好_卫生(按照总人口测算）—20080416_不含人员经费系数_财力性转移支付2010年预算参考数_03_2010年各地区一般预算平衡表_2010年地方财政一般预算分级平衡情况表（汇总）0524 2 8" xfId="24345"/>
    <cellStyle name="差_文体广播事业(按照总人口测算）—20080416_县市旗测算-新科目（含人口规模效应）_隋心对账单定稿0514 2 7" xfId="24346"/>
    <cellStyle name="差_下半年禁毒办案经费分配2544.3万元 3" xfId="24347"/>
    <cellStyle name="好_Book1_财力性转移支付2010年预算参考数_隋心对账单定稿0514 2 2" xfId="24348"/>
    <cellStyle name="差_下半年禁毒办案经费分配2544.3万元 4" xfId="24349"/>
    <cellStyle name="差_下半年禁吸戒毒经费1000万元" xfId="24350"/>
    <cellStyle name="差_下半年禁吸戒毒经费1000万元 3" xfId="24351"/>
    <cellStyle name="好_同德_合并 2 4" xfId="24352"/>
    <cellStyle name="好_成本差异系数（含人口规模）_财力性转移支付2010年预算参考数_03_2010年各地区一般预算平衡表_2010年地方财政一般预算分级平衡情况表（汇总）0524 2 6" xfId="24353"/>
    <cellStyle name="差_县区合并测算20080421_县市旗测算-新科目（含人口规模效应）_财力性转移支付2010年预算参考数_03_2010年各地区一般预算平衡表 3" xfId="24354"/>
    <cellStyle name="差_县级公安机关公用经费标准奖励测算方案（定稿）" xfId="24355"/>
    <cellStyle name="差_县级公安机关公用经费标准奖励测算方案（定稿） 2 2" xfId="24356"/>
    <cellStyle name="好_县市旗测算-新科目（20080627）_县市旗测算-新科目（含人口规模效应）_财力性转移支付2010年预算参考数_03_2010年各地区一般预算平衡表_2010年地方财政一般预算分级平衡情况表（汇总）0524 2 4" xfId="24357"/>
    <cellStyle name="好_县区合并测算20080421_民生政策最低支出需求_合并 2 2" xfId="24358"/>
    <cellStyle name="差_县级公安机关公用经费标准奖励测算方案（定稿） 2 4" xfId="24359"/>
    <cellStyle name="好_县市旗测算-新科目（20080627）_县市旗测算-新科目（含人口规模效应）_财力性转移支付2010年预算参考数_03_2010年各地区一般预算平衡表_2010年地方财政一般预算分级平衡情况表（汇总）0524 2 6" xfId="24360"/>
    <cellStyle name="好_县市旗测算-新科目（20080626）_民生政策最低支出需求_03_2010年各地区一般预算平衡表_净集中 2" xfId="24361"/>
    <cellStyle name="常规 12 19" xfId="24362"/>
    <cellStyle name="常规 12 24" xfId="24363"/>
    <cellStyle name="好_县区合并测算20080421_不含人员经费系数_财力性转移支付2010年预算参考数 3" xfId="24364"/>
    <cellStyle name="差_县级公安机关公用经费标准奖励测算方案（定稿） 3" xfId="24365"/>
    <cellStyle name="好_县市旗测算-新科目（20080626）_民生政策最低支出需求_03_2010年各地区一般预算平衡表_净集中 3" xfId="24366"/>
    <cellStyle name="常规 12 25" xfId="24367"/>
    <cellStyle name="常规 12 30" xfId="24368"/>
    <cellStyle name="好_县区合并测算20080421_不含人员经费系数_财力性转移支付2010年预算参考数 4" xfId="24369"/>
    <cellStyle name="差_县级公安机关公用经费标准奖励测算方案（定稿） 4" xfId="24370"/>
    <cellStyle name="常规 4 25" xfId="24371"/>
    <cellStyle name="常规 4 30" xfId="24372"/>
    <cellStyle name="差_县级基础数据" xfId="24373"/>
    <cellStyle name="差_县级基础数据 2" xfId="24374"/>
    <cellStyle name="差_县级基础数据 3" xfId="24375"/>
    <cellStyle name="差_县级基础数据 4" xfId="24376"/>
    <cellStyle name="常规 3 17" xfId="24377"/>
    <cellStyle name="常规 3 22" xfId="24378"/>
    <cellStyle name="差_县区合并测算20080421" xfId="24379"/>
    <cellStyle name="差_县区合并测算20080421_民生政策最低支出需求_03_2010年各地区一般预算平衡表_2010年地方财政一般预算分级平衡情况表（汇总）0524 4" xfId="24380"/>
    <cellStyle name="差_县区合并测算20080421 2" xfId="24381"/>
    <cellStyle name="差_县区合并测算20080421 2 3" xfId="24382"/>
    <cellStyle name="好_县市旗测算20080508_华东 2" xfId="24383"/>
    <cellStyle name="差_县区合并测算20080421 2 3 2" xfId="24384"/>
    <cellStyle name="好_县市旗测算20080508_华东 2 2" xfId="24385"/>
    <cellStyle name="差_县区合并测算20080423(按照各省比重）_不含人员经费系数_小册子（2010）张" xfId="24386"/>
    <cellStyle name="好_市辖区测算-新科目（20080626）_合并 2 6" xfId="24387"/>
    <cellStyle name="差_县区合并测算20080421 2 4" xfId="24388"/>
    <cellStyle name="好_县市旗测算20080508_华东 3" xfId="24389"/>
    <cellStyle name="好_30云南_1_合并" xfId="24390"/>
    <cellStyle name="差_县市旗测算20080508_县市旗测算-新科目（含人口规模效应）_财力性转移支付2010年预算参考数 3" xfId="24391"/>
    <cellStyle name="差_县区合并测算20080421_03_2010年各地区一般预算平衡表" xfId="24392"/>
    <cellStyle name="好_30云南_1_合并 2" xfId="24393"/>
    <cellStyle name="差_县市旗测算20080508_县市旗测算-新科目（含人口规模效应）_财力性转移支付2010年预算参考数 3 2" xfId="24394"/>
    <cellStyle name="差_县区合并测算20080421_03_2010年各地区一般预算平衡表 2" xfId="24395"/>
    <cellStyle name="好_汇总表 2 4" xfId="24396"/>
    <cellStyle name="好_09黑龙江_华东 2 7" xfId="24397"/>
    <cellStyle name="好_30云南_1_合并 2 2" xfId="24398"/>
    <cellStyle name="好_2008年全省汇总收支计算表_华东 2 3" xfId="24399"/>
    <cellStyle name="差_县区合并测算20080421_03_2010年各地区一般预算平衡表 2 2" xfId="24400"/>
    <cellStyle name="常规_2007年云南省向人大报送政府收支预算表格式编制过程表 2 3 2" xfId="24401"/>
    <cellStyle name="差_县区合并测算20080421_03_2010年各地区一般预算平衡表_04财力类2010 2" xfId="24402"/>
    <cellStyle name="差_县区合并测算20080421_03_2010年各地区一般预算平衡表_04财力类2010 3" xfId="24403"/>
    <cellStyle name="差_县区合并测算20080421_03_2010年各地区一般预算平衡表_2010年地方财政一般预算分级平衡情况表（汇总）0524 2 5" xfId="24404"/>
    <cellStyle name="差_县区合并测算20080421_03_2010年各地区一般预算平衡表_2010年地方财政一般预算分级平衡情况表（汇总）0524 2 7" xfId="24405"/>
    <cellStyle name="好_其他部门(按照总人口测算）—20080416_03_2010年各地区一般预算平衡表_2010年地方财政一般预算分级平衡情况表（汇总）0524 2" xfId="24406"/>
    <cellStyle name="差_县区合并测算20080421_03_2010年各地区一般预算平衡表_2010年地方财政一般预算分级平衡情况表（汇总）0524 3" xfId="24407"/>
    <cellStyle name="好_其他部门(按照总人口测算）—20080416_03_2010年各地区一般预算平衡表_2010年地方财政一般预算分级平衡情况表（汇总）0524 3" xfId="24408"/>
    <cellStyle name="差_县区合并测算20080421_03_2010年各地区一般预算平衡表_2010年地方财政一般预算分级平衡情况表（汇总）0524 4" xfId="24409"/>
    <cellStyle name="超链接 2 2 2" xfId="24410"/>
    <cellStyle name="差_县区合并测算20080421_03_2010年各地区一般预算平衡表_净集中" xfId="24411"/>
    <cellStyle name="好_行政（人员）_县市旗测算-新科目（含人口规模效应）_财力性转移支付2010年预算参考数_隋心对账单定稿0514 2 2" xfId="24412"/>
    <cellStyle name="差_县区合并测算20080421_03_2010年各地区一般预算平衡表_净集中 3" xfId="24413"/>
    <cellStyle name="差_县区合并测算20080421_30云南 3" xfId="24414"/>
    <cellStyle name="差_县区合并测算20080421_30云南 3 2" xfId="24415"/>
    <cellStyle name="差_县区合并测算20080421_不含人员经费系数" xfId="24416"/>
    <cellStyle name="差_县区合并测算20080421_不含人员经费系数 2" xfId="24417"/>
    <cellStyle name="差_县区合并测算20080421_不含人员经费系数 2 2" xfId="24418"/>
    <cellStyle name="好_县市旗测算20080508_民生政策最低支出需求_财力性转移支付2010年预算参考数_合并" xfId="24419"/>
    <cellStyle name="差_县区合并测算20080421_不含人员经费系数 2 3" xfId="24420"/>
    <cellStyle name="差_县区合并测算20080421_不含人员经费系数 4" xfId="24421"/>
    <cellStyle name="差_县区合并测算20080423(按照各省比重）_民生政策最低支出需求_03_2010年各地区一般预算平衡表 2" xfId="24422"/>
    <cellStyle name="好_汇总表_财力性转移支付2010年预算参考数 2" xfId="24423"/>
    <cellStyle name="好_1110洱源县_财力性转移支付2010年预算参考数_03_2010年各地区一般预算平衡表_净集中 2" xfId="24424"/>
    <cellStyle name="差_县区合并测算20080421_不含人员经费系数 5" xfId="24425"/>
    <cellStyle name="差_县区合并测算20080421_不含人员经费系数_03_2010年各地区一般预算平衡表" xfId="24426"/>
    <cellStyle name="好_农林水和城市维护标准支出20080505－县区合计_民生政策最低支出需求_财力性转移支付2010年预算参考数_小册子（2010）张 3" xfId="24427"/>
    <cellStyle name="差_县区合并测算20080421_不含人员经费系数_03_2010年各地区一般预算平衡表 2" xfId="24428"/>
    <cellStyle name="差_县区合并测算20080421_不含人员经费系数_03_2010年各地区一般预算平衡表 2 2" xfId="24429"/>
    <cellStyle name="差_县区合并测算20080421_不含人员经费系数_03_2010年各地区一般预算平衡表_2010年地方财政一般预算分级平衡情况表（汇总）0524 3" xfId="24430"/>
    <cellStyle name="差_县区合并测算20080421_不含人员经费系数_03_2010年各地区一般预算平衡表_2010年地方财政一般预算分级平衡情况表（汇总）0524 4" xfId="24431"/>
    <cellStyle name="好_缺口县区测算(按核定人数)_03_2010年各地区一般预算平衡表 6" xfId="24432"/>
    <cellStyle name="差_县区合并测算20080421_不含人员经费系数_财力性转移支付2010年预算参考数 2" xfId="24433"/>
    <cellStyle name="好_汇总表_华东" xfId="24434"/>
    <cellStyle name="差_县区合并测算20080421_不含人员经费系数_财力性转移支付2010年预算参考数 2 2" xfId="24435"/>
    <cellStyle name="好_12滨州_财力性转移支付2010年预算参考数_华东 2 3" xfId="24436"/>
    <cellStyle name="好_汇总表_华东 2" xfId="24437"/>
    <cellStyle name="差_县区合并测算20080421_不含人员经费系数_财力性转移支付2010年预算参考数 2 2 2" xfId="24438"/>
    <cellStyle name="好_12滨州_财力性转移支付2010年预算参考数_华东 2 4" xfId="24439"/>
    <cellStyle name="差_县区合并测算20080421_不含人员经费系数_财力性转移支付2010年预算参考数 2 3" xfId="24440"/>
    <cellStyle name="好_gdp_小册子（2010）张" xfId="24441"/>
    <cellStyle name="好_12滨州_财力性转移支付2010年预算参考数_华东 2 5" xfId="24442"/>
    <cellStyle name="差_县区合并测算20080421_不含人员经费系数_财力性转移支付2010年预算参考数 2 4" xfId="24443"/>
    <cellStyle name="差_县区合并测算20080421_不含人员经费系数_财力性转移支付2010年预算参考数 2 7" xfId="24444"/>
    <cellStyle name="差_县区合并测算20080421_不含人员经费系数_财力性转移支付2010年预算参考数 3" xfId="24445"/>
    <cellStyle name="差_县区合并测算20080421_不含人员经费系数_财力性转移支付2010年预算参考数_03_2010年各地区一般预算平衡表" xfId="24446"/>
    <cellStyle name="差_县区合并测算20080421_不含人员经费系数_财力性转移支付2010年预算参考数_03_2010年各地区一般预算平衡表 2" xfId="24447"/>
    <cellStyle name="差_县区合并测算20080421_不含人员经费系数_财力性转移支付2010年预算参考数_03_2010年各地区一般预算平衡表 2 2" xfId="24448"/>
    <cellStyle name="差_县区合并测算20080421_不含人员经费系数_财力性转移支付2010年预算参考数_03_2010年各地区一般预算平衡表 3" xfId="24449"/>
    <cellStyle name="差_县区合并测算20080421_不含人员经费系数_财力性转移支付2010年预算参考数_03_2010年各地区一般预算平衡表 5" xfId="24450"/>
    <cellStyle name="差_县区合并测算20080421_不含人员经费系数_财力性转移支付2010年预算参考数_03_2010年各地区一般预算平衡表 6" xfId="24451"/>
    <cellStyle name="好_其他部门(按照总人口测算）—20080416_不含人员经费系数_财力性转移支付2010年预算参考数_隋心对账单定稿0514 2" xfId="24452"/>
    <cellStyle name="好_2008年支出核定_华东" xfId="24453"/>
    <cellStyle name="常规 12 38" xfId="24454"/>
    <cellStyle name="常规 4 3 3" xfId="24455"/>
    <cellStyle name="好_汇总-县级财政报表附表_合并 2" xfId="24456"/>
    <cellStyle name="好_2006年34青海_财力性转移支付2010年预算参考数_隋心对账单定稿0514 2 4" xfId="24457"/>
    <cellStyle name="差_县区合并测算20080421_不含人员经费系数_财力性转移支付2010年预算参考数_03_2010年各地区一般预算平衡表_04财力类2010" xfId="24458"/>
    <cellStyle name="好_汇总-县级财政报表附表_合并 2 2" xfId="24459"/>
    <cellStyle name="差_县区合并测算20080421_不含人员经费系数_财力性转移支付2010年预算参考数_03_2010年各地区一般预算平衡表_04财力类2010 2" xfId="24460"/>
    <cellStyle name="好_测算结果_财力性转移支付2010年预算参考数 3" xfId="24461"/>
    <cellStyle name="差_县区合并测算20080421_不含人员经费系数_财力性转移支付2010年预算参考数_03_2010年各地区一般预算平衡表_2010年地方财政一般预算分级平衡情况表（汇总）0524" xfId="24462"/>
    <cellStyle name="好_行政(燃修费)_不含人员经费系数_财力性转移支付2010年预算参考数_03_2010年各地区一般预算平衡表_2010年地方财政一般预算分级平衡情况表（汇总）0524 2 4" xfId="24463"/>
    <cellStyle name="差_县区合并测算20080421_不含人员经费系数_财力性转移支付2010年预算参考数_30云南" xfId="24464"/>
    <cellStyle name="差_县区合并测算20080421_不含人员经费系数_财力性转移支付2010年预算参考数_30云南 2" xfId="24465"/>
    <cellStyle name="差_县区合并测算20080421_不含人员经费系数_财力性转移支付2010年预算参考数_合并 2" xfId="24466"/>
    <cellStyle name="差_县区合并测算20080421_不含人员经费系数_财力性转移支付2010年预算参考数_合并 2 4" xfId="24467"/>
    <cellStyle name="差_县区合并测算20080421_不含人员经费系数_财力性转移支付2010年预算参考数_合并 2 5" xfId="24468"/>
    <cellStyle name="好_县区合并测算20080421_县市旗测算-新科目（含人口规模效应）_财力性转移支付2010年预算参考数_隋心对账单定稿0514 2" xfId="24469"/>
    <cellStyle name="差_县区合并测算20080421_不含人员经费系数_财力性转移支付2010年预算参考数_合并 2 7" xfId="24470"/>
    <cellStyle name="差_云南 缺口县区测算(地方填报)_30云南 3" xfId="24471"/>
    <cellStyle name="好_教育(按照总人口测算）—20080416_县市旗测算-新科目（含人口规模效应）_财力性转移支付2010年预算参考数_30云南" xfId="24472"/>
    <cellStyle name="差_县区合并测算20080421_不含人员经费系数_财力性转移支付2010年预算参考数_华东" xfId="24473"/>
    <cellStyle name="好_教育(按照总人口测算）—20080416_县市旗测算-新科目（含人口规模效应）_财力性转移支付2010年预算参考数_30云南 2" xfId="24474"/>
    <cellStyle name="好_07临沂 2 3" xfId="24475"/>
    <cellStyle name="差_县区合并测算20080421_不含人员经费系数_财力性转移支付2010年预算参考数_华东 2" xfId="24476"/>
    <cellStyle name="差_县区合并测算20080421_不含人员经费系数_财力性转移支付2010年预算参考数_华东 2 2" xfId="24477"/>
    <cellStyle name="差_县区合并测算20080421_不含人员经费系数_财力性转移支付2010年预算参考数_华东 2 4" xfId="24478"/>
    <cellStyle name="好_其他部门(按照总人口测算）—20080416_不含人员经费系数_03_2010年各地区一般预算平衡表_04财力类2010" xfId="24479"/>
    <cellStyle name="差_县市旗测算20080508_不含人员经费系数_合并 2 2" xfId="24480"/>
    <cellStyle name="好_行政（人员）_民生政策最低支出需求_隋心对账单定稿0514 2 6" xfId="24481"/>
    <cellStyle name="差_县区合并测算20080421_不含人员经费系数_财力性转移支付2010年预算参考数_华东 2 5" xfId="24482"/>
    <cellStyle name="差_县市旗测算20080508_不含人员经费系数_合并 2 3" xfId="24483"/>
    <cellStyle name="好_行政（人员）_民生政策最低支出需求_隋心对账单定稿0514 2 7" xfId="24484"/>
    <cellStyle name="差_县区合并测算20080421_不含人员经费系数_财力性转移支付2010年预算参考数_华东 2 6" xfId="24485"/>
    <cellStyle name="差_县市旗测算20080508_不含人员经费系数_合并 2 4" xfId="24486"/>
    <cellStyle name="差_县区合并测算20080421_不含人员经费系数_财力性转移支付2010年预算参考数_华东 2 7" xfId="24487"/>
    <cellStyle name="差_县区合并测算20080421_不含人员经费系数_财力性转移支付2010年预算参考数_隋心对账单定稿0514" xfId="24488"/>
    <cellStyle name="好_市辖区测算20080510_不含人员经费系数_03_2010年各地区一般预算平衡表_2010年地方财政一般预算分级平衡情况表（汇总）0524 2 4" xfId="24489"/>
    <cellStyle name="常规 8 16" xfId="24490"/>
    <cellStyle name="常规 8 21" xfId="24491"/>
    <cellStyle name="差_县区合并测算20080421_不含人员经费系数_财力性转移支付2010年预算参考数_隋心对账单定稿0514 2 2" xfId="24492"/>
    <cellStyle name="常规 8 17" xfId="24493"/>
    <cellStyle name="常规 8 22" xfId="24494"/>
    <cellStyle name="差_县区合并测算20080421_不含人员经费系数_财力性转移支付2010年预算参考数_隋心对账单定稿0514 2 3" xfId="24495"/>
    <cellStyle name="常规 8 18" xfId="24496"/>
    <cellStyle name="常规 8 23" xfId="24497"/>
    <cellStyle name="差_县区合并测算20080421_不含人员经费系数_财力性转移支付2010年预算参考数_隋心对账单定稿0514 2 4" xfId="24498"/>
    <cellStyle name="常规 8 19" xfId="24499"/>
    <cellStyle name="常规 8 24" xfId="24500"/>
    <cellStyle name="好_危改资金测算_03_2010年各地区一般预算平衡表_2010年地方财政一般预算分级平衡情况表（汇总）0524" xfId="24501"/>
    <cellStyle name="差_县区合并测算20080421_不含人员经费系数_财力性转移支付2010年预算参考数_隋心对账单定稿0514 2 5" xfId="24502"/>
    <cellStyle name="好_0502通海县 2 2" xfId="24503"/>
    <cellStyle name="常规 8 25" xfId="24504"/>
    <cellStyle name="常规 8 30" xfId="24505"/>
    <cellStyle name="差_县区合并测算20080421_不含人员经费系数_财力性转移支付2010年预算参考数_隋心对账单定稿0514 2 6" xfId="24506"/>
    <cellStyle name="好_核定人数下发表 5" xfId="24507"/>
    <cellStyle name="差_县区合并测算20080421_不含人员经费系数_财力性转移支付2010年预算参考数_小册子（2010）张" xfId="24508"/>
    <cellStyle name="差_县区合并测算20080421_不含人员经费系数_财力性转移支付2010年预算参考数_小册子（2010）张 2" xfId="24509"/>
    <cellStyle name="输出 2 2 2 4" xfId="24510"/>
    <cellStyle name="好_行政公检法测算_民生政策最低支出需求_财力性转移支付2010年预算参考数_合并 2 2" xfId="24511"/>
    <cellStyle name="差_县区合并测算20080421_不含人员经费系数_合并" xfId="24512"/>
    <cellStyle name="差_县区合并测算20080421_不含人员经费系数_合并 2" xfId="24513"/>
    <cellStyle name="差_县区合并测算20080421_不含人员经费系数_合并 2 5" xfId="24514"/>
    <cellStyle name="差_县市旗测算20080508_不含人员经费系数_财力性转移支付2010年预算参考数_03_2010年各地区一般预算平衡表_2010年地方财政一般预算分级平衡情况表（汇总）0524 4" xfId="24515"/>
    <cellStyle name="差_县区合并测算20080421_不含人员经费系数_合并 2 6" xfId="24516"/>
    <cellStyle name="差_县市旗测算20080508_不含人员经费系数_财力性转移支付2010年预算参考数_03_2010年各地区一般预算平衡表_2010年地方财政一般预算分级平衡情况表（汇总）0524 5" xfId="24517"/>
    <cellStyle name="差_县区合并测算20080421_不含人员经费系数_合并 2 7" xfId="24518"/>
    <cellStyle name="差_县区合并测算20080421_不含人员经费系数_华东" xfId="24519"/>
    <cellStyle name="好_文体广播事业(按照总人口测算）—20080416_民生政策最低支出需求_财力性转移支付2010年预算参考数_30云南" xfId="24520"/>
    <cellStyle name="差_县区合并测算20080421_不含人员经费系数_华东 2" xfId="24521"/>
    <cellStyle name="好_Book2_合并 2 6" xfId="24522"/>
    <cellStyle name="差_县区合并测算20080421_不含人员经费系数_华东 2 4" xfId="24523"/>
    <cellStyle name="差_县市旗测算-新科目（20080626）_不含人员经费系数_财力性转移支付2010年预算参考数_03_2010年各地区一般预算平衡表 5" xfId="24524"/>
    <cellStyle name="好_行政（人员）_民生政策最低支出需求_小册子（2010）张 2" xfId="24525"/>
    <cellStyle name="差_县市旗测算-新科目（20080626）_不含人员经费系数_财力性转移支付2010年预算参考数_03_2010年各地区一般预算平衡表 6" xfId="24526"/>
    <cellStyle name="好_Book2_合并 2 7" xfId="24527"/>
    <cellStyle name="差_县区合并测算20080421_不含人员经费系数_华东 2 5" xfId="24528"/>
    <cellStyle name="差_县区合并测算20080421_不含人员经费系数_华东 2 7" xfId="24529"/>
    <cellStyle name="差_县区合并测算20080421_不含人员经费系数_隋心对账单定稿0514" xfId="24530"/>
    <cellStyle name="好_其他部门(按照总人口测算）—20080416_县市旗测算-新科目（含人口规模效应）_隋心对账单定稿0514 2 4" xfId="24531"/>
    <cellStyle name="差_县区合并测算20080421_不含人员经费系数_隋心对账单定稿0514 2" xfId="24532"/>
    <cellStyle name="好_农林水和城市维护标准支出20080505－县区合计_县市旗测算-新科目（含人口规模效应） 4" xfId="24533"/>
    <cellStyle name="差_县区合并测算20080421_不含人员经费系数_隋心对账单定稿0514 2 2" xfId="24534"/>
    <cellStyle name="差_一般预算支出口径剔除表 3" xfId="24535"/>
    <cellStyle name="好_农林水和城市维护标准支出20080505－县区合计_县市旗测算-新科目（含人口规模效应） 5" xfId="24536"/>
    <cellStyle name="差_县区合并测算20080421_不含人员经费系数_隋心对账单定稿0514 2 3" xfId="24537"/>
    <cellStyle name="差_一般预算支出口径剔除表 4" xfId="24538"/>
    <cellStyle name="差_一般预算支出口径剔除表 5" xfId="24539"/>
    <cellStyle name="好_河南 缺口县区测算(地方填报白)_财力性转移支付2010年预算参考数 2 2" xfId="24540"/>
    <cellStyle name="差_县区合并测算20080421_不含人员经费系数_隋心对账单定稿0514 2 4" xfId="24541"/>
    <cellStyle name="好_河南 缺口县区测算(地方填报白)_财力性转移支付2010年预算参考数 2 4" xfId="24542"/>
    <cellStyle name="差_县区合并测算20080421_不含人员经费系数_隋心对账单定稿0514 2 6" xfId="24543"/>
    <cellStyle name="好_河南 缺口县区测算(地方填报白)_财力性转移支付2010年预算参考数 2 5" xfId="24544"/>
    <cellStyle name="差_县区合并测算20080421_不含人员经费系数_隋心对账单定稿0514 2 7" xfId="24545"/>
    <cellStyle name="差_县区合并测算20080421_不含人员经费系数_小册子（2010）张" xfId="24546"/>
    <cellStyle name="好_2006年27重庆_财力性转移支付2010年预算参考数_03_2010年各地区一般预算平衡表_2010年地方财政一般预算分级平衡情况表（汇总）0524 2" xfId="24547"/>
    <cellStyle name="差_县区合并测算20080421_财力性转移支付2010年预算参考数" xfId="24548"/>
    <cellStyle name="差_县区合并测算20080421_财力性转移支付2010年预算参考数 2 5" xfId="24549"/>
    <cellStyle name="好_县区合并测算20080421_财力性转移支付2010年预算参考数_华东 3" xfId="24550"/>
    <cellStyle name="差_县区合并测算20080421_财力性转移支付2010年预算参考数_03_2010年各地区一般预算平衡表_2010年地方财政一般预算分级平衡情况表（汇总）0524" xfId="24551"/>
    <cellStyle name="差_县区合并测算20080421_财力性转移支付2010年预算参考数_03_2010年各地区一般预算平衡表_2010年地方财政一般预算分级平衡情况表（汇总）0524 2 2" xfId="24552"/>
    <cellStyle name="差_县区合并测算20080421_财力性转移支付2010年预算参考数_03_2010年各地区一般预算平衡表_2010年地方财政一般预算分级平衡情况表（汇总）0524 2 4" xfId="24553"/>
    <cellStyle name="差_县区合并测算20080421_财力性转移支付2010年预算参考数_03_2010年各地区一般预算平衡表_2010年地方财政一般预算分级平衡情况表（汇总）0524 2 5" xfId="24554"/>
    <cellStyle name="好_行政（人员）_不含人员经费系数_财力性转移支付2010年预算参考数_合并 2 2" xfId="24555"/>
    <cellStyle name="好_县市旗测算-新科目（20080627）_03_2010年各地区一般预算平衡表 6" xfId="24556"/>
    <cellStyle name="差_县区合并测算20080421_财力性转移支付2010年预算参考数_03_2010年各地区一般预算平衡表_2010年地方财政一般预算分级平衡情况表（汇总）0524 3" xfId="24557"/>
    <cellStyle name="差_县区合并测算20080421_财力性转移支付2010年预算参考数_03_2010年各地区一般预算平衡表_2010年地方财政一般预算分级平衡情况表（汇总）0524 4" xfId="24558"/>
    <cellStyle name="差_县区合并测算20080421_财力性转移支付2010年预算参考数_03_2010年各地区一般预算平衡表_2010年地方财政一般预算分级平衡情况表（汇总）0524 5" xfId="24559"/>
    <cellStyle name="好_安徽 缺口县区测算(地方填报)1_合并 2 2" xfId="24560"/>
    <cellStyle name="差_县区合并测算20080421_财力性转移支付2010年预算参考数_合并 2" xfId="24561"/>
    <cellStyle name="好_教育(按照总人口测算）—20080416_县市旗测算-新科目（含人口规模效应）_财力性转移支付2010年预算参考数_03_2010年各地区一般预算平衡表_2010年地方财政一般预算分级平衡情况表（汇总）0524 2 3" xfId="24562"/>
    <cellStyle name="差_县区合并测算20080421_财力性转移支付2010年预算参考数_合并 2 2" xfId="24563"/>
    <cellStyle name="好_民生政策最低支出需求_财力性转移支付2010年预算参考数_03_2010年各地区一般预算平衡表_04财力类2010" xfId="24564"/>
    <cellStyle name="差_县区合并测算20080421_财力性转移支付2010年预算参考数_华东 2 3" xfId="24565"/>
    <cellStyle name="差_县区合并测算20080421_财力性转移支付2010年预算参考数_华东 2 4" xfId="24566"/>
    <cellStyle name="差_县区合并测算20080421_财力性转移支付2010年预算参考数_隋心对账单定稿0514" xfId="24567"/>
    <cellStyle name="常规 27 4" xfId="24568"/>
    <cellStyle name="差_县区合并测算20080421_财力性转移支付2010年预算参考数_隋心对账单定稿0514 2" xfId="24569"/>
    <cellStyle name="好_测算结果_财力性转移支付2010年预算参考数_合并 2 7" xfId="24570"/>
    <cellStyle name="差_县区合并测算20080421_财力性转移支付2010年预算参考数_隋心对账单定稿0514 2 2" xfId="24571"/>
    <cellStyle name="差_县区合并测算20080421_财力性转移支付2010年预算参考数_隋心对账单定稿0514 2 3" xfId="24572"/>
    <cellStyle name="差_县区合并测算20080421_民生政策最低支出需求_03_2010年各地区一般预算平衡表_04财力类2010 2" xfId="24573"/>
    <cellStyle name="好_分析缺口率_03_2010年各地区一般预算平衡表 2" xfId="24574"/>
    <cellStyle name="差_县区合并测算20080421_财力性转移支付2010年预算参考数_隋心对账单定稿0514 2 4" xfId="24575"/>
    <cellStyle name="差_县区合并测算20080421_民生政策最低支出需求_03_2010年各地区一般预算平衡表_04财力类2010 3" xfId="24576"/>
    <cellStyle name="好_分析缺口率_03_2010年各地区一般预算平衡表 3" xfId="24577"/>
    <cellStyle name="差_县区合并测算20080421_财力性转移支付2010年预算参考数_隋心对账单定稿0514 2 5" xfId="24578"/>
    <cellStyle name="好_分析缺口率_03_2010年各地区一般预算平衡表 5" xfId="24579"/>
    <cellStyle name="差_县区合并测算20080421_财力性转移支付2010年预算参考数_隋心对账单定稿0514 2 7" xfId="24580"/>
    <cellStyle name="好_行政公检法测算_财力性转移支付2010年预算参考数 2 5" xfId="24581"/>
    <cellStyle name="差_县区合并测算20080421_财力性转移支付2010年预算参考数_小册子（2010）张" xfId="24582"/>
    <cellStyle name="差_县区合并测算20080423(按照各省比重）_县市旗测算-新科目（含人口规模效应）_财力性转移支付2010年预算参考数_03_2010年各地区一般预算平衡表 3" xfId="24583"/>
    <cellStyle name="好_14安徽_财力性转移支付2010年预算参考数 4" xfId="24584"/>
    <cellStyle name="差_县区合并测算20080421_财力性转移支付2010年预算参考数_小册子（2010）张 2" xfId="24585"/>
    <cellStyle name="好_14安徽_财力性转移支付2010年预算参考数_03_2010年各地区一般预算平衡表_2010年地方财政一般预算分级平衡情况表（汇总）0524 2 2" xfId="24586"/>
    <cellStyle name="差_县区合并测算20080423(按照各省比重）_县市旗测算-新科目（含人口规模效应）_财力性转移支付2010年预算参考数_03_2010年各地区一般预算平衡表 4" xfId="24587"/>
    <cellStyle name="好_14安徽_财力性转移支付2010年预算参考数 5" xfId="24588"/>
    <cellStyle name="差_县区合并测算20080421_财力性转移支付2010年预算参考数_小册子（2010）张 3" xfId="24589"/>
    <cellStyle name="好_14安徽_财力性转移支付2010年预算参考数_03_2010年各地区一般预算平衡表_2010年地方财政一般预算分级平衡情况表（汇总）0524 2 3" xfId="24590"/>
    <cellStyle name="差_县区合并测算20080423(按照各省比重）_县市旗测算-新科目（含人口规模效应）_财力性转移支付2010年预算参考数_03_2010年各地区一般预算平衡表 5" xfId="24591"/>
    <cellStyle name="差_县区合并测算20080421_财力性转移支付2010年预算参考数_小册子（2010）张 4" xfId="24592"/>
    <cellStyle name="差_县区合并测算20080421_合并 2 2" xfId="24593"/>
    <cellStyle name="好_核定人数下发表_华东" xfId="24594"/>
    <cellStyle name="差_县区合并测算20080421_合并 2 3" xfId="24595"/>
    <cellStyle name="差_县区合并测算20080421_合并 2 4" xfId="24596"/>
    <cellStyle name="差_县区合并测算20080421_合并 2 5" xfId="24597"/>
    <cellStyle name="差_县区合并测算20080421_合并 2 6" xfId="24598"/>
    <cellStyle name="差_县区合并测算20080421_合并 2 7" xfId="24599"/>
    <cellStyle name="差_县区合并测算20080421_华东" xfId="24600"/>
    <cellStyle name="差_县区合并测算20080421_华东 2" xfId="24601"/>
    <cellStyle name="差_县区合并测算20080421_华东 2 2" xfId="24602"/>
    <cellStyle name="差_县区合并测算20080421_华东 2 3" xfId="24603"/>
    <cellStyle name="差_县区合并测算20080421_华东 2 4" xfId="24604"/>
    <cellStyle name="差_县区合并测算20080421_华东 2 5" xfId="24605"/>
    <cellStyle name="差_县区合并测算20080421_华东 2 7" xfId="24606"/>
    <cellStyle name="差_县区合并测算20080421_民生政策最低支出需求 2 2 2" xfId="24607"/>
    <cellStyle name="差_县区合并测算20080421_民生政策最低支出需求 3" xfId="24608"/>
    <cellStyle name="差_县区合并测算20080421_民生政策最低支出需求 4" xfId="24609"/>
    <cellStyle name="差_县区合并测算20080421_民生政策最低支出需求 5" xfId="24610"/>
    <cellStyle name="好_县区合并测算20080423(按照各省比重）_不含人员经费系数_财力性转移支付2010年预算参考数_03_2010年各地区一般预算平衡表 2 3" xfId="24611"/>
    <cellStyle name="差_县区合并测算20080421_民生政策最低支出需求_03_2010年各地区一般预算平衡表" xfId="24612"/>
    <cellStyle name="差_县区合并测算20080421_民生政策最低支出需求_03_2010年各地区一般预算平衡表 2" xfId="24613"/>
    <cellStyle name="差_县区合并测算20080421_民生政策最低支出需求_03_2010年各地区一般预算平衡表 4" xfId="24614"/>
    <cellStyle name="差_县区合并测算20080421_民生政策最低支出需求_03_2010年各地区一般预算平衡表 6" xfId="24615"/>
    <cellStyle name="差_县区合并测算20080421_民生政策最低支出需求_03_2010年各地区一般预算平衡表_04财力类2010" xfId="24616"/>
    <cellStyle name="好_分析缺口率_03_2010年各地区一般预算平衡表" xfId="24617"/>
    <cellStyle name="好_其他部门(按照总人口测算）—20080416_财力性转移支付2010年预算参考数_03_2010年各地区一般预算平衡表_净集中 3" xfId="24618"/>
    <cellStyle name="差_县区合并测算20080421_民生政策最低支出需求_30云南" xfId="24619"/>
    <cellStyle name="解释性文本 2 2 21" xfId="24620"/>
    <cellStyle name="解释性文本 2 2 16" xfId="24621"/>
    <cellStyle name="好_农林水和城市维护标准支出20080505－县区合计_不含人员经费系数_03_2010年各地区一般预算平衡表 2" xfId="24622"/>
    <cellStyle name="好_行政公检法测算_财力性转移支付2010年预算参考数_30云南 3" xfId="24623"/>
    <cellStyle name="差_县区合并测算20080421_民生政策最低支出需求_30云南 3 2" xfId="24624"/>
    <cellStyle name="差_县区合并测算20080421_民生政策最低支出需求_财力性转移支付2010年预算参考数 2 3" xfId="24625"/>
    <cellStyle name="差_县区合并测算20080421_民生政策最低支出需求_财力性转移支付2010年预算参考数 2 4" xfId="24626"/>
    <cellStyle name="差_县区合并测算20080421_民生政策最低支出需求_财力性转移支付2010年预算参考数 2 5" xfId="24627"/>
    <cellStyle name="好_河南 缺口县区测算(地方填报)_财力性转移支付2010年预算参考数_03_2010年各地区一般预算平衡表" xfId="24628"/>
    <cellStyle name="差_县区合并测算20080421_民生政策最低支出需求_财力性转移支付2010年预算参考数 2 7" xfId="24629"/>
    <cellStyle name="差_县区合并测算20080421_民生政策最低支出需求_财力性转移支付2010年预算参考数_03_2010年各地区一般预算平衡表" xfId="24630"/>
    <cellStyle name="好_27重庆_财力性转移支付2010年预算参考数_03_2010年各地区一般预算平衡表_04财力类2010 2" xfId="24631"/>
    <cellStyle name="常规 11 25" xfId="24632"/>
    <cellStyle name="常规 11 30" xfId="24633"/>
    <cellStyle name="差_县区合并测算20080421_民生政策最低支出需求_财力性转移支付2010年预算参考数_03_2010年各地区一般预算平衡表_04财力类2010" xfId="24634"/>
    <cellStyle name="常规 108" xfId="24635"/>
    <cellStyle name="常规 113" xfId="24636"/>
    <cellStyle name="差_县区合并测算20080421_民生政策最低支出需求_财力性转移支付2010年预算参考数_03_2010年各地区一般预算平衡表_04财力类2010 2" xfId="24637"/>
    <cellStyle name="常规 109" xfId="24638"/>
    <cellStyle name="常规 114" xfId="24639"/>
    <cellStyle name="差_县区合并测算20080421_民生政策最低支出需求_财力性转移支付2010年预算参考数_03_2010年各地区一般预算平衡表_04财力类2010 3" xfId="24640"/>
    <cellStyle name="好_11大理_财力性转移支付2010年预算参考数_合并 2 4" xfId="24641"/>
    <cellStyle name="差_县区合并测算20080421_民生政策最低支出需求_财力性转移支付2010年预算参考数_03_2010年各地区一般预算平衡表_2010年地方财政一般预算分级平衡情况表（汇总）0524 2 7" xfId="24642"/>
    <cellStyle name="差_县区合并测算20080421_民生政策最低支出需求_财力性转移支付2010年预算参考数_03_2010年各地区一般预算平衡表_2010年地方财政一般预算分级平衡情况表（汇总）0524 3" xfId="24643"/>
    <cellStyle name="好_财政供养人员_财力性转移支付2010年预算参考数_03_2010年各地区一般预算平衡表 2" xfId="24644"/>
    <cellStyle name="好_汇总表4_华东 2 3" xfId="24645"/>
    <cellStyle name="差_县区合并测算20080421_民生政策最低支出需求_财力性转移支付2010年预算参考数_30云南 2" xfId="24646"/>
    <cellStyle name="差_县区合并测算20080421_民生政策最低支出需求_财力性转移支付2010年预算参考数_合并 2 5" xfId="24647"/>
    <cellStyle name="好_其他部门(按照总人口测算）—20080416_不含人员经费系数_财力性转移支付2010年预算参考数 2 6" xfId="24648"/>
    <cellStyle name="好_其他部门(按照总人口测算）—20080416_不含人员经费系数_03_2010年各地区一般预算平衡表_2010年地方财政一般预算分级平衡情况表（汇总）0524 2 5" xfId="24649"/>
    <cellStyle name="差_县区合并测算20080421_民生政策最低支出需求_财力性转移支付2010年预算参考数_合并 2 7" xfId="24650"/>
    <cellStyle name="好_其他部门(按照总人口测算）—20080416_不含人员经费系数_财力性转移支付2010年预算参考数 2 8" xfId="24651"/>
    <cellStyle name="好_其他部门(按照总人口测算）—20080416_不含人员经费系数_03_2010年各地区一般预算平衡表_2010年地方财政一般预算分级平衡情况表（汇总）0524 2 7" xfId="24652"/>
    <cellStyle name="差_县区合并测算20080421_民生政策最低支出需求_财力性转移支付2010年预算参考数_华东" xfId="24653"/>
    <cellStyle name="差_县区合并测算20080421_民生政策最低支出需求_财力性转移支付2010年预算参考数_华东 2" xfId="24654"/>
    <cellStyle name="差_县区合并测算20080421_民生政策最低支出需求_财力性转移支付2010年预算参考数_华东 2 2" xfId="24655"/>
    <cellStyle name="差_县区合并测算20080421_民生政策最低支出需求_财力性转移支付2010年预算参考数_华东 2 3" xfId="24656"/>
    <cellStyle name="差_县区合并测算20080421_民生政策最低支出需求_财力性转移支付2010年预算参考数_华东 2 4" xfId="24657"/>
    <cellStyle name="差_县区合并测算20080421_民生政策最低支出需求_财力性转移支付2010年预算参考数_华东 2 5" xfId="24658"/>
    <cellStyle name="差_县区合并测算20080421_民生政策最低支出需求_财力性转移支付2010年预算参考数_华东 2 7" xfId="24659"/>
    <cellStyle name="解释性文本 2 10" xfId="24660"/>
    <cellStyle name="差_县区合并测算20080421_民生政策最低支出需求_财力性转移支付2010年预算参考数_隋心对账单定稿0514" xfId="24661"/>
    <cellStyle name="好_行政(燃修费)_不含人员经费系数_财力性转移支付2010年预算参考数_隋心对账单定稿0514 2 4" xfId="24662"/>
    <cellStyle name="差_县区合并测算20080421_民生政策最低支出需求_财力性转移支付2010年预算参考数_隋心对账单定稿0514 2 2" xfId="24663"/>
    <cellStyle name="千位分隔 2" xfId="24664"/>
    <cellStyle name="差_县区合并测算20080421_民生政策最低支出需求_财力性转移支付2010年预算参考数_小册子（2010）张 4" xfId="24665"/>
    <cellStyle name="差_县区合并测算20080421_民生政策最低支出需求_合并" xfId="24666"/>
    <cellStyle name="好_县市旗测算20080508_不含人员经费系数_合并 2 5" xfId="24667"/>
    <cellStyle name="好_核定人数下发表 2 7" xfId="24668"/>
    <cellStyle name="差_县区合并测算20080423(按照各省比重）_财力性转移支付2010年预算参考数_合并 2 2" xfId="24669"/>
    <cellStyle name="差_县区合并测算20080421_民生政策最低支出需求_华东" xfId="24670"/>
    <cellStyle name="差_县区合并测算20080421_民生政策最低支出需求_华东 2 3" xfId="24671"/>
    <cellStyle name="差_县区合并测算20080421_民生政策最低支出需求_隋心对账单定稿0514 2 4" xfId="24672"/>
    <cellStyle name="差_县区合并测算20080421_民生政策最低支出需求_隋心对账单定稿0514 2 7" xfId="24673"/>
    <cellStyle name="好_2014年横排表 2" xfId="24674"/>
    <cellStyle name="差_县区合并测算20080421_民生政策最低支出需求_小册子（2010）张" xfId="24675"/>
    <cellStyle name="差_县区合并测算20080421_隋心对账单定稿0514" xfId="24676"/>
    <cellStyle name="差_县区合并测算20080421_隋心对账单定稿0514 2" xfId="24677"/>
    <cellStyle name="好_文体广播事业(按照总人口测算）—20080416_财力性转移支付2010年预算参考数_03_2010年各地区一般预算平衡表_2010年地方财政一般预算分级平衡情况表（汇总）0524 5" xfId="24678"/>
    <cellStyle name="差_县区合并测算20080421_隋心对账单定稿0514 2 2" xfId="24679"/>
    <cellStyle name="好_行政(燃修费)_财力性转移支付2010年预算参考数_隋心对账单定稿0514 2" xfId="24680"/>
    <cellStyle name="差_县区合并测算20080421_隋心对账单定稿0514 2 3" xfId="24681"/>
    <cellStyle name="好_行政(燃修费)_财力性转移支付2010年预算参考数_隋心对账单定稿0514 3" xfId="24682"/>
    <cellStyle name="差_县区合并测算20080421_隋心对账单定稿0514 2 4" xfId="24683"/>
    <cellStyle name="好_2007年一般预算支出剔除_财力性转移支付2010年预算参考数_30云南 2" xfId="24684"/>
    <cellStyle name="好_农林水和城市维护标准支出20080505－县区合计_财力性转移支付2010年预算参考数_30云南" xfId="24685"/>
    <cellStyle name="差_县区合并测算20080421_隋心对账单定稿0514 2 5" xfId="24686"/>
    <cellStyle name="好_2007年一般预算支出剔除_财力性转移支付2010年预算参考数_30云南 3" xfId="24687"/>
    <cellStyle name="差_县区合并测算20080421_隋心对账单定稿0514 2 6" xfId="24688"/>
    <cellStyle name="差_县区合并测算20080421_县市旗测算-新科目（含人口规模效应） 2" xfId="24689"/>
    <cellStyle name="差_县区合并测算20080421_县市旗测算-新科目（含人口规模效应） 2 2" xfId="24690"/>
    <cellStyle name="差_县区合并测算20080421_县市旗测算-新科目（含人口规模效应） 3" xfId="24691"/>
    <cellStyle name="差_县区合并测算20080421_县市旗测算-新科目（含人口规模效应） 4" xfId="24692"/>
    <cellStyle name="差_县区合并测算20080421_县市旗测算-新科目（含人口规模效应） 5" xfId="24693"/>
    <cellStyle name="差_县区合并测算20080421_县市旗测算-新科目（含人口规模效应）_03_2010年各地区一般预算平衡表" xfId="24694"/>
    <cellStyle name="差_县区合并测算20080421_县市旗测算-新科目（含人口规模效应）_03_2010年各地区一般预算平衡表 2" xfId="24695"/>
    <cellStyle name="好_12滨州_华东 2 7" xfId="24696"/>
    <cellStyle name="差_县区合并测算20080421_县市旗测算-新科目（含人口规模效应）_03_2010年各地区一般预算平衡表 2 2" xfId="24697"/>
    <cellStyle name="差_县区合并测算20080421_县市旗测算-新科目（含人口规模效应）_03_2010年各地区一般预算平衡表 6" xfId="24698"/>
    <cellStyle name="差_县区合并测算20080421_县市旗测算-新科目（含人口规模效应）_03_2010年各地区一般预算平衡表_2010年地方财政一般预算分级平衡情况表（汇总）0524 2" xfId="24699"/>
    <cellStyle name="差_县区合并测算20080421_县市旗测算-新科目（含人口规模效应）_03_2010年各地区一般预算平衡表_04财力类2010" xfId="24700"/>
    <cellStyle name="好_其他部门(按照总人口测算）—20080416_县市旗测算-新科目（含人口规模效应）_03_2010年各地区一般预算平衡表_04财力类2010 2" xfId="24701"/>
    <cellStyle name="差_县区合并测算20080421_县市旗测算-新科目（含人口规模效应）_03_2010年各地区一般预算平衡表_04财力类2010 3" xfId="24702"/>
    <cellStyle name="差_县市旗测算-新科目（20080626）_县市旗测算-新科目（含人口规模效应）_合并 2 6" xfId="24703"/>
    <cellStyle name="差_县市旗测算20080508_财力性转移支付2010年预算参考数 5" xfId="24704"/>
    <cellStyle name="好_汇总-县级财政报表附表 8" xfId="24705"/>
    <cellStyle name="差_县区合并测算20080421_县市旗测算-新科目（含人口规模效应）_03_2010年各地区一般预算平衡表_2010年地方财政一般预算分级平衡情况表（汇总）0524" xfId="24706"/>
    <cellStyle name="差_县区合并测算20080421_县市旗测算-新科目（含人口规模效应）_03_2010年各地区一般预算平衡表_2010年地方财政一般预算分级平衡情况表（汇总）0524 2 2" xfId="24707"/>
    <cellStyle name="差_县区合并测算20080421_县市旗测算-新科目（含人口规模效应）_03_2010年各地区一般预算平衡表_2010年地方财政一般预算分级平衡情况表（汇总）0524 2 4" xfId="24708"/>
    <cellStyle name="差_县区合并测算20080421_县市旗测算-新科目（含人口规模效应）_03_2010年各地区一般预算平衡表_2010年地方财政一般预算分级平衡情况表（汇总）0524 3" xfId="24709"/>
    <cellStyle name="差_县区合并测算20080421_县市旗测算-新科目（含人口规模效应）_03_2010年各地区一般预算平衡表_2010年地方财政一般预算分级平衡情况表（汇总）0524 4" xfId="24710"/>
    <cellStyle name="差_县区合并测算20080423(按照各省比重）_不含人员经费系数_财力性转移支付2010年预算参考数_03_2010年各地区一般预算平衡表_净集中" xfId="24711"/>
    <cellStyle name="警告文本 4 4" xfId="24712"/>
    <cellStyle name="差_县区合并测算20080421_县市旗测算-新科目（含人口规模效应）_合并 2 4" xfId="24713"/>
    <cellStyle name="差_县区合并测算20080421_县市旗测算-新科目（含人口规模效应）_03_2010年各地区一般预算平衡表_净集中" xfId="24714"/>
    <cellStyle name="差_县区合并测算20080421_县市旗测算-新科目（含人口规模效应）_30云南 2" xfId="24715"/>
    <cellStyle name="差_县区合并测算20080421_县市旗测算-新科目（含人口规模效应）_30云南 3" xfId="24716"/>
    <cellStyle name="差_县区合并测算20080421_县市旗测算-新科目（含人口规模效应）_30云南 4" xfId="24717"/>
    <cellStyle name="好_云南 缺口县区测算(地方填报)_华东 2 3" xfId="24718"/>
    <cellStyle name="好_县区合并测算20080421_县市旗测算-新科目（含人口规模效应）_财力性转移支付2010年预算参考数_合并 2" xfId="24719"/>
    <cellStyle name="好_行政(燃修费)_不含人员经费系数_隋心对账单定稿0514 2" xfId="24720"/>
    <cellStyle name="差_县区合并测算20080421_县市旗测算-新科目（含人口规模效应）_财力性转移支付2010年预算参考数 2" xfId="24721"/>
    <cellStyle name="好_县区合并测算20080421_县市旗测算-新科目（含人口规模效应）_财力性转移支付2010年预算参考数_合并 2 2" xfId="24722"/>
    <cellStyle name="好_行政(燃修费)_不含人员经费系数_隋心对账单定稿0514 2 2" xfId="24723"/>
    <cellStyle name="好_分析缺口率" xfId="24724"/>
    <cellStyle name="差_县区合并测算20080421_县市旗测算-新科目（含人口规模效应）_财力性转移支付2010年预算参考数 2 2" xfId="24725"/>
    <cellStyle name="好_县区合并测算20080421_县市旗测算-新科目（含人口规模效应）_财力性转移支付2010年预算参考数_合并 2 3" xfId="24726"/>
    <cellStyle name="好_行政(燃修费)_不含人员经费系数_隋心对账单定稿0514 2 3" xfId="24727"/>
    <cellStyle name="差_县区合并测算20080421_县市旗测算-新科目（含人口规模效应）_财力性转移支付2010年预算参考数 2 3" xfId="24728"/>
    <cellStyle name="好_县区合并测算20080421_县市旗测算-新科目（含人口规模效应）_财力性转移支付2010年预算参考数_合并 2 4" xfId="24729"/>
    <cellStyle name="好_行政(燃修费)_不含人员经费系数_隋心对账单定稿0514 2 4" xfId="24730"/>
    <cellStyle name="差_县区合并测算20080421_县市旗测算-新科目（含人口规模效应）_财力性转移支付2010年预算参考数 2 4" xfId="24731"/>
    <cellStyle name="好_县区合并测算20080421_县市旗测算-新科目（含人口规模效应）_财力性转移支付2010年预算参考数_合并 2 6" xfId="24732"/>
    <cellStyle name="好_行政(燃修费)_不含人员经费系数_隋心对账单定稿0514 2 6" xfId="24733"/>
    <cellStyle name="差_县区合并测算20080421_县市旗测算-新科目（含人口规模效应）_财力性转移支付2010年预算参考数 2 6" xfId="24734"/>
    <cellStyle name="好_云南 缺口县区测算(地方填报)_华东 2 4" xfId="24735"/>
    <cellStyle name="好_县区合并测算20080421_县市旗测算-新科目（含人口规模效应）_财力性转移支付2010年预算参考数_合并 3" xfId="24736"/>
    <cellStyle name="好_行政(燃修费)_不含人员经费系数_隋心对账单定稿0514 3" xfId="24737"/>
    <cellStyle name="差_县区合并测算20080421_县市旗测算-新科目（含人口规模效应）_财力性转移支付2010年预算参考数 3" xfId="24738"/>
    <cellStyle name="差_县区合并测算20080421_县市旗测算-新科目（含人口规模效应）_财力性转移支付2010年预算参考数 4" xfId="24739"/>
    <cellStyle name="常规 9 38" xfId="24740"/>
    <cellStyle name="差_县区合并测算20080421_县市旗测算-新科目（含人口规模效应）_财力性转移支付2010年预算参考数 4 2" xfId="24741"/>
    <cellStyle name="差_县区合并测算20080421_县市旗测算-新科目（含人口规模效应）_财力性转移支付2010年预算参考数 5" xfId="24742"/>
    <cellStyle name="好_同德_合并 2 3" xfId="24743"/>
    <cellStyle name="好_成本差异系数（含人口规模）_财力性转移支付2010年预算参考数_03_2010年各地区一般预算平衡表_2010年地方财政一般预算分级平衡情况表（汇总）0524 2 5" xfId="24744"/>
    <cellStyle name="差_县区合并测算20080421_县市旗测算-新科目（含人口规模效应）_财力性转移支付2010年预算参考数_03_2010年各地区一般预算平衡表 2" xfId="24745"/>
    <cellStyle name="差_县区合并测算20080421_县市旗测算-新科目（含人口规模效应）_财力性转移支付2010年预算参考数_03_2010年各地区一般预算平衡表 2 2" xfId="24746"/>
    <cellStyle name="好_同德_合并 2 5" xfId="24747"/>
    <cellStyle name="好_成本差异系数（含人口规模）_财力性转移支付2010年预算参考数_03_2010年各地区一般预算平衡表_2010年地方财政一般预算分级平衡情况表（汇总）0524 2 7" xfId="24748"/>
    <cellStyle name="差_县区合并测算20080421_县市旗测算-新科目（含人口规模效应）_财力性转移支付2010年预算参考数_03_2010年各地区一般预算平衡表 4" xfId="24749"/>
    <cellStyle name="好_2_财力性转移支付2010年预算参考数_03_2010年各地区一般预算平衡表_2010年地方财政一般预算分级平衡情况表（汇总）0524" xfId="24750"/>
    <cellStyle name="差_县市旗测算20080508_不含人员经费系数_华东 2 2" xfId="24751"/>
    <cellStyle name="差_县区合并测算20080421_县市旗测算-新科目（含人口规模效应）_财力性转移支付2010年预算参考数_03_2010年各地区一般预算平衡表 5" xfId="24752"/>
    <cellStyle name="好_同德_合并 2 6" xfId="24753"/>
    <cellStyle name="差_县市旗测算20080508_不含人员经费系数_华东 2 3" xfId="24754"/>
    <cellStyle name="差_县区合并测算20080421_县市旗测算-新科目（含人口规模效应）_财力性转移支付2010年预算参考数_03_2010年各地区一般预算平衡表 6" xfId="24755"/>
    <cellStyle name="好_同德_合并 2 7" xfId="24756"/>
    <cellStyle name="差_县市旗测算20080508_不含人员经费系数_华东 2 4" xfId="24757"/>
    <cellStyle name="差_县区合并测算20080421_县市旗测算-新科目（含人口规模效应）_财力性转移支付2010年预算参考数_03_2010年各地区一般预算平衡表_2010年地方财政一般预算分级平衡情况表（汇总）0524 2" xfId="24758"/>
    <cellStyle name="差_县区合并测算20080423(按照各省比重）_县市旗测算-新科目（含人口规模效应）_小册子（2010）张" xfId="24759"/>
    <cellStyle name="差_县市旗测算-新科目（20080626）_30云南 3" xfId="24760"/>
    <cellStyle name="差_县区合并测算20080421_县市旗测算-新科目（含人口规模效应）_财力性转移支付2010年预算参考数_03_2010年各地区一般预算平衡表_2010年地方财政一般预算分级平衡情况表（汇总）0524 2 4" xfId="24761"/>
    <cellStyle name="差_县区合并测算20080423(按照各省比重）_财力性转移支付2010年预算参考数_华东 2 2" xfId="24762"/>
    <cellStyle name="差_县市旗测算-新科目（20080626）_30云南 4" xfId="24763"/>
    <cellStyle name="差_县区合并测算20080421_县市旗测算-新科目（含人口规模效应）_财力性转移支付2010年预算参考数_03_2010年各地区一般预算平衡表_2010年地方财政一般预算分级平衡情况表（汇总）0524 2 5" xfId="24764"/>
    <cellStyle name="差_县区合并测算20080423(按照各省比重）_财力性转移支付2010年预算参考数_华东 2 3" xfId="24765"/>
    <cellStyle name="好_行政公检法测算_不含人员经费系数_财力性转移支付2010年预算参考数_合并 2 2" xfId="24766"/>
    <cellStyle name="好_分县成本差异系数_财力性转移支付2010年预算参考数_隋心对账单定稿0514 2 5" xfId="24767"/>
    <cellStyle name="差_县区合并测算20080421_县市旗测算-新科目（含人口规模效应）_财力性转移支付2010年预算参考数_03_2010年各地区一般预算平衡表_净集中 2" xfId="24768"/>
    <cellStyle name="好_县区合并测算20080423(按照各省比重）_县市旗测算-新科目（含人口规模效应） 5" xfId="24769"/>
    <cellStyle name="好_行政公检法测算_不含人员经费系数_财力性转移支付2010年预算参考数_合并 2 3" xfId="24770"/>
    <cellStyle name="好_分县成本差异系数_财力性转移支付2010年预算参考数_隋心对账单定稿0514 2 6" xfId="24771"/>
    <cellStyle name="差_县区合并测算20080421_县市旗测算-新科目（含人口规模效应）_财力性转移支付2010年预算参考数_03_2010年各地区一般预算平衡表_净集中 3" xfId="24772"/>
    <cellStyle name="差_县区合并测算20080421_县市旗测算-新科目（含人口规模效应）_财力性转移支付2010年预算参考数_30云南" xfId="24773"/>
    <cellStyle name="好_农林水和城市维护标准支出20080505－县区合计_民生政策最低支出需求_合并" xfId="24774"/>
    <cellStyle name="差_县区合并测算20080421_县市旗测算-新科目（含人口规模效应）_财力性转移支付2010年预算参考数_30云南 2" xfId="24775"/>
    <cellStyle name="好_其他部门(按照总人口测算）—20080416_民生政策最低支出需求_03_2010年各地区一般预算平衡表_净集中" xfId="24776"/>
    <cellStyle name="好_缺口县区测算(财政部标准)_03_2010年各地区一般预算平衡表_2010年地方财政一般预算分级平衡情况表（汇总）0524 2 6" xfId="24777"/>
    <cellStyle name="好_农林水和城市维护标准支出20080505－县区合计_民生政策最低支出需求_合并 2" xfId="24778"/>
    <cellStyle name="差_县区合并测算20080421_县市旗测算-新科目（含人口规模效应）_财力性转移支付2010年预算参考数_30云南 2 2" xfId="24779"/>
    <cellStyle name="好_行政公检法测算_不含人员经费系数_财力性转移支付2010年预算参考数_03_2010年各地区一般预算平衡表 5" xfId="24780"/>
    <cellStyle name="好_民生政策最低支出需求_财力性转移支付2010年预算参考数_03_2010年各地区一般预算平衡表_2010年地方财政一般预算分级平衡情况表（汇总）0524 2 2" xfId="24781"/>
    <cellStyle name="好_2008年全省汇总收支计算表_财力性转移支付2010年预算参考数_03_2010年各地区一般预算平衡表_04财力类2010 2" xfId="24782"/>
    <cellStyle name="差_县区合并测算20080421_县市旗测算-新科目（含人口规模效应）_财力性转移支付2010年预算参考数_30云南 3" xfId="24783"/>
    <cellStyle name="好_民生政策最低支出需求_财力性转移支付2010年预算参考数_03_2010年各地区一般预算平衡表_2010年地方财政一般预算分级平衡情况表（汇总）0524 2 3" xfId="24784"/>
    <cellStyle name="好_2008年全省汇总收支计算表_财力性转移支付2010年预算参考数_03_2010年各地区一般预算平衡表_04财力类2010 3" xfId="24785"/>
    <cellStyle name="差_县区合并测算20080421_县市旗测算-新科目（含人口规模效应）_财力性转移支付2010年预算参考数_30云南 4" xfId="24786"/>
    <cellStyle name="差_县区合并测算20080421_县市旗测算-新科目（含人口规模效应）_财力性转移支付2010年预算参考数_合并 2 5" xfId="24787"/>
    <cellStyle name="好_11大理_财力性转移支付2010年预算参考数_30云南 2" xfId="24788"/>
    <cellStyle name="差_县区合并测算20080421_县市旗测算-新科目（含人口规模效应）_财力性转移支付2010年预算参考数_合并 2 6" xfId="24789"/>
    <cellStyle name="好_1_财力性转移支付2010年预算参考数_30云南" xfId="24790"/>
    <cellStyle name="好_11大理_财力性转移支付2010年预算参考数_30云南 3" xfId="24791"/>
    <cellStyle name="差_县区合并测算20080421_县市旗测算-新科目（含人口规模效应）_财力性转移支付2010年预算参考数_合并 2 7" xfId="24792"/>
    <cellStyle name="差_县区合并测算20080421_县市旗测算-新科目（含人口规模效应）_财力性转移支付2010年预算参考数_华东 2" xfId="24793"/>
    <cellStyle name="差_县区合并测算20080421_县市旗测算-新科目（含人口规模效应）_财力性转移支付2010年预算参考数_华东 2 2" xfId="24794"/>
    <cellStyle name="差_县区合并测算20080421_县市旗测算-新科目（含人口规模效应）_财力性转移支付2010年预算参考数_华东 2 5" xfId="24795"/>
    <cellStyle name="差_县区合并测算20080421_县市旗测算-新科目（含人口规模效应）_财力性转移支付2010年预算参考数_隋心对账单定稿0514" xfId="24796"/>
    <cellStyle name="差_县区合并测算20080421_县市旗测算-新科目（含人口规模效应）_财力性转移支付2010年预算参考数_隋心对账单定稿0514 2" xfId="24797"/>
    <cellStyle name="差_县区合并测算20080421_县市旗测算-新科目（含人口规模效应）_财力性转移支付2010年预算参考数_隋心对账单定稿0514 2 2" xfId="24798"/>
    <cellStyle name="好_县市旗测算-新科目（20080626）_不含人员经费系数_财力性转移支付2010年预算参考数_03_2010年各地区一般预算平衡表_2010年地方财政一般预算分级平衡情况表（汇总）0524 2 5" xfId="24799"/>
    <cellStyle name="好_汇总_03_2010年各地区一般预算平衡表 2 2" xfId="24800"/>
    <cellStyle name="差_县区合并测算20080421_县市旗测算-新科目（含人口规模效应）_财力性转移支付2010年预算参考数_隋心对账单定稿0514 2 3" xfId="24801"/>
    <cellStyle name="好_分县成本差异系数_03_2010年各地区一般预算平衡表 2" xfId="24802"/>
    <cellStyle name="差_县区合并测算20080421_县市旗测算-新科目（含人口规模效应）_财力性转移支付2010年预算参考数_隋心对账单定稿0514 2 6" xfId="24803"/>
    <cellStyle name="好_分县成本差异系数_03_2010年各地区一般预算平衡表 5" xfId="24804"/>
    <cellStyle name="差_县区合并测算20080421_县市旗测算-新科目（含人口规模效应）_财力性转移支付2010年预算参考数_小册子（2010）张" xfId="24805"/>
    <cellStyle name="好_其他部门(按照总人口测算）—20080416_县市旗测算-新科目（含人口规模效应）_财力性转移支付2010年预算参考数_小册子（2010）张 3" xfId="24806"/>
    <cellStyle name="差_县区合并测算20080421_县市旗测算-新科目（含人口规模效应）_财力性转移支付2010年预算参考数_小册子（2010）张 4" xfId="24807"/>
    <cellStyle name="好 2 2 2 5" xfId="24808"/>
    <cellStyle name="差_县区合并测算20080421_县市旗测算-新科目（含人口规模效应）_合并 2 3" xfId="24809"/>
    <cellStyle name="好_行政(燃修费)_县市旗测算-新科目（含人口规模效应）_华东" xfId="24810"/>
    <cellStyle name="差_县区合并测算20080421_县市旗测算-新科目（含人口规模效应）_合并 2 5" xfId="24811"/>
    <cellStyle name="好_云南省2008年转移支付测算——州市本级考核部分及政策性测算_合并 2" xfId="24812"/>
    <cellStyle name="差_县区合并测算20080421_县市旗测算-新科目（含人口规模效应）_合并 2 6" xfId="24813"/>
    <cellStyle name="好_云南省2008年转移支付测算——州市本级考核部分及政策性测算_合并 3" xfId="24814"/>
    <cellStyle name="差_县区合并测算20080421_县市旗测算-新科目（含人口规模效应）_合并 2 7" xfId="24815"/>
    <cellStyle name="好_2008年支出调整_华东 2 4" xfId="24816"/>
    <cellStyle name="差_县区合并测算20080421_县市旗测算-新科目（含人口规模效应）_华东 2" xfId="24817"/>
    <cellStyle name="好_2006年27重庆_03_2010年各地区一般预算平衡表_2010年地方财政一般预算分级平衡情况表（汇总）0524 2 6" xfId="24818"/>
    <cellStyle name="差_县区合并测算20080421_县市旗测算-新科目（含人口规模效应）_华东 2 2" xfId="24819"/>
    <cellStyle name="差_县区合并测算20080421_县市旗测算-新科目（含人口规模效应）_华东 2 3" xfId="24820"/>
    <cellStyle name="差_云南 缺口县区测算(地方填报)_03_2010年各地区一般预算平衡表_净集中 3" xfId="24821"/>
    <cellStyle name="好_县区合并测算20080423(按照各省比重）_县市旗测算-新科目（含人口规模效应） 2 5" xfId="24822"/>
    <cellStyle name="差_县市旗测算20080508_财力性转移支付2010年预算参考数_03_2010年各地区一般预算平衡表_2010年地方财政一般预算分级平衡情况表（汇总）0524 2" xfId="24823"/>
    <cellStyle name="差_县区合并测算20080421_县市旗测算-新科目（含人口规模效应）_华东 2 4" xfId="24824"/>
    <cellStyle name="差_县市旗测算20080508_财力性转移支付2010年预算参考数_03_2010年各地区一般预算平衡表_2010年地方财政一般预算分级平衡情况表（汇总）0524 3" xfId="24825"/>
    <cellStyle name="好_12滨州_财力性转移支付2010年预算参考数_03_2010年各地区一般预算平衡表_2010年地方财政一般预算分级平衡情况表（汇总）0524 2 2" xfId="24826"/>
    <cellStyle name="差_县区合并测算20080421_县市旗测算-新科目（含人口规模效应）_华东 2 5" xfId="24827"/>
    <cellStyle name="差_县市旗测算20080508_财力性转移支付2010年预算参考数_03_2010年各地区一般预算平衡表_2010年地方财政一般预算分级平衡情况表（汇总）0524 4" xfId="24828"/>
    <cellStyle name="好_12滨州_财力性转移支付2010年预算参考数_03_2010年各地区一般预算平衡表_2010年地方财政一般预算分级平衡情况表（汇总）0524 2 3" xfId="24829"/>
    <cellStyle name="差_县区合并测算20080421_县市旗测算-新科目（含人口规模效应）_华东 2 6" xfId="24830"/>
    <cellStyle name="差_县区合并测算20080421_县市旗测算-新科目（含人口规模效应）_隋心对账单定稿0514 2 3" xfId="24831"/>
    <cellStyle name="差_县区合并测算20080421_县市旗测算-新科目（含人口规模效应）_隋心对账单定稿0514 2 4" xfId="24832"/>
    <cellStyle name="差_县区合并测算20080421_县市旗测算-新科目（含人口规模效应）_隋心对账单定稿0514 2 6" xfId="24833"/>
    <cellStyle name="差_县区合并测算20080421_县市旗测算-新科目（含人口规模效应）_小册子（2010）张" xfId="24834"/>
    <cellStyle name="差_县区合并测算20080421_县市旗测算-新科目（含人口规模效应）_小册子（2010）张 2" xfId="24835"/>
    <cellStyle name="差_县区合并测算20080423(按照各省比重） 2" xfId="24836"/>
    <cellStyle name="差_县市旗测算-新科目（20080627）_不含人员经费系数_财力性转移支付2010年预算参考数 2" xfId="24837"/>
    <cellStyle name="差_县区合并测算20080423(按照各省比重） 3" xfId="24838"/>
    <cellStyle name="好_县区合并测算20080421_不含人员经费系数_财力性转移支付2010年预算参考数_03_2010年各地区一般预算平衡表_2010年地方财政一般预算分级平衡情况表（汇总）0524 2 2" xfId="24839"/>
    <cellStyle name="差_县市旗测算-新科目（20080627）_不含人员经费系数_财力性转移支付2010年预算参考数 4" xfId="24840"/>
    <cellStyle name="差_县区合并测算20080423(按照各省比重） 5" xfId="24841"/>
    <cellStyle name="好_县区合并测算20080421_不含人员经费系数_财力性转移支付2010年预算参考数_03_2010年各地区一般预算平衡表_2010年地方财政一般预算分级平衡情况表（汇总）0524 2 4" xfId="24842"/>
    <cellStyle name="差_县区合并测算20080423(按照各省比重）_03_2010年各地区一般预算平衡表 6" xfId="24843"/>
    <cellStyle name="好_行政(燃修费)_不含人员经费系数_华东 2 2" xfId="24844"/>
    <cellStyle name="差_县区合并测算20080423(按照各省比重）_03_2010年各地区一般预算平衡表_04财力类2010" xfId="24845"/>
    <cellStyle name="好_行政（人员）_不含人员经费系数 2 5" xfId="24846"/>
    <cellStyle name="差_县区合并测算20080423(按照各省比重）_03_2010年各地区一般预算平衡表_04财力类2010 2" xfId="24847"/>
    <cellStyle name="好_文体广播事业(按照总人口测算）—20080416_不含人员经费系数_财力性转移支付2010年预算参考数_03_2010年各地区一般预算平衡表 2 3" xfId="24848"/>
    <cellStyle name="差_县区合并测算20080423(按照各省比重）_03_2010年各地区一般预算平衡表_2010年地方财政一般预算分级平衡情况表（汇总）0524 2 2" xfId="24849"/>
    <cellStyle name="好_河南 缺口县区测算(地方填报)_小册子（2010）张" xfId="24850"/>
    <cellStyle name="差_县区合并测算20080423(按照各省比重）_03_2010年各地区一般预算平衡表_2010年地方财政一般预算分级平衡情况表（汇总）0524 2 3" xfId="24851"/>
    <cellStyle name="差_县区合并测算20080423(按照各省比重）_03_2010年各地区一般预算平衡表_2010年地方财政一般预算分级平衡情况表（汇总）0524 2 4" xfId="24852"/>
    <cellStyle name="差_县区合并测算20080423(按照各省比重）_03_2010年各地区一般预算平衡表_2010年地方财政一般预算分级平衡情况表（汇总）0524 3" xfId="24853"/>
    <cellStyle name="好_文体广播事业(按照总人口测算）—20080416_县市旗测算-新科目（含人口规模效应）_财力性转移支付2010年预算参考数_合并 2 3" xfId="24854"/>
    <cellStyle name="差_县区合并测算20080423(按照各省比重）_03_2010年各地区一般预算平衡表_2010年地方财政一般预算分级平衡情况表（汇总）0524 4" xfId="24855"/>
    <cellStyle name="好_文体广播事业(按照总人口测算）—20080416_县市旗测算-新科目（含人口规模效应）_财力性转移支付2010年预算参考数_合并 2 4" xfId="24856"/>
    <cellStyle name="差_县区合并测算20080423(按照各省比重）_03_2010年各地区一般预算平衡表_净集中" xfId="24857"/>
    <cellStyle name="好_卫生(按照总人口测算）—20080416_03_2010年各地区一般预算平衡表_2010年地方财政一般预算分级平衡情况表（汇总）0524 2 2" xfId="24858"/>
    <cellStyle name="差_县区合并测算20080423(按照各省比重）_03_2010年各地区一般预算平衡表_净集中 3" xfId="24859"/>
    <cellStyle name="好_20河南_03_2010年各地区一般预算平衡表_04财力类2010 3" xfId="24860"/>
    <cellStyle name="差_县区合并测算20080423(按照各省比重）_30云南 2 2" xfId="24861"/>
    <cellStyle name="差_县区合并测算20080423(按照各省比重）_30云南 3" xfId="24862"/>
    <cellStyle name="差_县区合并测算20080423(按照各省比重）_民生政策最低支出需求_华东" xfId="24863"/>
    <cellStyle name="差_县区合并测算20080423(按照各省比重）_30云南 4" xfId="24864"/>
    <cellStyle name="差_县区合并测算20080423(按照各省比重）_不含人员经费系数" xfId="24865"/>
    <cellStyle name="好_文体广播事业(按照总人口测算）—20080416_03_2010年各地区一般预算平衡表_净集中 2" xfId="24866"/>
    <cellStyle name="差_县区合并测算20080423(按照各省比重）_不含人员经费系数 2" xfId="24867"/>
    <cellStyle name="差_县区合并测算20080423(按照各省比重）_不含人员经费系数 2 3" xfId="24868"/>
    <cellStyle name="差_县区合并测算20080423(按照各省比重）_不含人员经费系数 2 4" xfId="24869"/>
    <cellStyle name="常规 2 6 5 2" xfId="24870"/>
    <cellStyle name="差_县区合并测算20080423(按照各省比重）_不含人员经费系数 2 5" xfId="24871"/>
    <cellStyle name="差_县区合并测算20080423(按照各省比重）_不含人员经费系数 2 6" xfId="24872"/>
    <cellStyle name="差_县区合并测算20080423(按照各省比重）_不含人员经费系数 2 7" xfId="24873"/>
    <cellStyle name="差_县市旗测算-新科目（20080627）_不含人员经费系数_财力性转移支付2010年预算参考数_03_2010年各地区一般预算平衡表 2" xfId="24874"/>
    <cellStyle name="好_分析缺口率_03_2010年各地区一般预算平衡表_04财力类2010 3" xfId="24875"/>
    <cellStyle name="差_县区合并测算20080423(按照各省比重）_不含人员经费系数 4" xfId="24876"/>
    <cellStyle name="差_县市旗测算-新科目（20080627）_不含人员经费系数_财力性转移支付2010年预算参考数_03_2010年各地区一般预算平衡表 2 2" xfId="24877"/>
    <cellStyle name="差_县区合并测算20080423(按照各省比重）_不含人员经费系数 4 2" xfId="24878"/>
    <cellStyle name="差_县市旗测算-新科目（20080627）_不含人员经费系数_财力性转移支付2010年预算参考数_03_2010年各地区一般预算平衡表 3" xfId="24879"/>
    <cellStyle name="差_县区合并测算20080423(按照各省比重）_不含人员经费系数 5" xfId="24880"/>
    <cellStyle name="常规 8 36" xfId="24881"/>
    <cellStyle name="差_县区合并测算20080423(按照各省比重）_不含人员经费系数_03_2010年各地区一般预算平衡表" xfId="24882"/>
    <cellStyle name="好_市辖区测算-新科目（20080626） 4" xfId="24883"/>
    <cellStyle name="好_2007年人员分部门统计表 6" xfId="24884"/>
    <cellStyle name="差_县区合并测算20080423(按照各省比重）_不含人员经费系数_03_2010年各地区一般预算平衡表 2" xfId="24885"/>
    <cellStyle name="差_县区合并测算20080423(按照各省比重）_不含人员经费系数_03_2010年各地区一般预算平衡表 2 2" xfId="24886"/>
    <cellStyle name="差_县区合并测算20080423(按照各省比重）_不含人员经费系数_03_2010年各地区一般预算平衡表 4" xfId="24887"/>
    <cellStyle name="差_县区合并测算20080423(按照各省比重）_不含人员经费系数_03_2010年各地区一般预算平衡表 5" xfId="24888"/>
    <cellStyle name="差_县区合并测算20080423(按照各省比重）_不含人员经费系数_03_2010年各地区一般预算平衡表 6" xfId="24889"/>
    <cellStyle name="适中 2 11" xfId="24890"/>
    <cellStyle name="计算 7" xfId="24891"/>
    <cellStyle name="好_行政（人员）_县市旗测算-新科目（含人口规模效应）_小册子（2010）张" xfId="24892"/>
    <cellStyle name="差_县区合并测算20080423(按照各省比重）_不含人员经费系数_03_2010年各地区一般预算平衡表_04财力类2010" xfId="24893"/>
    <cellStyle name="差_县市旗测算-新科目（20080626） 3 2" xfId="24894"/>
    <cellStyle name="差_县区合并测算20080423(按照各省比重）_不含人员经费系数_03_2010年各地区一般预算平衡表_2010年地方财政一般预算分级平衡情况表（汇总）0524 2 2" xfId="24895"/>
    <cellStyle name="好_2007一般预算支出口径剔除表 2" xfId="24896"/>
    <cellStyle name="差_县区合并测算20080423(按照各省比重）_不含人员经费系数_03_2010年各地区一般预算平衡表_2010年地方财政一般预算分级平衡情况表（汇总）0524 2 3" xfId="24897"/>
    <cellStyle name="好_市辖区测算-新科目（20080626）_县市旗测算-新科目（含人口规模效应）_财力性转移支付2010年预算参考数_30云南" xfId="24898"/>
    <cellStyle name="好_2007一般预算支出口径剔除表 4" xfId="24899"/>
    <cellStyle name="好_县区合并测算20080421_不含人员经费系数_小册子（2010）张" xfId="24900"/>
    <cellStyle name="差_县区合并测算20080423(按照各省比重）_不含人员经费系数_03_2010年各地区一般预算平衡表_2010年地方财政一般预算分级平衡情况表（汇总）0524 2 5" xfId="24901"/>
    <cellStyle name="好_2007一般预算支出口径剔除表 5" xfId="24902"/>
    <cellStyle name="好_市辖区测算-新科目（20080626）" xfId="24903"/>
    <cellStyle name="差_县区合并测算20080423(按照各省比重）_不含人员经费系数_03_2010年各地区一般预算平衡表_2010年地方财政一般预算分级平衡情况表（汇总）0524 2 6" xfId="24904"/>
    <cellStyle name="好_分县成本差异系数_不含人员经费系数_隋心对账单定稿0514" xfId="24905"/>
    <cellStyle name="差_县市旗测算-新科目（20080626） 4" xfId="24906"/>
    <cellStyle name="差_县区合并测算20080423(按照各省比重）_不含人员经费系数_03_2010年各地区一般预算平衡表_2010年地方财政一般预算分级平衡情况表（汇总）0524 3" xfId="24907"/>
    <cellStyle name="好_0605石屏县_03_2010年各地区一般预算平衡表_2010年地方财政一般预算分级平衡情况表（汇总）0524 2 2" xfId="24908"/>
    <cellStyle name="差_县市旗测算-新科目（20080626） 5" xfId="24909"/>
    <cellStyle name="差_县区合并测算20080423(按照各省比重）_不含人员经费系数_03_2010年各地区一般预算平衡表_2010年地方财政一般预算分级平衡情况表（汇总）0524 4" xfId="24910"/>
    <cellStyle name="好_0605石屏县_03_2010年各地区一般预算平衡表_2010年地方财政一般预算分级平衡情况表（汇总）0524 2 3" xfId="24911"/>
    <cellStyle name="差_县区合并测算20080423(按照各省比重）_不含人员经费系数_03_2010年各地区一般预算平衡表_2010年地方财政一般预算分级平衡情况表（汇总）0524 5" xfId="24912"/>
    <cellStyle name="差_县区合并测算20080423(按照各省比重）_不含人员经费系数_03_2010年各地区一般预算平衡表_净集中" xfId="24913"/>
    <cellStyle name="好_行政(燃修费)_县市旗测算-新科目（含人口规模效应）_财力性转移支付2010年预算参考数_03_2010年各地区一般预算平衡表_2010年地方财政一般预算分级平衡情况表（汇总）0524" xfId="24914"/>
    <cellStyle name="差_县区合并测算20080423(按照各省比重）_不含人员经费系数_30云南 4" xfId="24915"/>
    <cellStyle name="差_县区合并测算20080423(按照各省比重）_不含人员经费系数_财力性转移支付2010年预算参考数 2 4" xfId="24916"/>
    <cellStyle name="差_县区合并测算20080423(按照各省比重）_不含人员经费系数_财力性转移支付2010年预算参考数 2 6" xfId="24917"/>
    <cellStyle name="差_县区合并测算20080423(按照各省比重）_不含人员经费系数_财力性转移支付2010年预算参考数 5" xfId="24918"/>
    <cellStyle name="好_人员工资和公用经费3_隋心对账单定稿0514 3" xfId="24919"/>
    <cellStyle name="差_县区合并测算20080423(按照各省比重）_不含人员经费系数_财力性转移支付2010年预算参考数_03_2010年各地区一般预算平衡表 2 2" xfId="24920"/>
    <cellStyle name="好_云南省2008年中小学教职工情况（教育厅提供20090101加工整理）" xfId="24921"/>
    <cellStyle name="差_县区合并测算20080423(按照各省比重）_不含人员经费系数_财力性转移支付2010年预算参考数_03_2010年各地区一般预算平衡表 5" xfId="24922"/>
    <cellStyle name="差_县区合并测算20080423(按照各省比重）_县市旗测算-新科目（含人口规模效应）_财力性转移支付2010年预算参考数 3" xfId="24923"/>
    <cellStyle name="差_县区合并测算20080423(按照各省比重）_不含人员经费系数_财力性转移支付2010年预算参考数_03_2010年各地区一般预算平衡表_04财力类2010 2" xfId="24924"/>
    <cellStyle name="好_第一部分：综合全_合并" xfId="24925"/>
    <cellStyle name="差_县区合并测算20080423(按照各省比重）_不含人员经费系数_财力性转移支付2010年预算参考数_03_2010年各地区一般预算平衡表_2010年地方财政一般预算分级平衡情况表（汇总）0524" xfId="24926"/>
    <cellStyle name="好_第一部分：综合全_合并 2" xfId="24927"/>
    <cellStyle name="差_县区合并测算20080423(按照各省比重）_不含人员经费系数_财力性转移支付2010年预算参考数_03_2010年各地区一般预算平衡表_2010年地方财政一般预算分级平衡情况表（汇总）0524 2" xfId="24928"/>
    <cellStyle name="差_县区合并测算20080423(按照各省比重）_不含人员经费系数_财力性转移支付2010年预算参考数_03_2010年各地区一般预算平衡表_2010年地方财政一般预算分级平衡情况表（汇总）0524 2 4" xfId="24929"/>
    <cellStyle name="差_县区合并测算20080423(按照各省比重）_不含人员经费系数_财力性转移支付2010年预算参考数_03_2010年各地区一般预算平衡表_2010年地方财政一般预算分级平衡情况表（汇总）0524 2 7" xfId="24930"/>
    <cellStyle name="差_县区合并测算20080423(按照各省比重）_不含人员经费系数_财力性转移支付2010年预算参考数_03_2010年各地区一般预算平衡表_2010年地方财政一般预算分级平衡情况表（汇总）0524 3" xfId="24931"/>
    <cellStyle name="差_县区合并测算20080423(按照各省比重）_不含人员经费系数_财力性转移支付2010年预算参考数_03_2010年各地区一般预算平衡表_2010年地方财政一般预算分级平衡情况表（汇总）0524 4" xfId="24932"/>
    <cellStyle name="差_县区合并测算20080423(按照各省比重）_不含人员经费系数_财力性转移支付2010年预算参考数_03_2010年各地区一般预算平衡表_净集中 2" xfId="24933"/>
    <cellStyle name="差_县区合并测算20080423(按照各省比重）_不含人员经费系数_财力性转移支付2010年预算参考数_30云南" xfId="24934"/>
    <cellStyle name="差_县区合并测算20080423(按照各省比重）_不含人员经费系数_财力性转移支付2010年预算参考数_30云南 3" xfId="24935"/>
    <cellStyle name="差_县区合并测算20080423(按照各省比重）_不含人员经费系数_财力性转移支付2010年预算参考数_30云南 4" xfId="24936"/>
    <cellStyle name="好_县市旗测算-新科目（20080627）_民生政策最低支出需求_财力性转移支付2010年预算参考数_03_2010年各地区一般预算平衡表_净集中 2" xfId="24937"/>
    <cellStyle name="差_县区合并测算20080423(按照各省比重）_不含人员经费系数_财力性转移支付2010年预算参考数_合并 2 3" xfId="24938"/>
    <cellStyle name="差_县区合并测算20080423(按照各省比重）_不含人员经费系数_财力性转移支付2010年预算参考数_合并 2 5" xfId="24939"/>
    <cellStyle name="差_县区合并测算20080423(按照各省比重）_不含人员经费系数_财力性转移支付2010年预算参考数_合并 2 6" xfId="24940"/>
    <cellStyle name="好_行政(燃修费)_县市旗测算-新科目（含人口规模效应）_03_2010年各地区一般预算平衡表_2010年地方财政一般预算分级平衡情况表（汇总）0524" xfId="24941"/>
    <cellStyle name="差_县区合并测算20080423(按照各省比重）_不含人员经费系数_财力性转移支付2010年预算参考数_合并 2 7" xfId="24942"/>
    <cellStyle name="差_县区合并测算20080423(按照各省比重）_不含人员经费系数_财力性转移支付2010年预算参考数_隋心对账单定稿0514" xfId="24943"/>
    <cellStyle name="差_县区合并测算20080423(按照各省比重）_不含人员经费系数_财力性转移支付2010年预算参考数_隋心对账单定稿0514 2 3" xfId="24944"/>
    <cellStyle name="好_成本差异系数（含人口规模）_财力性转移支付2010年预算参考数_合并 2 5" xfId="24945"/>
    <cellStyle name="好_核定人数对比_财力性转移支付2010年预算参考数_合并 2 3" xfId="24946"/>
    <cellStyle name="差_县区合并测算20080423(按照各省比重）_不含人员经费系数_财力性转移支付2010年预算参考数_隋心对账单定稿0514 2 5" xfId="24947"/>
    <cellStyle name="好_成本差异系数（含人口规模）_财力性转移支付2010年预算参考数_合并 2 7" xfId="24948"/>
    <cellStyle name="好_核定人数对比_财力性转移支付2010年预算参考数_合并 2 4" xfId="24949"/>
    <cellStyle name="差_县区合并测算20080423(按照各省比重）_不含人员经费系数_财力性转移支付2010年预算参考数_隋心对账单定稿0514 2 6" xfId="24950"/>
    <cellStyle name="差_县区合并测算20080423(按照各省比重）_不含人员经费系数_财力性转移支付2010年预算参考数_小册子（2010）张 2" xfId="24951"/>
    <cellStyle name="好_安徽 缺口县区测算(地方填报)1_财力性转移支付2010年预算参考数_03_2010年各地区一般预算平衡表_2010年地方财政一般预算分级平衡情况表（汇总）0524 2" xfId="24952"/>
    <cellStyle name="差_县区合并测算20080423(按照各省比重）_不含人员经费系数_财力性转移支付2010年预算参考数_小册子（2010）张 3" xfId="24953"/>
    <cellStyle name="好_安徽 缺口县区测算(地方填报)1_财力性转移支付2010年预算参考数_03_2010年各地区一般预算平衡表_2010年地方财政一般预算分级平衡情况表（汇总）0524 3" xfId="24954"/>
    <cellStyle name="差_县区合并测算20080423(按照各省比重）_不含人员经费系数_合并 2 6" xfId="24955"/>
    <cellStyle name="好_县市旗测算20080508_财力性转移支付2010年预算参考数_03_2010年各地区一般预算平衡表 3" xfId="24956"/>
    <cellStyle name="差_县区合并测算20080423(按照各省比重）_不含人员经费系数_合并 2 7" xfId="24957"/>
    <cellStyle name="好_县市旗测算20080508_财力性转移支付2010年预算参考数_03_2010年各地区一般预算平衡表 4" xfId="24958"/>
    <cellStyle name="差_县区合并测算20080423(按照各省比重）_不含人员经费系数_华东" xfId="24959"/>
    <cellStyle name="好_教育(按照总人口测算）—20080416_县市旗测算-新科目（含人口规模效应）_03_2010年各地区一般预算平衡表_2010年地方财政一般预算分级平衡情况表（汇总）0524 2 8" xfId="24960"/>
    <cellStyle name="差_县区合并测算20080423(按照各省比重）_不含人员经费系数_华东 2 2" xfId="24961"/>
    <cellStyle name="差_县区合并测算20080423(按照各省比重）_不含人员经费系数_华东 2 3" xfId="24962"/>
    <cellStyle name="差_县区合并测算20080423(按照各省比重）_不含人员经费系数_华东 2 4" xfId="24963"/>
    <cellStyle name="差_县区合并测算20080423(按照各省比重）_不含人员经费系数_华东 2 6" xfId="24964"/>
    <cellStyle name="差_县区合并测算20080423(按照各省比重）_不含人员经费系数_华东 2 7" xfId="24965"/>
    <cellStyle name="好_成本差异系数_03_2010年各地区一般预算平衡表_净集中 2" xfId="24966"/>
    <cellStyle name="差_县区合并测算20080423(按照各省比重）_不含人员经费系数_隋心对账单定稿0514" xfId="24967"/>
    <cellStyle name="好_汇总表_隋心对账单定稿0514 3" xfId="24968"/>
    <cellStyle name="好_11大理_财力性转移支付2010年预算参考数_合并 2 7" xfId="24969"/>
    <cellStyle name="差_县区合并测算20080423(按照各省比重）_不含人员经费系数_隋心对账单定稿0514 2 3" xfId="24970"/>
    <cellStyle name="好_gdp_华东 2 2" xfId="24971"/>
    <cellStyle name="差_县区合并测算20080423(按照各省比重）_不含人员经费系数_隋心对账单定稿0514 2 6" xfId="24972"/>
    <cellStyle name="好_河南 缺口县区测算(地方填报白)_财力性转移支付2010年预算参考数_03_2010年各地区一般预算平衡表_04财力类2010" xfId="24973"/>
    <cellStyle name="差_县区合并测算20080423(按照各省比重）_不含人员经费系数_小册子（2010）张 2" xfId="24974"/>
    <cellStyle name="好_教育(按照总人口测算）—20080416_民生政策最低支出需求_财力性转移支付2010年预算参考数_合并 2 5" xfId="24975"/>
    <cellStyle name="差_县市旗测算20080508_民生政策最低支出需求_03_2010年各地区一般预算平衡表_04财力类2010 2" xfId="24976"/>
    <cellStyle name="好_县市旗测算20080508_民生政策最低支出需求_财力性转移支付2010年预算参考数_小册子（2010）张" xfId="24977"/>
    <cellStyle name="差_县市旗测算-新科目（20080626）_县市旗测算-新科目（含人口规模效应）_财力性转移支付2010年预算参考数_合并 2 6" xfId="24978"/>
    <cellStyle name="差_县区合并测算20080423(按照各省比重）_财力性转移支付2010年预算参考数" xfId="24979"/>
    <cellStyle name="适中 2 2 11 7" xfId="24980"/>
    <cellStyle name="差_县区合并测算20080423(按照各省比重）_财力性转移支付2010年预算参考数 2" xfId="24981"/>
    <cellStyle name="好_其他部门(按照总人口测算）—20080416_财力性转移支付2010年预算参考数_03_2010年各地区一般预算平衡表 4" xfId="24982"/>
    <cellStyle name="好_汇总-县级财政报表附表 2 4" xfId="24983"/>
    <cellStyle name="差_县区合并测算20080423(按照各省比重）_财力性转移支付2010年预算参考数 2 3" xfId="24984"/>
    <cellStyle name="好_其他部门(按照总人口测算）—20080416_财力性转移支付2010年预算参考数_03_2010年各地区一般预算平衡表 5" xfId="24985"/>
    <cellStyle name="好_汇总-县级财政报表附表 2 5" xfId="24986"/>
    <cellStyle name="差_县区合并测算20080423(按照各省比重）_财力性转移支付2010年预算参考数 2 4" xfId="24987"/>
    <cellStyle name="好_汇总-县级财政报表附表 2 8" xfId="24988"/>
    <cellStyle name="差_县区合并测算20080423(按照各省比重）_财力性转移支付2010年预算参考数 2 7" xfId="24989"/>
    <cellStyle name="好_文体广播事业(按照总人口测算）—20080416_县市旗测算-新科目（含人口规模效应）_财力性转移支付2010年预算参考数_03_2010年各地区一般预算平衡表_2010年地方财政一般预算分级平衡情况表（汇总）0524 2 4" xfId="24990"/>
    <cellStyle name="差_县区合并测算20080423(按照各省比重）_财力性转移支付2010年预算参考数 3" xfId="24991"/>
    <cellStyle name="好_农林水和城市维护标准支出20080505－县区合计_不含人员经费系数_合并 2 2" xfId="24992"/>
    <cellStyle name="差_县区合并测算20080423(按照各省比重）_财力性转移支付2010年预算参考数_03_2010年各地区一般预算平衡表 2 2" xfId="24993"/>
    <cellStyle name="强调文字颜色 3 2 2 2 2 5" xfId="24994"/>
    <cellStyle name="好_农林水和城市维护标准支出20080505－县区合计_不含人员经费系数_合并 3" xfId="24995"/>
    <cellStyle name="差_县区合并测算20080423(按照各省比重）_财力性转移支付2010年预算参考数_03_2010年各地区一般预算平衡表 3" xfId="24996"/>
    <cellStyle name="好_农林水和城市维护标准支出20080505－县区合计_小册子（2010）张" xfId="24997"/>
    <cellStyle name="常规 14 36" xfId="24998"/>
    <cellStyle name="差_县区合并测算20080423(按照各省比重）_财力性转移支付2010年预算参考数_03_2010年各地区一般预算平衡表_04财力类2010 3" xfId="24999"/>
    <cellStyle name="差_县区合并测算20080423(按照各省比重）_财力性转移支付2010年预算参考数_03_2010年各地区一般预算平衡表_2010年地方财政一般预算分级平衡情况表（汇总）0524 2 4" xfId="25000"/>
    <cellStyle name="差_县区合并测算20080423(按照各省比重）_财力性转移支付2010年预算参考数_30云南 3 2" xfId="25001"/>
    <cellStyle name="差_县区合并测算20080423(按照各省比重）_财力性转移支付2010年预算参考数_03_2010年各地区一般预算平衡表_2010年地方财政一般预算分级平衡情况表（汇总）0524 2 5" xfId="25002"/>
    <cellStyle name="差_县区合并测算20080423(按照各省比重）_财力性转移支付2010年预算参考数_03_2010年各地区一般预算平衡表_2010年地方财政一般预算分级平衡情况表（汇总）0524 3" xfId="25003"/>
    <cellStyle name="差_县区合并测算20080423(按照各省比重）_财力性转移支付2010年预算参考数_03_2010年各地区一般预算平衡表_净集中" xfId="25004"/>
    <cellStyle name="好_教育(按照总人口测算）—20080416_不含人员经费系数_03_2010年各地区一般预算平衡表_2010年地方财政一般预算分级平衡情况表（汇总）0524 2 7" xfId="25005"/>
    <cellStyle name="差_县区合并测算20080423(按照各省比重）_县市旗测算-新科目（含人口规模效应）_隋心对账单定稿0514 2 4" xfId="25006"/>
    <cellStyle name="差_县区合并测算20080423(按照各省比重）_财力性转移支付2010年预算参考数_03_2010年各地区一般预算平衡表_净集中 2" xfId="25007"/>
    <cellStyle name="好_1_财力性转移支付2010年预算参考数_合并 2 4" xfId="25008"/>
    <cellStyle name="差_县区合并测算20080423(按照各省比重）_财力性转移支付2010年预算参考数_30云南 2" xfId="25009"/>
    <cellStyle name="好_核定人数下发表 2 8" xfId="25010"/>
    <cellStyle name="差_县区合并测算20080423(按照各省比重）_财力性转移支付2010年预算参考数_合并 2 3" xfId="25011"/>
    <cellStyle name="差_县区合并测算20080423(按照各省比重）_财力性转移支付2010年预算参考数_合并 2 5" xfId="25012"/>
    <cellStyle name="差_县区合并测算20080423(按照各省比重）_财力性转移支付2010年预算参考数_合并 2 6" xfId="25013"/>
    <cellStyle name="差_县区合并测算20080423(按照各省比重）_财力性转移支付2010年预算参考数_合并 2 7" xfId="25014"/>
    <cellStyle name="差_县区合并测算20080423(按照各省比重）_财力性转移支付2010年预算参考数_华东 2" xfId="25015"/>
    <cellStyle name="差_县区合并测算20080423(按照各省比重）_财力性转移支付2010年预算参考数_华东 2 6" xfId="25016"/>
    <cellStyle name="差_县区合并测算20080423(按照各省比重）_财力性转移支付2010年预算参考数_华东 2 7" xfId="25017"/>
    <cellStyle name="差_县区合并测算20080423(按照各省比重）_财力性转移支付2010年预算参考数_隋心对账单定稿0514 2 5" xfId="25018"/>
    <cellStyle name="差_县区合并测算20080423(按照各省比重）_财力性转移支付2010年预算参考数_小册子（2010）张" xfId="25019"/>
    <cellStyle name="好_缺口县区测算（11.13）_03_2010年各地区一般预算平衡表_04财力类2010" xfId="25020"/>
    <cellStyle name="差_县区合并测算20080423(按照各省比重）_财力性转移支付2010年预算参考数_小册子（2010）张 2" xfId="25021"/>
    <cellStyle name="好_缺口县区测算（11.13）_03_2010年各地区一般预算平衡表_04财力类2010 2" xfId="25022"/>
    <cellStyle name="好_危改资金测算 2 7" xfId="25023"/>
    <cellStyle name="差_县区合并测算20080423(按照各省比重）_财力性转移支付2010年预算参考数_小册子（2010）张 2 2" xfId="25024"/>
    <cellStyle name="好_20河南_财力性转移支付2010年预算参考数_华东" xfId="25025"/>
    <cellStyle name="差_县区合并测算20080423(按照各省比重）_财力性转移支付2010年预算参考数_小册子（2010）张 3" xfId="25026"/>
    <cellStyle name="好_27重庆_03_2010年各地区一般预算平衡表_净集中 3" xfId="25027"/>
    <cellStyle name="常规 21 2 2 2 10" xfId="25028"/>
    <cellStyle name="差_县区合并测算20080423(按照各省比重）_合并 2 3" xfId="25029"/>
    <cellStyle name="适中 3 2 2" xfId="25030"/>
    <cellStyle name="差_县区合并测算20080423(按照各省比重）_合并 2 4" xfId="25031"/>
    <cellStyle name="好_成本差异系数_小册子（2010）张" xfId="25032"/>
    <cellStyle name="差_县区合并测算20080423(按照各省比重）_合并 2 6" xfId="25033"/>
    <cellStyle name="差_县区合并测算20080423(按照各省比重）_合并 2 7" xfId="25034"/>
    <cellStyle name="好_核定人数下发表_华东 2 6" xfId="25035"/>
    <cellStyle name="差_县区合并测算20080423(按照各省比重）_华东" xfId="25036"/>
    <cellStyle name="差_县区合并测算20080423(按照各省比重）_民生政策最低支出需求" xfId="25037"/>
    <cellStyle name="差_县区合并测算20080423(按照各省比重）_民生政策最低支出需求 2" xfId="25038"/>
    <cellStyle name="差_县区合并测算20080423(按照各省比重）_民生政策最低支出需求 2 2" xfId="25039"/>
    <cellStyle name="差_县区合并测算20080423(按照各省比重）_民生政策最低支出需求 2 2 2" xfId="25040"/>
    <cellStyle name="差_县区合并测算20080423(按照各省比重）_民生政策最低支出需求 2 3" xfId="25041"/>
    <cellStyle name="差_县市旗测算-新科目（20080626）_民生政策最低支出需求_财力性转移支付2010年预算参考数_合并 2 4" xfId="25042"/>
    <cellStyle name="差_县区合并测算20080423(按照各省比重）_民生政策最低支出需求 2 3 2" xfId="25043"/>
    <cellStyle name="差_县区合并测算20080423(按照各省比重）_民生政策最低支出需求 2 4" xfId="25044"/>
    <cellStyle name="差_县区合并测算20080423(按照各省比重）_民生政策最低支出需求 2 5" xfId="25045"/>
    <cellStyle name="差_县区合并测算20080423(按照各省比重）_民生政策最低支出需求 2 7" xfId="25046"/>
    <cellStyle name="好_市辖区测算-新科目（20080626）_不含人员经费系数 2 3" xfId="25047"/>
    <cellStyle name="差_县区合并测算20080423(按照各省比重）_民生政策最低支出需求 3" xfId="25048"/>
    <cellStyle name="好_农林水和城市维护标准支出20080505－县区合计_不含人员经费系数_财力性转移支付2010年预算参考数_隋心对账单定稿0514 2 4" xfId="25049"/>
    <cellStyle name="差_县区合并测算20080423(按照各省比重）_县市旗测算-新科目（含人口规模效应）_财力性转移支付2010年预算参考数_隋心对账单定稿0514 2 5" xfId="25050"/>
    <cellStyle name="好_汇总表_财力性转移支付2010年预算参考数_03_2010年各地区一般预算平衡表_2010年地方财政一般预算分级平衡情况表（汇总）0524 3" xfId="25051"/>
    <cellStyle name="好_行政(燃修费)_县市旗测算-新科目（含人口规模效应）_财力性转移支付2010年预算参考数_小册子（2010）张 3" xfId="25052"/>
    <cellStyle name="差_县区合并测算20080423(按照各省比重）_民生政策最低支出需求 3 2" xfId="25053"/>
    <cellStyle name="差_县区合并测算20080423(按照各省比重）_民生政策最低支出需求 5" xfId="25054"/>
    <cellStyle name="差_县区合并测算20080423(按照各省比重）_民生政策最低支出需求_03_2010年各地区一般预算平衡表 2 2" xfId="25055"/>
    <cellStyle name="好_05潍坊_华东 2 7" xfId="25056"/>
    <cellStyle name="差_县区合并测算20080423(按照各省比重）_民生政策最低支出需求_03_2010年各地区一般预算平衡表 3" xfId="25057"/>
    <cellStyle name="好_其他部门(按照总人口测算）—20080416_不含人员经费系数_03_2010年各地区一般预算平衡表 2 2" xfId="25058"/>
    <cellStyle name="差_县区合并测算20080423(按照各省比重）_民生政策最低支出需求_03_2010年各地区一般预算平衡表_04财力类2010" xfId="25059"/>
    <cellStyle name="差_县区合并测算20080423(按照各省比重）_民生政策最低支出需求_03_2010年各地区一般预算平衡表_2010年地方财政一般预算分级平衡情况表（汇总）0524" xfId="25060"/>
    <cellStyle name="好_卫生(按照总人口测算）—20080416_不含人员经费系数 4" xfId="25061"/>
    <cellStyle name="好_2008年支出调整_财力性转移支付2010年预算参考数_小册子（2010）张" xfId="25062"/>
    <cellStyle name="差_县区合并测算20080423(按照各省比重）_民生政策最低支出需求_03_2010年各地区一般预算平衡表_2010年地方财政一般预算分级平衡情况表（汇总）0524 2" xfId="25063"/>
    <cellStyle name="差_县区合并测算20080423(按照各省比重）_民生政策最低支出需求_03_2010年各地区一般预算平衡表_2010年地方财政一般预算分级平衡情况表（汇总）0524 2 5" xfId="25064"/>
    <cellStyle name="差_县市旗测算-新科目（20080626）_不含人员经费系数_华东 2 3" xfId="25065"/>
    <cellStyle name="差_县区合并测算20080423(按照各省比重）_民生政策最低支出需求_03_2010年各地区一般预算平衡表_2010年地方财政一般预算分级平衡情况表（汇总）0524 4" xfId="25066"/>
    <cellStyle name="好_县市旗测算-新科目（20080627）_财力性转移支付2010年预算参考数_隋心对账单定稿0514 2" xfId="25067"/>
    <cellStyle name="差_自行调整差异系数顺序_财力性转移支付2010年预算参考数_03_2010年各地区一般预算平衡表" xfId="25068"/>
    <cellStyle name="差_县市旗测算-新科目（20080626）_不含人员经费系数_华东 2 4" xfId="25069"/>
    <cellStyle name="差_县区合并测算20080423(按照各省比重）_民生政策最低支出需求_03_2010年各地区一般预算平衡表_2010年地方财政一般预算分级平衡情况表（汇总）0524 5" xfId="25070"/>
    <cellStyle name="好_县市旗测算-新科目（20080627）_财力性转移支付2010年预算参考数_隋心对账单定稿0514 3" xfId="25071"/>
    <cellStyle name="好_县区合并测算20080421_民生政策最低支出需求_财力性转移支付2010年预算参考数_隋心对账单定稿0514" xfId="25072"/>
    <cellStyle name="差_县区合并测算20080423(按照各省比重）_民生政策最低支出需求_03_2010年各地区一般预算平衡表_净集中 2" xfId="25073"/>
    <cellStyle name="差_县区合并测算20080423(按照各省比重）_民生政策最低支出需求_03_2010年各地区一般预算平衡表_净集中 3" xfId="25074"/>
    <cellStyle name="好 2 2 6" xfId="25075"/>
    <cellStyle name="差_县区合并测算20080423(按照各省比重）_民生政策最低支出需求_30云南 4" xfId="25076"/>
    <cellStyle name="差_县区合并测算20080423(按照各省比重）_民生政策最低支出需求_财力性转移支付2010年预算参考数 2 2" xfId="25077"/>
    <cellStyle name="好_县市旗测算-新科目（20080626）_财力性转移支付2010年预算参考数_03_2010年各地区一般预算平衡表_2010年地方财政一般预算分级平衡情况表（汇总）0524 4" xfId="25078"/>
    <cellStyle name="差_县区合并测算20080423(按照各省比重）_民生政策最低支出需求_财力性转移支付2010年预算参考数 3" xfId="25079"/>
    <cellStyle name="差_县区合并测算20080423(按照各省比重）_民生政策最低支出需求_财力性转移支付2010年预算参考数_03_2010年各地区一般预算平衡表_2010年地方财政一般预算分级平衡情况表（汇总）0524" xfId="25080"/>
    <cellStyle name="好_其他部门(按照总人口测算）—20080416_县市旗测算-新科目（含人口规模效应）_财力性转移支付2010年预算参考数 2 7" xfId="25081"/>
    <cellStyle name="差_县区合并测算20080423(按照各省比重）_民生政策最低支出需求_财力性转移支付2010年预算参考数_03_2010年各地区一般预算平衡表_2010年地方财政一般预算分级平衡情况表（汇总）0524 2" xfId="25082"/>
    <cellStyle name="差_县区合并测算20080423(按照各省比重）_民生政策最低支出需求_财力性转移支付2010年预算参考数_03_2010年各地区一般预算平衡表_2010年地方财政一般预算分级平衡情况表（汇总）0524 4" xfId="25083"/>
    <cellStyle name="好_教育(按照总人口测算）—20080416_03_2010年各地区一般预算平衡表_2010年地方财政一般预算分级平衡情况表（汇总）0524" xfId="25084"/>
    <cellStyle name="差_县区合并测算20080423(按照各省比重）_民生政策最低支出需求_财力性转移支付2010年预算参考数_03_2010年各地区一般预算平衡表_净集中" xfId="25085"/>
    <cellStyle name="差_县市旗测算-新科目（20080626）_民生政策最低支出需求_财力性转移支付2010年预算参考数_华东 2" xfId="25086"/>
    <cellStyle name="好_教育(按照总人口测算）—20080416_03_2010年各地区一般预算平衡表_2010年地方财政一般预算分级平衡情况表（汇总）0524 2" xfId="25087"/>
    <cellStyle name="差_县区合并测算20080423(按照各省比重）_民生政策最低支出需求_财力性转移支付2010年预算参考数_03_2010年各地区一般预算平衡表_净集中 2" xfId="25088"/>
    <cellStyle name="差_县市旗测算-新科目（20080626）_民生政策最低支出需求_财力性转移支付2010年预算参考数_华东 2 2" xfId="25089"/>
    <cellStyle name="差_县区合并测算20080423(按照各省比重）_民生政策最低支出需求_财力性转移支付2010年预算参考数_30云南" xfId="25090"/>
    <cellStyle name="差_县区合并测算20080423(按照各省比重）_民生政策最低支出需求_财力性转移支付2010年预算参考数_华东" xfId="25091"/>
    <cellStyle name="好_核定人数下发表_财力性转移支付2010年预算参考数_华东 2 4" xfId="25092"/>
    <cellStyle name="差_县区合并测算20080423(按照各省比重）_民生政策最低支出需求_财力性转移支付2010年预算参考数_华东 2 7" xfId="25093"/>
    <cellStyle name="差_县区合并测算20080423(按照各省比重）_民生政策最低支出需求_财力性转移支付2010年预算参考数_隋心对账单定稿0514" xfId="25094"/>
    <cellStyle name="差_县区合并测算20080423(按照各省比重）_民生政策最低支出需求_财力性转移支付2010年预算参考数_隋心对账单定稿0514 2 4" xfId="25095"/>
    <cellStyle name="差_县区合并测算20080423(按照各省比重）_民生政策最低支出需求_财力性转移支付2010年预算参考数_隋心对账单定稿0514 2 5" xfId="25096"/>
    <cellStyle name="差_县区合并测算20080423(按照各省比重）_民生政策最低支出需求_财力性转移支付2010年预算参考数_隋心对账单定稿0514 2 6" xfId="25097"/>
    <cellStyle name="差_县区合并测算20080423(按照各省比重）_民生政策最低支出需求_财力性转移支付2010年预算参考数_隋心对账单定稿0514 2 7" xfId="25098"/>
    <cellStyle name="差_县区合并测算20080423(按照各省比重）_民生政策最低支出需求_财力性转移支付2010年预算参考数_小册子（2010）张 2 2" xfId="25099"/>
    <cellStyle name="好_县区合并测算20080421_合并 2 6" xfId="25100"/>
    <cellStyle name="差_县区合并测算20080423(按照各省比重）_民生政策最低支出需求_合并 2 3" xfId="25101"/>
    <cellStyle name="好_河南 缺口县区测算(地方填报白)_财力性转移支付2010年预算参考数_合并 2 2" xfId="25102"/>
    <cellStyle name="差_县区合并测算20080423(按照各省比重）_民生政策最低支出需求_隋心对账单定稿0514 2 3" xfId="25103"/>
    <cellStyle name="好_行政公检法测算_不含人员经费系数_财力性转移支付2010年预算参考数_03_2010年各地区一般预算平衡表_2010年地方财政一般预算分级平衡情况表（汇总）0524 3" xfId="25104"/>
    <cellStyle name="好_河南 缺口县区测算(地方填报白)_财力性转移支付2010年预算参考数_合并 2 3" xfId="25105"/>
    <cellStyle name="差_县区合并测算20080423(按照各省比重）_民生政策最低支出需求_隋心对账单定稿0514 2 4" xfId="25106"/>
    <cellStyle name="好_行政公检法测算_不含人员经费系数_财力性转移支付2010年预算参考数_03_2010年各地区一般预算平衡表_2010年地方财政一般预算分级平衡情况表（汇总）0524 4" xfId="25107"/>
    <cellStyle name="好_河南 缺口县区测算(地方填报白)_财力性转移支付2010年预算参考数_合并 2 5" xfId="25108"/>
    <cellStyle name="差_县区合并测算20080423(按照各省比重）_民生政策最低支出需求_隋心对账单定稿0514 2 6" xfId="25109"/>
    <cellStyle name="好_行政公检法测算_财力性转移支付2010年预算参考数_03_2010年各地区一般预算平衡表 2 2" xfId="25110"/>
    <cellStyle name="常规 2 2 3 6 2 2 2" xfId="25111"/>
    <cellStyle name="差_县区合并测算20080423(按照各省比重）_民生政策最低支出需求_小册子（2010）张 4" xfId="25112"/>
    <cellStyle name="差_县区合并测算20080423(按照各省比重）_隋心对账单定稿0514" xfId="25113"/>
    <cellStyle name="差_县区合并测算20080423(按照各省比重）_隋心对账单定稿0514 2" xfId="25114"/>
    <cellStyle name="好_分县成本差异系数_03_2010年各地区一般预算平衡表_2010年地方财政一般预算分级平衡情况表（汇总）0524 2 6" xfId="25115"/>
    <cellStyle name="差_县区合并测算20080423(按照各省比重）_隋心对账单定稿0514 2 3" xfId="25116"/>
    <cellStyle name="好_分县成本差异系数_03_2010年各地区一般预算平衡表_2010年地方财政一般预算分级平衡情况表（汇总）0524 2 7" xfId="25117"/>
    <cellStyle name="差_县区合并测算20080423(按照各省比重）_隋心对账单定稿0514 2 4" xfId="25118"/>
    <cellStyle name="差_县区合并测算20080423(按照各省比重）_隋心对账单定稿0514 2 5" xfId="25119"/>
    <cellStyle name="差_县区合并测算20080423(按照各省比重）_隋心对账单定稿0514 2 6" xfId="25120"/>
    <cellStyle name="差_县区合并测算20080423(按照各省比重）_隋心对账单定稿0514 2 7" xfId="25121"/>
    <cellStyle name="好_2007一般预算支出口径剔除表_财力性转移支付2010年预算参考数_03_2010年各地区一般预算平衡表_2010年地方财政一般预算分级平衡情况表（汇总）0524 2" xfId="25122"/>
    <cellStyle name="差_县区合并测算20080423(按照各省比重）_县市旗测算-新科目（含人口规模效应）" xfId="25123"/>
    <cellStyle name="差_县区合并测算20080423(按照各省比重）_县市旗测算-新科目（含人口规模效应） 2 2" xfId="25124"/>
    <cellStyle name="好_2008年全省汇总收支计算表_财力性转移支付2010年预算参考数_小册子（2010）张" xfId="25125"/>
    <cellStyle name="差_县区合并测算20080423(按照各省比重）_县市旗测算-新科目（含人口规模效应） 2 3" xfId="25126"/>
    <cellStyle name="好_2009年一般性转移支付标准工资_奖励补助测算5.22测试 2 3" xfId="25127"/>
    <cellStyle name="差_县区合并测算20080423(按照各省比重）_县市旗测算-新科目（含人口规模效应） 2 7" xfId="25128"/>
    <cellStyle name="好_汇总表4_财力性转移支付2010年预算参考数 2" xfId="25129"/>
    <cellStyle name="差_县区合并测算20080423(按照各省比重）_县市旗测算-新科目（含人口规模效应）_03_2010年各地区一般预算平衡表" xfId="25130"/>
    <cellStyle name="常规 29 2 3" xfId="25131"/>
    <cellStyle name="差_县区合并测算20080423(按照各省比重）_县市旗测算-新科目（含人口规模效应）_03_2010年各地区一般预算平衡表 2 2" xfId="25132"/>
    <cellStyle name="好_汇总表4_财力性转移支付2010年预算参考数 2 6" xfId="25133"/>
    <cellStyle name="差_县区合并测算20080423(按照各省比重）_县市旗测算-新科目（含人口规模效应）_03_2010年各地区一般预算平衡表 6" xfId="25134"/>
    <cellStyle name="差_县区合并测算20080423(按照各省比重）_县市旗测算-新科目（含人口规模效应）_03_2010年各地区一般预算平衡表_04财力类2010" xfId="25135"/>
    <cellStyle name="差_县市旗测算-新科目（20080626）_县市旗测算-新科目（含人口规模效应）_隋心对账单定稿0514 2 3" xfId="25136"/>
    <cellStyle name="差_县区合并测算20080423(按照各省比重）_县市旗测算-新科目（含人口规模效应）_03_2010年各地区一般预算平衡表_04财力类2010 2" xfId="25137"/>
    <cellStyle name="差_县区合并测算20080423(按照各省比重）_县市旗测算-新科目（含人口规模效应）_03_2010年各地区一般预算平衡表_2010年地方财政一般预算分级平衡情况表（汇总）0524" xfId="25138"/>
    <cellStyle name="差_县区合并测算20080423(按照各省比重）_县市旗测算-新科目（含人口规模效应）_03_2010年各地区一般预算平衡表_2010年地方财政一般预算分级平衡情况表（汇总）0524 2" xfId="25139"/>
    <cellStyle name="差_县区合并测算20080423(按照各省比重）_县市旗测算-新科目（含人口规模效应）_03_2010年各地区一般预算平衡表_2010年地方财政一般预算分级平衡情况表（汇总）0524 2 3" xfId="25140"/>
    <cellStyle name="好_34青海_03_2010年各地区一般预算平衡表_净集中 3" xfId="25141"/>
    <cellStyle name="差_县区合并测算20080423(按照各省比重）_县市旗测算-新科目（含人口规模效应）_03_2010年各地区一般预算平衡表_净集中" xfId="25142"/>
    <cellStyle name="差_县区合并测算20080423(按照各省比重）_县市旗测算-新科目（含人口规模效应）_30云南" xfId="25143"/>
    <cellStyle name="好_县市旗测算-新科目（20080627）_不含人员经费系数_03_2010年各地区一般预算平衡表 2 2" xfId="25144"/>
    <cellStyle name="差_县区合并测算20080423(按照各省比重）_县市旗测算-新科目（含人口规模效应）_30云南 2" xfId="25145"/>
    <cellStyle name="差_县区合并测算20080423(按照各省比重）_县市旗测算-新科目（含人口规模效应）_30云南 2 2" xfId="25146"/>
    <cellStyle name="差_县区合并测算20080423(按照各省比重）_县市旗测算-新科目（含人口规模效应）_财力性转移支付2010年预算参考数 2 6" xfId="25147"/>
    <cellStyle name="好_农林水和城市维护标准支出20080505－县区合计_民生政策最低支出需求_03_2010年各地区一般预算平衡表_2010年地方财政一般预算分级平衡情况表（汇总）0524 2 3" xfId="25148"/>
    <cellStyle name="差_县区合并测算20080423(按照各省比重）_县市旗测算-新科目（含人口规模效应）_财力性转移支付2010年预算参考数 2 7" xfId="25149"/>
    <cellStyle name="好_农林水和城市维护标准支出20080505－县区合计_民生政策最低支出需求_03_2010年各地区一般预算平衡表_2010年地方财政一般预算分级平衡情况表（汇总）0524 2 4" xfId="25150"/>
    <cellStyle name="好_1_03_2010年各地区一般预算平衡表_2010年地方财政一般预算分级平衡情况表（汇总）0524 2" xfId="25151"/>
    <cellStyle name="差_县区合并测算20080423(按照各省比重）_县市旗测算-新科目（含人口规模效应）_财力性转移支付2010年预算参考数_03_2010年各地区一般预算平衡表" xfId="25152"/>
    <cellStyle name="差_县区合并测算20080423(按照各省比重）_县市旗测算-新科目（含人口规模效应）_财力性转移支付2010年预算参考数_03_2010年各地区一般预算平衡表 2" xfId="25153"/>
    <cellStyle name="差_县区合并测算20080423(按照各省比重）_县市旗测算-新科目（含人口规模效应）_财力性转移支付2010年预算参考数_03_2010年各地区一般预算平衡表_04财力类2010" xfId="25154"/>
    <cellStyle name="好_2008年全省汇总收支计算表_财力性转移支付2010年预算参考数 2 4" xfId="25155"/>
    <cellStyle name="差_县区合并测算20080423(按照各省比重）_县市旗测算-新科目（含人口规模效应）_财力性转移支付2010年预算参考数_03_2010年各地区一般预算平衡表_2010年地方财政一般预算分级平衡情况表（汇总）0524" xfId="25156"/>
    <cellStyle name="好_1_财力性转移支付2010年预算参考数_03_2010年各地区一般预算平衡表_2010年地方财政一般预算分级平衡情况表（汇总）0524 4" xfId="25157"/>
    <cellStyle name="差_县区合并测算20080423(按照各省比重）_县市旗测算-新科目（含人口规模效应）_财力性转移支付2010年预算参考数_03_2010年各地区一般预算平衡表_2010年地方财政一般预算分级平衡情况表（汇总）0524 2" xfId="25158"/>
    <cellStyle name="差_县区合并测算20080423(按照各省比重）_县市旗测算-新科目（含人口规模效应）_财力性转移支付2010年预算参考数_03_2010年各地区一般预算平衡表_2010年地方财政一般预算分级平衡情况表（汇总）0524 2 3" xfId="25159"/>
    <cellStyle name="差_县区合并测算20080423(按照各省比重）_县市旗测算-新科目（含人口规模效应）_财力性转移支付2010年预算参考数_03_2010年各地区一般预算平衡表_2010年地方财政一般预算分级平衡情况表（汇总）0524 2 4" xfId="25160"/>
    <cellStyle name="差_县区合并测算20080423(按照各省比重）_县市旗测算-新科目（含人口规模效应）_财力性转移支付2010年预算参考数_03_2010年各地区一般预算平衡表_2010年地方财政一般预算分级平衡情况表（汇总）0524 2 5" xfId="25161"/>
    <cellStyle name="差_县区合并测算20080423(按照各省比重）_县市旗测算-新科目（含人口规模效应）_财力性转移支付2010年预算参考数_03_2010年各地区一般预算平衡表_2010年地方财政一般预算分级平衡情况表（汇总）0524 2 6" xfId="25162"/>
    <cellStyle name="差_县区合并测算20080423(按照各省比重）_县市旗测算-新科目（含人口规模效应）_财力性转移支付2010年预算参考数_03_2010年各地区一般预算平衡表_2010年地方财政一般预算分级平衡情况表（汇总）0524 2 7" xfId="25163"/>
    <cellStyle name="差_县区合并测算20080423(按照各省比重）_县市旗测算-新科目（含人口规模效应）_财力性转移支付2010年预算参考数_03_2010年各地区一般预算平衡表_2010年地方财政一般预算分级平衡情况表（汇总）0524 3" xfId="25164"/>
    <cellStyle name="好_2006年28四川_财力性转移支付2010年预算参考数_03_2010年各地区一般预算平衡表_2010年地方财政一般预算分级平衡情况表（汇总）0524 2 2" xfId="25165"/>
    <cellStyle name="好_1_财力性转移支付2010年预算参考数_03_2010年各地区一般预算平衡表_2010年地方财政一般预算分级平衡情况表（汇总）0524 5" xfId="25166"/>
    <cellStyle name="差_县区合并测算20080423(按照各省比重）_县市旗测算-新科目（含人口规模效应）_财力性转移支付2010年预算参考数_03_2010年各地区一般预算平衡表_2010年地方财政一般预算分级平衡情况表（汇总）0524 5" xfId="25167"/>
    <cellStyle name="好_2006年28四川_财力性转移支付2010年预算参考数_03_2010年各地区一般预算平衡表_2010年地方财政一般预算分级平衡情况表（汇总）0524 2 4" xfId="25168"/>
    <cellStyle name="差_县市旗测算-新科目（20080627）_县市旗测算-新科目（含人口规模效应）_财力性转移支付2010年预算参考数_03_2010年各地区一般预算平衡表_净集中 3" xfId="25169"/>
    <cellStyle name="差_县区合并测算20080423(按照各省比重）_县市旗测算-新科目（含人口规模效应）_财力性转移支付2010年预算参考数_03_2010年各地区一般预算平衡表_净集中" xfId="25170"/>
    <cellStyle name="差_县区合并测算20080423(按照各省比重）_县市旗测算-新科目（含人口规模效应）_财力性转移支付2010年预算参考数_03_2010年各地区一般预算平衡表_净集中 3" xfId="25171"/>
    <cellStyle name="差_县市旗测算20080508_不含人员经费系数_财力性转移支付2010年预算参考数_隋心对账单定稿0514 2 4" xfId="25172"/>
    <cellStyle name="差_县区合并测算20080423(按照各省比重）_县市旗测算-新科目（含人口规模效应）_财力性转移支付2010年预算参考数_30云南 3" xfId="25173"/>
    <cellStyle name="好_2006年22湖南_财力性转移支付2010年预算参考数_华东 2" xfId="25174"/>
    <cellStyle name="好_09黑龙江_小册子（2010）张" xfId="25175"/>
    <cellStyle name="好_行政(燃修费)_民生政策最低支出需求 2" xfId="25176"/>
    <cellStyle name="差_县市旗测算20080508_不含人员经费系数_财力性转移支付2010年预算参考数_隋心对账单定稿0514 2 5" xfId="25177"/>
    <cellStyle name="差_县区合并测算20080423(按照各省比重）_县市旗测算-新科目（含人口规模效应）_财力性转移支付2010年预算参考数_30云南 4" xfId="25178"/>
    <cellStyle name="差_县区合并测算20080423(按照各省比重）_县市旗测算-新科目（含人口规模效应）_财力性转移支付2010年预算参考数_合并 2 2" xfId="25179"/>
    <cellStyle name="差_县区合并测算20080423(按照各省比重）_县市旗测算-新科目（含人口规模效应）_财力性转移支付2010年预算参考数_合并 2 3" xfId="25180"/>
    <cellStyle name="好_行政公检法测算_县市旗测算-新科目（含人口规模效应）_财力性转移支付2010年预算参考数_03_2010年各地区一般预算平衡表_净集中" xfId="25181"/>
    <cellStyle name="差_县区合并测算20080423(按照各省比重）_县市旗测算-新科目（含人口规模效应）_财力性转移支付2010年预算参考数_合并 2 6" xfId="25182"/>
    <cellStyle name="好_附表_03_2010年各地区一般预算平衡表_2010年地方财政一般预算分级平衡情况表（汇总）0524" xfId="25183"/>
    <cellStyle name="差_县区合并测算20080423(按照各省比重）_县市旗测算-新科目（含人口规模效应）_财力性转移支付2010年预算参考数_合并 2 7" xfId="25184"/>
    <cellStyle name="好_2008年全省汇总收支计算表_华东 2" xfId="25185"/>
    <cellStyle name="差_县区合并测算20080423(按照各省比重）_县市旗测算-新科目（含人口规模效应）_财力性转移支付2010年预算参考数_华东 2 7" xfId="25186"/>
    <cellStyle name="好_卫生(按照总人口测算）—20080416_县市旗测算-新科目（含人口规模效应）_小册子（2010）张 2" xfId="25187"/>
    <cellStyle name="差_县区合并测算20080423(按照各省比重）_县市旗测算-新科目（含人口规模效应）_财力性转移支付2010年预算参考数_隋心对账单定稿0514 2" xfId="25188"/>
    <cellStyle name="差_县区合并测算20080423(按照各省比重）_县市旗测算-新科目（含人口规模效应）_财力性转移支付2010年预算参考数_隋心对账单定稿0514 2 2" xfId="25189"/>
    <cellStyle name="好_农林水和城市维护标准支出20080505－县区合计_不含人员经费系数_财力性转移支付2010年预算参考数_隋心对账单定稿0514 2 2" xfId="25190"/>
    <cellStyle name="差_县区合并测算20080423(按照各省比重）_县市旗测算-新科目（含人口规模效应）_财力性转移支付2010年预算参考数_隋心对账单定稿0514 2 3" xfId="25191"/>
    <cellStyle name="好_农林水和城市维护标准支出20080505－县区合计_不含人员经费系数_财力性转移支付2010年预算参考数_隋心对账单定稿0514 2 3" xfId="25192"/>
    <cellStyle name="差_县区合并测算20080423(按照各省比重）_县市旗测算-新科目（含人口规模效应）_财力性转移支付2010年预算参考数_隋心对账单定稿0514 2 4" xfId="25193"/>
    <cellStyle name="好_农林水和城市维护标准支出20080505－县区合计_不含人员经费系数_财力性转移支付2010年预算参考数_隋心对账单定稿0514 2 6" xfId="25194"/>
    <cellStyle name="常规 2 3 3" xfId="25195"/>
    <cellStyle name="差_县区合并测算20080423(按照各省比重）_县市旗测算-新科目（含人口规模效应）_财力性转移支付2010年预算参考数_隋心对账单定稿0514 2 7" xfId="25196"/>
    <cellStyle name="好_05潍坊 4" xfId="25197"/>
    <cellStyle name="差_县区合并测算20080423(按照各省比重）_县市旗测算-新科目（含人口规模效应）_财力性转移支付2010年预算参考数_小册子（2010）张 3" xfId="25198"/>
    <cellStyle name="好_05潍坊 5" xfId="25199"/>
    <cellStyle name="差_县区合并测算20080423(按照各省比重）_县市旗测算-新科目（含人口规模效应）_财力性转移支付2010年预算参考数_小册子（2010）张 4" xfId="25200"/>
    <cellStyle name="好_测算结果_华东 2" xfId="25201"/>
    <cellStyle name="差_县区合并测算20080423(按照各省比重）_县市旗测算-新科目（含人口规模效应）_合并 2 2" xfId="25202"/>
    <cellStyle name="差_云南省2008年转移支付测算——州市本级考核部分及政策性测算_财力性转移支付2010年预算参考数_03_2010年各地区一般预算平衡表 3" xfId="25203"/>
    <cellStyle name="差_县区合并测算20080423(按照各省比重）_县市旗测算-新科目（含人口规模效应）_合并 2 3" xfId="25204"/>
    <cellStyle name="差_云南省2008年转移支付测算——州市本级考核部分及政策性测算_财力性转移支付2010年预算参考数_03_2010年各地区一般预算平衡表 4" xfId="25205"/>
    <cellStyle name="好_分县成本差异系数_财力性转移支付2010年预算参考数_小册子（2010）张" xfId="25206"/>
    <cellStyle name="差_县区合并测算20080423(按照各省比重）_县市旗测算-新科目（含人口规模效应）_合并 2 4" xfId="25207"/>
    <cellStyle name="差_云南省2008年转移支付测算——州市本级考核部分及政策性测算_财力性转移支付2010年预算参考数_03_2010年各地区一般预算平衡表 5" xfId="25208"/>
    <cellStyle name="差_县区合并测算20080423(按照各省比重）_县市旗测算-新科目（含人口规模效应）_合并 2 5" xfId="25209"/>
    <cellStyle name="差_云南省2008年转移支付测算——州市本级考核部分及政策性测算_财力性转移支付2010年预算参考数_03_2010年各地区一般预算平衡表 6" xfId="25210"/>
    <cellStyle name="差_县区合并测算20080423(按照各省比重）_县市旗测算-新科目（含人口规模效应）_合并 2 6" xfId="25211"/>
    <cellStyle name="差_县区合并测算20080423(按照各省比重）_县市旗测算-新科目（含人口规模效应）_合并 2 7" xfId="25212"/>
    <cellStyle name="好_河南 缺口县区测算(地方填报白)_财力性转移支付2010年预算参考数_03_2010年各地区一般预算平衡表_2010年地方财政一般预算分级平衡情况表（汇总）0524 2 5" xfId="25213"/>
    <cellStyle name="差_县区合并测算20080423(按照各省比重）_县市旗测算-新科目（含人口规模效应）_隋心对账单定稿0514 2" xfId="25214"/>
    <cellStyle name="好_教育(按照总人口测算）—20080416_不含人员经费系数_03_2010年各地区一般预算平衡表_2010年地方财政一般预算分级平衡情况表（汇总）0524 2 5" xfId="25215"/>
    <cellStyle name="差_县区合并测算20080423(按照各省比重）_县市旗测算-新科目（含人口规模效应）_隋心对账单定稿0514 2 2" xfId="25216"/>
    <cellStyle name="好_教育(按照总人口测算）—20080416_不含人员经费系数_财力性转移支付2010年预算参考数_03_2010年各地区一般预算平衡表 3" xfId="25217"/>
    <cellStyle name="差_县区合并测算20080423(按照各省比重）_县市旗测算-新科目（含人口规模效应）_隋心对账单定稿0514 2 6" xfId="25218"/>
    <cellStyle name="好_34青海_1 3" xfId="25219"/>
    <cellStyle name="好_教育(按照总人口测算）—20080416_民生政策最低支出需求_财力性转移支付2010年预算参考数 2 2" xfId="25220"/>
    <cellStyle name="差_县区合并测算20080423(按照各省比重）_县市旗测算-新科目（含人口规模效应）_小册子（2010）张 3" xfId="25221"/>
    <cellStyle name="差_县市旗测算20080508 3" xfId="25222"/>
    <cellStyle name="差_县市旗测算20080508 3 2" xfId="25223"/>
    <cellStyle name="差_县市旗测算20080508 4" xfId="25224"/>
    <cellStyle name="好_市辖区测算-新科目（20080626）_不含人员经费系数_03_2010年各地区一般预算平衡表_2010年地方财政一般预算分级平衡情况表（汇总）0524" xfId="25225"/>
    <cellStyle name="差_县市旗测算20080508_03_2010年各地区一般预算平衡表" xfId="25226"/>
    <cellStyle name="差_县市旗测算20080508_03_2010年各地区一般预算平衡表 2" xfId="25227"/>
    <cellStyle name="好_汇总_财力性转移支付2010年预算参考数_华东 2 7" xfId="25228"/>
    <cellStyle name="差_县市旗测算20080508_03_2010年各地区一般预算平衡表_04财力类2010 3" xfId="25229"/>
    <cellStyle name="差_县市旗测算20080508_03_2010年各地区一般预算平衡表_2010年地方财政一般预算分级平衡情况表（汇总）0524 2" xfId="25230"/>
    <cellStyle name="差_县市旗测算20080508_03_2010年各地区一般预算平衡表_2010年地方财政一般预算分级平衡情况表（汇总）0524 3" xfId="25231"/>
    <cellStyle name="差_县市旗测算20080508_03_2010年各地区一般预算平衡表_净集中" xfId="25232"/>
    <cellStyle name="差_县市旗测算-新科目（20080626）_财力性转移支付2010年预算参考数_合并 2 5" xfId="25233"/>
    <cellStyle name="差_县市旗测算20080508_30云南" xfId="25234"/>
    <cellStyle name="差_县市旗测算20080508_30云南 2" xfId="25235"/>
    <cellStyle name="差_县市旗测算20080508_30云南 3" xfId="25236"/>
    <cellStyle name="差_县市旗测算20080508_不含人员经费系数" xfId="25237"/>
    <cellStyle name="差_县市旗测算20080508_不含人员经费系数 2 2" xfId="25238"/>
    <cellStyle name="差_县市旗测算20080508_不含人员经费系数 5" xfId="25239"/>
    <cellStyle name="差_县市旗测算20080508_不含人员经费系数_03_2010年各地区一般预算平衡表 3" xfId="25240"/>
    <cellStyle name="好_行政（人员）_民生政策最低支出需求_财力性转移支付2010年预算参考数_小册子（2010）张 2" xfId="25241"/>
    <cellStyle name="差_县市旗测算20080508_不含人员经费系数_03_2010年各地区一般预算平衡表 4" xfId="25242"/>
    <cellStyle name="差_县市旗测算20080508_不含人员经费系数_03_2010年各地区一般预算平衡表 6" xfId="25243"/>
    <cellStyle name="差_县市旗测算20080508_不含人员经费系数_03_2010年各地区一般预算平衡表_04财力类2010" xfId="25244"/>
    <cellStyle name="好_县市旗测算20080508_小册子（2010）张 2" xfId="25245"/>
    <cellStyle name="好_成本差异系数（含人口规模）_财力性转移支付2010年预算参考数_合并 2 3" xfId="25246"/>
    <cellStyle name="差_县市旗测算20080508_不含人员经费系数_03_2010年各地区一般预算平衡表_04财力类2010 2" xfId="25247"/>
    <cellStyle name="差_县市旗测算20080508_不含人员经费系数_03_2010年各地区一般预算平衡表_2010年地方财政一般预算分级平衡情况表（汇总）0524 4" xfId="25248"/>
    <cellStyle name="差_县市旗测算20080508_不含人员经费系数_03_2010年各地区一般预算平衡表_2010年地方财政一般预算分级平衡情况表（汇总）0524 5" xfId="25249"/>
    <cellStyle name="差_县市旗测算20080508_不含人员经费系数_30云南" xfId="25250"/>
    <cellStyle name="好_2006年28四川_03_2010年各地区一般预算平衡表_2010年地方财政一般预算分级平衡情况表（汇总）0524 2 5" xfId="25251"/>
    <cellStyle name="差_县市旗测算20080508_不含人员经费系数_30云南 2" xfId="25252"/>
    <cellStyle name="好_奖励补助测算7.25 (version 1) (version 1) 2 2" xfId="25253"/>
    <cellStyle name="差_县市旗测算20080508_不含人员经费系数_30云南 3" xfId="25254"/>
    <cellStyle name="好_县区合并测算20080421_不含人员经费系数_财力性转移支付2010年预算参考数_03_2010年各地区一般预算平衡表_2010年地方财政一般预算分级平衡情况表（汇总）0524" xfId="25255"/>
    <cellStyle name="好_2006年28四川_03_2010年各地区一般预算平衡表_2010年地方财政一般预算分级平衡情况表（汇总）0524 2 6" xfId="25256"/>
    <cellStyle name="差_县市旗测算20080508_不含人员经费系数_财力性转移支付2010年预算参考数 2" xfId="25257"/>
    <cellStyle name="差_县市旗测算20080508_财力性转移支付2010年预算参考数_华东 2 7" xfId="25258"/>
    <cellStyle name="好_行政（人员）_民生政策最低支出需求_财力性转移支付2010年预算参考数_30云南" xfId="25259"/>
    <cellStyle name="差_县市旗测算20080508_不含人员经费系数_财力性转移支付2010年预算参考数 2 3 2" xfId="25260"/>
    <cellStyle name="好_分县成本差异系数_财力性转移支付2010年预算参考数_03_2010年各地区一般预算平衡表" xfId="25261"/>
    <cellStyle name="差_县市旗测算20080508_不含人员经费系数_财力性转移支付2010年预算参考数 2 5" xfId="25262"/>
    <cellStyle name="好_教育(按照总人口测算）—20080416_财力性转移支付2010年预算参考数_合并 2 7" xfId="25263"/>
    <cellStyle name="好_行政（人员）_民生政策最低支出需求_华东 2 7" xfId="25264"/>
    <cellStyle name="差_县市旗测算20080508_不含人员经费系数_财力性转移支付2010年预算参考数 2 6" xfId="25265"/>
    <cellStyle name="差_县市旗测算20080508_不含人员经费系数_财力性转移支付2010年预算参考数 2 7" xfId="25266"/>
    <cellStyle name="差_县市旗测算20080508_不含人员经费系数_财力性转移支付2010年预算参考数 4" xfId="25267"/>
    <cellStyle name="差_县市旗测算20080508_不含人员经费系数_财力性转移支付2010年预算参考数 4 2" xfId="25268"/>
    <cellStyle name="差_县市旗测算20080508_不含人员经费系数_财力性转移支付2010年预算参考数 5" xfId="25269"/>
    <cellStyle name="差_县市旗测算20080508_不含人员经费系数_财力性转移支付2010年预算参考数_03_2010年各地区一般预算平衡表" xfId="25270"/>
    <cellStyle name="好_平邑_03_2010年各地区一般预算平衡表 2" xfId="25271"/>
    <cellStyle name="差_县市旗测算20080508_不含人员经费系数_财力性转移支付2010年预算参考数_03_2010年各地区一般预算平衡表 4" xfId="25272"/>
    <cellStyle name="好_30云南_1_财力性转移支付2010年预算参考数_合并 2 3" xfId="25273"/>
    <cellStyle name="差_县市旗测算20080508_不含人员经费系数_财力性转移支付2010年预算参考数_03_2010年各地区一般预算平衡表_04财力类2010" xfId="25274"/>
    <cellStyle name="好_县区合并测算20080423(按照各省比重）_县市旗测算-新科目（含人口规模效应）_财力性转移支付2010年预算参考数 3" xfId="25275"/>
    <cellStyle name="差_县市旗测算20080508_不含人员经费系数_财力性转移支付2010年预算参考数_30云南 2" xfId="25276"/>
    <cellStyle name="差_总人口_财力性转移支付2010年预算参考数_隋心对账单定稿0514 2" xfId="25277"/>
    <cellStyle name="差_县市旗测算20080508_不含人员经费系数_财力性转移支付2010年预算参考数_30云南 3" xfId="25278"/>
    <cellStyle name="差_县市旗测算20080508_不含人员经费系数_财力性转移支付2010年预算参考数_合并 2 3" xfId="25279"/>
    <cellStyle name="好_市辖区测算20080510_财力性转移支付2010年预算参考数 4" xfId="25280"/>
    <cellStyle name="差_县市旗测算20080508_不含人员经费系数_财力性转移支付2010年预算参考数_合并 2 4" xfId="25281"/>
    <cellStyle name="好_市辖区测算20080510_财力性转移支付2010年预算参考数 5" xfId="25282"/>
    <cellStyle name="差_县市旗测算20080508_不含人员经费系数_财力性转移支付2010年预算参考数_合并 2 5" xfId="25283"/>
    <cellStyle name="好_市辖区测算-新科目（20080626）_民生政策最低支出需求_财力性转移支付2010年预算参考数_小册子（2010）张 3" xfId="25284"/>
    <cellStyle name="常规 128" xfId="25285"/>
    <cellStyle name="常规 133" xfId="25286"/>
    <cellStyle name="好_行政(燃修费)_不含人员经费系数_合并 2 6" xfId="25287"/>
    <cellStyle name="差_县市旗测算20080508_不含人员经费系数_财力性转移支付2010年预算参考数_华东" xfId="25288"/>
    <cellStyle name="常规 21 37" xfId="25289"/>
    <cellStyle name="差_县市旗测算20080508_不含人员经费系数_财力性转移支付2010年预算参考数_华东 2" xfId="25290"/>
    <cellStyle name="差_县市旗测算20080508_不含人员经费系数_财力性转移支付2010年预算参考数_华东 2 2" xfId="25291"/>
    <cellStyle name="差_县市旗测算20080508_不含人员经费系数_财力性转移支付2010年预算参考数_华东 2 3" xfId="25292"/>
    <cellStyle name="差_县市旗测算20080508_不含人员经费系数_财力性转移支付2010年预算参考数_华东 2 5" xfId="25293"/>
    <cellStyle name="差_县市旗测算-新科目（20080626）_不含人员经费系数_财力性转移支付2010年预算参考数_华东 2 7" xfId="25294"/>
    <cellStyle name="差_县市旗测算20080508_不含人员经费系数_财力性转移支付2010年预算参考数_隋心对账单定稿0514" xfId="25295"/>
    <cellStyle name="好_行政(燃修费)_民生政策最低支出需求 3" xfId="25296"/>
    <cellStyle name="差_县市旗测算20080508_不含人员经费系数_财力性转移支付2010年预算参考数_隋心对账单定稿0514 2 6" xfId="25297"/>
    <cellStyle name="差_县市旗测算20080508_不含人员经费系数_合并" xfId="25298"/>
    <cellStyle name="差_县市旗测算20080508_不含人员经费系数_华东 2 6" xfId="25299"/>
    <cellStyle name="差_县市旗测算20080508_不含人员经费系数_华东 2 7" xfId="25300"/>
    <cellStyle name="差_县市旗测算20080508_不含人员经费系数_隋心对账单定稿0514 2 2" xfId="25301"/>
    <cellStyle name="好_00省级(定稿)" xfId="25302"/>
    <cellStyle name="差_县市旗测算20080508_不含人员经费系数_小册子（2010）张" xfId="25303"/>
    <cellStyle name="差_县市旗测算20080508_不含人员经费系数_小册子（2010）张 2" xfId="25304"/>
    <cellStyle name="好_行政公检法测算_华东 2 3" xfId="25305"/>
    <cellStyle name="差_县市旗测算20080508_不含人员经费系数_小册子（2010）张 2 2" xfId="25306"/>
    <cellStyle name="差_县市旗测算20080508_不含人员经费系数_小册子（2010）张 3" xfId="25307"/>
    <cellStyle name="差_县市旗测算20080508_不含人员经费系数_小册子（2010）张 4" xfId="25308"/>
    <cellStyle name="差_县市旗测算20080508_财力性转移支付2010年预算参考数 2 2" xfId="25309"/>
    <cellStyle name="好_卫生(按照总人口测算）—20080416_不含人员经费系数_财力性转移支付2010年预算参考数 2 8" xfId="25310"/>
    <cellStyle name="差_县市旗测算20080508_财力性转移支付2010年预算参考数 2 2 2" xfId="25311"/>
    <cellStyle name="差_县市旗测算20080508_财力性转移支付2010年预算参考数 4" xfId="25312"/>
    <cellStyle name="差_县市旗测算20080508_财力性转移支付2010年预算参考数 4 2" xfId="25313"/>
    <cellStyle name="差_县市旗测算20080508_财力性转移支付2010年预算参考数_03_2010年各地区一般预算平衡表 2 2" xfId="25314"/>
    <cellStyle name="差_县市旗测算20080508_财力性转移支付2010年预算参考数_03_2010年各地区一般预算平衡表 4" xfId="25315"/>
    <cellStyle name="差_县市旗测算20080508_财力性转移支付2010年预算参考数_03_2010年各地区一般预算平衡表 6" xfId="25316"/>
    <cellStyle name="好_行政(燃修费)_财力性转移支付2010年预算参考数_03_2010年各地区一般预算平衡表_2010年地方财政一般预算分级平衡情况表（汇总）0524 4" xfId="25317"/>
    <cellStyle name="差_县市旗测算20080508_财力性转移支付2010年预算参考数_03_2010年各地区一般预算平衡表_2010年地方财政一般预算分级平衡情况表（汇总）0524" xfId="25318"/>
    <cellStyle name="差_县市旗测算20080508_财力性转移支付2010年预算参考数_03_2010年各地区一般预算平衡表_2010年地方财政一般预算分级平衡情况表（汇总）0524 2 4" xfId="25319"/>
    <cellStyle name="差_县市旗测算20080508_财力性转移支付2010年预算参考数_30云南 3" xfId="25320"/>
    <cellStyle name="差_县市旗测算20080508_民生政策最低支出需求_财力性转移支付2010年预算参考数_03_2010年各地区一般预算平衡表_2010年地方财政一般预算分级平衡情况表（汇总）0524 3" xfId="25321"/>
    <cellStyle name="差_县市旗测算20080508_财力性转移支付2010年预算参考数_华东 2 5" xfId="25322"/>
    <cellStyle name="差_县市旗测算20080508_财力性转移支付2010年预算参考数_隋心对账单定稿0514 2 2" xfId="25323"/>
    <cellStyle name="差_县市旗测算20080508_财力性转移支付2010年预算参考数_隋心对账单定稿0514 2 4" xfId="25324"/>
    <cellStyle name="好_青海 缺口县区测算(地方填报)_财力性转移支付2010年预算参考数_合并 2 2" xfId="25325"/>
    <cellStyle name="好_行政公检法测算_县市旗测算-新科目（含人口规模效应）_03_2010年各地区一般预算平衡表_净集中" xfId="25326"/>
    <cellStyle name="好_Book1" xfId="25327"/>
    <cellStyle name="差_县市旗测算20080508_财力性转移支付2010年预算参考数_隋心对账单定稿0514 2 5" xfId="25328"/>
    <cellStyle name="好_青海 缺口县区测算(地方填报)_财力性转移支付2010年预算参考数_合并 2 3" xfId="25329"/>
    <cellStyle name="好_Book2" xfId="25330"/>
    <cellStyle name="好_农林水和城市维护标准支出20080505－县区合计_不含人员经费系数_财力性转移支付2010年预算参考数_03_2010年各地区一般预算平衡表 2 2" xfId="25331"/>
    <cellStyle name="差_县市旗测算20080508_财力性转移支付2010年预算参考数_隋心对账单定稿0514 2 7" xfId="25332"/>
    <cellStyle name="好_青海 缺口县区测算(地方填报)_财力性转移支付2010年预算参考数_合并 2 5" xfId="25333"/>
    <cellStyle name="好_Book4" xfId="25334"/>
    <cellStyle name="差_县市旗测算20080508_财力性转移支付2010年预算参考数_小册子（2010）张" xfId="25335"/>
    <cellStyle name="差_县市旗测算20080508_合并" xfId="25336"/>
    <cellStyle name="好_11大理_财力性转移支付2010年预算参考数_03_2010年各地区一般预算平衡表_2010年地方财政一般预算分级平衡情况表（汇总）0524 2 3" xfId="25337"/>
    <cellStyle name="差_县市旗测算20080508_合并 2" xfId="25338"/>
    <cellStyle name="好_县市旗测算-新科目（20080626）_华东 2 3" xfId="25339"/>
    <cellStyle name="好_山东省民生支出标准_财力性转移支付2010年预算参考数_合并" xfId="25340"/>
    <cellStyle name="好_2008年全省汇总收支计算表_财力性转移支付2010年预算参考数 3" xfId="25341"/>
    <cellStyle name="差_县市旗测算20080508_合并 2 4" xfId="25342"/>
    <cellStyle name="好_2008年全省汇总收支计算表_财力性转移支付2010年预算参考数 5" xfId="25343"/>
    <cellStyle name="差_县市旗测算20080508_合并 2 6" xfId="25344"/>
    <cellStyle name="差_县市旗测算20080508_合并 2 7" xfId="25345"/>
    <cellStyle name="差_县市旗测算20080508_华东 2 6" xfId="25346"/>
    <cellStyle name="差_县市旗测算20080508_华东 2 7" xfId="25347"/>
    <cellStyle name="差_县市旗测算20080508_民生政策最低支出需求" xfId="25348"/>
    <cellStyle name="常规 2 2 9" xfId="25349"/>
    <cellStyle name="好_市辖区测算20080510_民生政策最低支出需求_财力性转移支付2010年预算参考数_03_2010年各地区一般预算平衡表 3" xfId="25350"/>
    <cellStyle name="差_县市旗测算20080508_民生政策最低支出需求 2" xfId="25351"/>
    <cellStyle name="好_20河南_财力性转移支付2010年预算参考数_03_2010年各地区一般预算平衡表 6" xfId="25352"/>
    <cellStyle name="差_县市旗测算20080508_民生政策最低支出需求 2 2" xfId="25353"/>
    <cellStyle name="好_05潍坊 2 3" xfId="25354"/>
    <cellStyle name="差_县市旗测算20080508_民生政策最低支出需求 2 2 2" xfId="25355"/>
    <cellStyle name="差_县市旗测算20080508_民生政策最低支出需求 2 3" xfId="25356"/>
    <cellStyle name="好_教育(按照总人口测算）—20080416_隋心对账单定稿0514 3" xfId="25357"/>
    <cellStyle name="差_县市旗测算20080508_民生政策最低支出需求 2 5" xfId="25358"/>
    <cellStyle name="差_县市旗测算20080508_民生政策最低支出需求 2 6" xfId="25359"/>
    <cellStyle name="好_青海 缺口县区测算(地方填报)_财力性转移支付2010年预算参考数_03_2010年各地区一般预算平衡表 3" xfId="25360"/>
    <cellStyle name="差_县市旗测算20080508_民生政策最低支出需求 4" xfId="25361"/>
    <cellStyle name="好_文体广播事业(按照总人口测算）—20080416_民生政策最低支出需求_财力性转移支付2010年预算参考数_隋心对账单定稿0514 3" xfId="25362"/>
    <cellStyle name="差_县市旗测算20080508_民生政策最低支出需求 4 2" xfId="25363"/>
    <cellStyle name="好_人员工资和公用经费2_03_2010年各地区一般预算平衡表_2010年地方财政一般预算分级平衡情况表（汇总）0524 2 5" xfId="25364"/>
    <cellStyle name="好_青海 缺口县区测算(地方填报)_财力性转移支付2010年预算参考数_03_2010年各地区一般预算平衡表 4" xfId="25365"/>
    <cellStyle name="差_县市旗测算20080508_民生政策最低支出需求 5" xfId="25366"/>
    <cellStyle name="好_核定人数对比_财力性转移支付2010年预算参考数_03_2010年各地区一般预算平衡表 2" xfId="25367"/>
    <cellStyle name="差_县市旗测算20080508_民生政策最低支出需求_03_2010年各地区一般预算平衡表" xfId="25368"/>
    <cellStyle name="好_核定人数对比_财力性转移支付2010年预算参考数_03_2010年各地区一般预算平衡表 2 2" xfId="25369"/>
    <cellStyle name="差_县市旗测算20080508_民生政策最低支出需求_03_2010年各地区一般预算平衡表 2" xfId="25370"/>
    <cellStyle name="差_县市旗测算20080508_民生政策最低支出需求_03_2010年各地区一般预算平衡表 2 2" xfId="25371"/>
    <cellStyle name="好_教育(按照总人口测算）—20080416_民生政策最低支出需求_财力性转移支付2010年预算参考数_合并 2 6" xfId="25372"/>
    <cellStyle name="差_县市旗测算20080508_民生政策最低支出需求_03_2010年各地区一般预算平衡表_04财力类2010 3" xfId="25373"/>
    <cellStyle name="差_县市旗测算20080508_民生政策最低支出需求_03_2010年各地区一般预算平衡表_2010年地方财政一般预算分级平衡情况表（汇总）0524 2 3" xfId="25374"/>
    <cellStyle name="常规 2 3" xfId="25375"/>
    <cellStyle name="差_县市旗测算20080508_民生政策最低支出需求_03_2010年各地区一般预算平衡表_净集中 3" xfId="25376"/>
    <cellStyle name="差_县市旗测算20080508_民生政策最低支出需求_30云南" xfId="25377"/>
    <cellStyle name="差_县市旗测算20080508_民生政策最低支出需求_财力性转移支付2010年预算参考数" xfId="25378"/>
    <cellStyle name="差_县市旗测算20080508_民生政策最低支出需求_财力性转移支付2010年预算参考数 2 2 2" xfId="25379"/>
    <cellStyle name="差_县市旗测算20080508_民生政策最低支出需求_财力性转移支付2010年预算参考数 2 3 2" xfId="25380"/>
    <cellStyle name="差_县市旗测算20080508_民生政策最低支出需求_财力性转移支付2010年预算参考数 3" xfId="25381"/>
    <cellStyle name="差_县市旗测算20080508_民生政策最低支出需求_财力性转移支付2010年预算参考数 4" xfId="25382"/>
    <cellStyle name="差_县市旗测算20080508_民生政策最低支出需求_财力性转移支付2010年预算参考数 5" xfId="25383"/>
    <cellStyle name="差_县市旗测算20080508_民生政策最低支出需求_财力性转移支付2010年预算参考数_03_2010年各地区一般预算平衡表" xfId="25384"/>
    <cellStyle name="差_县市旗测算20080508_民生政策最低支出需求_财力性转移支付2010年预算参考数_03_2010年各地区一般预算平衡表 2 2" xfId="25385"/>
    <cellStyle name="好_教育(按照总人口测算）—20080416_不含人员经费系数_03_2010年各地区一般预算平衡表_04财力类2010 2" xfId="25386"/>
    <cellStyle name="差_县市旗测算20080508_民生政策最低支出需求_财力性转移支付2010年预算参考数_03_2010年各地区一般预算平衡表_2010年地方财政一般预算分级平衡情况表（汇总）0524 2 2" xfId="25387"/>
    <cellStyle name="差_县市旗测算20080508_民生政策最低支出需求_财力性转移支付2010年预算参考数_03_2010年各地区一般预算平衡表_2010年地方财政一般预算分级平衡情况表（汇总）0524 2 4" xfId="25388"/>
    <cellStyle name="差_县市旗测算20080508_民生政策最低支出需求_财力性转移支付2010年预算参考数_03_2010年各地区一般预算平衡表_2010年地方财政一般预算分级平衡情况表（汇总）0524 2 6" xfId="25389"/>
    <cellStyle name="差_县市旗测算20080508_民生政策最低支出需求_财力性转移支付2010年预算参考数_03_2010年各地区一般预算平衡表_2010年地方财政一般预算分级平衡情况表（汇总）0524 2 7" xfId="25390"/>
    <cellStyle name="差_县市旗测算20080508_民生政策最低支出需求_财力性转移支付2010年预算参考数_03_2010年各地区一般预算平衡表_2010年地方财政一般预算分级平衡情况表（汇总）0524 4" xfId="25391"/>
    <cellStyle name="差_县市旗测算20080508_民生政策最低支出需求_财力性转移支付2010年预算参考数_03_2010年各地区一般预算平衡表_2010年地方财政一般预算分级平衡情况表（汇总）0524 5" xfId="25392"/>
    <cellStyle name="好_22湖南_03_2010年各地区一般预算平衡表 4" xfId="25393"/>
    <cellStyle name="差_县市旗测算20080508_民生政策最低支出需求_财力性转移支付2010年预算参考数_03_2010年各地区一般预算平衡表_净集中" xfId="25394"/>
    <cellStyle name="差_县市旗测算20080508_民生政策最低支出需求_财力性转移支付2010年预算参考数_03_2010年各地区一般预算平衡表_净集中 2" xfId="25395"/>
    <cellStyle name="差_县市旗测算20080508_民生政策最低支出需求_财力性转移支付2010年预算参考数_03_2010年各地区一般预算平衡表_净集中 3" xfId="25396"/>
    <cellStyle name="差_县市旗测算20080508_民生政策最低支出需求_财力性转移支付2010年预算参考数_30云南 4" xfId="25397"/>
    <cellStyle name="差_县市旗测算20080508_民生政策最低支出需求_财力性转移支付2010年预算参考数_合并" xfId="25398"/>
    <cellStyle name="差_县市旗测算20080508_民生政策最低支出需求_财力性转移支付2010年预算参考数_华东 2" xfId="25399"/>
    <cellStyle name="好_0605石屏县 3 2" xfId="25400"/>
    <cellStyle name="差_县市旗测算20080508_民生政策最低支出需求_财力性转移支付2010年预算参考数_华东 2 3" xfId="25401"/>
    <cellStyle name="千位分隔 2 5 4" xfId="25402"/>
    <cellStyle name="差_县市旗测算20080508_民生政策最低支出需求_财力性转移支付2010年预算参考数_隋心对账单定稿0514 2 2" xfId="25403"/>
    <cellStyle name="差_县市旗测算20080508_民生政策最低支出需求_财力性转移支付2010年预算参考数_隋心对账单定稿0514 2 3" xfId="25404"/>
    <cellStyle name="差_县市旗测算20080508_民生政策最低支出需求_财力性转移支付2010年预算参考数_隋心对账单定稿0514 2 4" xfId="25405"/>
    <cellStyle name="差_县市旗测算20080508_民生政策最低支出需求_财力性转移支付2010年预算参考数_隋心对账单定稿0514 2 6" xfId="25406"/>
    <cellStyle name="好_教育(按照总人口测算）—20080416_县市旗测算-新科目（含人口规模效应）_隋心对账单定稿0514 2" xfId="25407"/>
    <cellStyle name="差_县市旗测算20080508_民生政策最低支出需求_财力性转移支付2010年预算参考数_隋心对账单定稿0514 2 7" xfId="25408"/>
    <cellStyle name="差_县市旗测算20080508_民生政策最低支出需求_财力性转移支付2010年预算参考数_小册子（2010）张" xfId="25409"/>
    <cellStyle name="好_文体广播事业(按照总人口测算）—20080416_不含人员经费系数_华东 2 7" xfId="25410"/>
    <cellStyle name="差_县市旗测算20080508_民生政策最低支出需求_财力性转移支付2010年预算参考数_小册子（2010）张 2" xfId="25411"/>
    <cellStyle name="好_2007年收支情况及2008年收支预计表(汇总表)_03_2010年各地区一般预算平衡表_2010年地方财政一般预算分级平衡情况表（汇总）0524 3" xfId="25412"/>
    <cellStyle name="差_县市旗测算20080508_民生政策最低支出需求_财力性转移支付2010年预算参考数_小册子（2010）张 2 2" xfId="25413"/>
    <cellStyle name="差_县市旗测算20080508_民生政策最低支出需求_财力性转移支付2010年预算参考数_小册子（2010）张 3" xfId="25414"/>
    <cellStyle name="差_县市旗测算20080508_民生政策最低支出需求_合并 2" xfId="25415"/>
    <cellStyle name="好_2008年一般预算支出预计 2 3" xfId="25416"/>
    <cellStyle name="差_县市旗测算20080508_民生政策最低支出需求_合并 2 2" xfId="25417"/>
    <cellStyle name="好_2008年一般预算支出预计 2 4" xfId="25418"/>
    <cellStyle name="差_县市旗测算20080508_民生政策最低支出需求_合并 2 3" xfId="25419"/>
    <cellStyle name="好_2008年一般预算支出预计 2 5" xfId="25420"/>
    <cellStyle name="差_县市旗测算20080508_民生政策最低支出需求_合并 2 4" xfId="25421"/>
    <cellStyle name="好_2008年一般预算支出预计 2 6" xfId="25422"/>
    <cellStyle name="差_县市旗测算20080508_民生政策最低支出需求_合并 2 5" xfId="25423"/>
    <cellStyle name="好_教育(按照总人口测算）—20080416_03_2010年各地区一般预算平衡表_04财力类2010 2" xfId="25424"/>
    <cellStyle name="差_县市旗测算20080508_民生政策最低支出需求_合并 2 6" xfId="25425"/>
    <cellStyle name="好_2008年一般预算支出预计 2 7" xfId="25426"/>
    <cellStyle name="差_县市旗测算-新科目（20080626）_财力性转移支付2010年预算参考数_华东 2 2" xfId="25427"/>
    <cellStyle name="好_教育(按照总人口测算）—20080416_03_2010年各地区一般预算平衡表_04财力类2010 3" xfId="25428"/>
    <cellStyle name="差_县市旗测算20080508_民生政策最低支出需求_合并 2 7" xfId="25429"/>
    <cellStyle name="好_青海 缺口县区测算(地方填报)_财力性转移支付2010年预算参考数_隋心对账单定稿0514 2 3" xfId="25430"/>
    <cellStyle name="差_县市旗测算20080508_民生政策最低支出需求_华东" xfId="25431"/>
    <cellStyle name="差_县市旗测算20080508_民生政策最低支出需求_华东 2" xfId="25432"/>
    <cellStyle name="好_县市旗测算-新科目（20080627）_华东 2 3" xfId="25433"/>
    <cellStyle name="差_县市旗测算20080508_民生政策最低支出需求_隋心对账单定稿0514" xfId="25434"/>
    <cellStyle name="好_1110洱源县_财力性转移支付2010年预算参考数_03_2010年各地区一般预算平衡表_2010年地方财政一般预算分级平衡情况表（汇总）0524 2 7" xfId="25435"/>
    <cellStyle name="差_县市旗测算20080508_民生政策最低支出需求_隋心对账单定稿0514 2" xfId="25436"/>
    <cellStyle name="好_云南省2008年转移支付测算——州市本级考核部分及政策性测算_03_2010年各地区一般预算平衡表 5" xfId="25437"/>
    <cellStyle name="差_县市旗测算20080508_民生政策最低支出需求_隋心对账单定稿0514 2 2" xfId="25438"/>
    <cellStyle name="差_县市旗测算20080508_民生政策最低支出需求_隋心对账单定稿0514 2 3" xfId="25439"/>
    <cellStyle name="差_县市旗测算20080508_民生政策最低支出需求_隋心对账单定稿0514 2 4" xfId="25440"/>
    <cellStyle name="差_县市旗测算20080508_民生政策最低支出需求_隋心对账单定稿0514 2 5" xfId="25441"/>
    <cellStyle name="差_县市旗测算20080508_民生政策最低支出需求_隋心对账单定稿0514 2 6" xfId="25442"/>
    <cellStyle name="好_2006年27重庆_财力性转移支付2010年预算参考数_小册子（2010）张 2" xfId="25443"/>
    <cellStyle name="差_县市旗测算20080508_民生政策最低支出需求_隋心对账单定稿0514 2 7" xfId="25444"/>
    <cellStyle name="好_农林水和城市维护标准支出20080505－县区合计_合并 2" xfId="25445"/>
    <cellStyle name="好_县市旗测算-新科目（20080626）_不含人员经费系数_隋心对账单定稿0514 2 2" xfId="25446"/>
    <cellStyle name="好_行政公检法测算_不含人员经费系数_华东 2 2" xfId="25447"/>
    <cellStyle name="差_县市旗测算20080508_隋心对账单定稿0514 2 3" xfId="25448"/>
    <cellStyle name="差_县市旗测算20080508_县市旗测算-新科目（含人口规模效应） 2 2" xfId="25449"/>
    <cellStyle name="差_县市旗测算20080508_县市旗测算-新科目（含人口规模效应） 2 3" xfId="25450"/>
    <cellStyle name="差_县市旗测算20080508_县市旗测算-新科目（含人口规模效应） 2 4" xfId="25451"/>
    <cellStyle name="差_县市旗测算20080508_县市旗测算-新科目（含人口规模效应） 2 5" xfId="25452"/>
    <cellStyle name="差_县市旗测算20080508_县市旗测算-新科目（含人口规模效应） 2 6" xfId="25453"/>
    <cellStyle name="好_0605石屏县_财力性转移支付2010年预算参考数_30云南" xfId="25454"/>
    <cellStyle name="差_县市旗测算20080508_县市旗测算-新科目（含人口规模效应） 2 7" xfId="25455"/>
    <cellStyle name="好_县市旗测算-新科目（20080627）_民生政策最低支出需求 5" xfId="25456"/>
    <cellStyle name="差_县市旗测算20080508_县市旗测算-新科目（含人口规模效应）_03_2010年各地区一般预算平衡表" xfId="25457"/>
    <cellStyle name="差_县市旗测算20080508_县市旗测算-新科目（含人口规模效应）_03_2010年各地区一般预算平衡表 2" xfId="25458"/>
    <cellStyle name="差_县市旗测算20080508_县市旗测算-新科目（含人口规模效应）_03_2010年各地区一般预算平衡表 2 2" xfId="25459"/>
    <cellStyle name="差_县市旗测算20080508_县市旗测算-新科目（含人口规模效应）_03_2010年各地区一般预算平衡表 3" xfId="25460"/>
    <cellStyle name="差_县市旗测算20080508_县市旗测算-新科目（含人口规模效应）_03_2010年各地区一般预算平衡表 4" xfId="25461"/>
    <cellStyle name="好_文体广播事业(按照总人口测算）—20080416_不含人员经费系数_财力性转移支付2010年预算参考数_03_2010年各地区一般预算平衡表_2010年地方财政一般预算分级平衡情况表（汇总）0524 2" xfId="25462"/>
    <cellStyle name="差_县市旗测算20080508_县市旗测算-新科目（含人口规模效应）_03_2010年各地区一般预算平衡表 6" xfId="25463"/>
    <cellStyle name="好_文体广播事业(按照总人口测算）—20080416_不含人员经费系数_财力性转移支付2010年预算参考数_03_2010年各地区一般预算平衡表_2010年地方财政一般预算分级平衡情况表（汇总）0524 4" xfId="25464"/>
    <cellStyle name="差_县市旗测算20080508_县市旗测算-新科目（含人口规模效应）_03_2010年各地区一般预算平衡表_04财力类2010" xfId="25465"/>
    <cellStyle name="差_县市旗测算20080508_县市旗测算-新科目（含人口规模效应）_03_2010年各地区一般预算平衡表_04财力类2010 3" xfId="25466"/>
    <cellStyle name="好_Book1_小册子（2010）张" xfId="25467"/>
    <cellStyle name="差_县市旗测算20080508_县市旗测算-新科目（含人口规模效应）_03_2010年各地区一般预算平衡表_2010年地方财政一般预算分级平衡情况表（汇总）0524" xfId="25468"/>
    <cellStyle name="好_其他部门(按照总人口测算）—20080416_不含人员经费系数 2 6" xfId="25469"/>
    <cellStyle name="好_行政(燃修费) 2 4" xfId="25470"/>
    <cellStyle name="差_县市旗测算20080508_县市旗测算-新科目（含人口规模效应）_03_2010年各地区一般预算平衡表_2010年地方财政一般预算分级平衡情况表（汇总）0524 2" xfId="25471"/>
    <cellStyle name="好_Book1_小册子（2010）张 2" xfId="25472"/>
    <cellStyle name="好_其他部门(按照总人口测算）—20080416_民生政策最低支出需求_财力性转移支付2010年预算参考数_隋心对账单定稿0514 2 7" xfId="25473"/>
    <cellStyle name="差_县市旗测算20080508_县市旗测算-新科目（含人口规模效应）_03_2010年各地区一般预算平衡表_2010年地方财政一般预算分级平衡情况表（汇总）0524 2 2" xfId="25474"/>
    <cellStyle name="差_县市旗测算20080508_县市旗测算-新科目（含人口规模效应）_03_2010年各地区一般预算平衡表_2010年地方财政一般预算分级平衡情况表（汇总）0524 2 3" xfId="25475"/>
    <cellStyle name="差_县市旗测算20080508_县市旗测算-新科目（含人口规模效应）_03_2010年各地区一般预算平衡表_2010年地方财政一般预算分级平衡情况表（汇总）0524 2 4" xfId="25476"/>
    <cellStyle name="差_县市旗测算20080508_县市旗测算-新科目（含人口规模效应）_03_2010年各地区一般预算平衡表_2010年地方财政一般预算分级平衡情况表（汇总）0524 2 5" xfId="25477"/>
    <cellStyle name="好_县区合并测算20080423(按照各省比重）_不含人员经费系数_隋心对账单定稿0514 2" xfId="25478"/>
    <cellStyle name="差_县市旗测算20080508_县市旗测算-新科目（含人口规模效应）_03_2010年各地区一般预算平衡表_2010年地方财政一般预算分级平衡情况表（汇总）0524 2 6" xfId="25479"/>
    <cellStyle name="好_县区合并测算20080423(按照各省比重）_不含人员经费系数_隋心对账单定稿0514 3" xfId="25480"/>
    <cellStyle name="差_县市旗测算20080508_县市旗测算-新科目（含人口规模效应）_03_2010年各地区一般预算平衡表_2010年地方财政一般预算分级平衡情况表（汇总）0524 2 7" xfId="25481"/>
    <cellStyle name="好_其他部门(按照总人口测算）—20080416_不含人员经费系数 2 7" xfId="25482"/>
    <cellStyle name="好_行政(燃修费) 2 5" xfId="25483"/>
    <cellStyle name="差_县市旗测算20080508_县市旗测算-新科目（含人口规模效应）_03_2010年各地区一般预算平衡表_2010年地方财政一般预算分级平衡情况表（汇总）0524 3" xfId="25484"/>
    <cellStyle name="好_Book1_小册子（2010）张 3" xfId="25485"/>
    <cellStyle name="好_其他部门(按照总人口测算）—20080416_不含人员经费系数 2 8" xfId="25486"/>
    <cellStyle name="好_行政(燃修费) 2 6" xfId="25487"/>
    <cellStyle name="差_县市旗测算20080508_县市旗测算-新科目（含人口规模效应）_03_2010年各地区一般预算平衡表_2010年地方财政一般预算分级平衡情况表（汇总）0524 4" xfId="25488"/>
    <cellStyle name="好_行政(燃修费) 2 7" xfId="25489"/>
    <cellStyle name="差_县市旗测算20080508_县市旗测算-新科目（含人口规模效应）_03_2010年各地区一般预算平衡表_2010年地方财政一般预算分级平衡情况表（汇总）0524 5" xfId="25490"/>
    <cellStyle name="差_县市旗测算20080508_县市旗测算-新科目（含人口规模效应）_03_2010年各地区一般预算平衡表_净集中" xfId="25491"/>
    <cellStyle name="差_县市旗测算20080508_县市旗测算-新科目（含人口规模效应）_03_2010年各地区一般预算平衡表_净集中 2" xfId="25492"/>
    <cellStyle name="好_云南 缺口县区测算(地方填报)_财力性转移支付2010年预算参考数_03_2010年各地区一般预算平衡表_04财力类2010 2" xfId="25493"/>
    <cellStyle name="差_县市旗测算20080508_县市旗测算-新科目（含人口规模效应）_03_2010年各地区一般预算平衡表_净集中 3" xfId="25494"/>
    <cellStyle name="差_县市旗测算20080508_县市旗测算-新科目（含人口规模效应）_30云南" xfId="25495"/>
    <cellStyle name="差_县市旗测算20080508_县市旗测算-新科目（含人口规模效应）_30云南 3" xfId="25496"/>
    <cellStyle name="好_2008年支出核定_华东 2 4" xfId="25497"/>
    <cellStyle name="差_县市旗测算20080508_县市旗测算-新科目（含人口规模效应）_30云南 3 2" xfId="25498"/>
    <cellStyle name="差_县市旗测算20080508_县市旗测算-新科目（含人口规模效应）_30云南 4" xfId="25499"/>
    <cellStyle name="常规 27 2" xfId="25500"/>
    <cellStyle name="常规 32 2" xfId="25501"/>
    <cellStyle name="差_县市旗测算20080508_县市旗测算-新科目（含人口规模效应）_财力性转移支付2010年预算参考数 2" xfId="25502"/>
    <cellStyle name="好_2006年全省财力计算表（中央、决算） 2_4.2010年国家重点生态功能区保护性转移支付生态测算表 2" xfId="25503"/>
    <cellStyle name="差_县市旗测算20080508_县市旗测算-新科目（含人口规模效应）_财力性转移支付2010年预算参考数 2 3 2" xfId="25504"/>
    <cellStyle name="差_县市旗测算20080508_县市旗测算-新科目（含人口规模效应）_财力性转移支付2010年预算参考数 2 6" xfId="25505"/>
    <cellStyle name="差_县市旗测算20080508_县市旗测算-新科目（含人口规模效应）_财力性转移支付2010年预算参考数 2 7" xfId="25506"/>
    <cellStyle name="差_县市旗测算20080508_县市旗测算-新科目（含人口规模效应）_财力性转移支付2010年预算参考数 4" xfId="25507"/>
    <cellStyle name="好_教育(按照总人口测算）—20080416_县市旗测算-新科目（含人口规模效应）_财力性转移支付2010年预算参考数_03_2010年各地区一般预算平衡表_2010年地方财政一般预算分级平衡情况表（汇总）0524 3" xfId="25508"/>
    <cellStyle name="差_县市旗测算20080508_县市旗测算-新科目（含人口规模效应）_财力性转移支付2010年预算参考数_03_2010年各地区一般预算平衡表 2 2" xfId="25509"/>
    <cellStyle name="好_教育(按照总人口测算）—20080416_不含人员经费系数_隋心对账单定稿0514 3" xfId="25510"/>
    <cellStyle name="差_县市旗测算20080508_县市旗测算-新科目（含人口规模效应）_财力性转移支付2010年预算参考数_03_2010年各地区一般预算平衡表 4" xfId="25511"/>
    <cellStyle name="好_Book1_合并 2 7" xfId="25512"/>
    <cellStyle name="好_农林水和城市维护标准支出20080505－县区合计_不含人员经费系数_03_2010年各地区一般预算平衡表_04财力类2010" xfId="25513"/>
    <cellStyle name="差_县市旗测算20080508_县市旗测算-新科目（含人口规模效应）_财力性转移支付2010年预算参考数_03_2010年各地区一般预算平衡表 5" xfId="25514"/>
    <cellStyle name="差_县市旗测算20080508_县市旗测算-新科目（含人口规模效应）_财力性转移支付2010年预算参考数_03_2010年各地区一般预算平衡表 6" xfId="25515"/>
    <cellStyle name="好_2006年水利统计指标统计表_财力性转移支付2010年预算参考数_03_2010年各地区一般预算平衡表 2 2" xfId="25516"/>
    <cellStyle name="差_县市旗测算20080508_县市旗测算-新科目（含人口规模效应）_财力性转移支付2010年预算参考数_03_2010年各地区一般预算平衡表_04财力类2010" xfId="25517"/>
    <cellStyle name="差_县市旗测算20080508_县市旗测算-新科目（含人口规模效应）_财力性转移支付2010年预算参考数_03_2010年各地区一般预算平衡表_04财力类2010 2" xfId="25518"/>
    <cellStyle name="差_县市旗测算20080508_县市旗测算-新科目（含人口规模效应）_财力性转移支付2010年预算参考数_03_2010年各地区一般预算平衡表_04财力类2010 3" xfId="25519"/>
    <cellStyle name="差_县市旗测算20080508_县市旗测算-新科目（含人口规模效应）_财力性转移支付2010年预算参考数_03_2010年各地区一般预算平衡表_2010年地方财政一般预算分级平衡情况表（汇总）0524 2 4" xfId="25520"/>
    <cellStyle name="差_县市旗测算-新科目（20080627）_不含人员经费系数_合并 2 4" xfId="25521"/>
    <cellStyle name="差_县市旗测算20080508_县市旗测算-新科目（含人口规模效应）_财力性转移支付2010年预算参考数_03_2010年各地区一般预算平衡表_净集中" xfId="25522"/>
    <cellStyle name="好_县市旗测算-新科目（20080626）_不含人员经费系数_03_2010年各地区一般预算平衡表 4" xfId="25523"/>
    <cellStyle name="好_教育(按照总人口测算）—20080416_不含人员经费系数 2 5" xfId="25524"/>
    <cellStyle name="差_县市旗测算20080508_县市旗测算-新科目（含人口规模效应）_财力性转移支付2010年预算参考数_03_2010年各地区一般预算平衡表_净集中 2" xfId="25525"/>
    <cellStyle name="好_教育(按照总人口测算）—20080416_不含人员经费系数 2 6" xfId="25526"/>
    <cellStyle name="差_县市旗测算20080508_县市旗测算-新科目（含人口规模效应）_财力性转移支付2010年预算参考数_03_2010年各地区一般预算平衡表_净集中 3" xfId="25527"/>
    <cellStyle name="好_农林水和城市维护标准支出20080505－县区合计_民生政策最低支出需求_财力性转移支付2010年预算参考数_03_2010年各地区一般预算平衡表_04财力类2010 3" xfId="25528"/>
    <cellStyle name="差_县市旗测算20080508_县市旗测算-新科目（含人口规模效应）_财力性转移支付2010年预算参考数_30云南" xfId="25529"/>
    <cellStyle name="好_20河南_03_2010年各地区一般预算平衡表_净集中" xfId="25530"/>
    <cellStyle name="差_县市旗测算20080508_县市旗测算-新科目（含人口规模效应）_财力性转移支付2010年预算参考数_合并 2 3" xfId="25531"/>
    <cellStyle name="差_县市旗测算20080508_县市旗测算-新科目（含人口规模效应）_财力性转移支付2010年预算参考数_合并 2 4" xfId="25532"/>
    <cellStyle name="差_县市旗测算20080508_县市旗测算-新科目（含人口规模效应）_财力性转移支付2010年预算参考数_合并 2 5" xfId="25533"/>
    <cellStyle name="差_县市旗测算20080508_县市旗测算-新科目（含人口规模效应）_财力性转移支付2010年预算参考数_合并 2 6" xfId="25534"/>
    <cellStyle name="差_县市旗测算20080508_县市旗测算-新科目（含人口规模效应）_财力性转移支付2010年预算参考数_合并 2 7" xfId="25535"/>
    <cellStyle name="差_县市旗测算20080508_县市旗测算-新科目（含人口规模效应）_财力性转移支付2010年预算参考数_华东 2" xfId="25536"/>
    <cellStyle name="差_县市旗测算20080508_县市旗测算-新科目（含人口规模效应）_财力性转移支付2010年预算参考数_华东 2 2" xfId="25537"/>
    <cellStyle name="好_市辖区测算-新科目（20080626）_县市旗测算-新科目（含人口规模效应）_合并 2 7" xfId="25538"/>
    <cellStyle name="差_县市旗测算20080508_县市旗测算-新科目（含人口规模效应）_财力性转移支付2010年预算参考数_华东 2 3" xfId="25539"/>
    <cellStyle name="差_县市旗测算20080508_县市旗测算-新科目（含人口规模效应）_财力性转移支付2010年预算参考数_华东 2 4" xfId="25540"/>
    <cellStyle name="差_县市旗测算20080508_县市旗测算-新科目（含人口规模效应）_财力性转移支付2010年预算参考数_华东 2 5" xfId="25541"/>
    <cellStyle name="差_县市旗测算20080508_县市旗测算-新科目（含人口规模效应）_财力性转移支付2010年预算参考数_华东 2 6" xfId="25542"/>
    <cellStyle name="差_县市旗测算20080508_县市旗测算-新科目（含人口规模效应）_财力性转移支付2010年预算参考数_隋心对账单定稿0514 2 6" xfId="25543"/>
    <cellStyle name="好_县区合并测算20080421_县市旗测算-新科目（含人口规模效应）_财力性转移支付2010年预算参考数_03_2010年各地区一般预算平衡表_04财力类2010 2" xfId="25544"/>
    <cellStyle name="差_县市旗测算20080508_县市旗测算-新科目（含人口规模效应）_财力性转移支付2010年预算参考数_隋心对账单定稿0514 2 7" xfId="25545"/>
    <cellStyle name="超级链接 2" xfId="25546"/>
    <cellStyle name="差_县市旗测算20080508_县市旗测算-新科目（含人口规模效应）_财力性转移支付2010年预算参考数_小册子（2010）张 2" xfId="25547"/>
    <cellStyle name="超级链接 3" xfId="25548"/>
    <cellStyle name="差_县市旗测算20080508_县市旗测算-新科目（含人口规模效应）_财力性转移支付2010年预算参考数_小册子（2010）张 3" xfId="25549"/>
    <cellStyle name="超级链接 4" xfId="25550"/>
    <cellStyle name="差_县市旗测算20080508_县市旗测算-新科目（含人口规模效应）_财力性转移支付2010年预算参考数_小册子（2010）张 4" xfId="25551"/>
    <cellStyle name="差_县市旗测算-新科目（20080627）_县市旗测算-新科目（含人口规模效应）_30云南 2" xfId="25552"/>
    <cellStyle name="好_市辖区测算20080510_县市旗测算-新科目（含人口规模效应） 2 3" xfId="25553"/>
    <cellStyle name="差_县市旗测算20080508_县市旗测算-新科目（含人口规模效应）_合并 2" xfId="25554"/>
    <cellStyle name="差_县市旗测算-新科目（20080627）_县市旗测算-新科目（含人口规模效应）_30云南 2 2" xfId="25555"/>
    <cellStyle name="好_市辖区测算20080510_县市旗测算-新科目（含人口规模效应） 2 3 2" xfId="25556"/>
    <cellStyle name="差_县市旗测算20080508_县市旗测算-新科目（含人口规模效应）_合并 2 2" xfId="25557"/>
    <cellStyle name="差_县市旗测算20080508_县市旗测算-新科目（含人口规模效应）_合并 2 3" xfId="25558"/>
    <cellStyle name="差_县市旗测算20080508_县市旗测算-新科目（含人口规模效应）_合并 2 5" xfId="25559"/>
    <cellStyle name="差_县市旗测算20080508_县市旗测算-新科目（含人口规模效应）_合并 2 6" xfId="25560"/>
    <cellStyle name="差_县市旗测算20080508_县市旗测算-新科目（含人口规模效应）_合并 2 7" xfId="25561"/>
    <cellStyle name="常规 3 3 2" xfId="25562"/>
    <cellStyle name="差_县市旗测算20080508_县市旗测算-新科目（含人口规模效应）_华东 2" xfId="25563"/>
    <cellStyle name="好_县区合并测算20080421_不含人员经费系数 2" xfId="25564"/>
    <cellStyle name="常规 3 3 2 2" xfId="25565"/>
    <cellStyle name="好_一般预算支出口径剔除表_财力性转移支付2010年预算参考数_03_2010年各地区一般预算平衡表_04财力类2010" xfId="25566"/>
    <cellStyle name="差_县市旗测算20080508_县市旗测算-新科目（含人口规模效应）_华东 2 2" xfId="25567"/>
    <cellStyle name="好_县区合并测算20080421_不含人员经费系数 2 2" xfId="25568"/>
    <cellStyle name="常规 3 3 2 3" xfId="25569"/>
    <cellStyle name="差_县市旗测算20080508_县市旗测算-新科目（含人口规模效应）_华东 2 3" xfId="25570"/>
    <cellStyle name="好_县区合并测算20080421_不含人员经费系数 2 3" xfId="25571"/>
    <cellStyle name="差_县市旗测算20080508_县市旗测算-新科目（含人口规模效应）_华东 2 4" xfId="25572"/>
    <cellStyle name="好_县区合并测算20080421_不含人员经费系数 2 4" xfId="25573"/>
    <cellStyle name="好_教育(按照总人口测算）—20080416_民生政策最低支出需求_03_2010年各地区一般预算平衡表_04财力类2010 2" xfId="25574"/>
    <cellStyle name="差_县市旗测算20080508_县市旗测算-新科目（含人口规模效应）_华东 2 5" xfId="25575"/>
    <cellStyle name="好_县区合并测算20080421_不含人员经费系数 2 5" xfId="25576"/>
    <cellStyle name="好_教育(按照总人口测算）—20080416_民生政策最低支出需求_03_2010年各地区一般预算平衡表_04财力类2010 3" xfId="25577"/>
    <cellStyle name="差_县市旗测算20080508_县市旗测算-新科目（含人口规模效应）_华东 2 6" xfId="25578"/>
    <cellStyle name="好_县区合并测算20080421_不含人员经费系数 2 6" xfId="25579"/>
    <cellStyle name="差_县市旗测算20080508_县市旗测算-新科目（含人口规模效应）_隋心对账单定稿0514" xfId="25580"/>
    <cellStyle name="好_5334_2006年迪庆县级财政报表附表_合并 2" xfId="25581"/>
    <cellStyle name="差_县市旗测算20080508_县市旗测算-新科目（含人口规模效应）_隋心对账单定稿0514 2" xfId="25582"/>
    <cellStyle name="好_5334_2006年迪庆县级财政报表附表_合并 2 2" xfId="25583"/>
    <cellStyle name="差_县市旗测算20080508_县市旗测算-新科目（含人口规模效应）_隋心对账单定稿0514 2 2" xfId="25584"/>
    <cellStyle name="差_县市旗测算20080508_县市旗测算-新科目（含人口规模效应）_隋心对账单定稿0514 2 3" xfId="25585"/>
    <cellStyle name="差_县市旗测算20080508_县市旗测算-新科目（含人口规模效应）_隋心对账单定稿0514 2 4" xfId="25586"/>
    <cellStyle name="差_县市旗测算20080508_县市旗测算-新科目（含人口规模效应）_隋心对账单定稿0514 2 5" xfId="25587"/>
    <cellStyle name="差_县市旗测算20080508_县市旗测算-新科目（含人口规模效应）_隋心对账单定稿0514 2 6" xfId="25588"/>
    <cellStyle name="差_县市旗测算20080508_县市旗测算-新科目（含人口规模效应）_隋心对账单定稿0514 2 7" xfId="25589"/>
    <cellStyle name="好_教育(按照总人口测算）—20080416_县市旗测算-新科目（含人口规模效应）_财力性转移支付2010年预算参考数_30云南 3" xfId="25590"/>
    <cellStyle name="好_07临沂 2 4" xfId="25591"/>
    <cellStyle name="差_县市旗测算20080508_县市旗测算-新科目（含人口规模效应）_小册子（2010）张" xfId="25592"/>
    <cellStyle name="差_县市旗测算20080508_小册子（2010）张 2" xfId="25593"/>
    <cellStyle name="差_县市旗测算20080508_小册子（2010）张 2 2" xfId="25594"/>
    <cellStyle name="差_县市旗测算20080508_小册子（2010）张 3" xfId="25595"/>
    <cellStyle name="差_县市旗测算-新科目（20080626）" xfId="25596"/>
    <cellStyle name="好_2007年一般预算支出剔除_财力性转移支付2010年预算参考数 2 7" xfId="25597"/>
    <cellStyle name="差_县市旗测算-新科目（20080626） 2" xfId="25598"/>
    <cellStyle name="好_27重庆_财力性转移支付2010年预算参考数 2 6" xfId="25599"/>
    <cellStyle name="差_县市旗测算-新科目（20080626） 2 2" xfId="25600"/>
    <cellStyle name="好_27重庆_财力性转移支付2010年预算参考数 2 7" xfId="25601"/>
    <cellStyle name="差_云南省2008年转移支付测算——州市本级考核部分及政策性测算_03_2010年各地区一般预算平衡表 2 2" xfId="25602"/>
    <cellStyle name="差_县市旗测算-新科目（20080626） 2 3" xfId="25603"/>
    <cellStyle name="差_县市旗测算-新科目（20080626） 2 4" xfId="25604"/>
    <cellStyle name="差_县市旗测算-新科目（20080626） 2 5" xfId="25605"/>
    <cellStyle name="好_分县成本差异系数_不含人员经费系数_隋心对账单定稿0514 2" xfId="25606"/>
    <cellStyle name="差_县市旗测算-新科目（20080626） 4 2" xfId="25607"/>
    <cellStyle name="差_县市旗测算-新科目（20080626）_03_2010年各地区一般预算平衡表 5" xfId="25608"/>
    <cellStyle name="差_县市旗测算-新科目（20080626）_03_2010年各地区一般预算平衡表 6" xfId="25609"/>
    <cellStyle name="差_县市旗测算-新科目（20080626）_03_2010年各地区一般预算平衡表_04财力类2010" xfId="25610"/>
    <cellStyle name="好_32陕西 4" xfId="25611"/>
    <cellStyle name="差_县市旗测算-新科目（20080626）_03_2010年各地区一般预算平衡表_04财力类2010 2" xfId="25612"/>
    <cellStyle name="好_32陕西 5" xfId="25613"/>
    <cellStyle name="差_县市旗测算-新科目（20080626）_03_2010年各地区一般预算平衡表_04财力类2010 3" xfId="25614"/>
    <cellStyle name="差_县市旗测算-新科目（20080626）_03_2010年各地区一般预算平衡表_2010年地方财政一般预算分级平衡情况表（汇总）0524 2 7" xfId="25615"/>
    <cellStyle name="好_农林水和城市维护标准支出20080505－县区合计_隋心对账单定稿0514 2 4" xfId="25616"/>
    <cellStyle name="差_县市旗测算-新科目（20080626）_30云南 2 2" xfId="25617"/>
    <cellStyle name="差_县市旗测算-新科目（20080626）_不含人员经费系数 2 2" xfId="25618"/>
    <cellStyle name="差_县市旗测算-新科目（20080626）_不含人员经费系数 2 3" xfId="25619"/>
    <cellStyle name="差_县市旗测算-新科目（20080626）_不含人员经费系数 2 4" xfId="25620"/>
    <cellStyle name="差_县市旗测算-新科目（20080626）_不含人员经费系数 2 5" xfId="25621"/>
    <cellStyle name="差_县市旗测算-新科目（20080626）_不含人员经费系数 2 6" xfId="25622"/>
    <cellStyle name="差_县市旗测算-新科目（20080626）_不含人员经费系数 2 7" xfId="25623"/>
    <cellStyle name="差_县市旗测算-新科目（20080626）_不含人员经费系数 3 2" xfId="25624"/>
    <cellStyle name="好_09黑龙江_财力性转移支付2010年预算参考数_03_2010年各地区一般预算平衡表_2010年地方财政一般预算分级平衡情况表（汇总）0524 2 6" xfId="25625"/>
    <cellStyle name="差_县市旗测算-新科目（20080626）_不含人员经费系数_03_2010年各地区一般预算平衡表 2" xfId="25626"/>
    <cellStyle name="常规 3 2 2" xfId="25627"/>
    <cellStyle name="好_09黑龙江_财力性转移支付2010年预算参考数_03_2010年各地区一般预算平衡表_2010年地方财政一般预算分级平衡情况表（汇总）0524 2 7" xfId="25628"/>
    <cellStyle name="差_县市旗测算-新科目（20080626）_不含人员经费系数_03_2010年各地区一般预算平衡表 3" xfId="25629"/>
    <cellStyle name="常规 3 2 3" xfId="25630"/>
    <cellStyle name="常规 3 2 4" xfId="25631"/>
    <cellStyle name="差_县市旗测算-新科目（20080626）_不含人员经费系数_03_2010年各地区一般预算平衡表 4" xfId="25632"/>
    <cellStyle name="常规 3 2 5" xfId="25633"/>
    <cellStyle name="差_县市旗测算-新科目（20080626）_不含人员经费系数_03_2010年各地区一般预算平衡表 5" xfId="25634"/>
    <cellStyle name="常规 3 2 6" xfId="25635"/>
    <cellStyle name="差_县市旗测算-新科目（20080626）_不含人员经费系数_03_2010年各地区一般预算平衡表 6" xfId="25636"/>
    <cellStyle name="差_县市旗测算-新科目（20080626）_不含人员经费系数_03_2010年各地区一般预算平衡表_04财力类2010 2" xfId="25637"/>
    <cellStyle name="好_县市旗测算-新科目（20080627）_民生政策最低支出需求_财力性转移支付2010年预算参考数 4" xfId="25638"/>
    <cellStyle name="差_县市旗测算-新科目（20080626）_不含人员经费系数_03_2010年各地区一般预算平衡表_04财力类2010 3" xfId="25639"/>
    <cellStyle name="好_县市旗测算-新科目（20080627）_民生政策最低支出需求_财力性转移支付2010年预算参考数 5" xfId="25640"/>
    <cellStyle name="差_县市旗测算-新科目（20080626）_不含人员经费系数_03_2010年各地区一般预算平衡表_2010年地方财政一般预算分级平衡情况表（汇总）0524" xfId="25641"/>
    <cellStyle name="差_县市旗测算-新科目（20080626）_不含人员经费系数_03_2010年各地区一般预算平衡表_2010年地方财政一般预算分级平衡情况表（汇总）0524 2" xfId="25642"/>
    <cellStyle name="好_同德_03_2010年各地区一般预算平衡表_2010年地方财政一般预算分级平衡情况表（汇总）0524 3" xfId="25643"/>
    <cellStyle name="差_县市旗测算-新科目（20080626）_不含人员经费系数_03_2010年各地区一般预算平衡表_2010年地方财政一般预算分级平衡情况表（汇总）0524 2 2" xfId="25644"/>
    <cellStyle name="差_县市旗测算-新科目（20080626）_不含人员经费系数_03_2010年各地区一般预算平衡表_2010年地方财政一般预算分级平衡情况表（汇总）0524 2 3" xfId="25645"/>
    <cellStyle name="差_县市旗测算-新科目（20080626）_不含人员经费系数_03_2010年各地区一般预算平衡表_2010年地方财政一般预算分级平衡情况表（汇总）0524 2 4" xfId="25646"/>
    <cellStyle name="差_县市旗测算-新科目（20080626）_不含人员经费系数_03_2010年各地区一般预算平衡表_2010年地方财政一般预算分级平衡情况表（汇总）0524 2 5" xfId="25647"/>
    <cellStyle name="差_县市旗测算-新科目（20080626）_不含人员经费系数_03_2010年各地区一般预算平衡表_2010年地方财政一般预算分级平衡情况表（汇总）0524 2 6" xfId="25648"/>
    <cellStyle name="差_县市旗测算-新科目（20080626）_不含人员经费系数_03_2010年各地区一般预算平衡表_2010年地方财政一般预算分级平衡情况表（汇总）0524 2 7" xfId="25649"/>
    <cellStyle name="差_县市旗测算-新科目（20080626）_不含人员经费系数_03_2010年各地区一般预算平衡表_2010年地方财政一般预算分级平衡情况表（汇总）0524 5" xfId="25650"/>
    <cellStyle name="好_河南 缺口县区测算(地方填报白) 2 8" xfId="25651"/>
    <cellStyle name="差_县市旗测算-新科目（20080626）_不含人员经费系数_03_2010年各地区一般预算平衡表_净集中" xfId="25652"/>
    <cellStyle name="好_人员工资和公用经费3_财力性转移支付2010年预算参考数_隋心对账单定稿0514 2 7" xfId="25653"/>
    <cellStyle name="差_县市旗测算-新科目（20080626）_不含人员经费系数_03_2010年各地区一般预算平衡表_净集中 2" xfId="25654"/>
    <cellStyle name="差_县市旗测算-新科目（20080626）_不含人员经费系数_03_2010年各地区一般预算平衡表_净集中 3" xfId="25655"/>
    <cellStyle name="差_县市旗测算-新科目（20080626）_不含人员经费系数_30云南" xfId="25656"/>
    <cellStyle name="好_汇总_财力性转移支付2010年预算参考数 2 8" xfId="25657"/>
    <cellStyle name="差_县市旗测算-新科目（20080626）_不含人员经费系数_30云南 2" xfId="25658"/>
    <cellStyle name="差_县市旗测算-新科目（20080626）_不含人员经费系数_30云南 3" xfId="25659"/>
    <cellStyle name="差_县市旗测算-新科目（20080626）_不含人员经费系数_30云南 4" xfId="25660"/>
    <cellStyle name="好_缺口县区测算(按2007支出增长25%测算)_03_2010年各地区一般预算平衡表_04财力类2010" xfId="25661"/>
    <cellStyle name="差_县市旗测算-新科目（20080626）_不含人员经费系数_财力性转移支付2010年预算参考数 2" xfId="25662"/>
    <cellStyle name="好_成本差异系数_财力性转移支付2010年预算参考数_合并 2" xfId="25663"/>
    <cellStyle name="差_县市旗测算-新科目（20080626）_不含人员经费系数_财力性转移支付2010年预算参考数 2 2 2" xfId="25664"/>
    <cellStyle name="好_缺口县区测算(按2007支出增长25%测算)_03_2010年各地区一般预算平衡表_04财力类2010 3" xfId="25665"/>
    <cellStyle name="好_县区合并测算20080421_隋心对账单定稿0514 2 5" xfId="25666"/>
    <cellStyle name="差_县市旗测算-新科目（20080626）_不含人员经费系数_财力性转移支付2010年预算参考数 2 3" xfId="25667"/>
    <cellStyle name="好_成本差异系数_财力性转移支付2010年预算参考数_合并 2 3" xfId="25668"/>
    <cellStyle name="差_县市旗测算-新科目（20080626）_不含人员经费系数_财力性转移支付2010年预算参考数 2 3 2" xfId="25669"/>
    <cellStyle name="好_县区合并测算20080421_隋心对账单定稿0514 2 7" xfId="25670"/>
    <cellStyle name="差_县市旗测算-新科目（20080626）_不含人员经费系数_财力性转移支付2010年预算参考数 2 5" xfId="25671"/>
    <cellStyle name="好_成本差异系数_财力性转移支付2010年预算参考数_合并 2 5" xfId="25672"/>
    <cellStyle name="好_7.1罗平县大学生“村官”统计季报表(7月修订，下发空表) 2" xfId="25673"/>
    <cellStyle name="差_县市旗测算-新科目（20080626）_不含人员经费系数_财力性转移支付2010年预算参考数_03_2010年各地区一般预算平衡表" xfId="25674"/>
    <cellStyle name="好_Book2_合并 2 3" xfId="25675"/>
    <cellStyle name="差_县市旗测算-新科目（20080626）_不含人员经费系数_财力性转移支付2010年预算参考数_03_2010年各地区一般预算平衡表 2" xfId="25676"/>
    <cellStyle name="好_市辖区测算20080510_民生政策最低支出需求_03_2010年各地区一般预算平衡表 2 3" xfId="25677"/>
    <cellStyle name="好_农林水和城市维护标准支出20080505－县区合计_民生政策最低支出需求_华东 3" xfId="25678"/>
    <cellStyle name="差_县市旗测算-新科目（20080626）_不含人员经费系数_财力性转移支付2010年预算参考数_03_2010年各地区一般预算平衡表 2 2" xfId="25679"/>
    <cellStyle name="差_自行调整差异系数顺序_财力性转移支付2010年预算参考数 5" xfId="25680"/>
    <cellStyle name="差_县市旗测算-新科目（20080626）_不含人员经费系数_财力性转移支付2010年预算参考数_03_2010年各地区一般预算平衡表_04财力类2010" xfId="25681"/>
    <cellStyle name="好_一般预算支出口径剔除表_财力性转移支付2010年预算参考数" xfId="25682"/>
    <cellStyle name="差_县市旗测算-新科目（20080626）_不含人员经费系数_财力性转移支付2010年预算参考数_03_2010年各地区一般预算平衡表_04财力类2010 2" xfId="25683"/>
    <cellStyle name="好_一般预算支出口径剔除表_财力性转移支付2010年预算参考数 2" xfId="25684"/>
    <cellStyle name="差_县市旗测算-新科目（20080626）_不含人员经费系数_财力性转移支付2010年预算参考数_03_2010年各地区一般预算平衡表_04财力类2010 3" xfId="25685"/>
    <cellStyle name="好_一般预算支出口径剔除表_财力性转移支付2010年预算参考数 3" xfId="25686"/>
    <cellStyle name="差_县市旗测算-新科目（20080626）_不含人员经费系数_财力性转移支付2010年预算参考数_03_2010年各地区一般预算平衡表_2010年地方财政一般预算分级平衡情况表（汇总）0524" xfId="25687"/>
    <cellStyle name="好_缺口县区测算（11.13）_03_2010年各地区一般预算平衡表_2010年地方财政一般预算分级平衡情况表（汇总）0524 2 7" xfId="25688"/>
    <cellStyle name="常规 25 4" xfId="25689"/>
    <cellStyle name="常规 30 4" xfId="25690"/>
    <cellStyle name="差_县市旗测算-新科目（20080626）_不含人员经费系数_财力性转移支付2010年预算参考数_03_2010年各地区一般预算平衡表_2010年地方财政一般预算分级平衡情况表（汇总）0524 2" xfId="25691"/>
    <cellStyle name="差_县市旗测算-新科目（20080626）_不含人员经费系数_财力性转移支付2010年预算参考数_03_2010年各地区一般预算平衡表_2010年地方财政一般预算分级平衡情况表（汇总）0524 2 2" xfId="25692"/>
    <cellStyle name="差_县市旗测算-新科目（20080626）_不含人员经费系数_财力性转移支付2010年预算参考数_03_2010年各地区一般预算平衡表_2010年地方财政一般预算分级平衡情况表（汇总）0524 2 6" xfId="25693"/>
    <cellStyle name="差_县市旗测算-新科目（20080626）_不含人员经费系数_财力性转移支付2010年预算参考数_03_2010年各地区一般预算平衡表_2010年地方财政一般预算分级平衡情况表（汇总）0524 2 7" xfId="25694"/>
    <cellStyle name="常规 25 7" xfId="25695"/>
    <cellStyle name="常规 30 7" xfId="25696"/>
    <cellStyle name="差_县市旗测算-新科目（20080626）_不含人员经费系数_财力性转移支付2010年预算参考数_03_2010年各地区一般预算平衡表_2010年地方财政一般预算分级平衡情况表（汇总）0524 5" xfId="25697"/>
    <cellStyle name="差_县市旗测算-新科目（20080626）_不含人员经费系数_财力性转移支付2010年预算参考数_30云南" xfId="25698"/>
    <cellStyle name="常规 13 4" xfId="25699"/>
    <cellStyle name="常规 4 39" xfId="25700"/>
    <cellStyle name="差_县市旗测算-新科目（20080626）_不含人员经费系数_财力性转移支付2010年预算参考数_30云南 2" xfId="25701"/>
    <cellStyle name="好_行政(燃修费)_不含人员经费系数_财力性转移支付2010年预算参考数_03_2010年各地区一般预算平衡表 3" xfId="25702"/>
    <cellStyle name="常规 13 4 2" xfId="25703"/>
    <cellStyle name="差_县市旗测算-新科目（20080626）_不含人员经费系数_财力性转移支付2010年预算参考数_30云南 2 2" xfId="25704"/>
    <cellStyle name="常规 13 5" xfId="25705"/>
    <cellStyle name="差_县市旗测算-新科目（20080626）_不含人员经费系数_财力性转移支付2010年预算参考数_30云南 3" xfId="25706"/>
    <cellStyle name="好_云南省2008年转移支付测算——州市本级考核部分及政策性测算_财力性转移支付2010年预算参考数_华东 3" xfId="25707"/>
    <cellStyle name="差_县市旗测算-新科目（20080626）_不含人员经费系数_财力性转移支付2010年预算参考数_30云南 3 2" xfId="25708"/>
    <cellStyle name="差_县市旗测算-新科目（20080626）_不含人员经费系数_财力性转移支付2010年预算参考数_合并" xfId="25709"/>
    <cellStyle name="差_县市旗测算-新科目（20080626）_不含人员经费系数_财力性转移支付2010年预算参考数_合并 2" xfId="25710"/>
    <cellStyle name="好_地方配套按人均增幅控制8.31（调整结案率后）xl" xfId="25711"/>
    <cellStyle name="差_县市旗测算-新科目（20080626）_不含人员经费系数_财力性转移支付2010年预算参考数_合并 2 2" xfId="25712"/>
    <cellStyle name="差_县市旗测算-新科目（20080626）_不含人员经费系数_财力性转移支付2010年预算参考数_合并 2 3" xfId="25713"/>
    <cellStyle name="差_县市旗测算-新科目（20080626）_不含人员经费系数_财力性转移支付2010年预算参考数_合并 2 4" xfId="25714"/>
    <cellStyle name="差_县市旗测算-新科目（20080626）_不含人员经费系数_财力性转移支付2010年预算参考数_合并 2 5" xfId="25715"/>
    <cellStyle name="差_县市旗测算-新科目（20080626）_不含人员经费系数_财力性转移支付2010年预算参考数_合并 2 6" xfId="25716"/>
    <cellStyle name="差_县市旗测算-新科目（20080626）_不含人员经费系数_财力性转移支付2010年预算参考数_合并 2 7" xfId="25717"/>
    <cellStyle name="差_县市旗测算-新科目（20080626）_不含人员经费系数_财力性转移支付2010年预算参考数_华东" xfId="25718"/>
    <cellStyle name="好_行政(燃修费)_合并" xfId="25719"/>
    <cellStyle name="差_县市旗测算-新科目（20080626）_不含人员经费系数_财力性转移支付2010年预算参考数_华东 2" xfId="25720"/>
    <cellStyle name="好_高中教师人数（教育厅1.6日提供） 5" xfId="25721"/>
    <cellStyle name="好_卫生(按照总人口测算）—20080416_县市旗测算-新科目（含人口规模效应）_03_2010年各地区一般预算平衡表 5" xfId="25722"/>
    <cellStyle name="好_行政(燃修费)_合并 2" xfId="25723"/>
    <cellStyle name="差_县市旗测算-新科目（20080626）_不含人员经费系数_财力性转移支付2010年预算参考数_华东 2 2" xfId="25724"/>
    <cellStyle name="好_行政(燃修费)_合并 3" xfId="25725"/>
    <cellStyle name="差_县市旗测算-新科目（20080626）_不含人员经费系数_财力性转移支付2010年预算参考数_华东 2 3" xfId="25726"/>
    <cellStyle name="差_县市旗测算-新科目（20080626）_不含人员经费系数_财力性转移支付2010年预算参考数_华东 2 4" xfId="25727"/>
    <cellStyle name="差_县市旗测算-新科目（20080626）_不含人员经费系数_财力性转移支付2010年预算参考数_华东 2 5" xfId="25728"/>
    <cellStyle name="差_县市旗测算-新科目（20080626）_不含人员经费系数_财力性转移支付2010年预算参考数_华东 2 6" xfId="25729"/>
    <cellStyle name="好_行政（人员）_不含人员经费系数_03_2010年各地区一般预算平衡表 3" xfId="25730"/>
    <cellStyle name="差_县市旗测算-新科目（20080626）_不含人员经费系数_财力性转移支付2010年预算参考数_隋心对账单定稿0514 2" xfId="25731"/>
    <cellStyle name="差_县市旗测算-新科目（20080626）_不含人员经费系数_财力性转移支付2010年预算参考数_隋心对账单定稿0514 2 3" xfId="25732"/>
    <cellStyle name="好_其他部门(按照总人口测算）—20080416_民生政策最低支出需求_财力性转移支付2010年预算参考数_03_2010年各地区一般预算平衡表_2010年地方财政一般预算分级平衡情况表（汇总）0524 2 5" xfId="25733"/>
    <cellStyle name="差_县市旗测算-新科目（20080626）_不含人员经费系数_财力性转移支付2010年预算参考数_隋心对账单定稿0514 2 4" xfId="25734"/>
    <cellStyle name="好_其他部门(按照总人口测算）—20080416_民生政策最低支出需求_财力性转移支付2010年预算参考数_03_2010年各地区一般预算平衡表_2010年地方财政一般预算分级平衡情况表（汇总）0524 2 6" xfId="25735"/>
    <cellStyle name="差_县市旗测算-新科目（20080626）_不含人员经费系数_财力性转移支付2010年预算参考数_隋心对账单定稿0514 2 5" xfId="25736"/>
    <cellStyle name="好_其他部门(按照总人口测算）—20080416_民生政策最低支出需求_财力性转移支付2010年预算参考数_03_2010年各地区一般预算平衡表_2010年地方财政一般预算分级平衡情况表（汇总）0524 2 7" xfId="25737"/>
    <cellStyle name="差_县市旗测算-新科目（20080626）_不含人员经费系数_财力性转移支付2010年预算参考数_隋心对账单定稿0514 2 6" xfId="25738"/>
    <cellStyle name="好_其他部门(按照总人口测算）—20080416_民生政策最低支出需求_财力性转移支付2010年预算参考数_03_2010年各地区一般预算平衡表_2010年地方财政一般预算分级平衡情况表（汇总）0524 2 8" xfId="25739"/>
    <cellStyle name="好_Book1_华东" xfId="25740"/>
    <cellStyle name="好_2007一般预算支出口径剔除表_财力性转移支付2010年预算参考数_03_2010年各地区一般预算平衡表" xfId="25741"/>
    <cellStyle name="差_县市旗测算-新科目（20080626）_不含人员经费系数_财力性转移支付2010年预算参考数_隋心对账单定稿0514 2 7" xfId="25742"/>
    <cellStyle name="借出原因 6" xfId="25743"/>
    <cellStyle name="差_县市旗测算-新科目（20080626）_不含人员经费系数_财力性转移支付2010年预算参考数_小册子（2010）张" xfId="25744"/>
    <cellStyle name="好_文体广播事业(按照总人口测算）—20080416_县市旗测算-新科目（含人口规模效应） 2 6" xfId="25745"/>
    <cellStyle name="差_县市旗测算-新科目（20080626）_不含人员经费系数_财力性转移支付2010年预算参考数_小册子（2010）张 3" xfId="25746"/>
    <cellStyle name="差_县市旗测算-新科目（20080626）_不含人员经费系数_财力性转移支付2010年预算参考数_小册子（2010）张 4" xfId="25747"/>
    <cellStyle name="差_县市旗测算-新科目（20080626）_不含人员经费系数_合并" xfId="25748"/>
    <cellStyle name="好_卫生(按照总人口测算）—20080416_不含人员经费系数_财力性转移支付2010年预算参考数_隋心对账单定稿0514 2 5" xfId="25749"/>
    <cellStyle name="差_县市旗测算-新科目（20080626）_不含人员经费系数_合并 2" xfId="25750"/>
    <cellStyle name="差_县市旗测算-新科目（20080626）_不含人员经费系数_合并 2 2" xfId="25751"/>
    <cellStyle name="好_农林水和城市维护标准支出20080505－县区合计_民生政策最低支出需求_03_2010年各地区一般预算平衡表" xfId="25752"/>
    <cellStyle name="差_县市旗测算-新科目（20080626）_不含人员经费系数_合并 2 3" xfId="25753"/>
    <cellStyle name="好_2006年水利统计指标统计表_财力性转移支付2010年预算参考数_30云南 2" xfId="25754"/>
    <cellStyle name="差_县市旗测算-新科目（20080626）_不含人员经费系数_合并 2 4" xfId="25755"/>
    <cellStyle name="好_县市旗测算20080508_不含人员经费系数_30云南" xfId="25756"/>
    <cellStyle name="好_2006年水利统计指标统计表_财力性转移支付2010年预算参考数_30云南 3" xfId="25757"/>
    <cellStyle name="差_县市旗测算-新科目（20080626）_不含人员经费系数_合并 2 5" xfId="25758"/>
    <cellStyle name="差_县市旗测算-新科目（20080626）_不含人员经费系数_合并 2 6" xfId="25759"/>
    <cellStyle name="差_县市旗测算-新科目（20080626）_不含人员经费系数_华东 2" xfId="25760"/>
    <cellStyle name="差_县市旗测算-新科目（20080626）_不含人员经费系数_华东 2 7" xfId="25761"/>
    <cellStyle name="好_市辖区测算20080510_03_2010年各地区一般预算平衡表 2 3" xfId="25762"/>
    <cellStyle name="好_其他部门(按照总人口测算）—20080416 2 8" xfId="25763"/>
    <cellStyle name="差_县市旗测算-新科目（20080626）_不含人员经费系数_隋心对账单定稿0514 2 4" xfId="25764"/>
    <cellStyle name="差_县市旗测算-新科目（20080626）_不含人员经费系数_隋心对账单定稿0514 2 5" xfId="25765"/>
    <cellStyle name="好_云南省2008年转移支付测算——州市本级考核部分及政策性测算" xfId="25766"/>
    <cellStyle name="差_县市旗测算-新科目（20080626）_不含人员经费系数_隋心对账单定稿0514 2 6" xfId="25767"/>
    <cellStyle name="差_县市旗测算-新科目（20080626）_不含人员经费系数_隋心对账单定稿0514 2 7" xfId="25768"/>
    <cellStyle name="好_汇总_财力性转移支付2010年预算参考数_03_2010年各地区一般预算平衡表 6" xfId="25769"/>
    <cellStyle name="差_县市旗测算-新科目（20080626）_不含人员经费系数_小册子（2010）张 3" xfId="25770"/>
    <cellStyle name="差_县市旗测算-新科目（20080626）_财力性转移支付2010年预算参考数" xfId="25771"/>
    <cellStyle name="差_县市旗测算-新科目（20080626）_财力性转移支付2010年预算参考数 2" xfId="25772"/>
    <cellStyle name="好_行政公检法测算_03_2010年各地区一般预算平衡表 2 3" xfId="25773"/>
    <cellStyle name="差_县市旗测算-新科目（20080626）_财力性转移支付2010年预算参考数 2 2" xfId="25774"/>
    <cellStyle name="差_县市旗测算-新科目（20080626）_财力性转移支付2010年预算参考数 2 3" xfId="25775"/>
    <cellStyle name="差_县市旗测算-新科目（20080626）_财力性转移支付2010年预算参考数 2 5" xfId="25776"/>
    <cellStyle name="差_县市旗测算-新科目（20080626）_财力性转移支付2010年预算参考数 2 6" xfId="25777"/>
    <cellStyle name="差_县市旗测算-新科目（20080626）_财力性转移支付2010年预算参考数 3" xfId="25778"/>
    <cellStyle name="好_成本差异系数（含人口规模）_小册子（2010）张" xfId="25779"/>
    <cellStyle name="差_县市旗测算-新科目（20080626）_财力性转移支付2010年预算参考数 4" xfId="25780"/>
    <cellStyle name="好_县市旗测算-新科目（20080626）_不含人员经费系数_财力性转移支付2010年预算参考数_华东 2 2" xfId="25781"/>
    <cellStyle name="差_县市旗测算-新科目（20080626）_财力性转移支付2010年预算参考数 4 2" xfId="25782"/>
    <cellStyle name="差_县市旗测算-新科目（20080626）_财力性转移支付2010年预算参考数 5" xfId="25783"/>
    <cellStyle name="好_县市旗测算-新科目（20080626）_不含人员经费系数_财力性转移支付2010年预算参考数_华东 2 3" xfId="25784"/>
    <cellStyle name="差_县市旗测算-新科目（20080626）_财力性转移支付2010年预算参考数_03_2010年各地区一般预算平衡表" xfId="25785"/>
    <cellStyle name="好_2007年收支情况及2008年收支预计表(汇总表) 2 4" xfId="25786"/>
    <cellStyle name="差_县市旗测算-新科目（20080626）_财力性转移支付2010年预算参考数_03_2010年各地区一般预算平衡表 2" xfId="25787"/>
    <cellStyle name="差_县市旗测算-新科目（20080626）_财力性转移支付2010年预算参考数_03_2010年各地区一般预算平衡表 2 2" xfId="25788"/>
    <cellStyle name="好_农林水和城市维护标准支出20080505－县区合计_财力性转移支付2010年预算参考数_华东 2 6" xfId="25789"/>
    <cellStyle name="好_2007年收支情况及2008年收支预计表(汇总表) 2 5" xfId="25790"/>
    <cellStyle name="差_县市旗测算-新科目（20080626）_财力性转移支付2010年预算参考数_03_2010年各地区一般预算平衡表 3" xfId="25791"/>
    <cellStyle name="好_2007年收支情况及2008年收支预计表(汇总表) 2 6" xfId="25792"/>
    <cellStyle name="差_县市旗测算-新科目（20080626）_财力性转移支付2010年预算参考数_03_2010年各地区一般预算平衡表 4" xfId="25793"/>
    <cellStyle name="好_2007年收支情况及2008年收支预计表(汇总表) 2 7" xfId="25794"/>
    <cellStyle name="差_县市旗测算-新科目（20080626）_财力性转移支付2010年预算参考数_03_2010年各地区一般预算平衡表 5" xfId="25795"/>
    <cellStyle name="差_县市旗测算-新科目（20080626）_财力性转移支付2010年预算参考数_03_2010年各地区一般预算平衡表 6" xfId="25796"/>
    <cellStyle name="好_分县成本差异系数_民生政策最低支出需求_财力性转移支付2010年预算参考数 2" xfId="25797"/>
    <cellStyle name="差_县市旗测算-新科目（20080626）_财力性转移支付2010年预算参考数_03_2010年各地区一般预算平衡表_04财力类2010" xfId="25798"/>
    <cellStyle name="好_28四川_华东 2 2" xfId="25799"/>
    <cellStyle name="好_县区合并测算20080421_不含人员经费系数_财力性转移支付2010年预算参考数_03_2010年各地区一般预算平衡表_04财力类2010 2" xfId="25800"/>
    <cellStyle name="好_分县成本差异系数_民生政策最低支出需求_财力性转移支付2010年预算参考数 2 2" xfId="25801"/>
    <cellStyle name="差_县市旗测算-新科目（20080626）_财力性转移支付2010年预算参考数_03_2010年各地区一般预算平衡表_04财力类2010 2" xfId="25802"/>
    <cellStyle name="差_县市旗测算-新科目（20080626）_财力性转移支付2010年预算参考数_03_2010年各地区一般预算平衡表_2010年地方财政一般预算分级平衡情况表（汇总）0524 2" xfId="25803"/>
    <cellStyle name="解释性文本 2 2 17" xfId="25804"/>
    <cellStyle name="好_2006年34青海_财力性转移支付2010年预算参考数_03_2010年各地区一般预算平衡表 4" xfId="25805"/>
    <cellStyle name="差_县市旗测算-新科目（20080626）_财力性转移支付2010年预算参考数_03_2010年各地区一般预算平衡表_2010年地方财政一般预算分级平衡情况表（汇总）0524 2 2" xfId="25806"/>
    <cellStyle name="好_2006年34青海_财力性转移支付2010年预算参考数_03_2010年各地区一般预算平衡表 5" xfId="25807"/>
    <cellStyle name="差_县市旗测算-新科目（20080626）_财力性转移支付2010年预算参考数_03_2010年各地区一般预算平衡表_2010年地方财政一般预算分级平衡情况表（汇总）0524 2 3" xfId="25808"/>
    <cellStyle name="好_2006年34青海_财力性转移支付2010年预算参考数_03_2010年各地区一般预算平衡表 6" xfId="25809"/>
    <cellStyle name="好_缺口县区测算(财政部标准)_财力性转移支付2010年预算参考数 2 2" xfId="25810"/>
    <cellStyle name="差_县市旗测算-新科目（20080626）_财力性转移支付2010年预算参考数_03_2010年各地区一般预算平衡表_2010年地方财政一般预算分级平衡情况表（汇总）0524 2 4" xfId="25811"/>
    <cellStyle name="差_县市旗测算-新科目（20080626）_财力性转移支付2010年预算参考数_03_2010年各地区一般预算平衡表_2010年地方财政一般预算分级平衡情况表（汇总）0524 2 5" xfId="25812"/>
    <cellStyle name="好_县市旗测算-新科目（20080627）_县市旗测算-新科目（含人口规模效应）_华东 2 2" xfId="25813"/>
    <cellStyle name="差_县市旗测算-新科目（20080626）_财力性转移支付2010年预算参考数_03_2010年各地区一般预算平衡表_2010年地方财政一般预算分级平衡情况表（汇总）0524 3" xfId="25814"/>
    <cellStyle name="解释性文本 2 2 18" xfId="25815"/>
    <cellStyle name="好_县市旗测算-新科目（20080627）_县市旗测算-新科目（含人口规模效应）_华东 2 3" xfId="25816"/>
    <cellStyle name="差_县市旗测算-新科目（20080626）_财力性转移支付2010年预算参考数_03_2010年各地区一般预算平衡表_2010年地方财政一般预算分级平衡情况表（汇总）0524 4" xfId="25817"/>
    <cellStyle name="解释性文本 2 2 19" xfId="25818"/>
    <cellStyle name="好_行政公检法测算_财力性转移支付2010年预算参考数 2 2" xfId="25819"/>
    <cellStyle name="好_14安徽_03_2010年各地区一般预算平衡表_净集中" xfId="25820"/>
    <cellStyle name="输入 4 2" xfId="25821"/>
    <cellStyle name="好_县市旗测算-新科目（20080627）_县市旗测算-新科目（含人口规模效应）_华东 2 4" xfId="25822"/>
    <cellStyle name="差_县市旗测算-新科目（20080626）_财力性转移支付2010年预算参考数_03_2010年各地区一般预算平衡表_2010年地方财政一般预算分级平衡情况表（汇总）0524 5" xfId="25823"/>
    <cellStyle name="常规 2 2 3 29" xfId="25824"/>
    <cellStyle name="差_县市旗测算-新科目（20080626）_财力性转移支付2010年预算参考数_03_2010年各地区一般预算平衡表_净集中 3" xfId="25825"/>
    <cellStyle name="差_县市旗测算-新科目（20080626）_财力性转移支付2010年预算参考数_30云南 2 2" xfId="25826"/>
    <cellStyle name="差_县市旗测算-新科目（20080626）_财力性转移支付2010年预算参考数_30云南 3 2" xfId="25827"/>
    <cellStyle name="差_县市旗测算-新科目（20080626）_财力性转移支付2010年预算参考数_30云南 4" xfId="25828"/>
    <cellStyle name="差_县市旗测算-新科目（20080626）_财力性转移支付2010年预算参考数_合并" xfId="25829"/>
    <cellStyle name="好_Book2_财力性转移支付2010年预算参考数_03_2010年各地区一般预算平衡表 5" xfId="25830"/>
    <cellStyle name="差_县市旗测算-新科目（20080626）_财力性转移支付2010年预算参考数_合并 2" xfId="25831"/>
    <cellStyle name="差_县市旗测算-新科目（20080626）_财力性转移支付2010年预算参考数_合并 2 2" xfId="25832"/>
    <cellStyle name="差_县市旗测算-新科目（20080626）_财力性转移支付2010年预算参考数_合并 2 6" xfId="25833"/>
    <cellStyle name="差_县市旗测算-新科目（20080626）_财力性转移支付2010年预算参考数_合并 2 7" xfId="25834"/>
    <cellStyle name="差_县市旗测算-新科目（20080626）_财力性转移支付2010年预算参考数_华东 2" xfId="25835"/>
    <cellStyle name="差_县市旗测算-新科目（20080626）_财力性转移支付2010年预算参考数_华东 2 3" xfId="25836"/>
    <cellStyle name="好_河南 缺口县区测算(地方填报白)_华东" xfId="25837"/>
    <cellStyle name="差_县市旗测算-新科目（20080626）_财力性转移支付2010年预算参考数_华东 2 4" xfId="25838"/>
    <cellStyle name="差_县市旗测算-新科目（20080626）_财力性转移支付2010年预算参考数_华东 2 5" xfId="25839"/>
    <cellStyle name="好_教育(按照总人口测算）—20080416_县市旗测算-新科目（含人口规模效应）_03_2010年各地区一般预算平衡表 2" xfId="25840"/>
    <cellStyle name="差_县市旗测算-新科目（20080626）_财力性转移支付2010年预算参考数_华东 2 6" xfId="25841"/>
    <cellStyle name="好_教育(按照总人口测算）—20080416_县市旗测算-新科目（含人口规模效应）_03_2010年各地区一般预算平衡表 3" xfId="25842"/>
    <cellStyle name="差_县市旗测算-新科目（20080626）_财力性转移支付2010年预算参考数_华东 2 7" xfId="25843"/>
    <cellStyle name="好_30云南_1_财力性转移支付2010年预算参考数_华东" xfId="25844"/>
    <cellStyle name="差_县市旗测算-新科目（20080626）_财力性转移支付2010年预算参考数_隋心对账单定稿0514" xfId="25845"/>
    <cellStyle name="好_汇总表 2 6" xfId="25846"/>
    <cellStyle name="好_30云南_1_财力性转移支付2010年预算参考数_华东 2" xfId="25847"/>
    <cellStyle name="好_30云南_1_合并 2 4" xfId="25848"/>
    <cellStyle name="好_2008年全省汇总收支计算表_华东 2 5" xfId="25849"/>
    <cellStyle name="差_县市旗测算-新科目（20080626）_财力性转移支付2010年预算参考数_隋心对账单定稿0514 2" xfId="25850"/>
    <cellStyle name="好_30云南_1_财力性转移支付2010年预算参考数_华东 2 2" xfId="25851"/>
    <cellStyle name="差_县市旗测算-新科目（20080626）_财力性转移支付2010年预算参考数_隋心对账单定稿0514 2 2" xfId="25852"/>
    <cellStyle name="好_30云南_1_财力性转移支付2010年预算参考数_华东 2 3" xfId="25853"/>
    <cellStyle name="好_县市旗测算-新科目（20080627）_华东" xfId="25854"/>
    <cellStyle name="差_县市旗测算-新科目（20080626）_财力性转移支付2010年预算参考数_隋心对账单定稿0514 2 3" xfId="25855"/>
    <cellStyle name="好_30云南_1_财力性转移支付2010年预算参考数_华东 2 4" xfId="25856"/>
    <cellStyle name="好_07临沂_合并 2 2" xfId="25857"/>
    <cellStyle name="差_县市旗测算-新科目（20080626）_财力性转移支付2010年预算参考数_隋心对账单定稿0514 2 4" xfId="25858"/>
    <cellStyle name="好_30云南_1_财力性转移支付2010年预算参考数_华东 2 5" xfId="25859"/>
    <cellStyle name="好_07临沂_合并 2 3" xfId="25860"/>
    <cellStyle name="差_县市旗测算-新科目（20080626）_财力性转移支付2010年预算参考数_隋心对账单定稿0514 2 5" xfId="25861"/>
    <cellStyle name="好_30云南_1_财力性转移支付2010年预算参考数_华东 2 6" xfId="25862"/>
    <cellStyle name="好_07临沂_合并 2 4" xfId="25863"/>
    <cellStyle name="差_县市旗测算-新科目（20080626）_财力性转移支付2010年预算参考数_隋心对账单定稿0514 2 6" xfId="25864"/>
    <cellStyle name="好_县市旗测算20080508_财力性转移支付2010年预算参考数_小册子（2010）张 2" xfId="25865"/>
    <cellStyle name="好_30云南_1_财力性转移支付2010年预算参考数_华东 2 7" xfId="25866"/>
    <cellStyle name="好_07临沂_合并 2 5" xfId="25867"/>
    <cellStyle name="差_县市旗测算-新科目（20080626）_财力性转移支付2010年预算参考数_隋心对账单定稿0514 2 7" xfId="25868"/>
    <cellStyle name="差_县市旗测算-新科目（20080626）_财力性转移支付2010年预算参考数_小册子（2010）张" xfId="25869"/>
    <cellStyle name="好_行政公检法测算_民生政策最低支出需求_财力性转移支付2010年预算参考数_隋心对账单定稿0514 2 7" xfId="25870"/>
    <cellStyle name="差_县市旗测算-新科目（20080626）_财力性转移支付2010年预算参考数_小册子（2010）张 2" xfId="25871"/>
    <cellStyle name="差_县市旗测算-新科目（20080626）_财力性转移支付2010年预算参考数_小册子（2010）张 3" xfId="25872"/>
    <cellStyle name="差_县市旗测算-新科目（20080626）_财力性转移支付2010年预算参考数_小册子（2010）张 4" xfId="25873"/>
    <cellStyle name="差_县市旗测算-新科目（20080626）_合并 2 3" xfId="25874"/>
    <cellStyle name="差_县市旗测算-新科目（20080626）_合并 2 4" xfId="25875"/>
    <cellStyle name="差_县市旗测算-新科目（20080626）_合并 2 5" xfId="25876"/>
    <cellStyle name="差_县市旗测算-新科目（20080626）_合并 2 6" xfId="25877"/>
    <cellStyle name="好_行政（人员）_财力性转移支付2010年预算参考数_小册子（2010）张 2" xfId="25878"/>
    <cellStyle name="差_县市旗测算-新科目（20080626）_合并 2 7" xfId="25879"/>
    <cellStyle name="差_县市旗测算-新科目（20080626）_华东" xfId="25880"/>
    <cellStyle name="好_行政（人员）_民生政策最低支出需求_合并 2 7" xfId="25881"/>
    <cellStyle name="差_县市旗测算-新科目（20080626）_华东 2 2" xfId="25882"/>
    <cellStyle name="差_县市旗测算-新科目（20080626）_华东 2 3" xfId="25883"/>
    <cellStyle name="差_县市旗测算-新科目（20080626）_华东 2 4" xfId="25884"/>
    <cellStyle name="好_测算结果汇总_小册子（2010）张" xfId="25885"/>
    <cellStyle name="差_县市旗测算-新科目（20080626）_民生政策最低支出需求" xfId="25886"/>
    <cellStyle name="好_测算结果汇总_小册子（2010）张 2" xfId="25887"/>
    <cellStyle name="差_县市旗测算-新科目（20080626）_民生政策最低支出需求 2" xfId="25888"/>
    <cellStyle name="好_测算结果汇总_小册子（2010）张 2 2" xfId="25889"/>
    <cellStyle name="差_县市旗测算-新科目（20080626）_民生政策最低支出需求 2 2" xfId="25890"/>
    <cellStyle name="差_县市旗测算-新科目（20080626）_民生政策最低支出需求 2 3" xfId="25891"/>
    <cellStyle name="检查单元格 2 2 2 5" xfId="25892"/>
    <cellStyle name="差_县市旗测算-新科目（20080626）_民生政策最低支出需求 2 3 2" xfId="25893"/>
    <cellStyle name="差_县市旗测算-新科目（20080626）_民生政策最低支出需求 2 4" xfId="25894"/>
    <cellStyle name="差_县市旗测算-新科目（20080626）_民生政策最低支出需求 2 5" xfId="25895"/>
    <cellStyle name="差_县市旗测算-新科目（20080626）_民生政策最低支出需求 2 6" xfId="25896"/>
    <cellStyle name="好_县市旗测算-新科目（20080627）_财力性转移支付2010年预算参考数" xfId="25897"/>
    <cellStyle name="好_测算结果汇总_小册子（2010）张 3" xfId="25898"/>
    <cellStyle name="差_县市旗测算-新科目（20080626）_民生政策最低支出需求 3" xfId="25899"/>
    <cellStyle name="差_县市旗测算-新科目（20080626）_民生政策最低支出需求 4" xfId="25900"/>
    <cellStyle name="好_行政（人员）_不含人员经费系数 2 2" xfId="25901"/>
    <cellStyle name="差_县市旗测算-新科目（20080626）_民生政策最低支出需求 5" xfId="25902"/>
    <cellStyle name="差_县市旗测算-新科目（20080626）_民生政策最低支出需求_03_2010年各地区一般预算平衡表" xfId="25903"/>
    <cellStyle name="好_行政（人员） 2 8" xfId="25904"/>
    <cellStyle name="差_县市旗测算-新科目（20080626）_民生政策最低支出需求_03_2010年各地区一般预算平衡表 2" xfId="25905"/>
    <cellStyle name="差_县市旗测算-新科目（20080626）_民生政策最低支出需求_03_2010年各地区一般预算平衡表 3" xfId="25906"/>
    <cellStyle name="差_县市旗测算-新科目（20080626）_民生政策最低支出需求_03_2010年各地区一般预算平衡表 4" xfId="25907"/>
    <cellStyle name="差_县市旗测算-新科目（20080626）_民生政策最低支出需求_03_2010年各地区一般预算平衡表 5" xfId="25908"/>
    <cellStyle name="好_成本差异系数（含人口规模）_03_2010年各地区一般预算平衡表 2" xfId="25909"/>
    <cellStyle name="差_县市旗测算-新科目（20080626）_民生政策最低支出需求_03_2010年各地区一般预算平衡表 6" xfId="25910"/>
    <cellStyle name="差_县市旗测算-新科目（20080626）_民生政策最低支出需求_03_2010年各地区一般预算平衡表_04财力类2010 2" xfId="25911"/>
    <cellStyle name="好_2_03_2010年各地区一般预算平衡表_2010年地方财政一般预算分级平衡情况表（汇总）0524" xfId="25912"/>
    <cellStyle name="差_县市旗测算-新科目（20080626）_民生政策最低支出需求_03_2010年各地区一般预算平衡表_04财力类2010 3" xfId="25913"/>
    <cellStyle name="差_县市旗测算-新科目（20080626）_民生政策最低支出需求_03_2010年各地区一般预算平衡表_2010年地方财政一般预算分级平衡情况表（汇总）0524 2 3" xfId="25914"/>
    <cellStyle name="差_县市旗测算-新科目（20080626）_民生政策最低支出需求_03_2010年各地区一般预算平衡表_2010年地方财政一般预算分级平衡情况表（汇总）0524 2 4" xfId="25915"/>
    <cellStyle name="差_县市旗测算-新科目（20080626）_民生政策最低支出需求_03_2010年各地区一般预算平衡表_2010年地方财政一般预算分级平衡情况表（汇总）0524 2 5" xfId="25916"/>
    <cellStyle name="好_12滨州_财力性转移支付2010年预算参考数_03_2010年各地区一般预算平衡表" xfId="25917"/>
    <cellStyle name="差_县市旗测算-新科目（20080626）_民生政策最低支出需求_03_2010年各地区一般预算平衡表_2010年地方财政一般预算分级平衡情况表（汇总）0524 2 6" xfId="25918"/>
    <cellStyle name="差_县市旗测算-新科目（20080626）_民生政策最低支出需求_03_2010年各地区一般预算平衡表_2010年地方财政一般预算分级平衡情况表（汇总）0524 2 7" xfId="25919"/>
    <cellStyle name="差_县市旗测算-新科目（20080626）_民生政策最低支出需求_03_2010年各地区一般预算平衡表_净集中" xfId="25920"/>
    <cellStyle name="差_县市旗测算-新科目（20080626）_民生政策最低支出需求_03_2010年各地区一般预算平衡表_净集中 2" xfId="25921"/>
    <cellStyle name="差_县市旗测算-新科目（20080626）_民生政策最低支出需求_03_2010年各地区一般预算平衡表_净集中 3" xfId="25922"/>
    <cellStyle name="差_县市旗测算-新科目（20080626）_民生政策最低支出需求_30云南 3" xfId="25923"/>
    <cellStyle name="好_2006年水利统计指标统计表_财力性转移支付2010年预算参考数_03_2010年各地区一般预算平衡表_净集中" xfId="25924"/>
    <cellStyle name="差_县市旗测算-新科目（20080626）_民生政策最低支出需求_30云南 4" xfId="25925"/>
    <cellStyle name="差_县市旗测算-新科目（20080626）_民生政策最低支出需求_财力性转移支付2010年预算参考数 2 6" xfId="25926"/>
    <cellStyle name="差_县市旗测算-新科目（20080626）_民生政策最低支出需求_财力性转移支付2010年预算参考数 2 7" xfId="25927"/>
    <cellStyle name="好_成本差异系数（含人口规模）_财力性转移支付2010年预算参考数 2 7" xfId="25928"/>
    <cellStyle name="差_县市旗测算-新科目（20080626）_民生政策最低支出需求_财力性转移支付2010年预算参考数 3 2" xfId="25929"/>
    <cellStyle name="差_县市旗测算-新科目（20080626）_民生政策最低支出需求_财力性转移支付2010年预算参考数 5" xfId="25930"/>
    <cellStyle name="差_县市旗测算-新科目（20080627）_县市旗测算-新科目（含人口规模效应） 2" xfId="25931"/>
    <cellStyle name="差_县市旗测算-新科目（20080626）_民生政策最低支出需求_财力性转移支付2010年预算参考数_03_2010年各地区一般预算平衡表" xfId="25932"/>
    <cellStyle name="差_县市旗测算-新科目（20080627）_县市旗测算-新科目（含人口规模效应） 2 2" xfId="25933"/>
    <cellStyle name="差_县市旗测算-新科目（20080626）_民生政策最低支出需求_财力性转移支付2010年预算参考数_03_2010年各地区一般预算平衡表 2" xfId="25934"/>
    <cellStyle name="好_00省级(打印)_华东 2 7" xfId="25935"/>
    <cellStyle name="差_县市旗测算-新科目（20080627）_县市旗测算-新科目（含人口规模效应） 2 2 2" xfId="25936"/>
    <cellStyle name="差_县市旗测算-新科目（20080626）_民生政策最低支出需求_财力性转移支付2010年预算参考数_03_2010年各地区一般预算平衡表 2 2" xfId="25937"/>
    <cellStyle name="差_县市旗测算-新科目（20080627）_县市旗测算-新科目（含人口规模效应） 2 3" xfId="25938"/>
    <cellStyle name="差_县市旗测算-新科目（20080626）_民生政策最低支出需求_财力性转移支付2010年预算参考数_03_2010年各地区一般预算平衡表 3" xfId="25939"/>
    <cellStyle name="差_县市旗测算-新科目（20080627）_县市旗测算-新科目（含人口规模效应） 2 4" xfId="25940"/>
    <cellStyle name="差_县市旗测算-新科目（20080626）_民生政策最低支出需求_财力性转移支付2010年预算参考数_03_2010年各地区一般预算平衡表 4" xfId="25941"/>
    <cellStyle name="差_县市旗测算-新科目（20080626）_民生政策最低支出需求_财力性转移支付2010年预算参考数_03_2010年各地区一般预算平衡表 5" xfId="25942"/>
    <cellStyle name="好_行政公检法测算_民生政策最低支出需求_财力性转移支付2010年预算参考数 2 2" xfId="25943"/>
    <cellStyle name="差_县市旗测算-新科目（20080627）_县市旗测算-新科目（含人口规模效应） 2 5" xfId="25944"/>
    <cellStyle name="差_县市旗测算-新科目（20080626）_民生政策最低支出需求_财力性转移支付2010年预算参考数_03_2010年各地区一般预算平衡表 6" xfId="25945"/>
    <cellStyle name="好_行政公检法测算_民生政策最低支出需求_财力性转移支付2010年预算参考数 2 3" xfId="25946"/>
    <cellStyle name="差_县市旗测算-新科目（20080627）_县市旗测算-新科目（含人口规模效应） 2 6" xfId="25947"/>
    <cellStyle name="差_县市旗测算-新科目（20080626）_民生政策最低支出需求_财力性转移支付2010年预算参考数_03_2010年各地区一般预算平衡表_04财力类2010" xfId="25948"/>
    <cellStyle name="差_县市旗测算-新科目（20080626）_民生政策最低支出需求_财力性转移支付2010年预算参考数_03_2010年各地区一般预算平衡表_04财力类2010 2" xfId="25949"/>
    <cellStyle name="差_县市旗测算-新科目（20080626）_民生政策最低支出需求_财力性转移支付2010年预算参考数_03_2010年各地区一般预算平衡表_04财力类2010 3" xfId="25950"/>
    <cellStyle name="差_县市旗测算-新科目（20080626）_民生政策最低支出需求_财力性转移支付2010年预算参考数_03_2010年各地区一般预算平衡表_2010年地方财政一般预算分级平衡情况表（汇总）0524" xfId="25951"/>
    <cellStyle name="好_人员工资和公用经费3_财力性转移支付2010年预算参考数 2 6" xfId="25952"/>
    <cellStyle name="差_县市旗测算-新科目（20080626）_民生政策最低支出需求_财力性转移支付2010年预算参考数_03_2010年各地区一般预算平衡表_2010年地方财政一般预算分级平衡情况表（汇总）0524 2 3" xfId="25953"/>
    <cellStyle name="差_县市旗测算-新科目（20080626）_民生政策最低支出需求_财力性转移支付2010年预算参考数_03_2010年各地区一般预算平衡表_2010年地方财政一般预算分级平衡情况表（汇总）0524 2 4" xfId="25954"/>
    <cellStyle name="差_县市旗测算-新科目（20080626）_民生政策最低支出需求_财力性转移支付2010年预算参考数_03_2010年各地区一般预算平衡表_2010年地方财政一般预算分级平衡情况表（汇总）0524 2 5" xfId="25955"/>
    <cellStyle name="差_县市旗测算-新科目（20080626）_民生政策最低支出需求_财力性转移支付2010年预算参考数_03_2010年各地区一般预算平衡表_2010年地方财政一般预算分级平衡情况表（汇总）0524 2 6" xfId="25956"/>
    <cellStyle name="差_县市旗测算-新科目（20080626）_民生政策最低支出需求_财力性转移支付2010年预算参考数_03_2010年各地区一般预算平衡表_2010年地方财政一般预算分级平衡情况表（汇总）0524 2 7" xfId="25957"/>
    <cellStyle name="好_不含人员经费系数_华东 2 3" xfId="25958"/>
    <cellStyle name="差_县市旗测算-新科目（20080626）_民生政策最低支出需求_财力性转移支付2010年预算参考数_03_2010年各地区一般预算平衡表_2010年地方财政一般预算分级平衡情况表（汇总）0524 5" xfId="25959"/>
    <cellStyle name="差_县市旗测算-新科目（20080626）_民生政策最低支出需求_财力性转移支付2010年预算参考数_03_2010年各地区一般预算平衡表_净集中" xfId="25960"/>
    <cellStyle name="好_行政(燃修费)_不含人员经费系数 4" xfId="25961"/>
    <cellStyle name="差_县市旗测算-新科目（20080626）_民生政策最低支出需求_财力性转移支付2010年预算参考数_03_2010年各地区一般预算平衡表_净集中 2" xfId="25962"/>
    <cellStyle name="好_2010年云南省省对下一般性转移支付标准支出测算表" xfId="25963"/>
    <cellStyle name="强调文字颜色 3 2 10" xfId="25964"/>
    <cellStyle name="好_行政(燃修费)_不含人员经费系数 5" xfId="25965"/>
    <cellStyle name="差_县市旗测算-新科目（20080626）_民生政策最低支出需求_财力性转移支付2010年预算参考数_03_2010年各地区一般预算平衡表_净集中 3" xfId="25966"/>
    <cellStyle name="好_平邑_03_2010年各地区一般预算平衡表_2010年地方财政一般预算分级平衡情况表（汇总）0524 2 8" xfId="25967"/>
    <cellStyle name="差_县市旗测算-新科目（20080626）_民生政策最低支出需求_财力性转移支付2010年预算参考数_30云南" xfId="25968"/>
    <cellStyle name="强调文字颜色 1 10" xfId="25969"/>
    <cellStyle name="差_县市旗测算-新科目（20080626）_民生政策最低支出需求_财力性转移支付2010年预算参考数_30云南 2" xfId="25970"/>
    <cellStyle name="好_危改资金测算_合并 3" xfId="25971"/>
    <cellStyle name="强调文字颜色 1 10 2" xfId="25972"/>
    <cellStyle name="差_县市旗测算-新科目（20080626）_民生政策最低支出需求_财力性转移支付2010年预算参考数_30云南 2 2" xfId="25973"/>
    <cellStyle name="差_县市旗测算-新科目（20080626）_民生政策最低支出需求_财力性转移支付2010年预算参考数_30云南 3" xfId="25974"/>
    <cellStyle name="差_县市旗测算-新科目（20080626）_民生政策最低支出需求_财力性转移支付2010年预算参考数_合并 2 2" xfId="25975"/>
    <cellStyle name="差_县市旗测算-新科目（20080626）_民生政策最低支出需求_财力性转移支付2010年预算参考数_合并 2 3" xfId="25976"/>
    <cellStyle name="差_县市旗测算-新科目（20080626）_民生政策最低支出需求_财力性转移支付2010年预算参考数_合并 2 5" xfId="25977"/>
    <cellStyle name="差_县市旗测算-新科目（20080626）_民生政策最低支出需求_财力性转移支付2010年预算参考数_华东" xfId="25978"/>
    <cellStyle name="好_教育(按照总人口测算）—20080416_03_2010年各地区一般预算平衡表_2010年地方财政一般预算分级平衡情况表（汇总）0524 4" xfId="25979"/>
    <cellStyle name="差_县市旗测算-新科目（20080626）_民生政策最低支出需求_财力性转移支付2010年预算参考数_华东 2 4" xfId="25980"/>
    <cellStyle name="好_教育(按照总人口测算）—20080416_03_2010年各地区一般预算平衡表_2010年地方财政一般预算分级平衡情况表（汇总）0524 5" xfId="25981"/>
    <cellStyle name="差_县市旗测算-新科目（20080626）_民生政策最低支出需求_财力性转移支付2010年预算参考数_华东 2 5" xfId="25982"/>
    <cellStyle name="差_县市旗测算-新科目（20080626）_民生政策最低支出需求_财力性转移支付2010年预算参考数_华东 2 7" xfId="25983"/>
    <cellStyle name="好_市辖区测算20080510_财力性转移支付2010年预算参考数_03_2010年各地区一般预算平衡表 2" xfId="25984"/>
    <cellStyle name="差_县市旗测算-新科目（20080626）_民生政策最低支出需求_财力性转移支付2010年预算参考数_隋心对账单定稿0514 2 5" xfId="25985"/>
    <cellStyle name="差_县市旗测算-新科目（20080626）_民生政策最低支出需求_财力性转移支付2010年预算参考数_隋心对账单定稿0514 2 6" xfId="25986"/>
    <cellStyle name="差_县市旗测算-新科目（20080626）_民生政策最低支出需求_财力性转移支付2010年预算参考数_隋心对账单定稿0514 2 7" xfId="25987"/>
    <cellStyle name="好_0605石屏县_03_2010年各地区一般预算平衡表_2010年地方财政一般预算分级平衡情况表（汇总）0524" xfId="25988"/>
    <cellStyle name="差_县市旗测算-新科目（20080626）_民生政策最低支出需求_财力性转移支付2010年预算参考数_小册子（2010）张 2" xfId="25989"/>
    <cellStyle name="好_0605石屏县_03_2010年各地区一般预算平衡表_2010年地方财政一般预算分级平衡情况表（汇总）0524 2" xfId="25990"/>
    <cellStyle name="差_县市旗测算-新科目（20080626）_民生政策最低支出需求_财力性转移支付2010年预算参考数_小册子（2010）张 2 2" xfId="25991"/>
    <cellStyle name="差_县市旗测算-新科目（20080626）_民生政策最低支出需求_财力性转移支付2010年预算参考数_小册子（2010）张 3" xfId="25992"/>
    <cellStyle name="好_Book2_财力性转移支付2010年预算参考数_华东 2 2" xfId="25993"/>
    <cellStyle name="差_县市旗测算-新科目（20080626）_民生政策最低支出需求_合并" xfId="25994"/>
    <cellStyle name="差_县市旗测算-新科目（20080626）_民生政策最低支出需求_合并 2 2" xfId="25995"/>
    <cellStyle name="差_县市旗测算-新科目（20080626）_民生政策最低支出需求_合并 2 3" xfId="25996"/>
    <cellStyle name="差_县市旗测算-新科目（20080626）_民生政策最低支出需求_合并 2 4" xfId="25997"/>
    <cellStyle name="差_县市旗测算-新科目（20080626）_民生政策最低支出需求_合并 2 6" xfId="25998"/>
    <cellStyle name="好_分析缺口率_财力性转移支付2010年预算参考数_03_2010年各地区一般预算平衡表_04财力类2010 2" xfId="25999"/>
    <cellStyle name="差_县市旗测算-新科目（20080626）_民生政策最低支出需求_合并 2 7" xfId="26000"/>
    <cellStyle name="差_县市旗测算-新科目（20080626）_民生政策最低支出需求_华东 2 2" xfId="26001"/>
    <cellStyle name="差_县市旗测算-新科目（20080626）_民生政策最低支出需求_华东 2 3" xfId="26002"/>
    <cellStyle name="差_县市旗测算-新科目（20080626）_民生政策最低支出需求_华东 2 4" xfId="26003"/>
    <cellStyle name="差_县市旗测算-新科目（20080626）_民生政策最低支出需求_华东 2 5" xfId="26004"/>
    <cellStyle name="差_县市旗测算-新科目（20080626）_民生政策最低支出需求_华东 2 6" xfId="26005"/>
    <cellStyle name="差_县市旗测算-新科目（20080626）_民生政策最低支出需求_华东 2 7" xfId="26006"/>
    <cellStyle name="差_自行调整差异系数顺序_财力性转移支付2010年预算参考数_合并 2" xfId="26007"/>
    <cellStyle name="差_县市旗测算-新科目（20080626）_民生政策最低支出需求_隋心对账单定稿0514" xfId="26008"/>
    <cellStyle name="差_县市旗测算-新科目（20080626）_民生政策最低支出需求_隋心对账单定稿0514 2 5" xfId="26009"/>
    <cellStyle name="好_缺口县区测算(按核定人数)_03_2010年各地区一般预算平衡表_2010年地方财政一般预算分级平衡情况表（汇总）0524 2 7" xfId="26010"/>
    <cellStyle name="差_县市旗测算-新科目（20080626）_民生政策最低支出需求_隋心对账单定稿0514 2 6" xfId="26011"/>
    <cellStyle name="好_缺口县区测算(按核定人数)_03_2010年各地区一般预算平衡表_2010年地方财政一般预算分级平衡情况表（汇总）0524 2 8" xfId="26012"/>
    <cellStyle name="好_县区合并测算20080423(按照各省比重）_县市旗测算-新科目（含人口规模效应）_财力性转移支付2010年预算参考数_合并 2 5" xfId="26013"/>
    <cellStyle name="好_测算结果_财力性转移支付2010年预算参考数_03_2010年各地区一般预算平衡表_04财力类2010 2" xfId="26014"/>
    <cellStyle name="差_县市旗测算-新科目（20080626）_民生政策最低支出需求_隋心对账单定稿0514 2 7" xfId="26015"/>
    <cellStyle name="好_第五部分(才淼、饶永宏） 2_2.云南省生态功能区转移支付总表 2" xfId="26016"/>
    <cellStyle name="好_Book1_Book1 2" xfId="26017"/>
    <cellStyle name="差_县市旗测算-新科目（20080626）_民生政策最低支出需求_小册子（2010）张 2" xfId="26018"/>
    <cellStyle name="差_县市旗测算-新科目（20080626）_隋心对账单定稿0514" xfId="26019"/>
    <cellStyle name="好_一般预算支出口径剔除表_财力性转移支付2010年预算参考数_03_2010年各地区一般预算平衡表_2010年地方财政一般预算分级平衡情况表（汇总）0524 2 6" xfId="26020"/>
    <cellStyle name="好_34青海_03_2010年各地区一般预算平衡表_2010年地方财政一般预算分级平衡情况表（汇总）0524 2 7" xfId="26021"/>
    <cellStyle name="好_0502通海县_合并 2 4" xfId="26022"/>
    <cellStyle name="差_县市旗测算-新科目（20080626）_隋心对账单定稿0514 2" xfId="26023"/>
    <cellStyle name="差_县市旗测算-新科目（20080626）_隋心对账单定稿0514 2 2" xfId="26024"/>
    <cellStyle name="好_卫生(按照总人口测算）—20080416_不含人员经费系数_财力性转移支付2010年预算参考数_03_2010年各地区一般预算平衡表_2010年地方财政一般预算分级平衡情况表（汇总）0524 5" xfId="26025"/>
    <cellStyle name="差_县市旗测算-新科目（20080626）_隋心对账单定稿0514 2 3" xfId="26026"/>
    <cellStyle name="好_汇总表_财力性转移支付2010年预算参考数_30云南 4" xfId="26027"/>
    <cellStyle name="差_县市旗测算-新科目（20080626）_隋心对账单定稿0514 2 6" xfId="26028"/>
    <cellStyle name="差_一般预算支出口径剔除表_财力性转移支付2010年预算参考数_隋心对账单定稿0514" xfId="26029"/>
    <cellStyle name="差_县市旗测算-新科目（20080626）_隋心对账单定稿0514 2 7" xfId="26030"/>
    <cellStyle name="差_县市旗测算-新科目（20080626）_县市旗测算-新科目（含人口规模效应）" xfId="26031"/>
    <cellStyle name="差_县市旗测算-新科目（20080626）_县市旗测算-新科目（含人口规模效应） 2" xfId="26032"/>
    <cellStyle name="好_农林水和城市维护标准支出20080505－县区合计_财力性转移支付2010年预算参考数_30云南 3" xfId="26033"/>
    <cellStyle name="差_县市旗测算-新科目（20080626）_县市旗测算-新科目（含人口规模效应） 2 4" xfId="26034"/>
    <cellStyle name="好_文体广播事业(按照总人口测算）—20080416_县市旗测算-新科目（含人口规模效应）_03_2010年各地区一般预算平衡表 6" xfId="26035"/>
    <cellStyle name="差_县市旗测算-新科目（20080626）_县市旗测算-新科目（含人口规模效应） 2 6" xfId="26036"/>
    <cellStyle name="差_县市旗测算-新科目（20080626）_县市旗测算-新科目（含人口规模效应） 2 7" xfId="26037"/>
    <cellStyle name="差_县市旗测算-新科目（20080626）_县市旗测算-新科目（含人口规模效应） 3" xfId="26038"/>
    <cellStyle name="差_县市旗测算-新科目（20080626）_县市旗测算-新科目（含人口规模效应） 4" xfId="26039"/>
    <cellStyle name="差_县市旗测算-新科目（20080626）_县市旗测算-新科目（含人口规模效应） 5" xfId="26040"/>
    <cellStyle name="好_民生政策最低支出需求_财力性转移支付2010年预算参考数_隋心对账单定稿0514 2" xfId="26041"/>
    <cellStyle name="差_县市旗测算-新科目（20080626）_县市旗测算-新科目（含人口规模效应）_03_2010年各地区一般预算平衡表" xfId="26042"/>
    <cellStyle name="好_民生政策最低支出需求_财力性转移支付2010年预算参考数_隋心对账单定稿0514 2 2" xfId="26043"/>
    <cellStyle name="差_县市旗测算-新科目（20080626）_县市旗测算-新科目（含人口规模效应）_03_2010年各地区一般预算平衡表 2" xfId="26044"/>
    <cellStyle name="好_民生政策最低支出需求_财力性转移支付2010年预算参考数_隋心对账单定稿0514 2 3" xfId="26045"/>
    <cellStyle name="差_县市旗测算-新科目（20080626）_县市旗测算-新科目（含人口规模效应）_03_2010年各地区一般预算平衡表 3" xfId="26046"/>
    <cellStyle name="好_民生政策最低支出需求_财力性转移支付2010年预算参考数_隋心对账单定稿0514 2 4" xfId="26047"/>
    <cellStyle name="差_县市旗测算-新科目（20080626）_县市旗测算-新科目（含人口规模效应）_03_2010年各地区一般预算平衡表 4" xfId="26048"/>
    <cellStyle name="好_民生政策最低支出需求_财力性转移支付2010年预算参考数_隋心对账单定稿0514 2 6" xfId="26049"/>
    <cellStyle name="差_县市旗测算-新科目（20080626）_县市旗测算-新科目（含人口规模效应）_03_2010年各地区一般预算平衡表 6" xfId="26050"/>
    <cellStyle name="好_12滨州_合并" xfId="26051"/>
    <cellStyle name="差_县市旗测算-新科目（20080626）_县市旗测算-新科目（含人口规模效应）_03_2010年各地区一般预算平衡表_04财力类2010" xfId="26052"/>
    <cellStyle name="好_12滨州_合并 2" xfId="26053"/>
    <cellStyle name="差_县市旗测算-新科目（20080626）_县市旗测算-新科目（含人口规模效应）_03_2010年各地区一般预算平衡表_04财力类2010 2" xfId="26054"/>
    <cellStyle name="好_县市旗测算-新科目（20080626）_民生政策最低支出需求_财力性转移支付2010年预算参考数_合并 3" xfId="26055"/>
    <cellStyle name="差_县市旗测算-新科目（20080626）_县市旗测算-新科目（含人口规模效应）_03_2010年各地区一般预算平衡表_04财力类2010 3" xfId="26056"/>
    <cellStyle name="差_县市旗测算-新科目（20080626）_县市旗测算-新科目（含人口规模效应）_03_2010年各地区一般预算平衡表_2010年地方财政一般预算分级平衡情况表（汇总）0524 2 2" xfId="26057"/>
    <cellStyle name="差_县市旗测算-新科目（20080626）_县市旗测算-新科目（含人口规模效应）_03_2010年各地区一般预算平衡表_2010年地方财政一般预算分级平衡情况表（汇总）0524 2 3" xfId="26058"/>
    <cellStyle name="差_县市旗测算-新科目（20080626）_县市旗测算-新科目（含人口规模效应）_03_2010年各地区一般预算平衡表_2010年地方财政一般预算分级平衡情况表（汇总）0524 2 4" xfId="26059"/>
    <cellStyle name="差_县市旗测算-新科目（20080626）_县市旗测算-新科目（含人口规模效应）_03_2010年各地区一般预算平衡表_2010年地方财政一般预算分级平衡情况表（汇总）0524 2 5" xfId="26060"/>
    <cellStyle name="差_县市旗测算-新科目（20080626）_县市旗测算-新科目（含人口规模效应）_03_2010年各地区一般预算平衡表_2010年地方财政一般预算分级平衡情况表（汇总）0524 2 6" xfId="26061"/>
    <cellStyle name="差_县市旗测算-新科目（20080626）_县市旗测算-新科目（含人口规模效应）_03_2010年各地区一般预算平衡表_2010年地方财政一般预算分级平衡情况表（汇总）0524 2 7" xfId="26062"/>
    <cellStyle name="差_县市旗测算-新科目（20080627）_民生政策最低支出需求_合并 2 3" xfId="26063"/>
    <cellStyle name="差_县市旗测算-新科目（20080626）_县市旗测算-新科目（含人口规模效应）_03_2010年各地区一般预算平衡表_2010年地方财政一般预算分级平衡情况表（汇总）0524 4" xfId="26064"/>
    <cellStyle name="差_县市旗测算-新科目（20080626）_县市旗测算-新科目（含人口规模效应）_30云南" xfId="26065"/>
    <cellStyle name="差_县市旗测算-新科目（20080626）_县市旗测算-新科目（含人口规模效应）_30云南 2" xfId="26066"/>
    <cellStyle name="差_县市旗测算-新科目（20080626）_县市旗测算-新科目（含人口规模效应）_30云南 3" xfId="26067"/>
    <cellStyle name="差_县市旗测算-新科目（20080626）_县市旗测算-新科目（含人口规模效应）_30云南 4" xfId="26068"/>
    <cellStyle name="差_县市旗测算-新科目（20080626）_县市旗测算-新科目（含人口规模效应）_财力性转移支付2010年预算参考数" xfId="26069"/>
    <cellStyle name="超链接 5" xfId="26070"/>
    <cellStyle name="差_县市旗测算-新科目（20080626）_县市旗测算-新科目（含人口规模效应）_财力性转移支付2010年预算参考数 2" xfId="26071"/>
    <cellStyle name="差_县市旗测算-新科目（20080626）_县市旗测算-新科目（含人口规模效应）_财力性转移支付2010年预算参考数 2 2" xfId="26072"/>
    <cellStyle name="好_教育(按照总人口测算）—20080416_民生政策最低支出需求_华东 2 6" xfId="26073"/>
    <cellStyle name="差_县市旗测算-新科目（20080626）_县市旗测算-新科目（含人口规模效应）_财力性转移支付2010年预算参考数 2 2 2" xfId="26074"/>
    <cellStyle name="差_县市旗测算-新科目（20080626）_县市旗测算-新科目（含人口规模效应）_财力性转移支付2010年预算参考数 2 3" xfId="26075"/>
    <cellStyle name="差_县市旗测算-新科目（20080626）_县市旗测算-新科目（含人口规模效应）_财力性转移支付2010年预算参考数 2 4" xfId="26076"/>
    <cellStyle name="常规 29 3 2" xfId="26077"/>
    <cellStyle name="差_县市旗测算-新科目（20080626）_县市旗测算-新科目（含人口规模效应）_财力性转移支付2010年预算参考数 2 7" xfId="26078"/>
    <cellStyle name="差_县市旗测算-新科目（20080626）_县市旗测算-新科目（含人口规模效应）_财力性转移支付2010年预算参考数 4 2" xfId="26079"/>
    <cellStyle name="差_县市旗测算-新科目（20080626）_县市旗测算-新科目（含人口规模效应）_财力性转移支付2010年预算参考数_03_2010年各地区一般预算平衡表" xfId="26080"/>
    <cellStyle name="差_县市旗测算-新科目（20080626）_县市旗测算-新科目（含人口规模效应）_财力性转移支付2010年预算参考数_03_2010年各地区一般预算平衡表 4" xfId="26081"/>
    <cellStyle name="差_县市旗测算-新科目（20080626）_县市旗测算-新科目（含人口规模效应）_财力性转移支付2010年预算参考数_03_2010年各地区一般预算平衡表 5" xfId="26082"/>
    <cellStyle name="差_县市旗测算-新科目（20080626）_县市旗测算-新科目（含人口规模效应）_财力性转移支付2010年预算参考数_03_2010年各地区一般预算平衡表_04财力类2010" xfId="26083"/>
    <cellStyle name="差_县市旗测算-新科目（20080626）_县市旗测算-新科目（含人口规模效应）_财力性转移支付2010年预算参考数_03_2010年各地区一般预算平衡表_04财力类2010 2" xfId="26084"/>
    <cellStyle name="差_县市旗测算-新科目（20080626）_县市旗测算-新科目（含人口规模效应）_财力性转移支付2010年预算参考数_03_2010年各地区一般预算平衡表_04财力类2010 3" xfId="26085"/>
    <cellStyle name="常规 17 6" xfId="26086"/>
    <cellStyle name="常规 22 6" xfId="26087"/>
    <cellStyle name="差_县市旗测算-新科目（20080626）_县市旗测算-新科目（含人口规模效应）_财力性转移支付2010年预算参考数_03_2010年各地区一般预算平衡表_2010年地方财政一般预算分级平衡情况表（汇总）0524 2" xfId="26088"/>
    <cellStyle name="差_县市旗测算-新科目（20080626）_县市旗测算-新科目（含人口规模效应）_财力性转移支付2010年预算参考数_03_2010年各地区一般预算平衡表_2010年地方财政一般预算分级平衡情况表（汇总）0524 2 2" xfId="26089"/>
    <cellStyle name="差_县市旗测算-新科目（20080626）_县市旗测算-新科目（含人口规模效应）_财力性转移支付2010年预算参考数_03_2010年各地区一般预算平衡表_2010年地方财政一般预算分级平衡情况表（汇总）0524 2 3" xfId="26090"/>
    <cellStyle name="差_县市旗测算-新科目（20080626）_县市旗测算-新科目（含人口规模效应）_财力性转移支付2010年预算参考数_03_2010年各地区一般预算平衡表_2010年地方财政一般预算分级平衡情况表（汇总）0524 2 5" xfId="26091"/>
    <cellStyle name="差_县市旗测算-新科目（20080626）_县市旗测算-新科目（含人口规模效应）_财力性转移支付2010年预算参考数_03_2010年各地区一般预算平衡表_2010年地方财政一般预算分级平衡情况表（汇总）0524 2 6" xfId="26092"/>
    <cellStyle name="差_县市旗测算-新科目（20080626）_县市旗测算-新科目（含人口规模效应）_财力性转移支付2010年预算参考数_03_2010年各地区一般预算平衡表_2010年地方财政一般预算分级平衡情况表（汇总）0524 2 7" xfId="26093"/>
    <cellStyle name="常规 17 7" xfId="26094"/>
    <cellStyle name="常规 22 7" xfId="26095"/>
    <cellStyle name="差_县市旗测算-新科目（20080626）_县市旗测算-新科目（含人口规模效应）_财力性转移支付2010年预算参考数_03_2010年各地区一般预算平衡表_2010年地方财政一般预算分级平衡情况表（汇总）0524 3" xfId="26096"/>
    <cellStyle name="好_成本差异系数_隋心对账单定稿0514 2 5" xfId="26097"/>
    <cellStyle name="差_县市旗测算-新科目（20080626）_县市旗测算-新科目（含人口规模效应）_财力性转移支付2010年预算参考数_03_2010年各地区一般预算平衡表_净集中" xfId="26098"/>
    <cellStyle name="好 2 2 2 10" xfId="26099"/>
    <cellStyle name="差_县市旗测算-新科目（20080626）_县市旗测算-新科目（含人口规模效应）_财力性转移支付2010年预算参考数_03_2010年各地区一般预算平衡表_净集中 2" xfId="26100"/>
    <cellStyle name="差_县市旗测算-新科目（20080626）_县市旗测算-新科目（含人口规模效应）_财力性转移支付2010年预算参考数_30云南 3 2" xfId="26101"/>
    <cellStyle name="好_同德_03_2010年各地区一般预算平衡表_2010年地方财政一般预算分级平衡情况表（汇总）0524 2" xfId="26102"/>
    <cellStyle name="差_县市旗测算-新科目（20080626）_县市旗测算-新科目（含人口规模效应）_财力性转移支付2010年预算参考数_合并 2" xfId="26103"/>
    <cellStyle name="差_县市旗测算-新科目（20080626）_县市旗测算-新科目（含人口规模效应）_财力性转移支付2010年预算参考数_合并 2 2" xfId="26104"/>
    <cellStyle name="好_1_财力性转移支付2010年预算参考数_隋心对账单定稿0514" xfId="26105"/>
    <cellStyle name="差_县市旗测算-新科目（20080626）_县市旗测算-新科目（含人口规模效应）_财力性转移支付2010年预算参考数_合并 2 3" xfId="26106"/>
    <cellStyle name="差_县市旗测算-新科目（20080626）_县市旗测算-新科目（含人口规模效应）_财力性转移支付2010年预算参考数_合并 2 5" xfId="26107"/>
    <cellStyle name="差_县市旗测算-新科目（20080626）_县市旗测算-新科目（含人口规模效应）_财力性转移支付2010年预算参考数_合并 2 7" xfId="26108"/>
    <cellStyle name="差_县市旗测算-新科目（20080626）_县市旗测算-新科目（含人口规模效应）_财力性转移支付2010年预算参考数_华东 2" xfId="26109"/>
    <cellStyle name="差_县市旗测算-新科目（20080626）_县市旗测算-新科目（含人口规模效应）_财力性转移支付2010年预算参考数_华东 2 2" xfId="26110"/>
    <cellStyle name="差_县市旗测算-新科目（20080626）_县市旗测算-新科目（含人口规模效应）_财力性转移支付2010年预算参考数_华东 2 4" xfId="26111"/>
    <cellStyle name="差_县市旗测算-新科目（20080626）_县市旗测算-新科目（含人口规模效应）_财力性转移支付2010年预算参考数_华东 2 5" xfId="26112"/>
    <cellStyle name="差_县市旗测算-新科目（20080626）_县市旗测算-新科目（含人口规模效应）_财力性转移支付2010年预算参考数_华东 2 6" xfId="26113"/>
    <cellStyle name="差_县市旗测算-新科目（20080626）_县市旗测算-新科目（含人口规模效应）_财力性转移支付2010年预算参考数_华东 2 7" xfId="26114"/>
    <cellStyle name="差_县市旗测算-新科目（20080626）_县市旗测算-新科目（含人口规模效应）_财力性转移支付2010年预算参考数_隋心对账单定稿0514 2" xfId="26115"/>
    <cellStyle name="差_县市旗测算-新科目（20080626）_县市旗测算-新科目（含人口规模效应）_财力性转移支付2010年预算参考数_隋心对账单定稿0514 2 2" xfId="26116"/>
    <cellStyle name="差_县市旗测算-新科目（20080626）_县市旗测算-新科目（含人口规模效应）_财力性转移支付2010年预算参考数_隋心对账单定稿0514 2 3" xfId="26117"/>
    <cellStyle name="差_县市旗测算-新科目（20080626）_县市旗测算-新科目（含人口规模效应）_财力性转移支付2010年预算参考数_隋心对账单定稿0514 2 6" xfId="26118"/>
    <cellStyle name="差_县市旗测算-新科目（20080626）_县市旗测算-新科目（含人口规模效应）_财力性转移支付2010年预算参考数_隋心对账单定稿0514 2 7" xfId="26119"/>
    <cellStyle name="差_县市旗测算-新科目（20080626）_县市旗测算-新科目（含人口规模效应）_合并 2" xfId="26120"/>
    <cellStyle name="差_县市旗测算-新科目（20080626）_县市旗测算-新科目（含人口规模效应）_合并 2 2" xfId="26121"/>
    <cellStyle name="差_县市旗测算-新科目（20080626）_县市旗测算-新科目（含人口规模效应）_合并 2 3" xfId="26122"/>
    <cellStyle name="好_其他部门(按照总人口测算）—20080416_县市旗测算-新科目（含人口规模效应）_03_2010年各地区一般预算平衡表_04财力类2010 3" xfId="26123"/>
    <cellStyle name="差_县市旗测算-新科目（20080626）_县市旗测算-新科目（含人口规模效应）_合并 2 7" xfId="26124"/>
    <cellStyle name="差_县市旗测算-新科目（20080626）_县市旗测算-新科目（含人口规模效应）_华东" xfId="26125"/>
    <cellStyle name="差_县市旗测算-新科目（20080626）_县市旗测算-新科目（含人口规模效应）_华东 2 3" xfId="26126"/>
    <cellStyle name="好_行政公检法测算_县市旗测算-新科目（含人口规模效应）_03_2010年各地区一般预算平衡表_2010年地方财政一般预算分级平衡情况表（汇总）0524" xfId="26127"/>
    <cellStyle name="差_县市旗测算-新科目（20080626）_县市旗测算-新科目（含人口规模效应）_华东 2 4" xfId="26128"/>
    <cellStyle name="差_县市旗测算-新科目（20080626）_县市旗测算-新科目（含人口规模效应）_华东 2 6" xfId="26129"/>
    <cellStyle name="差_县市旗测算-新科目（20080626）_县市旗测算-新科目（含人口规模效应）_华东 2 7" xfId="26130"/>
    <cellStyle name="差_县市旗测算-新科目（20080626）_县市旗测算-新科目（含人口规模效应）_隋心对账单定稿0514" xfId="26131"/>
    <cellStyle name="差_县市旗测算-新科目（20080626）_县市旗测算-新科目（含人口规模效应）_隋心对账单定稿0514 2" xfId="26132"/>
    <cellStyle name="差_县市旗测算-新科目（20080626）_县市旗测算-新科目（含人口规模效应）_隋心对账单定稿0514 2 2" xfId="26133"/>
    <cellStyle name="差_县市旗测算-新科目（20080626）_县市旗测算-新科目（含人口规模效应）_隋心对账单定稿0514 2 5" xfId="26134"/>
    <cellStyle name="好_成本差异系数（含人口规模） 2" xfId="26135"/>
    <cellStyle name="好_县市旗测算20080508_县市旗测算-新科目（含人口规模效应）_财力性转移支付2010年预算参考数 3" xfId="26136"/>
    <cellStyle name="差_县市旗测算-新科目（20080626）_县市旗测算-新科目（含人口规模效应）_隋心对账单定稿0514 2 6" xfId="26137"/>
    <cellStyle name="好_成本差异系数（含人口规模） 3" xfId="26138"/>
    <cellStyle name="好_县市旗测算20080508_县市旗测算-新科目（含人口规模效应）_财力性转移支付2010年预算参考数 4" xfId="26139"/>
    <cellStyle name="差_县市旗测算-新科目（20080626）_县市旗测算-新科目（含人口规模效应）_隋心对账单定稿0514 2 7" xfId="26140"/>
    <cellStyle name="差_县市旗测算-新科目（20080626）_小册子（2010）张" xfId="26141"/>
    <cellStyle name="差_县市旗测算-新科目（20080626）_小册子（2010）张 2" xfId="26142"/>
    <cellStyle name="好_行政(燃修费)_民生政策最低支出需求_财力性转移支付2010年预算参考数_隋心对账单定稿0514 2 3" xfId="26143"/>
    <cellStyle name="好_1110洱源县_财力性转移支付2010年预算参考数_03_2010年各地区一般预算平衡表_04财力类2010" xfId="26144"/>
    <cellStyle name="差_县市旗测算-新科目（20080626）_小册子（2010）张 2 2" xfId="26145"/>
    <cellStyle name="差_县市旗测算-新科目（20080626）_小册子（2010）张 3" xfId="26146"/>
    <cellStyle name="好_行政(燃修费)_民生政策最低支出需求_财力性转移支付2010年预算参考数_隋心对账单定稿0514 2 4" xfId="26147"/>
    <cellStyle name="差_县市旗测算-新科目（20080626）_小册子（2010）张 3 2" xfId="26148"/>
    <cellStyle name="差_县市旗测算-新科目（20080626）_小册子（2010）张 4" xfId="26149"/>
    <cellStyle name="好_行政(燃修费)_民生政策最低支出需求_财力性转移支付2010年预算参考数_隋心对账单定稿0514 2 5" xfId="26150"/>
    <cellStyle name="差_县市旗测算-新科目（20080627） 2 5" xfId="26151"/>
    <cellStyle name="差_县市旗测算-新科目（20080627） 2 6" xfId="26152"/>
    <cellStyle name="常规 2 2 6 2 4" xfId="26153"/>
    <cellStyle name="差_县市旗测算-新科目（20080627）_03_2010年各地区一般预算平衡表_04财力类2010" xfId="26154"/>
    <cellStyle name="好_2008年支出核定_小册子（2010）张 3" xfId="26155"/>
    <cellStyle name="差_县市旗测算-新科目（20080627）_03_2010年各地区一般预算平衡表_04财力类2010 2" xfId="26156"/>
    <cellStyle name="好_卫生(按照总人口测算）—20080416_不含人员经费系数_财力性转移支付2010年预算参考数" xfId="26157"/>
    <cellStyle name="差_县市旗测算-新科目（20080627）_03_2010年各地区一般预算平衡表_2010年地方财政一般预算分级平衡情况表（汇总）0524" xfId="26158"/>
    <cellStyle name="好_卫生(按照总人口测算）—20080416_不含人员经费系数_财力性转移支付2010年预算参考数 2" xfId="26159"/>
    <cellStyle name="差_县市旗测算-新科目（20080627）_03_2010年各地区一般预算平衡表_2010年地方财政一般预算分级平衡情况表（汇总）0524 2" xfId="26160"/>
    <cellStyle name="好_卫生(按照总人口测算）—20080416_不含人员经费系数_财力性转移支付2010年预算参考数 2 7" xfId="26161"/>
    <cellStyle name="差_县市旗测算-新科目（20080627）_03_2010年各地区一般预算平衡表_2010年地方财政一般预算分级平衡情况表（汇总）0524 2 7" xfId="26162"/>
    <cellStyle name="好_卫生(按照总人口测算）—20080416_不含人员经费系数_财力性转移支付2010年预算参考数 3" xfId="26163"/>
    <cellStyle name="差_县市旗测算-新科目（20080627）_03_2010年各地区一般预算平衡表_2010年地方财政一般预算分级平衡情况表（汇总）0524 3" xfId="26164"/>
    <cellStyle name="好_卫生(按照总人口测算）—20080416_不含人员经费系数_财力性转移支付2010年预算参考数 4" xfId="26165"/>
    <cellStyle name="差_县市旗测算-新科目（20080627）_03_2010年各地区一般预算平衡表_2010年地方财政一般预算分级平衡情况表（汇总）0524 4" xfId="26166"/>
    <cellStyle name="好_卫生(按照总人口测算）—20080416_不含人员经费系数_财力性转移支付2010年预算参考数 5" xfId="26167"/>
    <cellStyle name="差_县市旗测算-新科目（20080627）_03_2010年各地区一般预算平衡表_2010年地方财政一般预算分级平衡情况表（汇总）0524 5" xfId="26168"/>
    <cellStyle name="差_县市旗测算-新科目（20080627）_03_2010年各地区一般预算平衡表_净集中" xfId="26169"/>
    <cellStyle name="差_县市旗测算-新科目（20080627）_03_2010年各地区一般预算平衡表_净集中 2" xfId="26170"/>
    <cellStyle name="差_县市旗测算-新科目（20080627）_03_2010年各地区一般预算平衡表_净集中 3" xfId="26171"/>
    <cellStyle name="差_县市旗测算-新科目（20080627）_30云南" xfId="26172"/>
    <cellStyle name="好_农林水和城市维护标准支出20080505－县区合计_不含人员经费系数_隋心对账单定稿0514 2 3" xfId="26173"/>
    <cellStyle name="好_分县成本差异系数_不含人员经费系数_财力性转移支付2010年预算参考数 2 7" xfId="26174"/>
    <cellStyle name="差_县市旗测算-新科目（20080627）_30云南 2" xfId="26175"/>
    <cellStyle name="好_农林水和城市维护标准支出20080505－县区合计_不含人员经费系数_隋心对账单定稿0514 2 4" xfId="26176"/>
    <cellStyle name="差_县市旗测算-新科目（20080627）_30云南 3" xfId="26177"/>
    <cellStyle name="好_教育(按照总人口测算）—20080416_县市旗测算-新科目（含人口规模效应）_财力性转移支付2010年预算参考数 2 4" xfId="26178"/>
    <cellStyle name="差_县市旗测算-新科目（20080627）_30云南 3 2" xfId="26179"/>
    <cellStyle name="好_农林水和城市维护标准支出20080505－县区合计_不含人员经费系数_隋心对账单定稿0514 2 5" xfId="26180"/>
    <cellStyle name="差_县市旗测算-新科目（20080627）_30云南 4" xfId="26181"/>
    <cellStyle name="差_县市旗测算-新科目（20080627）_不含人员经费系数 2 6" xfId="26182"/>
    <cellStyle name="好_县区合并测算20080423(按照各省比重）_不含人员经费系数_03_2010年各地区一般预算平衡表_2010年地方财政一般预算分级平衡情况表（汇总）0524 2 7" xfId="26183"/>
    <cellStyle name="差_县市旗测算-新科目（20080627）_不含人员经费系数 2 7" xfId="26184"/>
    <cellStyle name="好_县区合并测算20080423(按照各省比重）_不含人员经费系数_03_2010年各地区一般预算平衡表_2010年地方财政一般预算分级平衡情况表（汇总）0524 2 8" xfId="26185"/>
    <cellStyle name="差_县市旗测算-新科目（20080627）_不含人员经费系数 4 2" xfId="26186"/>
    <cellStyle name="差_县市旗测算-新科目（20080627）_不含人员经费系数_03_2010年各地区一般预算平衡表" xfId="26187"/>
    <cellStyle name="好_汇总表_03_2010年各地区一般预算平衡表 5" xfId="26188"/>
    <cellStyle name="差_县市旗测算-新科目（20080627）_不含人员经费系数_03_2010年各地区一般预算平衡表 2" xfId="26189"/>
    <cellStyle name="好_汇总表_03_2010年各地区一般预算平衡表 6" xfId="26190"/>
    <cellStyle name="差_县市旗测算-新科目（20080627）_不含人员经费系数_03_2010年各地区一般预算平衡表 3" xfId="26191"/>
    <cellStyle name="差_县市旗测算-新科目（20080627）_不含人员经费系数_03_2010年各地区一般预算平衡表 5" xfId="26192"/>
    <cellStyle name="差_县市旗测算-新科目（20080627）_不含人员经费系数_03_2010年各地区一般预算平衡表 6" xfId="26193"/>
    <cellStyle name="差_县市旗测算-新科目（20080627）_不含人员经费系数_03_2010年各地区一般预算平衡表_04财力类2010" xfId="26194"/>
    <cellStyle name="差_县市旗测算-新科目（20080627）_不含人员经费系数_03_2010年各地区一般预算平衡表_04财力类2010 2" xfId="26195"/>
    <cellStyle name="差_县市旗测算-新科目（20080627）_不含人员经费系数_03_2010年各地区一般预算平衡表_2010年地方财政一般预算分级平衡情况表（汇总）0524 2" xfId="26196"/>
    <cellStyle name="好_农林水和城市维护标准支出20080505－县区合计_财力性转移支付2010年预算参考数_03_2010年各地区一般预算平衡表_2010年地方财政一般预算分级平衡情况表（汇总）0524 2 4" xfId="26197"/>
    <cellStyle name="差_县市旗测算-新科目（20080627）_不含人员经费系数_03_2010年各地区一般预算平衡表_2010年地方财政一般预算分级平衡情况表（汇总）0524 2 3" xfId="26198"/>
    <cellStyle name="好_农林水和城市维护标准支出20080505－县区合计_财力性转移支付2010年预算参考数_03_2010年各地区一般预算平衡表_2010年地方财政一般预算分级平衡情况表（汇总）0524 2 5" xfId="26199"/>
    <cellStyle name="差_县市旗测算-新科目（20080627）_不含人员经费系数_03_2010年各地区一般预算平衡表_2010年地方财政一般预算分级平衡情况表（汇总）0524 2 4" xfId="26200"/>
    <cellStyle name="好_农林水和城市维护标准支出20080505－县区合计_财力性转移支付2010年预算参考数_03_2010年各地区一般预算平衡表_2010年地方财政一般预算分级平衡情况表（汇总）0524 2 6" xfId="26201"/>
    <cellStyle name="差_县市旗测算-新科目（20080627）_不含人员经费系数_03_2010年各地区一般预算平衡表_2010年地方财政一般预算分级平衡情况表（汇总）0524 2 5" xfId="26202"/>
    <cellStyle name="好_农林水和城市维护标准支出20080505－县区合计_财力性转移支付2010年预算参考数_03_2010年各地区一般预算平衡表_2010年地方财政一般预算分级平衡情况表（汇总）0524 2 7" xfId="26203"/>
    <cellStyle name="差_县市旗测算-新科目（20080627）_不含人员经费系数_03_2010年各地区一般预算平衡表_2010年地方财政一般预算分级平衡情况表（汇总）0524 2 6" xfId="26204"/>
    <cellStyle name="好_农林水和城市维护标准支出20080505－县区合计_财力性转移支付2010年预算参考数_03_2010年各地区一般预算平衡表_2010年地方财政一般预算分级平衡情况表（汇总）0524 2 8" xfId="26205"/>
    <cellStyle name="差_县市旗测算-新科目（20080627）_不含人员经费系数_03_2010年各地区一般预算平衡表_2010年地方财政一般预算分级平衡情况表（汇总）0524 2 7" xfId="26206"/>
    <cellStyle name="差_县市旗测算-新科目（20080627）_不含人员经费系数_03_2010年各地区一般预算平衡表_2010年地方财政一般预算分级平衡情况表（汇总）0524 3" xfId="26207"/>
    <cellStyle name="好_M01-2(州市补助收入)_合并 2 6" xfId="26208"/>
    <cellStyle name="差_县市旗测算-新科目（20080627）_不含人员经费系数_03_2010年各地区一般预算平衡表_净集中" xfId="26209"/>
    <cellStyle name="好_2007年一般预算支出剔除 2 7" xfId="26210"/>
    <cellStyle name="差_县市旗测算-新科目（20080627）_不含人员经费系数_03_2010年各地区一般预算平衡表_净集中 2" xfId="26211"/>
    <cellStyle name="差_县市旗测算-新科目（20080627）_不含人员经费系数_03_2010年各地区一般预算平衡表_净集中 3" xfId="26212"/>
    <cellStyle name="差_县市旗测算-新科目（20080627）_不含人员经费系数_30云南 3" xfId="26213"/>
    <cellStyle name="好_市辖区测算-新科目（20080626）_财力性转移支付2010年预算参考数_隋心对账单定稿0514 2 7" xfId="26214"/>
    <cellStyle name="差_县市旗测算-新科目（20080627）_不含人员经费系数_30云南 4" xfId="26215"/>
    <cellStyle name="好_同德_财力性转移支付2010年预算参考数_隋心对账单定稿0514 2 2" xfId="26216"/>
    <cellStyle name="差_县市旗测算-新科目（20080627）_不含人员经费系数_财力性转移支付2010年预算参考数" xfId="26217"/>
    <cellStyle name="好_行政公检法测算_民生政策最低支出需求_财力性转移支付2010年预算参考数_合并 2 3" xfId="26218"/>
    <cellStyle name="好_县区合并测算20080421_不含人员经费系数_财力性转移支付2010年预算参考数_03_2010年各地区一般预算平衡表_2010年地方财政一般预算分级平衡情况表（汇总）0524 2" xfId="26219"/>
    <cellStyle name="好_缺口县区测算(按2007支出增长25%测算)_小册子（2010）张 3" xfId="26220"/>
    <cellStyle name="好_分县成本差异系数_不含人员经费系数_财力性转移支付2010年预算参考数_隋心对账单定稿0514 2 2" xfId="26221"/>
    <cellStyle name="差_县市旗测算-新科目（20080627）_不含人员经费系数_财力性转移支付2010年预算参考数 2 5" xfId="26222"/>
    <cellStyle name="好_缺口县区测算(按2007支出增长25%测算)_小册子（2010）张 4" xfId="26223"/>
    <cellStyle name="好_分县成本差异系数_不含人员经费系数_财力性转移支付2010年预算参考数_隋心对账单定稿0514 2 3" xfId="26224"/>
    <cellStyle name="差_县市旗测算-新科目（20080627）_不含人员经费系数_财力性转移支付2010年预算参考数 2 6" xfId="26225"/>
    <cellStyle name="好_分县成本差异系数_不含人员经费系数_财力性转移支付2010年预算参考数_隋心对账单定稿0514 2 4" xfId="26226"/>
    <cellStyle name="差_县市旗测算-新科目（20080627）_不含人员经费系数_财力性转移支付2010年预算参考数 2 7" xfId="26227"/>
    <cellStyle name="差_县市旗测算-新科目（20080627）_不含人员经费系数_财力性转移支付2010年预算参考数 4 2" xfId="26228"/>
    <cellStyle name="差_县市旗测算-新科目（20080627）_不含人员经费系数_财力性转移支付2010年预算参考数 5" xfId="26229"/>
    <cellStyle name="好_县区合并测算20080421_不含人员经费系数_财力性转移支付2010年预算参考数_03_2010年各地区一般预算平衡表_2010年地方财政一般预算分级平衡情况表（汇总）0524 2 5" xfId="26230"/>
    <cellStyle name="差_县市旗测算-新科目（20080627）_不含人员经费系数_财力性转移支付2010年预算参考数_03_2010年各地区一般预算平衡表" xfId="26231"/>
    <cellStyle name="差_县市旗测算-新科目（20080627）_不含人员经费系数_财力性转移支付2010年预算参考数_03_2010年各地区一般预算平衡表 4" xfId="26232"/>
    <cellStyle name="差_县市旗测算-新科目（20080627）_不含人员经费系数_财力性转移支付2010年预算参考数_03_2010年各地区一般预算平衡表 5" xfId="26233"/>
    <cellStyle name="好_县区合并测算20080423(按照各省比重） 2 2" xfId="26234"/>
    <cellStyle name="差_县市旗测算-新科目（20080627）_不含人员经费系数_财力性转移支付2010年预算参考数_03_2010年各地区一般预算平衡表 6" xfId="26235"/>
    <cellStyle name="好_县区合并测算20080423(按照各省比重） 2 3" xfId="26236"/>
    <cellStyle name="差_县市旗测算-新科目（20080627）_不含人员经费系数_财力性转移支付2010年预算参考数_03_2010年各地区一般预算平衡表_2010年地方财政一般预算分级平衡情况表（汇总）0524" xfId="26237"/>
    <cellStyle name="好_人员工资和公用经费2_03_2010年各地区一般预算平衡表_净集中 2" xfId="26238"/>
    <cellStyle name="差_县市旗测算-新科目（20080627）_不含人员经费系数_财力性转移支付2010年预算参考数_03_2010年各地区一般预算平衡表_2010年地方财政一般预算分级平衡情况表（汇总）0524 2 6" xfId="26239"/>
    <cellStyle name="差_县市旗测算-新科目（20080627）_不含人员经费系数_财力性转移支付2010年预算参考数_03_2010年各地区一般预算平衡表_2010年地方财政一般预算分级平衡情况表（汇总）0524 2 7" xfId="26240"/>
    <cellStyle name="差_总人口_财力性转移支付2010年预算参考数_合并 2 5" xfId="26241"/>
    <cellStyle name="差_县市旗测算-新科目（20080627）_不含人员经费系数_财力性转移支付2010年预算参考数_03_2010年各地区一般预算平衡表_2010年地方财政一般预算分级平衡情况表（汇总）0524 3" xfId="26242"/>
    <cellStyle name="好_行政（人员）_不含人员经费系数_财力性转移支付2010年预算参考数 2 2" xfId="26243"/>
    <cellStyle name="差_县市旗测算-新科目（20080627）_不含人员经费系数_财力性转移支付2010年预算参考数_03_2010年各地区一般预算平衡表_2010年地方财政一般预算分级平衡情况表（汇总）0524 4" xfId="26244"/>
    <cellStyle name="差_总人口_财力性转移支付2010年预算参考数_合并 2 6" xfId="26245"/>
    <cellStyle name="好_行政（人员）_不含人员经费系数_财力性转移支付2010年预算参考数 2 3" xfId="26246"/>
    <cellStyle name="差_县市旗测算-新科目（20080627）_不含人员经费系数_财力性转移支付2010年预算参考数_03_2010年各地区一般预算平衡表_2010年地方财政一般预算分级平衡情况表（汇总）0524 5" xfId="26247"/>
    <cellStyle name="差_总人口_财力性转移支付2010年预算参考数_合并 2 7" xfId="26248"/>
    <cellStyle name="差_县市旗测算-新科目（20080627）_不含人员经费系数_财力性转移支付2010年预算参考数_03_2010年各地区一般预算平衡表_净集中" xfId="26249"/>
    <cellStyle name="差_县市旗测算-新科目（20080627）_不含人员经费系数_财力性转移支付2010年预算参考数_30云南" xfId="26250"/>
    <cellStyle name="好_行政(燃修费)_县市旗测算-新科目（含人口规模效应）_财力性转移支付2010年预算参考数_03_2010年各地区一般预算平衡表 3" xfId="26251"/>
    <cellStyle name="差_县市旗测算-新科目（20080627）_不含人员经费系数_财力性转移支付2010年预算参考数_30云南 2" xfId="26252"/>
    <cellStyle name="好_农林水和城市维护标准支出20080505－县区合计_不含人员经费系数_财力性转移支付2010年预算参考数_30云南" xfId="26253"/>
    <cellStyle name="差_县市旗测算-新科目（20080627）_不含人员经费系数_财力性转移支付2010年预算参考数_30云南 3" xfId="26254"/>
    <cellStyle name="好_行政(燃修费)_县市旗测算-新科目（含人口规模效应）_财力性转移支付2010年预算参考数_03_2010年各地区一般预算平衡表 4" xfId="26255"/>
    <cellStyle name="好_缺口县区测算(按核定人数) 2 2" xfId="26256"/>
    <cellStyle name="差_县市旗测算-新科目（20080627）_不含人员经费系数_财力性转移支付2010年预算参考数_合并" xfId="26257"/>
    <cellStyle name="差_县市旗测算-新科目（20080627）_不含人员经费系数_财力性转移支付2010年预算参考数_合并 2" xfId="26258"/>
    <cellStyle name="差_县市旗测算-新科目（20080627）_不含人员经费系数_财力性转移支付2010年预算参考数_合并 2 2" xfId="26259"/>
    <cellStyle name="差_县市旗测算-新科目（20080627）_不含人员经费系数_财力性转移支付2010年预算参考数_华东 2 2" xfId="26260"/>
    <cellStyle name="好_教育(按照总人口测算）—20080416_不含人员经费系数_财力性转移支付2010年预算参考数_03_2010年各地区一般预算平衡表_2010年地方财政一般预算分级平衡情况表（汇总）0524" xfId="26261"/>
    <cellStyle name="差_县市旗测算-新科目（20080627）_不含人员经费系数_财力性转移支付2010年预算参考数_华东 2 4" xfId="26262"/>
    <cellStyle name="差_县市旗测算-新科目（20080627）_不含人员经费系数_财力性转移支付2010年预算参考数_华东 2 5" xfId="26263"/>
    <cellStyle name="差_县市旗测算-新科目（20080627）_不含人员经费系数_财力性转移支付2010年预算参考数_华东 2 6" xfId="26264"/>
    <cellStyle name="常规 55 5" xfId="26265"/>
    <cellStyle name="差_县市旗测算-新科目（20080627）_不含人员经费系数_财力性转移支付2010年预算参考数_隋心对账单定稿0514 2" xfId="26266"/>
    <cellStyle name="好_2_财力性转移支付2010年预算参考数_合并 2 2" xfId="26267"/>
    <cellStyle name="差_县市旗测算-新科目（20080627）_不含人员经费系数_财力性转移支付2010年预算参考数_隋心对账单定稿0514 2 4" xfId="26268"/>
    <cellStyle name="好_2_财力性转移支付2010年预算参考数_合并 2 3" xfId="26269"/>
    <cellStyle name="差_县市旗测算-新科目（20080627）_不含人员经费系数_财力性转移支付2010年预算参考数_隋心对账单定稿0514 2 5" xfId="26270"/>
    <cellStyle name="好_2_财力性转移支付2010年预算参考数_合并 2 4" xfId="26271"/>
    <cellStyle name="差_县市旗测算-新科目（20080627）_不含人员经费系数_财力性转移支付2010年预算参考数_隋心对账单定稿0514 2 6" xfId="26272"/>
    <cellStyle name="好_2_财力性转移支付2010年预算参考数_合并 2 5" xfId="26273"/>
    <cellStyle name="差_县市旗测算-新科目（20080627）_不含人员经费系数_财力性转移支付2010年预算参考数_隋心对账单定稿0514 2 7" xfId="26274"/>
    <cellStyle name="常规 17 3 2" xfId="26275"/>
    <cellStyle name="常规 22 3 2" xfId="26276"/>
    <cellStyle name="好_附表 2 7" xfId="26277"/>
    <cellStyle name="差_县市旗测算-新科目（20080627）_不含人员经费系数_财力性转移支付2010年预算参考数_小册子（2010）张 2" xfId="26278"/>
    <cellStyle name="差_县市旗测算-新科目（20080627）_不含人员经费系数_财力性转移支付2010年预算参考数_小册子（2010）张 2 2" xfId="26279"/>
    <cellStyle name="好_附表 2 8" xfId="26280"/>
    <cellStyle name="差_县市旗测算-新科目（20080627）_不含人员经费系数_财力性转移支付2010年预算参考数_小册子（2010）张 3" xfId="26281"/>
    <cellStyle name="好 3" xfId="26282"/>
    <cellStyle name="差_县市旗测算-新科目（20080627）_不含人员经费系数_财力性转移支付2010年预算参考数_小册子（2010）张 3 2" xfId="26283"/>
    <cellStyle name="好_卫生(按照总人口测算）—20080416_民生政策最低支出需求_财力性转移支付2010年预算参考数_03_2010年各地区一般预算平衡表 4" xfId="26284"/>
    <cellStyle name="差_县市旗测算-新科目（20080627）_不含人员经费系数_财力性转移支付2010年预算参考数_小册子（2010）张 4" xfId="26285"/>
    <cellStyle name="好_1110洱源县_03_2010年各地区一般预算平衡表_净集中" xfId="26286"/>
    <cellStyle name="差_县市旗测算-新科目（20080627）_不含人员经费系数_合并" xfId="26287"/>
    <cellStyle name="好_市辖区测算20080510_不含人员经费系数_财力性转移支付2010年预算参考数_03_2010年各地区一般预算平衡表 2 3" xfId="26288"/>
    <cellStyle name="好_1110洱源县_03_2010年各地区一般预算平衡表_净集中 2" xfId="26289"/>
    <cellStyle name="差_县市旗测算-新科目（20080627）_不含人员经费系数_合并 2" xfId="26290"/>
    <cellStyle name="差_县市旗测算-新科目（20080627）_不含人员经费系数_合并 2 2" xfId="26291"/>
    <cellStyle name="差_县市旗测算-新科目（20080627）_不含人员经费系数_合并 2 3" xfId="26292"/>
    <cellStyle name="差_县市旗测算-新科目（20080627）_不含人员经费系数_合并 2 5" xfId="26293"/>
    <cellStyle name="差_县市旗测算-新科目（20080627）_不含人员经费系数_合并 2 6" xfId="26294"/>
    <cellStyle name="好_09黑龙江_财力性转移支付2010年预算参考数_隋心对账单定稿0514 2 6" xfId="26295"/>
    <cellStyle name="差_县市旗测算-新科目（20080627）_不含人员经费系数_华东" xfId="26296"/>
    <cellStyle name="差_县市旗测算-新科目（20080627）_不含人员经费系数_华东 2" xfId="26297"/>
    <cellStyle name="差_县市旗测算-新科目（20080627）_不含人员经费系数_华东 2 2" xfId="26298"/>
    <cellStyle name="差_县市旗测算-新科目（20080627）_不含人员经费系数_华东 2 5" xfId="26299"/>
    <cellStyle name="检查单元格 2 2 2 2" xfId="26300"/>
    <cellStyle name="差_县市旗测算-新科目（20080627）_不含人员经费系数_隋心对账单定稿0514 2 3" xfId="26301"/>
    <cellStyle name="差_县市旗测算-新科目（20080627）_不含人员经费系数_隋心对账单定稿0514 2 4" xfId="26302"/>
    <cellStyle name="差_县市旗测算-新科目（20080627）_不含人员经费系数_隋心对账单定稿0514 2 5" xfId="26303"/>
    <cellStyle name="差_县市旗测算-新科目（20080627）_财力性转移支付2010年预算参考数 2 2 2" xfId="26304"/>
    <cellStyle name="差_县市旗测算-新科目（20080627）_财力性转移支付2010年预算参考数 2 4" xfId="26305"/>
    <cellStyle name="差_县市旗测算-新科目（20080627）_财力性转移支付2010年预算参考数 2 5" xfId="26306"/>
    <cellStyle name="差_县市旗测算-新科目（20080627）_财力性转移支付2010年预算参考数 2 6" xfId="26307"/>
    <cellStyle name="适中 2 2 2 2 2" xfId="26308"/>
    <cellStyle name="差_县市旗测算-新科目（20080627）_财力性转移支付2010年预算参考数 2 7" xfId="26309"/>
    <cellStyle name="适中 2 2 2 2 3" xfId="26310"/>
    <cellStyle name="差_县市旗测算-新科目（20080627）_财力性转移支付2010年预算参考数 5" xfId="26311"/>
    <cellStyle name="好_同德_财力性转移支付2010年预算参考数 3" xfId="26312"/>
    <cellStyle name="好_分县成本差异系数_不含人员经费系数_财力性转移支付2010年预算参考数 2 5" xfId="26313"/>
    <cellStyle name="好_农林水和城市维护标准支出20080505－县区合计_不含人员经费系数_财力性转移支付2010年预算参考数_03_2010年各地区一般预算平衡表_净集中" xfId="26314"/>
    <cellStyle name="差_县市旗测算-新科目（20080627）_财力性转移支付2010年预算参考数_03_2010年各地区一般预算平衡表 5" xfId="26315"/>
    <cellStyle name="好_农林水和城市维护标准支出20080505－县区合计_不含人员经费系数_隋心对账单定稿0514 2 2" xfId="26316"/>
    <cellStyle name="好_分县成本差异系数_不含人员经费系数_财力性转移支付2010年预算参考数 2 6" xfId="26317"/>
    <cellStyle name="差_县市旗测算-新科目（20080627）_财力性转移支付2010年预算参考数_03_2010年各地区一般预算平衡表 6" xfId="26318"/>
    <cellStyle name="差_县市旗测算-新科目（20080627）_财力性转移支付2010年预算参考数_03_2010年各地区一般预算平衡表_04财力类2010" xfId="26319"/>
    <cellStyle name="常规 19 4" xfId="26320"/>
    <cellStyle name="常规 24 4" xfId="26321"/>
    <cellStyle name="差_县市旗测算-新科目（20080627）_财力性转移支付2010年预算参考数_03_2010年各地区一般预算平衡表_04财力类2010 2" xfId="26322"/>
    <cellStyle name="常规 19 5" xfId="26323"/>
    <cellStyle name="常规 24 5" xfId="26324"/>
    <cellStyle name="差_县市旗测算-新科目（20080627）_财力性转移支付2010年预算参考数_03_2010年各地区一般预算平衡表_04财力类2010 3" xfId="26325"/>
    <cellStyle name="差_县市旗测算-新科目（20080627）_财力性转移支付2010年预算参考数_03_2010年各地区一般预算平衡表_2010年地方财政一般预算分级平衡情况表（汇总）0524" xfId="26326"/>
    <cellStyle name="差_县市旗测算-新科目（20080627）_财力性转移支付2010年预算参考数_03_2010年各地区一般预算平衡表_2010年地方财政一般预算分级平衡情况表（汇总）0524 2" xfId="26327"/>
    <cellStyle name="差_县市旗测算-新科目（20080627）_财力性转移支付2010年预算参考数_03_2010年各地区一般预算平衡表_2010年地方财政一般预算分级平衡情况表（汇总）0524 2 2" xfId="26328"/>
    <cellStyle name="差_县市旗测算-新科目（20080627）_财力性转移支付2010年预算参考数_03_2010年各地区一般预算平衡表_2010年地方财政一般预算分级平衡情况表（汇总）0524 2 3" xfId="26329"/>
    <cellStyle name="差_县市旗测算-新科目（20080627）_财力性转移支付2010年预算参考数_03_2010年各地区一般预算平衡表_2010年地方财政一般预算分级平衡情况表（汇总）0524 2 4" xfId="26330"/>
    <cellStyle name="好_分县成本差异系数_不含人员经费系数_财力性转移支付2010年预算参考数_03_2010年各地区一般预算平衡表_2010年地方财政一般预算分级平衡情况表（汇总）0524" xfId="26331"/>
    <cellStyle name="差_县市旗测算-新科目（20080627）_财力性转移支付2010年预算参考数_03_2010年各地区一般预算平衡表_2010年地方财政一般预算分级平衡情况表（汇总）0524 2 5" xfId="26332"/>
    <cellStyle name="差_县市旗测算-新科目（20080627）_财力性转移支付2010年预算参考数_03_2010年各地区一般预算平衡表_2010年地方财政一般预算分级平衡情况表（汇总）0524 2 6" xfId="26333"/>
    <cellStyle name="差_县市旗测算-新科目（20080627）_财力性转移支付2010年预算参考数_03_2010年各地区一般预算平衡表_2010年地方财政一般预算分级平衡情况表（汇总）0524 2 7" xfId="26334"/>
    <cellStyle name="差_县市旗测算-新科目（20080627）_财力性转移支付2010年预算参考数_03_2010年各地区一般预算平衡表_2010年地方财政一般预算分级平衡情况表（汇总）0524 3" xfId="26335"/>
    <cellStyle name="差_县市旗测算-新科目（20080627）_财力性转移支付2010年预算参考数_03_2010年各地区一般预算平衡表_2010年地方财政一般预算分级平衡情况表（汇总）0524 4" xfId="26336"/>
    <cellStyle name="差_县市旗测算-新科目（20080627）_财力性转移支付2010年预算参考数_03_2010年各地区一般预算平衡表_2010年地方财政一般预算分级平衡情况表（汇总）0524 5" xfId="26337"/>
    <cellStyle name="差_县市旗测算-新科目（20080627）_财力性转移支付2010年预算参考数_03_2010年各地区一般预算平衡表_净集中 2" xfId="26338"/>
    <cellStyle name="差_县市旗测算-新科目（20080627）_财力性转移支付2010年预算参考数_03_2010年各地区一般预算平衡表_净集中 3" xfId="26339"/>
    <cellStyle name="差_县市旗测算-新科目（20080627）_财力性转移支付2010年预算参考数_30云南" xfId="26340"/>
    <cellStyle name="好_其他部门(按照总人口测算）—20080416_03_2010年各地区一般预算平衡表_2010年地方财政一般预算分级平衡情况表（汇总）0524" xfId="26341"/>
    <cellStyle name="差_县市旗测算-新科目（20080627）_财力性转移支付2010年预算参考数_30云南 2" xfId="26342"/>
    <cellStyle name="差_县市旗测算-新科目（20080627）_财力性转移支付2010年预算参考数_30云南 3" xfId="26343"/>
    <cellStyle name="差_县市旗测算-新科目（20080627）_财力性转移支付2010年预算参考数_合并" xfId="26344"/>
    <cellStyle name="差_县市旗测算-新科目（20080627）_财力性转移支付2010年预算参考数_合并 2 3" xfId="26345"/>
    <cellStyle name="差_县市旗测算-新科目（20080627）_财力性转移支付2010年预算参考数_合并 2 5" xfId="26346"/>
    <cellStyle name="差_县市旗测算-新科目（20080627）_财力性转移支付2010年预算参考数_合并 2 6" xfId="26347"/>
    <cellStyle name="好_2006年33甘肃 5" xfId="26348"/>
    <cellStyle name="好_生态特殊支出情况表" xfId="26349"/>
    <cellStyle name="差_县市旗测算-新科目（20080627）_财力性转移支付2010年预算参考数_华东 2 6" xfId="26350"/>
    <cellStyle name="差_县市旗测算-新科目（20080627）_财力性转移支付2010年预算参考数_华东 2 7" xfId="26351"/>
    <cellStyle name="好_其他部门(按照总人口测算）—20080416_民生政策最低支出需求_财力性转移支付2010年预算参考数_华东 3" xfId="26352"/>
    <cellStyle name="差_县市旗测算-新科目（20080627）_财力性转移支付2010年预算参考数_隋心对账单定稿0514" xfId="26353"/>
    <cellStyle name="好_分县成本差异系数_不含人员经费系数_财力性转移支付2010年预算参考数_隋心对账单定稿0514 2 7" xfId="26354"/>
    <cellStyle name="差_县市旗测算-新科目（20080627）_财力性转移支付2010年预算参考数_隋心对账单定稿0514 2 6" xfId="26355"/>
    <cellStyle name="差_县市旗测算-新科目（20080627）_财力性转移支付2010年预算参考数_隋心对账单定稿0514 2 7" xfId="26356"/>
    <cellStyle name="好_2006年22湖南_03_2010年各地区一般预算平衡表 3" xfId="26357"/>
    <cellStyle name="差_县市旗测算-新科目（20080627）_财力性转移支付2010年预算参考数_小册子（2010）张 2" xfId="26358"/>
    <cellStyle name="好_民生政策最低支出需求_财力性转移支付2010年预算参考数_华东 2 6" xfId="26359"/>
    <cellStyle name="好_河南 缺口县区测算(地方填报白)_03_2010年各地区一般预算平衡表_2010年地方财政一般预算分级平衡情况表（汇总）0524 2 3" xfId="26360"/>
    <cellStyle name="差_县市旗测算-新科目（20080627）_财力性转移支付2010年预算参考数_小册子（2010）张 2 2" xfId="26361"/>
    <cellStyle name="好_附表_03_2010年各地区一般预算平衡表_净集中 3" xfId="26362"/>
    <cellStyle name="好_2006年分析表" xfId="26363"/>
    <cellStyle name="差_县市旗测算-新科目（20080627）_合并" xfId="26364"/>
    <cellStyle name="差_县市旗测算-新科目（20080627）_合并 2 2" xfId="26365"/>
    <cellStyle name="好_缺口县区测算(按核定人数) 4" xfId="26366"/>
    <cellStyle name="差_县市旗测算-新科目（20080627）_合并 2 3" xfId="26367"/>
    <cellStyle name="好_缺口县区测算(按核定人数) 5" xfId="26368"/>
    <cellStyle name="好_汇总表4_隋心对账单定稿0514" xfId="26369"/>
    <cellStyle name="好_市辖区测算20080510_民生政策最低支出需求_财力性转移支付2010年预算参考数_华东 2 6" xfId="26370"/>
    <cellStyle name="差_县市旗测算-新科目（20080627）_合并 2 6" xfId="26371"/>
    <cellStyle name="好_安徽 缺口县区测算(地方填报)1_03_2010年各地区一般预算平衡表_净集中" xfId="26372"/>
    <cellStyle name="好_人员工资和公用经费2_华东 2" xfId="26373"/>
    <cellStyle name="差_县市旗测算-新科目（20080627）_华东 2 4" xfId="26374"/>
    <cellStyle name="好_人员工资和公用经费2_华东 3" xfId="26375"/>
    <cellStyle name="差_县市旗测算-新科目（20080627）_华东 2 5" xfId="26376"/>
    <cellStyle name="差_县市旗测算-新科目（20080627）_华东 2 7" xfId="26377"/>
    <cellStyle name="差_县市旗测算-新科目（20080627）_民生政策最低支出需求" xfId="26378"/>
    <cellStyle name="好_gdp_合并 2 4" xfId="26379"/>
    <cellStyle name="好_12滨州_03_2010年各地区一般预算平衡表_2010年地方财政一般预算分级平衡情况表（汇总）0524 4" xfId="26380"/>
    <cellStyle name="差_县市旗测算-新科目（20080627）_民生政策最低支出需求 2 2" xfId="26381"/>
    <cellStyle name="差_县市旗测算-新科目（20080627）_民生政策最低支出需求 2 2 2" xfId="26382"/>
    <cellStyle name="好_gdp_合并 2 5" xfId="26383"/>
    <cellStyle name="好_12滨州_03_2010年各地区一般预算平衡表_2010年地方财政一般预算分级平衡情况表（汇总）0524 5" xfId="26384"/>
    <cellStyle name="差_县市旗测算-新科目（20080627）_民生政策最低支出需求 2 3" xfId="26385"/>
    <cellStyle name="差_县市旗测算-新科目（20080627）_民生政策最低支出需求 2 3 2" xfId="26386"/>
    <cellStyle name="差_县市旗测算-新科目（20080627）_民生政策最低支出需求 3" xfId="26387"/>
    <cellStyle name="好_30云南_1_财力性转移支付2010年预算参考数_合并 2" xfId="26388"/>
    <cellStyle name="差_县市旗测算-新科目（20080627）_民生政策最低支出需求 4" xfId="26389"/>
    <cellStyle name="好_30云南_1_财力性转移支付2010年预算参考数_合并 2 2" xfId="26390"/>
    <cellStyle name="差_县市旗测算-新科目（20080627）_民生政策最低支出需求 4 2" xfId="26391"/>
    <cellStyle name="好_文体广播事业(按照总人口测算）—20080416_民生政策最低支出需求_财力性转移支付2010年预算参考数_03_2010年各地区一般预算平衡表 6" xfId="26392"/>
    <cellStyle name="差_县市旗测算-新科目（20080627）_民生政策最低支出需求_03_2010年各地区一般预算平衡表" xfId="26393"/>
    <cellStyle name="好_基础数据表_2.2009年云南省生态功能区转移支付总表" xfId="26394"/>
    <cellStyle name="差_云南省2008年转移支付测算——州市本级考核部分及政策性测算_财力性转移支付2010年预算参考数 2 4" xfId="26395"/>
    <cellStyle name="差_县市旗测算-新科目（20080627）_民生政策最低支出需求_03_2010年各地区一般预算平衡表 3" xfId="26396"/>
    <cellStyle name="差_云南省2008年转移支付测算——州市本级考核部分及政策性测算_财力性转移支付2010年预算参考数 2 5" xfId="26397"/>
    <cellStyle name="差_县市旗测算-新科目（20080627）_民生政策最低支出需求_03_2010年各地区一般预算平衡表 4" xfId="26398"/>
    <cellStyle name="好_行政公检法测算 2" xfId="26399"/>
    <cellStyle name="好_河南 缺口县区测算(地方填报)_隋心对账单定稿0514" xfId="26400"/>
    <cellStyle name="差_云南省2008年转移支付测算——州市本级考核部分及政策性测算_财力性转移支付2010年预算参考数 2 6" xfId="26401"/>
    <cellStyle name="差_县市旗测算-新科目（20080627）_民生政策最低支出需求_03_2010年各地区一般预算平衡表 5" xfId="26402"/>
    <cellStyle name="差_县市旗测算-新科目（20080627）_民生政策最低支出需求_03_2010年各地区一般预算平衡表_04财力类2010 2" xfId="26403"/>
    <cellStyle name="差_县市旗测算-新科目（20080627）_民生政策最低支出需求_03_2010年各地区一般预算平衡表_04财力类2010 3" xfId="26404"/>
    <cellStyle name="常规 2 2 3 26" xfId="26405"/>
    <cellStyle name="常规 2 2 3 31" xfId="26406"/>
    <cellStyle name="差_县市旗测算-新科目（20080627）_民生政策最低支出需求_03_2010年各地区一般预算平衡表_2010年地方财政一般预算分级平衡情况表（汇总）0524" xfId="26407"/>
    <cellStyle name="差_县市旗测算-新科目（20080627）_民生政策最低支出需求_03_2010年各地区一般预算平衡表_2010年地方财政一般预算分级平衡情况表（汇总）0524 2 3" xfId="26408"/>
    <cellStyle name="差_县市旗测算-新科目（20080627）_民生政策最低支出需求_03_2010年各地区一般预算平衡表_2010年地方财政一般预算分级平衡情况表（汇总）0524 2 4" xfId="26409"/>
    <cellStyle name="差_县市旗测算-新科目（20080627）_民生政策最低支出需求_03_2010年各地区一般预算平衡表_2010年地方财政一般预算分级平衡情况表（汇总）0524 2 5" xfId="26410"/>
    <cellStyle name="差_县市旗测算-新科目（20080627）_民生政策最低支出需求_03_2010年各地区一般预算平衡表_2010年地方财政一般预算分级平衡情况表（汇总）0524 2 6" xfId="26411"/>
    <cellStyle name="好_同德_隋心对账单定稿0514 2 7" xfId="26412"/>
    <cellStyle name="差_县市旗测算-新科目（20080627）_民生政策最低支出需求_03_2010年各地区一般预算平衡表_净集中 3" xfId="26413"/>
    <cellStyle name="差_县市旗测算-新科目（20080627）_民生政策最低支出需求_30云南" xfId="26414"/>
    <cellStyle name="差_县市旗测算-新科目（20080627）_民生政策最低支出需求_30云南 2" xfId="26415"/>
    <cellStyle name="差_县市旗测算-新科目（20080627）_民生政策最低支出需求_30云南 2 2" xfId="26416"/>
    <cellStyle name="好_市辖区测算20080510_县市旗测算-新科目（含人口规模效应）_合并" xfId="26417"/>
    <cellStyle name="差_县市旗测算-新科目（20080627）_民生政策最低支出需求_财力性转移支付2010年预算参考数" xfId="26418"/>
    <cellStyle name="好_教育厅提供义务教育及高中教师人数（2009年1月6日）" xfId="26419"/>
    <cellStyle name="差_县市旗测算-新科目（20080627）_民生政策最低支出需求_财力性转移支付2010年预算参考数 2" xfId="26420"/>
    <cellStyle name="好_教育厅提供义务教育及高中教师人数（2009年1月6日） 2" xfId="26421"/>
    <cellStyle name="差_县市旗测算-新科目（20080627）_民生政策最低支出需求_财力性转移支付2010年预算参考数 2 3" xfId="26422"/>
    <cellStyle name="差_县市旗测算-新科目（20080627）_民生政策最低支出需求_财力性转移支付2010年预算参考数 2 3 2" xfId="26423"/>
    <cellStyle name="差_县市旗测算-新科目（20080627）_民生政策最低支出需求_财力性转移支付2010年预算参考数 2 4" xfId="26424"/>
    <cellStyle name="差_县市旗测算-新科目（20080627）_民生政策最低支出需求_财力性转移支付2010年预算参考数 2 5" xfId="26425"/>
    <cellStyle name="差_县市旗测算-新科目（20080627）_民生政策最低支出需求_财力性转移支付2010年预算参考数 2 6" xfId="26426"/>
    <cellStyle name="好_缺口县区测算(财政部标准)_财力性转移支付2010年预算参考数_华东 2" xfId="26427"/>
    <cellStyle name="差_县市旗测算-新科目（20080627）_民生政策最低支出需求_财力性转移支付2010年预算参考数 3" xfId="26428"/>
    <cellStyle name="好_教育厅提供义务教育及高中教师人数（2009年1月6日） 3" xfId="26429"/>
    <cellStyle name="差_县市旗测算-新科目（20080627）_民生政策最低支出需求_财力性转移支付2010年预算参考数 4" xfId="26430"/>
    <cellStyle name="好_教育厅提供义务教育及高中教师人数（2009年1月6日） 4" xfId="26431"/>
    <cellStyle name="差_云南省2008年转移支付测算——州市本级考核部分及政策性测算_财力性转移支付2010年预算参考数_30云南" xfId="26432"/>
    <cellStyle name="差_县市旗测算-新科目（20080627）_民生政策最低支出需求_财力性转移支付2010年预算参考数 5" xfId="26433"/>
    <cellStyle name="好_教育厅提供义务教育及高中教师人数（2009年1月6日） 5" xfId="26434"/>
    <cellStyle name="好_行政（人员）_不含人员经费系数_华东 2 2" xfId="26435"/>
    <cellStyle name="好_28四川_小册子（2010）张 3" xfId="26436"/>
    <cellStyle name="差_县市旗测算-新科目（20080627）_民生政策最低支出需求_财力性转移支付2010年预算参考数_03_2010年各地区一般预算平衡表" xfId="26437"/>
    <cellStyle name="好_测算结果汇总_财力性转移支付2010年预算参考数 4" xfId="26438"/>
    <cellStyle name="差_县市旗测算-新科目（20080627）_民生政策最低支出需求_财力性转移支付2010年预算参考数_03_2010年各地区一般预算平衡表 2" xfId="26439"/>
    <cellStyle name="差_县市旗测算-新科目（20080627）_民生政策最低支出需求_财力性转移支付2010年预算参考数_03_2010年各地区一般预算平衡表 2 2" xfId="26440"/>
    <cellStyle name="好_卫生(按照总人口测算）—20080416_不含人员经费系数_财力性转移支付2010年预算参考数_小册子（2010）张 3" xfId="26441"/>
    <cellStyle name="差_县市旗测算-新科目（20080627）_民生政策最低支出需求_财力性转移支付2010年预算参考数_03_2010年各地区一般预算平衡表 3" xfId="26442"/>
    <cellStyle name="差_县市旗测算-新科目（20080627）_民生政策最低支出需求_财力性转移支付2010年预算参考数_03_2010年各地区一般预算平衡表_04财力类2010" xfId="26443"/>
    <cellStyle name="好_2006年22湖南_03_2010年各地区一般预算平衡表_净集中 3" xfId="26444"/>
    <cellStyle name="差_县市旗测算-新科目（20080627）_民生政策最低支出需求_财力性转移支付2010年预算参考数_03_2010年各地区一般预算平衡表_04财力类2010 2" xfId="26445"/>
    <cellStyle name="好_汇总表_财力性转移支付2010年预算参考数_隋心对账单定稿0514 2 7" xfId="26446"/>
    <cellStyle name="差_县市旗测算-新科目（20080627）_民生政策最低支出需求_财力性转移支付2010年预算参考数_03_2010年各地区一般预算平衡表_2010年地方财政一般预算分级平衡情况表（汇总）0524" xfId="26447"/>
    <cellStyle name="差_县市旗测算-新科目（20080627）_民生政策最低支出需求_财力性转移支付2010年预算参考数_03_2010年各地区一般预算平衡表_2010年地方财政一般预算分级平衡情况表（汇总）0524 2 4" xfId="26448"/>
    <cellStyle name="差_县市旗测算-新科目（20080627）_民生政策最低支出需求_财力性转移支付2010年预算参考数_03_2010年各地区一般预算平衡表_2010年地方财政一般预算分级平衡情况表（汇总）0524 2 5" xfId="26449"/>
    <cellStyle name="好_30云南_1_财力性转移支付2010年预算参考数_03_2010年各地区一般预算平衡表 2" xfId="26450"/>
    <cellStyle name="差_县市旗测算-新科目（20080627）_民生政策最低支出需求_财力性转移支付2010年预算参考数_03_2010年各地区一般预算平衡表_2010年地方财政一般预算分级平衡情况表（汇总）0524 3" xfId="26451"/>
    <cellStyle name="好_30云南_1_财力性转移支付2010年预算参考数_03_2010年各地区一般预算平衡表 3" xfId="26452"/>
    <cellStyle name="差_县市旗测算-新科目（20080627）_民生政策最低支出需求_财力性转移支付2010年预算参考数_03_2010年各地区一般预算平衡表_2010年地方财政一般预算分级平衡情况表（汇总）0524 4" xfId="26453"/>
    <cellStyle name="好_不含人员经费系数_03_2010年各地区一般预算平衡表_04财力类2010" xfId="26454"/>
    <cellStyle name="好_11大理_合并 2 2" xfId="26455"/>
    <cellStyle name="差_县市旗测算-新科目（20080627）_民生政策最低支出需求_财力性转移支付2010年预算参考数_03_2010年各地区一般预算平衡表_2010年地方财政一般预算分级平衡情况表（汇总）0524 5" xfId="26456"/>
    <cellStyle name="好_30云南_1_财力性转移支付2010年预算参考数_03_2010年各地区一般预算平衡表 4" xfId="26457"/>
    <cellStyle name="差_县市旗测算-新科目（20080627）_民生政策最低支出需求_财力性转移支付2010年预算参考数_03_2010年各地区一般预算平衡表_净集中" xfId="26458"/>
    <cellStyle name="差_县市旗测算-新科目（20080627）_民生政策最低支出需求_财力性转移支付2010年预算参考数_03_2010年各地区一般预算平衡表_净集中 2" xfId="26459"/>
    <cellStyle name="好_农林水和城市维护标准支出20080505－县区合计_县市旗测算-新科目（含人口规模效应）_03_2010年各地区一般预算平衡表_净集中 2" xfId="26460"/>
    <cellStyle name="差_县市旗测算-新科目（20080627）_民生政策最低支出需求_财力性转移支付2010年预算参考数_03_2010年各地区一般预算平衡表_净集中 3" xfId="26461"/>
    <cellStyle name="差_县市旗测算-新科目（20080627）_民生政策最低支出需求_财力性转移支付2010年预算参考数_30云南 2" xfId="26462"/>
    <cellStyle name="好_教育(按照总人口测算）—20080416_隋心对账单定稿0514 2 7" xfId="26463"/>
    <cellStyle name="差_县市旗测算-新科目（20080627）_民生政策最低支出需求_财力性转移支付2010年预算参考数_30云南 2 2" xfId="26464"/>
    <cellStyle name="差_县市旗测算-新科目（20080627）_民生政策最低支出需求_财力性转移支付2010年预算参考数_30云南 3" xfId="26465"/>
    <cellStyle name="差_县市旗测算-新科目（20080627）_民生政策最低支出需求_财力性转移支付2010年预算参考数_合并" xfId="26466"/>
    <cellStyle name="差_县市旗测算-新科目（20080627）_民生政策最低支出需求_财力性转移支付2010年预算参考数_合并 2" xfId="26467"/>
    <cellStyle name="输入 2 2 5" xfId="26468"/>
    <cellStyle name="差_县市旗测算-新科目（20080627）_民生政策最低支出需求_财力性转移支付2010年预算参考数_合并 2 3" xfId="26469"/>
    <cellStyle name="好_核定人数对比_财力性转移支付2010年预算参考数_隋心对账单定稿0514 2 2" xfId="26470"/>
    <cellStyle name="差_县市旗测算-新科目（20080627）_民生政策最低支出需求_财力性转移支付2010年预算参考数_合并 2 4" xfId="26471"/>
    <cellStyle name="好_核定人数对比_财力性转移支付2010年预算参考数_隋心对账单定稿0514 2 3" xfId="26472"/>
    <cellStyle name="差_县市旗测算-新科目（20080627）_民生政策最低支出需求_财力性转移支付2010年预算参考数_合并 2 5" xfId="26473"/>
    <cellStyle name="好_核定人数对比_财力性转移支付2010年预算参考数_隋心对账单定稿0514 2 4" xfId="26474"/>
    <cellStyle name="差_县市旗测算-新科目（20080627）_民生政策最低支出需求_财力性转移支付2010年预算参考数_合并 2 6" xfId="26475"/>
    <cellStyle name="千位分隔 10" xfId="26476"/>
    <cellStyle name="好_核定人数对比_财力性转移支付2010年预算参考数_隋心对账单定稿0514 2 5" xfId="26477"/>
    <cellStyle name="差_县市旗测算-新科目（20080627）_民生政策最低支出需求_财力性转移支付2010年预算参考数_合并 2 7" xfId="26478"/>
    <cellStyle name="千位分隔 11" xfId="26479"/>
    <cellStyle name="好_11大理 2_2.2009年云南省生态功能区转移支付总表" xfId="26480"/>
    <cellStyle name="差_县市旗测算-新科目（20080627）_民生政策最低支出需求_财力性转移支付2010年预算参考数_华东" xfId="26481"/>
    <cellStyle name="注释 5" xfId="26482"/>
    <cellStyle name="差_县市旗测算-新科目（20080627）_民生政策最低支出需求_财力性转移支付2010年预算参考数_华东 2" xfId="26483"/>
    <cellStyle name="注释 5 2" xfId="26484"/>
    <cellStyle name="差_县市旗测算-新科目（20080627）_民生政策最低支出需求_财力性转移支付2010年预算参考数_华东 2 2" xfId="26485"/>
    <cellStyle name="差_县市旗测算-新科目（20080627）_民生政策最低支出需求_财力性转移支付2010年预算参考数_华东 2 3" xfId="26486"/>
    <cellStyle name="好_行政公检法测算_不含人员经费系数_财力性转移支付2010年预算参考数_03_2010年各地区一般预算平衡表 2 3" xfId="26487"/>
    <cellStyle name="好_28四川_财力性转移支付2010年预算参考数_30云南" xfId="26488"/>
    <cellStyle name="差_县市旗测算-新科目（20080627）_民生政策最低支出需求_财力性转移支付2010年预算参考数_隋心对账单定稿0514 2" xfId="26489"/>
    <cellStyle name="好_其他部门(按照总人口测算）—20080416_民生政策最低支出需求_财力性转移支付2010年预算参考数_30云南 3" xfId="26490"/>
    <cellStyle name="好_28四川_财力性转移支付2010年预算参考数_30云南 2" xfId="26491"/>
    <cellStyle name="差_县市旗测算-新科目（20080627）_民生政策最低支出需求_财力性转移支付2010年预算参考数_隋心对账单定稿0514 2 2" xfId="26492"/>
    <cellStyle name="好_28四川_财力性转移支付2010年预算参考数_30云南 3" xfId="26493"/>
    <cellStyle name="好_农林水和城市维护标准支出20080505－县区合计_财力性转移支付2010年预算参考数_03_2010年各地区一般预算平衡表 2" xfId="26494"/>
    <cellStyle name="差_县市旗测算-新科目（20080627）_民生政策最低支出需求_财力性转移支付2010年预算参考数_隋心对账单定稿0514 2 3" xfId="26495"/>
    <cellStyle name="好_农林水和城市维护标准支出20080505－县区合计_财力性转移支付2010年预算参考数_03_2010年各地区一般预算平衡表 3" xfId="26496"/>
    <cellStyle name="差_县市旗测算-新科目（20080627）_民生政策最低支出需求_财力性转移支付2010年预算参考数_隋心对账单定稿0514 2 4" xfId="26497"/>
    <cellStyle name="好_农林水和城市维护标准支出20080505－县区合计_财力性转移支付2010年预算参考数_03_2010年各地区一般预算平衡表 4" xfId="26498"/>
    <cellStyle name="差_县市旗测算-新科目（20080627）_民生政策最低支出需求_财力性转移支付2010年预算参考数_隋心对账单定稿0514 2 5" xfId="26499"/>
    <cellStyle name="好_农林水和城市维护标准支出20080505－县区合计_财力性转移支付2010年预算参考数_03_2010年各地区一般预算平衡表 5" xfId="26500"/>
    <cellStyle name="差_县市旗测算-新科目（20080627）_民生政策最低支出需求_财力性转移支付2010年预算参考数_隋心对账单定稿0514 2 6" xfId="26501"/>
    <cellStyle name="好_农林水和城市维护标准支出20080505－县区合计_财力性转移支付2010年预算参考数_03_2010年各地区一般预算平衡表 6" xfId="26502"/>
    <cellStyle name="差_县市旗测算-新科目（20080627）_民生政策最低支出需求_财力性转移支付2010年预算参考数_隋心对账单定稿0514 2 7" xfId="26503"/>
    <cellStyle name="差_县市旗测算-新科目（20080627）_民生政策最低支出需求_财力性转移支付2010年预算参考数_小册子（2010）张 3 2" xfId="26504"/>
    <cellStyle name="差_县市旗测算-新科目（20080627）_民生政策最低支出需求_合并 2 5" xfId="26505"/>
    <cellStyle name="差_县市旗测算-新科目（20080627）_民生政策最低支出需求_合并 2 6" xfId="26506"/>
    <cellStyle name="差_县市旗测算-新科目（20080627）_民生政策最低支出需求_合并 2 7" xfId="26507"/>
    <cellStyle name="好_20河南_财力性转移支付2010年预算参考数_隋心对账单定稿0514 2 5" xfId="26508"/>
    <cellStyle name="差_县市旗测算-新科目（20080627）_民生政策最低支出需求_华东" xfId="26509"/>
    <cellStyle name="差_县市旗测算-新科目（20080627）_民生政策最低支出需求_华东 2 2" xfId="26510"/>
    <cellStyle name="差_县市旗测算-新科目（20080627）_民生政策最低支出需求_华东 2 3" xfId="26511"/>
    <cellStyle name="好_1110洱源县_财力性转移支付2010年预算参考数_30云南" xfId="26512"/>
    <cellStyle name="差_县市旗测算-新科目（20080627）_民生政策最低支出需求_华东 2 4" xfId="26513"/>
    <cellStyle name="差_县市旗测算-新科目（20080627）_民生政策最低支出需求_华东 2 5" xfId="26514"/>
    <cellStyle name="差_县市旗测算-新科目（20080627）_民生政策最低支出需求_华东 2 7" xfId="26515"/>
    <cellStyle name="差_县市旗测算-新科目（20080627）_民生政策最低支出需求_隋心对账单定稿0514" xfId="26516"/>
    <cellStyle name="差_县市旗测算-新科目（20080627）_民生政策最低支出需求_隋心对账单定稿0514 2" xfId="26517"/>
    <cellStyle name="好_核定人数下发表_财力性转移支付2010年预算参考数_华东 3" xfId="26518"/>
    <cellStyle name="好_县区合并测算20080421_不含人员经费系数_华东 2 5" xfId="26519"/>
    <cellStyle name="差_县市旗测算-新科目（20080627）_民生政策最低支出需求_隋心对账单定稿0514 2 2" xfId="26520"/>
    <cellStyle name="好_县区合并测算20080421_不含人员经费系数_华东 2 7" xfId="26521"/>
    <cellStyle name="差_县市旗测算-新科目（20080627）_民生政策最低支出需求_隋心对账单定稿0514 2 4" xfId="26522"/>
    <cellStyle name="好_市辖区测算-新科目（20080626）_财力性转移支付2010年预算参考数_华东 2" xfId="26523"/>
    <cellStyle name="好_民生政策最低支出需求_财力性转移支付2010年预算参考数_03_2010年各地区一般预算平衡表_2010年地方财政一般预算分级平衡情况表（汇总）0524 2" xfId="26524"/>
    <cellStyle name="差_县市旗测算-新科目（20080627）_民生政策最低支出需求_隋心对账单定稿0514 2 5" xfId="26525"/>
    <cellStyle name="好_2008年全省汇总收支计算表_财力性转移支付2010年预算参考数_03_2010年各地区一般预算平衡表_04财力类2010" xfId="26526"/>
    <cellStyle name="好_市辖区测算-新科目（20080626）_财力性转移支付2010年预算参考数_华东 3" xfId="26527"/>
    <cellStyle name="好_民生政策最低支出需求_财力性转移支付2010年预算参考数_03_2010年各地区一般预算平衡表_2010年地方财政一般预算分级平衡情况表（汇总）0524 3" xfId="26528"/>
    <cellStyle name="差_县市旗测算-新科目（20080627）_民生政策最低支出需求_隋心对账单定稿0514 2 6" xfId="26529"/>
    <cellStyle name="好_民生政策最低支出需求_财力性转移支付2010年预算参考数_03_2010年各地区一般预算平衡表_2010年地方财政一般预算分级平衡情况表（汇总）0524 4" xfId="26530"/>
    <cellStyle name="差_县市旗测算-新科目（20080627）_民生政策最低支出需求_隋心对账单定稿0514 2 7" xfId="26531"/>
    <cellStyle name="差_县市旗测算-新科目（20080627）_民生政策最低支出需求_小册子（2010）张 2" xfId="26532"/>
    <cellStyle name="差_县市旗测算-新科目（20080627）_民生政策最低支出需求_小册子（2010）张 2 2" xfId="26533"/>
    <cellStyle name="差_县市旗测算-新科目（20080627）_民生政策最低支出需求_小册子（2010）张 3" xfId="26534"/>
    <cellStyle name="差_县市旗测算-新科目（20080627）_民生政策最低支出需求_小册子（2010）张 3 2" xfId="26535"/>
    <cellStyle name="差_县市旗测算-新科目（20080627）_隋心对账单定稿0514" xfId="26536"/>
    <cellStyle name="差_县市旗测算-新科目（20080627）_隋心对账单定稿0514 2" xfId="26537"/>
    <cellStyle name="差_县市旗测算-新科目（20080627）_隋心对账单定稿0514 2 5" xfId="26538"/>
    <cellStyle name="差_县市旗测算-新科目（20080627）_隋心对账单定稿0514 2 6" xfId="26539"/>
    <cellStyle name="差_县市旗测算-新科目（20080627）_隋心对账单定稿0514 2 7" xfId="26540"/>
    <cellStyle name="差_县市旗测算-新科目（20080627）_县市旗测算-新科目（含人口规模效应）" xfId="26541"/>
    <cellStyle name="好_2007一般预算支出口径剔除表_合并 2 4" xfId="26542"/>
    <cellStyle name="差_县市旗测算-新科目（20080627）_县市旗测算-新科目（含人口规模效应） 2 3 2" xfId="26543"/>
    <cellStyle name="常规 21 2 2 2 6" xfId="26544"/>
    <cellStyle name="好_行政公检法测算_民生政策最低支出需求_财力性转移支付2010年预算参考数 2 4" xfId="26545"/>
    <cellStyle name="差_县市旗测算-新科目（20080627）_县市旗测算-新科目（含人口规模效应） 2 7" xfId="26546"/>
    <cellStyle name="差_县市旗测算-新科目（20080627）_县市旗测算-新科目（含人口规模效应） 3" xfId="26547"/>
    <cellStyle name="好_自行调整差异系数顺序_财力性转移支付2010年预算参考数_华东 2" xfId="26548"/>
    <cellStyle name="差_县市旗测算-新科目（20080627）_县市旗测算-新科目（含人口规模效应） 4" xfId="26549"/>
    <cellStyle name="差_县市旗测算-新科目（20080627）_县市旗测算-新科目（含人口规模效应）_03_2010年各地区一般预算平衡表 2" xfId="26550"/>
    <cellStyle name="差_县市旗测算-新科目（20080627）_县市旗测算-新科目（含人口规模效应）_03_2010年各地区一般预算平衡表 2 2" xfId="26551"/>
    <cellStyle name="差_县市旗测算-新科目（20080627）_县市旗测算-新科目（含人口规模效应）_03_2010年各地区一般预算平衡表_04财力类2010" xfId="26552"/>
    <cellStyle name="好_其他部门(按照总人口测算）—20080416_民生政策最低支出需求_财力性转移支付2010年预算参考数_华东 2 5" xfId="26553"/>
    <cellStyle name="好_县市旗测算-新科目（20080626）_不含人员经费系数_财力性转移支付2010年预算参考数_小册子（2010）张" xfId="26554"/>
    <cellStyle name="好_28四川_财力性转移支付2010年预算参考数_华东 2 4" xfId="26555"/>
    <cellStyle name="差_县市旗测算-新科目（20080627）_县市旗测算-新科目（含人口规模效应）_03_2010年各地区一般预算平衡表_04财力类2010 2" xfId="26556"/>
    <cellStyle name="好_其他部门(按照总人口测算）—20080416_民生政策最低支出需求_财力性转移支付2010年预算参考数_华东 2 6" xfId="26557"/>
    <cellStyle name="好_28四川_财力性转移支付2010年预算参考数_华东 2 5" xfId="26558"/>
    <cellStyle name="差_县市旗测算-新科目（20080627）_县市旗测算-新科目（含人口规模效应）_03_2010年各地区一般预算平衡表_04财力类2010 3" xfId="26559"/>
    <cellStyle name="好_1110洱源县_财力性转移支付2010年预算参考数_03_2010年各地区一般预算平衡表_04财力类2010 3" xfId="26560"/>
    <cellStyle name="差_县市旗测算-新科目（20080627）_县市旗测算-新科目（含人口规模效应）_03_2010年各地区一般预算平衡表_2010年地方财政一般预算分级平衡情况表（汇总）0524" xfId="26561"/>
    <cellStyle name="差_县市旗测算-新科目（20080627）_县市旗测算-新科目（含人口规模效应）_03_2010年各地区一般预算平衡表_2010年地方财政一般预算分级平衡情况表（汇总）0524 2" xfId="26562"/>
    <cellStyle name="差_县市旗测算-新科目（20080627）_县市旗测算-新科目（含人口规模效应）_03_2010年各地区一般预算平衡表_2010年地方财政一般预算分级平衡情况表（汇总）0524 2 2" xfId="26563"/>
    <cellStyle name="差_县市旗测算-新科目（20080627）_县市旗测算-新科目（含人口规模效应）_03_2010年各地区一般预算平衡表_2010年地方财政一般预算分级平衡情况表（汇总）0524 2 5" xfId="26564"/>
    <cellStyle name="差_县市旗测算-新科目（20080627）_县市旗测算-新科目（含人口规模效应）_03_2010年各地区一般预算平衡表_2010年地方财政一般预算分级平衡情况表（汇总）0524 2 6" xfId="26565"/>
    <cellStyle name="差_县市旗测算-新科目（20080627）_县市旗测算-新科目（含人口规模效应）_03_2010年各地区一般预算平衡表_2010年地方财政一般预算分级平衡情况表（汇总）0524 2 7" xfId="26566"/>
    <cellStyle name="差_县市旗测算-新科目（20080627）_县市旗测算-新科目（含人口规模效应）_03_2010年各地区一般预算平衡表_2010年地方财政一般预算分级平衡情况表（汇总）0524 4" xfId="26567"/>
    <cellStyle name="差_县市旗测算-新科目（20080627）_县市旗测算-新科目（含人口规模效应）_30云南 3" xfId="26568"/>
    <cellStyle name="好_市辖区测算20080510_县市旗测算-新科目（含人口规模效应） 2 4" xfId="26569"/>
    <cellStyle name="好 2 2 2 2 6" xfId="26570"/>
    <cellStyle name="差_县市旗测算-新科目（20080627）_县市旗测算-新科目（含人口规模效应）_30云南 3 2" xfId="26571"/>
    <cellStyle name="差_县市旗测算-新科目（20080627）_县市旗测算-新科目（含人口规模效应）_30云南 4" xfId="26572"/>
    <cellStyle name="好_市辖区测算20080510_县市旗测算-新科目（含人口规模效应） 2 5" xfId="26573"/>
    <cellStyle name="差_县市旗测算-新科目（20080627）_县市旗测算-新科目（含人口规模效应）_财力性转移支付2010年预算参考数 2" xfId="26574"/>
    <cellStyle name="差_县市旗测算-新科目（20080627）_县市旗测算-新科目（含人口规模效应）_财力性转移支付2010年预算参考数 2 2" xfId="26575"/>
    <cellStyle name="差_县市旗测算-新科目（20080627）_县市旗测算-新科目（含人口规模效应）_财力性转移支付2010年预算参考数 3" xfId="26576"/>
    <cellStyle name="差_县市旗测算-新科目（20080627）_县市旗测算-新科目（含人口规模效应）_财力性转移支付2010年预算参考数 4" xfId="26577"/>
    <cellStyle name="差_县市旗测算-新科目（20080627）_县市旗测算-新科目（含人口规模效应）_财力性转移支付2010年预算参考数 4 2" xfId="26578"/>
    <cellStyle name="差_县市旗测算-新科目（20080627）_县市旗测算-新科目（含人口规模效应）_财力性转移支付2010年预算参考数_03_2010年各地区一般预算平衡表" xfId="26579"/>
    <cellStyle name="差_县市旗测算-新科目（20080627）_县市旗测算-新科目（含人口规模效应）_财力性转移支付2010年预算参考数_03_2010年各地区一般预算平衡表 2" xfId="26580"/>
    <cellStyle name="差_县市旗测算-新科目（20080627）_县市旗测算-新科目（含人口规模效应）_财力性转移支付2010年预算参考数_03_2010年各地区一般预算平衡表 3" xfId="26581"/>
    <cellStyle name="差_县市旗测算-新科目（20080627）_县市旗测算-新科目（含人口规模效应）_财力性转移支付2010年预算参考数_03_2010年各地区一般预算平衡表 4" xfId="26582"/>
    <cellStyle name="差_县市旗测算-新科目（20080627）_县市旗测算-新科目（含人口规模效应）_财力性转移支付2010年预算参考数_03_2010年各地区一般预算平衡表 6" xfId="26583"/>
    <cellStyle name="差_县市旗测算-新科目（20080627）_县市旗测算-新科目（含人口规模效应）_财力性转移支付2010年预算参考数_03_2010年各地区一般预算平衡表_04财力类2010" xfId="26584"/>
    <cellStyle name="好_农林水和城市维护标准支出20080505－县区合计_民生政策最低支出需求_财力性转移支付2010年预算参考数_合并 2 5" xfId="26585"/>
    <cellStyle name="差_县市旗测算-新科目（20080627）_县市旗测算-新科目（含人口规模效应）_财力性转移支付2010年预算参考数_03_2010年各地区一般预算平衡表_2010年地方财政一般预算分级平衡情况表（汇总）0524" xfId="26586"/>
    <cellStyle name="好_核定人数下发表_财力性转移支付2010年预算参考数_03_2010年各地区一般预算平衡表_2010年地方财政一般预算分级平衡情况表（汇总）0524 2 8" xfId="26587"/>
    <cellStyle name="差_县市旗测算-新科目（20080627）_县市旗测算-新科目（含人口规模效应）_财力性转移支付2010年预算参考数_03_2010年各地区一般预算平衡表_2010年地方财政一般预算分级平衡情况表（汇总）0524 2" xfId="26588"/>
    <cellStyle name="差_县市旗测算-新科目（20080627）_县市旗测算-新科目（含人口规模效应）_财力性转移支付2010年预算参考数_03_2010年各地区一般预算平衡表_2010年地方财政一般预算分级平衡情况表（汇总）0524 2 2" xfId="26589"/>
    <cellStyle name="好_2007一般预算支出口径剔除表_03_2010年各地区一般预算平衡表_2010年地方财政一般预算分级平衡情况表（汇总）0524 5" xfId="26590"/>
    <cellStyle name="好_核定人数下发表_03_2010年各地区一般预算平衡表 5" xfId="26591"/>
    <cellStyle name="差_县市旗测算-新科目（20080627）_县市旗测算-新科目（含人口规模效应）_财力性转移支付2010年预算参考数_03_2010年各地区一般预算平衡表_2010年地方财政一般预算分级平衡情况表（汇总）0524 2 7" xfId="26592"/>
    <cellStyle name="好_县市旗测算-新科目（20080627）_财力性转移支付2010年预算参考数_隋心对账单定稿0514 2 4" xfId="26593"/>
    <cellStyle name="差_县市旗测算-新科目（20080627）_县市旗测算-新科目（含人口规模效应）_财力性转移支付2010年预算参考数_03_2010年各地区一般预算平衡表_2010年地方财政一般预算分级平衡情况表（汇总）0524 3" xfId="26594"/>
    <cellStyle name="差_县市旗测算-新科目（20080627）_县市旗测算-新科目（含人口规模效应）_财力性转移支付2010年预算参考数_03_2010年各地区一般预算平衡表_2010年地方财政一般预算分级平衡情况表（汇总）0524 4" xfId="26595"/>
    <cellStyle name="差_县市旗测算-新科目（20080627）_县市旗测算-新科目（含人口规模效应）_财力性转移支付2010年预算参考数_03_2010年各地区一般预算平衡表_2010年地方财政一般预算分级平衡情况表（汇总）0524 5" xfId="26596"/>
    <cellStyle name="好_第五部分(才淼、饶永宏）_合并 2 6" xfId="26597"/>
    <cellStyle name="好_530623_2006年县级财政报表附表_华东" xfId="26598"/>
    <cellStyle name="差_县市旗测算-新科目（20080627）_县市旗测算-新科目（含人口规模效应）_财力性转移支付2010年预算参考数_03_2010年各地区一般预算平衡表_净集中" xfId="26599"/>
    <cellStyle name="好_530623_2006年县级财政报表附表_华东 2" xfId="26600"/>
    <cellStyle name="差_县市旗测算-新科目（20080627）_县市旗测算-新科目（含人口规模效应）_财力性转移支付2010年预算参考数_03_2010年各地区一般预算平衡表_净集中 2" xfId="26601"/>
    <cellStyle name="好_县区合并测算20080421_民生政策最低支出需求_03_2010年各地区一般预算平衡表 2 3" xfId="26602"/>
    <cellStyle name="差_县市旗测算-新科目（20080627）_县市旗测算-新科目（含人口规模效应）_财力性转移支付2010年预算参考数_30云南" xfId="26603"/>
    <cellStyle name="差_县市旗测算-新科目（20080627）_县市旗测算-新科目（含人口规模效应）_财力性转移支付2010年预算参考数_合并" xfId="26604"/>
    <cellStyle name="好_34青海_1_财力性转移支付2010年预算参考数 2 5" xfId="26605"/>
    <cellStyle name="好_2_财力性转移支付2010年预算参考数_03_2010年各地区一般预算平衡表_净集中 2" xfId="26606"/>
    <cellStyle name="好_市辖区测算-新科目（20080626）_财力性转移支付2010年预算参考数_03_2010年各地区一般预算平衡表_净集中 3" xfId="26607"/>
    <cellStyle name="计算 2 2 2 2 3" xfId="26608"/>
    <cellStyle name="差_县市旗测算-新科目（20080627）_县市旗测算-新科目（含人口规模效应）_财力性转移支付2010年预算参考数_合并 2 4" xfId="26609"/>
    <cellStyle name="好_34青海_1_财力性转移支付2010年预算参考数 2 6" xfId="26610"/>
    <cellStyle name="好_2_财力性转移支付2010年预算参考数_03_2010年各地区一般预算平衡表_净集中 3" xfId="26611"/>
    <cellStyle name="计算 2 2 2 2 4" xfId="26612"/>
    <cellStyle name="差_县市旗测算-新科目（20080627）_县市旗测算-新科目（含人口规模效应）_财力性转移支付2010年预算参考数_合并 2 5" xfId="26613"/>
    <cellStyle name="好_34青海_1_财力性转移支付2010年预算参考数 2 7" xfId="26614"/>
    <cellStyle name="计算 2 2 2 2 5" xfId="26615"/>
    <cellStyle name="差_县市旗测算-新科目（20080627）_县市旗测算-新科目（含人口规模效应）_财力性转移支付2010年预算参考数_合并 2 6" xfId="26616"/>
    <cellStyle name="计算 2 2 2 2 6" xfId="26617"/>
    <cellStyle name="差_县市旗测算-新科目（20080627）_县市旗测算-新科目（含人口规模效应）_财力性转移支付2010年预算参考数_合并 2 7" xfId="26618"/>
    <cellStyle name="差_县市旗测算-新科目（20080627）_县市旗测算-新科目（含人口规模效应）_财力性转移支付2010年预算参考数_隋心对账单定稿0514 2 3" xfId="26619"/>
    <cellStyle name="好_卫生(按照总人口测算）—20080416_民生政策最低支出需求_小册子（2010）张" xfId="26620"/>
    <cellStyle name="差_县市旗测算-新科目（20080627）_县市旗测算-新科目（含人口规模效应）_财力性转移支付2010年预算参考数_隋心对账单定稿0514 2 4" xfId="26621"/>
    <cellStyle name="好_教育(按照总人口测算）—20080416_民生政策最低支出需求_华东 2" xfId="26622"/>
    <cellStyle name="差_县市旗测算-新科目（20080627）_县市旗测算-新科目（含人口规模效应）_财力性转移支付2010年预算参考数_隋心对账单定稿0514 2 5" xfId="26623"/>
    <cellStyle name="好_教育(按照总人口测算）—20080416_民生政策最低支出需求_华东 3" xfId="26624"/>
    <cellStyle name="差_县市旗测算-新科目（20080627）_县市旗测算-新科目（含人口规模效应）_财力性转移支付2010年预算参考数_隋心对账单定稿0514 2 6" xfId="26625"/>
    <cellStyle name="好_1_财力性转移支付2010年预算参考数 2 2" xfId="26626"/>
    <cellStyle name="差_县市旗测算-新科目（20080627）_县市旗测算-新科目（含人口规模效应）_财力性转移支付2010年预算参考数_隋心对账单定稿0514 2 7" xfId="26627"/>
    <cellStyle name="好_0706丘北县 2" xfId="26628"/>
    <cellStyle name="好_成本差异系数（含人口规模）_隋心对账单定稿0514 2 3" xfId="26629"/>
    <cellStyle name="差_县市旗测算-新科目（20080627）_县市旗测算-新科目（含人口规模效应）_财力性转移支付2010年预算参考数_小册子（2010）张" xfId="26630"/>
    <cellStyle name="差_县市旗测算-新科目（20080627）_县市旗测算-新科目（含人口规模效应）_财力性转移支付2010年预算参考数_小册子（2010）张 3" xfId="26631"/>
    <cellStyle name="差_县市旗测算-新科目（20080627）_县市旗测算-新科目（含人口规模效应）_财力性转移支付2010年预算参考数_小册子（2010）张 4" xfId="26632"/>
    <cellStyle name="好_附表_财力性转移支付2010年预算参考数_隋心对账单定稿0514 2 3" xfId="26633"/>
    <cellStyle name="差_县市旗测算-新科目（20080627）_县市旗测算-新科目（含人口规模效应）_合并" xfId="26634"/>
    <cellStyle name="差_县市旗测算-新科目（20080627）_县市旗测算-新科目（含人口规模效应）_合并 2" xfId="26635"/>
    <cellStyle name="差_县市旗测算-新科目（20080627）_县市旗测算-新科目（含人口规模效应）_合并 2 2" xfId="26636"/>
    <cellStyle name="好_2006年34青海_财力性转移支付2010年预算参考数 2 3" xfId="26637"/>
    <cellStyle name="差_县市旗测算-新科目（20080627）_县市旗测算-新科目（含人口规模效应）_合并 2 3" xfId="26638"/>
    <cellStyle name="好_2006年34青海_财力性转移支付2010年预算参考数 2 4" xfId="26639"/>
    <cellStyle name="差_县市旗测算-新科目（20080627）_县市旗测算-新科目（含人口规模效应）_合并 2 4" xfId="26640"/>
    <cellStyle name="好_2006年34青海_财力性转移支付2010年预算参考数 2 5" xfId="26641"/>
    <cellStyle name="差_县市旗测算-新科目（20080627）_县市旗测算-新科目（含人口规模效应）_合并 2 5" xfId="26642"/>
    <cellStyle name="好_2006年34青海_财力性转移支付2010年预算参考数 2 6" xfId="26643"/>
    <cellStyle name="差_县市旗测算-新科目（20080627）_县市旗测算-新科目（含人口规模效应）_合并 2 6" xfId="26644"/>
    <cellStyle name="好_2006年34青海_财力性转移支付2010年预算参考数 2 7" xfId="26645"/>
    <cellStyle name="差_县市旗测算-新科目（20080627）_县市旗测算-新科目（含人口规模效应）_合并 2 7" xfId="26646"/>
    <cellStyle name="差_县市旗测算-新科目（20080627）_县市旗测算-新科目（含人口规模效应）_华东 2" xfId="26647"/>
    <cellStyle name="差_县市旗测算-新科目（20080627）_县市旗测算-新科目（含人口规模效应）_华东 2 2" xfId="26648"/>
    <cellStyle name="好_Book2_03_2010年各地区一般预算平衡表_2010年地方财政一般预算分级平衡情况表（汇总）0524 2 2" xfId="26649"/>
    <cellStyle name="差_县市旗测算-新科目（20080627）_县市旗测算-新科目（含人口规模效应）_华东 2 3" xfId="26650"/>
    <cellStyle name="好_Book2_03_2010年各地区一般预算平衡表_2010年地方财政一般预算分级平衡情况表（汇总）0524 2 4" xfId="26651"/>
    <cellStyle name="差_县市旗测算-新科目（20080627）_县市旗测算-新科目（含人口规模效应）_华东 2 5" xfId="26652"/>
    <cellStyle name="好_Book2_03_2010年各地区一般预算平衡表_2010年地方财政一般预算分级平衡情况表（汇总）0524 2 5" xfId="26653"/>
    <cellStyle name="差_县市旗测算-新科目（20080627）_县市旗测算-新科目（含人口规模效应）_华东 2 6" xfId="26654"/>
    <cellStyle name="好_Book2_03_2010年各地区一般预算平衡表_2010年地方财政一般预算分级平衡情况表（汇总）0524 2 6" xfId="26655"/>
    <cellStyle name="差_县市旗测算-新科目（20080627）_县市旗测算-新科目（含人口规模效应）_华东 2 7" xfId="26656"/>
    <cellStyle name="差_县市旗测算-新科目（20080627）_县市旗测算-新科目（含人口规模效应）_隋心对账单定稿0514 2 5" xfId="26657"/>
    <cellStyle name="差_县市旗测算-新科目（20080627）_县市旗测算-新科目（含人口规模效应）_隋心对账单定稿0514 2 6" xfId="26658"/>
    <cellStyle name="差_县市旗测算-新科目（20080627）_县市旗测算-新科目（含人口规模效应）_隋心对账单定稿0514 2 7" xfId="26659"/>
    <cellStyle name="好_分县成本差异系数_财力性转移支付2010年预算参考数 2 7" xfId="26660"/>
    <cellStyle name="差_县市旗测算-新科目（20080627）_小册子（2010）张 2" xfId="26661"/>
    <cellStyle name="差_小册子（2010）张" xfId="26662"/>
    <cellStyle name="差_小册子（2010）张 2" xfId="26663"/>
    <cellStyle name="差_小册子（2010）张 3" xfId="26664"/>
    <cellStyle name="好_民生政策最低支出需求_03_2010年各地区一般预算平衡表_净集中" xfId="26665"/>
    <cellStyle name="差_小册子（2010）张 3 2" xfId="26666"/>
    <cellStyle name="好_市辖区测算-新科目（20080626）_03_2010年各地区一般预算平衡表_2010年地方财政一般预算分级平衡情况表（汇总）0524 2 5" xfId="26667"/>
    <cellStyle name="差_小册子（2010）张 4" xfId="26668"/>
    <cellStyle name="差_样表_2.2010年云南省生态功能区转移支付总表" xfId="26669"/>
    <cellStyle name="好_2006年28四川_03_2010年各地区一般预算平衡表_2010年地方财政一般预算分级平衡情况表（汇总）0524 2 2" xfId="26670"/>
    <cellStyle name="差_样表_2.云南省生态功能区转移支付总表" xfId="26671"/>
    <cellStyle name="差_样表_4.2010年国家重点生态功能区保护性转移支付生态测算表" xfId="26672"/>
    <cellStyle name="差_样表_4.2010年国家重点生态功能区保护性转移支付生态测算表 2" xfId="26673"/>
    <cellStyle name="差_样表_5.2010年云南省国家一般生态功能区转移支付补助测算表（州市本级）" xfId="26674"/>
    <cellStyle name="好_人员工资和公用经费3_华东 2" xfId="26675"/>
    <cellStyle name="差_业务工作量指标 2 2" xfId="26676"/>
    <cellStyle name="好_2008年支出调整_03_2010年各地区一般预算平衡表_04财力类2010 2" xfId="26677"/>
    <cellStyle name="差_业务工作量指标 2 3" xfId="26678"/>
    <cellStyle name="差_业务工作量指标 4" xfId="26679"/>
    <cellStyle name="差_一般预算支出口径剔除表" xfId="26680"/>
    <cellStyle name="好_农林水和城市维护标准支出20080505－县区合计_县市旗测算-新科目（含人口规模效应） 3" xfId="26681"/>
    <cellStyle name="差_一般预算支出口径剔除表 2" xfId="26682"/>
    <cellStyle name="差_一般预算支出口径剔除表 2 3" xfId="26683"/>
    <cellStyle name="差_一般预算支出口径剔除表 2 5" xfId="26684"/>
    <cellStyle name="差_一般预算支出口径剔除表 2 6" xfId="26685"/>
    <cellStyle name="好_市辖区测算-新科目（20080626）_民生政策最低支出需求_30云南" xfId="26686"/>
    <cellStyle name="差_一般预算支出口径剔除表 2 7" xfId="26687"/>
    <cellStyle name="差_一般预算支出口径剔除表_03_2010年各地区一般预算平衡表 2" xfId="26688"/>
    <cellStyle name="好_农林水和城市维护标准支出20080505－县区合计_不含人员经费系数 2 5" xfId="26689"/>
    <cellStyle name="差_一般预算支出口径剔除表_03_2010年各地区一般预算平衡表 3" xfId="26690"/>
    <cellStyle name="好_农林水和城市维护标准支出20080505－县区合计_不含人员经费系数 2 6" xfId="26691"/>
    <cellStyle name="差_一般预算支出口径剔除表_03_2010年各地区一般预算平衡表 4" xfId="26692"/>
    <cellStyle name="好_农林水和城市维护标准支出20080505－县区合计_不含人员经费系数 2 7" xfId="26693"/>
    <cellStyle name="好_22湖南_03_2010年各地区一般预算平衡表 5" xfId="26694"/>
    <cellStyle name="差_一般预算支出口径剔除表_03_2010年各地区一般预算平衡表_2010年地方财政一般预算分级平衡情况表（汇总）0524 2" xfId="26695"/>
    <cellStyle name="好_22湖南_03_2010年各地区一般预算平衡表" xfId="26696"/>
    <cellStyle name="差_一般预算支出口径剔除表_03_2010年各地区一般预算平衡表_2010年地方财政一般预算分级平衡情况表（汇总）0524 2 3" xfId="26697"/>
    <cellStyle name="差_一般预算支出口径剔除表_03_2010年各地区一般预算平衡表_2010年地方财政一般预算分级平衡情况表（汇总）0524 2 4" xfId="26698"/>
    <cellStyle name="差_一般预算支出口径剔除表_03_2010年各地区一般预算平衡表_2010年地方财政一般预算分级平衡情况表（汇总）0524 2 5" xfId="26699"/>
    <cellStyle name="差_一般预算支出口径剔除表_03_2010年各地区一般预算平衡表_2010年地方财政一般预算分级平衡情况表（汇总）0524 2 6" xfId="26700"/>
    <cellStyle name="差_一般预算支出口径剔除表_03_2010年各地区一般预算平衡表_2010年地方财政一般预算分级平衡情况表（汇总）0524 2 7" xfId="26701"/>
    <cellStyle name="好_22湖南_03_2010年各地区一般预算平衡表 6" xfId="26702"/>
    <cellStyle name="好_2006年34青海_隋心对账单定稿0514" xfId="26703"/>
    <cellStyle name="差_一般预算支出口径剔除表_03_2010年各地区一般预算平衡表_2010年地方财政一般预算分级平衡情况表（汇总）0524 3" xfId="26704"/>
    <cellStyle name="差_一般预算支出口径剔除表_03_2010年各地区一般预算平衡表_2010年地方财政一般预算分级平衡情况表（汇总）0524 4" xfId="26705"/>
    <cellStyle name="差_一般预算支出口径剔除表_03_2010年各地区一般预算平衡表_2010年地方财政一般预算分级平衡情况表（汇总）0524 5" xfId="26706"/>
    <cellStyle name="好_2006年28四川_财力性转移支付2010年预算参考数_03_2010年各地区一般预算平衡表_2010年地方财政一般预算分级平衡情况表（汇总）0524 4" xfId="26707"/>
    <cellStyle name="差_一般预算支出口径剔除表_03_2010年各地区一般预算平衡表_净集中" xfId="26708"/>
    <cellStyle name="差_一般预算支出口径剔除表_30云南" xfId="26709"/>
    <cellStyle name="差_一般预算支出口径剔除表_30云南 2" xfId="26710"/>
    <cellStyle name="差_一般预算支出口径剔除表_30云南 2 2" xfId="26711"/>
    <cellStyle name="差_一般预算支出口径剔除表_30云南 3" xfId="26712"/>
    <cellStyle name="差_一般预算支出口径剔除表_30云南 3 2" xfId="26713"/>
    <cellStyle name="差_一般预算支出口径剔除表_30云南 4" xfId="26714"/>
    <cellStyle name="差_一般预算支出口径剔除表_财力性转移支付2010年预算参考数 2 2" xfId="26715"/>
    <cellStyle name="差_一般预算支出口径剔除表_财力性转移支付2010年预算参考数 2 3" xfId="26716"/>
    <cellStyle name="差_一般预算支出口径剔除表_财力性转移支付2010年预算参考数 2 4" xfId="26717"/>
    <cellStyle name="差_一般预算支出口径剔除表_财力性转移支付2010年预算参考数 2 5" xfId="26718"/>
    <cellStyle name="差_一般预算支出口径剔除表_财力性转移支付2010年预算参考数 2 7" xfId="26719"/>
    <cellStyle name="差_一般预算支出口径剔除表_财力性转移支付2010年预算参考数 3" xfId="26720"/>
    <cellStyle name="差_一般预算支出口径剔除表_财力性转移支付2010年预算参考数 4" xfId="26721"/>
    <cellStyle name="常规 7 2 2 2" xfId="26722"/>
    <cellStyle name="差_一般预算支出口径剔除表_财力性转移支付2010年预算参考数_03_2010年各地区一般预算平衡表" xfId="26723"/>
    <cellStyle name="好_同德_财力性转移支付2010年预算参考数_合并 2 3" xfId="26724"/>
    <cellStyle name="差_一般预算支出口径剔除表_财力性转移支付2010年预算参考数_03_2010年各地区一般预算平衡表 2" xfId="26725"/>
    <cellStyle name="差_一般预算支出口径剔除表_财力性转移支付2010年预算参考数_03_2010年各地区一般预算平衡表 2 2" xfId="26726"/>
    <cellStyle name="差_一般预算支出口径剔除表_财力性转移支付2010年预算参考数_03_2010年各地区一般预算平衡表 3" xfId="26727"/>
    <cellStyle name="差_一般预算支出口径剔除表_财力性转移支付2010年预算参考数_03_2010年各地区一般预算平衡表 4" xfId="26728"/>
    <cellStyle name="差_一般预算支出口径剔除表_财力性转移支付2010年预算参考数_03_2010年各地区一般预算平衡表 5" xfId="26729"/>
    <cellStyle name="差_一般预算支出口径剔除表_财力性转移支付2010年预算参考数_03_2010年各地区一般预算平衡表 6" xfId="26730"/>
    <cellStyle name="差_一般预算支出口径剔除表_财力性转移支付2010年预算参考数_03_2010年各地区一般预算平衡表_04财力类2010" xfId="26731"/>
    <cellStyle name="好_测算结果汇总_华东 2 7" xfId="26732"/>
    <cellStyle name="差_一般预算支出口径剔除表_财力性转移支付2010年预算参考数_03_2010年各地区一般预算平衡表_04财力类2010 2" xfId="26733"/>
    <cellStyle name="好_农林水和城市维护标准支出20080505－县区合计_财力性转移支付2010年预算参考数_隋心对账单定稿0514 2" xfId="26734"/>
    <cellStyle name="差_一般预算支出口径剔除表_财力性转移支付2010年预算参考数_03_2010年各地区一般预算平衡表_04财力类2010 3" xfId="26735"/>
    <cellStyle name="差_一般预算支出口径剔除表_财力性转移支付2010年预算参考数_03_2010年各地区一般预算平衡表_2010年地方财政一般预算分级平衡情况表（汇总）0524" xfId="26736"/>
    <cellStyle name="好_缺口县区测算（11.13）_03_2010年各地区一般预算平衡表 2 2" xfId="26737"/>
    <cellStyle name="好_卫生(按照总人口测算）—20080416_民生政策最低支出需求_财力性转移支付2010年预算参考数_03_2010年各地区一般预算平衡表_净集中" xfId="26738"/>
    <cellStyle name="差_一般预算支出口径剔除表_财力性转移支付2010年预算参考数_03_2010年各地区一般预算平衡表_2010年地方财政一般预算分级平衡情况表（汇总）0524 2 3" xfId="26739"/>
    <cellStyle name="好_缺口县区测算（11.13）_03_2010年各地区一般预算平衡表 2 3" xfId="26740"/>
    <cellStyle name="差_一般预算支出口径剔除表_财力性转移支付2010年预算参考数_03_2010年各地区一般预算平衡表_2010年地方财政一般预算分级平衡情况表（汇总）0524 2 4" xfId="26741"/>
    <cellStyle name="差_一般预算支出口径剔除表_财力性转移支付2010年预算参考数_03_2010年各地区一般预算平衡表_2010年地方财政一般预算分级平衡情况表（汇总）0524 2 7" xfId="26742"/>
    <cellStyle name="差_一般预算支出口径剔除表_财力性转移支付2010年预算参考数_03_2010年各地区一般预算平衡表_2010年地方财政一般预算分级平衡情况表（汇总）0524 3" xfId="26743"/>
    <cellStyle name="差_一般预算支出口径剔除表_财力性转移支付2010年预算参考数_03_2010年各地区一般预算平衡表_2010年地方财政一般预算分级平衡情况表（汇总）0524 4" xfId="26744"/>
    <cellStyle name="差_一般预算支出口径剔除表_财力性转移支付2010年预算参考数_03_2010年各地区一般预算平衡表_2010年地方财政一般预算分级平衡情况表（汇总）0524 5" xfId="26745"/>
    <cellStyle name="差_一般预算支出口径剔除表_财力性转移支付2010年预算参考数_03_2010年各地区一般预算平衡表_净集中" xfId="26746"/>
    <cellStyle name="差_一般预算支出口径剔除表_财力性转移支付2010年预算参考数_03_2010年各地区一般预算平衡表_净集中 2" xfId="26747"/>
    <cellStyle name="好_指标四 4" xfId="26748"/>
    <cellStyle name="差_一般预算支出口径剔除表_财力性转移支付2010年预算参考数_03_2010年各地区一般预算平衡表_净集中 3" xfId="26749"/>
    <cellStyle name="差_一般预算支出口径剔除表_财力性转移支付2010年预算参考数_合并 2 7" xfId="26750"/>
    <cellStyle name="强调文字颜色 4 2 7" xfId="26751"/>
    <cellStyle name="差_一般预算支出口径剔除表_财力性转移支付2010年预算参考数_华东" xfId="26752"/>
    <cellStyle name="差_一般预算支出口径剔除表_财力性转移支付2010年预算参考数_华东 2" xfId="26753"/>
    <cellStyle name="好_县市旗测算20080508_不含人员经费系数_财力性转移支付2010年预算参考数_03_2010年各地区一般预算平衡表_2010年地方财政一般预算分级平衡情况表（汇总）0524 2 5" xfId="26754"/>
    <cellStyle name="差_一般预算支出口径剔除表_财力性转移支付2010年预算参考数_华东 2 2" xfId="26755"/>
    <cellStyle name="好_县市旗测算20080508_不含人员经费系数_财力性转移支付2010年预算参考数_03_2010年各地区一般预算平衡表_2010年地方财政一般预算分级平衡情况表（汇总）0524 2 7" xfId="26756"/>
    <cellStyle name="差_一般预算支出口径剔除表_财力性转移支付2010年预算参考数_华东 2 4" xfId="26757"/>
    <cellStyle name="好_县市旗测算20080508_不含人员经费系数_财力性转移支付2010年预算参考数_03_2010年各地区一般预算平衡表_2010年地方财政一般预算分级平衡情况表（汇总）0524 2 8" xfId="26758"/>
    <cellStyle name="差_一般预算支出口径剔除表_财力性转移支付2010年预算参考数_华东 2 5" xfId="26759"/>
    <cellStyle name="差_一般预算支出口径剔除表_财力性转移支付2010年预算参考数_华东 2 6" xfId="26760"/>
    <cellStyle name="差_一般预算支出口径剔除表_财力性转移支付2010年预算参考数_华东 2 7" xfId="26761"/>
    <cellStyle name="差_一般预算支出口径剔除表_财力性转移支付2010年预算参考数_隋心对账单定稿0514 2" xfId="26762"/>
    <cellStyle name="链接单元格 2 2 3" xfId="26763"/>
    <cellStyle name="好_34青海_1_隋心对账单定稿0514" xfId="26764"/>
    <cellStyle name="差_一般预算支出口径剔除表_财力性转移支付2010年预算参考数_隋心对账单定稿0514 2 2" xfId="26765"/>
    <cellStyle name="差_一般预算支出口径剔除表_财力性转移支付2010年预算参考数_隋心对账单定稿0514 2 3" xfId="26766"/>
    <cellStyle name="差_一般预算支出口径剔除表_财力性转移支付2010年预算参考数_隋心对账单定稿0514 2 4" xfId="26767"/>
    <cellStyle name="差_一般预算支出口径剔除表_财力性转移支付2010年预算参考数_隋心对账单定稿0514 2 5" xfId="26768"/>
    <cellStyle name="差_一般预算支出口径剔除表_财力性转移支付2010年预算参考数_隋心对账单定稿0514 2 6" xfId="26769"/>
    <cellStyle name="好_测算结果汇总_财力性转移支付2010年预算参考数_03_2010年各地区一般预算平衡表_04财力类2010" xfId="26770"/>
    <cellStyle name="差_一般预算支出口径剔除表_财力性转移支付2010年预算参考数_小册子（2010）张 4" xfId="26771"/>
    <cellStyle name="好_行政（人员）_民生政策最低支出需求_财力性转移支付2010年预算参考数 2 2" xfId="26772"/>
    <cellStyle name="差_一般预算支出口径剔除表_合并 2" xfId="26773"/>
    <cellStyle name="差_一般预算支出口径剔除表_合并 2 2" xfId="26774"/>
    <cellStyle name="差_一般预算支出口径剔除表_合并 2 3" xfId="26775"/>
    <cellStyle name="好_县市旗测算-新科目（20080626）_民生政策最低支出需求_财力性转移支付2010年预算参考数_03_2010年各地区一般预算平衡表" xfId="26776"/>
    <cellStyle name="好_教育(按照总人口测算）—20080416_不含人员经费系数_合并 2 3" xfId="26777"/>
    <cellStyle name="差_一般预算支出口径剔除表_华东" xfId="26778"/>
    <cellStyle name="好_行政(燃修费)_民生政策最低支出需求_财力性转移支付2010年预算参考数 4" xfId="26779"/>
    <cellStyle name="好_测算结果_隋心对账单定稿0514 2 4" xfId="26780"/>
    <cellStyle name="好_县市旗测算-新科目（20080626）_民生政策最低支出需求_财力性转移支付2010年预算参考数_03_2010年各地区一般预算平衡表 2" xfId="26781"/>
    <cellStyle name="常规 16 2 6" xfId="26782"/>
    <cellStyle name="常规 21 2 6" xfId="26783"/>
    <cellStyle name="差_一般预算支出口径剔除表_华东 2" xfId="26784"/>
    <cellStyle name="好_1110洱源转换 3" xfId="26785"/>
    <cellStyle name="差_一般预算支出口径剔除表_华东 2 2" xfId="26786"/>
    <cellStyle name="好_县市旗测算-新科目（20080626）_民生政策最低支出需求_财力性转移支付2010年预算参考数_03_2010年各地区一般预算平衡表 2 2" xfId="26787"/>
    <cellStyle name="差_一般预算支出口径剔除表_华东 2 3" xfId="26788"/>
    <cellStyle name="好_县市旗测算-新科目（20080626）_民生政策最低支出需求_财力性转移支付2010年预算参考数_03_2010年各地区一般预算平衡表 2 3" xfId="26789"/>
    <cellStyle name="好_2008年全省汇总收支计算表_03_2010年各地区一般预算平衡表_2010年地方财政一般预算分级平衡情况表（汇总）0524 2 2" xfId="26790"/>
    <cellStyle name="差_一般预算支出口径剔除表_华东 2 4" xfId="26791"/>
    <cellStyle name="好_缺口县区测算(财政部标准)_财力性转移支付2010年预算参考数_合并 2 2" xfId="26792"/>
    <cellStyle name="好_2008年全省汇总收支计算表_03_2010年各地区一般预算平衡表_2010年地方财政一般预算分级平衡情况表（汇总）0524 2 3" xfId="26793"/>
    <cellStyle name="差_一般预算支出口径剔除表_华东 2 5" xfId="26794"/>
    <cellStyle name="好_缺口县区测算(财政部标准)_财力性转移支付2010年预算参考数_合并 2 3" xfId="26795"/>
    <cellStyle name="好_2008年全省汇总收支计算表_03_2010年各地区一般预算平衡表_2010年地方财政一般预算分级平衡情况表（汇总）0524 2 4" xfId="26796"/>
    <cellStyle name="差_一般预算支出口径剔除表_华东 2 6" xfId="26797"/>
    <cellStyle name="好_行政（人员）_民生政策最低支出需求_财力性转移支付2010年预算参考数 3" xfId="26798"/>
    <cellStyle name="差_一般预算支出口径剔除表_隋心对账单定稿0514 2 4" xfId="26799"/>
    <cellStyle name="好_行政（人员）_民生政策最低支出需求_财力性转移支付2010年预算参考数 4" xfId="26800"/>
    <cellStyle name="差_一般预算支出口径剔除表_隋心对账单定稿0514 2 5" xfId="26801"/>
    <cellStyle name="差_义务教育阶段教职工人数（教育厅提供最终）" xfId="26802"/>
    <cellStyle name="好_2007年检察院案件数 3" xfId="26803"/>
    <cellStyle name="差_义务教育阶段教职工人数（教育厅提供最终） 2" xfId="26804"/>
    <cellStyle name="好_2007年检察院案件数 4" xfId="26805"/>
    <cellStyle name="差_义务教育阶段教职工人数（教育厅提供最终） 3" xfId="26806"/>
    <cellStyle name="差_义务教育阶段教职工人数（教育厅提供最终） 4" xfId="26807"/>
    <cellStyle name="差_义务教育阶段教职工人数（教育厅提供最终） 5" xfId="26808"/>
    <cellStyle name="差_义务教育阶段教职工人数（教育厅提供最终） 6" xfId="26809"/>
    <cellStyle name="好_行政公检法测算_民生政策最低支出需求_华东 2 2" xfId="26810"/>
    <cellStyle name="差_义务教育阶段教职工人数（教育厅提供最终） 7" xfId="26811"/>
    <cellStyle name="好_行政公检法测算_民生政策最低支出需求_华东 2 3" xfId="26812"/>
    <cellStyle name="差_义务教育阶段教职工人数（教育厅提供最终） 8" xfId="26813"/>
    <cellStyle name="差_云南 缺口县区测算(地方填报) 2 3" xfId="26814"/>
    <cellStyle name="差_云南 缺口县区测算(地方填报) 2 5" xfId="26815"/>
    <cellStyle name="差_云南 缺口县区测算(地方填报) 4" xfId="26816"/>
    <cellStyle name="差_云南 缺口县区测算(地方填报)_03_2010年各地区一般预算平衡表" xfId="26817"/>
    <cellStyle name="差_云南 缺口县区测算(地方填报)_03_2010年各地区一般预算平衡表 2" xfId="26818"/>
    <cellStyle name="差_云南 缺口县区测算(地方填报)_03_2010年各地区一般预算平衡表 2 2" xfId="26819"/>
    <cellStyle name="好_卫生(按照总人口测算）—20080416_不含人员经费系数_03_2010年各地区一般预算平衡表_2010年地方财政一般预算分级平衡情况表（汇总）0524 2 7" xfId="26820"/>
    <cellStyle name="差_云南 缺口县区测算(地方填报)_03_2010年各地区一般预算平衡表 3" xfId="26821"/>
    <cellStyle name="差_云南 缺口县区测算(地方填报)_03_2010年各地区一般预算平衡表 4" xfId="26822"/>
    <cellStyle name="差_云南 缺口县区测算(地方填报)_03_2010年各地区一般预算平衡表 5" xfId="26823"/>
    <cellStyle name="差_云南 缺口县区测算(地方填报)_03_2010年各地区一般预算平衡表 6" xfId="26824"/>
    <cellStyle name="好_人员工资和公用经费2_合并" xfId="26825"/>
    <cellStyle name="好_2007年收支情况及2008年收支预计表(汇总表)_03_2010年各地区一般预算平衡表_2010年地方财政一般预算分级平衡情况表（汇总）0524 4" xfId="26826"/>
    <cellStyle name="差_云南 缺口县区测算(地方填报)_03_2010年各地区一般预算平衡表_04财力类2010" xfId="26827"/>
    <cellStyle name="差_云南 缺口县区测算(地方填报)_03_2010年各地区一般预算平衡表_04财力类2010 2" xfId="26828"/>
    <cellStyle name="差_云南 缺口县区测算(地方填报)_03_2010年各地区一般预算平衡表_04财力类2010 3" xfId="26829"/>
    <cellStyle name="好_青海 缺口县区测算(地方填报)_03_2010年各地区一般预算平衡表" xfId="26830"/>
    <cellStyle name="差_云南 缺口县区测算(地方填报)_03_2010年各地区一般预算平衡表_2010年地方财政一般预算分级平衡情况表（汇总）0524" xfId="26831"/>
    <cellStyle name="好_青海 缺口县区测算(地方填报)_03_2010年各地区一般预算平衡表 2" xfId="26832"/>
    <cellStyle name="差_云南 缺口县区测算(地方填报)_03_2010年各地区一般预算平衡表_2010年地方财政一般预算分级平衡情况表（汇总）0524 2" xfId="26833"/>
    <cellStyle name="好_青海 缺口县区测算(地方填报)_03_2010年各地区一般预算平衡表 2 2" xfId="26834"/>
    <cellStyle name="差_云南 缺口县区测算(地方填报)_03_2010年各地区一般预算平衡表_2010年地方财政一般预算分级平衡情况表（汇总）0524 2 2" xfId="26835"/>
    <cellStyle name="好_青海 缺口县区测算(地方填报)_03_2010年各地区一般预算平衡表 2 3" xfId="26836"/>
    <cellStyle name="差_云南 缺口县区测算(地方填报)_03_2010年各地区一般预算平衡表_2010年地方财政一般预算分级平衡情况表（汇总）0524 2 3" xfId="26837"/>
    <cellStyle name="差_云南 缺口县区测算(地方填报)_03_2010年各地区一般预算平衡表_2010年地方财政一般预算分级平衡情况表（汇总）0524 2 4" xfId="26838"/>
    <cellStyle name="好_分析缺口率_财力性转移支付2010年预算参考数" xfId="26839"/>
    <cellStyle name="差_云南 缺口县区测算(地方填报)_03_2010年各地区一般预算平衡表_2010年地方财政一般预算分级平衡情况表（汇总）0524 2 5" xfId="26840"/>
    <cellStyle name="差_云南 缺口县区测算(地方填报)_03_2010年各地区一般预算平衡表_2010年地方财政一般预算分级平衡情况表（汇总）0524 2 6" xfId="26841"/>
    <cellStyle name="好_青海 缺口县区测算(地方填报)_03_2010年各地区一般预算平衡表 3" xfId="26842"/>
    <cellStyle name="差_云南 缺口县区测算(地方填报)_03_2010年各地区一般预算平衡表_2010年地方财政一般预算分级平衡情况表（汇总）0524 3" xfId="26843"/>
    <cellStyle name="好_青海 缺口县区测算(地方填报)_03_2010年各地区一般预算平衡表 4" xfId="26844"/>
    <cellStyle name="差_云南 缺口县区测算(地方填报)_03_2010年各地区一般预算平衡表_2010年地方财政一般预算分级平衡情况表（汇总）0524 4" xfId="26845"/>
    <cellStyle name="差_云南 缺口县区测算(地方填报)_03_2010年各地区一般预算平衡表_净集中" xfId="26846"/>
    <cellStyle name="好_2006年在职人员情况" xfId="26847"/>
    <cellStyle name="好_2006年30云南_30云南 3" xfId="26848"/>
    <cellStyle name="差_云南 缺口县区测算(地方填报)_03_2010年各地区一般预算平衡表_净集中 2" xfId="26849"/>
    <cellStyle name="好_县区合并测算20080423(按照各省比重）_县市旗测算-新科目（含人口规模效应） 2 4" xfId="26850"/>
    <cellStyle name="好_县区合并测算20080421_财力性转移支付2010年预算参考数_合并 2 7" xfId="26851"/>
    <cellStyle name="差_云南 缺口县区测算(地方填报)_30云南" xfId="26852"/>
    <cellStyle name="好_1110洱源县_隋心对账单定稿0514 2 4" xfId="26853"/>
    <cellStyle name="好_民生政策最低支出需求_03_2010年各地区一般预算平衡表 6" xfId="26854"/>
    <cellStyle name="差_云南 缺口县区测算(地方填报)_30云南 2" xfId="26855"/>
    <cellStyle name="好_市辖区测算-新科目（20080626）_县市旗测算-新科目（含人口规模效应）_财力性转移支付2010年预算参考数_03_2010年各地区一般预算平衡表 2" xfId="26856"/>
    <cellStyle name="差_云南 缺口县区测算(地方填报)_财力性转移支付2010年预算参考数" xfId="26857"/>
    <cellStyle name="好_市辖区测算-新科目（20080626）_民生政策最低支出需求 2 3" xfId="26858"/>
    <cellStyle name="好_河南 缺口县区测算(地方填报) 2 7" xfId="26859"/>
    <cellStyle name="好_市辖区测算-新科目（20080626）_县市旗测算-新科目（含人口规模效应）_财力性转移支付2010年预算参考数_03_2010年各地区一般预算平衡表 2 2" xfId="26860"/>
    <cellStyle name="差_云南 缺口县区测算(地方填报)_财力性转移支付2010年预算参考数 2" xfId="26861"/>
    <cellStyle name="差_云南 缺口县区测算(地方填报)_财力性转移支付2010年预算参考数 2 5" xfId="26862"/>
    <cellStyle name="差_云南省2008年转移支付测算——州市本级考核部分及政策性测算_财力性转移支付2010年预算参考数 3" xfId="26863"/>
    <cellStyle name="差_云南 缺口县区测算(地方填报)_财力性转移支付2010年预算参考数 4" xfId="26864"/>
    <cellStyle name="差_云南 缺口县区测算(地方填报)_财力性转移支付2010年预算参考数_03_2010年各地区一般预算平衡表" xfId="26865"/>
    <cellStyle name="好_农林水和城市维护标准支出20080505－县区合计_县市旗测算-新科目（含人口规模效应）_03_2010年各地区一般预算平衡表_2010年地方财政一般预算分级平衡情况表（汇总）0524 2 4" xfId="26866"/>
    <cellStyle name="好_农林水和城市维护标准支出20080505－县区合计 2 4" xfId="26867"/>
    <cellStyle name="差_云南 缺口县区测算(地方填报)_财力性转移支付2010年预算参考数_03_2010年各地区一般预算平衡表 2" xfId="26868"/>
    <cellStyle name="好_农林水和城市维护标准支出20080505－县区合计_县市旗测算-新科目（含人口规模效应）_03_2010年各地区一般预算平衡表_2010年地方财政一般预算分级平衡情况表（汇总）0524 2 5" xfId="26869"/>
    <cellStyle name="好_农林水和城市维护标准支出20080505－县区合计 2 5" xfId="26870"/>
    <cellStyle name="差_云南 缺口县区测算(地方填报)_财力性转移支付2010年预算参考数_03_2010年各地区一般预算平衡表 3" xfId="26871"/>
    <cellStyle name="好_农林水和城市维护标准支出20080505－县区合计_县市旗测算-新科目（含人口规模效应）_03_2010年各地区一般预算平衡表_2010年地方财政一般预算分级平衡情况表（汇总）0524 2 6" xfId="26872"/>
    <cellStyle name="好_农林水和城市维护标准支出20080505－县区合计 2 6" xfId="26873"/>
    <cellStyle name="差_云南 缺口县区测算(地方填报)_财力性转移支付2010年预算参考数_03_2010年各地区一般预算平衡表 4" xfId="26874"/>
    <cellStyle name="好_农林水和城市维护标准支出20080505－县区合计_县市旗测算-新科目（含人口规模效应）_03_2010年各地区一般预算平衡表_2010年地方财政一般预算分级平衡情况表（汇总）0524 2 7" xfId="26875"/>
    <cellStyle name="好_农林水和城市维护标准支出20080505－县区合计 2 7" xfId="26876"/>
    <cellStyle name="好_缺口县区测算(按核定人数)_03_2010年各地区一般预算平衡表_2010年地方财政一般预算分级平衡情况表（汇总）0524 2" xfId="26877"/>
    <cellStyle name="差_云南 缺口县区测算(地方填报)_财力性转移支付2010年预算参考数_03_2010年各地区一般预算平衡表 5" xfId="26878"/>
    <cellStyle name="好_农林水和城市维护标准支出20080505－县区合计_县市旗测算-新科目（含人口规模效应）_03_2010年各地区一般预算平衡表_2010年地方财政一般预算分级平衡情况表（汇总）0524 2 8" xfId="26879"/>
    <cellStyle name="好_农林水和城市维护标准支出20080505－县区合计 2 8" xfId="26880"/>
    <cellStyle name="好_缺口县区测算(按核定人数)_03_2010年各地区一般预算平衡表_2010年地方财政一般预算分级平衡情况表（汇总）0524 3" xfId="26881"/>
    <cellStyle name="差_云南 缺口县区测算(地方填报)_财力性转移支付2010年预算参考数_03_2010年各地区一般预算平衡表 6" xfId="26882"/>
    <cellStyle name="差_云南 缺口县区测算(地方填报)_财力性转移支付2010年预算参考数_03_2010年各地区一般预算平衡表_04财力类2010 2" xfId="26883"/>
    <cellStyle name="差_云南 缺口县区测算(地方填报)_财力性转移支付2010年预算参考数_03_2010年各地区一般预算平衡表_04财力类2010 3" xfId="26884"/>
    <cellStyle name="差_云南 缺口县区测算(地方填报)_财力性转移支付2010年预算参考数_03_2010年各地区一般预算平衡表_2010年地方财政一般预算分级平衡情况表（汇总）0524" xfId="26885"/>
    <cellStyle name="差_云南 缺口县区测算(地方填报)_财力性转移支付2010年预算参考数_03_2010年各地区一般预算平衡表_2010年地方财政一般预算分级平衡情况表（汇总）0524 2" xfId="26886"/>
    <cellStyle name="差_云南 缺口县区测算(地方填报)_财力性转移支付2010年预算参考数_03_2010年各地区一般预算平衡表_2010年地方财政一般预算分级平衡情况表（汇总）0524 2 2" xfId="26887"/>
    <cellStyle name="差_云南 缺口县区测算(地方填报)_财力性转移支付2010年预算参考数_03_2010年各地区一般预算平衡表_2010年地方财政一般预算分级平衡情况表（汇总）0524 3" xfId="26888"/>
    <cellStyle name="差_云南 缺口县区测算(地方填报)_财力性转移支付2010年预算参考数_03_2010年各地区一般预算平衡表_2010年地方财政一般预算分级平衡情况表（汇总）0524 4" xfId="26889"/>
    <cellStyle name="差_云南 缺口县区测算(地方填报)_财力性转移支付2010年预算参考数_03_2010年各地区一般预算平衡表_2010年地方财政一般预算分级平衡情况表（汇总）0524 5" xfId="26890"/>
    <cellStyle name="好_教育(按照总人口测算）—20080416_县市旗测算-新科目（含人口规模效应）_财力性转移支付2010年预算参考数_03_2010年各地区一般预算平衡表_04财力类2010 2" xfId="26891"/>
    <cellStyle name="差_云南 缺口县区测算(地方填报)_财力性转移支付2010年预算参考数_30云南 2" xfId="26892"/>
    <cellStyle name="好_教育(按照总人口测算）—20080416_县市旗测算-新科目（含人口规模效应）_财力性转移支付2010年预算参考数_03_2010年各地区一般预算平衡表_04财力类2010 3" xfId="26893"/>
    <cellStyle name="差_云南 缺口县区测算(地方填报)_财力性转移支付2010年预算参考数_30云南 3" xfId="26894"/>
    <cellStyle name="好_行政（人员）_财力性转移支付2010年预算参考数_华东 2 6" xfId="26895"/>
    <cellStyle name="差_云南 缺口县区测算(地方填报)_财力性转移支付2010年预算参考数_合并 2 5" xfId="26896"/>
    <cellStyle name="好_文体广播事业(按照总人口测算）—20080416_县市旗测算-新科目（含人口规模效应）_03_2010年各地区一般预算平衡表_2010年地方财政一般预算分级平衡情况表（汇总）0524" xfId="26897"/>
    <cellStyle name="好_行政（人员）_财力性转移支付2010年预算参考数_华东 2 7" xfId="26898"/>
    <cellStyle name="常规 2 5 3 2" xfId="26899"/>
    <cellStyle name="差_云南 缺口县区测算(地方填报)_财力性转移支付2010年预算参考数_合并 2 6" xfId="26900"/>
    <cellStyle name="差_云南 缺口县区测算(地方填报)_财力性转移支付2010年预算参考数_合并 2 7" xfId="26901"/>
    <cellStyle name="好_汇总_03_2010年各地区一般预算平衡表_2010年地方财政一般预算分级平衡情况表（汇总）0524 2" xfId="26902"/>
    <cellStyle name="差_云南 缺口县区测算(地方填报)_财力性转移支付2010年预算参考数_华东 2 3" xfId="26903"/>
    <cellStyle name="好_汇总_03_2010年各地区一般预算平衡表_2010年地方财政一般预算分级平衡情况表（汇总）0524 3" xfId="26904"/>
    <cellStyle name="差_云南 缺口县区测算(地方填报)_财力性转移支付2010年预算参考数_华东 2 4" xfId="26905"/>
    <cellStyle name="好_汇总_03_2010年各地区一般预算平衡表_2010年地方财政一般预算分级平衡情况表（汇总）0524 4" xfId="26906"/>
    <cellStyle name="差_云南 缺口县区测算(地方填报)_财力性转移支付2010年预算参考数_华东 2 5" xfId="26907"/>
    <cellStyle name="好_其他部门(按照总人口测算）—20080416_不含人员经费系数_财力性转移支付2010年预算参考数_隋心对账单定稿0514 2 2" xfId="26908"/>
    <cellStyle name="好_汇总_03_2010年各地区一般预算平衡表_2010年地方财政一般预算分级平衡情况表（汇总）0524 5" xfId="26909"/>
    <cellStyle name="差_云南 缺口县区测算(地方填报)_财力性转移支付2010年预算参考数_华东 2 6" xfId="26910"/>
    <cellStyle name="好_2008年支出核定_华东 2" xfId="26911"/>
    <cellStyle name="差_云南 缺口县区测算(地方填报)_财力性转移支付2010年预算参考数_隋心对账单定稿0514" xfId="26912"/>
    <cellStyle name="好_2006年34青海_华东" xfId="26913"/>
    <cellStyle name="差_云南 缺口县区测算(地方填报)_财力性转移支付2010年预算参考数_隋心对账单定稿0514 2" xfId="26914"/>
    <cellStyle name="好_2006年34青海_华东 2" xfId="26915"/>
    <cellStyle name="差_云南 缺口县区测算(地方填报)_财力性转移支付2010年预算参考数_隋心对账单定稿0514 2 2" xfId="26916"/>
    <cellStyle name="差_云南 缺口县区测算(地方填报)_财力性转移支付2010年预算参考数_隋心对账单定稿0514 2 3" xfId="26917"/>
    <cellStyle name="差_云南 缺口县区测算(地方填报)_财力性转移支付2010年预算参考数_隋心对账单定稿0514 2 4" xfId="26918"/>
    <cellStyle name="差_云南 缺口县区测算(地方填报)_财力性转移支付2010年预算参考数_隋心对账单定稿0514 2 5" xfId="26919"/>
    <cellStyle name="好_不用软件计算9.1不考虑经费管理评价xl 4" xfId="26920"/>
    <cellStyle name="差_云南 缺口县区测算(地方填报)_财力性转移支付2010年预算参考数_小册子（2010）张" xfId="26921"/>
    <cellStyle name="差_云南 缺口县区测算(地方填报)_合并" xfId="26922"/>
    <cellStyle name="差_云南 缺口县区测算(地方填报)_合并 2 3" xfId="26923"/>
    <cellStyle name="好_核定人数对比_财力性转移支付2010年预算参考数 3" xfId="26924"/>
    <cellStyle name="好_20河南_03_2010年各地区一般预算平衡表_2010年地方财政一般预算分级平衡情况表（汇总）0524 2 5" xfId="26925"/>
    <cellStyle name="好_0605石屏县_财力性转移支付2010年预算参考数_隋心对账单定稿0514 2 2" xfId="26926"/>
    <cellStyle name="差_云南 缺口县区测算(地方填报)_华东 2 2" xfId="26927"/>
    <cellStyle name="好_核定人数对比_财力性转移支付2010年预算参考数 4" xfId="26928"/>
    <cellStyle name="好_20河南_03_2010年各地区一般预算平衡表_2010年地方财政一般预算分级平衡情况表（汇总）0524 2 6" xfId="26929"/>
    <cellStyle name="好_0605石屏县_财力性转移支付2010年预算参考数_隋心对账单定稿0514 2 3" xfId="26930"/>
    <cellStyle name="差_云南 缺口县区测算(地方填报)_华东 2 3" xfId="26931"/>
    <cellStyle name="好_0605石屏县_财力性转移支付2010年预算参考数_隋心对账单定稿0514 2 5" xfId="26932"/>
    <cellStyle name="差_云南 缺口县区测算(地方填报)_华东 2 5" xfId="26933"/>
    <cellStyle name="好_0605石屏县_财力性转移支付2010年预算参考数_隋心对账单定稿0514 2 6" xfId="26934"/>
    <cellStyle name="差_云南 缺口县区测算(地方填报)_华东 2 6" xfId="26935"/>
    <cellStyle name="差_云南 缺口县区测算(地方填报)_隋心对账单定稿0514 2" xfId="26936"/>
    <cellStyle name="差_云南 缺口县区测算(地方填报)_隋心对账单定稿0514 2 2" xfId="26937"/>
    <cellStyle name="差_云南 缺口县区测算(地方填报)_隋心对账单定稿0514 2 3" xfId="26938"/>
    <cellStyle name="差_云南 缺口县区测算(地方填报)_隋心对账单定稿0514 2 4" xfId="26939"/>
    <cellStyle name="差_云南 缺口县区测算(地方填报)_小册子（2010）张" xfId="26940"/>
    <cellStyle name="好_缺口县区测算(按核定人数)_财力性转移支付2010年预算参考数 3" xfId="26941"/>
    <cellStyle name="差_云南 缺口县区测算(地方填报)_小册子（2010）张 2" xfId="26942"/>
    <cellStyle name="好_M01-2(州市补助收入) 2_2.云南省生态功能区转移支付总表" xfId="26943"/>
    <cellStyle name="差_云南 缺口县区测算(地方填报)_小册子（2010）张 3" xfId="26944"/>
    <cellStyle name="好_其他部门(按照总人口测算）—20080416_民生政策最低支出需求 2 8" xfId="26945"/>
    <cellStyle name="千位分隔[0] 3 2" xfId="26946"/>
    <cellStyle name="差_云南农村义务教育统计表" xfId="26947"/>
    <cellStyle name="常规 7 2 3 8" xfId="26948"/>
    <cellStyle name="好_县市旗测算-新科目（20080627）_县市旗测算-新科目（含人口规模效应）_财力性转移支付2010年预算参考数_合并" xfId="26949"/>
    <cellStyle name="差_云南农村义务教育统计表 5" xfId="26950"/>
    <cellStyle name="输出 2 2 2 2 7" xfId="26951"/>
    <cellStyle name="好_教育(按照总人口测算）—20080416_不含人员经费系数_财力性转移支付2010年预算参考数 2" xfId="26952"/>
    <cellStyle name="差_云南农村义务教育统计表 6" xfId="26953"/>
    <cellStyle name="输出 2 2 2 2 8" xfId="26954"/>
    <cellStyle name="常规 7 2 3 9" xfId="26955"/>
    <cellStyle name="好_教育(按照总人口测算）—20080416_不含人员经费系数_财力性转移支付2010年预算参考数 3" xfId="26956"/>
    <cellStyle name="差_云南农村义务教育统计表 7" xfId="26957"/>
    <cellStyle name="输出 2 2 2 2 9" xfId="26958"/>
    <cellStyle name="差_云南省2008-2010年25个边境县社会保障和医疗卫生安排表" xfId="26959"/>
    <cellStyle name="差_云南省2008年中小学教师人数统计表" xfId="26960"/>
    <cellStyle name="好_文体广播事业(按照总人口测算）—20080416_县市旗测算-新科目（含人口规模效应） 3" xfId="26961"/>
    <cellStyle name="差_云南省2008年中小学教师人数统计表 4" xfId="26962"/>
    <cellStyle name="差_云南省2008年中小学教师人数统计表 5" xfId="26963"/>
    <cellStyle name="差_云南省2008年中小学教师人数统计表 6" xfId="26964"/>
    <cellStyle name="差_云南省2008年中小学教职工情况（教育厅提供20090101加工整理）" xfId="26965"/>
    <cellStyle name="好_05潍坊_隋心对账单定稿0514" xfId="26966"/>
    <cellStyle name="差_云南省2008年中小学教职工情况（教育厅提供20090101加工整理） 2" xfId="26967"/>
    <cellStyle name="差_云南省2008年中小学教职工情况（教育厅提供20090101加工整理） 5" xfId="26968"/>
    <cellStyle name="差_云南省2008年中小学教职工情况（教育厅提供20090101加工整理） 7" xfId="26969"/>
    <cellStyle name="好_平邑 4" xfId="26970"/>
    <cellStyle name="分级显示行_1_13区汇总" xfId="26971"/>
    <cellStyle name="差_云南省2008年转移支付测算——州市本级考核部分及政策性测算 2 2" xfId="26972"/>
    <cellStyle name="好_平邑 5" xfId="26973"/>
    <cellStyle name="差_云南省2008年转移支付测算——州市本级考核部分及政策性测算 2 3" xfId="26974"/>
    <cellStyle name="差_云南省2008年转移支付测算——州市本级考核部分及政策性测算 2 4" xfId="26975"/>
    <cellStyle name="好_缺口县区测算(按2007支出增长25%测算)_财力性转移支付2010年预算参考数_03_2010年各地区一般预算平衡表_04财力类2010" xfId="26976"/>
    <cellStyle name="差_云南省2008年转移支付测算——州市本级考核部分及政策性测算 2 5" xfId="26977"/>
    <cellStyle name="好_成本差异系数（含人口规模）_03_2010年各地区一般预算平衡表_净集中" xfId="26978"/>
    <cellStyle name="差_云南省2008年转移支付测算——州市本级考核部分及政策性测算 2 6" xfId="26979"/>
    <cellStyle name="差_云南省2008年转移支付测算——州市本级考核部分及政策性测算 2 7" xfId="26980"/>
    <cellStyle name="好_汇总表4_隋心对账单定稿0514 2 7" xfId="26981"/>
    <cellStyle name="差_云南省2008年转移支付测算——州市本级考核部分及政策性测算 3" xfId="26982"/>
    <cellStyle name="差_云南省2008年转移支付测算——州市本级考核部分及政策性测算_03_2010年各地区一般预算平衡表 2" xfId="26983"/>
    <cellStyle name="好_2007一般预算支出口径剔除表" xfId="26984"/>
    <cellStyle name="差_云南省2008年转移支付测算——州市本级考核部分及政策性测算_03_2010年各地区一般预算平衡表 3" xfId="26985"/>
    <cellStyle name="差_云南省2008年转移支付测算——州市本级考核部分及政策性测算_03_2010年各地区一般预算平衡表_04财力类2010" xfId="26986"/>
    <cellStyle name="好_平邑_财力性转移支付2010年预算参考数_03_2010年各地区一般预算平衡表_2010年地方财政一般预算分级平衡情况表（汇总）0524" xfId="26987"/>
    <cellStyle name="差_云南省2008年转移支付测算——州市本级考核部分及政策性测算_03_2010年各地区一般预算平衡表_04财力类2010 2" xfId="26988"/>
    <cellStyle name="好_县区合并测算20080423(按照各省比重）_县市旗测算-新科目（含人口规模效应）_财力性转移支付2010年预算参考数_隋心对账单定稿0514" xfId="26989"/>
    <cellStyle name="差_云南省2008年转移支付测算——州市本级考核部分及政策性测算_03_2010年各地区一般预算平衡表_04财力类2010 3" xfId="26990"/>
    <cellStyle name="差_云南省2008年转移支付测算——州市本级考核部分及政策性测算_03_2010年各地区一般预算平衡表_2010年地方财政一般预算分级平衡情况表（汇总）0524" xfId="26991"/>
    <cellStyle name="差_云南省2008年转移支付测算——州市本级考核部分及政策性测算_03_2010年各地区一般预算平衡表_2010年地方财政一般预算分级平衡情况表（汇总）0524 2 3" xfId="26992"/>
    <cellStyle name="差_云南省2008年转移支付测算——州市本级考核部分及政策性测算_03_2010年各地区一般预算平衡表_2010年地方财政一般预算分级平衡情况表（汇总）0524 3" xfId="26993"/>
    <cellStyle name="差_云南省2008年转移支付测算——州市本级考核部分及政策性测算_03_2010年各地区一般预算平衡表_2010年地方财政一般预算分级平衡情况表（汇总）0524 4" xfId="26994"/>
    <cellStyle name="差_云南省2008年转移支付测算——州市本级考核部分及政策性测算_03_2010年各地区一般预算平衡表_2010年地方财政一般预算分级平衡情况表（汇总）0524 5" xfId="26995"/>
    <cellStyle name="好_09黑龙江_隋心对账单定稿0514 2 6" xfId="26996"/>
    <cellStyle name="好_2007年一般预算支出剔除_03_2010年各地区一般预算平衡表_2010年地方财政一般预算分级平衡情况表（汇总）0524 2 2" xfId="26997"/>
    <cellStyle name="差_云南省2008年转移支付测算——州市本级考核部分及政策性测算_30云南" xfId="26998"/>
    <cellStyle name="差_云南省2008年转移支付测算——州市本级考核部分及政策性测算_30云南 2" xfId="26999"/>
    <cellStyle name="好_人员工资和公用经费3_03_2010年各地区一般预算平衡表_2010年地方财政一般预算分级平衡情况表（汇总）0524 2 3" xfId="27000"/>
    <cellStyle name="差_云南省2008年转移支付测算——州市本级考核部分及政策性测算_财力性转移支付2010年预算参考数 4 2" xfId="27001"/>
    <cellStyle name="差_云南省2008年转移支付测算——州市本级考核部分及政策性测算_财力性转移支付2010年预算参考数 5" xfId="27002"/>
    <cellStyle name="差_云南省2008年转移支付测算——州市本级考核部分及政策性测算_财力性转移支付2010年预算参考数_03_2010年各地区一般预算平衡表_04财力类2010 2" xfId="27003"/>
    <cellStyle name="好_山东省民生支出标准_小册子（2010）张" xfId="27004"/>
    <cellStyle name="差_云南省2008年转移支付测算——州市本级考核部分及政策性测算_财力性转移支付2010年预算参考数_03_2010年各地区一般预算平衡表_04财力类2010 3" xfId="27005"/>
    <cellStyle name="好_缺口县区测算（11.13）_财力性转移支付2010年预算参考数_03_2010年各地区一般预算平衡表_净集中" xfId="27006"/>
    <cellStyle name="差_云南省2008年转移支付测算——州市本级考核部分及政策性测算_财力性转移支付2010年预算参考数_03_2010年各地区一般预算平衡表_2010年地方财政一般预算分级平衡情况表（汇总）0524 3" xfId="27007"/>
    <cellStyle name="差_云南省2008年转移支付测算——州市本级考核部分及政策性测算_财力性转移支付2010年预算参考数_03_2010年各地区一般预算平衡表_2010年地方财政一般预算分级平衡情况表（汇总）0524 4" xfId="27008"/>
    <cellStyle name="差_云南省2008年转移支付测算——州市本级考核部分及政策性测算_财力性转移支付2010年预算参考数_03_2010年各地区一般预算平衡表_净集中" xfId="27009"/>
    <cellStyle name="差_云南省2008年转移支付测算——州市本级考核部分及政策性测算_财力性转移支付2010年预算参考数_30云南 2" xfId="27010"/>
    <cellStyle name="差_云南省2008年转移支付测算——州市本级考核部分及政策性测算_财力性转移支付2010年预算参考数_30云南 3" xfId="27011"/>
    <cellStyle name="好_缺口县区测算(按2007支出增长25%测算) 2 8" xfId="27012"/>
    <cellStyle name="好_文体广播事业(按照总人口测算）—20080416_县市旗测算-新科目（含人口规模效应）_财力性转移支付2010年预算参考数_03_2010年各地区一般预算平衡表 2" xfId="27013"/>
    <cellStyle name="差_云南省2008年转移支付测算——州市本级考核部分及政策性测算_财力性转移支付2010年预算参考数_合并" xfId="27014"/>
    <cellStyle name="好_其他部门(按照总人口测算）—20080416_民生政策最低支出需求_隋心对账单定稿0514 2 6" xfId="27015"/>
    <cellStyle name="差_云南省2008年转移支付测算——州市本级考核部分及政策性测算_财力性转移支付2010年预算参考数_合并 2 2" xfId="27016"/>
    <cellStyle name="好_其他部门(按照总人口测算）—20080416_民生政策最低支出需求_隋心对账单定稿0514 2 7" xfId="27017"/>
    <cellStyle name="差_云南省2008年转移支付测算——州市本级考核部分及政策性测算_财力性转移支付2010年预算参考数_合并 2 3" xfId="27018"/>
    <cellStyle name="差_云南省2008年转移支付测算——州市本级考核部分及政策性测算_财力性转移支付2010年预算参考数_合并 2 4" xfId="27019"/>
    <cellStyle name="差_云南省2008年转移支付测算——州市本级考核部分及政策性测算_财力性转移支付2010年预算参考数_合并 2 5" xfId="27020"/>
    <cellStyle name="差_云南省2008年转移支付测算——州市本级考核部分及政策性测算_财力性转移支付2010年预算参考数_合并 2 6" xfId="27021"/>
    <cellStyle name="好_成本差异系数_03_2010年各地区一般预算平衡表 5" xfId="27022"/>
    <cellStyle name="差_云南省2008年转移支付测算——州市本级考核部分及政策性测算_财力性转移支付2010年预算参考数_华东" xfId="27023"/>
    <cellStyle name="差_云南省2008年转移支付测算——州市本级考核部分及政策性测算_财力性转移支付2010年预算参考数_华东 2" xfId="27024"/>
    <cellStyle name="差_云南省2008年转移支付测算——州市本级考核部分及政策性测算_财力性转移支付2010年预算参考数_华东 2 2" xfId="27025"/>
    <cellStyle name="差_云南省2008年转移支付测算——州市本级考核部分及政策性测算_财力性转移支付2010年预算参考数_华东 2 3" xfId="27026"/>
    <cellStyle name="差_云南省2008年转移支付测算——州市本级考核部分及政策性测算_财力性转移支付2010年预算参考数_华东 2 4" xfId="27027"/>
    <cellStyle name="差_云南省2008年转移支付测算——州市本级考核部分及政策性测算_财力性转移支付2010年预算参考数_隋心对账单定稿0514" xfId="27028"/>
    <cellStyle name="好_32陕西 2 7" xfId="27029"/>
    <cellStyle name="差_云南省2008年转移支付测算——州市本级考核部分及政策性测算_财力性转移支付2010年预算参考数_隋心对账单定稿0514 2" xfId="27030"/>
    <cellStyle name="差_云南省2008年转移支付测算——州市本级考核部分及政策性测算_财力性转移支付2010年预算参考数_隋心对账单定稿0514 2 2" xfId="27031"/>
    <cellStyle name="计算 2 2 11 2 4" xfId="27032"/>
    <cellStyle name="差_云南省2008年转移支付测算——州市本级考核部分及政策性测算_财力性转移支付2010年预算参考数_隋心对账单定稿0514 2 6" xfId="27033"/>
    <cellStyle name="计算 2 2 11 2 8" xfId="27034"/>
    <cellStyle name="差_云南省2008年转移支付测算——州市本级考核部分及政策性测算_财力性转移支付2010年预算参考数_隋心对账单定稿0514 2 7" xfId="27035"/>
    <cellStyle name="计算 2 2 11 2 9" xfId="27036"/>
    <cellStyle name="差_云南省2008年转移支付测算——州市本级考核部分及政策性测算_财力性转移支付2010年预算参考数_小册子（2010）张" xfId="27037"/>
    <cellStyle name="差_云南省2008年转移支付测算——州市本级考核部分及政策性测算_合并" xfId="27038"/>
    <cellStyle name="好_2006年22湖南_财力性转移支付2010年预算参考数_03_2010年各地区一般预算平衡表_2010年地方财政一般预算分级平衡情况表（汇总）0524 2 5" xfId="27039"/>
    <cellStyle name="差_云南省2008年转移支付测算——州市本级考核部分及政策性测算_华东 2 3" xfId="27040"/>
    <cellStyle name="差_云南省2008年转移支付测算——州市本级考核部分及政策性测算_禁止开发区名单" xfId="27041"/>
    <cellStyle name="差_云南省2008年转移支付测算——州市本级考核部分及政策性测算_隋心对账单定稿0514 2" xfId="27042"/>
    <cellStyle name="差_云南省2008年转移支付测算——州市本级考核部分及政策性测算_隋心对账单定稿0514 2 2" xfId="27043"/>
    <cellStyle name="差_云南省2008年转移支付测算——州市本级考核部分及政策性测算_小册子（2010）张" xfId="27044"/>
    <cellStyle name="差_云南省2008年转移支付测算——州市本级考核部分及政策性测算_小册子（2010）张 2" xfId="27045"/>
    <cellStyle name="差_支出合计" xfId="27046"/>
    <cellStyle name="差_支出合计 2" xfId="27047"/>
    <cellStyle name="差_支出合计 3" xfId="27048"/>
    <cellStyle name="好_行政公检法测算_县市旗测算-新科目（含人口规模效应）_财力性转移支付2010年预算参考数_小册子（2010）张 3" xfId="27049"/>
    <cellStyle name="差_指标四" xfId="27050"/>
    <cellStyle name="差_指标四 2" xfId="27051"/>
    <cellStyle name="差_指标四 3" xfId="27052"/>
    <cellStyle name="好_县区合并测算20080423(按照各省比重）_民生政策最低支出需求_财力性转移支付2010年预算参考数_03_2010年各地区一般预算平衡表_净集中 2" xfId="27053"/>
    <cellStyle name="差_指标四 4" xfId="27054"/>
    <cellStyle name="好_县区合并测算20080423(按照各省比重）_民生政策最低支出需求_财力性转移支付2010年预算参考数_03_2010年各地区一般预算平衡表_净集中 3" xfId="27055"/>
    <cellStyle name="差_重点民生支出需求测算表社保（农村低保）081112" xfId="27056"/>
    <cellStyle name="差_重点民生支出需求测算表社保（农村低保）081112 2" xfId="27057"/>
    <cellStyle name="差_重点民生支出需求测算表社保（农村低保）081112_合并" xfId="27058"/>
    <cellStyle name="差_重点民生支出需求测算表社保（农村低保）081112_合并 2" xfId="27059"/>
    <cellStyle name="好_文体广播部门 6" xfId="27060"/>
    <cellStyle name="差_重点民生支出需求测算表社保（农村低保）081112_隋心对账单定稿0514" xfId="27061"/>
    <cellStyle name="差_自行调整差异系数顺序_财力性转移支付2010年预算参考数_小册子（2010）张 3" xfId="27062"/>
    <cellStyle name="差_重点民生支出需求测算表社保（农村低保）081112_隋心对账单定稿0514 2" xfId="27063"/>
    <cellStyle name="差_重点支出奖励（6.19）" xfId="27064"/>
    <cellStyle name="好_2006年22湖南_华东 2 4" xfId="27065"/>
    <cellStyle name="差_重点支出奖励（6.19） 2" xfId="27066"/>
    <cellStyle name="差_自行调整差异系数顺序" xfId="27067"/>
    <cellStyle name="常规 4" xfId="27068"/>
    <cellStyle name="差_自行调整差异系数顺序 2" xfId="27069"/>
    <cellStyle name="常规 100" xfId="27070"/>
    <cellStyle name="常规 4 5" xfId="27071"/>
    <cellStyle name="强调文字颜色 4 2 2 17" xfId="27072"/>
    <cellStyle name="差_自行调整差异系数顺序 2 5" xfId="27073"/>
    <cellStyle name="常规 6" xfId="27074"/>
    <cellStyle name="差_自行调整差异系数顺序 4" xfId="27075"/>
    <cellStyle name="常规 7" xfId="27076"/>
    <cellStyle name="差_自行调整差异系数顺序 5" xfId="27077"/>
    <cellStyle name="好_30云南_1_03_2010年各地区一般预算平衡表_2010年地方财政一般预算分级平衡情况表（汇总）0524 3" xfId="27078"/>
    <cellStyle name="差_自行调整差异系数顺序_03_2010年各地区一般预算平衡表" xfId="27079"/>
    <cellStyle name="差_自行调整差异系数顺序_03_2010年各地区一般预算平衡表 2" xfId="27080"/>
    <cellStyle name="好_山东省民生支出标准_财力性转移支付2010年预算参考数 5" xfId="27081"/>
    <cellStyle name="差_自行调整差异系数顺序_03_2010年各地区一般预算平衡表 2 2" xfId="27082"/>
    <cellStyle name="差_自行调整差异系数顺序_03_2010年各地区一般预算平衡表_2010年地方财政一般预算分级平衡情况表（汇总）0524" xfId="27083"/>
    <cellStyle name="差_自行调整差异系数顺序_03_2010年各地区一般预算平衡表_2010年地方财政一般预算分级平衡情况表（汇总）0524 2" xfId="27084"/>
    <cellStyle name="差_自行调整差异系数顺序_03_2010年各地区一般预算平衡表_2010年地方财政一般预算分级平衡情况表（汇总）0524 2 2" xfId="27085"/>
    <cellStyle name="差_自行调整差异系数顺序_03_2010年各地区一般预算平衡表_2010年地方财政一般预算分级平衡情况表（汇总）0524 2 3" xfId="27086"/>
    <cellStyle name="差_自行调整差异系数顺序_03_2010年各地区一般预算平衡表_2010年地方财政一般预算分级平衡情况表（汇总）0524 3" xfId="27087"/>
    <cellStyle name="差_自行调整差异系数顺序_03_2010年各地区一般预算平衡表_2010年地方财政一般预算分级平衡情况表（汇总）0524 4" xfId="27088"/>
    <cellStyle name="差_自行调整差异系数顺序_03_2010年各地区一般预算平衡表_净集中" xfId="27089"/>
    <cellStyle name="差_自行调整差异系数顺序_03_2010年各地区一般预算平衡表_净集中 3" xfId="27090"/>
    <cellStyle name="好_行政（人员）_县市旗测算-新科目（含人口规模效应）_华东 2 7" xfId="27091"/>
    <cellStyle name="差_自行调整差异系数顺序_30云南 3" xfId="27092"/>
    <cellStyle name="好_其他部门(按照总人口测算）—20080416_县市旗测算-新科目（含人口规模效应）_合并 2 2" xfId="27093"/>
    <cellStyle name="差_自行调整差异系数顺序_30云南 4" xfId="27094"/>
    <cellStyle name="差_自行调整差异系数顺序_财力性转移支付2010年预算参考数" xfId="27095"/>
    <cellStyle name="差_自行调整差异系数顺序_财力性转移支付2010年预算参考数 2" xfId="27096"/>
    <cellStyle name="差_自行调整差异系数顺序_财力性转移支付2010年预算参考数 2 2" xfId="27097"/>
    <cellStyle name="差_自行调整差异系数顺序_财力性转移支付2010年预算参考数 2 3" xfId="27098"/>
    <cellStyle name="差_自行调整差异系数顺序_财力性转移支付2010年预算参考数 2 4" xfId="27099"/>
    <cellStyle name="差_自行调整差异系数顺序_财力性转移支付2010年预算参考数 2 5" xfId="27100"/>
    <cellStyle name="差_自行调整差异系数顺序_财力性转移支付2010年预算参考数 2 6" xfId="27101"/>
    <cellStyle name="差_自行调整差异系数顺序_财力性转移支付2010年预算参考数 2 7" xfId="27102"/>
    <cellStyle name="好_河南 缺口县区测算(地方填报)_03_2010年各地区一般预算平衡表_2010年地方财政一般预算分级平衡情况表（汇总）0524" xfId="27103"/>
    <cellStyle name="差_自行调整差异系数顺序_财力性转移支付2010年预算参考数 3" xfId="27104"/>
    <cellStyle name="差_自行调整差异系数顺序_财力性转移支付2010年预算参考数 4" xfId="27105"/>
    <cellStyle name="差_自行调整差异系数顺序_财力性转移支付2010年预算参考数_03_2010年各地区一般预算平衡表 2" xfId="27106"/>
    <cellStyle name="差_自行调整差异系数顺序_财力性转移支付2010年预算参考数_03_2010年各地区一般预算平衡表 2 2" xfId="27107"/>
    <cellStyle name="解释性文本 4" xfId="27108"/>
    <cellStyle name="差_自行调整差异系数顺序_财力性转移支付2010年预算参考数_03_2010年各地区一般预算平衡表 3" xfId="27109"/>
    <cellStyle name="好_卫生(按照总人口测算）—20080416_民生政策最低支出需求_03_2010年各地区一般预算平衡表 2" xfId="27110"/>
    <cellStyle name="差_自行调整差异系数顺序_财力性转移支付2010年预算参考数_03_2010年各地区一般预算平衡表 4" xfId="27111"/>
    <cellStyle name="好_卫生(按照总人口测算）—20080416_民生政策最低支出需求_03_2010年各地区一般预算平衡表 3" xfId="27112"/>
    <cellStyle name="差_自行调整差异系数顺序_财力性转移支付2010年预算参考数_03_2010年各地区一般预算平衡表 6" xfId="27113"/>
    <cellStyle name="好_卫生(按照总人口测算）—20080416_民生政策最低支出需求_03_2010年各地区一般预算平衡表 5" xfId="27114"/>
    <cellStyle name="差_自行调整差异系数顺序_财力性转移支付2010年预算参考数_03_2010年各地区一般预算平衡表_2010年地方财政一般预算分级平衡情况表（汇总）0524" xfId="27115"/>
    <cellStyle name="好_行政(燃修费)_县市旗测算-新科目（含人口规模效应）_财力性转移支付2010年预算参考数 3" xfId="27116"/>
    <cellStyle name="差_自行调整差异系数顺序_财力性转移支付2010年预算参考数_03_2010年各地区一般预算平衡表_2010年地方财政一般预算分级平衡情况表（汇总）0524 2 3" xfId="27117"/>
    <cellStyle name="好_行政(燃修费)_县市旗测算-新科目（含人口规模效应）_财力性转移支付2010年预算参考数 4" xfId="27118"/>
    <cellStyle name="差_自行调整差异系数顺序_财力性转移支付2010年预算参考数_03_2010年各地区一般预算平衡表_2010年地方财政一般预算分级平衡情况表（汇总）0524 2 4" xfId="27119"/>
    <cellStyle name="好_行政公检法测算_县市旗测算-新科目（含人口规模效应）_华东 2 4" xfId="27120"/>
    <cellStyle name="差_自行调整差异系数顺序_财力性转移支付2010年预算参考数_03_2010年各地区一般预算平衡表_2010年地方财政一般预算分级平衡情况表（汇总）0524 2 7" xfId="27121"/>
    <cellStyle name="差_自行调整差异系数顺序_财力性转移支付2010年预算参考数_03_2010年各地区一般预算平衡表_2010年地方财政一般预算分级平衡情况表（汇总）0524 3" xfId="27122"/>
    <cellStyle name="好_22湖南_隋心对账单定稿0514 2" xfId="27123"/>
    <cellStyle name="差_自行调整差异系数顺序_财力性转移支付2010年预算参考数_03_2010年各地区一般预算平衡表_2010年地方财政一般预算分级平衡情况表（汇总）0524 4" xfId="27124"/>
    <cellStyle name="差_自行调整差异系数顺序_财力性转移支付2010年预算参考数_03_2010年各地区一般预算平衡表_2010年地方财政一般预算分级平衡情况表（汇总）0524 5" xfId="27125"/>
    <cellStyle name="差_自行调整差异系数顺序_财力性转移支付2010年预算参考数_03_2010年各地区一般预算平衡表_净集中 2" xfId="27126"/>
    <cellStyle name="差_自行调整差异系数顺序_财力性转移支付2010年预算参考数_03_2010年各地区一般预算平衡表_净集中 3" xfId="27127"/>
    <cellStyle name="差_自行调整差异系数顺序_财力性转移支付2010年预算参考数_30云南" xfId="27128"/>
    <cellStyle name="差_自行调整差异系数顺序_财力性转移支付2010年预算参考数_30云南 2" xfId="27129"/>
    <cellStyle name="差_自行调整差异系数顺序_财力性转移支付2010年预算参考数_合并" xfId="27130"/>
    <cellStyle name="差_自行调整差异系数顺序_财力性转移支付2010年预算参考数_合并 2 3" xfId="27131"/>
    <cellStyle name="差_自行调整差异系数顺序_财力性转移支付2010年预算参考数_合并 2 4" xfId="27132"/>
    <cellStyle name="差_自行调整差异系数顺序_财力性转移支付2010年预算参考数_合并 2 5" xfId="27133"/>
    <cellStyle name="差_自行调整差异系数顺序_财力性转移支付2010年预算参考数_合并 2 6" xfId="27134"/>
    <cellStyle name="差_自行调整差异系数顺序_财力性转移支付2010年预算参考数_合并 2 7" xfId="27135"/>
    <cellStyle name="差_自行调整差异系数顺序_财力性转移支付2010年预算参考数_华东 2" xfId="27136"/>
    <cellStyle name="差_自行调整差异系数顺序_财力性转移支付2010年预算参考数_华东 2 2" xfId="27137"/>
    <cellStyle name="差_自行调整差异系数顺序_财力性转移支付2010年预算参考数_华东 2 6" xfId="27138"/>
    <cellStyle name="差_自行调整差异系数顺序_财力性转移支付2010年预算参考数_华东 2 7" xfId="27139"/>
    <cellStyle name="好_第一部分：综合全" xfId="27140"/>
    <cellStyle name="差_自行调整差异系数顺序_财力性转移支付2010年预算参考数_隋心对账单定稿0514 2" xfId="27141"/>
    <cellStyle name="好_县区合并测算20080423(按照各省比重）_不含人员经费系数_财力性转移支付2010年预算参考数_合并 2 2" xfId="27142"/>
    <cellStyle name="好_第一部分：综合全 2" xfId="27143"/>
    <cellStyle name="差_自行调整差异系数顺序_财力性转移支付2010年预算参考数_隋心对账单定稿0514 2 2" xfId="27144"/>
    <cellStyle name="好_第一部分：综合全 3" xfId="27145"/>
    <cellStyle name="差_自行调整差异系数顺序_财力性转移支付2010年预算参考数_隋心对账单定稿0514 2 3" xfId="27146"/>
    <cellStyle name="好_第一部分：综合全 4" xfId="27147"/>
    <cellStyle name="差_自行调整差异系数顺序_财力性转移支付2010年预算参考数_隋心对账单定稿0514 2 4" xfId="27148"/>
    <cellStyle name="好_第一部分：综合全 5" xfId="27149"/>
    <cellStyle name="差_自行调整差异系数顺序_财力性转移支付2010年预算参考数_隋心对账单定稿0514 2 5" xfId="27150"/>
    <cellStyle name="好_第一部分：综合全 6" xfId="27151"/>
    <cellStyle name="差_自行调整差异系数顺序_财力性转移支付2010年预算参考数_隋心对账单定稿0514 2 6" xfId="27152"/>
    <cellStyle name="差_自行调整差异系数顺序_财力性转移支付2010年预算参考数_小册子（2010）张 4" xfId="27153"/>
    <cellStyle name="差_自行调整差异系数顺序_合并 2 6" xfId="27154"/>
    <cellStyle name="差_自行调整差异系数顺序_合并 2 7" xfId="27155"/>
    <cellStyle name="差_自行调整差异系数顺序_华东 2" xfId="27156"/>
    <cellStyle name="差_自行调整差异系数顺序_华东 2 2" xfId="27157"/>
    <cellStyle name="差_自行调整差异系数顺序_华东 2 3" xfId="27158"/>
    <cellStyle name="好_2_财力性转移支付2010年预算参考数_华东 2" xfId="27159"/>
    <cellStyle name="好_0605石屏县_03_2010年各地区一般预算平衡表 2 2" xfId="27160"/>
    <cellStyle name="差_自行调整差异系数顺序_华东 2 4" xfId="27161"/>
    <cellStyle name="好_农林水和城市维护标准支出20080505－县区合计_不含人员经费系数_财力性转移支付2010年预算参考数_华东 2" xfId="27162"/>
    <cellStyle name="差_自行调整差异系数顺序_华东 2 6" xfId="27163"/>
    <cellStyle name="好_农林水和城市维护标准支出20080505－县区合计_不含人员经费系数_财力性转移支付2010年预算参考数_华东 3" xfId="27164"/>
    <cellStyle name="差_自行调整差异系数顺序_华东 2 7" xfId="27165"/>
    <cellStyle name="差_自行调整差异系数顺序_隋心对账单定稿0514" xfId="27166"/>
    <cellStyle name="常规 9 7" xfId="27167"/>
    <cellStyle name="差_自行调整差异系数顺序_隋心对账单定稿0514 2 4" xfId="27168"/>
    <cellStyle name="好_2008计算资料（8月5）_隋心对账单定稿0514 2 2" xfId="27169"/>
    <cellStyle name="差_自行调整差异系数顺序_隋心对账单定稿0514 2 5" xfId="27170"/>
    <cellStyle name="常规 9 8" xfId="27171"/>
    <cellStyle name="好_2008计算资料（8月5）_隋心对账单定稿0514 2 3" xfId="27172"/>
    <cellStyle name="差_自行调整差异系数顺序_隋心对账单定稿0514 2 6" xfId="27173"/>
    <cellStyle name="常规 9 9" xfId="27174"/>
    <cellStyle name="好_2008计算资料（8月5）_隋心对账单定稿0514 2 4" xfId="27175"/>
    <cellStyle name="差_自行调整差异系数顺序_隋心对账单定稿0514 2 7" xfId="27176"/>
    <cellStyle name="差_自行调整差异系数顺序_小册子（2010）张" xfId="27177"/>
    <cellStyle name="差_自行调整差异系数顺序_小册子（2010）张 2" xfId="27178"/>
    <cellStyle name="差_自行调整差异系数顺序_小册子（2010）张 3" xfId="27179"/>
    <cellStyle name="好_30云南_1_财力性转移支付2010年预算参考数 2" xfId="27180"/>
    <cellStyle name="差_总人口 2 6" xfId="27181"/>
    <cellStyle name="好_30云南_1_财力性转移支付2010年预算参考数 3" xfId="27182"/>
    <cellStyle name="差_总人口 2 7" xfId="27183"/>
    <cellStyle name="差_总人口_03_2010年各地区一般预算平衡表" xfId="27184"/>
    <cellStyle name="差_总人口_03_2010年各地区一般预算平衡表 2" xfId="27185"/>
    <cellStyle name="差_总人口_03_2010年各地区一般预算平衡表 2 2" xfId="27186"/>
    <cellStyle name="差_总人口_03_2010年各地区一般预算平衡表 3" xfId="27187"/>
    <cellStyle name="好_J01-2" xfId="27188"/>
    <cellStyle name="差_总人口_03_2010年各地区一般预算平衡表 4" xfId="27189"/>
    <cellStyle name="差_总人口_03_2010年各地区一般预算平衡表 5" xfId="27190"/>
    <cellStyle name="差_总人口_03_2010年各地区一般预算平衡表 6" xfId="27191"/>
    <cellStyle name="差_总人口_03_2010年各地区一般预算平衡表_04财力类2010" xfId="27192"/>
    <cellStyle name="好_2007年收支情况及2008年收支预计表(汇总表)_30云南 3" xfId="27193"/>
    <cellStyle name="差_总人口_03_2010年各地区一般预算平衡表_04财力类2010 2" xfId="27194"/>
    <cellStyle name="好_汇总表4_03_2010年各地区一般预算平衡表_净集中 2" xfId="27195"/>
    <cellStyle name="好_市辖区测算-新科目（20080626）_民生政策最低支出需求_财力性转移支付2010年预算参考数_合并 2 6" xfId="27196"/>
    <cellStyle name="差_总人口_03_2010年各地区一般预算平衡表_04财力类2010 3" xfId="27197"/>
    <cellStyle name="差_总人口_财力性转移支付2010年预算参考数 5" xfId="27198"/>
    <cellStyle name="差_总人口_03_2010年各地区一般预算平衡表_2010年地方财政一般预算分级平衡情况表（汇总）0524 2 2" xfId="27199"/>
    <cellStyle name="差_总人口_03_2010年各地区一般预算平衡表_2010年地方财政一般预算分级平衡情况表（汇总）0524 2 3" xfId="27200"/>
    <cellStyle name="差_总人口_03_2010年各地区一般预算平衡表_2010年地方财政一般预算分级平衡情况表（汇总）0524 2 4" xfId="27201"/>
    <cellStyle name="好_22湖南_财力性转移支付2010年预算参考数_03_2010年各地区一般预算平衡表" xfId="27202"/>
    <cellStyle name="差_总人口_03_2010年各地区一般预算平衡表_2010年地方财政一般预算分级平衡情况表（汇总）0524 2 6" xfId="27203"/>
    <cellStyle name="差_总人口_03_2010年各地区一般预算平衡表_2010年地方财政一般预算分级平衡情况表（汇总）0524 2 7" xfId="27204"/>
    <cellStyle name="好_地方配套按人均增幅控制8.30xl 2" xfId="27205"/>
    <cellStyle name="差_总人口_03_2010年各地区一般预算平衡表_2010年地方财政一般预算分级平衡情况表（汇总）0524 4" xfId="27206"/>
    <cellStyle name="差_总人口_30云南 2" xfId="27207"/>
    <cellStyle name="好_市辖区测算20080510_不含人员经费系数_03_2010年各地区一般预算平衡表" xfId="27208"/>
    <cellStyle name="差_总人口_30云南 3" xfId="27209"/>
    <cellStyle name="好_01保工资保运转保民生项目及标准" xfId="27210"/>
    <cellStyle name="差_总人口_财力性转移支付2010年预算参考数 2" xfId="27211"/>
    <cellStyle name="好_01保工资保运转保民生项目及标准 2" xfId="27212"/>
    <cellStyle name="差_总人口_财力性转移支付2010年预算参考数 2 2" xfId="27213"/>
    <cellStyle name="好_01保工资保运转保民生项目及标准 3" xfId="27214"/>
    <cellStyle name="差_总人口_财力性转移支付2010年预算参考数 2 3" xfId="27215"/>
    <cellStyle name="差_总人口_财力性转移支付2010年预算参考数 2 4" xfId="27216"/>
    <cellStyle name="差_总人口_财力性转移支付2010年预算参考数 2 5" xfId="27217"/>
    <cellStyle name="好_27重庆_30云南" xfId="27218"/>
    <cellStyle name="差_总人口_财力性转移支付2010年预算参考数 2 7" xfId="27219"/>
    <cellStyle name="差_总人口_财力性转移支付2010年预算参考数 3" xfId="27220"/>
    <cellStyle name="常规 26 6" xfId="27221"/>
    <cellStyle name="常规 31 6" xfId="27222"/>
    <cellStyle name="差_总人口_财力性转移支付2010年预算参考数_03_2010年各地区一般预算平衡表" xfId="27223"/>
    <cellStyle name="差_总人口_财力性转移支付2010年预算参考数_03_2010年各地区一般预算平衡表 2" xfId="27224"/>
    <cellStyle name="好_2007年收支情况及2008年收支预计表(汇总表)_03_2010年各地区一般预算平衡表 6" xfId="27225"/>
    <cellStyle name="差_总人口_财力性转移支付2010年预算参考数_03_2010年各地区一般预算平衡表 2 2" xfId="27226"/>
    <cellStyle name="差_总人口_财力性转移支付2010年预算参考数_03_2010年各地区一般预算平衡表 3" xfId="27227"/>
    <cellStyle name="差_总人口_财力性转移支付2010年预算参考数_03_2010年各地区一般预算平衡表 4" xfId="27228"/>
    <cellStyle name="差_总人口_财力性转移支付2010年预算参考数_03_2010年各地区一般预算平衡表 5" xfId="27229"/>
    <cellStyle name="差_总人口_财力性转移支付2010年预算参考数_03_2010年各地区一般预算平衡表 6" xfId="27230"/>
    <cellStyle name="差_总人口_财力性转移支付2010年预算参考数_03_2010年各地区一般预算平衡表_04财力类2010" xfId="27231"/>
    <cellStyle name="好_云南省2008年转移支付测算——州市本级考核部分及政策性测算_财力性转移支付2010年预算参考数_03_2010年各地区一般预算平衡表_2010年地方财政一般预算分级平衡情况表（汇总）0524 2 6" xfId="27232"/>
    <cellStyle name="差_总人口_财力性转移支付2010年预算参考数_03_2010年各地区一般预算平衡表_04财力类2010 2" xfId="27233"/>
    <cellStyle name="差_总人口_财力性转移支付2010年预算参考数_03_2010年各地区一般预算平衡表_04财力类2010 3" xfId="27234"/>
    <cellStyle name="好_人员工资和公用经费 3" xfId="27235"/>
    <cellStyle name="差_总人口_财力性转移支付2010年预算参考数_03_2010年各地区一般预算平衡表_2010年地方财政一般预算分级平衡情况表（汇总）0524" xfId="27236"/>
    <cellStyle name="差_总人口_财力性转移支付2010年预算参考数_03_2010年各地区一般预算平衡表_2010年地方财政一般预算分级平衡情况表（汇总）0524 2 5" xfId="27237"/>
    <cellStyle name="差_总人口_财力性转移支付2010年预算参考数_03_2010年各地区一般预算平衡表_2010年地方财政一般预算分级平衡情况表（汇总）0524 2 6" xfId="27238"/>
    <cellStyle name="差_总人口_财力性转移支付2010年预算参考数_03_2010年各地区一般预算平衡表_2010年地方财政一般预算分级平衡情况表（汇总）0524 2 7" xfId="27239"/>
    <cellStyle name="差_总人口_财力性转移支付2010年预算参考数_03_2010年各地区一般预算平衡表_2010年地方财政一般预算分级平衡情况表（汇总）0524 4" xfId="27240"/>
    <cellStyle name="好_市辖区测算-新科目（20080626）_民生政策最低支出需求_财力性转移支付2010年预算参考数 2 2" xfId="27241"/>
    <cellStyle name="差_总人口_财力性转移支付2010年预算参考数_03_2010年各地区一般预算平衡表_2010年地方财政一般预算分级平衡情况表（汇总）0524 5" xfId="27242"/>
    <cellStyle name="好_市辖区测算-新科目（20080626）_民生政策最低支出需求_财力性转移支付2010年预算参考数 2 3" xfId="27243"/>
    <cellStyle name="好_缺口县区测算（11.13）_财力性转移支付2010年预算参考数_隋心对账单定稿0514 3" xfId="27244"/>
    <cellStyle name="差_总人口_财力性转移支付2010年预算参考数_03_2010年各地区一般预算平衡表_净集中" xfId="27245"/>
    <cellStyle name="好_卫生部门_财力性转移支付2010年预算参考数_03_2010年各地区一般预算平衡表_2010年地方财政一般预算分级平衡情况表（汇总）0524 2 7" xfId="27246"/>
    <cellStyle name="差_总人口_财力性转移支付2010年预算参考数_03_2010年各地区一般预算平衡表_净集中 3" xfId="27247"/>
    <cellStyle name="差_总人口_财力性转移支付2010年预算参考数_30云南" xfId="27248"/>
    <cellStyle name="差_总人口_财力性转移支付2010年预算参考数_30云南 2" xfId="27249"/>
    <cellStyle name="好_财政供养人员_财力性转移支付2010年预算参考数 2 3" xfId="27250"/>
    <cellStyle name="差_总人口_财力性转移支付2010年预算参考数_合并" xfId="27251"/>
    <cellStyle name="好_行政（人员）_民生政策最低支出需求_财力性转移支付2010年预算参考数_隋心对账单定稿0514 2 3" xfId="27252"/>
    <cellStyle name="差_总人口_财力性转移支付2010年预算参考数_合并 2" xfId="27253"/>
    <cellStyle name="差_总人口_财力性转移支付2010年预算参考数_合并 2 2" xfId="27254"/>
    <cellStyle name="差_总人口_财力性转移支付2010年预算参考数_合并 2 3" xfId="27255"/>
    <cellStyle name="差_总人口_财力性转移支付2010年预算参考数_华东 2" xfId="27256"/>
    <cellStyle name="差_总人口_财力性转移支付2010年预算参考数_华东 2 4" xfId="27257"/>
    <cellStyle name="差_总人口_财力性转移支付2010年预算参考数_华东 2 5" xfId="27258"/>
    <cellStyle name="好_行政公检法测算_县市旗测算-新科目（含人口规模效应）_财力性转移支付2010年预算参考数_03_2010年各地区一般预算平衡表" xfId="27259"/>
    <cellStyle name="差_总人口_财力性转移支付2010年预算参考数_华东 2 6" xfId="27260"/>
    <cellStyle name="差_总人口_财力性转移支付2010年预算参考数_华东 2 7" xfId="27261"/>
    <cellStyle name="好_12滨州_03_2010年各地区一般预算平衡表" xfId="27262"/>
    <cellStyle name="差_总人口_财力性转移支付2010年预算参考数_隋心对账单定稿0514 2 3" xfId="27263"/>
    <cellStyle name="差_总人口_财力性转移支付2010年预算参考数_隋心对账单定稿0514 2 7" xfId="27264"/>
    <cellStyle name="好_汇总表_财力性转移支付2010年预算参考数_03_2010年各地区一般预算平衡表 6" xfId="27265"/>
    <cellStyle name="差_总人口_财力性转移支付2010年预算参考数_小册子（2010）张 2" xfId="27266"/>
    <cellStyle name="好_县市旗测算-新科目（20080627）_县市旗测算-新科目（含人口规模效应）_财力性转移支付2010年预算参考数_华东 2 3" xfId="27267"/>
    <cellStyle name="好_GDP_2010年标准财政收入" xfId="27268"/>
    <cellStyle name="差_总人口_财力性转移支付2010年预算参考数_小册子（2010）张 3" xfId="27269"/>
    <cellStyle name="好_县市旗测算-新科目（20080627）_县市旗测算-新科目（含人口规模效应）_财力性转移支付2010年预算参考数_华东 2 4" xfId="27270"/>
    <cellStyle name="好_农林水和城市维护标准支出20080505－县区合计_民生政策最低支出需求_财力性转移支付2010年预算参考数_03_2010年各地区一般预算平衡表 6" xfId="27271"/>
    <cellStyle name="差_总人口_合并 2" xfId="27272"/>
    <cellStyle name="注释 2 2 2 4" xfId="27273"/>
    <cellStyle name="好_汇总表4_财力性转移支付2010年预算参考数_03_2010年各地区一般预算平衡表_04财力类2010 3" xfId="27274"/>
    <cellStyle name="好_行政（人员）_财力性转移支付2010年预算参考数_03_2010年各地区一般预算平衡表_2010年地方财政一般预算分级平衡情况表（汇总）0524 5" xfId="27275"/>
    <cellStyle name="差_总人口_合并 2 2" xfId="27276"/>
    <cellStyle name="好_30云南_1_财力性转移支付2010年预算参考数_30云南 2" xfId="27277"/>
    <cellStyle name="差_总人口_合并 2 3" xfId="27278"/>
    <cellStyle name="好_30云南_1_财力性转移支付2010年预算参考数_30云南 3" xfId="27279"/>
    <cellStyle name="差_总人口_合并 2 4" xfId="27280"/>
    <cellStyle name="差_总人口_合并 2 5" xfId="27281"/>
    <cellStyle name="差_总人口_合并 2 6" xfId="27282"/>
    <cellStyle name="差_总人口_合并 2 7" xfId="27283"/>
    <cellStyle name="差_总人口_华东" xfId="27284"/>
    <cellStyle name="差_总人口_华东 2" xfId="27285"/>
    <cellStyle name="好_2007一般预算支出口径剔除表_财力性转移支付2010年预算参考数_03_2010年各地区一般预算平衡表_04财力类2010 3" xfId="27286"/>
    <cellStyle name="差_总人口_华东 2 2" xfId="27287"/>
    <cellStyle name="好_34青海_1_财力性转移支付2010年预算参考数_03_2010年各地区一般预算平衡表_2010年地方财政一般预算分级平衡情况表（汇总）0524 2" xfId="27288"/>
    <cellStyle name="差_总人口_华东 2 3" xfId="27289"/>
    <cellStyle name="好_34青海_1_财力性转移支付2010年预算参考数_03_2010年各地区一般预算平衡表_2010年地方财政一般预算分级平衡情况表（汇总）0524 4" xfId="27290"/>
    <cellStyle name="好_07临沂_30云南 2" xfId="27291"/>
    <cellStyle name="差_总人口_华东 2 5" xfId="27292"/>
    <cellStyle name="好_34青海_1_财力性转移支付2010年预算参考数_03_2010年各地区一般预算平衡表_2010年地方财政一般预算分级平衡情况表（汇总）0524 5" xfId="27293"/>
    <cellStyle name="好_07临沂_30云南 3" xfId="27294"/>
    <cellStyle name="差_总人口_华东 2 6" xfId="27295"/>
    <cellStyle name="差_总人口_华东 2 7" xfId="27296"/>
    <cellStyle name="好_其他部门(按照总人口测算）—20080416_财力性转移支付2010年预算参考数_华东" xfId="27297"/>
    <cellStyle name="检查单元格 2 2 11 2 8" xfId="27298"/>
    <cellStyle name="好_行政（人员）_不含人员经费系数_隋心对账单定稿0514 3" xfId="27299"/>
    <cellStyle name="差_总人口_隋心对账单定稿0514" xfId="27300"/>
    <cellStyle name="好_其他部门(按照总人口测算）—20080416_财力性转移支付2010年预算参考数_华东 2" xfId="27301"/>
    <cellStyle name="差_总人口_隋心对账单定稿0514 2" xfId="27302"/>
    <cellStyle name="好_其他部门(按照总人口测算）—20080416_财力性转移支付2010年预算参考数_华东 2 2" xfId="27303"/>
    <cellStyle name="好_县区合并测算20080423(按照各省比重）_财力性转移支付2010年预算参考数_30云南" xfId="27304"/>
    <cellStyle name="差_总人口_隋心对账单定稿0514 2 2" xfId="27305"/>
    <cellStyle name="好_其他部门(按照总人口测算）—20080416_财力性转移支付2010年预算参考数_华东 2 3" xfId="27306"/>
    <cellStyle name="差_总人口_隋心对账单定稿0514 2 3" xfId="27307"/>
    <cellStyle name="差_总人口_小册子（2010）张" xfId="27308"/>
    <cellStyle name="差_总人口_小册子（2010）张 2" xfId="27309"/>
    <cellStyle name="常规 10" xfId="27310"/>
    <cellStyle name="常规 10 11" xfId="27311"/>
    <cellStyle name="常规 10 14" xfId="27312"/>
    <cellStyle name="常规 10 18" xfId="27313"/>
    <cellStyle name="常规 10 23" xfId="27314"/>
    <cellStyle name="好_分县成本差异系数_财力性转移支付2010年预算参考数_03_2010年各地区一般预算平衡表_2010年地方财政一般预算分级平衡情况表（汇总）0524 2" xfId="27315"/>
    <cellStyle name="常规 10 19" xfId="27316"/>
    <cellStyle name="常规 10 24" xfId="27317"/>
    <cellStyle name="常规 10 2 2 2" xfId="27318"/>
    <cellStyle name="常规 10 2 2 3" xfId="27319"/>
    <cellStyle name="好_30云南_1_03_2010年各地区一般预算平衡表_04财力类2010 2" xfId="27320"/>
    <cellStyle name="好_分县成本差异系数_财力性转移支付2010年预算参考数_03_2010年各地区一般预算平衡表_2010年地方财政一般预算分级平衡情况表（汇总）0524 3" xfId="27321"/>
    <cellStyle name="常规 10 25" xfId="27322"/>
    <cellStyle name="常规 10 30" xfId="27323"/>
    <cellStyle name="好_30云南_1_03_2010年各地区一般预算平衡表_04财力类2010 3" xfId="27324"/>
    <cellStyle name="好_分县成本差异系数_财力性转移支付2010年预算参考数_03_2010年各地区一般预算平衡表_2010年地方财政一般预算分级平衡情况表（汇总）0524 4" xfId="27325"/>
    <cellStyle name="常规 10 26" xfId="27326"/>
    <cellStyle name="常规 10 31" xfId="27327"/>
    <cellStyle name="好_分县成本差异系数_财力性转移支付2010年预算参考数_03_2010年各地区一般预算平衡表_2010年地方财政一般预算分级平衡情况表（汇总）0524 5" xfId="27328"/>
    <cellStyle name="常规 10 27" xfId="27329"/>
    <cellStyle name="常规 10 32" xfId="27330"/>
    <cellStyle name="常规 10 28" xfId="27331"/>
    <cellStyle name="常规 10 33" xfId="27332"/>
    <cellStyle name="常规 10 29" xfId="27333"/>
    <cellStyle name="常规 10 34" xfId="27334"/>
    <cellStyle name="常规 10 3" xfId="27335"/>
    <cellStyle name="好_市辖区测算20080510_不含人员经费系数_华东 2 5" xfId="27336"/>
    <cellStyle name="常规 10 3 10" xfId="27337"/>
    <cellStyle name="好_市辖区测算20080510_不含人员经费系数_财力性转移支付2010年预算参考数_小册子（2010）张 3" xfId="27338"/>
    <cellStyle name="常规 10 3 3" xfId="27339"/>
    <cellStyle name="常规 10 3 6" xfId="27340"/>
    <cellStyle name="好_11大理_财力性转移支付2010年预算参考数_03_2010年各地区一般预算平衡表 2 2" xfId="27341"/>
    <cellStyle name="常规 10 3 8" xfId="27342"/>
    <cellStyle name="常规 10 3 9" xfId="27343"/>
    <cellStyle name="常规 10 35" xfId="27344"/>
    <cellStyle name="常规 10 40" xfId="27345"/>
    <cellStyle name="常规 10 36" xfId="27346"/>
    <cellStyle name="常规 10 41" xfId="27347"/>
    <cellStyle name="常规 10 38" xfId="27348"/>
    <cellStyle name="常规 10 39" xfId="27349"/>
    <cellStyle name="常规 10 4" xfId="27350"/>
    <cellStyle name="好_市辖区测算20080510_不含人员经费系数_华东 2 6" xfId="27351"/>
    <cellStyle name="常规 10 7" xfId="27352"/>
    <cellStyle name="常规 10 9" xfId="27353"/>
    <cellStyle name="好_华东 2" xfId="27354"/>
    <cellStyle name="常规 10_21-22" xfId="27355"/>
    <cellStyle name="常规 104" xfId="27356"/>
    <cellStyle name="常规 4 9" xfId="27357"/>
    <cellStyle name="常规 105" xfId="27358"/>
    <cellStyle name="常规 110" xfId="27359"/>
    <cellStyle name="常规 106" xfId="27360"/>
    <cellStyle name="常规 111" xfId="27361"/>
    <cellStyle name="常规 107" xfId="27362"/>
    <cellStyle name="常规 112" xfId="27363"/>
    <cellStyle name="常规 11" xfId="27364"/>
    <cellStyle name="常规 11 10" xfId="27365"/>
    <cellStyle name="常规 11 11" xfId="27366"/>
    <cellStyle name="常规 11 12" xfId="27367"/>
    <cellStyle name="常规 11 17" xfId="27368"/>
    <cellStyle name="常规 11 22" xfId="27369"/>
    <cellStyle name="常规 11 18" xfId="27370"/>
    <cellStyle name="常规 11 23" xfId="27371"/>
    <cellStyle name="常规 11 19" xfId="27372"/>
    <cellStyle name="常规 11 24" xfId="27373"/>
    <cellStyle name="常规 11 2 11" xfId="27374"/>
    <cellStyle name="常规 11 2 12" xfId="27375"/>
    <cellStyle name="常规 11 2 14" xfId="27376"/>
    <cellStyle name="常规 11 2 15" xfId="27377"/>
    <cellStyle name="常规 11 2 20" xfId="27378"/>
    <cellStyle name="好_县区合并测算20080421_30云南 2" xfId="27379"/>
    <cellStyle name="常规 11 2 16" xfId="27380"/>
    <cellStyle name="常规 11 2 21" xfId="27381"/>
    <cellStyle name="好_县区合并测算20080421_30云南 3" xfId="27382"/>
    <cellStyle name="好_30云南_1_03_2010年各地区一般预算平衡表_2010年地方财政一般预算分级平衡情况表（汇总）0524" xfId="27383"/>
    <cellStyle name="常规 11 2 17" xfId="27384"/>
    <cellStyle name="常规 11 2 22" xfId="27385"/>
    <cellStyle name="常规 11 2 18" xfId="27386"/>
    <cellStyle name="常规 11 2 23" xfId="27387"/>
    <cellStyle name="好_自行调整差异系数顺序_财力性转移支付2010年预算参考数" xfId="27388"/>
    <cellStyle name="常规 11 2 19" xfId="27389"/>
    <cellStyle name="常规 11 2 24" xfId="27390"/>
    <cellStyle name="常规 11 2 2 2" xfId="27391"/>
    <cellStyle name="常规 11 2 2 3" xfId="27392"/>
    <cellStyle name="好_行政(燃修费)_民生政策最低支出需求_财力性转移支付2010年预算参考数_华东 2 3" xfId="27393"/>
    <cellStyle name="常规 11 2 27" xfId="27394"/>
    <cellStyle name="常规 11 2 32" xfId="27395"/>
    <cellStyle name="好_行政(燃修费)_民生政策最低支出需求_财力性转移支付2010年预算参考数_华东 2 4" xfId="27396"/>
    <cellStyle name="常规 11 2 28" xfId="27397"/>
    <cellStyle name="常规 11 2 33" xfId="27398"/>
    <cellStyle name="好_行政(燃修费)_民生政策最低支出需求_财力性转移支付2010年预算参考数_华东 2 5" xfId="27399"/>
    <cellStyle name="常规 11 2 29" xfId="27400"/>
    <cellStyle name="常规 11 2 34" xfId="27401"/>
    <cellStyle name="常规 11 2 3 10" xfId="27402"/>
    <cellStyle name="好_云南 缺口县区测算(地方填报)_03_2010年各地区一般预算平衡表_2010年地方财政一般预算分级平衡情况表（汇总）0524 2 7" xfId="27403"/>
    <cellStyle name="常规 11 2 3 2" xfId="27404"/>
    <cellStyle name="常规 11 2 3 3" xfId="27405"/>
    <cellStyle name="常规 11 2 3 4" xfId="27406"/>
    <cellStyle name="好_分县成本差异系数_不含人员经费系数_隋心对账单定稿0514 2 2" xfId="27407"/>
    <cellStyle name="常规 11 2 3 5" xfId="27408"/>
    <cellStyle name="好_行政(燃修费)_民生政策最低支出需求_财力性转移支付2010年预算参考数_华东 2 6" xfId="27409"/>
    <cellStyle name="常规 11 2 35" xfId="27410"/>
    <cellStyle name="常规 11 2 40" xfId="27411"/>
    <cellStyle name="好_28四川_隋心对账单定稿0514 2" xfId="27412"/>
    <cellStyle name="好_行政(燃修费)_民生政策最低支出需求_财力性转移支付2010年预算参考数_华东 2 7" xfId="27413"/>
    <cellStyle name="常规 11 2 36" xfId="27414"/>
    <cellStyle name="常规 11 2 37" xfId="27415"/>
    <cellStyle name="常规 11 2 38" xfId="27416"/>
    <cellStyle name="常规 11 2 39" xfId="27417"/>
    <cellStyle name="常规 11 2 4" xfId="27418"/>
    <cellStyle name="好_28四川_小册子（2010）张" xfId="27419"/>
    <cellStyle name="常规 11 2 5" xfId="27420"/>
    <cellStyle name="好_27重庆_财力性转移支付2010年预算参考数_03_2010年各地区一般预算平衡表_04财力类2010 3" xfId="27421"/>
    <cellStyle name="常规 11 26" xfId="27422"/>
    <cellStyle name="常规 11 31" xfId="27423"/>
    <cellStyle name="常规 11 27" xfId="27424"/>
    <cellStyle name="常规 11 32" xfId="27425"/>
    <cellStyle name="常规 11 29" xfId="27426"/>
    <cellStyle name="常规 11 34" xfId="27427"/>
    <cellStyle name="常规 11 3" xfId="27428"/>
    <cellStyle name="常规 11 3 3" xfId="27429"/>
    <cellStyle name="常规 11 3 4" xfId="27430"/>
    <cellStyle name="好_行政（人员）_03_2010年各地区一般预算平衡表_净集中" xfId="27431"/>
    <cellStyle name="常规 11 35" xfId="27432"/>
    <cellStyle name="常规 11 40" xfId="27433"/>
    <cellStyle name="常规 11 36" xfId="27434"/>
    <cellStyle name="常规 11 41" xfId="27435"/>
    <cellStyle name="好_2_03_2010年各地区一般预算平衡表 2" xfId="27436"/>
    <cellStyle name="常规 11 38" xfId="27437"/>
    <cellStyle name="好_2_03_2010年各地区一般预算平衡表 3" xfId="27438"/>
    <cellStyle name="常规 11 39" xfId="27439"/>
    <cellStyle name="常规 11 4 5" xfId="27440"/>
    <cellStyle name="常规 11 4 6" xfId="27441"/>
    <cellStyle name="常规 11 4 7" xfId="27442"/>
    <cellStyle name="好_总人口_财力性转移支付2010年预算参考数_03_2010年各地区一般预算平衡表" xfId="27443"/>
    <cellStyle name="常规 11 4 8" xfId="27444"/>
    <cellStyle name="常规 11_03支出类2010" xfId="27445"/>
    <cellStyle name="检查单元格 2 2 2" xfId="27446"/>
    <cellStyle name="常规 115" xfId="27447"/>
    <cellStyle name="常规 120" xfId="27448"/>
    <cellStyle name="常规 116" xfId="27449"/>
    <cellStyle name="常规 121" xfId="27450"/>
    <cellStyle name="常规 117" xfId="27451"/>
    <cellStyle name="常规 122" xfId="27452"/>
    <cellStyle name="好_县市旗测算20080508_不含人员经费系数_隋心对账单定稿0514" xfId="27453"/>
    <cellStyle name="常规 118" xfId="27454"/>
    <cellStyle name="常规 123" xfId="27455"/>
    <cellStyle name="常规 119" xfId="27456"/>
    <cellStyle name="常规 124" xfId="27457"/>
    <cellStyle name="好_行政(燃修费)_不含人员经费系数_合并 2 2" xfId="27458"/>
    <cellStyle name="常规 12 11" xfId="27459"/>
    <cellStyle name="常规 12 12" xfId="27460"/>
    <cellStyle name="好_2007一般预算支出口径剔除表_03_2010年各地区一般预算平衡表 2" xfId="27461"/>
    <cellStyle name="常规 12 13" xfId="27462"/>
    <cellStyle name="好_2007一般预算支出口径剔除表_03_2010年各地区一般预算平衡表 3" xfId="27463"/>
    <cellStyle name="常规 12 14" xfId="27464"/>
    <cellStyle name="好_成本差异系数（含人口规模）_财力性转移支付2010年预算参考数_30云南" xfId="27465"/>
    <cellStyle name="常规 12 2 2" xfId="27466"/>
    <cellStyle name="常规 12 26" xfId="27467"/>
    <cellStyle name="常规 12 31" xfId="27468"/>
    <cellStyle name="好_县区合并测算20080421_不含人员经费系数_财力性转移支付2010年预算参考数 5" xfId="27469"/>
    <cellStyle name="常规 12 27" xfId="27470"/>
    <cellStyle name="常规 12 32" xfId="27471"/>
    <cellStyle name="常规 12 3" xfId="27472"/>
    <cellStyle name="常规 12 35" xfId="27473"/>
    <cellStyle name="常规 12 40" xfId="27474"/>
    <cellStyle name="好_2006年34青海_财力性转移支付2010年预算参考数_隋心对账单定稿0514 2 2" xfId="27475"/>
    <cellStyle name="常规 12 36" xfId="27476"/>
    <cellStyle name="好_2006年34青海_财力性转移支付2010年预算参考数_隋心对账单定稿0514 2 3" xfId="27477"/>
    <cellStyle name="常规 12 37" xfId="27478"/>
    <cellStyle name="常规 4 3 2" xfId="27479"/>
    <cellStyle name="常规 12 4" xfId="27480"/>
    <cellStyle name="常规 12 7" xfId="27481"/>
    <cellStyle name="常规 12 8" xfId="27482"/>
    <cellStyle name="常规 12 9" xfId="27483"/>
    <cellStyle name="常规 125" xfId="27484"/>
    <cellStyle name="常规 130" xfId="27485"/>
    <cellStyle name="好_行政(燃修费)_不含人员经费系数_合并 2 3" xfId="27486"/>
    <cellStyle name="常规 126" xfId="27487"/>
    <cellStyle name="常规 131" xfId="27488"/>
    <cellStyle name="好_行政(燃修费)_不含人员经费系数_合并 2 4" xfId="27489"/>
    <cellStyle name="好_30云南_1_财力性转移支付2010年预算参考数_小册子（2010）张" xfId="27490"/>
    <cellStyle name="好_市辖区测算-新科目（20080626）_民生政策最低支出需求_财力性转移支付2010年预算参考数_小册子（2010）张 2" xfId="27491"/>
    <cellStyle name="常规 127" xfId="27492"/>
    <cellStyle name="常规 132" xfId="27493"/>
    <cellStyle name="好_行政(燃修费)_不含人员经费系数_合并 2 5" xfId="27494"/>
    <cellStyle name="常规 129" xfId="27495"/>
    <cellStyle name="常规 134" xfId="27496"/>
    <cellStyle name="好_行政(燃修费)_不含人员经费系数_合并 2 7" xfId="27497"/>
    <cellStyle name="好_教育(按照总人口测算）—20080416_不含人员经费系数_隋心对账单定稿0514 2 2" xfId="27498"/>
    <cellStyle name="常规 13 12" xfId="27499"/>
    <cellStyle name="好_教育(按照总人口测算）—20080416_不含人员经费系数_隋心对账单定稿0514 2 3" xfId="27500"/>
    <cellStyle name="常规 13 13" xfId="27501"/>
    <cellStyle name="好_教育(按照总人口测算）—20080416_不含人员经费系数_隋心对账单定稿0514 2 4" xfId="27502"/>
    <cellStyle name="常规 13 14" xfId="27503"/>
    <cellStyle name="好_教育(按照总人口测算）—20080416_不含人员经费系数_隋心对账单定稿0514 2 5" xfId="27504"/>
    <cellStyle name="常规 13 15" xfId="27505"/>
    <cellStyle name="常规 13 20" xfId="27506"/>
    <cellStyle name="好_教育(按照总人口测算）—20080416_不含人员经费系数_隋心对账单定稿0514 2 6" xfId="27507"/>
    <cellStyle name="好_县市旗测算-新科目（20080626）_不含人员经费系数_财力性转移支付2010年预算参考数_30云南 2" xfId="27508"/>
    <cellStyle name="常规 13 16" xfId="27509"/>
    <cellStyle name="常规 13 21" xfId="27510"/>
    <cellStyle name="好_教育(按照总人口测算）—20080416_不含人员经费系数_隋心对账单定稿0514 2 7" xfId="27511"/>
    <cellStyle name="好_县市旗测算-新科目（20080626）_不含人员经费系数_财力性转移支付2010年预算参考数_30云南 3" xfId="27512"/>
    <cellStyle name="常规 13 17" xfId="27513"/>
    <cellStyle name="常规 13 22" xfId="27514"/>
    <cellStyle name="常规 13 18" xfId="27515"/>
    <cellStyle name="常规 13 23" xfId="27516"/>
    <cellStyle name="常规 13 19" xfId="27517"/>
    <cellStyle name="常规 13 24" xfId="27518"/>
    <cellStyle name="常规 13 2 2" xfId="27519"/>
    <cellStyle name="好_县市旗测算-新科目（20080627）_财力性转移支付2010年预算参考数_合并 3" xfId="27520"/>
    <cellStyle name="常规 13 25" xfId="27521"/>
    <cellStyle name="常规 13 30" xfId="27522"/>
    <cellStyle name="常规 13 26" xfId="27523"/>
    <cellStyle name="常规 13 31" xfId="27524"/>
    <cellStyle name="常规 13 27" xfId="27525"/>
    <cellStyle name="常规 13 32" xfId="27526"/>
    <cellStyle name="常规 13 29" xfId="27527"/>
    <cellStyle name="常规 13 34" xfId="27528"/>
    <cellStyle name="常规 13 3" xfId="27529"/>
    <cellStyle name="常规 4 38" xfId="27530"/>
    <cellStyle name="常规 13 3 10" xfId="27531"/>
    <cellStyle name="常规 13 35" xfId="27532"/>
    <cellStyle name="常规 13 40" xfId="27533"/>
    <cellStyle name="好_核定人数下发表_隋心对账单定稿0514 2 2" xfId="27534"/>
    <cellStyle name="常规 13 37" xfId="27535"/>
    <cellStyle name="好_核定人数下发表_隋心对账单定稿0514 2 4" xfId="27536"/>
    <cellStyle name="常规 13 38" xfId="27537"/>
    <cellStyle name="好_核定人数下发表_隋心对账单定稿0514 2 5" xfId="27538"/>
    <cellStyle name="常规 13 39" xfId="27539"/>
    <cellStyle name="好_核定人数下发表_隋心对账单定稿0514 2 6" xfId="27540"/>
    <cellStyle name="常规 13 7" xfId="27541"/>
    <cellStyle name="常规 13 8" xfId="27542"/>
    <cellStyle name="常规 13 9" xfId="27543"/>
    <cellStyle name="常规 135" xfId="27544"/>
    <cellStyle name="常规 140" xfId="27545"/>
    <cellStyle name="好_2007年收支情况及2008年收支预计表(汇总表)_财力性转移支付2010年预算参考数_隋心对账单定稿0514 2 2" xfId="27546"/>
    <cellStyle name="常规 136" xfId="27547"/>
    <cellStyle name="常规 141" xfId="27548"/>
    <cellStyle name="好_2007年收支情况及2008年收支预计表(汇总表)_财力性转移支付2010年预算参考数_隋心对账单定稿0514 2 3" xfId="27549"/>
    <cellStyle name="好_行政（人员）_财力性转移支付2010年预算参考数_03_2010年各地区一般预算平衡表_2010年地方财政一般预算分级平衡情况表（汇总）0524 2 5" xfId="27550"/>
    <cellStyle name="常规 14 10" xfId="27551"/>
    <cellStyle name="好_2007年收支情况及2008年收支预计表(汇总表)_合并" xfId="27552"/>
    <cellStyle name="好_行政（人员）_财力性转移支付2010年预算参考数_03_2010年各地区一般预算平衡表_2010年地方财政一般预算分级平衡情况表（汇总）0524 2 6" xfId="27553"/>
    <cellStyle name="常规 14 11" xfId="27554"/>
    <cellStyle name="好_行政（人员）_财力性转移支付2010年预算参考数_03_2010年各地区一般预算平衡表_2010年地方财政一般预算分级平衡情况表（汇总）0524 2 7" xfId="27555"/>
    <cellStyle name="常规 14 12" xfId="27556"/>
    <cellStyle name="好_行政（人员）_财力性转移支付2010年预算参考数_03_2010年各地区一般预算平衡表_2010年地方财政一般预算分级平衡情况表（汇总）0524 2 8" xfId="27557"/>
    <cellStyle name="常规 14 13" xfId="27558"/>
    <cellStyle name="常规 14 14" xfId="27559"/>
    <cellStyle name="好_1_财力性转移支付2010年预算参考数_隋心对账单定稿0514 2" xfId="27560"/>
    <cellStyle name="常规 14 15" xfId="27561"/>
    <cellStyle name="常规 14 20" xfId="27562"/>
    <cellStyle name="常规 14 16" xfId="27563"/>
    <cellStyle name="常规 14 21" xfId="27564"/>
    <cellStyle name="常规 14 17" xfId="27565"/>
    <cellStyle name="常规 14 22" xfId="27566"/>
    <cellStyle name="好_07临沂_华东 2 2" xfId="27567"/>
    <cellStyle name="常规 14 18" xfId="27568"/>
    <cellStyle name="常规 14 23" xfId="27569"/>
    <cellStyle name="好_07临沂_华东 2 3" xfId="27570"/>
    <cellStyle name="好_卫生(按照总人口测算）—20080416_县市旗测算-新科目（含人口规模效应）_财力性转移支付2010年预算参考数_小册子（2010）张" xfId="27571"/>
    <cellStyle name="常规 14 19" xfId="27572"/>
    <cellStyle name="常规 14 24" xfId="27573"/>
    <cellStyle name="常规 14 2" xfId="27574"/>
    <cellStyle name="常规 14 2 2" xfId="27575"/>
    <cellStyle name="好_07临沂_华东 2 4" xfId="27576"/>
    <cellStyle name="常规 14 25" xfId="27577"/>
    <cellStyle name="常规 14 30" xfId="27578"/>
    <cellStyle name="好_07临沂_华东 2 5" xfId="27579"/>
    <cellStyle name="常规 14 26" xfId="27580"/>
    <cellStyle name="常规 14 31" xfId="27581"/>
    <cellStyle name="好_07临沂_华东 2 6" xfId="27582"/>
    <cellStyle name="常规 14 27" xfId="27583"/>
    <cellStyle name="常规 14 32" xfId="27584"/>
    <cellStyle name="好_07临沂_华东 2 7" xfId="27585"/>
    <cellStyle name="常规 14 28" xfId="27586"/>
    <cellStyle name="常规 14 33" xfId="27587"/>
    <cellStyle name="常规 14 3" xfId="27588"/>
    <cellStyle name="常规 14 3 10" xfId="27589"/>
    <cellStyle name="常规 14 3 2" xfId="27590"/>
    <cellStyle name="好_县市旗测算-新科目（20080626）_财力性转移支付2010年预算参考数_03_2010年各地区一般预算平衡表 6" xfId="27591"/>
    <cellStyle name="常规 14 3 3" xfId="27592"/>
    <cellStyle name="常规 14 3 4" xfId="27593"/>
    <cellStyle name="常规 14 3 5" xfId="27594"/>
    <cellStyle name="常规 14 3 7" xfId="27595"/>
    <cellStyle name="常规 14 3 8" xfId="27596"/>
    <cellStyle name="常规 14 37" xfId="27597"/>
    <cellStyle name="好_青海 缺口县区测算(地方填报)_财力性转移支付2010年预算参考数_03_2010年各地区一般预算平衡表" xfId="27598"/>
    <cellStyle name="常规 14 38" xfId="27599"/>
    <cellStyle name="好_文体广播事业(按照总人口测算）—20080416_民生政策最低支出需求_财力性转移支付2010年预算参考数_隋心对账单定稿0514" xfId="27600"/>
    <cellStyle name="常规 14 4" xfId="27601"/>
    <cellStyle name="常规 14 6" xfId="27602"/>
    <cellStyle name="常规 14 7" xfId="27603"/>
    <cellStyle name="常规 14 8" xfId="27604"/>
    <cellStyle name="常规 14 9" xfId="27605"/>
    <cellStyle name="常规 146" xfId="27606"/>
    <cellStyle name="常规 151" xfId="27607"/>
    <cellStyle name="常规 201" xfId="27608"/>
    <cellStyle name="常规 5 6" xfId="27609"/>
    <cellStyle name="常规 147 2" xfId="27610"/>
    <cellStyle name="好_28四川_财力性转移支付2010年预算参考数_隋心对账单定稿0514 2 2" xfId="27611"/>
    <cellStyle name="常规 147 2 2" xfId="27612"/>
    <cellStyle name="好_河南 缺口县区测算(地方填报白)_财力性转移支付2010年预算参考数_华东 2 2" xfId="27613"/>
    <cellStyle name="常规 15" xfId="27614"/>
    <cellStyle name="常规 20" xfId="27615"/>
    <cellStyle name="常规 15 10" xfId="27616"/>
    <cellStyle name="常规 20 10" xfId="27617"/>
    <cellStyle name="常规 15 11" xfId="27618"/>
    <cellStyle name="常规 20 11" xfId="27619"/>
    <cellStyle name="常规 15 12" xfId="27620"/>
    <cellStyle name="常规 20 12" xfId="27621"/>
    <cellStyle name="好_教育(按照总人口测算）—20080416_县市旗测算-新科目（含人口规模效应）_合并 2" xfId="27622"/>
    <cellStyle name="常规 15 25" xfId="27623"/>
    <cellStyle name="常规 15 30" xfId="27624"/>
    <cellStyle name="常规 20 25" xfId="27625"/>
    <cellStyle name="常规 20 30" xfId="27626"/>
    <cellStyle name="好_教育(按照总人口测算）—20080416_县市旗测算-新科目（含人口规模效应）_合并 3" xfId="27627"/>
    <cellStyle name="好_34青海_隋心对账单定稿0514 2" xfId="27628"/>
    <cellStyle name="常规 15 26" xfId="27629"/>
    <cellStyle name="常规 15 31" xfId="27630"/>
    <cellStyle name="常规 20 26" xfId="27631"/>
    <cellStyle name="常规 20 31" xfId="27632"/>
    <cellStyle name="常规 15 27" xfId="27633"/>
    <cellStyle name="常规 15 32" xfId="27634"/>
    <cellStyle name="常规 20 27" xfId="27635"/>
    <cellStyle name="常规 20 32" xfId="27636"/>
    <cellStyle name="好_核定人数对比_财力性转移支付2010年预算参考数_03_2010年各地区一般预算平衡表_2010年地方财政一般预算分级平衡情况表（汇总）0524 2" xfId="27637"/>
    <cellStyle name="好_行政(燃修费)_民生政策最低支出需求_合并 2 2" xfId="27638"/>
    <cellStyle name="常规 15 28" xfId="27639"/>
    <cellStyle name="常规 15 33" xfId="27640"/>
    <cellStyle name="常规 20 28" xfId="27641"/>
    <cellStyle name="常规 20 33" xfId="27642"/>
    <cellStyle name="好_核定人数对比_财力性转移支付2010年预算参考数_03_2010年各地区一般预算平衡表_2010年地方财政一般预算分级平衡情况表（汇总）0524 3" xfId="27643"/>
    <cellStyle name="好_行政(燃修费)_民生政策最低支出需求_合并 2 3" xfId="27644"/>
    <cellStyle name="常规 15 29" xfId="27645"/>
    <cellStyle name="常规 15 34" xfId="27646"/>
    <cellStyle name="常规 20 29" xfId="27647"/>
    <cellStyle name="常规 20 34" xfId="27648"/>
    <cellStyle name="好_核定人数对比_财力性转移支付2010年预算参考数_03_2010年各地区一般预算平衡表_2010年地方财政一般预算分级平衡情况表（汇总）0524 4" xfId="27649"/>
    <cellStyle name="好_行政(燃修费)_民生政策最低支出需求_合并 2 4" xfId="27650"/>
    <cellStyle name="常规 15 35" xfId="27651"/>
    <cellStyle name="常规 15 40" xfId="27652"/>
    <cellStyle name="常规 20 35" xfId="27653"/>
    <cellStyle name="常规 20 40" xfId="27654"/>
    <cellStyle name="好_核定人数对比_财力性转移支付2010年预算参考数_03_2010年各地区一般预算平衡表_2010年地方财政一般预算分级平衡情况表（汇总）0524 5" xfId="27655"/>
    <cellStyle name="好_行政(燃修费)_民生政策最低支出需求_合并 2 5" xfId="27656"/>
    <cellStyle name="常规 15 36" xfId="27657"/>
    <cellStyle name="常规 20 36" xfId="27658"/>
    <cellStyle name="好_行政(燃修费)_民生政策最低支出需求_合并 2 6" xfId="27659"/>
    <cellStyle name="常规 15 37" xfId="27660"/>
    <cellStyle name="常规 20 37" xfId="27661"/>
    <cellStyle name="常规 15 7" xfId="27662"/>
    <cellStyle name="常规 20 7" xfId="27663"/>
    <cellStyle name="常规 15 8" xfId="27664"/>
    <cellStyle name="常规 20 8" xfId="27665"/>
    <cellStyle name="常规 155" xfId="27666"/>
    <cellStyle name="常规 160" xfId="27667"/>
    <cellStyle name="常规 205" xfId="27668"/>
    <cellStyle name="常规 210" xfId="27669"/>
    <cellStyle name="好_分县成本差异系数_民生政策最低支出需求_财力性转移支付2010年预算参考数_合并 2" xfId="27670"/>
    <cellStyle name="常规 156" xfId="27671"/>
    <cellStyle name="常规 161" xfId="27672"/>
    <cellStyle name="常规 206" xfId="27673"/>
    <cellStyle name="常规 211" xfId="27674"/>
    <cellStyle name="好_分县成本差异系数_民生政策最低支出需求_财力性转移支付2010年预算参考数_合并 3" xfId="27675"/>
    <cellStyle name="常规 157" xfId="27676"/>
    <cellStyle name="常规 162" xfId="27677"/>
    <cellStyle name="常规 207" xfId="27678"/>
    <cellStyle name="常规 212" xfId="27679"/>
    <cellStyle name="常规 158" xfId="27680"/>
    <cellStyle name="常规 163" xfId="27681"/>
    <cellStyle name="常规 208" xfId="27682"/>
    <cellStyle name="常规 213" xfId="27683"/>
    <cellStyle name="常规 159" xfId="27684"/>
    <cellStyle name="常规 164" xfId="27685"/>
    <cellStyle name="常规 209" xfId="27686"/>
    <cellStyle name="常规 214" xfId="27687"/>
    <cellStyle name="好_河南 缺口县区测算(地方填报白)_财力性转移支付2010年预算参考数_华东 2 3" xfId="27688"/>
    <cellStyle name="常规 16" xfId="27689"/>
    <cellStyle name="常规 21" xfId="27690"/>
    <cellStyle name="好_行政(燃修费)_民生政策最低支出需求_财力性转移支付2010年预算参考数 3" xfId="27691"/>
    <cellStyle name="好_测算结果_隋心对账单定稿0514 2 3" xfId="27692"/>
    <cellStyle name="好_成本差异系数（含人口规模）_03_2010年各地区一般预算平衡表 2 2" xfId="27693"/>
    <cellStyle name="好_03昭通 2_2.2009年云南省生态功能区转移支付总表" xfId="27694"/>
    <cellStyle name="常规 16 2 5" xfId="27695"/>
    <cellStyle name="常规 21 2 5" xfId="27696"/>
    <cellStyle name="好_行政(燃修费)_民生政策最低支出需求_财力性转移支付2010年预算参考数 5" xfId="27697"/>
    <cellStyle name="好_测算结果_隋心对账单定稿0514 2 5" xfId="27698"/>
    <cellStyle name="好_县市旗测算-新科目（20080626）_民生政策最低支出需求_财力性转移支付2010年预算参考数_03_2010年各地区一般预算平衡表 3" xfId="27699"/>
    <cellStyle name="常规 16 2 7" xfId="27700"/>
    <cellStyle name="常规 16 3 2" xfId="27701"/>
    <cellStyle name="常规 21 3 2" xfId="27702"/>
    <cellStyle name="常规 165" xfId="27703"/>
    <cellStyle name="常规 170" xfId="27704"/>
    <cellStyle name="常规 215" xfId="27705"/>
    <cellStyle name="常规 220" xfId="27706"/>
    <cellStyle name="常规 169" xfId="27707"/>
    <cellStyle name="常规 174" xfId="27708"/>
    <cellStyle name="常规 219" xfId="27709"/>
    <cellStyle name="常规 224" xfId="27710"/>
    <cellStyle name="好_河南 缺口县区测算(地方填报白)_财力性转移支付2010年预算参考数_华东 2 4" xfId="27711"/>
    <cellStyle name="常规 17" xfId="27712"/>
    <cellStyle name="常规 22" xfId="27713"/>
    <cellStyle name="常规 17 10" xfId="27714"/>
    <cellStyle name="常规 22 10" xfId="27715"/>
    <cellStyle name="好_09黑龙江 3" xfId="27716"/>
    <cellStyle name="好_县区合并测算20080421_华东 2" xfId="27717"/>
    <cellStyle name="常规 17 11" xfId="27718"/>
    <cellStyle name="常规 22 11" xfId="27719"/>
    <cellStyle name="好_09黑龙江 4" xfId="27720"/>
    <cellStyle name="好_县区合并测算20080421_华东 3" xfId="27721"/>
    <cellStyle name="好_2008年支出调整_财力性转移支付2010年预算参考数_03_2010年各地区一般预算平衡表_04财力类2010 2" xfId="27722"/>
    <cellStyle name="常规 17 12" xfId="27723"/>
    <cellStyle name="常规 22 12" xfId="27724"/>
    <cellStyle name="好_09黑龙江 5" xfId="27725"/>
    <cellStyle name="好_2008年支出调整_财力性转移支付2010年预算参考数_03_2010年各地区一般预算平衡表_04财力类2010 3" xfId="27726"/>
    <cellStyle name="常规 17 13" xfId="27727"/>
    <cellStyle name="常规 22 13" xfId="27728"/>
    <cellStyle name="常规 17 14" xfId="27729"/>
    <cellStyle name="常规 22 14" xfId="27730"/>
    <cellStyle name="常规 17 15" xfId="27731"/>
    <cellStyle name="常规 17 20" xfId="27732"/>
    <cellStyle name="常规 22 15" xfId="27733"/>
    <cellStyle name="常规 22 20" xfId="27734"/>
    <cellStyle name="常规 17 16" xfId="27735"/>
    <cellStyle name="常规 17 21" xfId="27736"/>
    <cellStyle name="常规 22 16" xfId="27737"/>
    <cellStyle name="常规 22 21" xfId="27738"/>
    <cellStyle name="好_平邑_财力性转移支付2010年预算参考数_小册子（2010）张 2" xfId="27739"/>
    <cellStyle name="常规 17 17" xfId="27740"/>
    <cellStyle name="常规 17 22" xfId="27741"/>
    <cellStyle name="常规 22 17" xfId="27742"/>
    <cellStyle name="常规 22 22" xfId="27743"/>
    <cellStyle name="好_平邑_财力性转移支付2010年预算参考数_小册子（2010）张 3" xfId="27744"/>
    <cellStyle name="常规 17 18" xfId="27745"/>
    <cellStyle name="常规 17 23" xfId="27746"/>
    <cellStyle name="常规 22 18" xfId="27747"/>
    <cellStyle name="常规 22 23" xfId="27748"/>
    <cellStyle name="常规 17 19" xfId="27749"/>
    <cellStyle name="常规 17 24" xfId="27750"/>
    <cellStyle name="常规 22 19" xfId="27751"/>
    <cellStyle name="常规 22 24" xfId="27752"/>
    <cellStyle name="常规 17 2 3" xfId="27753"/>
    <cellStyle name="常规 22 2 3" xfId="27754"/>
    <cellStyle name="常规 17 2 4" xfId="27755"/>
    <cellStyle name="常规 17 25" xfId="27756"/>
    <cellStyle name="常规 17 30" xfId="27757"/>
    <cellStyle name="常规 22 25" xfId="27758"/>
    <cellStyle name="常规 22 30" xfId="27759"/>
    <cellStyle name="常规 17 27" xfId="27760"/>
    <cellStyle name="常规 17 32" xfId="27761"/>
    <cellStyle name="常规 22 27" xfId="27762"/>
    <cellStyle name="常规 22 32" xfId="27763"/>
    <cellStyle name="好_教育(按照总人口测算）—20080416_县市旗测算-新科目（含人口规模效应）_小册子（2010）张 2" xfId="27764"/>
    <cellStyle name="常规 17 28" xfId="27765"/>
    <cellStyle name="常规 17 33" xfId="27766"/>
    <cellStyle name="常规 22 28" xfId="27767"/>
    <cellStyle name="常规 22 33" xfId="27768"/>
    <cellStyle name="好_教育(按照总人口测算）—20080416_县市旗测算-新科目（含人口规模效应）_小册子（2010）张 3" xfId="27769"/>
    <cellStyle name="常规 17 29" xfId="27770"/>
    <cellStyle name="常规 17 34" xfId="27771"/>
    <cellStyle name="常规 22 29" xfId="27772"/>
    <cellStyle name="常规 22 34" xfId="27773"/>
    <cellStyle name="常规 17 35" xfId="27774"/>
    <cellStyle name="常规 17 40" xfId="27775"/>
    <cellStyle name="常规 22 35" xfId="27776"/>
    <cellStyle name="常规 22 40" xfId="27777"/>
    <cellStyle name="常规 17 36" xfId="27778"/>
    <cellStyle name="常规 22 36" xfId="27779"/>
    <cellStyle name="常规 17 38" xfId="27780"/>
    <cellStyle name="常规 22 38" xfId="27781"/>
    <cellStyle name="好_全省公共卫生与基层医疗卫生事业单位绩效工资测算表！ 2" xfId="27782"/>
    <cellStyle name="常规 17 4" xfId="27783"/>
    <cellStyle name="常规 22 4" xfId="27784"/>
    <cellStyle name="好_全省公共卫生与基层医疗卫生事业单位绩效工资测算表！ 3" xfId="27785"/>
    <cellStyle name="常规 17 5" xfId="27786"/>
    <cellStyle name="常规 22 5" xfId="27787"/>
    <cellStyle name="常规 175" xfId="27788"/>
    <cellStyle name="常规 180" xfId="27789"/>
    <cellStyle name="常规 225" xfId="27790"/>
    <cellStyle name="常规 230" xfId="27791"/>
    <cellStyle name="常规 176" xfId="27792"/>
    <cellStyle name="常规 181" xfId="27793"/>
    <cellStyle name="常规 226" xfId="27794"/>
    <cellStyle name="常规 231" xfId="27795"/>
    <cellStyle name="常规 177" xfId="27796"/>
    <cellStyle name="常规 182" xfId="27797"/>
    <cellStyle name="常规 227" xfId="27798"/>
    <cellStyle name="常规 232" xfId="27799"/>
    <cellStyle name="常规 178" xfId="27800"/>
    <cellStyle name="常规 183" xfId="27801"/>
    <cellStyle name="常规 228" xfId="27802"/>
    <cellStyle name="常规 233" xfId="27803"/>
    <cellStyle name="好_20河南_03_2010年各地区一般预算平衡表 2 2" xfId="27804"/>
    <cellStyle name="常规 179" xfId="27805"/>
    <cellStyle name="常规 184" xfId="27806"/>
    <cellStyle name="常规 229" xfId="27807"/>
    <cellStyle name="常规 234" xfId="27808"/>
    <cellStyle name="常规 18 12" xfId="27809"/>
    <cellStyle name="常规 23 12" xfId="27810"/>
    <cellStyle name="常规 18 18" xfId="27811"/>
    <cellStyle name="常规 18 23" xfId="27812"/>
    <cellStyle name="常规 23 18" xfId="27813"/>
    <cellStyle name="常规 23 23" xfId="27814"/>
    <cellStyle name="常规 18 19" xfId="27815"/>
    <cellStyle name="常规 18 24" xfId="27816"/>
    <cellStyle name="常规 23 19" xfId="27817"/>
    <cellStyle name="常规 23 24" xfId="27818"/>
    <cellStyle name="好_缺口县区测算(财政部标准) 2 2" xfId="27819"/>
    <cellStyle name="常规 18 2 3" xfId="27820"/>
    <cellStyle name="常规 23 2 3" xfId="27821"/>
    <cellStyle name="常规 18 2 4" xfId="27822"/>
    <cellStyle name="常规 23 2 4" xfId="27823"/>
    <cellStyle name="常规 18 25" xfId="27824"/>
    <cellStyle name="常规 18 30" xfId="27825"/>
    <cellStyle name="常规 23 25" xfId="27826"/>
    <cellStyle name="好_缺口县区测算(财政部标准) 2 3" xfId="27827"/>
    <cellStyle name="常规 18 26" xfId="27828"/>
    <cellStyle name="常规 18 31" xfId="27829"/>
    <cellStyle name="好_缺口县区测算(财政部标准) 2 4" xfId="27830"/>
    <cellStyle name="常规 18 27" xfId="27831"/>
    <cellStyle name="常规 18 32" xfId="27832"/>
    <cellStyle name="好_缺口县区测算(财政部标准) 2 5" xfId="27833"/>
    <cellStyle name="常规 18 28" xfId="27834"/>
    <cellStyle name="常规 18 33" xfId="27835"/>
    <cellStyle name="好_缺口县区测算(财政部标准) 2 6" xfId="27836"/>
    <cellStyle name="常规 18 29" xfId="27837"/>
    <cellStyle name="常规 18 34" xfId="27838"/>
    <cellStyle name="好_缺口县区测算(财政部标准) 2 7" xfId="27839"/>
    <cellStyle name="好_县区合并测算20080423(按照各省比重）_民生政策最低支出需求_隋心对账单定稿0514 2 2" xfId="27840"/>
    <cellStyle name="常规 18 35" xfId="27841"/>
    <cellStyle name="常规 18 40" xfId="27842"/>
    <cellStyle name="好_缺口县区测算(财政部标准) 2 8" xfId="27843"/>
    <cellStyle name="好_县区合并测算20080423(按照各省比重）_民生政策最低支出需求_隋心对账单定稿0514 2 3" xfId="27844"/>
    <cellStyle name="常规 18 36" xfId="27845"/>
    <cellStyle name="好_县区合并测算20080423(按照各省比重）_民生政策最低支出需求_隋心对账单定稿0514 2 4" xfId="27846"/>
    <cellStyle name="常规 18 37" xfId="27847"/>
    <cellStyle name="好_县区合并测算20080423(按照各省比重）_民生政策最低支出需求_隋心对账单定稿0514 2 5" xfId="27848"/>
    <cellStyle name="常规 18 38" xfId="27849"/>
    <cellStyle name="好_县区合并测算20080423(按照各省比重）_民生政策最低支出需求_隋心对账单定稿0514 2 6" xfId="27850"/>
    <cellStyle name="常规 18 39" xfId="27851"/>
    <cellStyle name="好_县区合并测算20080423(按照各省比重）_民生政策最低支出需求_隋心对账单定稿0514 2 7" xfId="27852"/>
    <cellStyle name="好_汇总_财力性转移支付2010年预算参考数_03_2010年各地区一般预算平衡表_2010年地方财政一般预算分级平衡情况表（汇总）0524 2 6" xfId="27853"/>
    <cellStyle name="常规 18 6" xfId="27854"/>
    <cellStyle name="常规 23 6" xfId="27855"/>
    <cellStyle name="好_2006年27重庆_财力性转移支付2010年预算参考数_合并 2 4" xfId="27856"/>
    <cellStyle name="好_汇总_财力性转移支付2010年预算参考数_03_2010年各地区一般预算平衡表_2010年地方财政一般预算分级平衡情况表（汇总）0524 2 7" xfId="27857"/>
    <cellStyle name="常规 18 7" xfId="27858"/>
    <cellStyle name="常规 23 7" xfId="27859"/>
    <cellStyle name="好_2006年27重庆_财力性转移支付2010年预算参考数_合并 2 5" xfId="27860"/>
    <cellStyle name="好_汇总_财力性转移支付2010年预算参考数_03_2010年各地区一般预算平衡表_2010年地方财政一般预算分级平衡情况表（汇总）0524 2 8" xfId="27861"/>
    <cellStyle name="常规 18 8" xfId="27862"/>
    <cellStyle name="常规 23 8" xfId="27863"/>
    <cellStyle name="好_2006年27重庆_财力性转移支付2010年预算参考数_合并 2 6" xfId="27864"/>
    <cellStyle name="常规 18 9" xfId="27865"/>
    <cellStyle name="常规 23 9" xfId="27866"/>
    <cellStyle name="好_2006年27重庆_财力性转移支付2010年预算参考数_合并 2 7" xfId="27867"/>
    <cellStyle name="常规 185" xfId="27868"/>
    <cellStyle name="常规 190" xfId="27869"/>
    <cellStyle name="常规 235" xfId="27870"/>
    <cellStyle name="常规 240" xfId="27871"/>
    <cellStyle name="常规 186" xfId="27872"/>
    <cellStyle name="常规 191" xfId="27873"/>
    <cellStyle name="常规 236" xfId="27874"/>
    <cellStyle name="常规 241" xfId="27875"/>
    <cellStyle name="常规 187" xfId="27876"/>
    <cellStyle name="常规 192" xfId="27877"/>
    <cellStyle name="常规 237" xfId="27878"/>
    <cellStyle name="常规 242" xfId="27879"/>
    <cellStyle name="常规 6 2" xfId="27880"/>
    <cellStyle name="常规 188" xfId="27881"/>
    <cellStyle name="常规 193" xfId="27882"/>
    <cellStyle name="常规 238" xfId="27883"/>
    <cellStyle name="常规 243" xfId="27884"/>
    <cellStyle name="常规 6 3" xfId="27885"/>
    <cellStyle name="常规 189" xfId="27886"/>
    <cellStyle name="常规 194" xfId="27887"/>
    <cellStyle name="常规 239" xfId="27888"/>
    <cellStyle name="常规 244" xfId="27889"/>
    <cellStyle name="常规 6 4" xfId="27890"/>
    <cellStyle name="好_汇总_财力性转移支付2010年预算参考数_03_2010年各地区一般预算平衡表_2010年地方财政一般预算分级平衡情况表（汇总）0524 3" xfId="27891"/>
    <cellStyle name="好_河南 缺口县区测算(地方填报白)_财力性转移支付2010年预算参考数_华东 2 6" xfId="27892"/>
    <cellStyle name="常规 19" xfId="27893"/>
    <cellStyle name="常规 24" xfId="27894"/>
    <cellStyle name="常规 19 10" xfId="27895"/>
    <cellStyle name="常规 24 10" xfId="27896"/>
    <cellStyle name="常规 19 11" xfId="27897"/>
    <cellStyle name="常规 24 11" xfId="27898"/>
    <cellStyle name="常规 19 12" xfId="27899"/>
    <cellStyle name="常规 24 12" xfId="27900"/>
    <cellStyle name="常规 19 13" xfId="27901"/>
    <cellStyle name="常规 24 13" xfId="27902"/>
    <cellStyle name="常规 19 14" xfId="27903"/>
    <cellStyle name="常规 24 14" xfId="27904"/>
    <cellStyle name="常规 19 15" xfId="27905"/>
    <cellStyle name="常规 19 20" xfId="27906"/>
    <cellStyle name="常规 24 15" xfId="27907"/>
    <cellStyle name="常规 24 20" xfId="27908"/>
    <cellStyle name="常规 19 16" xfId="27909"/>
    <cellStyle name="常规 19 21" xfId="27910"/>
    <cellStyle name="常规 24 16" xfId="27911"/>
    <cellStyle name="常规 24 21" xfId="27912"/>
    <cellStyle name="好_农林水和城市维护标准支出20080505－县区合计_不含人员经费系数_财力性转移支付2010年预算参考数_小册子（2010）张 2" xfId="27913"/>
    <cellStyle name="常规 19 19" xfId="27914"/>
    <cellStyle name="常规 19 24" xfId="27915"/>
    <cellStyle name="常规 24 19" xfId="27916"/>
    <cellStyle name="常规 24 24" xfId="27917"/>
    <cellStyle name="常规 19 2 2" xfId="27918"/>
    <cellStyle name="常规 24 2 2" xfId="27919"/>
    <cellStyle name="常规 19 2 3" xfId="27920"/>
    <cellStyle name="常规 24 2 3" xfId="27921"/>
    <cellStyle name="好_农林水和城市维护标准支出20080505－县区合计_不含人员经费系数_财力性转移支付2010年预算参考数_小册子（2010）张 3" xfId="27922"/>
    <cellStyle name="常规 19 25" xfId="27923"/>
    <cellStyle name="常规 19 30" xfId="27924"/>
    <cellStyle name="常规 24 25" xfId="27925"/>
    <cellStyle name="常规 24 30" xfId="27926"/>
    <cellStyle name="常规 19 26" xfId="27927"/>
    <cellStyle name="常规 19 31" xfId="27928"/>
    <cellStyle name="常规 24 26" xfId="27929"/>
    <cellStyle name="常规 24 31" xfId="27930"/>
    <cellStyle name="常规 19 35" xfId="27931"/>
    <cellStyle name="常规 19 40" xfId="27932"/>
    <cellStyle name="常规 24 35" xfId="27933"/>
    <cellStyle name="常规 24 40" xfId="27934"/>
    <cellStyle name="常规 19 36" xfId="27935"/>
    <cellStyle name="常规 24 36" xfId="27936"/>
    <cellStyle name="常规 19 37" xfId="27937"/>
    <cellStyle name="常规 24 37" xfId="27938"/>
    <cellStyle name="常规 19 39" xfId="27939"/>
    <cellStyle name="常规 24 39" xfId="27940"/>
    <cellStyle name="常规 195" xfId="27941"/>
    <cellStyle name="常规 245" xfId="27942"/>
    <cellStyle name="常规 250" xfId="27943"/>
    <cellStyle name="常规 300" xfId="27944"/>
    <cellStyle name="常规 6 5" xfId="27945"/>
    <cellStyle name="常规 196" xfId="27946"/>
    <cellStyle name="常规 246" xfId="27947"/>
    <cellStyle name="常规 251" xfId="27948"/>
    <cellStyle name="常规 301" xfId="27949"/>
    <cellStyle name="常规 6 6" xfId="27950"/>
    <cellStyle name="常规 197" xfId="27951"/>
    <cellStyle name="常规 247" xfId="27952"/>
    <cellStyle name="常规 252" xfId="27953"/>
    <cellStyle name="常规 302" xfId="27954"/>
    <cellStyle name="常规 6 7" xfId="27955"/>
    <cellStyle name="好_2006年34青海_财力性转移支付2010年预算参考数 2" xfId="27956"/>
    <cellStyle name="常规 198" xfId="27957"/>
    <cellStyle name="常规 248" xfId="27958"/>
    <cellStyle name="常规 253" xfId="27959"/>
    <cellStyle name="常规 303" xfId="27960"/>
    <cellStyle name="常规 6 8" xfId="27961"/>
    <cellStyle name="常规 2 2 2 6 3" xfId="27962"/>
    <cellStyle name="常规 2 10" xfId="27963"/>
    <cellStyle name="常规 2 10 2" xfId="27964"/>
    <cellStyle name="常规 2 2 2 6 4" xfId="27965"/>
    <cellStyle name="常规 2 11" xfId="27966"/>
    <cellStyle name="好_河南 缺口县区测算(地方填报)_03_2010年各地区一般预算平衡表" xfId="27967"/>
    <cellStyle name="常规 2 2 2 6 5" xfId="27968"/>
    <cellStyle name="常规 2 12" xfId="27969"/>
    <cellStyle name="好_河南 缺口县区测算(地方填报)_03_2010年各地区一般预算平衡表 2 2" xfId="27970"/>
    <cellStyle name="好_2006年水利统计指标统计表_03_2010年各地区一般预算平衡表_2010年地方财政一般预算分级平衡情况表（汇总）0524 2 7" xfId="27971"/>
    <cellStyle name="常规 2 12 2 2" xfId="27972"/>
    <cellStyle name="好_河南 缺口县区测算(地方填报)_03_2010年各地区一般预算平衡表 3" xfId="27973"/>
    <cellStyle name="好_县市旗测算20080508_财力性转移支付2010年预算参考数_03_2010年各地区一般预算平衡表_2010年地方财政一般预算分级平衡情况表（汇总）0524 2" xfId="27974"/>
    <cellStyle name="常规 2 12 3" xfId="27975"/>
    <cellStyle name="好_市辖区测算20080510_县市旗测算-新科目（含人口规模效应）_03_2010年各地区一般预算平衡表_04财力类2010 2" xfId="27976"/>
    <cellStyle name="好_河南 缺口县区测算(地方填报)_03_2010年各地区一般预算平衡表 4" xfId="27977"/>
    <cellStyle name="好_市辖区测算-新科目（20080626）_县市旗测算-新科目（含人口规模效应）_华东" xfId="27978"/>
    <cellStyle name="好_县市旗测算20080508_财力性转移支付2010年预算参考数_03_2010年各地区一般预算平衡表_2010年地方财政一般预算分级平衡情况表（汇总）0524 3" xfId="27979"/>
    <cellStyle name="常规 2 12 4" xfId="27980"/>
    <cellStyle name="好_市辖区测算20080510_县市旗测算-新科目（含人口规模效应）_03_2010年各地区一般预算平衡表_04财力类2010 3" xfId="27981"/>
    <cellStyle name="常规 2 2 2 6 6" xfId="27982"/>
    <cellStyle name="常规 2 13" xfId="27983"/>
    <cellStyle name="常规 2 2 2 6 7" xfId="27984"/>
    <cellStyle name="常规 2 14" xfId="27985"/>
    <cellStyle name="好_行政（人员）_财力性转移支付2010年预算参考数_30云南" xfId="27986"/>
    <cellStyle name="常规 2 2 2 6 8" xfId="27987"/>
    <cellStyle name="好_测算结果汇总_财力性转移支付2010年预算参考数_03_2010年各地区一般预算平衡表_净集中 2" xfId="27988"/>
    <cellStyle name="常规 2 15" xfId="27989"/>
    <cellStyle name="常规 2 20" xfId="27990"/>
    <cellStyle name="常规 2 2 2 6 9" xfId="27991"/>
    <cellStyle name="好_测算结果汇总_财力性转移支付2010年预算参考数_03_2010年各地区一般预算平衡表_净集中 3" xfId="27992"/>
    <cellStyle name="常规 2 16" xfId="27993"/>
    <cellStyle name="常规 2 21" xfId="27994"/>
    <cellStyle name="常规 2 17" xfId="27995"/>
    <cellStyle name="常规 2 22" xfId="27996"/>
    <cellStyle name="常规 2 18" xfId="27997"/>
    <cellStyle name="常规 2 23" xfId="27998"/>
    <cellStyle name="常规 2 19" xfId="27999"/>
    <cellStyle name="常规 2 24" xfId="28000"/>
    <cellStyle name="常规 2 2 10" xfId="28001"/>
    <cellStyle name="好_行政公检法测算_县市旗测算-新科目（含人口规模效应）_财力性转移支付2010年预算参考数_03_2010年各地区一般预算平衡表_2010年地方财政一般预算分级平衡情况表（汇总）0524" xfId="28002"/>
    <cellStyle name="常规 2 2 11" xfId="28003"/>
    <cellStyle name="常规 2 2 12" xfId="28004"/>
    <cellStyle name="好_20河南_财力性转移支付2010年预算参考数" xfId="28005"/>
    <cellStyle name="好_0605石屏县 2_2.2010年云南省生态功能区转移支付总表" xfId="28006"/>
    <cellStyle name="常规 2 2 13" xfId="28007"/>
    <cellStyle name="千位分隔 8 2" xfId="28008"/>
    <cellStyle name="常规 2 2 14" xfId="28009"/>
    <cellStyle name="千位分隔 8 3" xfId="28010"/>
    <cellStyle name="常规 2 2 14 2" xfId="28011"/>
    <cellStyle name="常规 2 2 14 2 2" xfId="28012"/>
    <cellStyle name="常规 2 2 14 2 3" xfId="28013"/>
    <cellStyle name="常规 2 2 14 2 4" xfId="28014"/>
    <cellStyle name="常规 2 2 14 3" xfId="28015"/>
    <cellStyle name="常规 2 2 14 4" xfId="28016"/>
    <cellStyle name="常规 2 2 14 5" xfId="28017"/>
    <cellStyle name="好_云南省2008年转移支付测算——州市本级考核部分及政策性测算_财力性转移支付2010年预算参考数_03_2010年各地区一般预算平衡表_04财力类2010" xfId="28018"/>
    <cellStyle name="常规 2 2 14 6" xfId="28019"/>
    <cellStyle name="常规 2 2 14 7" xfId="28020"/>
    <cellStyle name="常规 2 2 14 8" xfId="28021"/>
    <cellStyle name="好_县区合并测算20080423(按照各省比重）_民生政策最低支出需求_财力性转移支付2010年预算参考数_03_2010年各地区一般预算平衡表" xfId="28022"/>
    <cellStyle name="常规 2 2 15" xfId="28023"/>
    <cellStyle name="常规 2 2 20" xfId="28024"/>
    <cellStyle name="千位分隔 8 4" xfId="28025"/>
    <cellStyle name="常规 2 2 16" xfId="28026"/>
    <cellStyle name="常规 2 2 21" xfId="28027"/>
    <cellStyle name="好_34青海_1_隋心对账单定稿0514 2 2" xfId="28028"/>
    <cellStyle name="常规 2 2 17" xfId="28029"/>
    <cellStyle name="常规 2 2 22" xfId="28030"/>
    <cellStyle name="好_34青海_1_隋心对账单定稿0514 2 3" xfId="28031"/>
    <cellStyle name="常规 2 2 18" xfId="28032"/>
    <cellStyle name="常规 2 2 23" xfId="28033"/>
    <cellStyle name="好_34青海_1_隋心对账单定稿0514 2 4" xfId="28034"/>
    <cellStyle name="常规 2 2 19" xfId="28035"/>
    <cellStyle name="常规 2 2 24" xfId="28036"/>
    <cellStyle name="常规 2 2 2" xfId="28037"/>
    <cellStyle name="好_河南 缺口县区测算(地方填报)_合并 2" xfId="28038"/>
    <cellStyle name="好_不含人员经费系数_财力性转移支付2010年预算参考数_03_2010年各地区一般预算平衡表_2010年地方财政一般预算分级平衡情况表（汇总）0524 2 3" xfId="28039"/>
    <cellStyle name="常规 2 2 2 10" xfId="28040"/>
    <cellStyle name="好_河南 缺口县区测算(地方填报)_合并 3" xfId="28041"/>
    <cellStyle name="好_不含人员经费系数_财力性转移支付2010年预算参考数_03_2010年各地区一般预算平衡表_2010年地方财政一般预算分级平衡情况表（汇总）0524 2 4" xfId="28042"/>
    <cellStyle name="常规 2 2 2 11" xfId="28043"/>
    <cellStyle name="好_文体广播事业(按照总人口测算）—20080416_不含人员经费系数_财力性转移支付2010年预算参考数_合并" xfId="28044"/>
    <cellStyle name="好_不含人员经费系数_财力性转移支付2010年预算参考数_03_2010年各地区一般预算平衡表_2010年地方财政一般预算分级平衡情况表（汇总）0524 2 5" xfId="28045"/>
    <cellStyle name="常规 2 2 2 12" xfId="28046"/>
    <cellStyle name="常规 2 2 2 14 2 2" xfId="28047"/>
    <cellStyle name="好_行业表_2.2010年云南省生态功能区转移支付总表" xfId="28048"/>
    <cellStyle name="常规 2 2 2 14 2 3" xfId="28049"/>
    <cellStyle name="汇总 8 2" xfId="28050"/>
    <cellStyle name="常规 2 2 2 14 2 4" xfId="28051"/>
    <cellStyle name="常规 2 2 2 14 2 5" xfId="28052"/>
    <cellStyle name="常规 2 2 2 14 3" xfId="28053"/>
    <cellStyle name="常规 2 2 2 14 4" xfId="28054"/>
    <cellStyle name="好_2009年一般性转移支付标准工资_奖励补助测算5.22测试 3" xfId="28055"/>
    <cellStyle name="好_5.2010年云南省国家一般生态功能区转移支付补助测算表（州市本级）" xfId="28056"/>
    <cellStyle name="常规 2 2 2 14 7" xfId="28057"/>
    <cellStyle name="好_其他部门(按照总人口测算）—20080416_民生政策最低支出需求_财力性转移支付2010年预算参考数 2" xfId="28058"/>
    <cellStyle name="常规 2 2 2 14 8" xfId="28059"/>
    <cellStyle name="好_2009年一般性转移支付标准工资_奖励补助测算5.22测试 4" xfId="28060"/>
    <cellStyle name="常规 2 2 2 16" xfId="28061"/>
    <cellStyle name="常规 2 2 2 21" xfId="28062"/>
    <cellStyle name="常规 2 2 2 17" xfId="28063"/>
    <cellStyle name="常规 2 2 2 22" xfId="28064"/>
    <cellStyle name="常规 2 2 2 18" xfId="28065"/>
    <cellStyle name="常规 2 2 2 23" xfId="28066"/>
    <cellStyle name="常规 2 2 2 19" xfId="28067"/>
    <cellStyle name="常规 2 2 2 24" xfId="28068"/>
    <cellStyle name="常规 2 2 2 2" xfId="28069"/>
    <cellStyle name="常规 2 2 2 2 2" xfId="28070"/>
    <cellStyle name="常规 2 2 2 2 2 2" xfId="28071"/>
    <cellStyle name="常规 2 2 2 25" xfId="28072"/>
    <cellStyle name="常规 2 2 2 30" xfId="28073"/>
    <cellStyle name="好_市辖区测算20080510_不含人员经费系数_财力性转移支付2010年预算参考数_03_2010年各地区一般预算平衡表_净集中 3" xfId="28074"/>
    <cellStyle name="好_分析缺口率_财力性转移支付2010年预算参考数_30云南 2" xfId="28075"/>
    <cellStyle name="常规 2 2 2 26" xfId="28076"/>
    <cellStyle name="常规 2 2 2 31" xfId="28077"/>
    <cellStyle name="常规 2 2 2 3" xfId="28078"/>
    <cellStyle name="常规 2 2 2 4" xfId="28079"/>
    <cellStyle name="常规 2 2 2 4 2" xfId="28080"/>
    <cellStyle name="常规 2 2 2 5" xfId="28081"/>
    <cellStyle name="常规 2 2 2 6" xfId="28082"/>
    <cellStyle name="常规 2 2 2 6 10" xfId="28083"/>
    <cellStyle name="好_2006年全省财力计算表（中央、决算）_合并 2 2" xfId="28084"/>
    <cellStyle name="常规 2 2 2 6 11" xfId="28085"/>
    <cellStyle name="好_2006年全省财力计算表（中央、决算）_合并 2 3" xfId="28086"/>
    <cellStyle name="常规 2 2 2 6 12" xfId="28087"/>
    <cellStyle name="好_2006年全省财力计算表（中央、决算）_合并 2 4" xfId="28088"/>
    <cellStyle name="常规 2 2 2 6 13" xfId="28089"/>
    <cellStyle name="常规 2 2 2 6 2" xfId="28090"/>
    <cellStyle name="常规 2 2 2 6 2 2 2" xfId="28091"/>
    <cellStyle name="常规 2 2 2 6 2 2 4" xfId="28092"/>
    <cellStyle name="常规 2 2 2 6 2 3" xfId="28093"/>
    <cellStyle name="常规 2 2 2 6 2 4" xfId="28094"/>
    <cellStyle name="常规 2 2 2 6 2 8" xfId="28095"/>
    <cellStyle name="常规 2 2 2 8" xfId="28096"/>
    <cellStyle name="常规 2 2 2 9" xfId="28097"/>
    <cellStyle name="常规 2 2 3" xfId="28098"/>
    <cellStyle name="好_市辖区测算-新科目（20080626）_县市旗测算-新科目（含人口规模效应）_财力性转移支付2010年预算参考数_03_2010年各地区一般预算平衡表_净集中" xfId="28099"/>
    <cellStyle name="常规 2 2 3 10" xfId="28100"/>
    <cellStyle name="常规 2 2 3 11" xfId="28101"/>
    <cellStyle name="好_2008年支出调整_华东" xfId="28102"/>
    <cellStyle name="常规 2 2 3 13" xfId="28103"/>
    <cellStyle name="常规 2 2 3 14" xfId="28104"/>
    <cellStyle name="常规 2 2 3 16" xfId="28105"/>
    <cellStyle name="常规 2 2 3 21" xfId="28106"/>
    <cellStyle name="常规 2 2 3 17" xfId="28107"/>
    <cellStyle name="常规 2 2 3 22" xfId="28108"/>
    <cellStyle name="常规 2 2 3 18" xfId="28109"/>
    <cellStyle name="常规 2 2 3 23" xfId="28110"/>
    <cellStyle name="常规 2 2 3 19" xfId="28111"/>
    <cellStyle name="常规 2 2 3 24" xfId="28112"/>
    <cellStyle name="常规 2 2 3 2 4" xfId="28113"/>
    <cellStyle name="注释 2 2 11 5" xfId="28114"/>
    <cellStyle name="常规 2 2 3 2 5" xfId="28115"/>
    <cellStyle name="注释 2 2 11 6" xfId="28116"/>
    <cellStyle name="常规 2 2 3 25" xfId="28117"/>
    <cellStyle name="常规 2 2 3 30" xfId="28118"/>
    <cellStyle name="好_2007一般预算支出口径剔除表_03_2010年各地区一般预算平衡表_04财力类2010" xfId="28119"/>
    <cellStyle name="常规 2 2 3 4" xfId="28120"/>
    <cellStyle name="常规 2 2 3 6 10" xfId="28121"/>
    <cellStyle name="常规 2 2 3 6 11" xfId="28122"/>
    <cellStyle name="好_行政公检法测算_财力性转移支付2010年预算参考数_03_2010年各地区一般预算平衡表" xfId="28123"/>
    <cellStyle name="常规 2 2 3 6 2" xfId="28124"/>
    <cellStyle name="好_行政公检法测算_财力性转移支付2010年预算参考数_03_2010年各地区一般预算平衡表 2" xfId="28125"/>
    <cellStyle name="常规 2 2 3 6 2 2" xfId="28126"/>
    <cellStyle name="好_行政公检法测算_财力性转移支付2010年预算参考数_03_2010年各地区一般预算平衡表 2 3" xfId="28127"/>
    <cellStyle name="常规 2 2 3 6 2 2 3" xfId="28128"/>
    <cellStyle name="常规 2 2 3 6 2 2 5" xfId="28129"/>
    <cellStyle name="好_2006年27重庆_财力性转移支付2010年预算参考数_03_2010年各地区一般预算平衡表 2" xfId="28130"/>
    <cellStyle name="常规 2 2 3 6 2 2 6" xfId="28131"/>
    <cellStyle name="好_2006年27重庆_财力性转移支付2010年预算参考数_03_2010年各地区一般预算平衡表 3" xfId="28132"/>
    <cellStyle name="常规 2 2 3 6 2 2 7" xfId="28133"/>
    <cellStyle name="好_2006年27重庆_财力性转移支付2010年预算参考数_03_2010年各地区一般预算平衡表 5" xfId="28134"/>
    <cellStyle name="常规 2 2 3 6 2 2 9" xfId="28135"/>
    <cellStyle name="好_行政公检法测算_财力性转移支付2010年预算参考数_03_2010年各地区一般预算平衡表 3" xfId="28136"/>
    <cellStyle name="常规 2 2 3 6 2 3" xfId="28137"/>
    <cellStyle name="好_行政公检法测算_财力性转移支付2010年预算参考数_03_2010年各地区一般预算平衡表 4" xfId="28138"/>
    <cellStyle name="常规 2 2 3 6 2 4" xfId="28139"/>
    <cellStyle name="好_行政公检法测算_财力性转移支付2010年预算参考数_03_2010年各地区一般预算平衡表 5" xfId="28140"/>
    <cellStyle name="常规 2 2 3 6 2 5" xfId="28141"/>
    <cellStyle name="好_行政公检法测算_财力性转移支付2010年预算参考数_03_2010年各地区一般预算平衡表 6" xfId="28142"/>
    <cellStyle name="常规 2 2 3 6 2 6" xfId="28143"/>
    <cellStyle name="常规 2 2 3 6 2 7" xfId="28144"/>
    <cellStyle name="常规 2 2 3 6 2 8" xfId="28145"/>
    <cellStyle name="常规 2 2 3 6 2 9" xfId="28146"/>
    <cellStyle name="常规 7 12" xfId="28147"/>
    <cellStyle name="常规 2 2 3 6 5" xfId="28148"/>
    <cellStyle name="常规 7 13" xfId="28149"/>
    <cellStyle name="常规 2 2 3 6 6" xfId="28150"/>
    <cellStyle name="常规 7 14" xfId="28151"/>
    <cellStyle name="常规 2 2 3 6 7" xfId="28152"/>
    <cellStyle name="好_2008年支出调整_03_2010年各地区一般预算平衡表_2010年地方财政一般预算分级平衡情况表（汇总）0524 3" xfId="28153"/>
    <cellStyle name="常规 7 16" xfId="28154"/>
    <cellStyle name="常规 7 21" xfId="28155"/>
    <cellStyle name="常规 2 2 3 6 9" xfId="28156"/>
    <cellStyle name="常规 2 2 3 7" xfId="28157"/>
    <cellStyle name="常规 2 2 3 8" xfId="28158"/>
    <cellStyle name="常规 2 2 3 9" xfId="28159"/>
    <cellStyle name="常规 2 2 4" xfId="28160"/>
    <cellStyle name="常规 2 2 4 2" xfId="28161"/>
    <cellStyle name="常规 2 2 4 3" xfId="28162"/>
    <cellStyle name="常规 2 2 4 4" xfId="28163"/>
    <cellStyle name="常规 2 2 4 5" xfId="28164"/>
    <cellStyle name="好_人员工资和公用经费_财力性转移支付2010年预算参考数_03_2010年各地区一般预算平衡表 2" xfId="28165"/>
    <cellStyle name="常规 2 2 4 6" xfId="28166"/>
    <cellStyle name="常规 2 2 5" xfId="28167"/>
    <cellStyle name="常规 2 2 6 12" xfId="28168"/>
    <cellStyle name="好_汇总表_03_2010年各地区一般预算平衡表_04财力类2010 3" xfId="28169"/>
    <cellStyle name="常规 2 2 6 15" xfId="28170"/>
    <cellStyle name="好_30云南_1_财力性转移支付2010年预算参考数_03_2010年各地区一般预算平衡表_2010年地方财政一般预算分级平衡情况表（汇总）0524 2 6" xfId="28171"/>
    <cellStyle name="常规 2 2 6 2" xfId="28172"/>
    <cellStyle name="好_2007年收支情况及2008年收支预计表(汇总表)_财力性转移支付2010年预算参考数_03_2010年各地区一般预算平衡表_净集中 3" xfId="28173"/>
    <cellStyle name="常规 2 2 6 2 2 5" xfId="28174"/>
    <cellStyle name="常规 2 2 6 2 2 6" xfId="28175"/>
    <cellStyle name="常规 2 2 6 2 2 7" xfId="28176"/>
    <cellStyle name="常规 2 2 6 2 2 8" xfId="28177"/>
    <cellStyle name="常规 2 2 6 2 5" xfId="28178"/>
    <cellStyle name="常规 2 2 6 2 9" xfId="28179"/>
    <cellStyle name="好_30云南_1_财力性转移支付2010年预算参考数_03_2010年各地区一般预算平衡表_2010年地方财政一般预算分级平衡情况表（汇总）0524 2 7" xfId="28180"/>
    <cellStyle name="常规 2 2 6 3" xfId="28181"/>
    <cellStyle name="常规 2 2 6 4" xfId="28182"/>
    <cellStyle name="常规 2 2 6 5" xfId="28183"/>
    <cellStyle name="常规 2 2 6 6" xfId="28184"/>
    <cellStyle name="常规 2 2 6 7" xfId="28185"/>
    <cellStyle name="常规 2 2 6 8" xfId="28186"/>
    <cellStyle name="常规 2 2 7" xfId="28187"/>
    <cellStyle name="常规 2 2 8" xfId="28188"/>
    <cellStyle name="好_市辖区测算20080510_民生政策最低支出需求_财力性转移支付2010年预算参考数_03_2010年各地区一般预算平衡表 2" xfId="28189"/>
    <cellStyle name="常规 2 25" xfId="28190"/>
    <cellStyle name="常规 2 30" xfId="28191"/>
    <cellStyle name="常规 2 25 2" xfId="28192"/>
    <cellStyle name="好_卫生(按照总人口测算）—20080416_小册子（2010）张 3" xfId="28193"/>
    <cellStyle name="常规 2 26" xfId="28194"/>
    <cellStyle name="常规 2 31" xfId="28195"/>
    <cellStyle name="常规 2 28" xfId="28196"/>
    <cellStyle name="常规 2 33" xfId="28197"/>
    <cellStyle name="好_22湖南_华东 2" xfId="28198"/>
    <cellStyle name="常规 2 29" xfId="28199"/>
    <cellStyle name="常规 2 34" xfId="28200"/>
    <cellStyle name="好_2006年28四川_财力性转移支付2010年预算参考数_合并 2 6" xfId="28201"/>
    <cellStyle name="常规 2 3 2 13" xfId="28202"/>
    <cellStyle name="好_2006年28四川_财力性转移支付2010年预算参考数_合并 2 7" xfId="28203"/>
    <cellStyle name="常规 2 3 2 14" xfId="28204"/>
    <cellStyle name="常规 2 3 2 15" xfId="28205"/>
    <cellStyle name="常规 2 3 2 20" xfId="28206"/>
    <cellStyle name="常规 2 3 2 16" xfId="28207"/>
    <cellStyle name="常规 2 3 2 21" xfId="28208"/>
    <cellStyle name="常规 2 3 2 17" xfId="28209"/>
    <cellStyle name="常规 2 3 2 22" xfId="28210"/>
    <cellStyle name="好_1110洱源县_隋心对账单定稿0514" xfId="28211"/>
    <cellStyle name="常规 2 3 2 2 11" xfId="28212"/>
    <cellStyle name="常规 2 3 2 2 2" xfId="28213"/>
    <cellStyle name="常规 2 3 2 2 3" xfId="28214"/>
    <cellStyle name="常规 2 3 2 2 3 2" xfId="28215"/>
    <cellStyle name="常规 2 3 2 2 4" xfId="28216"/>
    <cellStyle name="常规 2 3 2 2 5" xfId="28217"/>
    <cellStyle name="常规 2 3 2 2 6" xfId="28218"/>
    <cellStyle name="好_青海 缺口县区测算(地方填报)_合并 2 2" xfId="28219"/>
    <cellStyle name="常规 2 3 2 2 7" xfId="28220"/>
    <cellStyle name="好_青海 缺口县区测算(地方填报)_合并 2 3" xfId="28221"/>
    <cellStyle name="常规 2 3 2 2 8" xfId="28222"/>
    <cellStyle name="好_青海 缺口县区测算(地方填报)_合并 2 4" xfId="28223"/>
    <cellStyle name="常规 2 3 2 2 9" xfId="28224"/>
    <cellStyle name="常规 2 3 2 25" xfId="28225"/>
    <cellStyle name="常规 2 3 2 30" xfId="28226"/>
    <cellStyle name="好_行政（人员）_不含人员经费系数_财力性转移支付2010年预算参考数_华东" xfId="28227"/>
    <cellStyle name="常规 2 3 2 26" xfId="28228"/>
    <cellStyle name="常规 2 3 2 31" xfId="28229"/>
    <cellStyle name="常规 2 3 2 28" xfId="28230"/>
    <cellStyle name="常规 2 3 2 29" xfId="28231"/>
    <cellStyle name="常规 2 3 2 3" xfId="28232"/>
    <cellStyle name="好_行政公检法测算_县市旗测算-新科目（含人口规模效应）_财力性转移支付2010年预算参考数_华东 2 4" xfId="28233"/>
    <cellStyle name="常规 2 3 2 3 2" xfId="28234"/>
    <cellStyle name="好_缺口县区测算(财政部标准)_小册子（2010）张 3" xfId="28235"/>
    <cellStyle name="常规 2 3 2 5" xfId="28236"/>
    <cellStyle name="好_0605石屏县 2 7" xfId="28237"/>
    <cellStyle name="常规 2 3 2 5 10" xfId="28238"/>
    <cellStyle name="常规 2 3 2 5 11" xfId="28239"/>
    <cellStyle name="好_2008年省对下奖补测算总表" xfId="28240"/>
    <cellStyle name="常规 2 3 2 5 12" xfId="28241"/>
    <cellStyle name="常规 2 3 2 5 13" xfId="28242"/>
    <cellStyle name="常规 2 3 2 5 2 2" xfId="28243"/>
    <cellStyle name="常规 2 3 2 5 2 2 2" xfId="28244"/>
    <cellStyle name="好_县市旗测算20080508_30云南 3" xfId="28245"/>
    <cellStyle name="强调文字颜色 1 2 2 4" xfId="28246"/>
    <cellStyle name="常规 2 3 2 5 2 2 3" xfId="28247"/>
    <cellStyle name="强调文字颜色 1 2 2 5" xfId="28248"/>
    <cellStyle name="常规 2 3 2 5 2 2 4" xfId="28249"/>
    <cellStyle name="强调文字颜色 1 2 2 6" xfId="28250"/>
    <cellStyle name="常规 2 3 2 5 2 2 5" xfId="28251"/>
    <cellStyle name="强调文字颜色 1 2 2 7" xfId="28252"/>
    <cellStyle name="常规 2 3 2 5 2 2 6" xfId="28253"/>
    <cellStyle name="强调文字颜色 1 2 2 8" xfId="28254"/>
    <cellStyle name="常规 2 3 2 5 2 2 7" xfId="28255"/>
    <cellStyle name="强调文字颜色 1 2 2 9" xfId="28256"/>
    <cellStyle name="好_同德_财力性转移支付2010年预算参考数" xfId="28257"/>
    <cellStyle name="常规 2 3 2 5 2 2 8" xfId="28258"/>
    <cellStyle name="常规 2 3 2 5 2 2 9" xfId="28259"/>
    <cellStyle name="好_河南 缺口县区测算(地方填报)_财力性转移支付2010年预算参考数_合并" xfId="28260"/>
    <cellStyle name="常规 2 3 2 5 2 3" xfId="28261"/>
    <cellStyle name="常规 2 3 2 5 2 7" xfId="28262"/>
    <cellStyle name="常规 2 3 2 5 2 8" xfId="28263"/>
    <cellStyle name="常规 2 3 2 5 6" xfId="28264"/>
    <cellStyle name="好_行政（人员）_不含人员经费系数_03_2010年各地区一般预算平衡表_2010年地方财政一般预算分级平衡情况表（汇总）0524" xfId="28265"/>
    <cellStyle name="常规 2 3 2 5 7" xfId="28266"/>
    <cellStyle name="常规 2 3 2 5 8" xfId="28267"/>
    <cellStyle name="常规 2 3 2 5 9" xfId="28268"/>
    <cellStyle name="常规 2 3 3 2" xfId="28269"/>
    <cellStyle name="常规 2 3 3 3" xfId="28270"/>
    <cellStyle name="常规 2 3 3 4" xfId="28271"/>
    <cellStyle name="常规 2 3 5" xfId="28272"/>
    <cellStyle name="好_行政(燃修费)_不含人员经费系数_03_2010年各地区一般预算平衡表_2010年地方财政一般预算分级平衡情况表（汇总）0524 2 2" xfId="28273"/>
    <cellStyle name="好_县市旗测算-新科目（20080627）_财力性转移支付2010年预算参考数_03_2010年各地区一般预算平衡表_04财力类2010" xfId="28274"/>
    <cellStyle name="常规 2 3 6" xfId="28275"/>
    <cellStyle name="好_行政(燃修费)_不含人员经费系数_03_2010年各地区一般预算平衡表_2010年地方财政一般预算分级平衡情况表（汇总）0524 2 3" xfId="28276"/>
    <cellStyle name="常规 2 3 7" xfId="28277"/>
    <cellStyle name="常规 2 3 7 2" xfId="28278"/>
    <cellStyle name="常规 2 35" xfId="28279"/>
    <cellStyle name="常规 2 40" xfId="28280"/>
    <cellStyle name="常规 2 36" xfId="28281"/>
    <cellStyle name="常规 2 41" xfId="28282"/>
    <cellStyle name="常规 2 37" xfId="28283"/>
    <cellStyle name="常规 2 42" xfId="28284"/>
    <cellStyle name="好_2012年结算单（最终稿） 2" xfId="28285"/>
    <cellStyle name="常规 2 39" xfId="28286"/>
    <cellStyle name="常规 2 44" xfId="28287"/>
    <cellStyle name="常规 2 4" xfId="28288"/>
    <cellStyle name="常规 2 4 2 2" xfId="28289"/>
    <cellStyle name="常规 2 4 2 2 2" xfId="28290"/>
    <cellStyle name="好_行政公检法测算_县市旗测算-新科目（含人口规模效应）_03_2010年各地区一般预算平衡表_2010年地方财政一般预算分级平衡情况表（汇总）0524 2" xfId="28291"/>
    <cellStyle name="常规 2 4 2 4" xfId="28292"/>
    <cellStyle name="好_行政公检法测算_县市旗测算-新科目（含人口规模效应）_03_2010年各地区一般预算平衡表_2010年地方财政一般预算分级平衡情况表（汇总）0524 3" xfId="28293"/>
    <cellStyle name="常规 2 4 2 5" xfId="28294"/>
    <cellStyle name="好_12滨州_财力性转移支付2010年预算参考数_隋心对账单定稿0514 2 2" xfId="28295"/>
    <cellStyle name="好_行政公检法测算_县市旗测算-新科目（含人口规模效应）_03_2010年各地区一般预算平衡表_2010年地方财政一般预算分级平衡情况表（汇总）0524 4" xfId="28296"/>
    <cellStyle name="常规 2 4 2 6" xfId="28297"/>
    <cellStyle name="好_12滨州_财力性转移支付2010年预算参考数_隋心对账单定稿0514 2 3" xfId="28298"/>
    <cellStyle name="好_分县成本差异系数_民生政策最低支出需求_03_2010年各地区一般预算平衡表_2010年地方财政一般预算分级平衡情况表（汇总）0524 2 3" xfId="28299"/>
    <cellStyle name="常规 2 4 2_21-22" xfId="28300"/>
    <cellStyle name="常规 2 4 4" xfId="28301"/>
    <cellStyle name="常规 2 4 4 2" xfId="28302"/>
    <cellStyle name="常规 2 4 4 3" xfId="28303"/>
    <cellStyle name="常规 2 4 4 4" xfId="28304"/>
    <cellStyle name="好_2006年28四川_财力性转移支付2010年预算参考数_华东 2 3" xfId="28305"/>
    <cellStyle name="常规 2 4 6" xfId="28306"/>
    <cellStyle name="常规 2 45" xfId="28307"/>
    <cellStyle name="常规 2 46" xfId="28308"/>
    <cellStyle name="好_汇总表4_合并 2" xfId="28309"/>
    <cellStyle name="常规 2 47" xfId="28310"/>
    <cellStyle name="常规 2 5" xfId="28311"/>
    <cellStyle name="好_卫生(按照总人口测算）—20080416_县市旗测算-新科目（含人口规模效应）_财力性转移支付2010年预算参考数 2" xfId="28312"/>
    <cellStyle name="常规 2 5 2" xfId="28313"/>
    <cellStyle name="好_卫生(按照总人口测算）—20080416_县市旗测算-新科目（含人口规模效应）_财力性转移支付2010年预算参考数 2 2" xfId="28314"/>
    <cellStyle name="常规 2 5 2 2" xfId="28315"/>
    <cellStyle name="小数 4" xfId="28316"/>
    <cellStyle name="常规 2 5 2 3" xfId="28317"/>
    <cellStyle name="小数 5" xfId="28318"/>
    <cellStyle name="常规 2 5 2 3 2" xfId="28319"/>
    <cellStyle name="常规 2 5 2 6" xfId="28320"/>
    <cellStyle name="常规 2 5 3" xfId="28321"/>
    <cellStyle name="好_卫生(按照总人口测算）—20080416_县市旗测算-新科目（含人口规模效应）_财力性转移支付2010年预算参考数 2 3" xfId="28322"/>
    <cellStyle name="常规 2 5 4" xfId="28323"/>
    <cellStyle name="好_卫生(按照总人口测算）—20080416_县市旗测算-新科目（含人口规模效应）_财力性转移支付2010年预算参考数 2 4" xfId="28324"/>
    <cellStyle name="常规 2 5 5" xfId="28325"/>
    <cellStyle name="好_卫生(按照总人口测算）—20080416_县市旗测算-新科目（含人口规模效应）_财力性转移支付2010年预算参考数 2 5" xfId="28326"/>
    <cellStyle name="常规 2 5 5 2" xfId="28327"/>
    <cellStyle name="好_成本差异系数_03_2010年各地区一般预算平衡表 6" xfId="28328"/>
    <cellStyle name="常规 2 6" xfId="28329"/>
    <cellStyle name="好_卫生(按照总人口测算）—20080416_县市旗测算-新科目（含人口规模效应）_财力性转移支付2010年预算参考数 3" xfId="28330"/>
    <cellStyle name="常规 2 6 2" xfId="28331"/>
    <cellStyle name="常规 2 6 2 2" xfId="28332"/>
    <cellStyle name="好_缺口县区测算_财力性转移支付2010年预算参考数_华东 2 5" xfId="28333"/>
    <cellStyle name="常规 2 6 2 3" xfId="28334"/>
    <cellStyle name="好_缺口县区测算_财力性转移支付2010年预算参考数_华东 2 6" xfId="28335"/>
    <cellStyle name="好_县区合并测算20080421_民生政策最低支出需求_30云南" xfId="28336"/>
    <cellStyle name="常规 2 6 2 3 2" xfId="28337"/>
    <cellStyle name="好_县区合并测算20080421_民生政策最低支出需求_30云南 2" xfId="28338"/>
    <cellStyle name="常规 2 6 2 5" xfId="28339"/>
    <cellStyle name="常规 2 6 2 6" xfId="28340"/>
    <cellStyle name="常规 2 6 2 7" xfId="28341"/>
    <cellStyle name="常规 2 6 5" xfId="28342"/>
    <cellStyle name="常规 2 6 6" xfId="28343"/>
    <cellStyle name="常规 2 6 6 2" xfId="28344"/>
    <cellStyle name="常规 2 6 7" xfId="28345"/>
    <cellStyle name="常规 2 7" xfId="28346"/>
    <cellStyle name="好_卫生(按照总人口测算）—20080416_县市旗测算-新科目（含人口规模效应）_财力性转移支付2010年预算参考数 4" xfId="28347"/>
    <cellStyle name="常规 2 7 2" xfId="28348"/>
    <cellStyle name="好_农林水和城市维护标准支出20080505－县区合计_不含人员经费系数_财力性转移支付2010年预算参考数_03_2010年各地区一般预算平衡表_2010年地方财政一般预算分级平衡情况表（汇总）0524 4" xfId="28349"/>
    <cellStyle name="好_云南省2008年转移支付测算——州市本级考核部分及政策性测算_03_2010年各地区一般预算平衡表 2 3" xfId="28350"/>
    <cellStyle name="常规 2 7 2 2" xfId="28351"/>
    <cellStyle name="好_农林水和城市维护标准支出20080505－县区合计_不含人员经费系数_财力性转移支付2010年预算参考数_03_2010年各地区一般预算平衡表_2010年地方财政一般预算分级平衡情况表（汇总）0524 5" xfId="28352"/>
    <cellStyle name="常规 2 7 2 3" xfId="28353"/>
    <cellStyle name="常规 2 7 2 4" xfId="28354"/>
    <cellStyle name="常规 2 7 2 5" xfId="28355"/>
    <cellStyle name="常规 2 7 2 6" xfId="28356"/>
    <cellStyle name="常规 2 7 3" xfId="28357"/>
    <cellStyle name="好_县市旗测算-新科目（20080626）_财力性转移支付2010年预算参考数_03_2010年各地区一般预算平衡表_04财力类2010 2" xfId="28358"/>
    <cellStyle name="好_2006年34青海_03_2010年各地区一般预算平衡表_04财力类2010 3" xfId="28359"/>
    <cellStyle name="常规 2 7 3 2" xfId="28360"/>
    <cellStyle name="好_县市旗测算-新科目（20080627）_民生政策最低支出需求_财力性转移支付2010年预算参考数_03_2010年各地区一般预算平衡表_2010年地方财政一般预算分级平衡情况表（汇总）0524 2 6" xfId="28361"/>
    <cellStyle name="常规 2 7 4" xfId="28362"/>
    <cellStyle name="好_县市旗测算-新科目（20080626）_财力性转移支付2010年预算参考数_03_2010年各地区一般预算平衡表_04财力类2010 3" xfId="28363"/>
    <cellStyle name="常规 2 7 4 2" xfId="28364"/>
    <cellStyle name="好_县市旗测算20080508_县市旗测算-新科目（含人口规模效应）_财力性转移支付2010年预算参考数_隋心对账单定稿0514 3" xfId="28365"/>
    <cellStyle name="常规 2 7 5" xfId="28366"/>
    <cellStyle name="常规 2 8" xfId="28367"/>
    <cellStyle name="好_卫生(按照总人口测算）—20080416_县市旗测算-新科目（含人口规模效应）_财力性转移支付2010年预算参考数 5" xfId="28368"/>
    <cellStyle name="常规 2 8 2" xfId="28369"/>
    <cellStyle name="常规 2 8 2 2" xfId="28370"/>
    <cellStyle name="常规 2 8 3" xfId="28371"/>
    <cellStyle name="常规 2 8 6" xfId="28372"/>
    <cellStyle name="常规 2 8 7" xfId="28373"/>
    <cellStyle name="常规 2 9" xfId="28374"/>
    <cellStyle name="好_河南 缺口县区测算(地方填报)_财力性转移支付2010年预算参考数 5" xfId="28375"/>
    <cellStyle name="常规 2 9 2 4" xfId="28376"/>
    <cellStyle name="常规 2 9 4" xfId="28377"/>
    <cellStyle name="常规 2 9 5" xfId="28378"/>
    <cellStyle name="好_卫生(按照总人口测算）—20080416_县市旗测算-新科目（含人口规模效应）_03_2010年各地区一般预算平衡表_04财力类2010" xfId="28379"/>
    <cellStyle name="常规 2 9 6" xfId="28380"/>
    <cellStyle name="常规 2 9 7" xfId="28381"/>
    <cellStyle name="常规 2_01保工资保运转保民生项目及标准" xfId="28382"/>
    <cellStyle name="常规 21 18" xfId="28383"/>
    <cellStyle name="常规 21 23" xfId="28384"/>
    <cellStyle name="好_市辖区测算20080510_小册子（2010）张 2" xfId="28385"/>
    <cellStyle name="常规 21 2 2 2 2" xfId="28386"/>
    <cellStyle name="好_其他部门(按照总人口测算）—20080416_民生政策最低支出需求_财力性转移支付2010年预算参考数" xfId="28387"/>
    <cellStyle name="常规 21 2 2 2 2 2" xfId="28388"/>
    <cellStyle name="常规 21 2 2 2 2 3" xfId="28389"/>
    <cellStyle name="常规 21 2 2 2 2 4" xfId="28390"/>
    <cellStyle name="常规 21 2 2 2 2 5" xfId="28391"/>
    <cellStyle name="好_汇总_03_2010年各地区一般预算平衡表_净集中" xfId="28392"/>
    <cellStyle name="常规 21 2 2 2 4" xfId="28393"/>
    <cellStyle name="好_2007一般预算支出口径剔除表_合并 2 2" xfId="28394"/>
    <cellStyle name="好_2006年33甘肃_30云南 2" xfId="28395"/>
    <cellStyle name="好_2007一般预算支出口径剔除表_合并 2 3" xfId="28396"/>
    <cellStyle name="好_2006年33甘肃_30云南 3" xfId="28397"/>
    <cellStyle name="常规 21 2 2 2 5" xfId="28398"/>
    <cellStyle name="好_2007一般预算支出口径剔除表_合并 2 5" xfId="28399"/>
    <cellStyle name="常规 21 2 2 2 7" xfId="28400"/>
    <cellStyle name="好_2007一般预算支出口径剔除表_合并 2 6" xfId="28401"/>
    <cellStyle name="好_卫生(按照总人口测算）—20080416_不含人员经费系数_03_2010年各地区一般预算平衡表_净集中" xfId="28402"/>
    <cellStyle name="常规 21 2 2 2 8" xfId="28403"/>
    <cellStyle name="好_2007一般预算支出口径剔除表_合并 2 7" xfId="28404"/>
    <cellStyle name="常规 21 2 2 2 9" xfId="28405"/>
    <cellStyle name="常规 21 2 3 2" xfId="28406"/>
    <cellStyle name="常规 21 2 3 3" xfId="28407"/>
    <cellStyle name="常规 21 2 3 4" xfId="28408"/>
    <cellStyle name="常规 21 2 3 5" xfId="28409"/>
    <cellStyle name="好_教育(按照总人口测算）—20080416_民生政策最低支出需求_03_2010年各地区一般预算平衡表 2 2" xfId="28410"/>
    <cellStyle name="常规 21 27" xfId="28411"/>
    <cellStyle name="常规 21 32" xfId="28412"/>
    <cellStyle name="常规 21 28" xfId="28413"/>
    <cellStyle name="常规 21 33" xfId="28414"/>
    <cellStyle name="常规 21 29" xfId="28415"/>
    <cellStyle name="常规 21 34" xfId="28416"/>
    <cellStyle name="好_教育(按照总人口测算）—20080416_财力性转移支付2010年预算参考数 3" xfId="28417"/>
    <cellStyle name="常规 21 3 2 2" xfId="28418"/>
    <cellStyle name="好_成本差异系数（含人口规模）_财力性转移支付2010年预算参考数_隋心对账单定稿0514 2 3" xfId="28419"/>
    <cellStyle name="好_教育(按照总人口测算）—20080416_财力性转移支付2010年预算参考数 5" xfId="28420"/>
    <cellStyle name="常规 21 3 2 4" xfId="28421"/>
    <cellStyle name="好_成本差异系数（含人口规模）_财力性转移支付2010年预算参考数_隋心对账单定稿0514 2 5" xfId="28422"/>
    <cellStyle name="常规 21 3 2 5" xfId="28423"/>
    <cellStyle name="好_成本差异系数（含人口规模）_财力性转移支付2010年预算参考数_隋心对账单定稿0514 2 6" xfId="28424"/>
    <cellStyle name="常规 21 3 3" xfId="28425"/>
    <cellStyle name="常规 21 3 4" xfId="28426"/>
    <cellStyle name="常规 21 3 6" xfId="28427"/>
    <cellStyle name="好_卫生(按照总人口测算）—20080416_民生政策最低支出需求 2 3" xfId="28428"/>
    <cellStyle name="常规 21 3 7" xfId="28429"/>
    <cellStyle name="好_卫生(按照总人口测算）—20080416_民生政策最低支出需求 2 4" xfId="28430"/>
    <cellStyle name="好_行政公检法测算_财力性转移支付2010年预算参考数_小册子（2010）张 2" xfId="28431"/>
    <cellStyle name="常规 21 3 8" xfId="28432"/>
    <cellStyle name="好_卫生(按照总人口测算）—20080416_民生政策最低支出需求 2 5" xfId="28433"/>
    <cellStyle name="好_行政公检法测算_财力性转移支付2010年预算参考数_小册子（2010）张 3" xfId="28434"/>
    <cellStyle name="常规 21 3 9" xfId="28435"/>
    <cellStyle name="好_卫生(按照总人口测算）—20080416_民生政策最低支出需求 2 6" xfId="28436"/>
    <cellStyle name="常规 21 35" xfId="28437"/>
    <cellStyle name="常规 21 40" xfId="28438"/>
    <cellStyle name="好_民生政策最低支出需求_财力性转移支付2010年预算参考数_合并" xfId="28439"/>
    <cellStyle name="常规 21 36" xfId="28440"/>
    <cellStyle name="好_农林水和城市维护标准支出20080505－县区合计_民生政策最低支出需求_财力性转移支付2010年预算参考数_华东" xfId="28441"/>
    <cellStyle name="常规 21 38" xfId="28442"/>
    <cellStyle name="常规 21 39" xfId="28443"/>
    <cellStyle name="常规 21 9" xfId="28444"/>
    <cellStyle name="常规 23 2 2 10" xfId="28445"/>
    <cellStyle name="常规 8 3 8" xfId="28446"/>
    <cellStyle name="常规 23 2 2 2" xfId="28447"/>
    <cellStyle name="好_分县成本差异系数_华东 2 6" xfId="28448"/>
    <cellStyle name="常规 23 2 2 2 2" xfId="28449"/>
    <cellStyle name="好_分县成本差异系数_华东 2 7" xfId="28450"/>
    <cellStyle name="好_2006年34青海_隋心对账单定稿0514 2" xfId="28451"/>
    <cellStyle name="常规 23 2 2 2 3" xfId="28452"/>
    <cellStyle name="好_县市旗测算-新科目（20080626）_财力性转移支付2010年预算参考数_小册子（2010）张 2" xfId="28453"/>
    <cellStyle name="常规 23 2 2 2 4" xfId="28454"/>
    <cellStyle name="好_县市旗测算-新科目（20080626）_财力性转移支付2010年预算参考数_小册子（2010）张 3" xfId="28455"/>
    <cellStyle name="常规 23 2 2 2 5" xfId="28456"/>
    <cellStyle name="常规 23 2 2 4" xfId="28457"/>
    <cellStyle name="常规 23 2 2 9" xfId="28458"/>
    <cellStyle name="常规 23 5 2" xfId="28459"/>
    <cellStyle name="好_汇总_财力性转移支付2010年预算参考数_03_2010年各地区一般预算平衡表_2010年地方财政一般预算分级平衡情况表（汇总）0524 4" xfId="28460"/>
    <cellStyle name="好_河南 缺口县区测算(地方填报白)_财力性转移支付2010年预算参考数_华东 2 7" xfId="28461"/>
    <cellStyle name="常规 25" xfId="28462"/>
    <cellStyle name="常规 30" xfId="28463"/>
    <cellStyle name="常规 25 13" xfId="28464"/>
    <cellStyle name="常规 25 14" xfId="28465"/>
    <cellStyle name="常规 25 15" xfId="28466"/>
    <cellStyle name="常规 25 20" xfId="28467"/>
    <cellStyle name="常规 25 16" xfId="28468"/>
    <cellStyle name="常规 25 21" xfId="28469"/>
    <cellStyle name="常规 25 17" xfId="28470"/>
    <cellStyle name="常规 25 22" xfId="28471"/>
    <cellStyle name="好_人员工资和公用经费2_30云南" xfId="28472"/>
    <cellStyle name="常规 25 18" xfId="28473"/>
    <cellStyle name="常规 25 23" xfId="28474"/>
    <cellStyle name="常规 25 2 3" xfId="28475"/>
    <cellStyle name="好_农林水和城市维护标准支出20080505－县区合计_县市旗测算-新科目（含人口规模效应）_合并 2 2" xfId="28476"/>
    <cellStyle name="好_11大理_03_2010年各地区一般预算平衡表" xfId="28477"/>
    <cellStyle name="好_缺口县区测算(财政部标准)_财力性转移支付2010年预算参考数_03_2010年各地区一般预算平衡表_净集中" xfId="28478"/>
    <cellStyle name="好_20河南_财力性转移支付2010年预算参考数_03_2010年各地区一般预算平衡表_净集中 3" xfId="28479"/>
    <cellStyle name="好_市辖区测算20080510_隋心对账单定稿0514 2" xfId="28480"/>
    <cellStyle name="常规 25 25" xfId="28481"/>
    <cellStyle name="常规 25 30" xfId="28482"/>
    <cellStyle name="常规 25 26" xfId="28483"/>
    <cellStyle name="常规 25 31" xfId="28484"/>
    <cellStyle name="常规 25 27" xfId="28485"/>
    <cellStyle name="常规 25 32" xfId="28486"/>
    <cellStyle name="常规 25 28" xfId="28487"/>
    <cellStyle name="常规 25 33" xfId="28488"/>
    <cellStyle name="好_安徽 缺口县区测算(地方填报)1_03_2010年各地区一般预算平衡表 2 2" xfId="28489"/>
    <cellStyle name="常规 25 29" xfId="28490"/>
    <cellStyle name="常规 25 34" xfId="28491"/>
    <cellStyle name="常规 25 35" xfId="28492"/>
    <cellStyle name="常规 25 40" xfId="28493"/>
    <cellStyle name="常规 25 8" xfId="28494"/>
    <cellStyle name="常规 25 9" xfId="28495"/>
    <cellStyle name="常规 258" xfId="28496"/>
    <cellStyle name="常规 263" xfId="28497"/>
    <cellStyle name="常规 308" xfId="28498"/>
    <cellStyle name="常规 313" xfId="28499"/>
    <cellStyle name="常规 259" xfId="28500"/>
    <cellStyle name="常规 264" xfId="28501"/>
    <cellStyle name="常规 309" xfId="28502"/>
    <cellStyle name="常规 314" xfId="28503"/>
    <cellStyle name="好_汇总_财力性转移支付2010年预算参考数_03_2010年各地区一般预算平衡表_2010年地方财政一般预算分级平衡情况表（汇总）0524 5" xfId="28504"/>
    <cellStyle name="常规 26" xfId="28505"/>
    <cellStyle name="常规 31" xfId="28506"/>
    <cellStyle name="常规 26 15" xfId="28507"/>
    <cellStyle name="常规 26 20" xfId="28508"/>
    <cellStyle name="好_人员工资和公用经费_华东 2" xfId="28509"/>
    <cellStyle name="常规 26 16" xfId="28510"/>
    <cellStyle name="常规 26 21" xfId="28511"/>
    <cellStyle name="好_人员工资和公用经费_华东 3" xfId="28512"/>
    <cellStyle name="常规 26 17" xfId="28513"/>
    <cellStyle name="常规 26 22" xfId="28514"/>
    <cellStyle name="好_文体广播事业(按照总人口测算）—20080416_不含人员经费系数_财力性转移支付2010年预算参考数_华东 2 2" xfId="28515"/>
    <cellStyle name="常规 26 18" xfId="28516"/>
    <cellStyle name="常规 26 23" xfId="28517"/>
    <cellStyle name="好_文体广播事业(按照总人口测算）—20080416_不含人员经费系数_财力性转移支付2010年预算参考数_华东 2 3" xfId="28518"/>
    <cellStyle name="常规 26 19" xfId="28519"/>
    <cellStyle name="常规 26 24" xfId="28520"/>
    <cellStyle name="好_文体广播事业(按照总人口测算）—20080416_不含人员经费系数_财力性转移支付2010年预算参考数_华东 2 4" xfId="28521"/>
    <cellStyle name="常规 26 25" xfId="28522"/>
    <cellStyle name="常规 26 30" xfId="28523"/>
    <cellStyle name="好_文体广播事业(按照总人口测算）—20080416_不含人员经费系数_财力性转移支付2010年预算参考数_华东 2 5" xfId="28524"/>
    <cellStyle name="好_河南 缺口县区测算(地方填报)_财力性转移支付2010年预算参考数 2 2" xfId="28525"/>
    <cellStyle name="好_0605石屏县_财力性转移支付2010年预算参考数" xfId="28526"/>
    <cellStyle name="常规 26 26" xfId="28527"/>
    <cellStyle name="常规 26 31" xfId="28528"/>
    <cellStyle name="好_文体广播事业(按照总人口测算）—20080416_不含人员经费系数_财力性转移支付2010年预算参考数_华东 2 6" xfId="28529"/>
    <cellStyle name="好_河南 缺口县区测算(地方填报)_财力性转移支付2010年预算参考数 2 4" xfId="28530"/>
    <cellStyle name="常规 26 28" xfId="28531"/>
    <cellStyle name="常规 26 33" xfId="28532"/>
    <cellStyle name="好_河南 缺口县区测算(地方填报)_财力性转移支付2010年预算参考数 2 5" xfId="28533"/>
    <cellStyle name="好_0502通海县转换 2" xfId="28534"/>
    <cellStyle name="常规 26 29" xfId="28535"/>
    <cellStyle name="常规 26 34" xfId="28536"/>
    <cellStyle name="好_河南 缺口县区测算(地方填报)_财力性转移支付2010年预算参考数 2 6" xfId="28537"/>
    <cellStyle name="好_0502通海县转换 3" xfId="28538"/>
    <cellStyle name="常规 26 35" xfId="28539"/>
    <cellStyle name="常规 26 40" xfId="28540"/>
    <cellStyle name="强调文字颜色 5 2 2 2" xfId="28541"/>
    <cellStyle name="好_河南 缺口县区测算(地方填报)_财力性转移支付2010年预算参考数 2 7" xfId="28542"/>
    <cellStyle name="常规 26 36" xfId="28543"/>
    <cellStyle name="强调文字颜色 5 2 2 3" xfId="28544"/>
    <cellStyle name="好_河南 缺口县区测算(地方填报)_财力性转移支付2010年预算参考数 2 8" xfId="28545"/>
    <cellStyle name="常规 26 37" xfId="28546"/>
    <cellStyle name="强调文字颜色 5 2 2 4" xfId="28547"/>
    <cellStyle name="好_教育(按照总人口测算）—20080416_财力性转移支付2010年预算参考数_30云南 2" xfId="28548"/>
    <cellStyle name="常规 26 38" xfId="28549"/>
    <cellStyle name="强调文字颜色 5 2 2 5" xfId="28550"/>
    <cellStyle name="好_教育(按照总人口测算）—20080416_财力性转移支付2010年预算参考数_30云南 3" xfId="28551"/>
    <cellStyle name="常规 26 39" xfId="28552"/>
    <cellStyle name="强调文字颜色 5 2 2 6" xfId="28553"/>
    <cellStyle name="常规 26 4" xfId="28554"/>
    <cellStyle name="常规 31 4" xfId="28555"/>
    <cellStyle name="常规 26 5" xfId="28556"/>
    <cellStyle name="常规 31 5" xfId="28557"/>
    <cellStyle name="常规 26 7" xfId="28558"/>
    <cellStyle name="常规 26 9" xfId="28559"/>
    <cellStyle name="好_云南农村义务教育统计表 3" xfId="28560"/>
    <cellStyle name="常规 265" xfId="28561"/>
    <cellStyle name="常规 270" xfId="28562"/>
    <cellStyle name="常规 315" xfId="28563"/>
    <cellStyle name="常规 320" xfId="28564"/>
    <cellStyle name="常规 266" xfId="28565"/>
    <cellStyle name="常规 271" xfId="28566"/>
    <cellStyle name="常规 316" xfId="28567"/>
    <cellStyle name="常规 321" xfId="28568"/>
    <cellStyle name="常规 267" xfId="28569"/>
    <cellStyle name="常规 272" xfId="28570"/>
    <cellStyle name="常规 317" xfId="28571"/>
    <cellStyle name="常规 322" xfId="28572"/>
    <cellStyle name="常规 268" xfId="28573"/>
    <cellStyle name="常规 273" xfId="28574"/>
    <cellStyle name="常规 318" xfId="28575"/>
    <cellStyle name="常规 323" xfId="28576"/>
    <cellStyle name="常规 27" xfId="28577"/>
    <cellStyle name="常规 32" xfId="28578"/>
    <cellStyle name="好_检验表（调整后）_合并 3" xfId="28579"/>
    <cellStyle name="常规 27 10" xfId="28580"/>
    <cellStyle name="常规 27 14" xfId="28581"/>
    <cellStyle name="好_0702砚山县2008年地税_4.2010年国家重点生态功能区保护性转移支付生态测算表" xfId="28582"/>
    <cellStyle name="常规 27 15" xfId="28583"/>
    <cellStyle name="常规 27 20" xfId="28584"/>
    <cellStyle name="常规 27 16" xfId="28585"/>
    <cellStyle name="常规 27 21" xfId="28586"/>
    <cellStyle name="常规 27 17" xfId="28587"/>
    <cellStyle name="常规 27 22" xfId="28588"/>
    <cellStyle name="常规 27 18" xfId="28589"/>
    <cellStyle name="常规 27 23" xfId="28590"/>
    <cellStyle name="常规 27 19" xfId="28591"/>
    <cellStyle name="常规 27 24" xfId="28592"/>
    <cellStyle name="常规 27 2 2" xfId="28593"/>
    <cellStyle name="常规 27 25" xfId="28594"/>
    <cellStyle name="常规 27 30" xfId="28595"/>
    <cellStyle name="常规 27 26" xfId="28596"/>
    <cellStyle name="常规 27 31" xfId="28597"/>
    <cellStyle name="常规 27 27" xfId="28598"/>
    <cellStyle name="常规 27 32" xfId="28599"/>
    <cellStyle name="常规 27 28" xfId="28600"/>
    <cellStyle name="常规 27 33" xfId="28601"/>
    <cellStyle name="好_行政公检法测算_不含人员经费系数_财力性转移支付2010年预算参考数_小册子（2010）张" xfId="28602"/>
    <cellStyle name="常规 27 38" xfId="28603"/>
    <cellStyle name="常规 6 3 3" xfId="28604"/>
    <cellStyle name="常规 27 39" xfId="28605"/>
    <cellStyle name="常规 6 3 4" xfId="28606"/>
    <cellStyle name="常规 27 5" xfId="28607"/>
    <cellStyle name="常规 27 6" xfId="28608"/>
    <cellStyle name="常规 277" xfId="28609"/>
    <cellStyle name="常规 282" xfId="28610"/>
    <cellStyle name="常规 327" xfId="28611"/>
    <cellStyle name="常规 332" xfId="28612"/>
    <cellStyle name="常规 278" xfId="28613"/>
    <cellStyle name="常规 283" xfId="28614"/>
    <cellStyle name="常规 328" xfId="28615"/>
    <cellStyle name="常规 333" xfId="28616"/>
    <cellStyle name="常规 279" xfId="28617"/>
    <cellStyle name="常规 284" xfId="28618"/>
    <cellStyle name="常规 329" xfId="28619"/>
    <cellStyle name="常规 334" xfId="28620"/>
    <cellStyle name="常规 28" xfId="28621"/>
    <cellStyle name="常规 33" xfId="28622"/>
    <cellStyle name="常规 28 2 2" xfId="28623"/>
    <cellStyle name="好_Book1_财力性转移支付2010年预算参考数_03_2010年各地区一般预算平衡表_04财力类2010" xfId="28624"/>
    <cellStyle name="常规 28 2 3" xfId="28625"/>
    <cellStyle name="好_Book1_财力性转移支付2010年预算参考数_华东" xfId="28626"/>
    <cellStyle name="常规 28 2 5" xfId="28627"/>
    <cellStyle name="常规 28 2 6" xfId="28628"/>
    <cellStyle name="常规 28 2 7" xfId="28629"/>
    <cellStyle name="好_行政公检法测算_县市旗测算-新科目（含人口规模效应）_财力性转移支付2010年预算参考数 2" xfId="28630"/>
    <cellStyle name="好_分县成本差异系数_不含人员经费系数_华东 2 6" xfId="28631"/>
    <cellStyle name="常规 28 3" xfId="28632"/>
    <cellStyle name="常规 33 3" xfId="28633"/>
    <cellStyle name="好_分县成本差异系数_不含人员经费系数_华东 2 7" xfId="28634"/>
    <cellStyle name="好_其他部门(按照总人口测算）—20080416_民生政策最低支出需求_财力性转移支付2010年预算参考数_03_2010年各地区一般预算平衡表" xfId="28635"/>
    <cellStyle name="常规 28 4" xfId="28636"/>
    <cellStyle name="常规 33 4" xfId="28637"/>
    <cellStyle name="好_2_财力性转移支付2010年预算参考数_03_2010年各地区一般预算平衡表_04财力类2010 2" xfId="28638"/>
    <cellStyle name="常规 28 5" xfId="28639"/>
    <cellStyle name="常规 285" xfId="28640"/>
    <cellStyle name="常规 290" xfId="28641"/>
    <cellStyle name="常规 335" xfId="28642"/>
    <cellStyle name="常规 340" xfId="28643"/>
    <cellStyle name="常规 287" xfId="28644"/>
    <cellStyle name="常规 292" xfId="28645"/>
    <cellStyle name="常规 337" xfId="28646"/>
    <cellStyle name="常规 342" xfId="28647"/>
    <cellStyle name="常规 7 2" xfId="28648"/>
    <cellStyle name="常规 288" xfId="28649"/>
    <cellStyle name="常规 293" xfId="28650"/>
    <cellStyle name="常规 338" xfId="28651"/>
    <cellStyle name="常规 343" xfId="28652"/>
    <cellStyle name="常规 7 3" xfId="28653"/>
    <cellStyle name="常规 289" xfId="28654"/>
    <cellStyle name="常规 294" xfId="28655"/>
    <cellStyle name="常规 339" xfId="28656"/>
    <cellStyle name="常规 344" xfId="28657"/>
    <cellStyle name="常规 7 4" xfId="28658"/>
    <cellStyle name="常规 29" xfId="28659"/>
    <cellStyle name="常规 34" xfId="28660"/>
    <cellStyle name="常规 29 2" xfId="28661"/>
    <cellStyle name="常规 34 2" xfId="28662"/>
    <cellStyle name="常规 29 2 2" xfId="28663"/>
    <cellStyle name="好_汇总表4_财力性转移支付2010年预算参考数 4" xfId="28664"/>
    <cellStyle name="好_市辖区测算20080510_不含人员经费系数_财力性转移支付2010年预算参考数 2" xfId="28665"/>
    <cellStyle name="常规 29 2 5" xfId="28666"/>
    <cellStyle name="好_缺口县区测算(按2007支出增长25%测算)_财力性转移支付2010年预算参考数_03_2010年各地区一般预算平衡表 2" xfId="28667"/>
    <cellStyle name="好_汇总表4_财力性转移支付2010年预算参考数 5" xfId="28668"/>
    <cellStyle name="好_市辖区测算20080510_不含人员经费系数_财力性转移支付2010年预算参考数 3" xfId="28669"/>
    <cellStyle name="常规 29 2 6" xfId="28670"/>
    <cellStyle name="好_行政（人员）_县市旗测算-新科目（含人口规模效应） 2" xfId="28671"/>
    <cellStyle name="好_缺口县区测算(按2007支出增长25%测算)_财力性转移支付2010年预算参考数_03_2010年各地区一般预算平衡表 3" xfId="28672"/>
    <cellStyle name="好_市辖区测算20080510_不含人员经费系数_财力性转移支付2010年预算参考数 4" xfId="28673"/>
    <cellStyle name="常规 29 2 7" xfId="28674"/>
    <cellStyle name="好_行政（人员）_县市旗测算-新科目（含人口规模效应） 3" xfId="28675"/>
    <cellStyle name="好_缺口县区测算(按2007支出增长25%测算)_财力性转移支付2010年预算参考数_03_2010年各地区一般预算平衡表 4" xfId="28676"/>
    <cellStyle name="好_530623_2006年县级财政报表附表_隋心对账单定稿0514 2 2" xfId="28677"/>
    <cellStyle name="常规 29 3" xfId="28678"/>
    <cellStyle name="常规 34 3" xfId="28679"/>
    <cellStyle name="常规 29 3 3" xfId="28680"/>
    <cellStyle name="好_530623_2006年县级财政报表附表_隋心对账单定稿0514 2 3" xfId="28681"/>
    <cellStyle name="常规 29 4" xfId="28682"/>
    <cellStyle name="好_530623_2006年县级财政报表附表_隋心对账单定稿0514 2 4" xfId="28683"/>
    <cellStyle name="常规 29 5" xfId="28684"/>
    <cellStyle name="好_530623_2006年县级财政报表附表_隋心对账单定稿0514 2 5" xfId="28685"/>
    <cellStyle name="常规 29 6" xfId="28686"/>
    <cellStyle name="好_530623_2006年县级财政报表附表_隋心对账单定稿0514 2 6" xfId="28687"/>
    <cellStyle name="好_县市旗测算-新科目（20080627）_民生政策最低支出需求_03_2010年各地区一般预算平衡表 2 2" xfId="28688"/>
    <cellStyle name="常规 29 7" xfId="28689"/>
    <cellStyle name="常规 29_！！！！2013年城市、农村最低生活保障下达情况统计表（急）" xfId="28690"/>
    <cellStyle name="常规 295" xfId="28691"/>
    <cellStyle name="常规 345" xfId="28692"/>
    <cellStyle name="常规 350" xfId="28693"/>
    <cellStyle name="常规 400" xfId="28694"/>
    <cellStyle name="常规 7 5" xfId="28695"/>
    <cellStyle name="常规 296" xfId="28696"/>
    <cellStyle name="常规 346" xfId="28697"/>
    <cellStyle name="常规 351" xfId="28698"/>
    <cellStyle name="常规 401" xfId="28699"/>
    <cellStyle name="常规 7 6" xfId="28700"/>
    <cellStyle name="好_2008年全省汇总收支计算表_财力性转移支付2010年预算参考数_30云南 2" xfId="28701"/>
    <cellStyle name="常规 297" xfId="28702"/>
    <cellStyle name="常规 347" xfId="28703"/>
    <cellStyle name="常规 352" xfId="28704"/>
    <cellStyle name="常规 402" xfId="28705"/>
    <cellStyle name="常规 7 7" xfId="28706"/>
    <cellStyle name="好_县市旗测算20080508_县市旗测算-新科目（含人口规模效应）_30云南" xfId="28707"/>
    <cellStyle name="好_2008年全省汇总收支计算表_财力性转移支付2010年预算参考数_30云南 3" xfId="28708"/>
    <cellStyle name="常规 298" xfId="28709"/>
    <cellStyle name="常规 348" xfId="28710"/>
    <cellStyle name="常规 353" xfId="28711"/>
    <cellStyle name="常规 403" xfId="28712"/>
    <cellStyle name="常规 7 8" xfId="28713"/>
    <cellStyle name="常规 299" xfId="28714"/>
    <cellStyle name="常规 349" xfId="28715"/>
    <cellStyle name="常规 354" xfId="28716"/>
    <cellStyle name="常规 404" xfId="28717"/>
    <cellStyle name="常规 7 9" xfId="28718"/>
    <cellStyle name="常规 3" xfId="28719"/>
    <cellStyle name="常规 3 11" xfId="28720"/>
    <cellStyle name="常规 3 12" xfId="28721"/>
    <cellStyle name="常规 3 13" xfId="28722"/>
    <cellStyle name="常规 3 18" xfId="28723"/>
    <cellStyle name="常规 3 23" xfId="28724"/>
    <cellStyle name="常规 3 2 2 2 2" xfId="28725"/>
    <cellStyle name="常规 3 2 2 4" xfId="28726"/>
    <cellStyle name="好_市辖区测算20080510_县市旗测算-新科目（含人口规模效应）_财力性转移支付2010年预算参考数_合并 3" xfId="28727"/>
    <cellStyle name="常规 3 2 2 5" xfId="28728"/>
    <cellStyle name="常规 3 2 2 6" xfId="28729"/>
    <cellStyle name="常规 3 2 5 2" xfId="28730"/>
    <cellStyle name="好_市辖区测算-新科目（20080626）_县市旗测算-新科目（含人口规模效应）_03_2010年各地区一般预算平衡表 3" xfId="28731"/>
    <cellStyle name="常规 3 25" xfId="28732"/>
    <cellStyle name="常规 3 30" xfId="28733"/>
    <cellStyle name="好_行政公检法测算_县市旗测算-新科目（含人口规模效应）_财力性转移支付2010年预算参考数_华东" xfId="28734"/>
    <cellStyle name="好_其他部门(按照总人口测算）—20080416_县市旗测算-新科目（含人口规模效应）_财力性转移支付2010年预算参考数_03_2010年各地区一般预算平衡表_04财力类2010 3" xfId="28735"/>
    <cellStyle name="常规 3 28" xfId="28736"/>
    <cellStyle name="常规 3 33" xfId="28737"/>
    <cellStyle name="常规 3 3 3" xfId="28738"/>
    <cellStyle name="好_县区合并测算20080421_不含人员经费系数 3" xfId="28739"/>
    <cellStyle name="常规 3 3 7" xfId="28740"/>
    <cellStyle name="好_Book1_1 5" xfId="28741"/>
    <cellStyle name="常规 3 4 2" xfId="28742"/>
    <cellStyle name="好_总人口_合并 2 6" xfId="28743"/>
    <cellStyle name="好_缺口县区测算(按2007支出增长25%测算)_财力性转移支付2010年预算参考数_合并" xfId="28744"/>
    <cellStyle name="常规 3 5" xfId="28745"/>
    <cellStyle name="常规 3 6" xfId="28746"/>
    <cellStyle name="好_2008计算资料（8月5）_30云南" xfId="28747"/>
    <cellStyle name="常规 3 6 2" xfId="28748"/>
    <cellStyle name="常规 3 7" xfId="28749"/>
    <cellStyle name="好_34青海_财力性转移支付2010年预算参考数_03_2010年各地区一般预算平衡表_净集中" xfId="28750"/>
    <cellStyle name="常规 3 8" xfId="28751"/>
    <cellStyle name="好_34青海_财力性转移支付2010年预算参考数_03_2010年各地区一般预算平衡表_净集中 2" xfId="28752"/>
    <cellStyle name="常规 3 8 2" xfId="28753"/>
    <cellStyle name="常规 3 9" xfId="28754"/>
    <cellStyle name="常规 35" xfId="28755"/>
    <cellStyle name="常规 40" xfId="28756"/>
    <cellStyle name="常规 35 3" xfId="28757"/>
    <cellStyle name="常规 40 3" xfId="28758"/>
    <cellStyle name="常规 355" xfId="28759"/>
    <cellStyle name="常规 360" xfId="28760"/>
    <cellStyle name="常规 405" xfId="28761"/>
    <cellStyle name="常规 410" xfId="28762"/>
    <cellStyle name="常规 356" xfId="28763"/>
    <cellStyle name="常规 361" xfId="28764"/>
    <cellStyle name="常规 406" xfId="28765"/>
    <cellStyle name="常规 411" xfId="28766"/>
    <cellStyle name="常规 357" xfId="28767"/>
    <cellStyle name="常规 362" xfId="28768"/>
    <cellStyle name="常规 407" xfId="28769"/>
    <cellStyle name="常规 412" xfId="28770"/>
    <cellStyle name="好_缺口县区测算_隋心对账单定稿0514 2 6" xfId="28771"/>
    <cellStyle name="好_1110洱源县_华东 2 2" xfId="28772"/>
    <cellStyle name="常规 358" xfId="28773"/>
    <cellStyle name="常规 363" xfId="28774"/>
    <cellStyle name="常规 408" xfId="28775"/>
    <cellStyle name="常规 413" xfId="28776"/>
    <cellStyle name="好_缺口县区测算_隋心对账单定稿0514 2 7" xfId="28777"/>
    <cellStyle name="好_1110洱源县_华东 2 3" xfId="28778"/>
    <cellStyle name="常规 359" xfId="28779"/>
    <cellStyle name="常规 364" xfId="28780"/>
    <cellStyle name="常规 409" xfId="28781"/>
    <cellStyle name="常规 414" xfId="28782"/>
    <cellStyle name="常规 36" xfId="28783"/>
    <cellStyle name="常规 41" xfId="28784"/>
    <cellStyle name="好_0502通海县 4" xfId="28785"/>
    <cellStyle name="好_农林水和城市维护标准支出20080505－县区合计_县市旗测算-新科目（含人口规模效应）_财力性转移支付2010年预算参考数_隋心对账单定稿0514 2 6" xfId="28786"/>
    <cellStyle name="常规 36 2" xfId="28787"/>
    <cellStyle name="常规 41 2" xfId="28788"/>
    <cellStyle name="好_0502通海县 5" xfId="28789"/>
    <cellStyle name="好_农林水和城市维护标准支出20080505－县区合计_县市旗测算-新科目（含人口规模效应）_财力性转移支付2010年预算参考数_隋心对账单定稿0514 2 7" xfId="28790"/>
    <cellStyle name="常规 36 3" xfId="28791"/>
    <cellStyle name="常规 41 3" xfId="28792"/>
    <cellStyle name="好_1110洱源县_华东 2 4" xfId="28793"/>
    <cellStyle name="常规 365" xfId="28794"/>
    <cellStyle name="常规 370" xfId="28795"/>
    <cellStyle name="常规 415" xfId="28796"/>
    <cellStyle name="常规 420" xfId="28797"/>
    <cellStyle name="好_1110洱源县_华东 2 5" xfId="28798"/>
    <cellStyle name="常规 366" xfId="28799"/>
    <cellStyle name="常规 371" xfId="28800"/>
    <cellStyle name="常规 416" xfId="28801"/>
    <cellStyle name="常规 421" xfId="28802"/>
    <cellStyle name="好_1110洱源县_华东 2 6" xfId="28803"/>
    <cellStyle name="常规 367" xfId="28804"/>
    <cellStyle name="常规 372" xfId="28805"/>
    <cellStyle name="常规 417" xfId="28806"/>
    <cellStyle name="常规 422" xfId="28807"/>
    <cellStyle name="常规 369" xfId="28808"/>
    <cellStyle name="常规 374" xfId="28809"/>
    <cellStyle name="常规 419" xfId="28810"/>
    <cellStyle name="常规 424" xfId="28811"/>
    <cellStyle name="常规 37 2" xfId="28812"/>
    <cellStyle name="好_附表_财力性转移支付2010年预算参考数_隋心对账单定稿0514" xfId="28813"/>
    <cellStyle name="好_2008年支出调整_隋心对账单定稿0514 2 4" xfId="28814"/>
    <cellStyle name="常规 37 2 2" xfId="28815"/>
    <cellStyle name="好_附表_财力性转移支付2010年预算参考数_隋心对账单定稿0514 2" xfId="28816"/>
    <cellStyle name="常规 37 2 3" xfId="28817"/>
    <cellStyle name="好_附表_财力性转移支付2010年预算参考数_隋心对账单定稿0514 3" xfId="28818"/>
    <cellStyle name="好_县市旗测算-新科目（20080627）_县市旗测算-新科目（含人口规模效应）_隋心对账单定稿0514" xfId="28819"/>
    <cellStyle name="常规 37 2 4" xfId="28820"/>
    <cellStyle name="好_2008年支出调整_隋心对账单定稿0514 2 5" xfId="28821"/>
    <cellStyle name="常规 37 3" xfId="28822"/>
    <cellStyle name="好_2008年支出调整_隋心对账单定稿0514 2 6" xfId="28823"/>
    <cellStyle name="常规 37 4" xfId="28824"/>
    <cellStyle name="好_2008年支出调整_隋心对账单定稿0514 2 7" xfId="28825"/>
    <cellStyle name="常规 37 5" xfId="28826"/>
    <cellStyle name="常规 375" xfId="28827"/>
    <cellStyle name="常规 380" xfId="28828"/>
    <cellStyle name="常规 425" xfId="28829"/>
    <cellStyle name="常规 376" xfId="28830"/>
    <cellStyle name="常规 381" xfId="28831"/>
    <cellStyle name="常规 426" xfId="28832"/>
    <cellStyle name="常规 377" xfId="28833"/>
    <cellStyle name="常规 382" xfId="28834"/>
    <cellStyle name="常规 427" xfId="28835"/>
    <cellStyle name="好_2006年在职人员情况 3" xfId="28836"/>
    <cellStyle name="常规 379" xfId="28837"/>
    <cellStyle name="常规 384" xfId="28838"/>
    <cellStyle name="好_县区合并测算20080423(按照各省比重）_县市旗测算-新科目（含人口规模效应）_03_2010年各地区一般预算平衡表_2010年地方财政一般预算分级平衡情况表（汇总）0524" xfId="28839"/>
    <cellStyle name="常规 39" xfId="28840"/>
    <cellStyle name="常规 44" xfId="28841"/>
    <cellStyle name="常规 39 2" xfId="28842"/>
    <cellStyle name="常规 44 2" xfId="28843"/>
    <cellStyle name="常规 39 4" xfId="28844"/>
    <cellStyle name="常规 396" xfId="28845"/>
    <cellStyle name="常规 8 6" xfId="28846"/>
    <cellStyle name="输入 2 2 2 13" xfId="28847"/>
    <cellStyle name="常规 397" xfId="28848"/>
    <cellStyle name="常规 8 7" xfId="28849"/>
    <cellStyle name="好_2006年27重庆_03_2010年各地区一般预算平衡表 2 2" xfId="28850"/>
    <cellStyle name="常规 4 10" xfId="28851"/>
    <cellStyle name="常规 4 11" xfId="28852"/>
    <cellStyle name="常规 4 12" xfId="28853"/>
    <cellStyle name="常规 4 13" xfId="28854"/>
    <cellStyle name="好_30云南_1_财力性转移支付2010年预算参考数_03_2010年各地区一般预算平衡表_04财力类2010 3" xfId="28855"/>
    <cellStyle name="常规 4 18" xfId="28856"/>
    <cellStyle name="常规 4 23" xfId="28857"/>
    <cellStyle name="常规 4 19" xfId="28858"/>
    <cellStyle name="常规 4 24" xfId="28859"/>
    <cellStyle name="好_09黑龙江_03_2010年各地区一般预算平衡表 2" xfId="28860"/>
    <cellStyle name="常规 4 2 2 2 3" xfId="28861"/>
    <cellStyle name="好_教育(按照总人口测算）—20080416_民生政策最低支出需求 2 6" xfId="28862"/>
    <cellStyle name="常规 4 2 2 4" xfId="28863"/>
    <cellStyle name="好_教育(按照总人口测算）—20080416_民生政策最低支出需求 2 8" xfId="28864"/>
    <cellStyle name="常规 4 2 2 6" xfId="28865"/>
    <cellStyle name="常规 4 2 2 7" xfId="28866"/>
    <cellStyle name="常规 4 2 3 2" xfId="28867"/>
    <cellStyle name="常规 4 2 3 3" xfId="28868"/>
    <cellStyle name="常规 4 2 4" xfId="28869"/>
    <cellStyle name="常规 4 2 5" xfId="28870"/>
    <cellStyle name="常规 4 2 6" xfId="28871"/>
    <cellStyle name="常规 4 2 7" xfId="28872"/>
    <cellStyle name="好_其他部门(按照总人口测算）—20080416_不含人员经费系数_03_2010年各地区一般预算平衡表_04财力类2010 2" xfId="28873"/>
    <cellStyle name="常规 4 2 8" xfId="28874"/>
    <cellStyle name="好_其他部门(按照总人口测算）—20080416_不含人员经费系数_03_2010年各地区一般预算平衡表_04财力类2010 3" xfId="28875"/>
    <cellStyle name="好_J03_2.云南省生态功能区转移支付总表" xfId="28876"/>
    <cellStyle name="常规 4 26" xfId="28877"/>
    <cellStyle name="常规 4 31" xfId="28878"/>
    <cellStyle name="常规 4 27" xfId="28879"/>
    <cellStyle name="常规 4 32" xfId="28880"/>
    <cellStyle name="常规 4 28" xfId="28881"/>
    <cellStyle name="常规 4 33" xfId="28882"/>
    <cellStyle name="常规 4 3 2 2" xfId="28883"/>
    <cellStyle name="常规 4 3 2 2 2" xfId="28884"/>
    <cellStyle name="常规 4 3 2 4" xfId="28885"/>
    <cellStyle name="常规 4 3 2 5" xfId="28886"/>
    <cellStyle name="常规 4 3 5 2" xfId="28887"/>
    <cellStyle name="常规 4 35" xfId="28888"/>
    <cellStyle name="常规 4 40" xfId="28889"/>
    <cellStyle name="常规 4 4 10" xfId="28890"/>
    <cellStyle name="好_1110洱源县 7" xfId="28891"/>
    <cellStyle name="好_市辖区测算-新科目（20080626）_不含人员经费系数_财力性转移支付2010年预算参考数 2 3" xfId="28892"/>
    <cellStyle name="常规 4 4 2" xfId="28893"/>
    <cellStyle name="好_1110洱源县 8" xfId="28894"/>
    <cellStyle name="好_市辖区测算-新科目（20080626）_不含人员经费系数_财力性转移支付2010年预算参考数 2 4" xfId="28895"/>
    <cellStyle name="常规 4 4 3" xfId="28896"/>
    <cellStyle name="常规 4 4 4" xfId="28897"/>
    <cellStyle name="常规 4 4 5" xfId="28898"/>
    <cellStyle name="常规 4 4 6" xfId="28899"/>
    <cellStyle name="好_云南 缺口县区测算(地方填报)_财力性转移支付2010年预算参考数_华东 2 3" xfId="28900"/>
    <cellStyle name="好_其他部门(按照总人口测算）—20080416_县市旗测算-新科目（含人口规模效应）_财力性转移支付2010年预算参考数_华东" xfId="28901"/>
    <cellStyle name="常规 4 4 8" xfId="28902"/>
    <cellStyle name="好_核定人数对比_财力性转移支付2010年预算参考数_华东 2" xfId="28903"/>
    <cellStyle name="好_核定人数对比_财力性转移支付2010年预算参考数_华东 3" xfId="28904"/>
    <cellStyle name="常规 4 4 9" xfId="28905"/>
    <cellStyle name="好_云南 缺口县区测算(地方填报)_财力性转移支付2010年预算参考数_华东 2 4" xfId="28906"/>
    <cellStyle name="常规 4 5 2" xfId="28907"/>
    <cellStyle name="好_07文山州_2.云南省生态功能区转移支付总表" xfId="28908"/>
    <cellStyle name="常规 4 5 3" xfId="28909"/>
    <cellStyle name="常规 4_03支出类2010" xfId="28910"/>
    <cellStyle name="好_0502通海县 6" xfId="28911"/>
    <cellStyle name="常规 41 4" xfId="28912"/>
    <cellStyle name="好_0502通海县 7" xfId="28913"/>
    <cellStyle name="常规 41 5" xfId="28914"/>
    <cellStyle name="常规 43 4" xfId="28915"/>
    <cellStyle name="常规 7 39" xfId="28916"/>
    <cellStyle name="好_其他部门(按照总人口测算）—20080416_财力性转移支付2010年预算参考数_隋心对账单定稿0514" xfId="28917"/>
    <cellStyle name="常规 43 5" xfId="28918"/>
    <cellStyle name="常规 46" xfId="28919"/>
    <cellStyle name="常规 51" xfId="28920"/>
    <cellStyle name="常规 46 2" xfId="28921"/>
    <cellStyle name="常规 51 2" xfId="28922"/>
    <cellStyle name="好_市辖区测算-新科目（20080626）_民生政策最低支出需求_财力性转移支付2010年预算参考数_华东 2 3" xfId="28923"/>
    <cellStyle name="常规 47" xfId="28924"/>
    <cellStyle name="常规 52" xfId="28925"/>
    <cellStyle name="好_教育(按照总人口测算）—20080416_民生政策最低支出需求_财力性转移支付2010年预算参考数_03_2010年各地区一般预算平衡表_2010年地方财政一般预算分级平衡情况表（汇总）0524" xfId="28926"/>
    <cellStyle name="常规 47 2" xfId="28927"/>
    <cellStyle name="常规 47 4" xfId="28928"/>
    <cellStyle name="常规 48" xfId="28929"/>
    <cellStyle name="常规 53" xfId="28930"/>
    <cellStyle name="常规 49" xfId="28931"/>
    <cellStyle name="常规 54" xfId="28932"/>
    <cellStyle name="好_农林水和城市维护标准支出20080505－县区合计_财力性转移支付2010年预算参考数_华东 2 4" xfId="28933"/>
    <cellStyle name="常规 49 2" xfId="28934"/>
    <cellStyle name="好_行政公检法测算_不含人员经费系数_财力性转移支付2010年预算参考数_小册子（2010）张 3" xfId="28935"/>
    <cellStyle name="好_农林水和城市维护标准支出20080505－县区合计_财力性转移支付2010年预算参考数_华东 2 5" xfId="28936"/>
    <cellStyle name="好_县市旗测算-新科目（20080626）_合并" xfId="28937"/>
    <cellStyle name="常规 49 3" xfId="28938"/>
    <cellStyle name="常规 5 13" xfId="28939"/>
    <cellStyle name="常规 5 14" xfId="28940"/>
    <cellStyle name="常规 5 16" xfId="28941"/>
    <cellStyle name="常规 5 21" xfId="28942"/>
    <cellStyle name="常规 5 17" xfId="28943"/>
    <cellStyle name="常规 5 22" xfId="28944"/>
    <cellStyle name="好_核定人数对比 2 2" xfId="28945"/>
    <cellStyle name="常规 5 2 2 2 2" xfId="28946"/>
    <cellStyle name="常规 5 2 4 2" xfId="28947"/>
    <cellStyle name="常规 5 26" xfId="28948"/>
    <cellStyle name="常规 5 31" xfId="28949"/>
    <cellStyle name="好_核定人数对比 2 6" xfId="28950"/>
    <cellStyle name="常规 55 2" xfId="28951"/>
    <cellStyle name="常规 55 3" xfId="28952"/>
    <cellStyle name="好_财政供养人员_财力性转移支付2010年预算参考数_03_2010年各地区一般预算平衡表_2010年地方财政一般预算分级平衡情况表（汇总）0524" xfId="28953"/>
    <cellStyle name="常规 55 4" xfId="28954"/>
    <cellStyle name="常规 56" xfId="28955"/>
    <cellStyle name="常规 61" xfId="28956"/>
    <cellStyle name="常规 6 2 2 6" xfId="28957"/>
    <cellStyle name="常规 6 2 2 7" xfId="28958"/>
    <cellStyle name="好_22湖南_30云南" xfId="28959"/>
    <cellStyle name="常规 6 2 3" xfId="28960"/>
    <cellStyle name="常规 6 2 4" xfId="28961"/>
    <cellStyle name="常规 6 2 5" xfId="28962"/>
    <cellStyle name="常规 6 2 6" xfId="28963"/>
    <cellStyle name="好_农林水和城市维护标准支出20080505－县区合计_财力性转移支付2010年预算参考数_华东 2 3" xfId="28964"/>
    <cellStyle name="好_行政公检法测算_不含人员经费系数_财力性转移支付2010年预算参考数_小册子（2010）张 2" xfId="28965"/>
    <cellStyle name="常规 6 3 3 2" xfId="28966"/>
    <cellStyle name="常规 6 3 5" xfId="28967"/>
    <cellStyle name="常规 6 3 6" xfId="28968"/>
    <cellStyle name="好_民生政策最低支出需求_30云南" xfId="28969"/>
    <cellStyle name="常规 6 3 7" xfId="28970"/>
    <cellStyle name="常规 6 3 8" xfId="28971"/>
    <cellStyle name="常规 6 4 2" xfId="28972"/>
    <cellStyle name="好_农林水和城市维护标准支出20080505－县区合计_合并 2 5" xfId="28973"/>
    <cellStyle name="好_市辖区测算20080510_县市旗测算-新科目（含人口规模效应）_财力性转移支付2010年预算参考数_华东 2 6" xfId="28974"/>
    <cellStyle name="好_33甘肃 3" xfId="28975"/>
    <cellStyle name="好_市辖区测算-新科目（20080626）_不含人员经费系数_财力性转移支付2010年预算参考数_小册子（2010）张 2" xfId="28976"/>
    <cellStyle name="好_财政供养人员_财力性转移支付2010年预算参考数_华东 2 5" xfId="28977"/>
    <cellStyle name="常规 6 5 2" xfId="28978"/>
    <cellStyle name="常规 65" xfId="28979"/>
    <cellStyle name="常规 70" xfId="28980"/>
    <cellStyle name="常规 65 2" xfId="28981"/>
    <cellStyle name="好_农林水和城市维护标准支出20080505－县区合计_县市旗测算-新科目（含人口规模效应）_财力性转移支付2010年预算参考数_03_2010年各地区一般预算平衡表 2 3" xfId="28982"/>
    <cellStyle name="常规 65 3" xfId="28983"/>
    <cellStyle name="常规 65 4" xfId="28984"/>
    <cellStyle name="常规 65 5" xfId="28985"/>
    <cellStyle name="常规 66" xfId="28986"/>
    <cellStyle name="常规 71" xfId="28987"/>
    <cellStyle name="好_民生政策最低支出需求 2 6" xfId="28988"/>
    <cellStyle name="好_2_财力性转移支付2010年预算参考数_隋心对账单定稿0514 2 6" xfId="28989"/>
    <cellStyle name="常规 66 2" xfId="28990"/>
    <cellStyle name="常规 71 2" xfId="28991"/>
    <cellStyle name="常规 67" xfId="28992"/>
    <cellStyle name="常规 72" xfId="28993"/>
    <cellStyle name="常规 68" xfId="28994"/>
    <cellStyle name="常规 73" xfId="28995"/>
    <cellStyle name="常规 68 2" xfId="28996"/>
    <cellStyle name="常规 69" xfId="28997"/>
    <cellStyle name="常规 74" xfId="28998"/>
    <cellStyle name="常规 69 2" xfId="28999"/>
    <cellStyle name="常规 74 2" xfId="29000"/>
    <cellStyle name="好_2008年支出调整_03_2010年各地区一般预算平衡表_2010年地方财政一般预算分级平衡情况表（汇总）0524 4" xfId="29001"/>
    <cellStyle name="常规 7 17" xfId="29002"/>
    <cellStyle name="常规 7 22" xfId="29003"/>
    <cellStyle name="好_缺口县区测算 2 2" xfId="29004"/>
    <cellStyle name="常规 7 18" xfId="29005"/>
    <cellStyle name="常规 7 23" xfId="29006"/>
    <cellStyle name="好_2008年支出调整_03_2010年各地区一般预算平衡表_2010年地方财政一般预算分级平衡情况表（汇总）0524 5" xfId="29007"/>
    <cellStyle name="好_缺口县区测算 2 3" xfId="29008"/>
    <cellStyle name="常规 7 19" xfId="29009"/>
    <cellStyle name="常规 7 24" xfId="29010"/>
    <cellStyle name="常规 7 2 10" xfId="29011"/>
    <cellStyle name="常规 7 2 11" xfId="29012"/>
    <cellStyle name="好_2007年一般预算支出剔除_03_2010年各地区一般预算平衡表_2010年地方财政一般预算分级平衡情况表（汇总）0524 2" xfId="29013"/>
    <cellStyle name="常规 7 2 12" xfId="29014"/>
    <cellStyle name="好_2007年一般预算支出剔除_03_2010年各地区一般预算平衡表_2010年地方财政一般预算分级平衡情况表（汇总）0524 3" xfId="29015"/>
    <cellStyle name="常规 7 2 13" xfId="29016"/>
    <cellStyle name="好_2007年一般预算支出剔除_03_2010年各地区一般预算平衡表_2010年地方财政一般预算分级平衡情况表（汇总）0524 4" xfId="29017"/>
    <cellStyle name="常规 7 2 14" xfId="29018"/>
    <cellStyle name="好_2007年一般预算支出剔除_03_2010年各地区一般预算平衡表_2010年地方财政一般预算分级平衡情况表（汇总）0524 5" xfId="29019"/>
    <cellStyle name="好_Book1 5 2" xfId="29020"/>
    <cellStyle name="常规 7 2 15" xfId="29021"/>
    <cellStyle name="常规 7 2 20" xfId="29022"/>
    <cellStyle name="好_文体广播事业(按照总人口测算）—20080416_30云南 2" xfId="29023"/>
    <cellStyle name="常规 7 2 16" xfId="29024"/>
    <cellStyle name="常规 7 2 21" xfId="29025"/>
    <cellStyle name="好_文体广播事业(按照总人口测算）—20080416_30云南 3" xfId="29026"/>
    <cellStyle name="常规 7 2 17" xfId="29027"/>
    <cellStyle name="常规 7 2 22" xfId="29028"/>
    <cellStyle name="常规 7 2 18" xfId="29029"/>
    <cellStyle name="常规 7 2 23" xfId="29030"/>
    <cellStyle name="常规 7 2 19" xfId="29031"/>
    <cellStyle name="常规 7 2 24" xfId="29032"/>
    <cellStyle name="常规 7 2 2" xfId="29033"/>
    <cellStyle name="常规 7 2 2 3" xfId="29034"/>
    <cellStyle name="常规 7 2 25" xfId="29035"/>
    <cellStyle name="常规 7 2 30" xfId="29036"/>
    <cellStyle name="常规 7 2 26" xfId="29037"/>
    <cellStyle name="常规 7 2 31" xfId="29038"/>
    <cellStyle name="常规 7 2 3" xfId="29039"/>
    <cellStyle name="常规 7 2 3 3" xfId="29040"/>
    <cellStyle name="常规 7 2 4" xfId="29041"/>
    <cellStyle name="常规 7 2 7" xfId="29042"/>
    <cellStyle name="常规 7 2 8" xfId="29043"/>
    <cellStyle name="常规 7 2 9" xfId="29044"/>
    <cellStyle name="好_缺口县区测算 2 4" xfId="29045"/>
    <cellStyle name="常规 7 25" xfId="29046"/>
    <cellStyle name="常规 7 30" xfId="29047"/>
    <cellStyle name="好_缺口县区测算 2 5" xfId="29048"/>
    <cellStyle name="常规 7 26" xfId="29049"/>
    <cellStyle name="常规 7 31" xfId="29050"/>
    <cellStyle name="好_缺口县区测算 2 6" xfId="29051"/>
    <cellStyle name="常规 7 27" xfId="29052"/>
    <cellStyle name="常规 7 32" xfId="29053"/>
    <cellStyle name="好_缺口县区测算 2 7" xfId="29054"/>
    <cellStyle name="常规 7 28" xfId="29055"/>
    <cellStyle name="常规 7 33" xfId="29056"/>
    <cellStyle name="好_缺口县区测算 2 8" xfId="29057"/>
    <cellStyle name="常规 7 29" xfId="29058"/>
    <cellStyle name="常规 7 34" xfId="29059"/>
    <cellStyle name="好_其他部门(按照总人口测算）—20080416_不含人员经费系数_30云南" xfId="29060"/>
    <cellStyle name="好_市辖区测算20080510_03_2010年各地区一般预算平衡表_2010年地方财政一般预算分级平衡情况表（汇总）0524 2 3" xfId="29061"/>
    <cellStyle name="常规 7 3 2" xfId="29062"/>
    <cellStyle name="常规 7 3 2 2" xfId="29063"/>
    <cellStyle name="常规 7 4 3" xfId="29064"/>
    <cellStyle name="好_1110洱源县_财力性转移支付2010年预算参考数_隋心对账单定稿0514 2 2" xfId="29065"/>
    <cellStyle name="常规 7 4 4" xfId="29066"/>
    <cellStyle name="好_1110洱源县_财力性转移支付2010年预算参考数_隋心对账单定稿0514 2 3" xfId="29067"/>
    <cellStyle name="常规 7 4 5" xfId="29068"/>
    <cellStyle name="好_1110洱源县_财力性转移支付2010年预算参考数_隋心对账单定稿0514 2 4" xfId="29069"/>
    <cellStyle name="常规 7 4 6" xfId="29070"/>
    <cellStyle name="好_1110洱源县_财力性转移支付2010年预算参考数_隋心对账单定稿0514 2 5" xfId="29071"/>
    <cellStyle name="常规 7 4 7" xfId="29072"/>
    <cellStyle name="好_1110洱源县_财力性转移支付2010年预算参考数_隋心对账单定稿0514 2 6" xfId="29073"/>
    <cellStyle name="好_云南 缺口县区测算(地方填报)_合并 2 2" xfId="29074"/>
    <cellStyle name="常规 7 4 8" xfId="29075"/>
    <cellStyle name="好_核定人数对比_财力性转移支付2010年预算参考数_华东 2 4" xfId="29076"/>
    <cellStyle name="常规 7_03支出类2010" xfId="29077"/>
    <cellStyle name="常规 75" xfId="29078"/>
    <cellStyle name="常规 80" xfId="29079"/>
    <cellStyle name="常规 76" xfId="29080"/>
    <cellStyle name="常规 81" xfId="29081"/>
    <cellStyle name="好_其他部门(按照总人口测算）—20080416_民生政策最低支出需求_合并 2 3" xfId="29082"/>
    <cellStyle name="常规 76 2" xfId="29083"/>
    <cellStyle name="常规 77" xfId="29084"/>
    <cellStyle name="常规 82" xfId="29085"/>
    <cellStyle name="常规 79" xfId="29086"/>
    <cellStyle name="常规 84" xfId="29087"/>
    <cellStyle name="常规 8" xfId="29088"/>
    <cellStyle name="好_县区合并测算20080421_不含人员经费系数_财力性转移支付2010年预算参考数_小册子（2010）张" xfId="29089"/>
    <cellStyle name="常规 8 10" xfId="29090"/>
    <cellStyle name="好_成本差异系数_财力性转移支付2010年预算参考数" xfId="29091"/>
    <cellStyle name="常规 8 12" xfId="29092"/>
    <cellStyle name="常规 8 13" xfId="29093"/>
    <cellStyle name="常规 8 14" xfId="29094"/>
    <cellStyle name="常规 8 15" xfId="29095"/>
    <cellStyle name="常规 8 20" xfId="29096"/>
    <cellStyle name="好_0502通海县 2 5" xfId="29097"/>
    <cellStyle name="常规 8 28" xfId="29098"/>
    <cellStyle name="常规 8 33" xfId="29099"/>
    <cellStyle name="好_0502通海县 2 6" xfId="29100"/>
    <cellStyle name="好_青海 缺口县区测算(地方填报)_财力性转移支付2010年预算参考数_隋心对账单定稿0514" xfId="29101"/>
    <cellStyle name="常规 8 29" xfId="29102"/>
    <cellStyle name="常规 8 34" xfId="29103"/>
    <cellStyle name="好_市辖区测算-新科目（20080626） 2" xfId="29104"/>
    <cellStyle name="常规 8 3 11" xfId="29105"/>
    <cellStyle name="常规 8 3 3" xfId="29106"/>
    <cellStyle name="好_2007一般预算支出口径剔除表_财力性转移支付2010年预算参考数_03_2010年各地区一般预算平衡表_2010年地方财政一般预算分级平衡情况表（汇总）0524 2 7" xfId="29107"/>
    <cellStyle name="好_卫生(按照总人口测算）—20080416_不含人员经费系数" xfId="29108"/>
    <cellStyle name="常规 8 3 7" xfId="29109"/>
    <cellStyle name="好_0502通海县 2 7" xfId="29110"/>
    <cellStyle name="常规 8 35" xfId="29111"/>
    <cellStyle name="常规 8 40" xfId="29112"/>
    <cellStyle name="好_市辖区测算-新科目（20080626） 3" xfId="29113"/>
    <cellStyle name="常规 8 39" xfId="29114"/>
    <cellStyle name="常规 8 4 2" xfId="29115"/>
    <cellStyle name="好_人员工资和公用经费2_隋心对账单定稿0514 2 3" xfId="29116"/>
    <cellStyle name="常规 8 4 3" xfId="29117"/>
    <cellStyle name="好_人员工资和公用经费2_隋心对账单定稿0514 2 4" xfId="29118"/>
    <cellStyle name="好_附表_财力性转移支付2010年预算参考数_03_2010年各地区一般预算平衡表 3" xfId="29119"/>
    <cellStyle name="好_2008年支出调整_财力性转移支付2010年预算参考数_隋心对账单定稿0514 2 4" xfId="29120"/>
    <cellStyle name="常规 8 6 2" xfId="29121"/>
    <cellStyle name="常规 85" xfId="29122"/>
    <cellStyle name="常规 90" xfId="29123"/>
    <cellStyle name="常规 86" xfId="29124"/>
    <cellStyle name="常规 91" xfId="29125"/>
    <cellStyle name="常规 9" xfId="29126"/>
    <cellStyle name="常规 9 10" xfId="29127"/>
    <cellStyle name="常规 9 11" xfId="29128"/>
    <cellStyle name="常规 9 12" xfId="29129"/>
    <cellStyle name="常规 9 13" xfId="29130"/>
    <cellStyle name="好_2008年支出调整_财力性转移支付2010年预算参考数 2 2" xfId="29131"/>
    <cellStyle name="常规 9 14" xfId="29132"/>
    <cellStyle name="好_2008年支出调整_财力性转移支付2010年预算参考数 2 6" xfId="29133"/>
    <cellStyle name="常规 9 18" xfId="29134"/>
    <cellStyle name="常规 9 23" xfId="29135"/>
    <cellStyle name="好_2_30云南 2" xfId="29136"/>
    <cellStyle name="好_2008年支出调整_财力性转移支付2010年预算参考数 2 7" xfId="29137"/>
    <cellStyle name="常规 9 19" xfId="29138"/>
    <cellStyle name="常规 9 24" xfId="29139"/>
    <cellStyle name="好_2_30云南 3" xfId="29140"/>
    <cellStyle name="常规 9 25" xfId="29141"/>
    <cellStyle name="常规 9 30" xfId="29142"/>
    <cellStyle name="常规 9 26" xfId="29143"/>
    <cellStyle name="常规 9 31" xfId="29144"/>
    <cellStyle name="常规 9 27" xfId="29145"/>
    <cellStyle name="常规 9 32" xfId="29146"/>
    <cellStyle name="常规 9 28" xfId="29147"/>
    <cellStyle name="常规 9 33" xfId="29148"/>
    <cellStyle name="好_云南 缺口县区测算(地方填报)_财力性转移支付2010年预算参考数_03_2010年各地区一般预算平衡表_04财力类2010" xfId="29149"/>
    <cellStyle name="常规 9 3 10" xfId="29150"/>
    <cellStyle name="好_同德_财力性转移支付2010年预算参考数_03_2010年各地区一般预算平衡表_2010年地方财政一般预算分级平衡情况表（汇总）0524 2 7" xfId="29151"/>
    <cellStyle name="好_分县成本差异系数_不含人员经费系数_财力性转移支付2010年预算参考数_合并 2 4" xfId="29152"/>
    <cellStyle name="常规 9 3 3" xfId="29153"/>
    <cellStyle name="好_分县成本差异系数_不含人员经费系数_财力性转移支付2010年预算参考数_合并 2 5" xfId="29154"/>
    <cellStyle name="常规 9 3 4" xfId="29155"/>
    <cellStyle name="好_分县成本差异系数_不含人员经费系数_财力性转移支付2010年预算参考数_合并 2 7" xfId="29156"/>
    <cellStyle name="常规 9 3 6" xfId="29157"/>
    <cellStyle name="好_县市旗测算-新科目（20080626）_民生政策最低支出需求_财力性转移支付2010年预算参考数_华东 2 3" xfId="29158"/>
    <cellStyle name="常规 9 3 7" xfId="29159"/>
    <cellStyle name="好_县市旗测算-新科目（20080626）_民生政策最低支出需求_财力性转移支付2010年预算参考数_华东 2 4" xfId="29160"/>
    <cellStyle name="常规 9 3 8" xfId="29161"/>
    <cellStyle name="好_县市旗测算-新科目（20080626）_民生政策最低支出需求_财力性转移支付2010年预算参考数_华东 2 5" xfId="29162"/>
    <cellStyle name="常规 9 36" xfId="29163"/>
    <cellStyle name="常规 9 41" xfId="29164"/>
    <cellStyle name="好_民生政策最低支出需求_30云南 2" xfId="29165"/>
    <cellStyle name="常规 9 39" xfId="29166"/>
    <cellStyle name="常规 9 4" xfId="29167"/>
    <cellStyle name="常规 9 6 2" xfId="29168"/>
    <cellStyle name="好_教育(按照总人口测算）—20080416_不含人员经费系数_03_2010年各地区一般预算平衡表 2 3" xfId="29169"/>
    <cellStyle name="好_成本差异系数（含人口规模）_财力性转移支付2010年预算参考数_华东 2 5" xfId="29170"/>
    <cellStyle name="常规_2007年云南省向人大报送政府收支预算表格式编制过程表" xfId="29171"/>
    <cellStyle name="好_青海 缺口县区测算(地方填报)_03_2010年各地区一般预算平衡表_2010年地方财政一般预算分级平衡情况表（汇总）0524 4" xfId="29172"/>
    <cellStyle name="常规_exceltmp1 2 2 2" xfId="29173"/>
    <cellStyle name="计算 4 2 2" xfId="29174"/>
    <cellStyle name="好_历年教师人数 4" xfId="29175"/>
    <cellStyle name="常规_附件2：二维表" xfId="29176"/>
    <cellStyle name="超级链接 2 2" xfId="29177"/>
    <cellStyle name="超级链接 2 3" xfId="29178"/>
    <cellStyle name="超级链接 2 4" xfId="29179"/>
    <cellStyle name="好_行政（人员）_县市旗测算-新科目（含人口规模效应）_财力性转移支付2010年预算参考数_华东" xfId="29180"/>
    <cellStyle name="超级链接 2 5" xfId="29181"/>
    <cellStyle name="超级链接 2 6" xfId="29182"/>
    <cellStyle name="超链接 2" xfId="29183"/>
    <cellStyle name="超链接 2 2" xfId="29184"/>
    <cellStyle name="好_汇总_财力性转移支付2010年预算参考数_03_2010年各地区一般预算平衡表" xfId="29185"/>
    <cellStyle name="超链接 3" xfId="29186"/>
    <cellStyle name="好_汇总_财力性转移支付2010年预算参考数_03_2010年各地区一般预算平衡表 2" xfId="29187"/>
    <cellStyle name="超链接 3 2" xfId="29188"/>
    <cellStyle name="超链接 4" xfId="29189"/>
    <cellStyle name="好_县市旗测算-新科目（20080627）_县市旗测算-新科目（含人口规模效应） 4" xfId="29190"/>
    <cellStyle name="分级显示列_1_Book1" xfId="29191"/>
    <cellStyle name="好_其他部门(按照总人口测算）—20080416_县市旗测算-新科目（含人口规模效应）_财力性转移支付2010年预算参考数 2 2" xfId="29192"/>
    <cellStyle name="归盒啦_95" xfId="29193"/>
    <cellStyle name="好 10" xfId="29194"/>
    <cellStyle name="好 10 2" xfId="29195"/>
    <cellStyle name="好 11" xfId="29196"/>
    <cellStyle name="好 2" xfId="29197"/>
    <cellStyle name="好 2 10" xfId="29198"/>
    <cellStyle name="好_33甘肃 2 3" xfId="29199"/>
    <cellStyle name="好 2 12" xfId="29200"/>
    <cellStyle name="好 2 2 10" xfId="29201"/>
    <cellStyle name="好 2 2 11" xfId="29202"/>
    <cellStyle name="好 2 2 11 2 7" xfId="29203"/>
    <cellStyle name="好_一般预算支出口径剔除表_华东 2 2" xfId="29204"/>
    <cellStyle name="好 2 2 11 3" xfId="29205"/>
    <cellStyle name="好 2 2 11 4" xfId="29206"/>
    <cellStyle name="好 2 2 11 5" xfId="29207"/>
    <cellStyle name="好 2 2 11 6" xfId="29208"/>
    <cellStyle name="好 2 2 11 7" xfId="29209"/>
    <cellStyle name="好 2 2 11 8" xfId="29210"/>
    <cellStyle name="好 2 2 11 9" xfId="29211"/>
    <cellStyle name="好_分县成本差异系数_不含人员经费系数 2 2" xfId="29212"/>
    <cellStyle name="好_危改资金测算_财力性转移支付2010年预算参考数_03_2010年各地区一般预算平衡表 2" xfId="29213"/>
    <cellStyle name="好 2 2 12" xfId="29214"/>
    <cellStyle name="好_分县成本差异系数_不含人员经费系数 2 3" xfId="29215"/>
    <cellStyle name="好_危改资金测算_财力性转移支付2010年预算参考数_03_2010年各地区一般预算平衡表 3" xfId="29216"/>
    <cellStyle name="好 2 2 13" xfId="29217"/>
    <cellStyle name="好_市辖区测算20080510_合并 2 2" xfId="29218"/>
    <cellStyle name="好 2 2 19" xfId="29219"/>
    <cellStyle name="好 2 2 2 2" xfId="29220"/>
    <cellStyle name="好 2 2 2 2 2" xfId="29221"/>
    <cellStyle name="好 2 2 2 2 2 2" xfId="29222"/>
    <cellStyle name="好 2 2 2 2 2 4" xfId="29223"/>
    <cellStyle name="好_一般预算支出口径剔除表_隋心对账单定稿0514 2 2" xfId="29224"/>
    <cellStyle name="好 2 2 2 2 2 8" xfId="29225"/>
    <cellStyle name="好_一般预算支出口径剔除表_隋心对账单定稿0514 2 3" xfId="29226"/>
    <cellStyle name="好 2 2 2 2 2 9" xfId="29227"/>
    <cellStyle name="好 2 2 2 2 3" xfId="29228"/>
    <cellStyle name="好 2 2 2 2 7" xfId="29229"/>
    <cellStyle name="好 2 2 2 2 9" xfId="29230"/>
    <cellStyle name="好_Book1_财力性转移支付2010年预算参考数_03_2010年各地区一般预算平衡表_2010年地方财政一般预算分级平衡情况表（汇总）0524 2 2" xfId="29231"/>
    <cellStyle name="好 2 2 2 6" xfId="29232"/>
    <cellStyle name="好_Book1_财力性转移支付2010年预算参考数_03_2010年各地区一般预算平衡表_2010年地方财政一般预算分级平衡情况表（汇总）0524 2 3" xfId="29233"/>
    <cellStyle name="好_自行调整差异系数顺序_财力性转移支付2010年预算参考数_华东 2 2" xfId="29234"/>
    <cellStyle name="好_县市旗测算20080508_03_2010年各地区一般预算平衡表_2010年地方财政一般预算分级平衡情况表（汇总）0524 2 2" xfId="29235"/>
    <cellStyle name="好 2 2 2 7" xfId="29236"/>
    <cellStyle name="好_Book1_财力性转移支付2010年预算参考数_03_2010年各地区一般预算平衡表_2010年地方财政一般预算分级平衡情况表（汇总）0524 2 4" xfId="29237"/>
    <cellStyle name="好_自行调整差异系数顺序_财力性转移支付2010年预算参考数_华东 2 3" xfId="29238"/>
    <cellStyle name="好_县市旗测算20080508_03_2010年各地区一般预算平衡表_2010年地方财政一般预算分级平衡情况表（汇总）0524 2 3" xfId="29239"/>
    <cellStyle name="好 2 2 2 8" xfId="29240"/>
    <cellStyle name="好_Book1_财力性转移支付2010年预算参考数_03_2010年各地区一般预算平衡表_2010年地方财政一般预算分级平衡情况表（汇总）0524 2 5" xfId="29241"/>
    <cellStyle name="好_自行调整差异系数顺序_财力性转移支付2010年预算参考数_华东 2 4" xfId="29242"/>
    <cellStyle name="好_县市旗测算20080508_03_2010年各地区一般预算平衡表_2010年地方财政一般预算分级平衡情况表（汇总）0524 2 4" xfId="29243"/>
    <cellStyle name="好 2 2 2 9" xfId="29244"/>
    <cellStyle name="好 2 3" xfId="29245"/>
    <cellStyle name="好 2 4" xfId="29246"/>
    <cellStyle name="好 2 5" xfId="29247"/>
    <cellStyle name="好 2 6" xfId="29248"/>
    <cellStyle name="好 2 7" xfId="29249"/>
    <cellStyle name="好 2 8" xfId="29250"/>
    <cellStyle name="好 3 2" xfId="29251"/>
    <cellStyle name="好_行政（人员）_县市旗测算-新科目（含人口规模效应）_03_2010年各地区一般预算平衡表_2010年地方财政一般预算分级平衡情况表（汇总）0524 2 4" xfId="29252"/>
    <cellStyle name="好 3 2 2" xfId="29253"/>
    <cellStyle name="好 3 3" xfId="29254"/>
    <cellStyle name="好 3 4" xfId="29255"/>
    <cellStyle name="好 4" xfId="29256"/>
    <cellStyle name="好_云南省2008年转移支付测算——州市本级考核部分及政策性测算_隋心对账单定稿0514 2" xfId="29257"/>
    <cellStyle name="好_财政供养人员_财力性转移支付2010年预算参考数 2 6" xfId="29258"/>
    <cellStyle name="好 4 2 2" xfId="29259"/>
    <cellStyle name="好_卫生(按照总人口测算）—20080416_民生政策最低支出需求_财力性转移支付2010年预算参考数_03_2010年各地区一般预算平衡表 6" xfId="29260"/>
    <cellStyle name="好_财政供养人员_财力性转移支付2010年预算参考数_合并 2 2" xfId="29261"/>
    <cellStyle name="好 5" xfId="29262"/>
    <cellStyle name="好 5 3" xfId="29263"/>
    <cellStyle name="好_财政供养人员_财力性转移支付2010年预算参考数_合并 2 3" xfId="29264"/>
    <cellStyle name="好 6" xfId="29265"/>
    <cellStyle name="好_财政供养人员_财力性转移支付2010年预算参考数_合并 2 4" xfId="29266"/>
    <cellStyle name="好 7" xfId="29267"/>
    <cellStyle name="好 7 2" xfId="29268"/>
    <cellStyle name="好 9 2" xfId="29269"/>
    <cellStyle name="好_(财政总决算简表-2010年)数据-分县收支（国库处提供） 2" xfId="29270"/>
    <cellStyle name="好_(财政总决算简表-2010年)数据-分县收支（国库处提供） 3" xfId="29271"/>
    <cellStyle name="好_~4190974" xfId="29272"/>
    <cellStyle name="好_~4190974 2" xfId="29273"/>
    <cellStyle name="好_平邑_华东 2" xfId="29274"/>
    <cellStyle name="好_~4190974 3" xfId="29275"/>
    <cellStyle name="好_高中教师人数（教育厅1.6日提供） 2" xfId="29276"/>
    <cellStyle name="好_卫生(按照总人口测算）—20080416_县市旗测算-新科目（含人口规模效应）_03_2010年各地区一般预算平衡表 2" xfId="29277"/>
    <cellStyle name="好_~5676413 2" xfId="29278"/>
    <cellStyle name="好_高中教师人数（教育厅1.6日提供） 3" xfId="29279"/>
    <cellStyle name="好_卫生(按照总人口测算）—20080416_县市旗测算-新科目（含人口规模效应）_03_2010年各地区一般预算平衡表 3" xfId="29280"/>
    <cellStyle name="好_~5676413 3" xfId="29281"/>
    <cellStyle name="好_高中教师人数（教育厅1.6日提供） 4" xfId="29282"/>
    <cellStyle name="好_卫生(按照总人口测算）—20080416_县市旗测算-新科目（含人口规模效应）_03_2010年各地区一般预算平衡表 4" xfId="29283"/>
    <cellStyle name="好_~5676413 4" xfId="29284"/>
    <cellStyle name="好_分析缺口率 2 2" xfId="29285"/>
    <cellStyle name="好_0030S9.2(2008年)" xfId="29286"/>
    <cellStyle name="好_0030S9.2(2008年) 2" xfId="29287"/>
    <cellStyle name="好_0030S9.2(2008年) 3" xfId="29288"/>
    <cellStyle name="好_00省级(打印) 2" xfId="29289"/>
    <cellStyle name="好_2008年支出核定_30云南 2" xfId="29290"/>
    <cellStyle name="好_00省级(打印) 2 3" xfId="29291"/>
    <cellStyle name="好_22湖南_03_2010年各地区一般预算平衡表_04财力类2010 3" xfId="29292"/>
    <cellStyle name="好_00省级(打印) 2 5" xfId="29293"/>
    <cellStyle name="好_00省级(打印) 2 6" xfId="29294"/>
    <cellStyle name="好_00省级(打印) 2_2.2009年云南省生态功能区转移支付总表" xfId="29295"/>
    <cellStyle name="好_00省级(打印) 2_2.2010年云南省生态功能区转移支付总表" xfId="29296"/>
    <cellStyle name="好_00省级(打印) 2_2.云南省生态功能区转移支付总表" xfId="29297"/>
    <cellStyle name="好_00省级(打印) 2_4.2010年国家重点生态功能区保护性转移支付生态测算表" xfId="29298"/>
    <cellStyle name="好_00省级(打印) 2_5.2010年云南省国家一般生态功能区转移支付补助测算表（州市本级）" xfId="29299"/>
    <cellStyle name="好_人员工资和公用经费_财力性转移支付2010年预算参考数 2 2" xfId="29300"/>
    <cellStyle name="好_00省级(打印) 3" xfId="29301"/>
    <cellStyle name="好_00省级(打印) 4" xfId="29302"/>
    <cellStyle name="好_00省级(打印) 6" xfId="29303"/>
    <cellStyle name="好_00省级(打印) 8" xfId="29304"/>
    <cellStyle name="好_成本差异系数_财力性转移支付2010年预算参考数_华东 2 3" xfId="29305"/>
    <cellStyle name="好_00省级(打印)_合并" xfId="29306"/>
    <cellStyle name="好_00省级(打印)_合并 2" xfId="29307"/>
    <cellStyle name="好_00省级(打印)_合并 2 2" xfId="29308"/>
    <cellStyle name="好_00省级(打印)_合并 2 4" xfId="29309"/>
    <cellStyle name="好_00省级(打印)_合并 2 5" xfId="29310"/>
    <cellStyle name="好_00省级(打印)_合并 2 6" xfId="29311"/>
    <cellStyle name="好_00省级(打印)_合并 2 7" xfId="29312"/>
    <cellStyle name="好_00省级(打印)_华东 2" xfId="29313"/>
    <cellStyle name="好_00省级(打印)_华东 2 2" xfId="29314"/>
    <cellStyle name="好_2007一般预算支出口径剔除表_财力性转移支付2010年预算参考数_30云南 3" xfId="29315"/>
    <cellStyle name="好_00省级(打印)_华东 2 3" xfId="29316"/>
    <cellStyle name="好_00省级(打印)_华东 2 4" xfId="29317"/>
    <cellStyle name="好_00省级(打印)_华东 2 6" xfId="29318"/>
    <cellStyle name="好_行政（人员）_县市旗测算-新科目（含人口规模效应）_财力性转移支付2010年预算参考数_03_2010年各地区一般预算平衡表_2010年地方财政一般预算分级平衡情况表（汇总）0524 2" xfId="29319"/>
    <cellStyle name="好_00省级(打印)_隋心对账单定稿0514" xfId="29320"/>
    <cellStyle name="好_行政（人员）_县市旗测算-新科目（含人口规模效应）_财力性转移支付2010年预算参考数_03_2010年各地区一般预算平衡表_2010年地方财政一般预算分级平衡情况表（汇总）0524 2 2" xfId="29321"/>
    <cellStyle name="好_00省级(打印)_隋心对账单定稿0514 2" xfId="29322"/>
    <cellStyle name="好_34青海_1_财力性转移支付2010年预算参考数_03_2010年各地区一般预算平衡表_2010年地方财政一般预算分级平衡情况表（汇总）0524 2 2" xfId="29323"/>
    <cellStyle name="好_00省级(打印)_隋心对账单定稿0514 2 3" xfId="29324"/>
    <cellStyle name="好_34青海_1_财力性转移支付2010年预算参考数_03_2010年各地区一般预算平衡表_2010年地方财政一般预算分级平衡情况表（汇总）0524 2 3" xfId="29325"/>
    <cellStyle name="好_00省级(打印)_隋心对账单定稿0514 2 4" xfId="29326"/>
    <cellStyle name="好_34青海_1_财力性转移支付2010年预算参考数_03_2010年各地区一般预算平衡表_2010年地方财政一般预算分级平衡情况表（汇总）0524 2 4" xfId="29327"/>
    <cellStyle name="好_2009年标准税收测算数据表_4.2010年国家重点生态功能区保护性转移支付生态测算表" xfId="29328"/>
    <cellStyle name="好_00省级(打印)_隋心对账单定稿0514 2 5" xfId="29329"/>
    <cellStyle name="好_教育(按照总人口测算）—20080416_财力性转移支付2010年预算参考数_03_2010年各地区一般预算平衡表_2010年地方财政一般预算分级平衡情况表（汇总）0524" xfId="29330"/>
    <cellStyle name="好_00省级(定稿) 2" xfId="29331"/>
    <cellStyle name="好_00省级(定稿) 3" xfId="29332"/>
    <cellStyle name="好_00省级(定稿) 4" xfId="29333"/>
    <cellStyle name="好_01-02" xfId="29334"/>
    <cellStyle name="好_01一般公共服务 3" xfId="29335"/>
    <cellStyle name="好_03昭通 2" xfId="29336"/>
    <cellStyle name="好_03昭通 2 2" xfId="29337"/>
    <cellStyle name="好_03昭通 2 3" xfId="29338"/>
    <cellStyle name="好_03昭通 2 4" xfId="29339"/>
    <cellStyle name="好_县区合并测算20080421_县市旗测算-新科目（含人口规模效应）_财力性转移支付2010年预算参考数_03_2010年各地区一般预算平衡表_04财力类2010" xfId="29340"/>
    <cellStyle name="好_03昭通 2 5" xfId="29341"/>
    <cellStyle name="好_03昭通 2 6" xfId="29342"/>
    <cellStyle name="好_03昭通 2 7" xfId="29343"/>
    <cellStyle name="好_县区合并测算20080421_03_2010年各地区一般预算平衡表_净集中 2" xfId="29344"/>
    <cellStyle name="好_03昭通 2_2.2010年云南省生态功能区转移支付总表" xfId="29345"/>
    <cellStyle name="好_03昭通 2_2.云南省生态功能区转移支付总表" xfId="29346"/>
    <cellStyle name="好_03昭通 2_4.2010年国家重点生态功能区保护性转移支付生态测算表" xfId="29347"/>
    <cellStyle name="好_财政供养人员_财力性转移支付2010年预算参考数_03_2010年各地区一般预算平衡表_2010年地方财政一般预算分级平衡情况表（汇总）0524 2 3" xfId="29348"/>
    <cellStyle name="好_03昭通 3" xfId="29349"/>
    <cellStyle name="好_缺口县区测算（11.13）_财力性转移支付2010年预算参考数_华东" xfId="29350"/>
    <cellStyle name="好_03昭通 4" xfId="29351"/>
    <cellStyle name="好_测算结果汇总 2 2" xfId="29352"/>
    <cellStyle name="好_03昭通_合并" xfId="29353"/>
    <cellStyle name="好_危改资金测算_华东 2 3" xfId="29354"/>
    <cellStyle name="好_行政公检法测算_民生政策最低支出需求_财力性转移支付2010年预算参考数_华东 2 7" xfId="29355"/>
    <cellStyle name="好_2006年27重庆_03_2010年各地区一般预算平衡表_2010年地方财政一般预算分级平衡情况表（汇总）0524" xfId="29356"/>
    <cellStyle name="好_03昭通_合并 2" xfId="29357"/>
    <cellStyle name="好_2006年27重庆_03_2010年各地区一般预算平衡表_2010年地方财政一般预算分级平衡情况表（汇总）0524 2" xfId="29358"/>
    <cellStyle name="好_03昭通_合并 2 2" xfId="29359"/>
    <cellStyle name="好_2006年27重庆_03_2010年各地区一般预算平衡表_2010年地方财政一般预算分级平衡情况表（汇总）0524 3" xfId="29360"/>
    <cellStyle name="好_03昭通_合并 2 3" xfId="29361"/>
    <cellStyle name="好_自行调整差异系数顺序_华东 2" xfId="29362"/>
    <cellStyle name="好_2006年27重庆_03_2010年各地区一般预算平衡表_2010年地方财政一般预算分级平衡情况表（汇总）0524 4" xfId="29363"/>
    <cellStyle name="好_03昭通_合并 2 4" xfId="29364"/>
    <cellStyle name="好_自行调整差异系数顺序_华东 3" xfId="29365"/>
    <cellStyle name="好_03昭通_合并 2 6" xfId="29366"/>
    <cellStyle name="好_03昭通_华东 2 2" xfId="29367"/>
    <cellStyle name="好_03昭通_华东 2 3" xfId="29368"/>
    <cellStyle name="好_03昭通_华东 2 4" xfId="29369"/>
    <cellStyle name="好_03昭通_华东 2 5" xfId="29370"/>
    <cellStyle name="好_03昭通_华东 2 6" xfId="29371"/>
    <cellStyle name="好_其他部门(按照总人口测算）—20080416_03_2010年各地区一般预算平衡表_04财力类2010" xfId="29372"/>
    <cellStyle name="好_03昭通市_2.云南省生态功能区转移支付总表" xfId="29373"/>
    <cellStyle name="好_03昭通_华东 2 7" xfId="29374"/>
    <cellStyle name="好_县市旗测算-新科目（20080626）_县市旗测算-新科目（含人口规模效应）_财力性转移支付2010年预算参考数_华东 2 7" xfId="29375"/>
    <cellStyle name="好_03昭通_隋心对账单定稿0514 2" xfId="29376"/>
    <cellStyle name="好_03昭通_隋心对账单定稿0514 2 2" xfId="29377"/>
    <cellStyle name="好_1110洱源县 2_2.2010年云南省生态功能区转移支付总表" xfId="29378"/>
    <cellStyle name="好_03昭通_隋心对账单定稿0514 2 3" xfId="29379"/>
    <cellStyle name="好_03昭通_隋心对账单定稿0514 2 4" xfId="29380"/>
    <cellStyle name="好_03昭通_隋心对账单定稿0514 2 6" xfId="29381"/>
    <cellStyle name="好_03昭通_隋心对账单定稿0514 2 7" xfId="29382"/>
    <cellStyle name="好_人员工资和公用经费_财力性转移支付2010年预算参考数_小册子（2010）张 2" xfId="29383"/>
    <cellStyle name="好_2006年28四川_财力性转移支付2010年预算参考数_03_2010年各地区一般预算平衡表 2 2" xfId="29384"/>
    <cellStyle name="好_市辖区测算-新科目（20080626）_财力性转移支付2010年预算参考数_03_2010年各地区一般预算平衡表_04财力类2010 3" xfId="29385"/>
    <cellStyle name="好_03昭通市_4.2010年国家重点生态功能区保护性转移支付生态测算表" xfId="29386"/>
    <cellStyle name="好_03昭通市_5.2010年云南省国家一般生态功能区转移支付补助测算表（州市本级）" xfId="29387"/>
    <cellStyle name="好_04财力类" xfId="29388"/>
    <cellStyle name="好_04财力类 2" xfId="29389"/>
    <cellStyle name="好_04财力类 2 2" xfId="29390"/>
    <cellStyle name="好_04财力类 2 3" xfId="29391"/>
    <cellStyle name="好_04财力类 3" xfId="29392"/>
    <cellStyle name="好_04财力类_30云南" xfId="29393"/>
    <cellStyle name="好_财政供养人员_财力性转移支付2010年预算参考数_03_2010年各地区一般预算平衡表_净集中" xfId="29394"/>
    <cellStyle name="好_04财力类_30云南 2" xfId="29395"/>
    <cellStyle name="好_28四川_财力性转移支付2010年预算参考数_03_2010年各地区一般预算平衡表 2" xfId="29396"/>
    <cellStyle name="好_04财力类_30云南 3" xfId="29397"/>
    <cellStyle name="好_04财力类_小册子（2010）张" xfId="29398"/>
    <cellStyle name="好_农林水和城市维护标准支出20080505－县区合计_财力性转移支付2010年预算参考数 2 7" xfId="29399"/>
    <cellStyle name="好_0502通海县 2 2 2" xfId="29400"/>
    <cellStyle name="好_0502通海县 2 3 2" xfId="29401"/>
    <cellStyle name="好_教育(按照总人口测算）—20080416_合并 3" xfId="29402"/>
    <cellStyle name="好_0502通海县 2_2.2009年云南省生态功能区转移支付总表" xfId="29403"/>
    <cellStyle name="好_2006年22湖南_03_2010年各地区一般预算平衡表_2010年地方财政一般预算分级平衡情况表（汇总）0524" xfId="29404"/>
    <cellStyle name="好_行政(燃修费)_隋心对账单定稿0514 2 2" xfId="29405"/>
    <cellStyle name="好_人员工资和公用经费2_财力性转移支付2010年预算参考数_华东 2 2" xfId="29406"/>
    <cellStyle name="好_0502通海县 2_5.2010年云南省国家一般生态功能区转移支付补助测算表（州市本级）" xfId="29407"/>
    <cellStyle name="好_0502通海县 3" xfId="29408"/>
    <cellStyle name="好_农林水和城市维护标准支出20080505－县区合计_县市旗测算-新科目（含人口规模效应）_财力性转移支付2010年预算参考数_隋心对账单定稿0514 2 5" xfId="29409"/>
    <cellStyle name="好_0502通海县 3 2" xfId="29410"/>
    <cellStyle name="好_缺口县区测算(按2007支出增长25%测算)_隋心对账单定稿0514 2 7" xfId="29411"/>
    <cellStyle name="好_0502通海县 4 2" xfId="29412"/>
    <cellStyle name="好_0502通海县_合并 2" xfId="29413"/>
    <cellStyle name="好_34青海_03_2010年各地区一般预算平衡表_2010年地方财政一般预算分级平衡情况表（汇总）0524 2 5" xfId="29414"/>
    <cellStyle name="好_0502通海县_合并 2 2" xfId="29415"/>
    <cellStyle name="好_34青海_03_2010年各地区一般预算平衡表_2010年地方财政一般预算分级平衡情况表（汇总）0524 2 6" xfId="29416"/>
    <cellStyle name="好_0502通海县_合并 2 3" xfId="29417"/>
    <cellStyle name="好_0502通海县_合并 2 6" xfId="29418"/>
    <cellStyle name="好_0502通海县_合并 2 7" xfId="29419"/>
    <cellStyle name="好_0502通海县_华东" xfId="29420"/>
    <cellStyle name="好_测算结果汇总 5" xfId="29421"/>
    <cellStyle name="好_0502通海县_华东 2 3" xfId="29422"/>
    <cellStyle name="好_行政(燃修费)_03_2010年各地区一般预算平衡表_2010年地方财政一般预算分级平衡情况表（汇总）0524" xfId="29423"/>
    <cellStyle name="好_0502通海县_华东 2 5" xfId="29424"/>
    <cellStyle name="好_0502通海县_华东 2 6" xfId="29425"/>
    <cellStyle name="好_财政供养人员_财力性转移支付2010年预算参考数_03_2010年各地区一般预算平衡表_净集中 3" xfId="29426"/>
    <cellStyle name="好_30云南_1_财力性转移支付2010年预算参考数_隋心对账单定稿0514 2 6" xfId="29427"/>
    <cellStyle name="好_0502通海县_隋心对账单定稿0514" xfId="29428"/>
    <cellStyle name="好_28四川_财力性转移支付2010年预算参考数_03_2010年各地区一般预算平衡表_2010年地方财政一般预算分级平衡情况表（汇总）0524 4" xfId="29429"/>
    <cellStyle name="好_0502通海县_隋心对账单定稿0514 2 2" xfId="29430"/>
    <cellStyle name="好_28四川_财力性转移支付2010年预算参考数_03_2010年各地区一般预算平衡表_2010年地方财政一般预算分级平衡情况表（汇总）0524 5" xfId="29431"/>
    <cellStyle name="好_0502通海县_隋心对账单定稿0514 2 3" xfId="29432"/>
    <cellStyle name="好_0502通海县_隋心对账单定稿0514 2 4" xfId="29433"/>
    <cellStyle name="好_0502通海县_隋心对账单定稿0514 2 6" xfId="29434"/>
    <cellStyle name="好_0502通海县_隋心对账单定稿0514 2 7" xfId="29435"/>
    <cellStyle name="好_0502通海县转换" xfId="29436"/>
    <cellStyle name="好_05潍坊" xfId="29437"/>
    <cellStyle name="好_05潍坊 2" xfId="29438"/>
    <cellStyle name="好_汇总表4_财力性转移支付2010年预算参考数_03_2010年各地区一般预算平衡表 2 3" xfId="29439"/>
    <cellStyle name="好_05潍坊 2 2" xfId="29440"/>
    <cellStyle name="好_05潍坊 2 4" xfId="29441"/>
    <cellStyle name="好_05潍坊 2 5" xfId="29442"/>
    <cellStyle name="好_05潍坊 2 7" xfId="29443"/>
    <cellStyle name="好_05潍坊_30云南" xfId="29444"/>
    <cellStyle name="好_卫生(按照总人口测算）—20080416_民生政策最低支出需求_隋心对账单定稿0514 2 5" xfId="29445"/>
    <cellStyle name="好_05潍坊_合并" xfId="29446"/>
    <cellStyle name="好_05潍坊_合并 2" xfId="29447"/>
    <cellStyle name="好_05潍坊_合并 2 2" xfId="29448"/>
    <cellStyle name="好_05潍坊_合并 2 3" xfId="29449"/>
    <cellStyle name="好_05潍坊_合并 2 4" xfId="29450"/>
    <cellStyle name="好_05潍坊_合并 2 6" xfId="29451"/>
    <cellStyle name="好_05潍坊_华东 2 6" xfId="29452"/>
    <cellStyle name="好_05潍坊_隋心对账单定稿0514 2" xfId="29453"/>
    <cellStyle name="好_一般预算支出口径剔除表_财力性转移支付2010年预算参考数_03_2010年各地区一般预算平衡表_净集中" xfId="29454"/>
    <cellStyle name="好_05潍坊_隋心对账单定稿0514 2 2" xfId="29455"/>
    <cellStyle name="好_一般预算支出口径剔除表_财力性转移支付2010年预算参考数_03_2010年各地区一般预算平衡表_净集中 2" xfId="29456"/>
    <cellStyle name="好_05潍坊_隋心对账单定稿0514 2 3" xfId="29457"/>
    <cellStyle name="好_一般预算支出口径剔除表_财力性转移支付2010年预算参考数_03_2010年各地区一般预算平衡表_净集中 3" xfId="29458"/>
    <cellStyle name="好_05潍坊_隋心对账单定稿0514 2 4" xfId="29459"/>
    <cellStyle name="好_05潍坊_隋心对账单定稿0514 2 5" xfId="29460"/>
    <cellStyle name="好_05潍坊_隋心对账单定稿0514 2 6" xfId="29461"/>
    <cellStyle name="好_05潍坊_隋心对账单定稿0514 2 7" xfId="29462"/>
    <cellStyle name="好_05潍坊_小册子（2010）张" xfId="29463"/>
    <cellStyle name="好_05潍坊_小册子（2010）张 2" xfId="29464"/>
    <cellStyle name="好_05潍坊_小册子（2010）张 3" xfId="29465"/>
    <cellStyle name="好_农林水和城市维护标准支出20080505－县区合计_不含人员经费系数_财力性转移支付2010年预算参考数_华东 2 5" xfId="29466"/>
    <cellStyle name="好_05玉溪" xfId="29467"/>
    <cellStyle name="好_教育(按照总人口测算）—20080416_民生政策最低支出需求_隋心对账单定稿0514 2 4" xfId="29468"/>
    <cellStyle name="好_05玉溪 2" xfId="29469"/>
    <cellStyle name="好_教育(按照总人口测算）—20080416_民生政策最低支出需求_隋心对账单定稿0514 2 5" xfId="29470"/>
    <cellStyle name="好_05玉溪 3" xfId="29471"/>
    <cellStyle name="好_教育(按照总人口测算）—20080416_民生政策最低支出需求_隋心对账单定稿0514 2 6" xfId="29472"/>
    <cellStyle name="好_05玉溪 4" xfId="29473"/>
    <cellStyle name="好_教育(按照总人口测算）—20080416_不含人员经费系数_03_2010年各地区一般预算平衡表_净集中 2" xfId="29474"/>
    <cellStyle name="千位分隔 4 6 3" xfId="29475"/>
    <cellStyle name="好_0605石屏 2" xfId="29476"/>
    <cellStyle name="好_0605石屏 2 2" xfId="29477"/>
    <cellStyle name="好_0605石屏 2 3" xfId="29478"/>
    <cellStyle name="千位分隔 4 6 4" xfId="29479"/>
    <cellStyle name="好_0605石屏 3" xfId="29480"/>
    <cellStyle name="好_0605石屏县" xfId="29481"/>
    <cellStyle name="好_0605石屏县 2" xfId="29482"/>
    <cellStyle name="好_0605石屏县 2 2" xfId="29483"/>
    <cellStyle name="好_0605石屏县 2 2 2" xfId="29484"/>
    <cellStyle name="好_0605石屏县 2 3" xfId="29485"/>
    <cellStyle name="好_0605石屏县 2 3 2" xfId="29486"/>
    <cellStyle name="好_0605石屏县 2 4" xfId="29487"/>
    <cellStyle name="好_0605石屏县 2 5" xfId="29488"/>
    <cellStyle name="好_0605石屏县 2 6" xfId="29489"/>
    <cellStyle name="好_2、土地面积、人口、粮食产量基本情况" xfId="29490"/>
    <cellStyle name="适中 2 2 11 2 2" xfId="29491"/>
    <cellStyle name="好_0605石屏县 2_4.2010年国家重点生态功能区保护性转移支付生态测算表" xfId="29492"/>
    <cellStyle name="好_0605石屏县 3" xfId="29493"/>
    <cellStyle name="好_0605石屏县 4" xfId="29494"/>
    <cellStyle name="好_0605石屏县 4 2" xfId="29495"/>
    <cellStyle name="好_0605石屏县 5" xfId="29496"/>
    <cellStyle name="好_0605石屏县 6" xfId="29497"/>
    <cellStyle name="好_0605石屏县 7" xfId="29498"/>
    <cellStyle name="好_0605石屏县 8" xfId="29499"/>
    <cellStyle name="好_0605石屏县_03_2010年各地区一般预算平衡表" xfId="29500"/>
    <cellStyle name="好_2_财力性转移支付2010年预算参考数_华东" xfId="29501"/>
    <cellStyle name="好_0605石屏县_03_2010年各地区一般预算平衡表 2" xfId="29502"/>
    <cellStyle name="好_0605石屏县_03_2010年各地区一般预算平衡表_04财力类2010" xfId="29503"/>
    <cellStyle name="好_0605石屏县_03_2010年各地区一般预算平衡表_04财力类2010 2" xfId="29504"/>
    <cellStyle name="好_县市旗测算20080508_县市旗测算-新科目（含人口规模效应）_03_2010年各地区一般预算平衡表_2010年地方财政一般预算分级平衡情况表（汇总）0524 4" xfId="29505"/>
    <cellStyle name="好_0605石屏县_03_2010年各地区一般预算平衡表_2010年地方财政一般预算分级平衡情况表（汇总）0524 2 7" xfId="29506"/>
    <cellStyle name="好_0605石屏县_03_2010年各地区一般预算平衡表_2010年地方财政一般预算分级平衡情况表（汇总）0524 3" xfId="29507"/>
    <cellStyle name="好_0605石屏县_03_2010年各地区一般预算平衡表_2010年地方财政一般预算分级平衡情况表（汇总）0524 4" xfId="29508"/>
    <cellStyle name="好_0605石屏县_03_2010年各地区一般预算平衡表_2010年地方财政一般预算分级平衡情况表（汇总）0524 5" xfId="29509"/>
    <cellStyle name="好_0605石屏县_03_2010年各地区一般预算平衡表_净集中 3" xfId="29510"/>
    <cellStyle name="好_0605石屏县_财力性转移支付2010年预算参考数 2" xfId="29511"/>
    <cellStyle name="好_0605石屏县_财力性转移支付2010年预算参考数 2 3" xfId="29512"/>
    <cellStyle name="好_0605石屏县_财力性转移支付2010年预算参考数 2 4" xfId="29513"/>
    <cellStyle name="好_0605石屏县_财力性转移支付2010年预算参考数 2 5" xfId="29514"/>
    <cellStyle name="好_0605石屏县_财力性转移支付2010年预算参考数 3" xfId="29515"/>
    <cellStyle name="好_0605石屏县_财力性转移支付2010年预算参考数 4" xfId="29516"/>
    <cellStyle name="好_0605石屏县_财力性转移支付2010年预算参考数 5" xfId="29517"/>
    <cellStyle name="好_0605石屏县_财力性转移支付2010年预算参考数_03_2010年各地区一般预算平衡表 2 2" xfId="29518"/>
    <cellStyle name="好_0605石屏县_财力性转移支付2010年预算参考数_03_2010年各地区一般预算平衡表 3" xfId="29519"/>
    <cellStyle name="好_0605石屏县_财力性转移支付2010年预算参考数_03_2010年各地区一般预算平衡表 4" xfId="29520"/>
    <cellStyle name="好_0605石屏县_财力性转移支付2010年预算参考数_03_2010年各地区一般预算平衡表 5" xfId="29521"/>
    <cellStyle name="好_2009年标准税收测算数据表_2.2010年云南省生态功能区转移支付总表" xfId="29522"/>
    <cellStyle name="好_0605石屏县_财力性转移支付2010年预算参考数_03_2010年各地区一般预算平衡表 6" xfId="29523"/>
    <cellStyle name="好_0605石屏县_财力性转移支付2010年预算参考数_03_2010年各地区一般预算平衡表_04财力类2010" xfId="29524"/>
    <cellStyle name="好_人员工资和公用经费2_03_2010年各地区一般预算平衡表 2 3" xfId="29525"/>
    <cellStyle name="好_总人口_30云南 3" xfId="29526"/>
    <cellStyle name="好_0605石屏县_财力性转移支付2010年预算参考数_03_2010年各地区一般预算平衡表_04财力类2010 2" xfId="29527"/>
    <cellStyle name="好_0605石屏县_财力性转移支付2010年预算参考数_03_2010年各地区一般预算平衡表_04财力类2010 3" xfId="29528"/>
    <cellStyle name="好_0605石屏县_财力性转移支付2010年预算参考数_03_2010年各地区一般预算平衡表_2010年地方财政一般预算分级平衡情况表（汇总）0524" xfId="29529"/>
    <cellStyle name="好_0605石屏县_财力性转移支付2010年预算参考数_03_2010年各地区一般预算平衡表_2010年地方财政一般预算分级平衡情况表（汇总）0524 2 5" xfId="29530"/>
    <cellStyle name="好_0605石屏县_财力性转移支付2010年预算参考数_03_2010年各地区一般预算平衡表_2010年地方财政一般预算分级平衡情况表（汇总）0524 2 6" xfId="29531"/>
    <cellStyle name="好_成本差异系数（含人口规模）_财力性转移支付2010年预算参考数_03_2010年各地区一般预算平衡表_2010年地方财政一般预算分级平衡情况表（汇总）0524 2 2" xfId="29532"/>
    <cellStyle name="好_0605石屏县_财力性转移支付2010年预算参考数_03_2010年各地区一般预算平衡表_2010年地方财政一般预算分级平衡情况表（汇总）0524 2 7" xfId="29533"/>
    <cellStyle name="好_行政(燃修费)_财力性转移支付2010年预算参考数 5" xfId="29534"/>
    <cellStyle name="好_0605石屏县_财力性转移支付2010年预算参考数_03_2010年各地区一般预算平衡表_净集中" xfId="29535"/>
    <cellStyle name="好_行政（人员） 3" xfId="29536"/>
    <cellStyle name="好_0605石屏县_财力性转移支付2010年预算参考数_03_2010年各地区一般预算平衡表_净集中 2" xfId="29537"/>
    <cellStyle name="好_0605石屏县_财力性转移支付2010年预算参考数_30云南 2" xfId="29538"/>
    <cellStyle name="好_0605石屏县_财力性转移支付2010年预算参考数_合并 2 3" xfId="29539"/>
    <cellStyle name="好_M01-1 2 3 2" xfId="29540"/>
    <cellStyle name="好_核定人数下发表_03_2010年各地区一般预算平衡表_2010年地方财政一般预算分级平衡情况表（汇总）0524 2" xfId="29541"/>
    <cellStyle name="好_0605石屏县_财力性转移支付2010年预算参考数_合并 2 4" xfId="29542"/>
    <cellStyle name="好_核定人数下发表_03_2010年各地区一般预算平衡表_2010年地方财政一般预算分级平衡情况表（汇总）0524 4" xfId="29543"/>
    <cellStyle name="好_0605石屏县_财力性转移支付2010年预算参考数_合并 2 6" xfId="29544"/>
    <cellStyle name="好_核定人数下发表_03_2010年各地区一般预算平衡表_2010年地方财政一般预算分级平衡情况表（汇总）0524 5" xfId="29545"/>
    <cellStyle name="好_0605石屏县_财力性转移支付2010年预算参考数_合并 2 7" xfId="29546"/>
    <cellStyle name="好_0605石屏县_财力性转移支付2010年预算参考数_华东" xfId="29547"/>
    <cellStyle name="好_民生政策最低支出需求_隋心对账单定稿0514 2 3" xfId="29548"/>
    <cellStyle name="好_0605石屏县_财力性转移支付2010年预算参考数_华东 2" xfId="29549"/>
    <cellStyle name="好_行政(燃修费)_县市旗测算-新科目（含人口规模效应）_隋心对账单定稿0514 2 4" xfId="29550"/>
    <cellStyle name="好_0605石屏县_财力性转移支付2010年预算参考数_华东 2 2" xfId="29551"/>
    <cellStyle name="好_0605石屏县_财力性转移支付2010年预算参考数_华东 2 3" xfId="29552"/>
    <cellStyle name="好_0605石屏县_财力性转移支付2010年预算参考数_华东 2 4" xfId="29553"/>
    <cellStyle name="好_人员工资和公用经费3_财力性转移支付2010年预算参考数_03_2010年各地区一般预算平衡表_2010年地方财政一般预算分级平衡情况表（汇总）0524 2 2" xfId="29554"/>
    <cellStyle name="好_0605石屏县_财力性转移支付2010年预算参考数_华东 2 5" xfId="29555"/>
    <cellStyle name="好_人员工资和公用经费3_财力性转移支付2010年预算参考数_03_2010年各地区一般预算平衡表_2010年地方财政一般预算分级平衡情况表（汇总）0524 2 3" xfId="29556"/>
    <cellStyle name="好_0605石屏县_财力性转移支付2010年预算参考数_华东 2 6" xfId="29557"/>
    <cellStyle name="好_人员工资和公用经费3_财力性转移支付2010年预算参考数_03_2010年各地区一般预算平衡表_2010年地方财政一般预算分级平衡情况表（汇总）0524 2 4" xfId="29558"/>
    <cellStyle name="好_0605石屏县_财力性转移支付2010年预算参考数_华东 2 7" xfId="29559"/>
    <cellStyle name="好_人员工资和公用经费3_财力性转移支付2010年预算参考数_03_2010年各地区一般预算平衡表_2010年地方财政一般预算分级平衡情况表（汇总）0524 2 5" xfId="29560"/>
    <cellStyle name="好_0605石屏县_财力性转移支付2010年预算参考数_小册子（2010）张" xfId="29561"/>
    <cellStyle name="好_0605石屏县_财力性转移支付2010年预算参考数_小册子（2010）张 2" xfId="29562"/>
    <cellStyle name="好_0605石屏县_财力性转移支付2010年预算参考数_小册子（2010）张 3" xfId="29563"/>
    <cellStyle name="好_2006年水利统计指标统计表_财力性转移支付2010年预算参考数 2" xfId="29564"/>
    <cellStyle name="好_0605石屏县_合并" xfId="29565"/>
    <cellStyle name="好_2006年水利统计指标统计表_财力性转移支付2010年预算参考数 2 2" xfId="29566"/>
    <cellStyle name="好_0605石屏县_合并 2" xfId="29567"/>
    <cellStyle name="好_0605石屏县_合并 2 5" xfId="29568"/>
    <cellStyle name="好_0605石屏县_合并 2 7" xfId="29569"/>
    <cellStyle name="好_0605石屏县_禁止开发区名单" xfId="29570"/>
    <cellStyle name="好_0605石屏县_隋心对账单定稿0514 2" xfId="29571"/>
    <cellStyle name="好_0605石屏县_隋心对账单定稿0514 2 4" xfId="29572"/>
    <cellStyle name="好_0605石屏县_隋心对账单定稿0514 2 6" xfId="29573"/>
    <cellStyle name="好_0702砚山县2008年地税_2.云南省生态功能区转移支付总表" xfId="29574"/>
    <cellStyle name="好_成本差异系数_财力性转移支付2010年预算参考数 2" xfId="29575"/>
    <cellStyle name="好_07临沂" xfId="29576"/>
    <cellStyle name="好_成本差异系数_财力性转移支付2010年预算参考数 2 2" xfId="29577"/>
    <cellStyle name="解释性文本 2 2 11 6" xfId="29578"/>
    <cellStyle name="好_07临沂 2" xfId="29579"/>
    <cellStyle name="强调文字颜色 1 2 2 2 3" xfId="29580"/>
    <cellStyle name="好_07临沂 2 2" xfId="29581"/>
    <cellStyle name="好_行政公检法测算_民生政策最低支出需求_03_2010年各地区一般预算平衡表_04财力类2010 2" xfId="29582"/>
    <cellStyle name="好_07临沂 2 5" xfId="29583"/>
    <cellStyle name="好_成本差异系数_财力性转移支付2010年预算参考数 2 3" xfId="29584"/>
    <cellStyle name="解释性文本 2 2 11 7" xfId="29585"/>
    <cellStyle name="好_07临沂 3" xfId="29586"/>
    <cellStyle name="好_缺口县区测算(财政部标准)_财力性转移支付2010年预算参考数_03_2010年各地区一般预算平衡表" xfId="29587"/>
    <cellStyle name="强调文字颜色 1 2 2 2 4" xfId="29588"/>
    <cellStyle name="好_成本差异系数_财力性转移支付2010年预算参考数 2 4" xfId="29589"/>
    <cellStyle name="解释性文本 2 2 11 8" xfId="29590"/>
    <cellStyle name="好_07临沂 4" xfId="29591"/>
    <cellStyle name="强调文字颜色 1 2 2 2 5" xfId="29592"/>
    <cellStyle name="好_成本差异系数_财力性转移支付2010年预算参考数 2 5" xfId="29593"/>
    <cellStyle name="解释性文本 2 2 11 9" xfId="29594"/>
    <cellStyle name="好_07临沂 5" xfId="29595"/>
    <cellStyle name="强调文字颜色 1 2 2 2 6" xfId="29596"/>
    <cellStyle name="好_07临沂_30云南" xfId="29597"/>
    <cellStyle name="好_行政公检法测算_不含人员经费系数_03_2010年各地区一般预算平衡表 3" xfId="29598"/>
    <cellStyle name="好_07临沂_合并" xfId="29599"/>
    <cellStyle name="好_卫生(按照总人口测算）—20080416_财力性转移支付2010年预算参考数_小册子（2010）张 2" xfId="29600"/>
    <cellStyle name="好_07临沂_合并 2" xfId="29601"/>
    <cellStyle name="好_07临沂_合并 2 6" xfId="29602"/>
    <cellStyle name="好_县市旗测算20080508_财力性转移支付2010年预算参考数_小册子（2010）张 3" xfId="29603"/>
    <cellStyle name="好_分县成本差异系数_财力性转移支付2010年预算参考数 3" xfId="29604"/>
    <cellStyle name="好_07临沂_隋心对账单定稿0514 2 4" xfId="29605"/>
    <cellStyle name="好_不含人员经费系数_财力性转移支付2010年预算参考数_隋心对账单定稿0514 2" xfId="29606"/>
    <cellStyle name="好_分县成本差异系数_财力性转移支付2010年预算参考数 5" xfId="29607"/>
    <cellStyle name="好_07临沂_隋心对账单定稿0514 2 6" xfId="29608"/>
    <cellStyle name="好_安徽 缺口县区测算(地方填报)1_财力性转移支付2010年预算参考数_03_2010年各地区一般预算平衡表" xfId="29609"/>
    <cellStyle name="好_07临沂_隋心对账单定稿0514 2 7" xfId="29610"/>
    <cellStyle name="好_07文山州 2" xfId="29611"/>
    <cellStyle name="好_07文山州 3" xfId="29612"/>
    <cellStyle name="好_07文山州_2.2009年云南省生态功能区转移支付总表" xfId="29613"/>
    <cellStyle name="好_07文山州_2.2010年云南省生态功能区转移支付总表" xfId="29614"/>
    <cellStyle name="好_07文山州_4.2010年国家重点生态功能区保护性转移支付生态测算表" xfId="29615"/>
    <cellStyle name="好_530623_2006年县级财政报表附表 6" xfId="29616"/>
    <cellStyle name="好_2008年预计支出与2007年对比_小册子（2010）张" xfId="29617"/>
    <cellStyle name="好_县级基础数据" xfId="29618"/>
    <cellStyle name="好_07文山州_5.2010年云南省国家一般生态功能区转移支付补助测算表（州市本级）" xfId="29619"/>
    <cellStyle name="好_2007年一般预算支出剔除_财力性转移支付2010年预算参考数_华东" xfId="29620"/>
    <cellStyle name="好_09黑龙江" xfId="29621"/>
    <cellStyle name="好_2007年一般预算支出剔除_财力性转移支付2010年预算参考数_华东 2 4" xfId="29622"/>
    <cellStyle name="好_09黑龙江 2 4" xfId="29623"/>
    <cellStyle name="好_2007年一般预算支出剔除_财力性转移支付2010年预算参考数_华东 2 7" xfId="29624"/>
    <cellStyle name="好_09黑龙江 2 7" xfId="29625"/>
    <cellStyle name="好_教育(按照总人口测算）—20080416_县市旗测算-新科目（含人口规模效应）_华东 2 6" xfId="29626"/>
    <cellStyle name="好_09黑龙江_03_2010年各地区一般预算平衡表" xfId="29627"/>
    <cellStyle name="好_09黑龙江_03_2010年各地区一般预算平衡表 2 2" xfId="29628"/>
    <cellStyle name="好_09黑龙江_03_2010年各地区一般预算平衡表 3" xfId="29629"/>
    <cellStyle name="好_09黑龙江_03_2010年各地区一般预算平衡表 4" xfId="29630"/>
    <cellStyle name="好_09黑龙江_03_2010年各地区一般预算平衡表 5" xfId="29631"/>
    <cellStyle name="好_09黑龙江_03_2010年各地区一般预算平衡表 6" xfId="29632"/>
    <cellStyle name="好_09黑龙江_03_2010年各地区一般预算平衡表_04财力类2010" xfId="29633"/>
    <cellStyle name="好_09黑龙江_03_2010年各地区一般预算平衡表_04财力类2010 2" xfId="29634"/>
    <cellStyle name="强调文字颜色 1 2 2 2 12" xfId="29635"/>
    <cellStyle name="好_09黑龙江_03_2010年各地区一般预算平衡表_04财力类2010 3" xfId="29636"/>
    <cellStyle name="强调文字颜色 1 2 2 2 13" xfId="29637"/>
    <cellStyle name="好_09黑龙江_03_2010年各地区一般预算平衡表_2010年地方财政一般预算分级平衡情况表（汇总）0524 2" xfId="29638"/>
    <cellStyle name="好_09黑龙江_03_2010年各地区一般预算平衡表_2010年地方财政一般预算分级平衡情况表（汇总）0524 2 4" xfId="29639"/>
    <cellStyle name="好_09黑龙江_03_2010年各地区一般预算平衡表_2010年地方财政一般预算分级平衡情况表（汇总）0524 2 5" xfId="29640"/>
    <cellStyle name="好_09黑龙江_03_2010年各地区一般预算平衡表_2010年地方财政一般预算分级平衡情况表（汇总）0524 2 6" xfId="29641"/>
    <cellStyle name="好_09黑龙江_03_2010年各地区一般预算平衡表_2010年地方财政一般预算分级平衡情况表（汇总）0524 2 7" xfId="29642"/>
    <cellStyle name="好_09黑龙江_03_2010年各地区一般预算平衡表_2010年地方财政一般预算分级平衡情况表（汇总）0524 3" xfId="29643"/>
    <cellStyle name="好_09黑龙江_03_2010年各地区一般预算平衡表_2010年地方财政一般预算分级平衡情况表（汇总）0524 4" xfId="29644"/>
    <cellStyle name="好_Book1_财力性转移支付2010年预算参考数_华东 2" xfId="29645"/>
    <cellStyle name="好_行政（人员）_民生政策最低支出需求_03_2010年各地区一般预算平衡表_2010年地方财政一般预算分级平衡情况表（汇总）0524" xfId="29646"/>
    <cellStyle name="好_09黑龙江_03_2010年各地区一般预算平衡表_2010年地方财政一般预算分级平衡情况表（汇总）0524 5" xfId="29647"/>
    <cellStyle name="好_09黑龙江_03_2010年各地区一般预算平衡表_净集中 2" xfId="29648"/>
    <cellStyle name="好_县区合并测算20080421_不含人员经费系数_合并" xfId="29649"/>
    <cellStyle name="好_缺口县区测算（11.13）_合并 2" xfId="29650"/>
    <cellStyle name="好_09黑龙江_03_2010年各地区一般预算平衡表_净集中 3" xfId="29651"/>
    <cellStyle name="好_09黑龙江_财力性转移支付2010年预算参考数" xfId="29652"/>
    <cellStyle name="好_09黑龙江_财力性转移支付2010年预算参考数 2" xfId="29653"/>
    <cellStyle name="好_人员工资和公用经费_财力性转移支付2010年预算参考数_华东" xfId="29654"/>
    <cellStyle name="好_09黑龙江_财力性转移支付2010年预算参考数 2 2" xfId="29655"/>
    <cellStyle name="好_人员工资和公用经费_财力性转移支付2010年预算参考数_华东 2" xfId="29656"/>
    <cellStyle name="好_09黑龙江_财力性转移支付2010年预算参考数 2 3" xfId="29657"/>
    <cellStyle name="好_人员工资和公用经费_财力性转移支付2010年预算参考数_华东 3" xfId="29658"/>
    <cellStyle name="好_09黑龙江_财力性转移支付2010年预算参考数 2 4" xfId="29659"/>
    <cellStyle name="好_行政（人员）_民生政策最低支出需求_03_2010年各地区一般预算平衡表 2" xfId="29660"/>
    <cellStyle name="好_09黑龙江_财力性转移支付2010年预算参考数 2 6" xfId="29661"/>
    <cellStyle name="好_2007年一般预算支出剔除_财力性转移支付2010年预算参考数_30云南" xfId="29662"/>
    <cellStyle name="好_行政（人员）_民生政策最低支出需求_03_2010年各地区一般预算平衡表 3" xfId="29663"/>
    <cellStyle name="好_09黑龙江_财力性转移支付2010年预算参考数 2 7" xfId="29664"/>
    <cellStyle name="好_09黑龙江_财力性转移支付2010年预算参考数 3" xfId="29665"/>
    <cellStyle name="好_09黑龙江_财力性转移支付2010年预算参考数 4" xfId="29666"/>
    <cellStyle name="好_教育(按照总人口测算）—20080416_民生政策最低支出需求_财力性转移支付2010年预算参考数_华东 2 4" xfId="29667"/>
    <cellStyle name="好_09黑龙江_财力性转移支付2010年预算参考数_03_2010年各地区一般预算平衡表" xfId="29668"/>
    <cellStyle name="好_09黑龙江_财力性转移支付2010年预算参考数_03_2010年各地区一般预算平衡表 2" xfId="29669"/>
    <cellStyle name="好_09黑龙江_财力性转移支付2010年预算参考数_03_2010年各地区一般预算平衡表 3" xfId="29670"/>
    <cellStyle name="好_09黑龙江_财力性转移支付2010年预算参考数_03_2010年各地区一般预算平衡表 4" xfId="29671"/>
    <cellStyle name="好_09黑龙江_财力性转移支付2010年预算参考数_03_2010年各地区一般预算平衡表 5" xfId="29672"/>
    <cellStyle name="好_12滨州" xfId="29673"/>
    <cellStyle name="好_09黑龙江_财力性转移支付2010年预算参考数_03_2010年各地区一般预算平衡表 6" xfId="29674"/>
    <cellStyle name="好_09黑龙江_财力性转移支付2010年预算参考数_03_2010年各地区一般预算平衡表_04财力类2010 3" xfId="29675"/>
    <cellStyle name="好_09黑龙江_财力性转移支付2010年预算参考数_03_2010年各地区一般预算平衡表_2010年地方财政一般预算分级平衡情况表（汇总）0524 4" xfId="29676"/>
    <cellStyle name="好_09黑龙江_财力性转移支付2010年预算参考数_03_2010年各地区一般预算平衡表_2010年地方财政一般预算分级平衡情况表（汇总）0524 5" xfId="29677"/>
    <cellStyle name="好_2007年可用财力 4" xfId="29678"/>
    <cellStyle name="好_12滨州_财力性转移支付2010年预算参考数_30云南 2" xfId="29679"/>
    <cellStyle name="好_09黑龙江_财力性转移支付2010年预算参考数_03_2010年各地区一般预算平衡表_净集中" xfId="29680"/>
    <cellStyle name="好_09黑龙江_财力性转移支付2010年预算参考数_03_2010年各地区一般预算平衡表_净集中 2" xfId="29681"/>
    <cellStyle name="好_财政供养人员_03_2010年各地区一般预算平衡表_净集中" xfId="29682"/>
    <cellStyle name="好_2007年收支情况及2008年收支预计表(汇总表)_财力性转移支付2010年预算参考数_华东 2" xfId="29683"/>
    <cellStyle name="好_09黑龙江_财力性转移支付2010年预算参考数_30云南" xfId="29684"/>
    <cellStyle name="好_财政供养人员_03_2010年各地区一般预算平衡表_净集中 2" xfId="29685"/>
    <cellStyle name="好_2007年收支情况及2008年收支预计表(汇总表)_财力性转移支付2010年预算参考数_华东 2 2" xfId="29686"/>
    <cellStyle name="好_09黑龙江_财力性转移支付2010年预算参考数_30云南 2" xfId="29687"/>
    <cellStyle name="好_09黑龙江_财力性转移支付2010年预算参考数_合并 2 3" xfId="29688"/>
    <cellStyle name="好_09黑龙江_财力性转移支付2010年预算参考数_合并 2 4" xfId="29689"/>
    <cellStyle name="好_09黑龙江_财力性转移支付2010年预算参考数_合并 2 5" xfId="29690"/>
    <cellStyle name="好_09黑龙江_财力性转移支付2010年预算参考数_合并 2 7" xfId="29691"/>
    <cellStyle name="好_09黑龙江_财力性转移支付2010年预算参考数_华东" xfId="29692"/>
    <cellStyle name="好_09黑龙江_财力性转移支付2010年预算参考数_华东 2" xfId="29693"/>
    <cellStyle name="好_行政(燃修费)_财力性转移支付2010年预算参考数 2 3" xfId="29694"/>
    <cellStyle name="好_09黑龙江_财力性转移支付2010年预算参考数_华东 2 2" xfId="29695"/>
    <cellStyle name="好_核定人数对比_隋心对账单定稿0514 2 2" xfId="29696"/>
    <cellStyle name="好_行政(燃修费)_财力性转移支付2010年预算参考数 2 5" xfId="29697"/>
    <cellStyle name="好_09黑龙江_财力性转移支付2010年预算参考数_华东 2 4" xfId="29698"/>
    <cellStyle name="好_核定人数对比_隋心对账单定稿0514 2 3" xfId="29699"/>
    <cellStyle name="好_行政(燃修费)_财力性转移支付2010年预算参考数 2 6" xfId="29700"/>
    <cellStyle name="好_09黑龙江_财力性转移支付2010年预算参考数_华东 2 5" xfId="29701"/>
    <cellStyle name="好_09黑龙江_财力性转移支付2010年预算参考数_隋心对账单定稿0514" xfId="29702"/>
    <cellStyle name="好_09黑龙江_财力性转移支付2010年预算参考数_隋心对账单定稿0514 2" xfId="29703"/>
    <cellStyle name="好_缺口县区测算（11.13）_财力性转移支付2010年预算参考数_合并 2" xfId="29704"/>
    <cellStyle name="好_09黑龙江_财力性转移支付2010年预算参考数_隋心对账单定稿0514 2 4" xfId="29705"/>
    <cellStyle name="好_09黑龙江_财力性转移支付2010年预算参考数_隋心对账单定稿0514 2 7" xfId="29706"/>
    <cellStyle name="好_27重庆_财力性转移支付2010年预算参考数_合并 2 5" xfId="29707"/>
    <cellStyle name="好_2006年30云南_合并 2 2" xfId="29708"/>
    <cellStyle name="好_09黑龙江_财力性转移支付2010年预算参考数_小册子（2010）张" xfId="29709"/>
    <cellStyle name="好_09黑龙江_财力性转移支付2010年预算参考数_小册子（2010）张 2" xfId="29710"/>
    <cellStyle name="好_09黑龙江_财力性转移支付2010年预算参考数_小册子（2010）张 3" xfId="29711"/>
    <cellStyle name="好_09黑龙江_合并" xfId="29712"/>
    <cellStyle name="好_文体广播事业(按照总人口测算）—20080416_不含人员经费系数_财力性转移支付2010年预算参考数_合并 2 5" xfId="29713"/>
    <cellStyle name="好_市辖区测算-新科目（20080626）_财力性转移支付2010年预算参考数_03_2010年各地区一般预算平衡表 5" xfId="29714"/>
    <cellStyle name="好_09黑龙江_合并 2 2" xfId="29715"/>
    <cellStyle name="好_市辖区测算-新科目（20080626）_财力性转移支付2010年预算参考数_03_2010年各地区一般预算平衡表 6" xfId="29716"/>
    <cellStyle name="好_09黑龙江_合并 2 3" xfId="29717"/>
    <cellStyle name="好_09黑龙江_合并 2 5" xfId="29718"/>
    <cellStyle name="好_2008年全省汇总收支计算表_合并 2 2" xfId="29719"/>
    <cellStyle name="好_09黑龙江_合并 2 6" xfId="29720"/>
    <cellStyle name="好_2008年全省汇总收支计算表_合并 2 3" xfId="29721"/>
    <cellStyle name="好_09黑龙江_合并 2 7" xfId="29722"/>
    <cellStyle name="好_09黑龙江_华东" xfId="29723"/>
    <cellStyle name="好_09黑龙江_华东 2 2" xfId="29724"/>
    <cellStyle name="好_09黑龙江_华东 2 3" xfId="29725"/>
    <cellStyle name="好_09黑龙江_华东 2 4" xfId="29726"/>
    <cellStyle name="好_汇总表 2 2" xfId="29727"/>
    <cellStyle name="好_09黑龙江_华东 2 5" xfId="29728"/>
    <cellStyle name="好_汇总表 2 3" xfId="29729"/>
    <cellStyle name="好_2008年全省汇总收支计算表_华东 2 2" xfId="29730"/>
    <cellStyle name="好_09黑龙江_华东 2 6" xfId="29731"/>
    <cellStyle name="好_09黑龙江_隋心对账单定稿0514 2 2" xfId="29732"/>
    <cellStyle name="好_09黑龙江_隋心对账单定稿0514 2 3" xfId="29733"/>
    <cellStyle name="好_09黑龙江_隋心对账单定稿0514 2 4" xfId="29734"/>
    <cellStyle name="好_09黑龙江_隋心对账单定稿0514 2 5" xfId="29735"/>
    <cellStyle name="好_09黑龙江_隋心对账单定稿0514 2 7" xfId="29736"/>
    <cellStyle name="好_2007年一般预算支出剔除_03_2010年各地区一般预算平衡表_2010年地方财政一般预算分级平衡情况表（汇总）0524 2 3" xfId="29737"/>
    <cellStyle name="好_2006年22湖南_财力性转移支付2010年预算参考数_华东 2 2" xfId="29738"/>
    <cellStyle name="好_09黑龙江_小册子（2010）张 2" xfId="29739"/>
    <cellStyle name="好_2006年22湖南_财力性转移支付2010年预算参考数_华东 2 3" xfId="29740"/>
    <cellStyle name="好_09黑龙江_小册子（2010）张 3" xfId="29741"/>
    <cellStyle name="好_1 2" xfId="29742"/>
    <cellStyle name="好_行政（人员）_县市旗测算-新科目（含人口规模效应）_财力性转移支付2010年预算参考数_隋心对账单定稿0514 2 6" xfId="29743"/>
    <cellStyle name="好_1 2 2" xfId="29744"/>
    <cellStyle name="好_卫生(按照总人口测算）—20080416_民生政策最低支出需求_03_2010年各地区一般预算平衡表_净集中 3" xfId="29745"/>
    <cellStyle name="好_行政（人员）_县市旗测算-新科目（含人口规模效应）_财力性转移支付2010年预算参考数_隋心对账单定稿0514 2 7" xfId="29746"/>
    <cellStyle name="好_1 2 3" xfId="29747"/>
    <cellStyle name="好_1 2 4" xfId="29748"/>
    <cellStyle name="好_1 2 5" xfId="29749"/>
    <cellStyle name="好_1 2 6" xfId="29750"/>
    <cellStyle name="好_1 2 7" xfId="29751"/>
    <cellStyle name="好_1 3" xfId="29752"/>
    <cellStyle name="好_1 4" xfId="29753"/>
    <cellStyle name="好_1 5" xfId="29754"/>
    <cellStyle name="好_1_03_2010年各地区一般预算平衡表 2" xfId="29755"/>
    <cellStyle name="好_1_03_2010年各地区一般预算平衡表 2 2" xfId="29756"/>
    <cellStyle name="好_1_03_2010年各地区一般预算平衡表 3" xfId="29757"/>
    <cellStyle name="好_1_03_2010年各地区一般预算平衡表 5" xfId="29758"/>
    <cellStyle name="好_1_03_2010年各地区一般预算平衡表_04财力类2010 2" xfId="29759"/>
    <cellStyle name="好_1_03_2010年各地区一般预算平衡表_04财力类2010 3" xfId="29760"/>
    <cellStyle name="好_1_03_2010年各地区一般预算平衡表_2010年地方财政一般预算分级平衡情况表（汇总）0524" xfId="29761"/>
    <cellStyle name="好_1_03_2010年各地区一般预算平衡表_2010年地方财政一般预算分级平衡情况表（汇总）0524 2 2" xfId="29762"/>
    <cellStyle name="好_1_03_2010年各地区一般预算平衡表_2010年地方财政一般预算分级平衡情况表（汇总）0524 2 3" xfId="29763"/>
    <cellStyle name="好_1_03_2010年各地区一般预算平衡表_2010年地方财政一般预算分级平衡情况表（汇总）0524 2 4" xfId="29764"/>
    <cellStyle name="好_1_03_2010年各地区一般预算平衡表_2010年地方财政一般预算分级平衡情况表（汇总）0524 2 6" xfId="29765"/>
    <cellStyle name="好_农林水和城市维护标准支出20080505－县区合计_民生政策最低支出需求_03_2010年各地区一般预算平衡表_2010年地方财政一般预算分级平衡情况表（汇总）0524 2 6" xfId="29766"/>
    <cellStyle name="好_1_03_2010年各地区一般预算平衡表_2010年地方财政一般预算分级平衡情况表（汇总）0524 4" xfId="29767"/>
    <cellStyle name="好_人员工资和公用经费2_财力性转移支付2010年预算参考数_03_2010年各地区一般预算平衡表" xfId="29768"/>
    <cellStyle name="好_1_03_2010年各地区一般预算平衡表_净集中 2" xfId="29769"/>
    <cellStyle name="好_1_03_2010年各地区一般预算平衡表_净集中 3" xfId="29770"/>
    <cellStyle name="好_1_30云南 3" xfId="29771"/>
    <cellStyle name="好_1_30云南 4" xfId="29772"/>
    <cellStyle name="好_平邑_财力性转移支付2010年预算参考数_03_2010年各地区一般预算平衡表 4" xfId="29773"/>
    <cellStyle name="好_1_财力性转移支付2010年预算参考数" xfId="29774"/>
    <cellStyle name="好_县区合并测算20080423(按照各省比重）_民生政策最低支出需求_华东 2 2" xfId="29775"/>
    <cellStyle name="好_1_财力性转移支付2010年预算参考数 2 4" xfId="29776"/>
    <cellStyle name="好_1_财力性转移支付2010年预算参考数 2 5" xfId="29777"/>
    <cellStyle name="好_1_财力性转移支付2010年预算参考数 2 7" xfId="29778"/>
    <cellStyle name="好_1_财力性转移支付2010年预算参考数 4" xfId="29779"/>
    <cellStyle name="好_1_财力性转移支付2010年预算参考数 5" xfId="29780"/>
    <cellStyle name="好_1_财力性转移支付2010年预算参考数_03_2010年各地区一般预算平衡表" xfId="29781"/>
    <cellStyle name="好_县区合并测算20080423(按照各省比重）_县市旗测算-新科目（含人口规模效应）_03_2010年各地区一般预算平衡表 3" xfId="29782"/>
    <cellStyle name="好_1_财力性转移支付2010年预算参考数_03_2010年各地区一般预算平衡表 2 2" xfId="29783"/>
    <cellStyle name="好_1_财力性转移支付2010年预算参考数_03_2010年各地区一般预算平衡表 4" xfId="29784"/>
    <cellStyle name="好_1_财力性转移支付2010年预算参考数_03_2010年各地区一般预算平衡表 5" xfId="29785"/>
    <cellStyle name="好_1_财力性转移支付2010年预算参考数_03_2010年各地区一般预算平衡表 6" xfId="29786"/>
    <cellStyle name="好_其他部门(按照总人口测算）—20080416_民生政策最低支出需求_03_2010年各地区一般预算平衡表_2010年地方财政一般预算分级平衡情况表（汇总）0524 2 8" xfId="29787"/>
    <cellStyle name="好_其他部门(按照总人口测算）—20080416_财力性转移支付2010年预算参考数_合并 2 5" xfId="29788"/>
    <cellStyle name="好_1_财力性转移支付2010年预算参考数_03_2010年各地区一般预算平衡表_04财力类2010" xfId="29789"/>
    <cellStyle name="好_1_财力性转移支付2010年预算参考数_03_2010年各地区一般预算平衡表_2010年地方财政一般预算分级平衡情况表（汇总）0524 2 2" xfId="29790"/>
    <cellStyle name="好_汇总表4_财力性转移支付2010年预算参考数_03_2010年各地区一般预算平衡表_2010年地方财政一般预算分级平衡情况表（汇总）0524 2 2" xfId="29791"/>
    <cellStyle name="好_县市旗测算-新科目（20080627）_不含人员经费系数_财力性转移支付2010年预算参考数_03_2010年各地区一般预算平衡表 2" xfId="29792"/>
    <cellStyle name="好_1_财力性转移支付2010年预算参考数_03_2010年各地区一般预算平衡表_2010年地方财政一般预算分级平衡情况表（汇总）0524 2 3" xfId="29793"/>
    <cellStyle name="好_汇总表4_财力性转移支付2010年预算参考数_03_2010年各地区一般预算平衡表_2010年地方财政一般预算分级平衡情况表（汇总）0524 2 4" xfId="29794"/>
    <cellStyle name="好_县市旗测算-新科目（20080627）_不含人员经费系数_财力性转移支付2010年预算参考数_03_2010年各地区一般预算平衡表 4" xfId="29795"/>
    <cellStyle name="好_1_财力性转移支付2010年预算参考数_03_2010年各地区一般预算平衡表_2010年地方财政一般预算分级平衡情况表（汇总）0524 2 5" xfId="29796"/>
    <cellStyle name="好_汇总表4_财力性转移支付2010年预算参考数_03_2010年各地区一般预算平衡表_2010年地方财政一般预算分级平衡情况表（汇总）0524 2 5" xfId="29797"/>
    <cellStyle name="好_县市旗测算-新科目（20080627）_不含人员经费系数_财力性转移支付2010年预算参考数_03_2010年各地区一般预算平衡表 5" xfId="29798"/>
    <cellStyle name="好_1_财力性转移支付2010年预算参考数_03_2010年各地区一般预算平衡表_2010年地方财政一般预算分级平衡情况表（汇总）0524 2 6" xfId="29799"/>
    <cellStyle name="好_28四川_30云南 2" xfId="29800"/>
    <cellStyle name="好_汇总表4_财力性转移支付2010年预算参考数_03_2010年各地区一般预算平衡表_2010年地方财政一般预算分级平衡情况表（汇总）0524 2 6" xfId="29801"/>
    <cellStyle name="好_县市旗测算-新科目（20080627）_不含人员经费系数_财力性转移支付2010年预算参考数_03_2010年各地区一般预算平衡表 6" xfId="29802"/>
    <cellStyle name="好_1_财力性转移支付2010年预算参考数_03_2010年各地区一般预算平衡表_2010年地方财政一般预算分级平衡情况表（汇总）0524 2 7" xfId="29803"/>
    <cellStyle name="好_28四川_30云南 3" xfId="29804"/>
    <cellStyle name="好_2006年34青海_03_2010年各地区一般预算平衡表 3" xfId="29805"/>
    <cellStyle name="好_1_财力性转移支付2010年预算参考数_03_2010年各地区一般预算平衡表_净集中" xfId="29806"/>
    <cellStyle name="好_1_财力性转移支付2010年预算参考数_03_2010年各地区一般预算平衡表_净集中 2" xfId="29807"/>
    <cellStyle name="好_行政（人员）_县市旗测算-新科目（含人口规模效应）_财力性转移支付2010年预算参考数_03_2010年各地区一般预算平衡表_2010年地方财政一般预算分级平衡情况表（汇总）0524 4" xfId="29808"/>
    <cellStyle name="好_1_财力性转移支付2010年预算参考数_03_2010年各地区一般预算平衡表_净集中 3" xfId="29809"/>
    <cellStyle name="好_行政（人员）_县市旗测算-新科目（含人口规模效应）_财力性转移支付2010年预算参考数_03_2010年各地区一般预算平衡表_2010年地方财政一般预算分级平衡情况表（汇总）0524 5" xfId="29810"/>
    <cellStyle name="强调文字颜色 2 11" xfId="29811"/>
    <cellStyle name="好_1_财力性转移支付2010年预算参考数_30云南 2" xfId="29812"/>
    <cellStyle name="好_1_财力性转移支付2010年预算参考数_30云南 3" xfId="29813"/>
    <cellStyle name="好_1_财力性转移支付2010年预算参考数_合并" xfId="29814"/>
    <cellStyle name="好_1_财力性转移支付2010年预算参考数_合并 2" xfId="29815"/>
    <cellStyle name="好_1_财力性转移支付2010年预算参考数_合并 2 2" xfId="29816"/>
    <cellStyle name="好_1_财力性转移支付2010年预算参考数_华东" xfId="29817"/>
    <cellStyle name="好_1_财力性转移支付2010年预算参考数_华东 2" xfId="29818"/>
    <cellStyle name="好_2006年27重庆_03_2010年各地区一般预算平衡表_净集中 3" xfId="29819"/>
    <cellStyle name="好_1_财力性转移支付2010年预算参考数_华东 2 2" xfId="29820"/>
    <cellStyle name="好_1_财力性转移支付2010年预算参考数_隋心对账单定稿0514 2 2" xfId="29821"/>
    <cellStyle name="好_缺口县区测算(按核定人数)_合并 3" xfId="29822"/>
    <cellStyle name="好_1_财力性转移支付2010年预算参考数_隋心对账单定稿0514 2 7" xfId="29823"/>
    <cellStyle name="好_1_财力性转移支付2010年预算参考数_小册子（2010）张" xfId="29824"/>
    <cellStyle name="好_1_合并" xfId="29825"/>
    <cellStyle name="好_1_合并 2" xfId="29826"/>
    <cellStyle name="好_1_合并 2 2" xfId="29827"/>
    <cellStyle name="好_1_合并 2 5" xfId="29828"/>
    <cellStyle name="好_缺口县区测算(按核定人数)_财力性转移支付2010年预算参考数_隋心对账单定稿0514" xfId="29829"/>
    <cellStyle name="好_1_合并 2 6" xfId="29830"/>
    <cellStyle name="好_1_合并 2 7" xfId="29831"/>
    <cellStyle name="好_1_华东" xfId="29832"/>
    <cellStyle name="好_1_华东 2" xfId="29833"/>
    <cellStyle name="好_1_华东 2 2" xfId="29834"/>
    <cellStyle name="好_1_华东 2 3" xfId="29835"/>
    <cellStyle name="好_行政公检法测算_县市旗测算-新科目（含人口规模效应）_财力性转移支付2010年预算参考数_华东 2 7" xfId="29836"/>
    <cellStyle name="好_1_隋心对账单定稿0514 2" xfId="29837"/>
    <cellStyle name="好_1_隋心对账单定稿0514 2 2" xfId="29838"/>
    <cellStyle name="好_1_隋心对账单定稿0514 2 3" xfId="29839"/>
    <cellStyle name="好_卫生部门_隋心对账单定稿0514 2 2" xfId="29840"/>
    <cellStyle name="好_1_隋心对账单定稿0514 2 7" xfId="29841"/>
    <cellStyle name="好_1_小册子（2010）张" xfId="29842"/>
    <cellStyle name="好_2006年水利统计指标统计表_财力性转移支付2010年预算参考数_03_2010年各地区一般预算平衡表_2010年地方财政一般预算分级平衡情况表（汇总）0524 2 7" xfId="29843"/>
    <cellStyle name="好_行政(燃修费)_不含人员经费系数_财力性转移支付2010年预算参考数_华东 2 4" xfId="29844"/>
    <cellStyle name="好_1_小册子（2010）张 2" xfId="29845"/>
    <cellStyle name="好_其他部门(按照总人口测算）—20080416_华东 2 5" xfId="29846"/>
    <cellStyle name="好_1003牟定县" xfId="29847"/>
    <cellStyle name="好_1007永仁县 2" xfId="29848"/>
    <cellStyle name="好_县区合并测算20080421_县市旗测算-新科目（含人口规模效应）_财力性转移支付2010年预算参考数_小册子（2010）张 3" xfId="29849"/>
    <cellStyle name="好_1007永仁县 3" xfId="29850"/>
    <cellStyle name="好_行政公检法测算_县市旗测算-新科目（含人口规模效应）_财力性转移支付2010年预算参考数_03_2010年各地区一般预算平衡表_04财力类2010 2" xfId="29851"/>
    <cellStyle name="好_安徽 缺口县区测算(地方填报)1_华东" xfId="29852"/>
    <cellStyle name="好_1110洱源 2" xfId="29853"/>
    <cellStyle name="好_安徽 缺口县区测算(地方填报)1_华东 2" xfId="29854"/>
    <cellStyle name="好_1110洱源 2 2" xfId="29855"/>
    <cellStyle name="好_1110洱源 2 3" xfId="29856"/>
    <cellStyle name="好_行政公检法测算_县市旗测算-新科目（含人口规模效应）_财力性转移支付2010年预算参考数_03_2010年各地区一般预算平衡表_04财力类2010 3" xfId="29857"/>
    <cellStyle name="好_1110洱源 3" xfId="29858"/>
    <cellStyle name="好_1110洱源 3 2" xfId="29859"/>
    <cellStyle name="好_1110洱源 4" xfId="29860"/>
    <cellStyle name="好_1110洱源县" xfId="29861"/>
    <cellStyle name="好_1110洱源县 2 4" xfId="29862"/>
    <cellStyle name="好_1110洱源县 2 5" xfId="29863"/>
    <cellStyle name="好_云南省2008年转移支付测算——州市本级考核部分及政策性测算_财力性转移支付2010年预算参考数_03_2010年各地区一般预算平衡表_2010年地方财政一般预算分级平衡情况表（汇总）0524 2 2" xfId="29864"/>
    <cellStyle name="好_1110洱源县 2 7" xfId="29865"/>
    <cellStyle name="好_1110洱源县 2_2.2009年云南省生态功能区转移支付总表" xfId="29866"/>
    <cellStyle name="好_市辖区测算-新科目（20080626）_不含人员经费系数_华东 2 7" xfId="29867"/>
    <cellStyle name="好_1110洱源县 2_5.2010年云南省国家一般生态功能区转移支付补助测算表（州市本级）" xfId="29868"/>
    <cellStyle name="好_2006年27重庆" xfId="29869"/>
    <cellStyle name="好_1110洱源县 5" xfId="29870"/>
    <cellStyle name="好_1110洱源县 6" xfId="29871"/>
    <cellStyle name="好_市辖区测算-新科目（20080626）_不含人员经费系数_财力性转移支付2010年预算参考数 2 2" xfId="29872"/>
    <cellStyle name="好_1110洱源县_03_2010年各地区一般预算平衡表 4" xfId="29873"/>
    <cellStyle name="好_1110洱源县_03_2010年各地区一般预算平衡表 5" xfId="29874"/>
    <cellStyle name="好_1110洱源县_03_2010年各地区一般预算平衡表 6" xfId="29875"/>
    <cellStyle name="好_1110洱源县_03_2010年各地区一般预算平衡表_04财力类2010" xfId="29876"/>
    <cellStyle name="好_1110洱源县_03_2010年各地区一般预算平衡表_04财力类2010 2" xfId="29877"/>
    <cellStyle name="好_1110洱源县_03_2010年各地区一般预算平衡表_04财力类2010 3" xfId="29878"/>
    <cellStyle name="好_1110洱源县_03_2010年各地区一般预算平衡表_2010年地方财政一般预算分级平衡情况表（汇总）0524 2 6" xfId="29879"/>
    <cellStyle name="好_1110洱源县_03_2010年各地区一般预算平衡表_2010年地方财政一般预算分级平衡情况表（汇总）0524 3" xfId="29880"/>
    <cellStyle name="好_1110洱源县_03_2010年各地区一般预算平衡表_2010年地方财政一般预算分级平衡情况表（汇总）0524 4" xfId="29881"/>
    <cellStyle name="好_1110洱源县_03_2010年各地区一般预算平衡表_2010年地方财政一般预算分级平衡情况表（汇总）0524 5" xfId="29882"/>
    <cellStyle name="好_1110洱源县_03_2010年各地区一般预算平衡表_净集中 3" xfId="29883"/>
    <cellStyle name="好_1110洱源县_财力性转移支付2010年预算参考数 2 3" xfId="29884"/>
    <cellStyle name="好_27重庆_财力性转移支付2010年预算参考数_合并" xfId="29885"/>
    <cellStyle name="好_1110洱源县_财力性转移支付2010年预算参考数 2 4" xfId="29886"/>
    <cellStyle name="好_1110洱源县_财力性转移支付2010年预算参考数 2 5" xfId="29887"/>
    <cellStyle name="好_1110洱源县_财力性转移支付2010年预算参考数 5" xfId="29888"/>
    <cellStyle name="好_1110洱源县_财力性转移支付2010年预算参考数_03_2010年各地区一般预算平衡表" xfId="29889"/>
    <cellStyle name="好_市辖区测算-新科目（20080626）_不含人员经费系数_财力性转移支付2010年预算参考数_合并 2 4" xfId="29890"/>
    <cellStyle name="好_青海 缺口县区测算(地方填报)_03_2010年各地区一般预算平衡表_04财力类2010" xfId="29891"/>
    <cellStyle name="好_1110洱源县_财力性转移支付2010年预算参考数_03_2010年各地区一般预算平衡表 2" xfId="29892"/>
    <cellStyle name="好_青海 缺口县区测算(地方填报)_03_2010年各地区一般预算平衡表_04财力类2010 2" xfId="29893"/>
    <cellStyle name="好_1110洱源县_财力性转移支付2010年预算参考数_03_2010年各地区一般预算平衡表 2 2" xfId="29894"/>
    <cellStyle name="好_1110洱源县_财力性转移支付2010年预算参考数_03_2010年各地区一般预算平衡表 3" xfId="29895"/>
    <cellStyle name="好_1110洱源县_财力性转移支付2010年预算参考数_03_2010年各地区一般预算平衡表 4" xfId="29896"/>
    <cellStyle name="好_1110洱源县_财力性转移支付2010年预算参考数_03_2010年各地区一般预算平衡表 5" xfId="29897"/>
    <cellStyle name="好_测算结果_财力性转移支付2010年预算参考数 2 2" xfId="29898"/>
    <cellStyle name="好_1110洱源县_财力性转移支付2010年预算参考数_03_2010年各地区一般预算平衡表_2010年地方财政一般预算分级平衡情况表（汇总）0524" xfId="29899"/>
    <cellStyle name="好_1110洱源县_财力性转移支付2010年预算参考数_03_2010年各地区一般预算平衡表_2010年地方财政一般预算分级平衡情况表（汇总）0524 2 2" xfId="29900"/>
    <cellStyle name="好_1110洱源县_财力性转移支付2010年预算参考数_03_2010年各地区一般预算平衡表_2010年地方财政一般预算分级平衡情况表（汇总）0524 2 3" xfId="29901"/>
    <cellStyle name="好_1110洱源县_财力性转移支付2010年预算参考数_03_2010年各地区一般预算平衡表_2010年地方财政一般预算分级平衡情况表（汇总）0524 2 4" xfId="29902"/>
    <cellStyle name="好_1110洱源县_财力性转移支付2010年预算参考数_03_2010年各地区一般预算平衡表_2010年地方财政一般预算分级平衡情况表（汇总）0524 2 6" xfId="29903"/>
    <cellStyle name="好_汇总表_财力性转移支付2010年预算参考数 3" xfId="29904"/>
    <cellStyle name="好_1110洱源县_财力性转移支付2010年预算参考数_03_2010年各地区一般预算平衡表_净集中 3" xfId="29905"/>
    <cellStyle name="好_1110洱源县_财力性转移支付2010年预算参考数_30云南 2" xfId="29906"/>
    <cellStyle name="好_分析缺口率_财力性转移支付2010年预算参考数_华东" xfId="29907"/>
    <cellStyle name="好_1110洱源县_财力性转移支付2010年预算参考数_30云南 3" xfId="29908"/>
    <cellStyle name="好_1110洱源县_财力性转移支付2010年预算参考数_合并" xfId="29909"/>
    <cellStyle name="好_缺口县区测算（11.13）_财力性转移支付2010年预算参考数_华东 2 6" xfId="29910"/>
    <cellStyle name="好_1110洱源县_财力性转移支付2010年预算参考数_合并 2" xfId="29911"/>
    <cellStyle name="强调文字颜色 2 2 12" xfId="29912"/>
    <cellStyle name="好_1110洱源县_财力性转移支付2010年预算参考数_华东" xfId="29913"/>
    <cellStyle name="好_1110洱源县_财力性转移支付2010年预算参考数_华东 2" xfId="29914"/>
    <cellStyle name="好_1110洱源县_财力性转移支付2010年预算参考数_华东 2 2" xfId="29915"/>
    <cellStyle name="好_1110洱源县_财力性转移支付2010年预算参考数_华东 2 3" xfId="29916"/>
    <cellStyle name="好_1110洱源县_财力性转移支付2010年预算参考数_华东 2 4" xfId="29917"/>
    <cellStyle name="好_1110洱源县_财力性转移支付2010年预算参考数_华东 2 5" xfId="29918"/>
    <cellStyle name="好_县区合并测算20080421_县市旗测算-新科目（含人口规模效应）_隋心对账单定稿0514 2" xfId="29919"/>
    <cellStyle name="好_1110洱源县_财力性转移支付2010年预算参考数_华东 2 6" xfId="29920"/>
    <cellStyle name="好_县区合并测算20080421_县市旗测算-新科目（含人口规模效应）_隋心对账单定稿0514 3" xfId="29921"/>
    <cellStyle name="好_1110洱源县_财力性转移支付2010年预算参考数_隋心对账单定稿0514" xfId="29922"/>
    <cellStyle name="好_其他部门(按照总人口测算）—20080416_不含人员经费系数_财力性转移支付2010年预算参考数_03_2010年各地区一般预算平衡表_04财力类2010" xfId="29923"/>
    <cellStyle name="好_县市旗测算-新科目（20080627）_财力性转移支付2010年预算参考数_合并 2" xfId="29924"/>
    <cellStyle name="好_1110洱源县_财力性转移支付2010年预算参考数_隋心对账单定稿0514 2" xfId="29925"/>
    <cellStyle name="好_其他部门(按照总人口测算）—20080416_不含人员经费系数_财力性转移支付2010年预算参考数_03_2010年各地区一般预算平衡表_04财力类2010 2" xfId="29926"/>
    <cellStyle name="好_教育(按照总人口测算）—20080416_财力性转移支付2010年预算参考数_03_2010年各地区一般预算平衡表 2 3" xfId="29927"/>
    <cellStyle name="好_县市旗测算-新科目（20080627）_财力性转移支付2010年预算参考数_合并 2 2" xfId="29928"/>
    <cellStyle name="好_2008年支出调整_财力性转移支付2010年预算参考数_03_2010年各地区一般预算平衡表 2" xfId="29929"/>
    <cellStyle name="好_1110洱源县_财力性转移支付2010年预算参考数_小册子（2010）张" xfId="29930"/>
    <cellStyle name="好_11大理_财力性转移支付2010年预算参考数_隋心对账单定稿0514 2 4" xfId="29931"/>
    <cellStyle name="好_2008年支出调整_财力性转移支付2010年预算参考数_03_2010年各地区一般预算平衡表 2 2" xfId="29932"/>
    <cellStyle name="好_1110洱源县_财力性转移支付2010年预算参考数_小册子（2010）张 2" xfId="29933"/>
    <cellStyle name="好_1110洱源县_财力性转移支付2010年预算参考数_小册子（2010）张 3" xfId="29934"/>
    <cellStyle name="好_1110洱源县_合并 2 4" xfId="29935"/>
    <cellStyle name="好_1110洱源县_合并 2 5" xfId="29936"/>
    <cellStyle name="好_1110洱源县_合并 2 6" xfId="29937"/>
    <cellStyle name="好_1110洱源县_合并 2 7" xfId="29938"/>
    <cellStyle name="好_1110洱源县_禁止开发区名单" xfId="29939"/>
    <cellStyle name="好_1110洱源县_隋心对账单定稿0514 2 5" xfId="29940"/>
    <cellStyle name="好_1110洱源转换" xfId="29941"/>
    <cellStyle name="好_1110洱源转换 2" xfId="29942"/>
    <cellStyle name="好_11大理 2" xfId="29943"/>
    <cellStyle name="好_11大理 2 2" xfId="29944"/>
    <cellStyle name="好_11大理 2 2 2" xfId="29945"/>
    <cellStyle name="好_11大理 2 3" xfId="29946"/>
    <cellStyle name="好_11大理 2 4" xfId="29947"/>
    <cellStyle name="好_11大理 2 5" xfId="29948"/>
    <cellStyle name="好_11大理 2 6" xfId="29949"/>
    <cellStyle name="好_教育(按照总人口测算）—20080416_不含人员经费系数_财力性转移支付2010年预算参考数_华东 2 2" xfId="29950"/>
    <cellStyle name="好_11大理 2 7" xfId="29951"/>
    <cellStyle name="好_11大理 2_2.2010年云南省生态功能区转移支付总表" xfId="29952"/>
    <cellStyle name="好_11大理 2_2.云南省生态功能区转移支付总表" xfId="29953"/>
    <cellStyle name="好_11大理 2_4.2010年国家重点生态功能区保护性转移支付生态测算表" xfId="29954"/>
    <cellStyle name="好_11大理 2_5.2010年云南省国家一般生态功能区转移支付补助测算表（州市本级）" xfId="29955"/>
    <cellStyle name="好_11大理 3" xfId="29956"/>
    <cellStyle name="好_11大理 3 2" xfId="29957"/>
    <cellStyle name="好_11大理 5" xfId="29958"/>
    <cellStyle name="好_11大理_03_2010年各地区一般预算平衡表 5" xfId="29959"/>
    <cellStyle name="好_11大理_03_2010年各地区一般预算平衡表 6" xfId="29960"/>
    <cellStyle name="好_11大理_财力性转移支付2010年预算参考数" xfId="29961"/>
    <cellStyle name="好_11大理_财力性转移支付2010年预算参考数 2 2" xfId="29962"/>
    <cellStyle name="好_文体广播事业(按照总人口测算）—20080416_民生政策最低支出需求_03_2010年各地区一般预算平衡表_2010年地方财政一般预算分级平衡情况表（汇总）0524 2" xfId="29963"/>
    <cellStyle name="强调文字颜色 5 8 2" xfId="29964"/>
    <cellStyle name="好_11大理_财力性转移支付2010年预算参考数 2 3" xfId="29965"/>
    <cellStyle name="好_文体广播事业(按照总人口测算）—20080416_民生政策最低支出需求_03_2010年各地区一般预算平衡表_2010年地方财政一般预算分级平衡情况表（汇总）0524 3" xfId="29966"/>
    <cellStyle name="好_11大理_财力性转移支付2010年预算参考数 2 4" xfId="29967"/>
    <cellStyle name="好_文体广播事业(按照总人口测算）—20080416_民生政策最低支出需求_03_2010年各地区一般预算平衡表_2010年地方财政一般预算分级平衡情况表（汇总）0524 4" xfId="29968"/>
    <cellStyle name="好_11大理_财力性转移支付2010年预算参考数 2 5" xfId="29969"/>
    <cellStyle name="好_文体广播事业(按照总人口测算）—20080416_民生政策最低支出需求_03_2010年各地区一般预算平衡表_2010年地方财政一般预算分级平衡情况表（汇总）0524 5" xfId="29970"/>
    <cellStyle name="好_11大理_财力性转移支付2010年预算参考数 2 7" xfId="29971"/>
    <cellStyle name="好_教育(按照总人口测算）—20080416_财力性转移支付2010年预算参考数_03_2010年各地区一般预算平衡表_2010年地方财政一般预算分级平衡情况表（汇总）0524 2 5" xfId="29972"/>
    <cellStyle name="好_卫生部门_财力性转移支付2010年预算参考数_30云南 3" xfId="29973"/>
    <cellStyle name="好_11大理_财力性转移支付2010年预算参考数 4" xfId="29974"/>
    <cellStyle name="好_教育(按照总人口测算）—20080416_财力性转移支付2010年预算参考数_03_2010年各地区一般预算平衡表_2010年地方财政一般预算分级平衡情况表（汇总）0524 2 6" xfId="29975"/>
    <cellStyle name="好_11大理_财力性转移支付2010年预算参考数 5" xfId="29976"/>
    <cellStyle name="日期 2 2" xfId="29977"/>
    <cellStyle name="好_11大理_财力性转移支付2010年预算参考数_03_2010年各地区一般预算平衡表 3" xfId="29978"/>
    <cellStyle name="好_11大理_财力性转移支付2010年预算参考数_03_2010年各地区一般预算平衡表 4" xfId="29979"/>
    <cellStyle name="好_11大理_财力性转移支付2010年预算参考数_03_2010年各地区一般预算平衡表 5" xfId="29980"/>
    <cellStyle name="好_2006年22湖南_财力性转移支付2010年预算参考数_合并" xfId="29981"/>
    <cellStyle name="好_11大理_财力性转移支付2010年预算参考数_03_2010年各地区一般预算平衡表 6" xfId="29982"/>
    <cellStyle name="好_11大理_财力性转移支付2010年预算参考数_03_2010年各地区一般预算平衡表_04财力类2010 3" xfId="29983"/>
    <cellStyle name="好_11大理_财力性转移支付2010年预算参考数_03_2010年各地区一般预算平衡表_2010年地方财政一般预算分级平衡情况表（汇总）0524 2" xfId="29984"/>
    <cellStyle name="好_县市旗测算-新科目（20080627）_财力性转移支付2010年预算参考数_03_2010年各地区一般预算平衡表_2010年地方财政一般预算分级平衡情况表（汇总）0524 2 7" xfId="29985"/>
    <cellStyle name="好_县市旗测算-新科目（20080626）_华东 2" xfId="29986"/>
    <cellStyle name="好_11大理_财力性转移支付2010年预算参考数_03_2010年各地区一般预算平衡表_2010年地方财政一般预算分级平衡情况表（汇总）0524 2 2" xfId="29987"/>
    <cellStyle name="好_测算结果汇总_华东" xfId="29988"/>
    <cellStyle name="好_县市旗测算-新科目（20080626）_华东 2 2" xfId="29989"/>
    <cellStyle name="好_11大理_财力性转移支付2010年预算参考数_03_2010年各地区一般预算平衡表_2010年地方财政一般预算分级平衡情况表（汇总）0524 2 4" xfId="29990"/>
    <cellStyle name="好_县市旗测算-新科目（20080626）_华东 2 4" xfId="29991"/>
    <cellStyle name="好_11大理_财力性转移支付2010年预算参考数_03_2010年各地区一般预算平衡表_2010年地方财政一般预算分级平衡情况表（汇总）0524 2 5" xfId="29992"/>
    <cellStyle name="好_县市旗测算-新科目（20080626）_华东 2 5" xfId="29993"/>
    <cellStyle name="好_11大理_财力性转移支付2010年预算参考数_03_2010年各地区一般预算平衡表_2010年地方财政一般预算分级平衡情况表（汇总）0524 2 6" xfId="29994"/>
    <cellStyle name="好_县市旗测算-新科目（20080626）_华东 2 6" xfId="29995"/>
    <cellStyle name="好_11大理_财力性转移支付2010年预算参考数_03_2010年各地区一般预算平衡表_2010年地方财政一般预算分级平衡情况表（汇总）0524 2 7" xfId="29996"/>
    <cellStyle name="好_县市旗测算-新科目（20080626）_华东 2 7" xfId="29997"/>
    <cellStyle name="好_11大理_财力性转移支付2010年预算参考数_03_2010年各地区一般预算平衡表_2010年地方财政一般预算分级平衡情况表（汇总）0524 3" xfId="29998"/>
    <cellStyle name="好_县市旗测算-新科目（20080627）_财力性转移支付2010年预算参考数_03_2010年各地区一般预算平衡表_2010年地方财政一般预算分级平衡情况表（汇总）0524 2 8" xfId="29999"/>
    <cellStyle name="好_县市旗测算-新科目（20080626）_华东 3" xfId="30000"/>
    <cellStyle name="好_卫生部门_财力性转移支付2010年预算参考数_03_2010年各地区一般预算平衡表_净集中 2" xfId="30001"/>
    <cellStyle name="好_11大理_财力性转移支付2010年预算参考数_03_2010年各地区一般预算平衡表_2010年地方财政一般预算分级平衡情况表（汇总）0524 4" xfId="30002"/>
    <cellStyle name="好_卫生部门_财力性转移支付2010年预算参考数_03_2010年各地区一般预算平衡表_净集中 3" xfId="30003"/>
    <cellStyle name="好_11大理_财力性转移支付2010年预算参考数_03_2010年各地区一般预算平衡表_2010年地方财政一般预算分级平衡情况表（汇总）0524 5" xfId="30004"/>
    <cellStyle name="好_11大理_财力性转移支付2010年预算参考数_合并" xfId="30005"/>
    <cellStyle name="好_11大理_财力性转移支付2010年预算参考数_合并 2" xfId="30006"/>
    <cellStyle name="好_11大理_财力性转移支付2010年预算参考数_合并 2 5" xfId="30007"/>
    <cellStyle name="好_11大理_财力性转移支付2010年预算参考数_华东 2" xfId="30008"/>
    <cellStyle name="好_11大理_财力性转移支付2010年预算参考数_华东 2 2" xfId="30009"/>
    <cellStyle name="好_11大理_财力性转移支付2010年预算参考数_华东 2 3" xfId="30010"/>
    <cellStyle name="好_分县成本差异系数_民生政策最低支出需求_30云南 2" xfId="30011"/>
    <cellStyle name="好_11大理_财力性转移支付2010年预算参考数_华东 2 4" xfId="30012"/>
    <cellStyle name="好_分县成本差异系数_民生政策最低支出需求_30云南 3" xfId="30013"/>
    <cellStyle name="好_11大理_财力性转移支付2010年预算参考数_华东 2 5" xfId="30014"/>
    <cellStyle name="好_11大理_财力性转移支付2010年预算参考数_华东 2 6" xfId="30015"/>
    <cellStyle name="好_11大理_财力性转移支付2010年预算参考数_华东 2 7" xfId="30016"/>
    <cellStyle name="好_2006年水利统计指标统计表 8" xfId="30017"/>
    <cellStyle name="好_11大理_财力性转移支付2010年预算参考数_隋心对账单定稿0514" xfId="30018"/>
    <cellStyle name="好_11大理_财力性转移支付2010年预算参考数_隋心对账单定稿0514 2 2" xfId="30019"/>
    <cellStyle name="好_11大理_财力性转移支付2010年预算参考数_隋心对账单定稿0514 2 3" xfId="30020"/>
    <cellStyle name="好_2006年27重庆_隋心对账单定稿0514 2" xfId="30021"/>
    <cellStyle name="好_2008年支出调整_财力性转移支付2010年预算参考数_03_2010年各地区一般预算平衡表 3" xfId="30022"/>
    <cellStyle name="好_11大理_财力性转移支付2010年预算参考数_隋心对账单定稿0514 2 5" xfId="30023"/>
    <cellStyle name="好_危改资金测算_03_2010年各地区一般预算平衡表 2 2" xfId="30024"/>
    <cellStyle name="好_2008年支出调整_财力性转移支付2010年预算参考数_03_2010年各地区一般预算平衡表 5" xfId="30025"/>
    <cellStyle name="好_分县成本差异系数_民生政策最低支出需求_03_2010年各地区一般预算平衡表_净集中" xfId="30026"/>
    <cellStyle name="好_11大理_财力性转移支付2010年预算参考数_隋心对账单定稿0514 2 7" xfId="30027"/>
    <cellStyle name="好_11大理_财力性转移支付2010年预算参考数_小册子（2010）张" xfId="30028"/>
    <cellStyle name="好_11大理_财力性转移支付2010年预算参考数_小册子（2010）张 2" xfId="30029"/>
    <cellStyle name="好_11大理_财力性转移支付2010年预算参考数_小册子（2010）张 3" xfId="30030"/>
    <cellStyle name="好_行政公检法测算_不含人员经费系数_小册子（2010）张" xfId="30031"/>
    <cellStyle name="好_11大理_合并" xfId="30032"/>
    <cellStyle name="好_自行调整差异系数顺序_财力性转移支付2010年预算参考数 2 5" xfId="30033"/>
    <cellStyle name="好_行政公检法测算_不含人员经费系数_小册子（2010）张 2" xfId="30034"/>
    <cellStyle name="好_教师绩效工资测算表（离退休按各地上报数测算）2009年1月1日 4" xfId="30035"/>
    <cellStyle name="好_11大理_合并 2" xfId="30036"/>
    <cellStyle name="好_30云南_1_财力性转移支付2010年预算参考数_03_2010年各地区一般预算平衡表 5" xfId="30037"/>
    <cellStyle name="好_11大理_合并 2 3" xfId="30038"/>
    <cellStyle name="好_30云南_1_财力性转移支付2010年预算参考数_03_2010年各地区一般预算平衡表 6" xfId="30039"/>
    <cellStyle name="好_11大理_合并 2 4" xfId="30040"/>
    <cellStyle name="好_11大理_合并 2 5" xfId="30041"/>
    <cellStyle name="好_11大理_合并 2 6" xfId="30042"/>
    <cellStyle name="好_11大理_合并 2 7" xfId="30043"/>
    <cellStyle name="好_11大理_华东" xfId="30044"/>
    <cellStyle name="好_530623_2006年县级财政报表附表 8" xfId="30045"/>
    <cellStyle name="好_11大理_华东 2" xfId="30046"/>
    <cellStyle name="好_11大理_华东 2 2" xfId="30047"/>
    <cellStyle name="好_11大理_华东 2 3" xfId="30048"/>
    <cellStyle name="好_2006年34青海_财力性转移支付2010年预算参考数_合并 2 2" xfId="30049"/>
    <cellStyle name="好_11大理_华东 2 4" xfId="30050"/>
    <cellStyle name="好_2006年34青海_财力性转移支付2010年预算参考数_合并 2 3" xfId="30051"/>
    <cellStyle name="好_12滨州_03_2010年各地区一般预算平衡表_2010年地方财政一般预算分级平衡情况表（汇总）0524 2 2" xfId="30052"/>
    <cellStyle name="好_11大理_禁止开发区名单" xfId="30053"/>
    <cellStyle name="好_附表_03_2010年各地区一般预算平衡表_2010年地方财政一般预算分级平衡情况表（汇总）0524 2 8" xfId="30054"/>
    <cellStyle name="好_11大理_隋心对账单定稿0514" xfId="30055"/>
    <cellStyle name="好_11大理_隋心对账单定稿0514 2" xfId="30056"/>
    <cellStyle name="好_11大理_隋心对账单定稿0514 2 4" xfId="30057"/>
    <cellStyle name="好_11大理_隋心对账单定稿0514 2 5" xfId="30058"/>
    <cellStyle name="好_11大理_隋心对账单定稿0514 2 6" xfId="30059"/>
    <cellStyle name="好_11大理_隋心对账单定稿0514 2 7" xfId="30060"/>
    <cellStyle name="好_缺口县区测算(财政部标准)_03_2010年各地区一般预算平衡表_2010年地方财政一般预算分级平衡情况表（汇总）0524" xfId="30061"/>
    <cellStyle name="好_12滨州 2" xfId="30062"/>
    <cellStyle name="好_12滨州 2 4" xfId="30063"/>
    <cellStyle name="好_2009年一般性转移支付标准工资_~4190974 2" xfId="30064"/>
    <cellStyle name="好_农林水和城市维护标准支出20080505－县区合计_民生政策最低支出需求_03_2010年各地区一般预算平衡表 5" xfId="30065"/>
    <cellStyle name="好_12滨州 2 5" xfId="30066"/>
    <cellStyle name="好_2009年一般性转移支付标准工资_~4190974 3" xfId="30067"/>
    <cellStyle name="好_农林水和城市维护标准支出20080505－县区合计_民生政策最低支出需求_03_2010年各地区一般预算平衡表 6" xfId="30068"/>
    <cellStyle name="好_12滨州 2 7" xfId="30069"/>
    <cellStyle name="好_12滨州 3" xfId="30070"/>
    <cellStyle name="好_12滨州 4" xfId="30071"/>
    <cellStyle name="好_12滨州 5" xfId="30072"/>
    <cellStyle name="好_教育(按照总人口测算）—20080416_不含人员经费系数 2 7" xfId="30073"/>
    <cellStyle name="好_12滨州_03_2010年各地区一般预算平衡表 2" xfId="30074"/>
    <cellStyle name="好_12滨州_03_2010年各地区一般预算平衡表 2 2" xfId="30075"/>
    <cellStyle name="好_教育(按照总人口测算）—20080416_民生政策最低支出需求_华东 2 7" xfId="30076"/>
    <cellStyle name="好_教育(按照总人口测算）—20080416_不含人员经费系数 2 8" xfId="30077"/>
    <cellStyle name="好_12滨州_03_2010年各地区一般预算平衡表 3" xfId="30078"/>
    <cellStyle name="好_12滨州_03_2010年各地区一般预算平衡表 4" xfId="30079"/>
    <cellStyle name="好_12滨州_03_2010年各地区一般预算平衡表 5" xfId="30080"/>
    <cellStyle name="好_12滨州_03_2010年各地区一般预算平衡表 6" xfId="30081"/>
    <cellStyle name="好_12滨州_03_2010年各地区一般预算平衡表_04财力类2010" xfId="30082"/>
    <cellStyle name="警告文本 2 9" xfId="30083"/>
    <cellStyle name="好_12滨州_03_2010年各地区一般预算平衡表_04财力类2010 2" xfId="30084"/>
    <cellStyle name="好_12滨州_03_2010年各地区一般预算平衡表_04财力类2010 3" xfId="30085"/>
    <cellStyle name="好_gdp_合并 2" xfId="30086"/>
    <cellStyle name="好_12滨州_03_2010年各地区一般预算平衡表_2010年地方财政一般预算分级平衡情况表（汇总）0524" xfId="30087"/>
    <cellStyle name="好_gdp_合并 2 2" xfId="30088"/>
    <cellStyle name="好_12滨州_03_2010年各地区一般预算平衡表_2010年地方财政一般预算分级平衡情况表（汇总）0524 2" xfId="30089"/>
    <cellStyle name="好_12滨州_03_2010年各地区一般预算平衡表_2010年地方财政一般预算分级平衡情况表（汇总）0524 2 3" xfId="30090"/>
    <cellStyle name="好_12滨州_03_2010年各地区一般预算平衡表_2010年地方财政一般预算分级平衡情况表（汇总）0524 2 4" xfId="30091"/>
    <cellStyle name="好_行政（人员）_财力性转移支付2010年预算参考数_03_2010年各地区一般预算平衡表 4" xfId="30092"/>
    <cellStyle name="好_12滨州_03_2010年各地区一般预算平衡表_2010年地方财政一般预算分级平衡情况表（汇总）0524 2 7" xfId="30093"/>
    <cellStyle name="好_县市旗测算-新科目（20080627）_03_2010年各地区一般预算平衡表_04财力类2010" xfId="30094"/>
    <cellStyle name="好_12滨州_03_2010年各地区一般预算平衡表_2010年地方财政一般预算分级平衡情况表（汇总）0524 3" xfId="30095"/>
    <cellStyle name="好_不含人员经费系数_财力性转移支付2010年预算参考数_隋心对账单定稿0514" xfId="30096"/>
    <cellStyle name="好_gdp_合并 2 3" xfId="30097"/>
    <cellStyle name="好_平邑_小册子（2010）张 2" xfId="30098"/>
    <cellStyle name="好_12滨州_03_2010年各地区一般预算平衡表_净集中" xfId="30099"/>
    <cellStyle name="好_12滨州_03_2010年各地区一般预算平衡表_净集中 2" xfId="30100"/>
    <cellStyle name="好_12滨州_03_2010年各地区一般预算平衡表_净集中 3" xfId="30101"/>
    <cellStyle name="好_财政供养人员_03_2010年各地区一般预算平衡表_2010年地方财政一般预算分级平衡情况表（汇总）0524 2 5" xfId="30102"/>
    <cellStyle name="好_人员工资和公用经费_财力性转移支付2010年预算参考数_03_2010年各地区一般预算平衡表_2010年地方财政一般预算分级平衡情况表（汇总）0524 2 3" xfId="30103"/>
    <cellStyle name="好_12滨州_30云南 2" xfId="30104"/>
    <cellStyle name="好_12滨州_财力性转移支付2010年预算参考数 2" xfId="30105"/>
    <cellStyle name="好_12滨州_财力性转移支付2010年预算参考数 2 2" xfId="30106"/>
    <cellStyle name="好_河南 缺口县区测算(地方填报白)_03_2010年各地区一般预算平衡表_04财力类2010 2" xfId="30107"/>
    <cellStyle name="好_12滨州_财力性转移支付2010年预算参考数 2 3" xfId="30108"/>
    <cellStyle name="好_河南 缺口县区测算(地方填报白)_03_2010年各地区一般预算平衡表_04财力类2010 3" xfId="30109"/>
    <cellStyle name="好_12滨州_财力性转移支付2010年预算参考数 2 4" xfId="30110"/>
    <cellStyle name="好_12滨州_财力性转移支付2010年预算参考数 2 5" xfId="30111"/>
    <cellStyle name="好_12滨州_财力性转移支付2010年预算参考数 2 6" xfId="30112"/>
    <cellStyle name="好_12滨州_财力性转移支付2010年预算参考数 2 7" xfId="30113"/>
    <cellStyle name="好_12滨州_财力性转移支付2010年预算参考数 3" xfId="30114"/>
    <cellStyle name="好_12滨州_财力性转移支付2010年预算参考数 5" xfId="30115"/>
    <cellStyle name="好_安徽 缺口县区测算(地方填报)1_财力性转移支付2010年预算参考数_03_2010年各地区一般预算平衡表_04财力类2010" xfId="30116"/>
    <cellStyle name="好_市辖区测算20080510_民生政策最低支出需求_财力性转移支付2010年预算参考数_03_2010年各地区一般预算平衡表_2010年地方财政一般预算分级平衡情况表（汇总）0524 2 8" xfId="30117"/>
    <cellStyle name="好_12滨州_财力性转移支付2010年预算参考数_03_2010年各地区一般预算平衡表 2" xfId="30118"/>
    <cellStyle name="好_汇总-县级财政报表附表_合并 2 4" xfId="30119"/>
    <cellStyle name="好_12滨州_财力性转移支付2010年预算参考数_03_2010年各地区一般预算平衡表 2 2" xfId="30120"/>
    <cellStyle name="好_安徽 缺口县区测算(地方填报)1_财力性转移支付2010年预算参考数_03_2010年各地区一般预算平衡表_04财力类2010 2" xfId="30121"/>
    <cellStyle name="好_12滨州_财力性转移支付2010年预算参考数_03_2010年各地区一般预算平衡表 3" xfId="30122"/>
    <cellStyle name="好_12滨州_财力性转移支付2010年预算参考数_03_2010年各地区一般预算平衡表_04财力类2010" xfId="30123"/>
    <cellStyle name="好_12滨州_财力性转移支付2010年预算参考数_03_2010年各地区一般预算平衡表_04财力类2010 2" xfId="30124"/>
    <cellStyle name="好_12滨州_财力性转移支付2010年预算参考数_03_2010年各地区一般预算平衡表_04财力类2010 3" xfId="30125"/>
    <cellStyle name="好_县区合并测算20080421_财力性转移支付2010年预算参考数_小册子（2010）张 2" xfId="30126"/>
    <cellStyle name="好_12滨州_财力性转移支付2010年预算参考数_03_2010年各地区一般预算平衡表_2010年地方财政一般预算分级平衡情况表（汇总）0524" xfId="30127"/>
    <cellStyle name="好_12滨州_财力性转移支付2010年预算参考数_03_2010年各地区一般预算平衡表_2010年地方财政一般预算分级平衡情况表（汇总）0524 2" xfId="30128"/>
    <cellStyle name="好_12滨州_财力性转移支付2010年预算参考数_03_2010年各地区一般预算平衡表_2010年地方财政一般预算分级平衡情况表（汇总）0524 2 7" xfId="30129"/>
    <cellStyle name="好_分县成本差异系数_03_2010年各地区一般预算平衡表 2 2" xfId="30130"/>
    <cellStyle name="好_12滨州_财力性转移支付2010年预算参考数_03_2010年各地区一般预算平衡表_2010年地方财政一般预算分级平衡情况表（汇总）0524 3" xfId="30131"/>
    <cellStyle name="好_12滨州_财力性转移支付2010年预算参考数_03_2010年各地区一般预算平衡表_2010年地方财政一般预算分级平衡情况表（汇总）0524 4" xfId="30132"/>
    <cellStyle name="好_分县成本差异系数_华东 2" xfId="30133"/>
    <cellStyle name="好_12滨州_财力性转移支付2010年预算参考数_03_2010年各地区一般预算平衡表_2010年地方财政一般预算分级平衡情况表（汇总）0524 5" xfId="30134"/>
    <cellStyle name="好_12滨州_财力性转移支付2010年预算参考数_03_2010年各地区一般预算平衡表_净集中 2" xfId="30135"/>
    <cellStyle name="好_2006年34青海_03_2010年各地区一般预算平衡表 6" xfId="30136"/>
    <cellStyle name="好_12滨州_财力性转移支付2010年预算参考数_30云南" xfId="30137"/>
    <cellStyle name="好_12滨州_财力性转移支付2010年预算参考数_30云南 3" xfId="30138"/>
    <cellStyle name="好_12滨州_财力性转移支付2010年预算参考数_合并 2 2" xfId="30139"/>
    <cellStyle name="好_文体广播事业(按照总人口测算）—20080416_民生政策最低支出需求_财力性转移支付2010年预算参考数_03_2010年各地区一般预算平衡表_04财力类2010 3" xfId="30140"/>
    <cellStyle name="好_12滨州_财力性转移支付2010年预算参考数_合并 2 3" xfId="30141"/>
    <cellStyle name="好_12滨州_财力性转移支付2010年预算参考数_合并 2 5" xfId="30142"/>
    <cellStyle name="好_12滨州_财力性转移支付2010年预算参考数_合并 2 6" xfId="30143"/>
    <cellStyle name="好_2010全套检索报表全省" xfId="30144"/>
    <cellStyle name="好_12滨州_财力性转移支付2010年预算参考数_华东" xfId="30145"/>
    <cellStyle name="好_市辖区测算-新科目（20080626）_财力性转移支付2010年预算参考数 5" xfId="30146"/>
    <cellStyle name="好_2010全套检索报表全省 2" xfId="30147"/>
    <cellStyle name="好_12滨州_财力性转移支付2010年预算参考数_华东 2" xfId="30148"/>
    <cellStyle name="好_12滨州_财力性转移支付2010年预算参考数_华东 2 2" xfId="30149"/>
    <cellStyle name="好_12滨州_财力性转移支付2010年预算参考数_隋心对账单定稿0514" xfId="30150"/>
    <cellStyle name="好_分县成本差异系数_民生政策最低支出需求_财力性转移支付2010年预算参考数_03_2010年各地区一般预算平衡表_2010年地方财政一般预算分级平衡情况表（汇总）0524 5" xfId="30151"/>
    <cellStyle name="好_12滨州_财力性转移支付2010年预算参考数_隋心对账单定稿0514 2" xfId="30152"/>
    <cellStyle name="好_市辖区测算20080510_不含人员经费系数_隋心对账单定稿0514 3" xfId="30153"/>
    <cellStyle name="好_12滨州_财力性转移支付2010年预算参考数_隋心对账单定稿0514 2 5" xfId="30154"/>
    <cellStyle name="好_县市旗测算-新科目（20080627）_县市旗测算-新科目（含人口规模效应）_03_2010年各地区一般预算平衡表 2 2" xfId="30155"/>
    <cellStyle name="好_12滨州_财力性转移支付2010年预算参考数_隋心对账单定稿0514 2 6" xfId="30156"/>
    <cellStyle name="好_县市旗测算-新科目（20080627）_县市旗测算-新科目（含人口规模效应）_03_2010年各地区一般预算平衡表 2 3" xfId="30157"/>
    <cellStyle name="好_12滨州_财力性转移支付2010年预算参考数_隋心对账单定稿0514 2 7" xfId="30158"/>
    <cellStyle name="好_12滨州_合并 2 2" xfId="30159"/>
    <cellStyle name="好_12滨州_合并 2 3" xfId="30160"/>
    <cellStyle name="好_12滨州_合并 2 4" xfId="30161"/>
    <cellStyle name="好_12滨州_合并 2 6" xfId="30162"/>
    <cellStyle name="好_12滨州_合并 2 7" xfId="30163"/>
    <cellStyle name="好_12滨州_华东" xfId="30164"/>
    <cellStyle name="好_分析缺口率_隋心对账单定稿0514 2 4" xfId="30165"/>
    <cellStyle name="好_12滨州_华东 2" xfId="30166"/>
    <cellStyle name="好_12滨州_华东 2 2" xfId="30167"/>
    <cellStyle name="好_12滨州_华东 2 3" xfId="30168"/>
    <cellStyle name="好_12滨州_华东 2 4" xfId="30169"/>
    <cellStyle name="好_12滨州_华东 2 5" xfId="30170"/>
    <cellStyle name="好_12滨州_华东 2 6" xfId="30171"/>
    <cellStyle name="好_12滨州_隋心对账单定稿0514 2 3" xfId="30172"/>
    <cellStyle name="好_12滨州_小册子（2010）张 2" xfId="30173"/>
    <cellStyle name="好_12滨州_小册子（2010）张 3" xfId="30174"/>
    <cellStyle name="好_34青海_财力性转移支付2010年预算参考数_合并 2 3" xfId="30175"/>
    <cellStyle name="好_1305扶贫" xfId="30176"/>
    <cellStyle name="好_1305扶贫 2" xfId="30177"/>
    <cellStyle name="好_1305扶贫_2.2010年云南省生态功能区转移支付总表" xfId="30178"/>
    <cellStyle name="好_1305扶贫_2.云南省生态功能区转移支付总表" xfId="30179"/>
    <cellStyle name="好_河南 缺口县区测算(地方填报白)_隋心对账单定稿0514 2 3" xfId="30180"/>
    <cellStyle name="好_13德宏州2008年地税_2.2009年云南省生态功能区转移支付总表" xfId="30181"/>
    <cellStyle name="好_13德宏州2008年地税_2.2010年云南省生态功能区转移支付总表" xfId="30182"/>
    <cellStyle name="好_13德宏州2008年地税_2.云南省生态功能区转移支付总表" xfId="30183"/>
    <cellStyle name="好_14安徽 2" xfId="30184"/>
    <cellStyle name="好_14安徽 2 2" xfId="30185"/>
    <cellStyle name="好_14安徽 2 3" xfId="30186"/>
    <cellStyle name="好_14安徽 2 4" xfId="30187"/>
    <cellStyle name="好_14安徽 2 5" xfId="30188"/>
    <cellStyle name="好_14安徽 2 6" xfId="30189"/>
    <cellStyle name="好_14安徽 2 7" xfId="30190"/>
    <cellStyle name="好_14安徽 3" xfId="30191"/>
    <cellStyle name="好_14安徽 4" xfId="30192"/>
    <cellStyle name="好_14安徽 5" xfId="30193"/>
    <cellStyle name="好_14安徽_03_2010年各地区一般预算平衡表" xfId="30194"/>
    <cellStyle name="好_14安徽_03_2010年各地区一般预算平衡表 2" xfId="30195"/>
    <cellStyle name="好_农林水和城市维护标准支出20080505－县区合计_财力性转移支付2010年预算参考数_合并 2 5" xfId="30196"/>
    <cellStyle name="好_14安徽_03_2010年各地区一般预算平衡表 2 2" xfId="30197"/>
    <cellStyle name="好_14安徽_03_2010年各地区一般预算平衡表 3" xfId="30198"/>
    <cellStyle name="好_14安徽_03_2010年各地区一般预算平衡表_04财力类2010" xfId="30199"/>
    <cellStyle name="好_14安徽_03_2010年各地区一般预算平衡表_04财力类2010 2" xfId="30200"/>
    <cellStyle name="好_教育(按照总人口测算）—20080416_民生政策最低支出需求" xfId="30201"/>
    <cellStyle name="好_14安徽_03_2010年各地区一般预算平衡表_04财力类2010 3" xfId="30202"/>
    <cellStyle name="好_14安徽_03_2010年各地区一般预算平衡表_2010年地方财政一般预算分级平衡情况表（汇总）0524 3" xfId="30203"/>
    <cellStyle name="好_14安徽_03_2010年各地区一般预算平衡表_2010年地方财政一般预算分级平衡情况表（汇总）0524 4" xfId="30204"/>
    <cellStyle name="好_其他部门(按照总人口测算）—20080416_民生政策最低支出需求_财力性转移支付2010年预算参考数_隋心对账单定稿0514" xfId="30205"/>
    <cellStyle name="好_14安徽_30云南" xfId="30206"/>
    <cellStyle name="好_其他部门(按照总人口测算）—20080416_民生政策最低支出需求_财力性转移支付2010年预算参考数_隋心对账单定稿0514 2" xfId="30207"/>
    <cellStyle name="好_14安徽_30云南 2" xfId="30208"/>
    <cellStyle name="好_20河南 3" xfId="30209"/>
    <cellStyle name="好_其他部门(按照总人口测算）—20080416_民生政策最低支出需求_财力性转移支付2010年预算参考数_隋心对账单定稿0514 3" xfId="30210"/>
    <cellStyle name="好_14安徽_30云南 3" xfId="30211"/>
    <cellStyle name="好_20河南 4" xfId="30212"/>
    <cellStyle name="好_14安徽_财力性转移支付2010年预算参考数" xfId="30213"/>
    <cellStyle name="好_汇总-县级财政报表附表 2_2.2009年云南省生态功能区转移支付总表" xfId="30214"/>
    <cellStyle name="好_14安徽_财力性转移支付2010年预算参考数 2" xfId="30215"/>
    <cellStyle name="好_测算结果汇总" xfId="30216"/>
    <cellStyle name="好_14安徽_财力性转移支付2010年预算参考数 2 2" xfId="30217"/>
    <cellStyle name="好_14安徽_财力性转移支付2010年预算参考数 3" xfId="30218"/>
    <cellStyle name="好_14安徽_财力性转移支付2010年预算参考数_03_2010年各地区一般预算平衡表_04财力类2010" xfId="30219"/>
    <cellStyle name="好_14安徽_财力性转移支付2010年预算参考数_03_2010年各地区一般预算平衡表_04财力类2010 2" xfId="30220"/>
    <cellStyle name="好_行政（人员）_民生政策最低支出需求_隋心对账单定稿0514 2" xfId="30221"/>
    <cellStyle name="好_14安徽_财力性转移支付2010年预算参考数_03_2010年各地区一般预算平衡表_04财力类2010 3" xfId="30222"/>
    <cellStyle name="好_14安徽_财力性转移支付2010年预算参考数_03_2010年各地区一般预算平衡表_2010年地方财政一般预算分级平衡情况表（汇总）0524 2 5" xfId="30223"/>
    <cellStyle name="好_14安徽_财力性转移支付2010年预算参考数_03_2010年各地区一般预算平衡表_2010年地方财政一般预算分级平衡情况表（汇总）0524 2 6" xfId="30224"/>
    <cellStyle name="好_14安徽_财力性转移支付2010年预算参考数_03_2010年各地区一般预算平衡表_2010年地方财政一般预算分级平衡情况表（汇总）0524 2 7" xfId="30225"/>
    <cellStyle name="好_14安徽_财力性转移支付2010年预算参考数_03_2010年各地区一般预算平衡表_净集中" xfId="30226"/>
    <cellStyle name="好_卫生(按照总人口测算）—20080416_民生政策最低支出需求_财力性转移支付2010年预算参考数_隋心对账单定稿0514 2 5" xfId="30227"/>
    <cellStyle name="好_14安徽_财力性转移支付2010年预算参考数_03_2010年各地区一般预算平衡表_净集中 2" xfId="30228"/>
    <cellStyle name="好_县市旗测算-新科目（20080626）_民生政策最低支出需求_财力性转移支付2010年预算参考数_03_2010年各地区一般预算平衡表_净集中 2" xfId="30229"/>
    <cellStyle name="好_14安徽_财力性转移支付2010年预算参考数_03_2010年各地区一般预算平衡表_净集中 3" xfId="30230"/>
    <cellStyle name="好_14安徽_财力性转移支付2010年预算参考数_30云南" xfId="30231"/>
    <cellStyle name="好_14安徽_财力性转移支付2010年预算参考数_30云南 3" xfId="30232"/>
    <cellStyle name="好_文体广播事业(按照总人口测算）—20080416_民生政策最低支出需求_30云南 2" xfId="30233"/>
    <cellStyle name="好_2008年全省汇总收支计算表_隋心对账单定稿0514 2 6" xfId="30234"/>
    <cellStyle name="好_14安徽_财力性转移支付2010年预算参考数_合并 2" xfId="30235"/>
    <cellStyle name="好_14安徽_财力性转移支付2010年预算参考数_合并 2 2" xfId="30236"/>
    <cellStyle name="好_14安徽_财力性转移支付2010年预算参考数_合并 2 3" xfId="30237"/>
    <cellStyle name="好_文体广播事业(按照总人口测算）—20080416_民生政策最低支出需求_合并 2 2" xfId="30238"/>
    <cellStyle name="好_14安徽_财力性转移支付2010年预算参考数_合并 2 4" xfId="30239"/>
    <cellStyle name="好_文体广播事业(按照总人口测算）—20080416_民生政策最低支出需求_合并 2 3" xfId="30240"/>
    <cellStyle name="好_14安徽_财力性转移支付2010年预算参考数_合并 2 6" xfId="30241"/>
    <cellStyle name="好_文体广播事业(按照总人口测算）—20080416_民生政策最低支出需求_合并 2 5" xfId="30242"/>
    <cellStyle name="好_14安徽_财力性转移支付2010年预算参考数_合并 2 7" xfId="30243"/>
    <cellStyle name="好_文体广播事业(按照总人口测算）—20080416_民生政策最低支出需求_合并 2 6" xfId="30244"/>
    <cellStyle name="好_5334_2006年迪庆县级财政报表附表_华东 2 7" xfId="30245"/>
    <cellStyle name="好_14安徽_财力性转移支付2010年预算参考数_华东" xfId="30246"/>
    <cellStyle name="好_分县成本差异系数_不含人员经费系数_03_2010年各地区一般预算平衡表 5" xfId="30247"/>
    <cellStyle name="好_14安徽_财力性转移支付2010年预算参考数_华东 2" xfId="30248"/>
    <cellStyle name="好_Sheet1_2.2010年云南省生态功能区转移支付总表" xfId="30249"/>
    <cellStyle name="好_14安徽_财力性转移支付2010年预算参考数_华东 2 2" xfId="30250"/>
    <cellStyle name="好_其他部门(按照总人口测算）—20080416_合并" xfId="30251"/>
    <cellStyle name="好_14安徽_财力性转移支付2010年预算参考数_华东 2 3" xfId="30252"/>
    <cellStyle name="好_文体广播事业(按照总人口测算）—20080416_民生政策最低支出需求_华东 2 2" xfId="30253"/>
    <cellStyle name="好_不含人员经费系数_财力性转移支付2010年预算参考数_03_2010年各地区一般预算平衡表_04财力类2010 2" xfId="30254"/>
    <cellStyle name="好_14安徽_财力性转移支付2010年预算参考数_华东 2 4" xfId="30255"/>
    <cellStyle name="好_文体广播事业(按照总人口测算）—20080416_民生政策最低支出需求_华东 2 3" xfId="30256"/>
    <cellStyle name="好_14安徽_财力性转移支付2010年预算参考数_隋心对账单定稿0514" xfId="30257"/>
    <cellStyle name="千位分隔 6 7" xfId="30258"/>
    <cellStyle name="好_14安徽_财力性转移支付2010年预算参考数_隋心对账单定稿0514 2" xfId="30259"/>
    <cellStyle name="好_测算结果_30云南" xfId="30260"/>
    <cellStyle name="好_14安徽_财力性转移支付2010年预算参考数_隋心对账单定稿0514 2 2" xfId="30261"/>
    <cellStyle name="好_14安徽_财力性转移支付2010年预算参考数_隋心对账单定稿0514 2 3" xfId="30262"/>
    <cellStyle name="好_14安徽_财力性转移支付2010年预算参考数_隋心对账单定稿0514 2 6" xfId="30263"/>
    <cellStyle name="好_14安徽_财力性转移支付2010年预算参考数_隋心对账单定稿0514 2 7" xfId="30264"/>
    <cellStyle name="好_云南 缺口县区测算(地方填报)_财力性转移支付2010年预算参考数_合并 2 4" xfId="30265"/>
    <cellStyle name="好_14安徽_财力性转移支付2010年预算参考数_小册子（2010）张" xfId="30266"/>
    <cellStyle name="好_14安徽_财力性转移支付2010年预算参考数_小册子（2010）张 3" xfId="30267"/>
    <cellStyle name="好_县区合并测算20080421_不含人员经费系数 2 8" xfId="30268"/>
    <cellStyle name="好_14安徽_合并" xfId="30269"/>
    <cellStyle name="好_14安徽_华东" xfId="30270"/>
    <cellStyle name="好_14安徽_华东 2" xfId="30271"/>
    <cellStyle name="好_14安徽_华东 2 2" xfId="30272"/>
    <cellStyle name="好_14安徽_隋心对账单定稿0514 2" xfId="30273"/>
    <cellStyle name="好_14安徽_隋心对账单定稿0514 2 2" xfId="30274"/>
    <cellStyle name="好_14安徽_隋心对账单定稿0514 2 3" xfId="30275"/>
    <cellStyle name="好_14安徽_隋心对账单定稿0514 2 4" xfId="30276"/>
    <cellStyle name="好_14安徽_隋心对账单定稿0514 2 5" xfId="30277"/>
    <cellStyle name="好_14安徽_小册子（2010）张" xfId="30278"/>
    <cellStyle name="好_14安徽_小册子（2010）张 3" xfId="30279"/>
    <cellStyle name="好_教育(按照总人口测算）—20080416_县市旗测算-新科目（含人口规模效应）_财力性转移支付2010年预算参考数_华东" xfId="30280"/>
    <cellStyle name="好_1996-102 2" xfId="30281"/>
    <cellStyle name="好_县区合并测算20080421_县市旗测算-新科目（含人口规模效应）_03_2010年各地区一般预算平衡表_2010年地方财政一般预算分级平衡情况表（汇总）0524 2 3" xfId="30282"/>
    <cellStyle name="好_附表_合并 2 5" xfId="30283"/>
    <cellStyle name="好_1997年D01-2 2" xfId="30284"/>
    <cellStyle name="好_2009年一般性转移支付标准工资_地方配套按人均增幅控制8.30xl" xfId="30285"/>
    <cellStyle name="好_2 2 5" xfId="30286"/>
    <cellStyle name="好_市辖区测算20080510_财力性转移支付2010年预算参考数_合并" xfId="30287"/>
    <cellStyle name="好_2 2 6" xfId="30288"/>
    <cellStyle name="好_2 2 7" xfId="30289"/>
    <cellStyle name="好_行政（人员）_不含人员经费系数_隋心对账单定稿0514" xfId="30290"/>
    <cellStyle name="好_安徽 缺口县区测算(地方填报)1_小册子（2010）张 3" xfId="30291"/>
    <cellStyle name="好_2 4" xfId="30292"/>
    <cellStyle name="好_2 5" xfId="30293"/>
    <cellStyle name="好_财政供养人员 6" xfId="30294"/>
    <cellStyle name="好_2、土地面积、人口、粮食产量基本情况 2" xfId="30295"/>
    <cellStyle name="好_2、土地面积、人口、粮食产量基本情况 3" xfId="30296"/>
    <cellStyle name="好_测算结果_03_2010年各地区一般预算平衡表_04财力类2010" xfId="30297"/>
    <cellStyle name="好_财政供养人员 7" xfId="30298"/>
    <cellStyle name="好_平邑_财力性转移支付2010年预算参考数_华东 2 2" xfId="30299"/>
    <cellStyle name="好_人员工资和公用经费2_财力性转移支付2010年预算参考数_30云南 2" xfId="30300"/>
    <cellStyle name="好_2、土地面积、人口、粮食产量基本情况 4" xfId="30301"/>
    <cellStyle name="好_Book2 2 5" xfId="30302"/>
    <cellStyle name="好_2、土地面积、人口、粮食产量基本情况_禁止开发区名单" xfId="30303"/>
    <cellStyle name="好_2_03_2010年各地区一般预算平衡表 2 2" xfId="30304"/>
    <cellStyle name="好_2_03_2010年各地区一般预算平衡表 4" xfId="30305"/>
    <cellStyle name="好_2_03_2010年各地区一般预算平衡表 5" xfId="30306"/>
    <cellStyle name="好_2_03_2010年各地区一般预算平衡表 6" xfId="30307"/>
    <cellStyle name="好_2_03_2010年各地区一般预算平衡表_04财力类2010" xfId="30308"/>
    <cellStyle name="好_2_03_2010年各地区一般预算平衡表_04财力类2010 2" xfId="30309"/>
    <cellStyle name="好_2_03_2010年各地区一般预算平衡表_04财力类2010 3" xfId="30310"/>
    <cellStyle name="千位分隔[0] 2 2 2" xfId="30311"/>
    <cellStyle name="好_2_03_2010年各地区一般预算平衡表_2010年地方财政一般预算分级平衡情况表（汇总）0524 2" xfId="30312"/>
    <cellStyle name="强调文字颜色 6 2 2 11 4" xfId="30313"/>
    <cellStyle name="好_2_03_2010年各地区一般预算平衡表_2010年地方财政一般预算分级平衡情况表（汇总）0524 2 2" xfId="30314"/>
    <cellStyle name="好_2_03_2010年各地区一般预算平衡表_2010年地方财政一般预算分级平衡情况表（汇总）0524 2 3" xfId="30315"/>
    <cellStyle name="好_2_03_2010年各地区一般预算平衡表_2010年地方财政一般预算分级平衡情况表（汇总）0524 3" xfId="30316"/>
    <cellStyle name="强调文字颜色 6 2 2 11 5" xfId="30317"/>
    <cellStyle name="好_2_03_2010年各地区一般预算平衡表_2010年地方财政一般预算分级平衡情况表（汇总）0524 4" xfId="30318"/>
    <cellStyle name="强调文字颜色 6 2 2 11 6" xfId="30319"/>
    <cellStyle name="好_2_03_2010年各地区一般预算平衡表_净集中" xfId="30320"/>
    <cellStyle name="好_2_03_2010年各地区一般预算平衡表_净集中 2" xfId="30321"/>
    <cellStyle name="好_2_03_2010年各地区一般预算平衡表_净集中 3" xfId="30322"/>
    <cellStyle name="好_不含人员经费系数 3" xfId="30323"/>
    <cellStyle name="好_2_30云南" xfId="30324"/>
    <cellStyle name="好_2_财力性转移支付2010年预算参考数 2 2" xfId="30325"/>
    <cellStyle name="好_2_财力性转移支付2010年预算参考数 2 3" xfId="30326"/>
    <cellStyle name="好_2_财力性转移支付2010年预算参考数 2 4" xfId="30327"/>
    <cellStyle name="好_2_财力性转移支付2010年预算参考数 2 6" xfId="30328"/>
    <cellStyle name="好_2_财力性转移支付2010年预算参考数 2 7" xfId="30329"/>
    <cellStyle name="好_2_财力性转移支付2010年预算参考数_03_2010年各地区一般预算平衡表 2 2" xfId="30330"/>
    <cellStyle name="好_2_财力性转移支付2010年预算参考数_03_2010年各地区一般预算平衡表 3" xfId="30331"/>
    <cellStyle name="好_2_财力性转移支付2010年预算参考数_03_2010年各地区一般预算平衡表 4" xfId="30332"/>
    <cellStyle name="好_2_财力性转移支付2010年预算参考数_03_2010年各地区一般预算平衡表 5" xfId="30333"/>
    <cellStyle name="好_2_财力性转移支付2010年预算参考数_03_2010年各地区一般预算平衡表 6" xfId="30334"/>
    <cellStyle name="好_2_财力性转移支付2010年预算参考数_03_2010年各地区一般预算平衡表_04财力类2010" xfId="30335"/>
    <cellStyle name="好_县区合并测算20080421_财力性转移支付2010年预算参考数_03_2010年各地区一般预算平衡表_2010年地方财政一般预算分级平衡情况表（汇总）0524 2 4" xfId="30336"/>
    <cellStyle name="好_2_财力性转移支付2010年预算参考数_03_2010年各地区一般预算平衡表_04财力类2010 3" xfId="30337"/>
    <cellStyle name="好_2_财力性转移支付2010年预算参考数_03_2010年各地区一般预算平衡表_2010年地方财政一般预算分级平衡情况表（汇总）0524 2 2" xfId="30338"/>
    <cellStyle name="好_2_财力性转移支付2010年预算参考数_03_2010年各地区一般预算平衡表_2010年地方财政一般预算分级平衡情况表（汇总）0524 2 3" xfId="30339"/>
    <cellStyle name="好_2_财力性转移支付2010年预算参考数_03_2010年各地区一般预算平衡表_2010年地方财政一般预算分级平衡情况表（汇总）0524 2 5" xfId="30340"/>
    <cellStyle name="好_2_财力性转移支付2010年预算参考数_03_2010年各地区一般预算平衡表_2010年地方财政一般预算分级平衡情况表（汇总）0524 2 6" xfId="30341"/>
    <cellStyle name="好_2_财力性转移支付2010年预算参考数_03_2010年各地区一般预算平衡表_2010年地方财政一般预算分级平衡情况表（汇总）0524 2 7" xfId="30342"/>
    <cellStyle name="好_Book1_财力性转移支付2010年预算参考数_03_2010年各地区一般预算平衡表_04财力类2010 2" xfId="30343"/>
    <cellStyle name="强调文字颜色 2 2 2 11 2 6" xfId="30344"/>
    <cellStyle name="好_2_财力性转移支付2010年预算参考数_03_2010年各地区一般预算平衡表_净集中" xfId="30345"/>
    <cellStyle name="好_行政(燃修费)_县市旗测算-新科目（含人口规模效应）_财力性转移支付2010年预算参考数_03_2010年各地区一般预算平衡表 2" xfId="30346"/>
    <cellStyle name="好_2_财力性转移支付2010年预算参考数_30云南" xfId="30347"/>
    <cellStyle name="好_行政(燃修费)_县市旗测算-新科目（含人口规模效应）_财力性转移支付2010年预算参考数_03_2010年各地区一般预算平衡表 2 2" xfId="30348"/>
    <cellStyle name="好_2_财力性转移支付2010年预算参考数_30云南 2" xfId="30349"/>
    <cellStyle name="好_2_财力性转移支付2010年预算参考数_合并" xfId="30350"/>
    <cellStyle name="好_2_财力性转移支付2010年预算参考数_合并 2" xfId="30351"/>
    <cellStyle name="好_2_财力性转移支付2010年预算参考数_华东 2 2" xfId="30352"/>
    <cellStyle name="好_2_财力性转移支付2010年预算参考数_华东 2 3" xfId="30353"/>
    <cellStyle name="好_2_财力性转移支付2010年预算参考数_华东 2 4" xfId="30354"/>
    <cellStyle name="好_平邑_财力性转移支付2010年预算参考数 2" xfId="30355"/>
    <cellStyle name="好_2_财力性转移支付2010年预算参考数_隋心对账单定稿0514" xfId="30356"/>
    <cellStyle name="好_民生政策最低支出需求" xfId="30357"/>
    <cellStyle name="数字_03昭通市" xfId="30358"/>
    <cellStyle name="好_民生政策最低支出需求 2 3" xfId="30359"/>
    <cellStyle name="好_30云南_1_隋心对账单定稿0514 2 6" xfId="30360"/>
    <cellStyle name="好_2_财力性转移支付2010年预算参考数_隋心对账单定稿0514 2 3" xfId="30361"/>
    <cellStyle name="好_民生政策最低支出需求 2 4" xfId="30362"/>
    <cellStyle name="好_30云南_1_隋心对账单定稿0514 2 7" xfId="30363"/>
    <cellStyle name="好_2_财力性转移支付2010年预算参考数_隋心对账单定稿0514 2 4" xfId="30364"/>
    <cellStyle name="好_民生政策最低支出需求 2 5" xfId="30365"/>
    <cellStyle name="好_2_财力性转移支付2010年预算参考数_隋心对账单定稿0514 2 5" xfId="30366"/>
    <cellStyle name="好_县市旗测算-新科目（20080626）_县市旗测算-新科目（含人口规模效应）_隋心对账单定稿0514 2 4" xfId="30367"/>
    <cellStyle name="好_2_财力性转移支付2010年预算参考数_小册子（2010）张" xfId="30368"/>
    <cellStyle name="好_2_财力性转移支付2010年预算参考数_小册子（2010）张 2" xfId="30369"/>
    <cellStyle name="好_2_财力性转移支付2010年预算参考数_小册子（2010）张 3" xfId="30370"/>
    <cellStyle name="好_行政公检法测算_民生政策最低支出需求_财力性转移支付2010年预算参考数 2 6" xfId="30371"/>
    <cellStyle name="好_2_合并" xfId="30372"/>
    <cellStyle name="好_2_合并 2" xfId="30373"/>
    <cellStyle name="好_2006年22湖南_财力性转移支付2010年预算参考数_03_2010年各地区一般预算平衡表_04财力类2010 3" xfId="30374"/>
    <cellStyle name="好_2_合并 2 2" xfId="30375"/>
    <cellStyle name="好_2_合并 2 3" xfId="30376"/>
    <cellStyle name="好_2_合并 2 4" xfId="30377"/>
    <cellStyle name="好_2_华东" xfId="30378"/>
    <cellStyle name="好_2_华东 2" xfId="30379"/>
    <cellStyle name="好_2_华东 2 4" xfId="30380"/>
    <cellStyle name="好_2_华东 2 5" xfId="30381"/>
    <cellStyle name="好_2_华东 2 6" xfId="30382"/>
    <cellStyle name="好_2_华东 2 7" xfId="30383"/>
    <cellStyle name="好_县市旗测算-新科目（20080626）_小册子（2010）张 3" xfId="30384"/>
    <cellStyle name="好_2_隋心对账单定稿0514 2" xfId="30385"/>
    <cellStyle name="好_成本差异系数_合并" xfId="30386"/>
    <cellStyle name="好_2007一般预算支出口径剔除表_财力性转移支付2010年预算参考数_30云南 2" xfId="30387"/>
    <cellStyle name="好_2_小册子（2010）张" xfId="30388"/>
    <cellStyle name="好_2006年22湖南" xfId="30389"/>
    <cellStyle name="好_汇总表4_03_2010年各地区一般预算平衡表_2010年地方财政一般预算分级平衡情况表（汇总）0524 4" xfId="30390"/>
    <cellStyle name="好_2006年22湖南 2" xfId="30391"/>
    <cellStyle name="好_2006年22湖南 2 4" xfId="30392"/>
    <cellStyle name="好_2006年22湖南 2 5" xfId="30393"/>
    <cellStyle name="好_2006年22湖南 2 6" xfId="30394"/>
    <cellStyle name="好_2006年22湖南 2 7" xfId="30395"/>
    <cellStyle name="好_汇总表4_03_2010年各地区一般预算平衡表_2010年地方财政一般预算分级平衡情况表（汇总）0524 5" xfId="30396"/>
    <cellStyle name="好_卫生(按照总人口测算）—20080416_县市旗测算-新科目（含人口规模效应）_华东 2" xfId="30397"/>
    <cellStyle name="好_分年度可用财力情况 2" xfId="30398"/>
    <cellStyle name="好_2006年22湖南 3" xfId="30399"/>
    <cellStyle name="好_2006年22湖南_03_2010年各地区一般预算平衡表" xfId="30400"/>
    <cellStyle name="好_2006年22湖南_03_2010年各地区一般预算平衡表 2" xfId="30401"/>
    <cellStyle name="好_2006年22湖南_03_2010年各地区一般预算平衡表_04财力类2010" xfId="30402"/>
    <cellStyle name="好_县区合并测算20080423(按照各省比重）_不含人员经费系数_财力性转移支付2010年预算参考数_03_2010年各地区一般预算平衡表 2 2" xfId="30403"/>
    <cellStyle name="好_2006年22湖南_03_2010年各地区一般预算平衡表_04财力类2010 2" xfId="30404"/>
    <cellStyle name="好_2006年22湖南_03_2010年各地区一般预算平衡表_04财力类2010 3" xfId="30405"/>
    <cellStyle name="好_2006年22湖南_03_2010年各地区一般预算平衡表_2010年地方财政一般预算分级平衡情况表（汇总）0524 2" xfId="30406"/>
    <cellStyle name="好_2006年22湖南_03_2010年各地区一般预算平衡表_2010年地方财政一般预算分级平衡情况表（汇总）0524 2 2" xfId="30407"/>
    <cellStyle name="好_市辖区测算-新科目（20080626）_县市旗测算-新科目（含人口规模效应）_财力性转移支付2010年预算参考数 2 8" xfId="30408"/>
    <cellStyle name="好_2006年22湖南_03_2010年各地区一般预算平衡表_2010年地方财政一般预算分级平衡情况表（汇总）0524 2 3" xfId="30409"/>
    <cellStyle name="好_2006年22湖南_03_2010年各地区一般预算平衡表_2010年地方财政一般预算分级平衡情况表（汇总）0524 2 4" xfId="30410"/>
    <cellStyle name="好_2006年22湖南_03_2010年各地区一般预算平衡表_2010年地方财政一般预算分级平衡情况表（汇总）0524 2 5" xfId="30411"/>
    <cellStyle name="好_2006年22湖南_03_2010年各地区一般预算平衡表_2010年地方财政一般预算分级平衡情况表（汇总）0524 3" xfId="30412"/>
    <cellStyle name="好_2006年22湖南_03_2010年各地区一般预算平衡表_2010年地方财政一般预算分级平衡情况表（汇总）0524 4" xfId="30413"/>
    <cellStyle name="好_2006年22湖南_03_2010年各地区一般预算平衡表_2010年地方财政一般预算分级平衡情况表（汇总）0524 5" xfId="30414"/>
    <cellStyle name="好_农林水和城市维护标准支出20080505－县区合计_县市旗测算-新科目（含人口规模效应）_小册子（2010）张 3" xfId="30415"/>
    <cellStyle name="好_2006年22湖南_03_2010年各地区一般预算平衡表_净集中" xfId="30416"/>
    <cellStyle name="好_2006年22湖南_03_2010年各地区一般预算平衡表_净集中 2" xfId="30417"/>
    <cellStyle name="好_2006年22湖南_财力性转移支付2010年预算参考数_03_2010年各地区一般预算平衡表_2010年地方财政一般预算分级平衡情况表（汇总）0524" xfId="30418"/>
    <cellStyle name="好_2006年22湖南_30云南 3" xfId="30419"/>
    <cellStyle name="好_2006年22湖南_30云南 4" xfId="30420"/>
    <cellStyle name="好_2006年22湖南_财力性转移支付2010年预算参考数 2" xfId="30421"/>
    <cellStyle name="好_2006年22湖南_财力性转移支付2010年预算参考数 2 2" xfId="30422"/>
    <cellStyle name="好_2006年22湖南_财力性转移支付2010年预算参考数 2 4" xfId="30423"/>
    <cellStyle name="好_2006年22湖南_财力性转移支付2010年预算参考数 2 5" xfId="30424"/>
    <cellStyle name="好_2006年22湖南_财力性转移支付2010年预算参考数 2 6" xfId="30425"/>
    <cellStyle name="好_2006年22湖南_财力性转移支付2010年预算参考数 3" xfId="30426"/>
    <cellStyle name="好_2006年22湖南_财力性转移支付2010年预算参考数 4" xfId="30427"/>
    <cellStyle name="好_2006年22湖南_财力性转移支付2010年预算参考数 5" xfId="30428"/>
    <cellStyle name="好_2006年22湖南_财力性转移支付2010年预算参考数_03_2010年各地区一般预算平衡表" xfId="30429"/>
    <cellStyle name="好_分县成本差异系数_民生政策最低支出需求_03_2010年各地区一般预算平衡表 6" xfId="30430"/>
    <cellStyle name="好_卫生部门_财力性转移支付2010年预算参考数_合并 2 3" xfId="30431"/>
    <cellStyle name="好_2006年22湖南_财力性转移支付2010年预算参考数_03_2010年各地区一般预算平衡表 2" xfId="30432"/>
    <cellStyle name="好_2006年22湖南_财力性转移支付2010年预算参考数_03_2010年各地区一般预算平衡表 4" xfId="30433"/>
    <cellStyle name="好_2006年22湖南_财力性转移支付2010年预算参考数_03_2010年各地区一般预算平衡表 5" xfId="30434"/>
    <cellStyle name="好_山东省民生支出标准_华东 2" xfId="30435"/>
    <cellStyle name="好_2006年22湖南_财力性转移支付2010年预算参考数_03_2010年各地区一般预算平衡表_04财力类2010" xfId="30436"/>
    <cellStyle name="好_县市旗测算-新科目（20080627）_民生政策最低支出需求_小册子（2010）张 3" xfId="30437"/>
    <cellStyle name="好_2006年22湖南_财力性转移支付2010年预算参考数_03_2010年各地区一般预算平衡表_04财力类2010 2" xfId="30438"/>
    <cellStyle name="好_2006年22湖南_财力性转移支付2010年预算参考数_03_2010年各地区一般预算平衡表_2010年地方财政一般预算分级平衡情况表（汇总）0524 2" xfId="30439"/>
    <cellStyle name="好_2006年22湖南_财力性转移支付2010年预算参考数_03_2010年各地区一般预算平衡表_2010年地方财政一般预算分级平衡情况表（汇总）0524 2 2" xfId="30440"/>
    <cellStyle name="好_2006年22湖南_财力性转移支付2010年预算参考数_03_2010年各地区一般预算平衡表_2010年地方财政一般预算分级平衡情况表（汇总）0524 2 3" xfId="30441"/>
    <cellStyle name="好_2006年22湖南_财力性转移支付2010年预算参考数_03_2010年各地区一般预算平衡表_2010年地方财政一般预算分级平衡情况表（汇总）0524 2 4" xfId="30442"/>
    <cellStyle name="好_2006年22湖南_财力性转移支付2010年预算参考数_03_2010年各地区一般预算平衡表_2010年地方财政一般预算分级平衡情况表（汇总）0524 2 6" xfId="30443"/>
    <cellStyle name="好_2006年22湖南_财力性转移支付2010年预算参考数_03_2010年各地区一般预算平衡表_2010年地方财政一般预算分级平衡情况表（汇总）0524 3" xfId="30444"/>
    <cellStyle name="好_2006年22湖南_财力性转移支付2010年预算参考数_03_2010年各地区一般预算平衡表_2010年地方财政一般预算分级平衡情况表（汇总）0524 4" xfId="30445"/>
    <cellStyle name="好_2006年22湖南_财力性转移支付2010年预算参考数_03_2010年各地区一般预算平衡表_2010年地方财政一般预算分级平衡情况表（汇总）0524 5" xfId="30446"/>
    <cellStyle name="好_2006年22湖南_财力性转移支付2010年预算参考数_03_2010年各地区一般预算平衡表_净集中" xfId="30447"/>
    <cellStyle name="好_2006年22湖南_财力性转移支付2010年预算参考数_30云南" xfId="30448"/>
    <cellStyle name="好_2006年22湖南_财力性转移支付2010年预算参考数_30云南 2" xfId="30449"/>
    <cellStyle name="好_2006年22湖南_财力性转移支付2010年预算参考数_30云南 3" xfId="30450"/>
    <cellStyle name="好_2006年22湖南_财力性转移支付2010年预算参考数_合并 2" xfId="30451"/>
    <cellStyle name="输出 9" xfId="30452"/>
    <cellStyle name="好_县市旗测算20080508_不含人员经费系数_03_2010年各地区一般预算平衡表_2010年地方财政一般预算分级平衡情况表（汇总）0524" xfId="30453"/>
    <cellStyle name="好_2006年22湖南_财力性转移支付2010年预算参考数_合并 2 2" xfId="30454"/>
    <cellStyle name="好_2006年22湖南_财力性转移支付2010年预算参考数_合并 2 3" xfId="30455"/>
    <cellStyle name="好_2006年22湖南_财力性转移支付2010年预算参考数_合并 2 4" xfId="30456"/>
    <cellStyle name="好_2006年22湖南_财力性转移支付2010年预算参考数_合并 2 5" xfId="30457"/>
    <cellStyle name="好_2006年22湖南_财力性转移支付2010年预算参考数_合并 2 6" xfId="30458"/>
    <cellStyle name="好_2006年22湖南_财力性转移支付2010年预算参考数_华东" xfId="30459"/>
    <cellStyle name="好_2006年22湖南_财力性转移支付2010年预算参考数_华东 2 4" xfId="30460"/>
    <cellStyle name="好_2006年22湖南_财力性转移支付2010年预算参考数_华东 2 5" xfId="30461"/>
    <cellStyle name="好_2006年22湖南_财力性转移支付2010年预算参考数_华东 2 6" xfId="30462"/>
    <cellStyle name="好_2006年22湖南_财力性转移支付2010年预算参考数_华东 2 7" xfId="30463"/>
    <cellStyle name="好_2006年22湖南_财力性转移支付2010年预算参考数_隋心对账单定稿0514 2 4" xfId="30464"/>
    <cellStyle name="好_30云南_2 3" xfId="30465"/>
    <cellStyle name="好_2006年28四川_财力性转移支付2010年预算参考数_03_2010年各地区一般预算平衡表_2010年地方财政一般预算分级平衡情况表（汇总）0524 2" xfId="30466"/>
    <cellStyle name="好_2006年22湖南_财力性转移支付2010年预算参考数_小册子（2010）张 2" xfId="30467"/>
    <cellStyle name="好_县市旗测算20080508_民生政策最低支出需求_财力性转移支付2010年预算参考数_03_2010年各地区一般预算平衡表_2010年地方财政一般预算分级平衡情况表（汇总）0524 2 8" xfId="30468"/>
    <cellStyle name="好_2009年标准税收测算数据表 2" xfId="30469"/>
    <cellStyle name="好_2006年22湖南_合并" xfId="30470"/>
    <cellStyle name="好_2006年22湖南_合并 2" xfId="30471"/>
    <cellStyle name="好_2006年22湖南_合并 2 2" xfId="30472"/>
    <cellStyle name="好_2006年22湖南_合并 2 3" xfId="30473"/>
    <cellStyle name="好_2006年22湖南_合并 2 4" xfId="30474"/>
    <cellStyle name="好_2006年22湖南_合并 2 5" xfId="30475"/>
    <cellStyle name="好_2006年22湖南_合并 2 6" xfId="30476"/>
    <cellStyle name="好_2006年22湖南_华东 2" xfId="30477"/>
    <cellStyle name="好_2006年22湖南_华东 2 6" xfId="30478"/>
    <cellStyle name="好_2006年22湖南_华东 2 7" xfId="30479"/>
    <cellStyle name="好_2006年22湖南_隋心对账单定稿0514 2 2" xfId="30480"/>
    <cellStyle name="好_2006年22湖南_隋心对账单定稿0514 2 3" xfId="30481"/>
    <cellStyle name="好_2006年22湖南_隋心对账单定稿0514 2 4" xfId="30482"/>
    <cellStyle name="好_人员工资和公用经费2_财力性转移支付2010年预算参考数_小册子（2010）张" xfId="30483"/>
    <cellStyle name="好_2006年22湖南_隋心对账单定稿0514 2 7" xfId="30484"/>
    <cellStyle name="好_2006年22湖南_小册子（2010）张" xfId="30485"/>
    <cellStyle name="好_行政公检法测算_不含人员经费系数_财力性转移支付2010年预算参考数_隋心对账单定稿0514 2 5" xfId="30486"/>
    <cellStyle name="好_2006年22湖南_小册子（2010）张 2" xfId="30487"/>
    <cellStyle name="好_2006年27重庆 2" xfId="30488"/>
    <cellStyle name="好_2006年27重庆 2 2" xfId="30489"/>
    <cellStyle name="好_2006年27重庆 2 3" xfId="30490"/>
    <cellStyle name="好_2006年27重庆 2 4" xfId="30491"/>
    <cellStyle name="好_2006年27重庆 2 5" xfId="30492"/>
    <cellStyle name="好_农林水和城市维护标准支出20080505－县区合计_不含人员经费系数_隋心对账单定稿0514" xfId="30493"/>
    <cellStyle name="好_2006年27重庆 2 6" xfId="30494"/>
    <cellStyle name="好_平邑_03_2010年各地区一般预算平衡表_2010年地方财政一般预算分级平衡情况表（汇总）0524 2 2" xfId="30495"/>
    <cellStyle name="好_2006年27重庆 2 7" xfId="30496"/>
    <cellStyle name="好_2006年27重庆 3" xfId="30497"/>
    <cellStyle name="好_2006年27重庆 4" xfId="30498"/>
    <cellStyle name="好_2006年27重庆 5" xfId="30499"/>
    <cellStyle name="好_2006年27重庆_03_2010年各地区一般预算平衡表_04财力类2010" xfId="30500"/>
    <cellStyle name="好_2007年收支情况及2008年收支预计表(汇总表)_财力性转移支付2010年预算参考数" xfId="30501"/>
    <cellStyle name="好_2006年27重庆_03_2010年各地区一般预算平衡表_04财力类2010 2" xfId="30502"/>
    <cellStyle name="好_2006年27重庆_03_2010年各地区一般预算平衡表_04财力类2010 3" xfId="30503"/>
    <cellStyle name="好_2006年27重庆_03_2010年各地区一般预算平衡表_2010年地方财政一般预算分级平衡情况表（汇总）0524 2 2" xfId="30504"/>
    <cellStyle name="好_2008年支出调整_华东 2 2" xfId="30505"/>
    <cellStyle name="好_2006年27重庆_03_2010年各地区一般预算平衡表_2010年地方财政一般预算分级平衡情况表（汇总）0524 2 4" xfId="30506"/>
    <cellStyle name="好_2008年支出调整_华东 2 3" xfId="30507"/>
    <cellStyle name="好_2006年27重庆_03_2010年各地区一般预算平衡表_2010年地方财政一般预算分级平衡情况表（汇总）0524 2 5" xfId="30508"/>
    <cellStyle name="好_民生政策最低支出需求_财力性转移支付2010年预算参考数_小册子（2010）张 2" xfId="30509"/>
    <cellStyle name="好_2008年支出调整_华东 2 5" xfId="30510"/>
    <cellStyle name="好_2006年27重庆_03_2010年各地区一般预算平衡表_2010年地方财政一般预算分级平衡情况表（汇总）0524 2 7" xfId="30511"/>
    <cellStyle name="好_2006年27重庆_30云南" xfId="30512"/>
    <cellStyle name="好_22湖南_03_2010年各地区一般预算平衡表_净集中" xfId="30513"/>
    <cellStyle name="好_2006年27重庆_30云南 2" xfId="30514"/>
    <cellStyle name="好_2006年27重庆_30云南 3" xfId="30515"/>
    <cellStyle name="好_2006年27重庆_财力性转移支付2010年预算参考数 2" xfId="30516"/>
    <cellStyle name="好_青海 缺口县区测算(地方填报)_财力性转移支付2010年预算参考数 2" xfId="30517"/>
    <cellStyle name="好_危改资金测算_合并 2 5" xfId="30518"/>
    <cellStyle name="好_2006年27重庆_财力性转移支付2010年预算参考数 2 3" xfId="30519"/>
    <cellStyle name="好_市辖区测算20080510_县市旗测算-新科目（含人口规模效应）_03_2010年各地区一般预算平衡表_2010年地方财政一般预算分级平衡情况表（汇总）0524 5" xfId="30520"/>
    <cellStyle name="好_青海 缺口县区测算(地方填报)_财力性转移支付2010年预算参考数 3" xfId="30521"/>
    <cellStyle name="好_危改资金测算_合并 2 6" xfId="30522"/>
    <cellStyle name="好_2006年27重庆_财力性转移支付2010年预算参考数 2 4" xfId="30523"/>
    <cellStyle name="好_青海 缺口县区测算(地方填报)_财力性转移支付2010年预算参考数 4" xfId="30524"/>
    <cellStyle name="好_危改资金测算_合并 2 7" xfId="30525"/>
    <cellStyle name="好_2006年27重庆_财力性转移支付2010年预算参考数 2 5" xfId="30526"/>
    <cellStyle name="好_2006年27重庆_财力性转移支付2010年预算参考数 4" xfId="30527"/>
    <cellStyle name="好_2006年27重庆_财力性转移支付2010年预算参考数_03_2010年各地区一般预算平衡表" xfId="30528"/>
    <cellStyle name="好_2006年27重庆_财力性转移支付2010年预算参考数_03_2010年各地区一般预算平衡表 2 2" xfId="30529"/>
    <cellStyle name="好_县市旗测算20080508" xfId="30530"/>
    <cellStyle name="好_2006年27重庆_财力性转移支付2010年预算参考数_03_2010年各地区一般预算平衡表 6" xfId="30531"/>
    <cellStyle name="好_2006年27重庆_财力性转移支付2010年预算参考数_03_2010年各地区一般预算平衡表_04财力类2010 2" xfId="30532"/>
    <cellStyle name="好_2006年27重庆_财力性转移支付2010年预算参考数_03_2010年各地区一般预算平衡表_04财力类2010 3" xfId="30533"/>
    <cellStyle name="好_2006年27重庆_财力性转移支付2010年预算参考数_03_2010年各地区一般预算平衡表_2010年地方财政一般预算分级平衡情况表（汇总）0524 2 6" xfId="30534"/>
    <cellStyle name="好_缺口县区测算_03_2010年各地区一般预算平衡表_04财力类2010 2" xfId="30535"/>
    <cellStyle name="好_2006年27重庆_财力性转移支付2010年预算参考数_03_2010年各地区一般预算平衡表_2010年地方财政一般预算分级平衡情况表（汇总）0524 4" xfId="30536"/>
    <cellStyle name="好_缺口县区测算_03_2010年各地区一般预算平衡表_04财力类2010 3" xfId="30537"/>
    <cellStyle name="好_2006年27重庆_财力性转移支付2010年预算参考数_03_2010年各地区一般预算平衡表_2010年地方财政一般预算分级平衡情况表（汇总）0524 5" xfId="30538"/>
    <cellStyle name="好_2008年全省汇总收支计算表_财力性转移支付2010年预算参考数_03_2010年各地区一般预算平衡表_2010年地方财政一般预算分级平衡情况表（汇总）0524 2 6" xfId="30539"/>
    <cellStyle name="好_2006年27重庆_财力性转移支付2010年预算参考数_03_2010年各地区一般预算平衡表_净集中" xfId="30540"/>
    <cellStyle name="好_2006年27重庆_财力性转移支付2010年预算参考数_30云南" xfId="30541"/>
    <cellStyle name="好_2006年27重庆_财力性转移支付2010年预算参考数_30云南 2" xfId="30542"/>
    <cellStyle name="好_缺口县区测算_合并 3" xfId="30543"/>
    <cellStyle name="好_2006年27重庆_财力性转移支付2010年预算参考数_30云南 3" xfId="30544"/>
    <cellStyle name="好_2006年27重庆_财力性转移支付2010年预算参考数_合并 2" xfId="30545"/>
    <cellStyle name="好_青海 缺口县区测算(地方填报)_财力性转移支付2010年预算参考数_30云南" xfId="30546"/>
    <cellStyle name="好_2006年27重庆_财力性转移支付2010年预算参考数_华东" xfId="30547"/>
    <cellStyle name="好_青海 缺口县区测算(地方填报)_财力性转移支付2010年预算参考数_30云南 2" xfId="30548"/>
    <cellStyle name="好_2006年27重庆_财力性转移支付2010年预算参考数_华东 2" xfId="30549"/>
    <cellStyle name="好_测算结果_财力性转移支付2010年预算参考数_隋心对账单定稿0514" xfId="30550"/>
    <cellStyle name="好_2006年27重庆_财力性转移支付2010年预算参考数_华东 2 2" xfId="30551"/>
    <cellStyle name="好_2006年27重庆_财力性转移支付2010年预算参考数_华东 2 4" xfId="30552"/>
    <cellStyle name="好_2006年27重庆_财力性转移支付2010年预算参考数_华东 2 5" xfId="30553"/>
    <cellStyle name="好_2006年27重庆_财力性转移支付2010年预算参考数_隋心对账单定稿0514" xfId="30554"/>
    <cellStyle name="好_2009年一般性转移支付标准工资_不用软件计算9.1不考虑经费管理评价xl 3" xfId="30555"/>
    <cellStyle name="好_卫生(按照总人口测算）—20080416_不含人员经费系数_03_2010年各地区一般预算平衡表_2010年地方财政一般预算分级平衡情况表（汇总）0524 2" xfId="30556"/>
    <cellStyle name="好_2006年27重庆_财力性转移支付2010年预算参考数_隋心对账单定稿0514 2 7" xfId="30557"/>
    <cellStyle name="好_2006年27重庆_财力性转移支付2010年预算参考数_小册子（2010）张" xfId="30558"/>
    <cellStyle name="好_2006年27重庆_财力性转移支付2010年预算参考数_小册子（2010）张 3" xfId="30559"/>
    <cellStyle name="好_2006年27重庆_合并" xfId="30560"/>
    <cellStyle name="好_2006年27重庆_合并 2" xfId="30561"/>
    <cellStyle name="好_2006年27重庆_合并 2 2" xfId="30562"/>
    <cellStyle name="好_2006年27重庆_合并 2 3" xfId="30563"/>
    <cellStyle name="好_2006年27重庆_合并 2 4" xfId="30564"/>
    <cellStyle name="好_2006年27重庆_华东" xfId="30565"/>
    <cellStyle name="好_2006年27重庆_华东 2" xfId="30566"/>
    <cellStyle name="好_2006年27重庆_华东 2 4" xfId="30567"/>
    <cellStyle name="好_2006年27重庆_华东 2 5" xfId="30568"/>
    <cellStyle name="好_2006年27重庆_华东 2 6" xfId="30569"/>
    <cellStyle name="好_2006年27重庆_隋心对账单定稿0514 2 2" xfId="30570"/>
    <cellStyle name="好_2006年27重庆_隋心对账单定稿0514 2 3" xfId="30571"/>
    <cellStyle name="好_2006年27重庆_隋心对账单定稿0514 2 4" xfId="30572"/>
    <cellStyle name="好_2008年预计支出与2007年对比_30云南" xfId="30573"/>
    <cellStyle name="好_2006年27重庆_小册子（2010）张" xfId="30574"/>
    <cellStyle name="好_2006年27重庆_小册子（2010）张 2" xfId="30575"/>
    <cellStyle name="好_青海 缺口县区测算(地方填报)_03_2010年各地区一般预算平衡表_2010年地方财政一般预算分级平衡情况表（汇总）0524 2 8" xfId="30576"/>
    <cellStyle name="好_2006年28四川" xfId="30577"/>
    <cellStyle name="强调文字颜色 4 2 2 11 2 9" xfId="30578"/>
    <cellStyle name="好_2006年28四川 2" xfId="30579"/>
    <cellStyle name="好_2009年一般性转移支付标准工资_~5676413 4" xfId="30580"/>
    <cellStyle name="好_2008年支出调整_03_2010年各地区一般预算平衡表 4" xfId="30581"/>
    <cellStyle name="好_2006年28四川 2 3" xfId="30582"/>
    <cellStyle name="好_2008年支出调整_03_2010年各地区一般预算平衡表 5" xfId="30583"/>
    <cellStyle name="好_2006年28四川 2 4" xfId="30584"/>
    <cellStyle name="好_2006年28四川 3" xfId="30585"/>
    <cellStyle name="好_2006年28四川 4" xfId="30586"/>
    <cellStyle name="好_教育(按照总人口测算）—20080416_县市旗测算-新科目（含人口规模效应）_03_2010年各地区一般预算平衡表_04财力类2010 2" xfId="30587"/>
    <cellStyle name="好_2006年28四川 5" xfId="30588"/>
    <cellStyle name="好_2006年28四川_03_2010年各地区一般预算平衡表 5" xfId="30589"/>
    <cellStyle name="好_2006年28四川_03_2010年各地区一般预算平衡表 6" xfId="30590"/>
    <cellStyle name="好_2006年28四川_03_2010年各地区一般预算平衡表_04财力类2010 2" xfId="30591"/>
    <cellStyle name="好_行政(燃修费)_不含人员经费系数_财力性转移支付2010年预算参考数_03_2010年各地区一般预算平衡表_04财力类2010 2" xfId="30592"/>
    <cellStyle name="好_2006年28四川_03_2010年各地区一般预算平衡表_2010年地方财政一般预算分级平衡情况表（汇总）0524" xfId="30593"/>
    <cellStyle name="好_2006年28四川_03_2010年各地区一般预算平衡表_2010年地方财政一般预算分级平衡情况表（汇总）0524 2" xfId="30594"/>
    <cellStyle name="好_2006年28四川_03_2010年各地区一般预算平衡表_2010年地方财政一般预算分级平衡情况表（汇总）0524 2 3" xfId="30595"/>
    <cellStyle name="好_2006年28四川_03_2010年各地区一般预算平衡表_2010年地方财政一般预算分级平衡情况表（汇总）0524 2 4" xfId="30596"/>
    <cellStyle name="好_奖励补助测算7.25 (version 1) (version 1) 2 3" xfId="30597"/>
    <cellStyle name="好_2006年28四川_03_2010年各地区一般预算平衡表_2010年地方财政一般预算分级平衡情况表（汇总）0524 2 7" xfId="30598"/>
    <cellStyle name="好_2006年28四川_03_2010年各地区一般预算平衡表_2010年地方财政一般预算分级平衡情况表（汇总）0524 3" xfId="30599"/>
    <cellStyle name="好_2006年28四川_03_2010年各地区一般预算平衡表_2010年地方财政一般预算分级平衡情况表（汇总）0524 4" xfId="30600"/>
    <cellStyle name="好_2006年28四川_03_2010年各地区一般预算平衡表_净集中 2" xfId="30601"/>
    <cellStyle name="好_2006年28四川_03_2010年各地区一般预算平衡表_净集中 3" xfId="30602"/>
    <cellStyle name="好_2006年28四川_30云南" xfId="30603"/>
    <cellStyle name="好_2006年28四川_财力性转移支付2010年预算参考数 2 2" xfId="30604"/>
    <cellStyle name="好_2006年28四川_财力性转移支付2010年预算参考数_03_2010年各地区一般预算平衡表" xfId="30605"/>
    <cellStyle name="好_2006年28四川_财力性转移支付2010年预算参考数_03_2010年各地区一般预算平衡表 2" xfId="30606"/>
    <cellStyle name="好_市辖区测算20080510_县市旗测算-新科目（含人口规模效应）_财力性转移支付2010年预算参考数_合并 2 3" xfId="30607"/>
    <cellStyle name="好_2006年28四川_财力性转移支付2010年预算参考数_03_2010年各地区一般预算平衡表 3" xfId="30608"/>
    <cellStyle name="好_市辖区测算20080510_县市旗测算-新科目（含人口规模效应）_财力性转移支付2010年预算参考数_合并 2 4" xfId="30609"/>
    <cellStyle name="好_2006年28四川_财力性转移支付2010年预算参考数_03_2010年各地区一般预算平衡表 4" xfId="30610"/>
    <cellStyle name="好_20河南_03_2010年各地区一般预算平衡表_2010年地方财政一般预算分级平衡情况表（汇总）0524 2" xfId="30611"/>
    <cellStyle name="好_市辖区测算20080510_县市旗测算-新科目（含人口规模效应）_财力性转移支付2010年预算参考数_合并 2 5" xfId="30612"/>
    <cellStyle name="好_2006年28四川_财力性转移支付2010年预算参考数_03_2010年各地区一般预算平衡表_04财力类2010" xfId="30613"/>
    <cellStyle name="好_2006年28四川_财力性转移支付2010年预算参考数_03_2010年各地区一般预算平衡表_04财力类2010 2" xfId="30614"/>
    <cellStyle name="好_2006年28四川_财力性转移支付2010年预算参考数_03_2010年各地区一般预算平衡表_04财力类2010 3" xfId="30615"/>
    <cellStyle name="好_其他部门(按照总人口测算）—20080416_财力性转移支付2010年预算参考数_隋心对账单定稿0514 2 3" xfId="30616"/>
    <cellStyle name="好_2006年28四川_财力性转移支付2010年预算参考数_03_2010年各地区一般预算平衡表_净集中" xfId="30617"/>
    <cellStyle name="好_2006年28四川_财力性转移支付2010年预算参考数_合并" xfId="30618"/>
    <cellStyle name="好_2006年28四川_财力性转移支付2010年预算参考数_华东" xfId="30619"/>
    <cellStyle name="好_2006年28四川_财力性转移支付2010年预算参考数_华东 2" xfId="30620"/>
    <cellStyle name="好_2006年28四川_财力性转移支付2010年预算参考数_华东 2 4" xfId="30621"/>
    <cellStyle name="好_2006年28四川_财力性转移支付2010年预算参考数_华东 2 5" xfId="30622"/>
    <cellStyle name="好_县市旗测算-新科目（20080626）" xfId="30623"/>
    <cellStyle name="好_2006年28四川_财力性转移支付2010年预算参考数_华东 2 6" xfId="30624"/>
    <cellStyle name="好_2006年28四川_财力性转移支付2010年预算参考数_隋心对账单定稿0514" xfId="30625"/>
    <cellStyle name="好_市辖区测算-新科目（20080626）_县市旗测算-新科目（含人口规模效应）_隋心对账单定稿0514 2" xfId="30626"/>
    <cellStyle name="好_2006年28四川_财力性转移支付2010年预算参考数_隋心对账单定稿0514 2" xfId="30627"/>
    <cellStyle name="好_市辖区测算-新科目（20080626）_县市旗测算-新科目（含人口规模效应）_隋心对账单定稿0514 2 2" xfId="30628"/>
    <cellStyle name="好_2006年28四川_财力性转移支付2010年预算参考数_隋心对账单定稿0514 2 6" xfId="30629"/>
    <cellStyle name="好_2006年28四川_财力性转移支付2010年预算参考数_隋心对账单定稿0514 2 7" xfId="30630"/>
    <cellStyle name="好_2006年28四川_财力性转移支付2010年预算参考数_小册子（2010）张 2" xfId="30631"/>
    <cellStyle name="好_2006年28四川_合并" xfId="30632"/>
    <cellStyle name="好_2006年28四川_华东" xfId="30633"/>
    <cellStyle name="好_2006年28四川_华东 2" xfId="30634"/>
    <cellStyle name="好_安徽 缺口县区测算(地方填报)1_财力性转移支付2010年预算参考数_合并 2 7" xfId="30635"/>
    <cellStyle name="好_2006年28四川_华东 2 2" xfId="30636"/>
    <cellStyle name="好_2006年28四川_华东 2 3" xfId="30637"/>
    <cellStyle name="好_2006年28四川_隋心对账单定稿0514 2" xfId="30638"/>
    <cellStyle name="好_2006年28四川_隋心对账单定稿0514 2 3" xfId="30639"/>
    <cellStyle name="好_530623_2006年县级财政报表附表 2 7" xfId="30640"/>
    <cellStyle name="好_2006年28四川_隋心对账单定稿0514 2 4" xfId="30641"/>
    <cellStyle name="好_2006年28四川_隋心对账单定稿0514 2 5" xfId="30642"/>
    <cellStyle name="好_2006年28四川_隋心对账单定稿0514 2 6" xfId="30643"/>
    <cellStyle name="好_2006年30云南" xfId="30644"/>
    <cellStyle name="好_2006年30云南 2" xfId="30645"/>
    <cellStyle name="好_2006年30云南 2 2" xfId="30646"/>
    <cellStyle name="好_2006年30云南 2 4" xfId="30647"/>
    <cellStyle name="好_2006年30云南 2 5" xfId="30648"/>
    <cellStyle name="好_2006年30云南 2 7" xfId="30649"/>
    <cellStyle name="好_2006年30云南 3" xfId="30650"/>
    <cellStyle name="好_2006年30云南_30云南" xfId="30651"/>
    <cellStyle name="好_县市旗测算-新科目（20080626）_不含人员经费系数_财力性转移支付2010年预算参考数_03_2010年各地区一般预算平衡表_2010年地方财政一般预算分级平衡情况表（汇总）0524 5" xfId="30652"/>
    <cellStyle name="好_2006年30云南_30云南 2" xfId="30653"/>
    <cellStyle name="好_县区合并测算20080423(按照各省比重）_县市旗测算-新科目（含人口规模效应） 2 3" xfId="30654"/>
    <cellStyle name="好_县区合并测算20080421_财力性转移支付2010年预算参考数_合并 2 6" xfId="30655"/>
    <cellStyle name="好_2006年30云南_合并 2" xfId="30656"/>
    <cellStyle name="好_27重庆_财力性转移支付2010年预算参考数_合并 2 6" xfId="30657"/>
    <cellStyle name="好_2006年30云南_合并 2 3" xfId="30658"/>
    <cellStyle name="好_27重庆_财力性转移支付2010年预算参考数_合并 2 7" xfId="30659"/>
    <cellStyle name="好_县市旗测算-新科目（20080627）_民生政策最低支出需求_华东" xfId="30660"/>
    <cellStyle name="好_2006年30云南_合并 2 4" xfId="30661"/>
    <cellStyle name="好_2006年30云南_合并 2 5" xfId="30662"/>
    <cellStyle name="好_2006年30云南_合并 2 6" xfId="30663"/>
    <cellStyle name="好_2006年30云南_合并 2 7" xfId="30664"/>
    <cellStyle name="好_530629_2006年县级财政报表附表 2 6" xfId="30665"/>
    <cellStyle name="好_2006年30云南_华东" xfId="30666"/>
    <cellStyle name="好_2008年支出调整 2 6" xfId="30667"/>
    <cellStyle name="强调文字颜色 2 7" xfId="30668"/>
    <cellStyle name="好_2006年30云南_华东 2" xfId="30669"/>
    <cellStyle name="好_2006年30云南_隋心对账单定稿0514 2 2" xfId="30670"/>
    <cellStyle name="好_行政（人员）_不含人员经费系数_财力性转移支付2010年预算参考数_03_2010年各地区一般预算平衡表 3" xfId="30671"/>
    <cellStyle name="好_2006年30云南_隋心对账单定稿0514 2 5" xfId="30672"/>
    <cellStyle name="好_行政（人员）_不含人员经费系数_财力性转移支付2010年预算参考数_03_2010年各地区一般预算平衡表 5" xfId="30673"/>
    <cellStyle name="好_2006年30云南_隋心对账单定稿0514 2 7" xfId="30674"/>
    <cellStyle name="好_行政(燃修费)_县市旗测算-新科目（含人口规模效应）_03_2010年各地区一般预算平衡表_2010年地方财政一般预算分级平衡情况表（汇总）0524 3" xfId="30675"/>
    <cellStyle name="好_2006年30云南_小册子（2010）张" xfId="30676"/>
    <cellStyle name="好_2006年30云南_小册子（2010）张 2" xfId="30677"/>
    <cellStyle name="好_2006年30云南_小册子（2010）张 3" xfId="30678"/>
    <cellStyle name="好_2006年33甘肃" xfId="30679"/>
    <cellStyle name="好_2006年33甘肃 2 2" xfId="30680"/>
    <cellStyle name="好_2006年33甘肃 2 3" xfId="30681"/>
    <cellStyle name="好_2006年33甘肃 2 4" xfId="30682"/>
    <cellStyle name="好_2006年33甘肃 2 5" xfId="30683"/>
    <cellStyle name="好_2006年33甘肃 2 6" xfId="30684"/>
    <cellStyle name="好_2006年33甘肃_合并 2" xfId="30685"/>
    <cellStyle name="好_2006年33甘肃_合并 2 2" xfId="30686"/>
    <cellStyle name="好_2006年34青海_03_2010年各地区一般预算平衡表_2010年地方财政一般预算分级平衡情况表（汇总）0524 5" xfId="30687"/>
    <cellStyle name="好_2006年33甘肃_华东" xfId="30688"/>
    <cellStyle name="好_测算结果汇总_03_2010年各地区一般预算平衡表_2010年地方财政一般预算分级平衡情况表（汇总）0524" xfId="30689"/>
    <cellStyle name="好_2006年33甘肃_华东 2" xfId="30690"/>
    <cellStyle name="好_测算结果汇总_03_2010年各地区一般预算平衡表_2010年地方财政一般预算分级平衡情况表（汇总）0524 2" xfId="30691"/>
    <cellStyle name="好_2006年33甘肃_华东 2 2" xfId="30692"/>
    <cellStyle name="好_测算结果汇总_03_2010年各地区一般预算平衡表_2010年地方财政一般预算分级平衡情况表（汇总）0524 3" xfId="30693"/>
    <cellStyle name="好_2006年33甘肃_华东 2 3" xfId="30694"/>
    <cellStyle name="好_测算结果汇总_03_2010年各地区一般预算平衡表_2010年地方财政一般预算分级平衡情况表（汇总）0524 4" xfId="30695"/>
    <cellStyle name="好_2006年33甘肃_华东 2 4" xfId="30696"/>
    <cellStyle name="好_2006年33甘肃_华东 2 6" xfId="30697"/>
    <cellStyle name="好_2006年33甘肃_华东 2 7" xfId="30698"/>
    <cellStyle name="好_2006年33甘肃_隋心对账单定稿0514" xfId="30699"/>
    <cellStyle name="好_2006年33甘肃_隋心对账单定稿0514 2 6" xfId="30700"/>
    <cellStyle name="好_2006年33甘肃_隋心对账单定稿0514 2 7" xfId="30701"/>
    <cellStyle name="好_28四川_03_2010年各地区一般预算平衡表 4" xfId="30702"/>
    <cellStyle name="好_2006年33甘肃_小册子（2010）张" xfId="30703"/>
    <cellStyle name="好_文体广播事业(按照总人口测算）—20080416_县市旗测算-新科目（含人口规模效应）_财力性转移支付2010年预算参考数 2 7" xfId="30704"/>
    <cellStyle name="好_2006年34青海" xfId="30705"/>
    <cellStyle name="好_Book2_财力性转移支付2010年预算参考数 5" xfId="30706"/>
    <cellStyle name="好_2006年34青海 2" xfId="30707"/>
    <cellStyle name="好_2006年34青海 2 5" xfId="30708"/>
    <cellStyle name="好_2006年34青海 3" xfId="30709"/>
    <cellStyle name="好_2006年34青海 4" xfId="30710"/>
    <cellStyle name="好_2006年34青海 5" xfId="30711"/>
    <cellStyle name="好_2006年34青海_03_2010年各地区一般预算平衡表" xfId="30712"/>
    <cellStyle name="好_青海 缺口县区测算(地方填报) 2" xfId="30713"/>
    <cellStyle name="好_2006年34青海_03_2010年各地区一般预算平衡表 2 2" xfId="30714"/>
    <cellStyle name="好_2006年34青海_03_2010年各地区一般预算平衡表_04财力类2010 2" xfId="30715"/>
    <cellStyle name="好_2006年34青海_03_2010年各地区一般预算平衡表_2010年地方财政一般预算分级平衡情况表（汇总）0524 2 2" xfId="30716"/>
    <cellStyle name="好_2006年34青海_03_2010年各地区一般预算平衡表_2010年地方财政一般预算分级平衡情况表（汇总）0524 2 3" xfId="30717"/>
    <cellStyle name="好_2006年34青海_03_2010年各地区一般预算平衡表_2010年地方财政一般预算分级平衡情况表（汇总）0524 2 6" xfId="30718"/>
    <cellStyle name="好_2006年34青海_03_2010年各地区一般预算平衡表_2010年地方财政一般预算分级平衡情况表（汇总）0524 3" xfId="30719"/>
    <cellStyle name="好_2006年34青海_03_2010年各地区一般预算平衡表_2010年地方财政一般预算分级平衡情况表（汇总）0524 4" xfId="30720"/>
    <cellStyle name="好_2006年34青海_03_2010年各地区一般预算平衡表_净集中" xfId="30721"/>
    <cellStyle name="好_2006年34青海_03_2010年各地区一般预算平衡表_净集中 2" xfId="30722"/>
    <cellStyle name="千位分隔 4 3" xfId="30723"/>
    <cellStyle name="好_2006年34青海_03_2010年各地区一般预算平衡表_净集中 3" xfId="30724"/>
    <cellStyle name="千位分隔 4 4" xfId="30725"/>
    <cellStyle name="好_2006年34青海_30云南 2" xfId="30726"/>
    <cellStyle name="好_市辖区测算20080510_不含人员经费系数_财力性转移支付2010年预算参考数_03_2010年各地区一般预算平衡表_2010年地方财政一般预算分级平衡情况表（汇总）0524 2 5" xfId="30727"/>
    <cellStyle name="好_2006年34青海_财力性转移支付2010年预算参考数 2 2" xfId="30728"/>
    <cellStyle name="好_2006年34青海_财力性转移支付2010年预算参考数_03_2010年各地区一般预算平衡表_04财力类2010" xfId="30729"/>
    <cellStyle name="好_其他部门(按照总人口测算）—20080416_民生政策最低支出需求_财力性转移支付2010年预算参考数_合并 2 3" xfId="30730"/>
    <cellStyle name="好_28四川_财力性转移支付2010年预算参考数_合并 2 2" xfId="30731"/>
    <cellStyle name="好_2006年34青海_财力性转移支付2010年预算参考数_03_2010年各地区一般预算平衡表_04财力类2010 2" xfId="30732"/>
    <cellStyle name="好_2006年34青海_财力性转移支付2010年预算参考数_03_2010年各地区一般预算平衡表_04财力类2010 3" xfId="30733"/>
    <cellStyle name="好_汇总表4_财力性转移支付2010年预算参考数_30云南" xfId="30734"/>
    <cellStyle name="好_2006年34青海_财力性转移支付2010年预算参考数_03_2010年各地区一般预算平衡表_2010年地方财政一般预算分级平衡情况表（汇总）0524 3" xfId="30735"/>
    <cellStyle name="好_2006年34青海_财力性转移支付2010年预算参考数_03_2010年各地区一般预算平衡表_2010年地方财政一般预算分级平衡情况表（汇总）0524 4" xfId="30736"/>
    <cellStyle name="好_2006年34青海_财力性转移支付2010年预算参考数_03_2010年各地区一般预算平衡表_2010年地方财政一般预算分级平衡情况表（汇总）0524 5" xfId="30737"/>
    <cellStyle name="好_2006年34青海_财力性转移支付2010年预算参考数_03_2010年各地区一般预算平衡表_净集中 3" xfId="30738"/>
    <cellStyle name="好_2006年34青海_财力性转移支付2010年预算参考数_30云南" xfId="30739"/>
    <cellStyle name="好_2006年34青海_财力性转移支付2010年预算参考数_30云南 2" xfId="30740"/>
    <cellStyle name="好_2006年34青海_财力性转移支付2010年预算参考数_30云南 3" xfId="30741"/>
    <cellStyle name="好_2006年34青海_财力性转移支付2010年预算参考数_合并" xfId="30742"/>
    <cellStyle name="好_2006年34青海_财力性转移支付2010年预算参考数_合并 2 7" xfId="30743"/>
    <cellStyle name="好_2006年34青海_财力性转移支付2010年预算参考数_华东 2 2" xfId="30744"/>
    <cellStyle name="好_河南 缺口县区测算(地方填报白)_隋心对账单定稿0514 2 6" xfId="30745"/>
    <cellStyle name="好_2006年34青海_财力性转移支付2010年预算参考数_华东 2 3" xfId="30746"/>
    <cellStyle name="好_河南 缺口县区测算(地方填报白)_隋心对账单定稿0514 2 7" xfId="30747"/>
    <cellStyle name="好_2006年34青海_财力性转移支付2010年预算参考数_华东 2 6" xfId="30748"/>
    <cellStyle name="好_2006年34青海_财力性转移支付2010年预算参考数_华东 2 7" xfId="30749"/>
    <cellStyle name="好_2006年34青海_财力性转移支付2010年预算参考数_隋心对账单定稿0514" xfId="30750"/>
    <cellStyle name="好_2006年34青海_财力性转移支付2010年预算参考数_隋心对账单定稿0514 2" xfId="30751"/>
    <cellStyle name="好_卫生(按照总人口测算）—20080416_民生政策最低支出需求_财力性转移支付2010年预算参考数 2 5" xfId="30752"/>
    <cellStyle name="好_行政(燃修费)_财力性转移支付2010年预算参考数_合并 2 3" xfId="30753"/>
    <cellStyle name="好_县市旗测算20080508_县市旗测算-新科目（含人口规模效应）_华东 3" xfId="30754"/>
    <cellStyle name="好_2006年34青海_财力性转移支付2010年预算参考数_小册子（2010）张 2" xfId="30755"/>
    <cellStyle name="好_行政(燃修费)_财力性转移支付2010年预算参考数_合并 2 4" xfId="30756"/>
    <cellStyle name="好_卫生部门_财力性转移支付2010年预算参考数_合并 2" xfId="30757"/>
    <cellStyle name="好_2006年34青海_财力性转移支付2010年预算参考数_小册子（2010）张 3" xfId="30758"/>
    <cellStyle name="好_测算结果_财力性转移支付2010年预算参考数_30云南" xfId="30759"/>
    <cellStyle name="好_2006年34青海_合并 2" xfId="30760"/>
    <cellStyle name="好_测算结果_财力性转移支付2010年预算参考数_30云南 3" xfId="30761"/>
    <cellStyle name="好_2006年34青海_合并 2 3" xfId="30762"/>
    <cellStyle name="好_2006年34青海_合并 2 4" xfId="30763"/>
    <cellStyle name="好_山东省民生支出标准_财力性转移支付2010年预算参考数_华东 2" xfId="30764"/>
    <cellStyle name="好_2006年34青海_合并 2 5" xfId="30765"/>
    <cellStyle name="好_山东省民生支出标准_财力性转移支付2010年预算参考数_华东 3" xfId="30766"/>
    <cellStyle name="好_2006年34青海_合并 2 6" xfId="30767"/>
    <cellStyle name="好_2006年34青海_华东 2 2" xfId="30768"/>
    <cellStyle name="好_2006年34青海_华东 2 6" xfId="30769"/>
    <cellStyle name="好_行政公检法测算_隋心对账单定稿0514 2 2" xfId="30770"/>
    <cellStyle name="好_2006年34青海_华东 2 7" xfId="30771"/>
    <cellStyle name="好_2006年34青海_隋心对账单定稿0514 2 3" xfId="30772"/>
    <cellStyle name="好_2006年34青海_隋心对账单定稿0514 2 4" xfId="30773"/>
    <cellStyle name="好_2006年34青海_隋心对账单定稿0514 2 5" xfId="30774"/>
    <cellStyle name="好_2006年34青海_隋心对账单定稿0514 2 6" xfId="30775"/>
    <cellStyle name="好_2006年34青海_隋心对账单定稿0514 2 7" xfId="30776"/>
    <cellStyle name="好_2006年34青海_小册子（2010）张" xfId="30777"/>
    <cellStyle name="好_2006年34青海_小册子（2010）张 2" xfId="30778"/>
    <cellStyle name="好_2006年34青海_小册子（2010）张 3" xfId="30779"/>
    <cellStyle name="好_2006年分析表 4" xfId="30780"/>
    <cellStyle name="好_2006年基础数据 2 3" xfId="30781"/>
    <cellStyle name="好_2006年基础数据 2 4" xfId="30782"/>
    <cellStyle name="好_2006年基础数据 4" xfId="30783"/>
    <cellStyle name="好_2008年全省汇总收支计算表 2 3" xfId="30784"/>
    <cellStyle name="好_2006年全省财力计算表（中央、决算） 2" xfId="30785"/>
    <cellStyle name="好_2006年全省财力计算表（中央、决算） 2 2" xfId="30786"/>
    <cellStyle name="好_缺口县区测算（11.13）_财力性转移支付2010年预算参考数_03_2010年各地区一般预算平衡表" xfId="30787"/>
    <cellStyle name="好_文体广播事业(按照总人口测算）—20080416_不含人员经费系数_财力性转移支付2010年预算参考数_03_2010年各地区一般预算平衡表 6" xfId="30788"/>
    <cellStyle name="好_2006年全省财力计算表（中央、决算） 2 3" xfId="30789"/>
    <cellStyle name="好_2006年全省财力计算表（中央、决算） 2 4" xfId="30790"/>
    <cellStyle name="好_缺口县区测算（11.13）_财力性转移支付2010年预算参考数_03_2010年各地区一般预算平衡表_04财力类2010 2" xfId="30791"/>
    <cellStyle name="好_2006年全省财力计算表（中央、决算） 2 7" xfId="30792"/>
    <cellStyle name="好_2006年全省财力计算表（中央、决算） 2_2.2009年云南省生态功能区转移支付总表" xfId="30793"/>
    <cellStyle name="好_2006年全省财力计算表（中央、决算） 2_2.2010年云南省生态功能区转移支付总表" xfId="30794"/>
    <cellStyle name="好_2006年全省财力计算表（中央、决算）_合并" xfId="30795"/>
    <cellStyle name="好_2006年全省财力计算表（中央、决算）_合并 2" xfId="30796"/>
    <cellStyle name="好_2006年全省财力计算表（中央、决算）_华东" xfId="30797"/>
    <cellStyle name="好_2006年全省财力计算表（中央、决算）_华东 2 2" xfId="30798"/>
    <cellStyle name="好_2006年全省财力计算表（中央、决算）_华东 2 3" xfId="30799"/>
    <cellStyle name="好_20河南_华东" xfId="30800"/>
    <cellStyle name="好_2006年全省财力计算表（中央、决算）_隋心对账单定稿0514" xfId="30801"/>
    <cellStyle name="好_20河南_华东 2" xfId="30802"/>
    <cellStyle name="好_2006年全省财力计算表（中央、决算）_隋心对账单定稿0514 2" xfId="30803"/>
    <cellStyle name="好_同德_隋心对账单定稿0514" xfId="30804"/>
    <cellStyle name="好_20河南_华东 2 2" xfId="30805"/>
    <cellStyle name="好_2006年全省财力计算表（中央、决算）_隋心对账单定稿0514 2 2" xfId="30806"/>
    <cellStyle name="好_同德_隋心对账单定稿0514 2" xfId="30807"/>
    <cellStyle name="好_县市旗测算-新科目（20080627）_小册子（2010）张 3" xfId="30808"/>
    <cellStyle name="好_总人口 5" xfId="30809"/>
    <cellStyle name="好_20河南_华东 2 3" xfId="30810"/>
    <cellStyle name="好_2006年全省财力计算表（中央、决算）_隋心对账单定稿0514 2 3" xfId="30811"/>
    <cellStyle name="好_同德_隋心对账单定稿0514 3" xfId="30812"/>
    <cellStyle name="好_第五部分(才淼、饶永宏） 2_4.2010年国家重点生态功能区保护性转移支付生态测算表" xfId="30813"/>
    <cellStyle name="好_2006年全省财力计算表（中央、决算）_隋心对账单定稿0514 2 4" xfId="30814"/>
    <cellStyle name="好_20河南_华东 2 4" xfId="30815"/>
    <cellStyle name="好_20河南_华东 2 6" xfId="30816"/>
    <cellStyle name="好_2006年全省财力计算表（中央、决算）_隋心对账单定稿0514 2 6" xfId="30817"/>
    <cellStyle name="好_2006年水利统计指标统计表" xfId="30818"/>
    <cellStyle name="好_2006年水利统计指标统计表 2" xfId="30819"/>
    <cellStyle name="好_2006年水利统计指标统计表 2 2" xfId="30820"/>
    <cellStyle name="好_2006年水利统计指标统计表 2 3" xfId="30821"/>
    <cellStyle name="好_2006年水利统计指标统计表 2_2.2010年云南省生态功能区转移支付总表" xfId="30822"/>
    <cellStyle name="好_2006年水利统计指标统计表 2_4.2010年国家重点生态功能区保护性转移支付生态测算表" xfId="30823"/>
    <cellStyle name="好_2006年水利统计指标统计表 2_5.2010年云南省国家一般生态功能区转移支付补助测算表（州市本级）" xfId="30824"/>
    <cellStyle name="好_2006年水利统计指标统计表 3" xfId="30825"/>
    <cellStyle name="好_2006年水利统计指标统计表 4" xfId="30826"/>
    <cellStyle name="好_2006年水利统计指标统计表 5" xfId="30827"/>
    <cellStyle name="好_2006年水利统计指标统计表 7" xfId="30828"/>
    <cellStyle name="好_2006年水利统计指标统计表_03_2010年各地区一般预算平衡表 2" xfId="30829"/>
    <cellStyle name="好_2006年水利统计指标统计表_03_2010年各地区一般预算平衡表 2 2" xfId="30830"/>
    <cellStyle name="好_2006年水利统计指标统计表_03_2010年各地区一般预算平衡表_04财力类2010 2" xfId="30831"/>
    <cellStyle name="好_34青海_财力性转移支付2010年预算参考数" xfId="30832"/>
    <cellStyle name="好_2006年水利统计指标统计表_03_2010年各地区一般预算平衡表_04财力类2010 3" xfId="30833"/>
    <cellStyle name="好_2006年水利统计指标统计表_03_2010年各地区一般预算平衡表_净集中" xfId="30834"/>
    <cellStyle name="好_2006年水利统计指标统计表_03_2010年各地区一般预算平衡表_净集中 2" xfId="30835"/>
    <cellStyle name="好_2006年水利统计指标统计表_03_2010年各地区一般预算平衡表_净集中 3" xfId="30836"/>
    <cellStyle name="好_2006年水利统计指标统计表_财力性转移支付2010年预算参考数 3" xfId="30837"/>
    <cellStyle name="好_2006年水利统计指标统计表_财力性转移支付2010年预算参考数 4" xfId="30838"/>
    <cellStyle name="好_2006年水利统计指标统计表_财力性转移支付2010年预算参考数 5" xfId="30839"/>
    <cellStyle name="好_2006年水利统计指标统计表_财力性转移支付2010年预算参考数_03_2010年各地区一般预算平衡表" xfId="30840"/>
    <cellStyle name="好_2006年水利统计指标统计表_财力性转移支付2010年预算参考数_03_2010年各地区一般预算平衡表 4" xfId="30841"/>
    <cellStyle name="好_2006年水利统计指标统计表_财力性转移支付2010年预算参考数_03_2010年各地区一般预算平衡表 5" xfId="30842"/>
    <cellStyle name="好_2006年水利统计指标统计表_财力性转移支付2010年预算参考数_03_2010年各地区一般预算平衡表 6" xfId="30843"/>
    <cellStyle name="好_2006年水利统计指标统计表_财力性转移支付2010年预算参考数_03_2010年各地区一般预算平衡表_04财力类2010" xfId="30844"/>
    <cellStyle name="好_财政供养人员_财力性转移支付2010年预算参考数 5" xfId="30845"/>
    <cellStyle name="好_2006年水利统计指标统计表_财力性转移支付2010年预算参考数_03_2010年各地区一般预算平衡表_04财力类2010 2" xfId="30846"/>
    <cellStyle name="好_2006年水利统计指标统计表_财力性转移支付2010年预算参考数_03_2010年各地区一般预算平衡表_2010年地方财政一般预算分级平衡情况表（汇总）0524 2" xfId="30847"/>
    <cellStyle name="好_2006年水利统计指标统计表_财力性转移支付2010年预算参考数_03_2010年各地区一般预算平衡表_2010年地方财政一般预算分级平衡情况表（汇总）0524 2 3" xfId="30848"/>
    <cellStyle name="好_2006年水利统计指标统计表_财力性转移支付2010年预算参考数_03_2010年各地区一般预算平衡表_2010年地方财政一般预算分级平衡情况表（汇总）0524 2 4" xfId="30849"/>
    <cellStyle name="好_2006年水利统计指标统计表_财力性转移支付2010年预算参考数_03_2010年各地区一般预算平衡表_2010年地方财政一般预算分级平衡情况表（汇总）0524 2 6" xfId="30850"/>
    <cellStyle name="好_行政(燃修费)_不含人员经费系数_财力性转移支付2010年预算参考数_华东 2 3" xfId="30851"/>
    <cellStyle name="好_20河南" xfId="30852"/>
    <cellStyle name="好_2006年水利统计指标统计表_财力性转移支付2010年预算参考数_30云南" xfId="30853"/>
    <cellStyle name="好_2006年水利统计指标统计表_财力性转移支付2010年预算参考数_合并 2" xfId="30854"/>
    <cellStyle name="好_2006年水利统计指标统计表_财力性转移支付2010年预算参考数_合并 2 2" xfId="30855"/>
    <cellStyle name="好_县区合并测算20080423(按照各省比重）_县市旗测算-新科目（含人口规模效应）_03_2010年各地区一般预算平衡表 5" xfId="30856"/>
    <cellStyle name="好_2006年水利统计指标统计表_财力性转移支付2010年预算参考数_合并 2 3" xfId="30857"/>
    <cellStyle name="好_县区合并测算20080423(按照各省比重）_县市旗测算-新科目（含人口规模效应）_03_2010年各地区一般预算平衡表 6" xfId="30858"/>
    <cellStyle name="好_2006年水利统计指标统计表_财力性转移支付2010年预算参考数_合并 2 4" xfId="30859"/>
    <cellStyle name="好_2006年水利统计指标统计表_财力性转移支付2010年预算参考数_合并 2 5" xfId="30860"/>
    <cellStyle name="好_2006年水利统计指标统计表_财力性转移支付2010年预算参考数_合并 2 6" xfId="30861"/>
    <cellStyle name="好_2006年水利统计指标统计表_财力性转移支付2010年预算参考数_合并 2 7" xfId="30862"/>
    <cellStyle name="好_2006年水利统计指标统计表_财力性转移支付2010年预算参考数_华东" xfId="30863"/>
    <cellStyle name="好_县区合并测算20080423(按照各省比重）_县市旗测算-新科目（含人口规模效应）_财力性转移支付2010年预算参考数_03_2010年各地区一般预算平衡表 2 3" xfId="30864"/>
    <cellStyle name="好_2006年水利统计指标统计表_财力性转移支付2010年预算参考数_华东 2" xfId="30865"/>
    <cellStyle name="好_2006年水利统计指标统计表_财力性转移支付2010年预算参考数_华东 2 7" xfId="30866"/>
    <cellStyle name="好_2006年水利统计指标统计表_财力性转移支付2010年预算参考数_隋心对账单定稿0514" xfId="30867"/>
    <cellStyle name="好_2006年水利统计指标统计表_财力性转移支付2010年预算参考数_隋心对账单定稿0514 2" xfId="30868"/>
    <cellStyle name="好_2006年水利统计指标统计表_财力性转移支付2010年预算参考数_隋心对账单定稿0514 2 2" xfId="30869"/>
    <cellStyle name="好_2006年水利统计指标统计表_财力性转移支付2010年预算参考数_隋心对账单定稿0514 2 3" xfId="30870"/>
    <cellStyle name="好_教育(按照总人口测算）—20080416_不含人员经费系数_30云南" xfId="30871"/>
    <cellStyle name="好_2006年水利统计指标统计表_财力性转移支付2010年预算参考数_隋心对账单定稿0514 2 4" xfId="30872"/>
    <cellStyle name="好_2006年水利统计指标统计表_财力性转移支付2010年预算参考数_隋心对账单定稿0514 2 5" xfId="30873"/>
    <cellStyle name="好_2006年水利统计指标统计表_财力性转移支付2010年预算参考数_隋心对账单定稿0514 2 6" xfId="30874"/>
    <cellStyle name="好_2006年水利统计指标统计表_财力性转移支付2010年预算参考数_隋心对账单定稿0514 2 7" xfId="30875"/>
    <cellStyle name="好_2006年水利统计指标统计表_财力性转移支付2010年预算参考数_小册子（2010）张" xfId="30876"/>
    <cellStyle name="好_农林水和城市维护标准支出20080505－县区合计_财力性转移支付2010年预算参考数_华东" xfId="30877"/>
    <cellStyle name="好_2006年水利统计指标统计表_财力性转移支付2010年预算参考数_小册子（2010）张 2" xfId="30878"/>
    <cellStyle name="好_农林水和城市维护标准支出20080505－县区合计_财力性转移支付2010年预算参考数_华东 2" xfId="30879"/>
    <cellStyle name="好_2006年水利统计指标统计表_财力性转移支付2010年预算参考数_小册子（2010）张 3" xfId="30880"/>
    <cellStyle name="好_农林水和城市维护标准支出20080505－县区合计_财力性转移支付2010年预算参考数_华东 3" xfId="30881"/>
    <cellStyle name="好_2006年水利统计指标统计表_合并 2 4" xfId="30882"/>
    <cellStyle name="好_缺口县区测算(按核定人数)_财力性转移支付2010年预算参考数_合并 2 5" xfId="30883"/>
    <cellStyle name="好_2008年全省汇总收支计算表_财力性转移支付2010年预算参考数_03_2010年各地区一般预算平衡表_2010年地方财政一般预算分级平衡情况表（汇总）0524" xfId="30884"/>
    <cellStyle name="好_2006年水利统计指标统计表_合并 2 5" xfId="30885"/>
    <cellStyle name="好_缺口县区测算(按核定人数)_财力性转移支付2010年预算参考数_合并 2 6" xfId="30886"/>
    <cellStyle name="好_2006年水利统计指标统计表_合并 2 6" xfId="30887"/>
    <cellStyle name="好_缺口县区测算(按核定人数)_财力性转移支付2010年预算参考数_合并 2 7" xfId="30888"/>
    <cellStyle name="好_2006年水利统计指标统计表_合并 2 7" xfId="30889"/>
    <cellStyle name="好_民生政策最低支出需求_小册子（2010）张" xfId="30890"/>
    <cellStyle name="好_2006年水利统计指标统计表_华东" xfId="30891"/>
    <cellStyle name="好_2006年水利统计指标统计表_华东 2 5" xfId="30892"/>
    <cellStyle name="好_缺口县区测算(按核定人数)_财力性转移支付2010年预算参考数_华东 2 6" xfId="30893"/>
    <cellStyle name="好_2006年水利统计指标统计表_华东 2 6" xfId="30894"/>
    <cellStyle name="好_缺口县区测算(按核定人数)_财力性转移支付2010年预算参考数_华东 2 7" xfId="30895"/>
    <cellStyle name="好_2006年水利统计指标统计表_华东 2 7" xfId="30896"/>
    <cellStyle name="好_Book2_华东 2 6" xfId="30897"/>
    <cellStyle name="好_2006年水利统计指标统计表_禁止开发区名单" xfId="30898"/>
    <cellStyle name="好_2006年水利统计指标统计表_隋心对账单定稿0514" xfId="30899"/>
    <cellStyle name="适中 2 2 11" xfId="30900"/>
    <cellStyle name="好_2006年水利统计指标统计表_隋心对账单定稿0514 2 4" xfId="30901"/>
    <cellStyle name="适中 2 2 12" xfId="30902"/>
    <cellStyle name="好_2006年水利统计指标统计表_隋心对账单定稿0514 2 5" xfId="30903"/>
    <cellStyle name="适中 2 2 13" xfId="30904"/>
    <cellStyle name="好_2006年水利统计指标统计表_隋心对账单定稿0514 2 6" xfId="30905"/>
    <cellStyle name="好_河南 缺口县区测算(地方填报白)_财力性转移支付2010年预算参考数_03_2010年各地区一般预算平衡表_2010年地方财政一般预算分级平衡情况表（汇总）0524 2" xfId="30906"/>
    <cellStyle name="适中 2 2 14" xfId="30907"/>
    <cellStyle name="好_2006年水利统计指标统计表_隋心对账单定稿0514 2 7" xfId="30908"/>
    <cellStyle name="好_2007年地州资金往来对账表" xfId="30909"/>
    <cellStyle name="好_2007年地州资金往来对账表 2" xfId="30910"/>
    <cellStyle name="好_教师绩效工资测算表（离退休按各地上报数测算）2009年1月1日" xfId="30911"/>
    <cellStyle name="好_2007年地州资金往来对账表 2 2" xfId="30912"/>
    <cellStyle name="好_教师绩效工资测算表（离退休按各地上报数测算）2009年1月1日 2" xfId="30913"/>
    <cellStyle name="好_平邑_华东" xfId="30914"/>
    <cellStyle name="好_2007年地州资金往来对账表 2 3" xfId="30915"/>
    <cellStyle name="好_教师绩效工资测算表（离退休按各地上报数测算）2009年1月1日 3" xfId="30916"/>
    <cellStyle name="好_2007年地州资金往来对账表 3" xfId="30917"/>
    <cellStyle name="好_2007年地州资金往来对账表 4" xfId="30918"/>
    <cellStyle name="好_2007年国税" xfId="30919"/>
    <cellStyle name="好_2007年检察院案件数 2" xfId="30920"/>
    <cellStyle name="好_2007年可用财力" xfId="30921"/>
    <cellStyle name="好_2007年可用财力 2" xfId="30922"/>
    <cellStyle name="好_2007年可用财力 3" xfId="30923"/>
    <cellStyle name="好_行政（人员）_财力性转移支付2010年预算参考数_03_2010年各地区一般预算平衡表_04财力类2010 3" xfId="30924"/>
    <cellStyle name="好_2007年人员分部门统计表 3" xfId="30925"/>
    <cellStyle name="好_2007年人员分部门统计表 4" xfId="30926"/>
    <cellStyle name="好_2007年人员分部门统计表 5" xfId="30927"/>
    <cellStyle name="好_2007年收支情况及2008年收支预计表(汇总表)" xfId="30928"/>
    <cellStyle name="好_2007年收支情况及2008年收支预计表(汇总表) 2" xfId="30929"/>
    <cellStyle name="好_2007年收支情况及2008年收支预计表(汇总表) 2 2" xfId="30930"/>
    <cellStyle name="好_2007年收支情况及2008年收支预计表(汇总表) 2 3" xfId="30931"/>
    <cellStyle name="好_2007年收支情况及2008年收支预计表(汇总表) 3" xfId="30932"/>
    <cellStyle name="好_2007年收支情况及2008年收支预计表(汇总表) 4" xfId="30933"/>
    <cellStyle name="好_2007年收支情况及2008年收支预计表(汇总表) 5" xfId="30934"/>
    <cellStyle name="好_34青海_财力性转移支付2010年预算参考数_小册子（2010）张" xfId="30935"/>
    <cellStyle name="好_教育(按照总人口测算）—20080416_县市旗测算-新科目（含人口规模效应）_财力性转移支付2010年预算参考数_隋心对账单定稿0514" xfId="30936"/>
    <cellStyle name="好_2007年收支情况及2008年收支预计表(汇总表)_03_2010年各地区一般预算平衡表" xfId="30937"/>
    <cellStyle name="好_34青海_财力性转移支付2010年预算参考数_小册子（2010）张 2" xfId="30938"/>
    <cellStyle name="好_教育(按照总人口测算）—20080416_县市旗测算-新科目（含人口规模效应）_财力性转移支付2010年预算参考数_隋心对账单定稿0514 2" xfId="30939"/>
    <cellStyle name="好_2007年收支情况及2008年收支预计表(汇总表)_03_2010年各地区一般预算平衡表 2" xfId="30940"/>
    <cellStyle name="好_2007年收支情况及2008年收支预计表(汇总表)_03_2010年各地区一般预算平衡表 4" xfId="30941"/>
    <cellStyle name="好_2007年收支情况及2008年收支预计表(汇总表)_03_2010年各地区一般预算平衡表_04财力类2010" xfId="30942"/>
    <cellStyle name="好_2008计算资料（8月5）_合并" xfId="30943"/>
    <cellStyle name="好_2007年收支情况及2008年收支预计表(汇总表)_03_2010年各地区一般预算平衡表_04财力类2010 2" xfId="30944"/>
    <cellStyle name="好_2007年收支情况及2008年收支预计表(汇总表)_03_2010年各地区一般预算平衡表_04财力类2010 3" xfId="30945"/>
    <cellStyle name="好_2007年收支情况及2008年收支预计表(汇总表)_03_2010年各地区一般预算平衡表_2010年地方财政一般预算分级平衡情况表（汇总）0524" xfId="30946"/>
    <cellStyle name="好_人员工资和公用经费2_财力性转移支付2010年预算参考数 2 7" xfId="30947"/>
    <cellStyle name="好_教育(按照总人口测算）—20080416_不含人员经费系数_合并" xfId="30948"/>
    <cellStyle name="好_2007年收支情况及2008年收支预计表(汇总表)_03_2010年各地区一般预算平衡表_2010年地方财政一般预算分级平衡情况表（汇总）0524 2" xfId="30949"/>
    <cellStyle name="好_教育(按照总人口测算）—20080416_不含人员经费系数_合并 2" xfId="30950"/>
    <cellStyle name="好_2007年收支情况及2008年收支预计表(汇总表)_03_2010年各地区一般预算平衡表_2010年地方财政一般预算分级平衡情况表（汇总）0524 2 2" xfId="30951"/>
    <cellStyle name="好_教育(按照总人口测算）—20080416_不含人员经费系数_合并 3" xfId="30952"/>
    <cellStyle name="好_2007年收支情况及2008年收支预计表(汇总表)_03_2010年各地区一般预算平衡表_2010年地方财政一般预算分级平衡情况表（汇总）0524 2 3" xfId="30953"/>
    <cellStyle name="好_县区合并测算20080421 2 2" xfId="30954"/>
    <cellStyle name="好_2007年收支情况及2008年收支预计表(汇总表)_03_2010年各地区一般预算平衡表_2010年地方财政一般预算分级平衡情况表（汇总）0524 2 6" xfId="30955"/>
    <cellStyle name="好_县区合并测算20080421_民生政策最低支出需求_03_2010年各地区一般预算平衡表_2010年地方财政一般预算分级平衡情况表（汇总）0524 2" xfId="30956"/>
    <cellStyle name="好_县区合并测算20080421 2 3" xfId="30957"/>
    <cellStyle name="好_2007年收支情况及2008年收支预计表(汇总表)_03_2010年各地区一般预算平衡表_2010年地方财政一般预算分级平衡情况表（汇总）0524 2 7" xfId="30958"/>
    <cellStyle name="好_县区合并测算20080421_民生政策最低支出需求_03_2010年各地区一般预算平衡表_2010年地方财政一般预算分级平衡情况表（汇总）0524 3" xfId="30959"/>
    <cellStyle name="好_2007年收支情况及2008年收支预计表(汇总表)_03_2010年各地区一般预算平衡表_2010年地方财政一般预算分级平衡情况表（汇总）0524 5" xfId="30960"/>
    <cellStyle name="好_2007年收支情况及2008年收支预计表(汇总表)_30云南" xfId="30961"/>
    <cellStyle name="好_2007年收支情况及2008年收支预计表(汇总表)_30云南 2" xfId="30962"/>
    <cellStyle name="好_2007年收支情况及2008年收支预计表(汇总表)_财力性转移支付2010年预算参考数 2" xfId="30963"/>
    <cellStyle name="好_县区合并测算20080423(按照各省比重）_财力性转移支付2010年预算参考数_华东 3" xfId="30964"/>
    <cellStyle name="好_2007年收支情况及2008年收支预计表(汇总表)_财力性转移支付2010年预算参考数 2 4" xfId="30965"/>
    <cellStyle name="好_2007年收支情况及2008年收支预计表(汇总表)_财力性转移支付2010年预算参考数 2 5" xfId="30966"/>
    <cellStyle name="好_2007年收支情况及2008年收支预计表(汇总表)_财力性转移支付2010年预算参考数 2 6" xfId="30967"/>
    <cellStyle name="好_2007年收支情况及2008年收支预计表(汇总表)_财力性转移支付2010年预算参考数 2 7" xfId="30968"/>
    <cellStyle name="好_2007年收支情况及2008年收支预计表(汇总表)_财力性转移支付2010年预算参考数 3" xfId="30969"/>
    <cellStyle name="好_2007年收支情况及2008年收支预计表(汇总表)_财力性转移支付2010年预算参考数 5" xfId="30970"/>
    <cellStyle name="好_2007年收支情况及2008年收支预计表(汇总表)_财力性转移支付2010年预算参考数_03_2010年各地区一般预算平衡表 2" xfId="30971"/>
    <cellStyle name="好_2007年收支情况及2008年收支预计表(汇总表)_财力性转移支付2010年预算参考数_03_2010年各地区一般预算平衡表 2 2" xfId="30972"/>
    <cellStyle name="好_县市旗测算20080508_民生政策最低支出需求_合并 3" xfId="30973"/>
    <cellStyle name="好_2007年收支情况及2008年收支预计表(汇总表)_财力性转移支付2010年预算参考数_03_2010年各地区一般预算平衡表 3" xfId="30974"/>
    <cellStyle name="好_2007年收支情况及2008年收支预计表(汇总表)_财力性转移支付2010年预算参考数_03_2010年各地区一般预算平衡表_04财力类2010" xfId="30975"/>
    <cellStyle name="好_核定人数对比_03_2010年各地区一般预算平衡表_2010年地方财政一般预算分级平衡情况表（汇总）0524 4" xfId="30976"/>
    <cellStyle name="好_2007年收支情况及2008年收支预计表(汇总表)_财力性转移支付2010年预算参考数_03_2010年各地区一般预算平衡表_04财力类2010 2" xfId="30977"/>
    <cellStyle name="好_农林水和城市维护标准支出20080505－县区合计_不含人员经费系数_华东 2 7" xfId="30978"/>
    <cellStyle name="好_2007年收支情况及2008年收支预计表(汇总表)_财力性转移支付2010年预算参考数_03_2010年各地区一般预算平衡表_2010年地方财政一般预算分级平衡情况表（汇总）0524" xfId="30979"/>
    <cellStyle name="好_2007年收支情况及2008年收支预计表(汇总表)_财力性转移支付2010年预算参考数_03_2010年各地区一般预算平衡表_2010年地方财政一般预算分级平衡情况表（汇总）0524 2" xfId="30980"/>
    <cellStyle name="好_2007年收支情况及2008年收支预计表(汇总表)_财力性转移支付2010年预算参考数_03_2010年各地区一般预算平衡表_2010年地方财政一般预算分级平衡情况表（汇总）0524 2 2" xfId="30981"/>
    <cellStyle name="好_2007年收支情况及2008年收支预计表(汇总表)_财力性转移支付2010年预算参考数_03_2010年各地区一般预算平衡表_2010年地方财政一般预算分级平衡情况表（汇总）0524 2 3" xfId="30982"/>
    <cellStyle name="好_2007年收支情况及2008年收支预计表(汇总表)_财力性转移支付2010年预算参考数_03_2010年各地区一般预算平衡表_2010年地方财政一般预算分级平衡情况表（汇总）0524 2 4" xfId="30983"/>
    <cellStyle name="好_2007年收支情况及2008年收支预计表(汇总表)_财力性转移支付2010年预算参考数_03_2010年各地区一般预算平衡表_2010年地方财政一般预算分级平衡情况表（汇总）0524 2 5" xfId="30984"/>
    <cellStyle name="好_2007年收支情况及2008年收支预计表(汇总表)_财力性转移支付2010年预算参考数_03_2010年各地区一般预算平衡表_2010年地方财政一般预算分级平衡情况表（汇总）0524 3" xfId="30985"/>
    <cellStyle name="好_34青海_1_财力性转移支付2010年预算参考数_隋心对账单定稿0514 2" xfId="30986"/>
    <cellStyle name="好_2007年收支情况及2008年收支预计表(汇总表)_财力性转移支付2010年预算参考数_03_2010年各地区一般预算平衡表_2010年地方财政一般预算分级平衡情况表（汇总）0524 4" xfId="30987"/>
    <cellStyle name="好_2007年收支情况及2008年收支预计表(汇总表)_财力性转移支付2010年预算参考数_03_2010年各地区一般预算平衡表_2010年地方财政一般预算分级平衡情况表（汇总）0524 5" xfId="30988"/>
    <cellStyle name="好_2007年收支情况及2008年收支预计表(汇总表)_财力性转移支付2010年预算参考数_30云南" xfId="30989"/>
    <cellStyle name="好_2007年收支情况及2008年收支预计表(汇总表)_财力性转移支付2010年预算参考数_30云南 2" xfId="30990"/>
    <cellStyle name="好_2007年收支情况及2008年收支预计表(汇总表)_财力性转移支付2010年预算参考数_30云南 3" xfId="30991"/>
    <cellStyle name="好_农林水和城市维护标准支出20080505－县区合计_县市旗测算-新科目（含人口规模效应）_财力性转移支付2010年预算参考数_03_2010年各地区一般预算平衡表_2010年地方财政一般预算分级平衡情况表（汇总）0524 2 8" xfId="30992"/>
    <cellStyle name="好_2007年收支情况及2008年收支预计表(汇总表)_财力性转移支付2010年预算参考数_合并" xfId="30993"/>
    <cellStyle name="好_2007年收支情况及2008年收支预计表(汇总表)_财力性转移支付2010年预算参考数_合并 2" xfId="30994"/>
    <cellStyle name="好_2007年收支情况及2008年收支预计表(汇总表)_财力性转移支付2010年预算参考数_合并 2 5" xfId="30995"/>
    <cellStyle name="好_2007年收支情况及2008年收支预计表(汇总表)_财力性转移支付2010年预算参考数_合并 2 6" xfId="30996"/>
    <cellStyle name="好_2007年收支情况及2008年收支预计表(汇总表)_财力性转移支付2010年预算参考数_华东" xfId="30997"/>
    <cellStyle name="好_2007年收支情况及2008年收支预计表(汇总表)_财力性转移支付2010年预算参考数_华东 2 5" xfId="30998"/>
    <cellStyle name="好_2007年收支情况及2008年收支预计表(汇总表)_财力性转移支付2010年预算参考数_华东 2 6" xfId="30999"/>
    <cellStyle name="好_2007年收支情况及2008年收支预计表(汇总表)_财力性转移支付2010年预算参考数_华东 2 7" xfId="31000"/>
    <cellStyle name="着色 3" xfId="31001"/>
    <cellStyle name="好_2007一般预算支出口径剔除表_财力性转移支付2010年预算参考数_03_2010年各地区一般预算平衡表_净集中 2" xfId="31002"/>
    <cellStyle name="好_2007年收支情况及2008年收支预计表(汇总表)_财力性转移支付2010年预算参考数_隋心对账单定稿0514" xfId="31003"/>
    <cellStyle name="好_2007年收支情况及2008年收支预计表(汇总表)_财力性转移支付2010年预算参考数_隋心对账单定稿0514 2" xfId="31004"/>
    <cellStyle name="好_2007年收支情况及2008年收支预计表(汇总表)_财力性转移支付2010年预算参考数_小册子（2010）张" xfId="31005"/>
    <cellStyle name="好_2007年收支情况及2008年收支预计表(汇总表)_财力性转移支付2010年预算参考数_小册子（2010）张 2" xfId="31006"/>
    <cellStyle name="好_2007年收支情况及2008年收支预计表(汇总表)_财力性转移支付2010年预算参考数_小册子（2010）张 3" xfId="31007"/>
    <cellStyle name="好_2007年收支情况及2008年收支预计表(汇总表)_合并 2 2" xfId="31008"/>
    <cellStyle name="好_2007年收支情况及2008年收支预计表(汇总表)_合并 2 3" xfId="31009"/>
    <cellStyle name="好_2007年收支情况及2008年收支预计表(汇总表)_合并 2 4" xfId="31010"/>
    <cellStyle name="好_2007年收支情况及2008年收支预计表(汇总表)_合并 2 6" xfId="31011"/>
    <cellStyle name="好_2007年收支情况及2008年收支预计表(汇总表)_合并 2 7" xfId="31012"/>
    <cellStyle name="好_20河南_财力性转移支付2010年预算参考数_隋心对账单定稿0514 2" xfId="31013"/>
    <cellStyle name="好_2007年收支情况及2008年收支预计表(汇总表)_华东" xfId="31014"/>
    <cellStyle name="好_平邑_财力性转移支付2010年预算参考数 4" xfId="31015"/>
    <cellStyle name="好_20河南_财力性转移支付2010年预算参考数_隋心对账单定稿0514 2 2" xfId="31016"/>
    <cellStyle name="好_2007年收支情况及2008年收支预计表(汇总表)_华东 2" xfId="31017"/>
    <cellStyle name="好_2007年收支情况及2008年收支预计表(汇总表)_华东 2 2" xfId="31018"/>
    <cellStyle name="好_2007年收支情况及2008年收支预计表(汇总表)_华东 2 3" xfId="31019"/>
    <cellStyle name="好_2007年收支情况及2008年收支预计表(汇总表)_华东 2 4" xfId="31020"/>
    <cellStyle name="好_2007年收支情况及2008年收支预计表(汇总表)_华东 2 7" xfId="31021"/>
    <cellStyle name="好_县区合并测算20080423(按照各省比重）_财力性转移支付2010年预算参考数_隋心对账单定稿0514 2 2" xfId="31022"/>
    <cellStyle name="好_2007年收支情况及2008年收支预计表(汇总表)_隋心对账单定稿0514" xfId="31023"/>
    <cellStyle name="好_2007年收支情况及2008年收支预计表(汇总表)_隋心对账单定稿0514 2" xfId="31024"/>
    <cellStyle name="好_2007年收支情况及2008年收支预计表(汇总表)_小册子（2010）张" xfId="31025"/>
    <cellStyle name="好_2007年收支情况及2008年收支预计表(汇总表)_小册子（2010）张 2" xfId="31026"/>
    <cellStyle name="好_2007年收支情况及2008年收支预计表(汇总表)_小册子（2010）张 3" xfId="31027"/>
    <cellStyle name="好_行政公检法测算_合并 2" xfId="31028"/>
    <cellStyle name="好_2007年一般预算支出剔除" xfId="31029"/>
    <cellStyle name="好_行政公检法测算_合并 2 2" xfId="31030"/>
    <cellStyle name="好_2007年一般预算支出剔除 2" xfId="31031"/>
    <cellStyle name="好_县区合并测算20080423(按照各省比重）_县市旗测算-新科目（含人口规模效应）_财力性转移支付2010年预算参考数_隋心对账单定稿0514 2 6" xfId="31032"/>
    <cellStyle name="好_2007年一般预算支出剔除 2 3" xfId="31033"/>
    <cellStyle name="好_M01-2(州市补助收入)" xfId="31034"/>
    <cellStyle name="好_县区合并测算20080423(按照各省比重）_县市旗测算-新科目（含人口规模效应）_财力性转移支付2010年预算参考数_隋心对账单定稿0514 2 7" xfId="31035"/>
    <cellStyle name="好_2007年一般预算支出剔除 2 4" xfId="31036"/>
    <cellStyle name="好_2007年一般预算支出剔除 2 5" xfId="31037"/>
    <cellStyle name="好_2007年一般预算支出剔除 2 6" xfId="31038"/>
    <cellStyle name="好_行政公检法测算_合并 2 3" xfId="31039"/>
    <cellStyle name="好_2007年一般预算支出剔除 3" xfId="31040"/>
    <cellStyle name="好_2007年一般预算支出剔除_03_2010年各地区一般预算平衡表_2010年地方财政一般预算分级平衡情况表（汇总）0524 2 4" xfId="31041"/>
    <cellStyle name="好_2007年一般预算支出剔除_03_2010年各地区一般预算平衡表_2010年地方财政一般预算分级平衡情况表（汇总）0524 2 5" xfId="31042"/>
    <cellStyle name="好_2007年一般预算支出剔除_03_2010年各地区一般预算平衡表_2010年地方财政一般预算分级平衡情况表（汇总）0524 2 7" xfId="31043"/>
    <cellStyle name="好_2007年一般预算支出剔除_03_2010年各地区一般预算平衡表_净集中 3" xfId="31044"/>
    <cellStyle name="好_2007年一般预算支出剔除_30云南" xfId="31045"/>
    <cellStyle name="好_2007年一般预算支出剔除_30云南 2" xfId="31046"/>
    <cellStyle name="好_2007年一般预算支出剔除_30云南 3" xfId="31047"/>
    <cellStyle name="好_2007年一般预算支出剔除_财力性转移支付2010年预算参考数 2 3" xfId="31048"/>
    <cellStyle name="好_2007年一般预算支出剔除_财力性转移支付2010年预算参考数 2 6" xfId="31049"/>
    <cellStyle name="好_2008年支出调整_财力性转移支付2010年预算参考数_华东 2 7" xfId="31050"/>
    <cellStyle name="好_2007年一般预算支出剔除_财力性转移支付2010年预算参考数 3" xfId="31051"/>
    <cellStyle name="好_其他部门(按照总人口测算）—20080416_财力性转移支付2010年预算参考数_03_2010年各地区一般预算平衡表 2 2" xfId="31052"/>
    <cellStyle name="好_34青海_财力性转移支付2010年预算参考数_华东 2 2" xfId="31053"/>
    <cellStyle name="好_2007年一般预算支出剔除_财力性转移支付2010年预算参考数 4" xfId="31054"/>
    <cellStyle name="好_其他部门(按照总人口测算）—20080416_财力性转移支付2010年预算参考数_03_2010年各地区一般预算平衡表 2 3" xfId="31055"/>
    <cellStyle name="好_34青海_财力性转移支付2010年预算参考数_华东 2 3" xfId="31056"/>
    <cellStyle name="好_2007年一般预算支出剔除_财力性转移支付2010年预算参考数 5" xfId="31057"/>
    <cellStyle name="好_河南 缺口县区测算(地方填报白)_财力性转移支付2010年预算参考数_30云南 3" xfId="31058"/>
    <cellStyle name="好_2007年一般预算支出剔除_财力性转移支付2010年预算参考数_03_2010年各地区一般预算平衡表" xfId="31059"/>
    <cellStyle name="好_2007年一般预算支出剔除_财力性转移支付2010年预算参考数_03_2010年各地区一般预算平衡表 2 2" xfId="31060"/>
    <cellStyle name="好_行政（人员）_不含人员经费系数_财力性转移支付2010年预算参考数_03_2010年各地区一般预算平衡表_净集中" xfId="31061"/>
    <cellStyle name="好_2007年一般预算支出剔除_财力性转移支付2010年预算参考数_03_2010年各地区一般预算平衡表 3" xfId="31062"/>
    <cellStyle name="好_2007年一般预算支出剔除_财力性转移支付2010年预算参考数_03_2010年各地区一般预算平衡表 4" xfId="31063"/>
    <cellStyle name="好_平邑_财力性转移支付2010年预算参考数_03_2010年各地区一般预算平衡表_净集中" xfId="31064"/>
    <cellStyle name="千位分隔 2 3" xfId="31065"/>
    <cellStyle name="好_2007年一般预算支出剔除_财力性转移支付2010年预算参考数_03_2010年各地区一般预算平衡表 5" xfId="31066"/>
    <cellStyle name="好_市辖区测算20080510_财力性转移支付2010年预算参考数_合并 2 7" xfId="31067"/>
    <cellStyle name="好_2007年一般预算支出剔除_财力性转移支付2010年预算参考数_03_2010年各地区一般预算平衡表_04财力类2010 2" xfId="31068"/>
    <cellStyle name="好_其他部门(按照总人口测算）—20080416_民生政策最低支出需求_财力性转移支付2010年预算参考数_03_2010年各地区一般预算平衡表_2010年地方财政一般预算分级平衡情况表（汇总）0524" xfId="31069"/>
    <cellStyle name="好_分析缺口率_财力性转移支付2010年预算参考数_03_2010年各地区一般预算平衡表" xfId="31070"/>
    <cellStyle name="好_2007年一般预算支出剔除_财力性转移支付2010年预算参考数_03_2010年各地区一般预算平衡表_04财力类2010 3" xfId="31071"/>
    <cellStyle name="好_县市旗测算20080508_民生政策最低支出需求_03_2010年各地区一般预算平衡表 2 2" xfId="31072"/>
    <cellStyle name="好_Book1_财力性转移支付2010年预算参考数_03_2010年各地区一般预算平衡表_2010年地方财政一般预算分级平衡情况表（汇总）0524 2 7" xfId="31073"/>
    <cellStyle name="好_自行调整差异系数顺序_财力性转移支付2010年预算参考数_华东 2 6" xfId="31074"/>
    <cellStyle name="好_2007年一般预算支出剔除_财力性转移支付2010年预算参考数_03_2010年各地区一般预算平衡表_2010年地方财政一般预算分级平衡情况表（汇总）0524" xfId="31075"/>
    <cellStyle name="好_县市旗测算20080508_03_2010年各地区一般预算平衡表_2010年地方财政一般预算分级平衡情况表（汇总）0524 2 6" xfId="31076"/>
    <cellStyle name="好_2007年一般预算支出剔除_财力性转移支付2010年预算参考数_03_2010年各地区一般预算平衡表_2010年地方财政一般预算分级平衡情况表（汇总）0524 2" xfId="31077"/>
    <cellStyle name="好_2007年一般预算支出剔除_财力性转移支付2010年预算参考数_03_2010年各地区一般预算平衡表_2010年地方财政一般预算分级平衡情况表（汇总）0524 2 2" xfId="31078"/>
    <cellStyle name="好_2007年一般预算支出剔除_财力性转移支付2010年预算参考数_03_2010年各地区一般预算平衡表_2010年地方财政一般预算分级平衡情况表（汇总）0524 2 3" xfId="31079"/>
    <cellStyle name="好_2007年一般预算支出剔除_财力性转移支付2010年预算参考数_03_2010年各地区一般预算平衡表_2010年地方财政一般预算分级平衡情况表（汇总）0524 2 4" xfId="31080"/>
    <cellStyle name="好_2007年一般预算支出剔除_财力性转移支付2010年预算参考数_03_2010年各地区一般预算平衡表_2010年地方财政一般预算分级平衡情况表（汇总）0524 2 5" xfId="31081"/>
    <cellStyle name="好_2007年一般预算支出剔除_财力性转移支付2010年预算参考数_03_2010年各地区一般预算平衡表_2010年地方财政一般预算分级平衡情况表（汇总）0524 2 6" xfId="31082"/>
    <cellStyle name="好_2007年一般预算支出剔除_财力性转移支付2010年预算参考数_03_2010年各地区一般预算平衡表_2010年地方财政一般预算分级平衡情况表（汇总）0524 2 7" xfId="31083"/>
    <cellStyle name="好_2007年一般预算支出剔除_财力性转移支付2010年预算参考数_03_2010年各地区一般预算平衡表_2010年地方财政一般预算分级平衡情况表（汇总）0524 3" xfId="31084"/>
    <cellStyle name="好_县市旗测算-新科目（20080626）_民生政策最低支出需求_财力性转移支付2010年预算参考数_小册子（2010）张" xfId="31085"/>
    <cellStyle name="好_教育(按照总人口测算）—20080416_民生政策最低支出需求_隋心对账单定稿0514 2" xfId="31086"/>
    <cellStyle name="好_2007年一般预算支出剔除_财力性转移支付2010年预算参考数_03_2010年各地区一般预算平衡表_2010年地方财政一般预算分级平衡情况表（汇总）0524 4" xfId="31087"/>
    <cellStyle name="好_教育(按照总人口测算）—20080416_民生政策最低支出需求_隋心对账单定稿0514 3" xfId="31088"/>
    <cellStyle name="好_行政公检法测算_财力性转移支付2010年预算参考数_03_2010年各地区一般预算平衡表_净集中 2" xfId="31089"/>
    <cellStyle name="好_2007年一般预算支出剔除_财力性转移支付2010年预算参考数_03_2010年各地区一般预算平衡表_2010年地方财政一般预算分级平衡情况表（汇总）0524 5" xfId="31090"/>
    <cellStyle name="好_2007年一般预算支出剔除_财力性转移支付2010年预算参考数_03_2010年各地区一般预算平衡表_净集中 2" xfId="31091"/>
    <cellStyle name="好_2007年一般预算支出剔除_财力性转移支付2010年预算参考数_03_2010年各地区一般预算平衡表_净集中 3" xfId="31092"/>
    <cellStyle name="好_2007年一般预算支出剔除_财力性转移支付2010年预算参考数_合并" xfId="31093"/>
    <cellStyle name="好_2007年一般预算支出剔除_财力性转移支付2010年预算参考数_隋心对账单定稿0514 2 3" xfId="31094"/>
    <cellStyle name="好_分县成本差异系数_民生政策最低支出需求_财力性转移支付2010年预算参考数_华东 2 2" xfId="31095"/>
    <cellStyle name="好_第五部分(才淼、饶永宏） 4" xfId="31096"/>
    <cellStyle name="好_2007年一般预算支出剔除_财力性转移支付2010年预算参考数_小册子（2010）张 3" xfId="31097"/>
    <cellStyle name="好_教育(按照总人口测算）—20080416_县市旗测算-新科目（含人口规模效应）_财力性转移支付2010年预算参考数_03_2010年各地区一般预算平衡表 2 3" xfId="31098"/>
    <cellStyle name="输出 7" xfId="31099"/>
    <cellStyle name="好_2007年一般预算支出剔除_合并 2" xfId="31100"/>
    <cellStyle name="好_2007年一般预算支出剔除_合并 2 2" xfId="31101"/>
    <cellStyle name="好_青海 缺口县区测算(地方填报)_隋心对账单定稿0514 2 2" xfId="31102"/>
    <cellStyle name="好_教育(按照总人口测算）—20080416_财力性转移支付2010年预算参考数_隋心对账单定稿0514" xfId="31103"/>
    <cellStyle name="好_县区合并测算20080423(按照各省比重）_不含人员经费系数_合并 2 5" xfId="31104"/>
    <cellStyle name="好_2007年一般预算支出剔除_合并 2 3" xfId="31105"/>
    <cellStyle name="好_青海 缺口县区测算(地方填报)_隋心对账单定稿0514 2 3" xfId="31106"/>
    <cellStyle name="好_县区合并测算20080423(按照各省比重）_不含人员经费系数_合并 2 6" xfId="31107"/>
    <cellStyle name="好_2007年一般预算支出剔除_合并 2 4" xfId="31108"/>
    <cellStyle name="好_青海 缺口县区测算(地方填报)_隋心对账单定稿0514 2 5" xfId="31109"/>
    <cellStyle name="好_2007年一般预算支出剔除_合并 2 6" xfId="31110"/>
    <cellStyle name="好_2007年一般预算支出剔除_华东 2" xfId="31111"/>
    <cellStyle name="好_2007年一般预算支出剔除_华东 2 2" xfId="31112"/>
    <cellStyle name="好_2007年一般预算支出剔除_华东 2 3" xfId="31113"/>
    <cellStyle name="好_2007年一般预算支出剔除_隋心对账单定稿0514" xfId="31114"/>
    <cellStyle name="好_2007年一般预算支出剔除_隋心对账单定稿0514 2" xfId="31115"/>
    <cellStyle name="好_2007年一般预算支出剔除_隋心对账单定稿0514 2 7" xfId="31116"/>
    <cellStyle name="好_分县成本差异系数_不含人员经费系数_03_2010年各地区一般预算平衡表 6" xfId="31117"/>
    <cellStyle name="好_2007年一般预算支出剔除_小册子（2010）张" xfId="31118"/>
    <cellStyle name="好_2007年一般预算支出剔除_小册子（2010）张 2" xfId="31119"/>
    <cellStyle name="好_2008年一般预算支出预计_华东 2" xfId="31120"/>
    <cellStyle name="好_2007年一般预算支出剔除_小册子（2010）张 3" xfId="31121"/>
    <cellStyle name="好_2007年政法部门业务指标" xfId="31122"/>
    <cellStyle name="好_2007年政法部门业务指标 2" xfId="31123"/>
    <cellStyle name="好_2007年政法部门业务指标 3" xfId="31124"/>
    <cellStyle name="好_2007年政法部门业务指标 4" xfId="31125"/>
    <cellStyle name="好_2007年政法部门业务指标 5" xfId="31126"/>
    <cellStyle name="好_2007一般预算支出口径剔除表 2 2" xfId="31127"/>
    <cellStyle name="好_2007一般预算支出口径剔除表 2 3" xfId="31128"/>
    <cellStyle name="好_2007一般预算支出口径剔除表 2 7" xfId="31129"/>
    <cellStyle name="好_行政（人员）_财力性转移支付2010年预算参考数_隋心对账单定稿0514 3" xfId="31130"/>
    <cellStyle name="好_2007一般预算支出口径剔除表_03_2010年各地区一般预算平衡表_04财力类2010 2" xfId="31131"/>
    <cellStyle name="好_2007一般预算支出口径剔除表_03_2010年各地区一般预算平衡表_04财力类2010 3" xfId="31132"/>
    <cellStyle name="好_2007一般预算支出口径剔除表_03_2010年各地区一般预算平衡表_2010年地方财政一般预算分级平衡情况表（汇总）0524 2 4" xfId="31133"/>
    <cellStyle name="好_2007一般预算支出口径剔除表_03_2010年各地区一般预算平衡表_2010年地方财政一般预算分级平衡情况表（汇总）0524 2 7" xfId="31134"/>
    <cellStyle name="好_2007一般预算支出口径剔除表_03_2010年各地区一般预算平衡表_净集中" xfId="31135"/>
    <cellStyle name="好_2007一般预算支出口径剔除表_03_2010年各地区一般预算平衡表_净集中 2" xfId="31136"/>
    <cellStyle name="好_2007一般预算支出口径剔除表_03_2010年各地区一般预算平衡表_净集中 3" xfId="31137"/>
    <cellStyle name="好_2007一般预算支出口径剔除表_30云南" xfId="31138"/>
    <cellStyle name="好_2007一般预算支出口径剔除表_30云南 2" xfId="31139"/>
    <cellStyle name="好_2007一般预算支出口径剔除表_财力性转移支付2010年预算参考数" xfId="31140"/>
    <cellStyle name="好_2007一般预算支出口径剔除表_财力性转移支付2010年预算参考数 2" xfId="31141"/>
    <cellStyle name="好_行政（人员）_不含人员经费系数_财力性转移支付2010年预算参考数 2 5" xfId="31142"/>
    <cellStyle name="好_2007一般预算支出口径剔除表_财力性转移支付2010年预算参考数 2 3" xfId="31143"/>
    <cellStyle name="好_行政（人员）_不含人员经费系数_财力性转移支付2010年预算参考数 2 6" xfId="31144"/>
    <cellStyle name="好_2007一般预算支出口径剔除表_财力性转移支付2010年预算参考数 2 4" xfId="31145"/>
    <cellStyle name="好_行政（人员）_不含人员经费系数_财力性转移支付2010年预算参考数 2 7" xfId="31146"/>
    <cellStyle name="好_2007一般预算支出口径剔除表_财力性转移支付2010年预算参考数 2 5" xfId="31147"/>
    <cellStyle name="好_2007一般预算支出口径剔除表_财力性转移支付2010年预算参考数 2 7" xfId="31148"/>
    <cellStyle name="好_Book1_华东 2" xfId="31149"/>
    <cellStyle name="好_2007一般预算支出口径剔除表_财力性转移支付2010年预算参考数_03_2010年各地区一般预算平衡表 2" xfId="31150"/>
    <cellStyle name="好_Book1_华东 2 2" xfId="31151"/>
    <cellStyle name="好_2007一般预算支出口径剔除表_财力性转移支付2010年预算参考数_03_2010年各地区一般预算平衡表 2 2" xfId="31152"/>
    <cellStyle name="好_2007一般预算支出口径剔除表_财力性转移支付2010年预算参考数_03_2010年各地区一般预算平衡表 3" xfId="31153"/>
    <cellStyle name="好_2007一般预算支出口径剔除表_财力性转移支付2010年预算参考数_03_2010年各地区一般预算平衡表 4" xfId="31154"/>
    <cellStyle name="好_2007一般预算支出口径剔除表_财力性转移支付2010年预算参考数_03_2010年各地区一般预算平衡表_04财力类2010" xfId="31155"/>
    <cellStyle name="好_2007一般预算支出口径剔除表_财力性转移支付2010年预算参考数_03_2010年各地区一般预算平衡表_04财力类2010 2" xfId="31156"/>
    <cellStyle name="好_其他部门(按照总人口测算）—20080416_县市旗测算-新科目（含人口规模效应） 2 8" xfId="31157"/>
    <cellStyle name="好_2007一般预算支出口径剔除表_财力性转移支付2010年预算参考数_03_2010年各地区一般预算平衡表_2010年地方财政一般预算分级平衡情况表（汇总）0524" xfId="31158"/>
    <cellStyle name="好_2007一般预算支出口径剔除表_财力性转移支付2010年预算参考数_03_2010年各地区一般预算平衡表_2010年地方财政一般预算分级平衡情况表（汇总）0524 3" xfId="31159"/>
    <cellStyle name="好_2007一般预算支出口径剔除表_财力性转移支付2010年预算参考数_03_2010年各地区一般预算平衡表_2010年地方财政一般预算分级平衡情况表（汇总）0524 4" xfId="31160"/>
    <cellStyle name="好_2007一般预算支出口径剔除表_财力性转移支付2010年预算参考数_03_2010年各地区一般预算平衡表_2010年地方财政一般预算分级平衡情况表（汇总）0524 5" xfId="31161"/>
    <cellStyle name="好_2007一般预算支出口径剔除表_财力性转移支付2010年预算参考数_03_2010年各地区一般预算平衡表_净集中" xfId="31162"/>
    <cellStyle name="好_2007一般预算支出口径剔除表_财力性转移支付2010年预算参考数_30云南" xfId="31163"/>
    <cellStyle name="好_河南 缺口县区测算(地方填报白)_03_2010年各地区一般预算平衡表 3" xfId="31164"/>
    <cellStyle name="好_市辖区测算-新科目（20080626）_民生政策最低支出需求_财力性转移支付2010年预算参考数 2 5" xfId="31165"/>
    <cellStyle name="好_2007一般预算支出口径剔除表_财力性转移支付2010年预算参考数_合并 2 2" xfId="31166"/>
    <cellStyle name="强调文字颜色 4 2 2 11 2" xfId="31167"/>
    <cellStyle name="好_河南 缺口县区测算(地方填报白)_03_2010年各地区一般预算平衡表 4" xfId="31168"/>
    <cellStyle name="好_市辖区测算-新科目（20080626）_民生政策最低支出需求_财力性转移支付2010年预算参考数 2 6" xfId="31169"/>
    <cellStyle name="好_2007一般预算支出口径剔除表_财力性转移支付2010年预算参考数_合并 2 3" xfId="31170"/>
    <cellStyle name="好_行政（人员）_民生政策最低支出需求_财力性转移支付2010年预算参考数_03_2010年各地区一般预算平衡表 2" xfId="31171"/>
    <cellStyle name="强调文字颜色 4 2 2 11 3" xfId="31172"/>
    <cellStyle name="好_河南 缺口县区测算(地方填报白)_03_2010年各地区一般预算平衡表 5" xfId="31173"/>
    <cellStyle name="好_市辖区测算-新科目（20080626）_民生政策最低支出需求_财力性转移支付2010年预算参考数 2 7" xfId="31174"/>
    <cellStyle name="好_2007一般预算支出口径剔除表_财力性转移支付2010年预算参考数_合并 2 4" xfId="31175"/>
    <cellStyle name="好_行政（人员）_民生政策最低支出需求_财力性转移支付2010年预算参考数_03_2010年各地区一般预算平衡表 3" xfId="31176"/>
    <cellStyle name="强调文字颜色 4 2 2 11 4" xfId="31177"/>
    <cellStyle name="好_河南 缺口县区测算(地方填报白)_03_2010年各地区一般预算平衡表 6" xfId="31178"/>
    <cellStyle name="好_gdp_合并" xfId="31179"/>
    <cellStyle name="好_市辖区测算-新科目（20080626）_民生政策最低支出需求_财力性转移支付2010年预算参考数 2 8" xfId="31180"/>
    <cellStyle name="好_2007一般预算支出口径剔除表_财力性转移支付2010年预算参考数_合并 2 5" xfId="31181"/>
    <cellStyle name="好_行政（人员）_民生政策最低支出需求_财力性转移支付2010年预算参考数_03_2010年各地区一般预算平衡表 4" xfId="31182"/>
    <cellStyle name="强调文字颜色 4 2 2 11 5" xfId="31183"/>
    <cellStyle name="好_2007一般预算支出口径剔除表_财力性转移支付2010年预算参考数_合并 2 6" xfId="31184"/>
    <cellStyle name="好_行政（人员）_民生政策最低支出需求_财力性转移支付2010年预算参考数_03_2010年各地区一般预算平衡表 5" xfId="31185"/>
    <cellStyle name="强调文字颜色 4 2 2 11 6" xfId="31186"/>
    <cellStyle name="好_2007一般预算支出口径剔除表_财力性转移支付2010年预算参考数_合并 2 7" xfId="31187"/>
    <cellStyle name="好_行政（人员）_民生政策最低支出需求_财力性转移支付2010年预算参考数_03_2010年各地区一般预算平衡表 6" xfId="31188"/>
    <cellStyle name="强调文字颜色 4 2 2 11 7" xfId="31189"/>
    <cellStyle name="好_2007一般预算支出口径剔除表_财力性转移支付2010年预算参考数_华东" xfId="31190"/>
    <cellStyle name="好_2007一般预算支出口径剔除表_财力性转移支付2010年预算参考数_华东 2" xfId="31191"/>
    <cellStyle name="好_其他部门(按照总人口测算）—20080416_财力性转移支付2010年预算参考数 2 8" xfId="31192"/>
    <cellStyle name="好_2007一般预算支出口径剔除表_财力性转移支付2010年预算参考数_小册子（2010）张" xfId="31193"/>
    <cellStyle name="好_核定人数下发表_财力性转移支付2010年预算参考数_华东 2 5" xfId="31194"/>
    <cellStyle name="好_2007一般预算支出口径剔除表_财力性转移支付2010年预算参考数_小册子（2010）张 2" xfId="31195"/>
    <cellStyle name="好_重点民生支出需求测算表社保（农村低保）081112_合并" xfId="31196"/>
    <cellStyle name="好_县市旗测算-新科目（20080627）_不含人员经费系数_财力性转移支付2010年预算参考数_合并" xfId="31197"/>
    <cellStyle name="好_核定人数下发表_财力性转移支付2010年预算参考数_华东 2 6" xfId="31198"/>
    <cellStyle name="好_2007一般预算支出口径剔除表_财力性转移支付2010年预算参考数_小册子（2010）张 3" xfId="31199"/>
    <cellStyle name="好_2007一般预算支出口径剔除表_华东" xfId="31200"/>
    <cellStyle name="好_核定人数对比_隋心对账单定稿0514" xfId="31201"/>
    <cellStyle name="好_2007一般预算支出口径剔除表_华东 2 2" xfId="31202"/>
    <cellStyle name="好_2007一般预算支出口径剔除表_华东 2 3" xfId="31203"/>
    <cellStyle name="好_2007一般预算支出口径剔除表_华东 2 4" xfId="31204"/>
    <cellStyle name="好_2007一般预算支出口径剔除表_华东 2 6" xfId="31205"/>
    <cellStyle name="好_教育(按照总人口测算）—20080416_不含人员经费系数_财力性转移支付2010年预算参考数_03_2010年各地区一般预算平衡表_04财力类2010 2" xfId="31206"/>
    <cellStyle name="好_2007一般预算支出口径剔除表_隋心对账单定稿0514 2 2" xfId="31207"/>
    <cellStyle name="好_2007一般预算支出口径剔除表_隋心对账单定稿0514 2 6" xfId="31208"/>
    <cellStyle name="好_2007一般预算支出口径剔除表_隋心对账单定稿0514 2 7" xfId="31209"/>
    <cellStyle name="好_2007一般预算支出口径剔除表_小册子（2010）张" xfId="31210"/>
    <cellStyle name="好_2007一般预算支出口径剔除表_小册子（2010）张 2" xfId="31211"/>
    <cellStyle name="好_Book1_财力性转移支付2010年预算参考数_03_2010年各地区一般预算平衡表 3" xfId="31212"/>
    <cellStyle name="好_危改资金测算_财力性转移支付2010年预算参考数 3" xfId="31213"/>
    <cellStyle name="好_2007一般预算支出口径剔除表_小册子（2010）张 3" xfId="31214"/>
    <cellStyle name="好_Book1_财力性转移支付2010年预算参考数_03_2010年各地区一般预算平衡表 4" xfId="31215"/>
    <cellStyle name="好_危改资金测算_财力性转移支付2010年预算参考数 4" xfId="31216"/>
    <cellStyle name="好_2008计算资料（8月5） 2" xfId="31217"/>
    <cellStyle name="好_教育(按照总人口测算）—20080416_华东 3" xfId="31218"/>
    <cellStyle name="好_云南省2008年转移支付测算——州市本级考核部分及政策性测算_隋心对账单定稿0514 2 6" xfId="31219"/>
    <cellStyle name="好_2008计算资料（8月5） 2 2" xfId="31220"/>
    <cellStyle name="好_卫生(按照总人口测算）—20080416_不含人员经费系数 2 2" xfId="31221"/>
    <cellStyle name="好_2008计算资料（8月5） 2 3" xfId="31222"/>
    <cellStyle name="好_卫生(按照总人口测算）—20080416_不含人员经费系数 2 3" xfId="31223"/>
    <cellStyle name="好_2008计算资料（8月5） 2 4" xfId="31224"/>
    <cellStyle name="好_卫生(按照总人口测算）—20080416_不含人员经费系数 2 4" xfId="31225"/>
    <cellStyle name="好_2008计算资料（8月5） 2 5" xfId="31226"/>
    <cellStyle name="好_卫生(按照总人口测算）—20080416_不含人员经费系数 2 5" xfId="31227"/>
    <cellStyle name="好_2008计算资料（8月5） 2 6" xfId="31228"/>
    <cellStyle name="好_卫生(按照总人口测算）—20080416_不含人员经费系数 2 6" xfId="31229"/>
    <cellStyle name="好_2008计算资料（8月5） 2 7" xfId="31230"/>
    <cellStyle name="好_2008计算资料（8月5） 3" xfId="31231"/>
    <cellStyle name="好_云南省2008年转移支付测算——州市本级考核部分及政策性测算_隋心对账单定稿0514 2 7" xfId="31232"/>
    <cellStyle name="好_2008计算资料（8月5） 4" xfId="31233"/>
    <cellStyle name="好_2008计算资料（8月5）_30云南 2" xfId="31234"/>
    <cellStyle name="好_基础数据分析 3" xfId="31235"/>
    <cellStyle name="好_缺口县区测算_财力性转移支付2010年预算参考数 2 7" xfId="31236"/>
    <cellStyle name="好_2008计算资料（8月5）_30云南 3" xfId="31237"/>
    <cellStyle name="好_基础数据分析 4" xfId="31238"/>
    <cellStyle name="好_缺口县区测算_财力性转移支付2010年预算参考数 2 8" xfId="31239"/>
    <cellStyle name="好_2008计算资料（8月5）_合并 2" xfId="31240"/>
    <cellStyle name="好_2008计算资料（8月5）_合并 2 2" xfId="31241"/>
    <cellStyle name="好_2008计算资料（8月5）_合并 2 3" xfId="31242"/>
    <cellStyle name="好_2008计算资料（8月5）_合并 2 4" xfId="31243"/>
    <cellStyle name="好_2008计算资料（8月5）_合并 2 5" xfId="31244"/>
    <cellStyle name="好_2008计算资料（8月5）_合并 2 6" xfId="31245"/>
    <cellStyle name="好_2008计算资料（8月5）_合并 2 7" xfId="31246"/>
    <cellStyle name="好_2008计算资料（8月5）_华东" xfId="31247"/>
    <cellStyle name="好_2008计算资料（8月5）_华东 2" xfId="31248"/>
    <cellStyle name="好_2008计算资料（8月5）_华东 2 2" xfId="31249"/>
    <cellStyle name="好_2008计算资料（8月5）_华东 2 3" xfId="31250"/>
    <cellStyle name="好_2008计算资料（8月5）_华东 2 4" xfId="31251"/>
    <cellStyle name="好_农林水和城市维护标准支出20080505－县区合计_县市旗测算-新科目（含人口规模效应）_财力性转移支付2010年预算参考数 2" xfId="31252"/>
    <cellStyle name="好_文体广播事业(按照总人口测算）—20080416_不含人员经费系数_隋心对账单定稿0514 2 4" xfId="31253"/>
    <cellStyle name="好_2008计算资料（8月5）_华东 2 5" xfId="31254"/>
    <cellStyle name="好_农林水和城市维护标准支出20080505－县区合计_县市旗测算-新科目（含人口规模效应）_财力性转移支付2010年预算参考数 3" xfId="31255"/>
    <cellStyle name="好_文体广播事业(按照总人口测算）—20080416_不含人员经费系数_隋心对账单定稿0514 2 5" xfId="31256"/>
    <cellStyle name="好_2008计算资料（8月5）_华东 2 6" xfId="31257"/>
    <cellStyle name="好_农林水和城市维护标准支出20080505－县区合计_县市旗测算-新科目（含人口规模效应）_财力性转移支付2010年预算参考数 4" xfId="31258"/>
    <cellStyle name="好_文体广播事业(按照总人口测算）—20080416_不含人员经费系数_隋心对账单定稿0514 2 6" xfId="31259"/>
    <cellStyle name="好_2008计算资料（8月5）_华东 2 7" xfId="31260"/>
    <cellStyle name="好_2008计算资料（8月5）_隋心对账单定稿0514" xfId="31261"/>
    <cellStyle name="好_2008计算资料（8月5）_隋心对账单定稿0514 2" xfId="31262"/>
    <cellStyle name="好_2008计算资料（8月5）_隋心对账单定稿0514 2 7" xfId="31263"/>
    <cellStyle name="好_2008计算资料（8月5）_小册子（2010）张 2" xfId="31264"/>
    <cellStyle name="好_2008计算资料（8月5）_小册子（2010）张 3" xfId="31265"/>
    <cellStyle name="好_县市旗测算20080508_合并 2 2" xfId="31266"/>
    <cellStyle name="好_2008年地州对账表(国库资金） 2" xfId="31267"/>
    <cellStyle name="好_2008年地州对账表(国库资金） 2 2" xfId="31268"/>
    <cellStyle name="好_2008年地州对账表(国库资金） 3" xfId="31269"/>
    <cellStyle name="好_县市旗测算-新科目（20080627）_县市旗测算-新科目（含人口规模效应）_华东 2" xfId="31270"/>
    <cellStyle name="好_测算结果_华东 2 6" xfId="31271"/>
    <cellStyle name="好_2008年地州对账表(国库资金） 3 2" xfId="31272"/>
    <cellStyle name="好_2008年地州对账表(国库资金） 4" xfId="31273"/>
    <cellStyle name="好_2008年全省汇总收支计算表" xfId="31274"/>
    <cellStyle name="好_2008年全省汇总收支计算表 2" xfId="31275"/>
    <cellStyle name="好_2008年全省汇总收支计算表 2 2" xfId="31276"/>
    <cellStyle name="好_2008年全省汇总收支计算表 3" xfId="31277"/>
    <cellStyle name="好_农林水和城市维护标准支出20080505－县区合计_财力性转移支付2010年预算参考数_03_2010年各地区一般预算平衡表" xfId="31278"/>
    <cellStyle name="好_2008年全省汇总收支计算表 4" xfId="31279"/>
    <cellStyle name="好_2008年全省汇总收支计算表_03_2010年各地区一般预算平衡表" xfId="31280"/>
    <cellStyle name="好_财政供养人员 2 7" xfId="31281"/>
    <cellStyle name="好_2008年全省汇总收支计算表_03_2010年各地区一般预算平衡表 3" xfId="31282"/>
    <cellStyle name="好_2008年全省汇总收支计算表_03_2010年各地区一般预算平衡表 4" xfId="31283"/>
    <cellStyle name="好_2008年全省汇总收支计算表_03_2010年各地区一般预算平衡表 5" xfId="31284"/>
    <cellStyle name="好_2008年全省汇总收支计算表_03_2010年各地区一般预算平衡表_04财力类2010" xfId="31285"/>
    <cellStyle name="好_测算结果_03_2010年各地区一般预算平衡表_04财力类2010 3" xfId="31286"/>
    <cellStyle name="好_2008年全省汇总收支计算表_03_2010年各地区一般预算平衡表_04财力类2010 2" xfId="31287"/>
    <cellStyle name="好_22湖南_财力性转移支付2010年预算参考数_30云南" xfId="31288"/>
    <cellStyle name="好_2008年全省汇总收支计算表_03_2010年各地区一般预算平衡表_04财力类2010 3" xfId="31289"/>
    <cellStyle name="好_缺口县区测算(财政部标准)_财力性转移支付2010年预算参考数_合并 2 5" xfId="31290"/>
    <cellStyle name="好_2008年全省汇总收支计算表_03_2010年各地区一般预算平衡表_2010年地方财政一般预算分级平衡情况表（汇总）0524 2 6" xfId="31291"/>
    <cellStyle name="好_测算结果_03_2010年各地区一般预算平衡表_净集中 2" xfId="31292"/>
    <cellStyle name="好_2008年全省汇总收支计算表_03_2010年各地区一般预算平衡表_2010年地方财政一般预算分级平衡情况表（汇总）0524 3" xfId="31293"/>
    <cellStyle name="好_测算结果_03_2010年各地区一般预算平衡表_净集中 3" xfId="31294"/>
    <cellStyle name="好_2008年全省汇总收支计算表_03_2010年各地区一般预算平衡表_2010年地方财政一般预算分级平衡情况表（汇总）0524 4" xfId="31295"/>
    <cellStyle name="好_2008年全省汇总收支计算表_03_2010年各地区一般预算平衡表_2010年地方财政一般预算分级平衡情况表（汇总）0524 5" xfId="31296"/>
    <cellStyle name="好_2008年全省汇总收支计算表_03_2010年各地区一般预算平衡表_净集中" xfId="31297"/>
    <cellStyle name="好_成本差异系数_财力性转移支付2010年预算参考数_03_2010年各地区一般预算平衡表_2010年地方财政一般预算分级平衡情况表（汇总）0524 2 5" xfId="31298"/>
    <cellStyle name="好_2008年全省汇总收支计算表_03_2010年各地区一般预算平衡表_净集中 2" xfId="31299"/>
    <cellStyle name="好_成本差异系数_财力性转移支付2010年预算参考数_03_2010年各地区一般预算平衡表_2010年地方财政一般预算分级平衡情况表（汇总）0524 2 6" xfId="31300"/>
    <cellStyle name="好_2008年全省汇总收支计算表_03_2010年各地区一般预算平衡表_净集中 3" xfId="31301"/>
    <cellStyle name="好_2008年全省汇总收支计算表_30云南" xfId="31302"/>
    <cellStyle name="强调文字颜色 5 2 2 2 2 6" xfId="31303"/>
    <cellStyle name="好_2008年全省汇总收支计算表_30云南 2" xfId="31304"/>
    <cellStyle name="好_2008年全省汇总收支计算表_财力性转移支付2010年预算参考数" xfId="31305"/>
    <cellStyle name="强调文字颜色 3 2 2 20" xfId="31306"/>
    <cellStyle name="强调文字颜色 3 2 2 15" xfId="31307"/>
    <cellStyle name="好_农林水和城市维护标准支出20080505－县区合计_财力性转移支付2010年预算参考数_03_2010年各地区一般预算平衡表_净集中 3" xfId="31308"/>
    <cellStyle name="好_2008年全省汇总收支计算表_财力性转移支付2010年预算参考数 2 2" xfId="31309"/>
    <cellStyle name="好_2008年全省汇总收支计算表_财力性转移支付2010年预算参考数 2 3" xfId="31310"/>
    <cellStyle name="好_2008年全省汇总收支计算表_财力性转移支付2010年预算参考数 2 5" xfId="31311"/>
    <cellStyle name="好_2008年全省汇总收支计算表_财力性转移支付2010年预算参考数 2 7" xfId="31312"/>
    <cellStyle name="好_2008年全省汇总收支计算表_财力性转移支付2010年预算参考数_03_2010年各地区一般预算平衡表 2" xfId="31313"/>
    <cellStyle name="好_2008年全省汇总收支计算表_财力性转移支付2010年预算参考数_03_2010年各地区一般预算平衡表 2 2" xfId="31314"/>
    <cellStyle name="好_2008年全省汇总收支计算表_财力性转移支付2010年预算参考数_03_2010年各地区一般预算平衡表 3" xfId="31315"/>
    <cellStyle name="好_2008年全省汇总收支计算表_财力性转移支付2010年预算参考数_03_2010年各地区一般预算平衡表 5" xfId="31316"/>
    <cellStyle name="好_2008年全省汇总收支计算表_财力性转移支付2010年预算参考数_03_2010年各地区一般预算平衡表 6" xfId="31317"/>
    <cellStyle name="好_2008年全省汇总收支计算表_财力性转移支付2010年预算参考数_03_2010年各地区一般预算平衡表_2010年地方财政一般预算分级平衡情况表（汇总）0524 2 5" xfId="31318"/>
    <cellStyle name="好_2008年全省汇总收支计算表_财力性转移支付2010年预算参考数_03_2010年各地区一般预算平衡表_2010年地方财政一般预算分级平衡情况表（汇总）0524 2 7" xfId="31319"/>
    <cellStyle name="好_2008年全省汇总收支计算表_财力性转移支付2010年预算参考数_03_2010年各地区一般预算平衡表_2010年地方财政一般预算分级平衡情况表（汇总）0524 4" xfId="31320"/>
    <cellStyle name="好_行政(燃修费)_县市旗测算-新科目（含人口规模效应）" xfId="31321"/>
    <cellStyle name="好_2008年全省汇总收支计算表_财力性转移支付2010年预算参考数_03_2010年各地区一般预算平衡表_净集中" xfId="31322"/>
    <cellStyle name="好_2008年全省汇总收支计算表_财力性转移支付2010年预算参考数_30云南" xfId="31323"/>
    <cellStyle name="好_行政（人员）_不含人员经费系数_财力性转移支付2010年预算参考数_华东 2 6" xfId="31324"/>
    <cellStyle name="好_2008年全省汇总收支计算表_财力性转移支付2010年预算参考数_合并 2 2" xfId="31325"/>
    <cellStyle name="好_行政（人员）_不含人员经费系数_财力性转移支付2010年预算参考数_华东 2 7" xfId="31326"/>
    <cellStyle name="好_2008年全省汇总收支计算表_财力性转移支付2010年预算参考数_合并 2 3" xfId="31327"/>
    <cellStyle name="好_2008年全省汇总收支计算表_财力性转移支付2010年预算参考数_合并 2 6" xfId="31328"/>
    <cellStyle name="好_2008年全省汇总收支计算表_财力性转移支付2010年预算参考数_合并 2 7" xfId="31329"/>
    <cellStyle name="好_2008年全省汇总收支计算表_财力性转移支付2010年预算参考数_华东 2" xfId="31330"/>
    <cellStyle name="好_文体广播事业(按照总人口测算）—20080416_华东 2 7" xfId="31331"/>
    <cellStyle name="好_2008年全省汇总收支计算表_财力性转移支付2010年预算参考数_华东 2 2" xfId="31332"/>
    <cellStyle name="好_2008年全省汇总收支计算表_财力性转移支付2010年预算参考数_华东 2 3" xfId="31333"/>
    <cellStyle name="好_2008年全省汇总收支计算表_财力性转移支付2010年预算参考数_华东 2 4" xfId="31334"/>
    <cellStyle name="好_2008年全省汇总收支计算表_财力性转移支付2010年预算参考数_华东 2 5" xfId="31335"/>
    <cellStyle name="好_2008年全省汇总收支计算表_财力性转移支付2010年预算参考数_华东 2 6" xfId="31336"/>
    <cellStyle name="好_2008年全省汇总收支计算表_财力性转移支付2010年预算参考数_华东 2 7" xfId="31337"/>
    <cellStyle name="好_测算结果汇总_财力性转移支付2010年预算参考数_隋心对账单定稿0514 2 5" xfId="31338"/>
    <cellStyle name="好_2008年全省汇总收支计算表_财力性转移支付2010年预算参考数_隋心对账单定稿0514" xfId="31339"/>
    <cellStyle name="好_河南 缺口县区测算(地方填报白)_财力性转移支付2010年预算参考数 3" xfId="31340"/>
    <cellStyle name="好_2008年全省汇总收支计算表_财力性转移支付2010年预算参考数_隋心对账单定稿0514 2" xfId="31341"/>
    <cellStyle name="好_测算结果_财力性转移支付2010年预算参考数_小册子（2010）张 3" xfId="31342"/>
    <cellStyle name="好_2008年全省汇总收支计算表_财力性转移支付2010年预算参考数_小册子（2010）张 2" xfId="31343"/>
    <cellStyle name="好_2008年全省汇总收支计算表_合并" xfId="31344"/>
    <cellStyle name="好_卫生(按照总人口测算）—20080416_03_2010年各地区一般预算平衡表 4" xfId="31345"/>
    <cellStyle name="好_2008年全省汇总收支计算表_合并 2" xfId="31346"/>
    <cellStyle name="好_2008年全省汇总收支计算表_合并 2 4" xfId="31347"/>
    <cellStyle name="好_其他部门(按照总人口测算）—20080416_民生政策最低支出需求_财力性转移支付2010年预算参考数_03_2010年各地区一般预算平衡表_净集中 2" xfId="31348"/>
    <cellStyle name="好_2008年全省汇总收支计算表_合并 2 5" xfId="31349"/>
    <cellStyle name="好_其他部门(按照总人口测算）—20080416_民生政策最低支出需求_财力性转移支付2010年预算参考数_03_2010年各地区一般预算平衡表_净集中 3" xfId="31350"/>
    <cellStyle name="好_2008年全省汇总收支计算表_合并 2 6" xfId="31351"/>
    <cellStyle name="好_农林水和城市维护标准支出20080505－县区合计_不含人员经费系数_财力性转移支付2010年预算参考数_隋心对账单定稿0514" xfId="31352"/>
    <cellStyle name="好_2008年全省汇总收支计算表_合并 2 7" xfId="31353"/>
    <cellStyle name="好_分析缺口率_隋心对账单定稿0514 2 7" xfId="31354"/>
    <cellStyle name="好_2008年全省汇总收支计算表_华东" xfId="31355"/>
    <cellStyle name="好_卫生(按照总人口测算）—20080416_县市旗测算-新科目（含人口规模效应）_小册子（2010）张" xfId="31356"/>
    <cellStyle name="好_汇总表 2 7" xfId="31357"/>
    <cellStyle name="好_30云南_1_合并 2 5" xfId="31358"/>
    <cellStyle name="好_2008年全省汇总收支计算表_华东 2 6" xfId="31359"/>
    <cellStyle name="好_汇总表 2 8" xfId="31360"/>
    <cellStyle name="好_30云南_1_合并 2 6" xfId="31361"/>
    <cellStyle name="好_2008年全省汇总收支计算表_华东 2 7" xfId="31362"/>
    <cellStyle name="好_2008年全省汇总收支计算表_隋心对账单定稿0514 2 2" xfId="31363"/>
    <cellStyle name="好_2008年全省汇总收支计算表_隋心对账单定稿0514 2 3" xfId="31364"/>
    <cellStyle name="好_2008年全省汇总收支计算表_隋心对账单定稿0514 2 5" xfId="31365"/>
    <cellStyle name="好_2008年全省汇总收支计算表_隋心对账单定稿0514 2 7" xfId="31366"/>
    <cellStyle name="好_2008年全省汇总收支计算表_小册子（2010）张" xfId="31367"/>
    <cellStyle name="好_2008年全省汇总收支计算表_小册子（2010）张 2" xfId="31368"/>
    <cellStyle name="好_2008年全省汇总收支计算表_小册子（2010）张 3" xfId="31369"/>
    <cellStyle name="好_2008年一般预算支出预计_合并" xfId="31370"/>
    <cellStyle name="好_2008年一般预算支出预计_合并 2" xfId="31371"/>
    <cellStyle name="好_2008年一般预算支出预计_合并 2 3" xfId="31372"/>
    <cellStyle name="好_2008年一般预算支出预计_合并 2 4" xfId="31373"/>
    <cellStyle name="好_2008年一般预算支出预计_合并 2 6" xfId="31374"/>
    <cellStyle name="好_2008年一般预算支出预计_合并 2 7" xfId="31375"/>
    <cellStyle name="好_成本差异系数 2 7" xfId="31376"/>
    <cellStyle name="好_2008年一般预算支出预计_华东" xfId="31377"/>
    <cellStyle name="好_30云南_1_03_2010年各地区一般预算平衡表_2010年地方财政一般预算分级平衡情况表（汇总）0524 2 6" xfId="31378"/>
    <cellStyle name="好_汇总_华东 2 7" xfId="31379"/>
    <cellStyle name="好_2008年一般预算支出预计_华东 2 2" xfId="31380"/>
    <cellStyle name="好_农林水和城市维护标准支出20080505－县区合计_03_2010年各地区一般预算平衡表_2010年地方财政一般预算分级平衡情况表（汇总）0524 2 2" xfId="31381"/>
    <cellStyle name="好_27重庆_合并 2 2" xfId="31382"/>
    <cellStyle name="好_2008年一般预算支出预计_华东 2 3" xfId="31383"/>
    <cellStyle name="好_30云南_1_03_2010年各地区一般预算平衡表_2010年地方财政一般预算分级平衡情况表（汇总）0524 2 7" xfId="31384"/>
    <cellStyle name="好_农林水和城市维护标准支出20080505－县区合计_03_2010年各地区一般预算平衡表_2010年地方财政一般预算分级平衡情况表（汇总）0524 2 3" xfId="31385"/>
    <cellStyle name="好_27重庆_合并 2 3" xfId="31386"/>
    <cellStyle name="好_2008年一般预算支出预计_华东 2 4" xfId="31387"/>
    <cellStyle name="好_2008年一般预算支出预计_隋心对账单定稿0514" xfId="31388"/>
    <cellStyle name="好_2008年一般预算支出预计_隋心对账单定稿0514 2 2" xfId="31389"/>
    <cellStyle name="好_2008年一般预算支出预计_隋心对账单定稿0514 2 3" xfId="31390"/>
    <cellStyle name="好_行政公检法测算_不含人员经费系数 2 7" xfId="31391"/>
    <cellStyle name="好_2008年一般预算支出预计_小册子（2010）张 2" xfId="31392"/>
    <cellStyle name="好_2008年预计支出与2007年对比 3" xfId="31393"/>
    <cellStyle name="强调文字颜色 2 2 2 17" xfId="31394"/>
    <cellStyle name="好_2008年预计支出与2007年对比 4" xfId="31395"/>
    <cellStyle name="强调文字颜色 2 2 2 18" xfId="31396"/>
    <cellStyle name="好_2008年预计支出与2007年对比 5" xfId="31397"/>
    <cellStyle name="强调文字颜色 2 2 2 19" xfId="31398"/>
    <cellStyle name="好_农林水和城市维护标准支出20080505－县区合计_民生政策最低支出需求" xfId="31399"/>
    <cellStyle name="好_2008年预计支出与2007年对比_30云南 3" xfId="31400"/>
    <cellStyle name="好_同德" xfId="31401"/>
    <cellStyle name="好_2008年预计支出与2007年对比_合并 2 4" xfId="31402"/>
    <cellStyle name="好_2008年预计支出与2007年对比_合并 2 5" xfId="31403"/>
    <cellStyle name="好_2008年预计支出与2007年对比_合并 2 6" xfId="31404"/>
    <cellStyle name="好_2008年预计支出与2007年对比_合并 2 7" xfId="31405"/>
    <cellStyle name="好_2008年预计支出与2007年对比_华东" xfId="31406"/>
    <cellStyle name="好_2008年预计支出与2007年对比_华东 2 3" xfId="31407"/>
    <cellStyle name="好_2008年预计支出与2007年对比_华东 2 4" xfId="31408"/>
    <cellStyle name="好_2008年预计支出与2007年对比_华东 2 5" xfId="31409"/>
    <cellStyle name="好_2008年预计支出与2007年对比_隋心对账单定稿0514 2 3" xfId="31410"/>
    <cellStyle name="好_Book1_财力性转移支付2010年预算参考数 2" xfId="31411"/>
    <cellStyle name="好_2008年预计支出与2007年对比_隋心对账单定稿0514 2 4" xfId="31412"/>
    <cellStyle name="好_Book1_财力性转移支付2010年预算参考数 3" xfId="31413"/>
    <cellStyle name="好_2008年预计支出与2007年对比_隋心对账单定稿0514 2 5" xfId="31414"/>
    <cellStyle name="好_市辖区测算-新科目（20080626）_民生政策最低支出需求_财力性转移支付2010年预算参考数_03_2010年各地区一般预算平衡表_净集中 2" xfId="31415"/>
    <cellStyle name="好_Book1_财力性转移支付2010年预算参考数 4" xfId="31416"/>
    <cellStyle name="好_2008年预计支出与2007年对比_隋心对账单定稿0514 2 6" xfId="31417"/>
    <cellStyle name="好_市辖区测算-新科目（20080626）_民生政策最低支出需求_财力性转移支付2010年预算参考数_03_2010年各地区一般预算平衡表_净集中 3" xfId="31418"/>
    <cellStyle name="好_Book1_财力性转移支付2010年预算参考数 5" xfId="31419"/>
    <cellStyle name="好_2008年预计支出与2007年对比_隋心对账单定稿0514 2 7" xfId="31420"/>
    <cellStyle name="好_2008年预计支出与2007年对比_小册子（2010）张 2" xfId="31421"/>
    <cellStyle name="好_县级基础数据 2" xfId="31422"/>
    <cellStyle name="好_2008年预计支出与2007年对比_小册子（2010）张 3" xfId="31423"/>
    <cellStyle name="好_县级基础数据 3" xfId="31424"/>
    <cellStyle name="好_2008年支出核定 2" xfId="31425"/>
    <cellStyle name="好_2008年支出核定 2 2" xfId="31426"/>
    <cellStyle name="好_2008年支出核定 2 3" xfId="31427"/>
    <cellStyle name="好_农林水和城市维护标准支出20080505－县区合计_县市旗测算-新科目（含人口规模效应）_财力性转移支付2010年预算参考数_隋心对账单定稿0514" xfId="31428"/>
    <cellStyle name="好_2008年支出核定 2 4" xfId="31429"/>
    <cellStyle name="好_2008年支出核定 2 5" xfId="31430"/>
    <cellStyle name="好_2008年支出核定 2 6" xfId="31431"/>
    <cellStyle name="好_2008年支出核定 3" xfId="31432"/>
    <cellStyle name="好_2008年支出核定 4" xfId="31433"/>
    <cellStyle name="好_2008年支出核定 5" xfId="31434"/>
    <cellStyle name="好_2008年支出核定_合并 2" xfId="31435"/>
    <cellStyle name="好_2008年支出核定_合并 2 2" xfId="31436"/>
    <cellStyle name="好_人员工资和公用经费_财力性转移支付2010年预算参考数_小册子（2010）张" xfId="31437"/>
    <cellStyle name="好_2008年支出核定_合并 2 5" xfId="31438"/>
    <cellStyle name="好_2008年支出核定_合并 2 6" xfId="31439"/>
    <cellStyle name="好_2008年支出核定_合并 2 7" xfId="31440"/>
    <cellStyle name="好_2008年支出核定_华东 2 2" xfId="31441"/>
    <cellStyle name="好_2008年支出核定_华东 2 3" xfId="31442"/>
    <cellStyle name="好_2008年支出核定_隋心对账单定稿0514 2 7" xfId="31443"/>
    <cellStyle name="好_2008年支出核定_小册子（2010）张" xfId="31444"/>
    <cellStyle name="好_2008年支出核定_小册子（2010）张 2" xfId="31445"/>
    <cellStyle name="好_2008年支出调整 2" xfId="31446"/>
    <cellStyle name="好_2008年支出调整 2 3" xfId="31447"/>
    <cellStyle name="强调文字颜色 2 4" xfId="31448"/>
    <cellStyle name="好_2008年支出调整 2 4" xfId="31449"/>
    <cellStyle name="强调文字颜色 2 5" xfId="31450"/>
    <cellStyle name="好_2008年支出调整 2 5" xfId="31451"/>
    <cellStyle name="强调文字颜色 2 6" xfId="31452"/>
    <cellStyle name="好_2008年支出调整 2 7" xfId="31453"/>
    <cellStyle name="强调文字颜色 2 8" xfId="31454"/>
    <cellStyle name="好_2008年支出调整 3" xfId="31455"/>
    <cellStyle name="好_2008年支出调整 4" xfId="31456"/>
    <cellStyle name="好_2008年支出调整 5" xfId="31457"/>
    <cellStyle name="好_2009年一般性转移支付标准工资_~5676413" xfId="31458"/>
    <cellStyle name="好_2008年支出调整_03_2010年各地区一般预算平衡表" xfId="31459"/>
    <cellStyle name="好_2008年支出调整_03_2010年各地区一般预算平衡表_04财力类2010" xfId="31460"/>
    <cellStyle name="好_2008年支出调整_03_2010年各地区一般预算平衡表_2010年地方财政一般预算分级平衡情况表（汇总）0524 2 6" xfId="31461"/>
    <cellStyle name="好_2008年支出调整_03_2010年各地区一般预算平衡表_净集中" xfId="31462"/>
    <cellStyle name="好_2008年支出调整_03_2010年各地区一般预算平衡表_净集中 2" xfId="31463"/>
    <cellStyle name="好_2008年支出调整_03_2010年各地区一般预算平衡表_净集中 3" xfId="31464"/>
    <cellStyle name="好_2008年支出调整_30云南" xfId="31465"/>
    <cellStyle name="好_2008年支出调整_30云南 2" xfId="31466"/>
    <cellStyle name="好_2008年支出调整_30云南 3" xfId="31467"/>
    <cellStyle name="好_34青海_财力性转移支付2010年预算参考数_华东 2 7" xfId="31468"/>
    <cellStyle name="好_2008年支出调整_财力性转移支付2010年预算参考数" xfId="31469"/>
    <cellStyle name="好_县区合并测算20080421_县市旗测算-新科目（含人口规模效应）_合并 2 2" xfId="31470"/>
    <cellStyle name="好_2008年支出调整_财力性转移支付2010年预算参考数 2" xfId="31471"/>
    <cellStyle name="好_2008年支出调整_财力性转移支付2010年预算参考数 3" xfId="31472"/>
    <cellStyle name="好_财政供养人员_隋心对账单定稿0514 2 4" xfId="31473"/>
    <cellStyle name="好_2008年支出调整_财力性转移支付2010年预算参考数_03_2010年各地区一般预算平衡表" xfId="31474"/>
    <cellStyle name="好_2008年支出调整_财力性转移支付2010年预算参考数_03_2010年各地区一般预算平衡表 6" xfId="31475"/>
    <cellStyle name="好_2008年支出调整_财力性转移支付2010年预算参考数_03_2010年各地区一般预算平衡表_04财力类2010" xfId="31476"/>
    <cellStyle name="好_总人口_财力性转移支付2010年预算参考数_03_2010年各地区一般预算平衡表_净集中 2" xfId="31477"/>
    <cellStyle name="好_县市旗测算-新科目（20080627）_民生政策最低支出需求_财力性转移支付2010年预算参考数 2 2" xfId="31478"/>
    <cellStyle name="好_2008年支出调整_财力性转移支付2010年预算参考数_03_2010年各地区一般预算平衡表_2010年地方财政一般预算分级平衡情况表（汇总）0524" xfId="31479"/>
    <cellStyle name="好_分县成本差异系数_03_2010年各地区一般预算平衡表_2010年地方财政一般预算分级平衡情况表（汇总）0524" xfId="31480"/>
    <cellStyle name="好_2008年支出调整_财力性转移支付2010年预算参考数_03_2010年各地区一般预算平衡表_2010年地方财政一般预算分级平衡情况表（汇总）0524 2" xfId="31481"/>
    <cellStyle name="好_分县成本差异系数_03_2010年各地区一般预算平衡表_2010年地方财政一般预算分级平衡情况表（汇总）0524 2" xfId="31482"/>
    <cellStyle name="好_2008年支出调整_财力性转移支付2010年预算参考数_03_2010年各地区一般预算平衡表_2010年地方财政一般预算分级平衡情况表（汇总）0524 2 2" xfId="31483"/>
    <cellStyle name="好_分县成本差异系数_03_2010年各地区一般预算平衡表_2010年地方财政一般预算分级平衡情况表（汇总）0524 3" xfId="31484"/>
    <cellStyle name="好_同德_财力性转移支付2010年预算参考数_03_2010年各地区一般预算平衡表" xfId="31485"/>
    <cellStyle name="好_2008年支出调整_财力性转移支付2010年预算参考数_03_2010年各地区一般预算平衡表_2010年地方财政一般预算分级平衡情况表（汇总）0524 2 3" xfId="31486"/>
    <cellStyle name="好_分县成本差异系数_03_2010年各地区一般预算平衡表_2010年地方财政一般预算分级平衡情况表（汇总）0524 5" xfId="31487"/>
    <cellStyle name="好_2008年支出调整_财力性转移支付2010年预算参考数_03_2010年各地区一般预算平衡表_2010年地方财政一般预算分级平衡情况表（汇总）0524 2 5" xfId="31488"/>
    <cellStyle name="好_2008年支出调整_财力性转移支付2010年预算参考数_03_2010年各地区一般预算平衡表_2010年地方财政一般预算分级平衡情况表（汇总）0524 2 6" xfId="31489"/>
    <cellStyle name="好_缺口县区测算_03_2010年各地区一般预算平衡表_04财力类2010" xfId="31490"/>
    <cellStyle name="好_2008年支出调整_财力性转移支付2010年预算参考数_03_2010年各地区一般预算平衡表_2010年地方财政一般预算分级平衡情况表（汇总）0524 2 7" xfId="31491"/>
    <cellStyle name="好_2008年支出调整_财力性转移支付2010年预算参考数_03_2010年各地区一般预算平衡表_2010年地方财政一般预算分级平衡情况表（汇总）0524 3" xfId="31492"/>
    <cellStyle name="好_分县成本差异系数_不含人员经费系数_小册子（2010）张 2" xfId="31493"/>
    <cellStyle name="好_2008年支出调整_财力性转移支付2010年预算参考数_03_2010年各地区一般预算平衡表_2010年地方财政一般预算分级平衡情况表（汇总）0524 5" xfId="31494"/>
    <cellStyle name="好_2008年支出调整_财力性转移支付2010年预算参考数_03_2010年各地区一般预算平衡表_净集中" xfId="31495"/>
    <cellStyle name="好_2008年支出调整_财力性转移支付2010年预算参考数_03_2010年各地区一般预算平衡表_净集中 2" xfId="31496"/>
    <cellStyle name="好_缺口县区测算(按2007支出增长25%测算)_03_2010年各地区一般预算平衡表" xfId="31497"/>
    <cellStyle name="好_其他部门(按照总人口测算）—20080416_不含人员经费系数_财力性转移支付2010年预算参考数_30云南 2" xfId="31498"/>
    <cellStyle name="好_2008年支出调整_财力性转移支付2010年预算参考数_03_2010年各地区一般预算平衡表_净集中 3" xfId="31499"/>
    <cellStyle name="好_2008年支出调整_财力性转移支付2010年预算参考数_30云南" xfId="31500"/>
    <cellStyle name="好_2008年支出调整_财力性转移支付2010年预算参考数_30云南 2" xfId="31501"/>
    <cellStyle name="好_2008年支出调整_财力性转移支付2010年预算参考数_合并 2" xfId="31502"/>
    <cellStyle name="好_2008年支出调整_财力性转移支付2010年预算参考数_合并 2 2" xfId="31503"/>
    <cellStyle name="好_2008年支出调整_财力性转移支付2010年预算参考数_合并 2 3" xfId="31504"/>
    <cellStyle name="好_2008年支出调整_财力性转移支付2010年预算参考数_合并 2 4" xfId="31505"/>
    <cellStyle name="好_2008年支出调整_财力性转移支付2010年预算参考数_合并 2 5" xfId="31506"/>
    <cellStyle name="好_2008年支出调整_财力性转移支付2010年预算参考数_合并 2 6" xfId="31507"/>
    <cellStyle name="好_2008年支出调整_财力性转移支付2010年预算参考数_合并 2 7" xfId="31508"/>
    <cellStyle name="好_2008年支出调整_财力性转移支付2010年预算参考数_华东" xfId="31509"/>
    <cellStyle name="好_2008年支出调整_财力性转移支付2010年预算参考数_华东 2 2" xfId="31510"/>
    <cellStyle name="好_2008年支出调整_财力性转移支付2010年预算参考数_华东 2 3" xfId="31511"/>
    <cellStyle name="好_2008年支出调整_财力性转移支付2010年预算参考数_隋心对账单定稿0514 2" xfId="31512"/>
    <cellStyle name="好_市辖区测算-新科目（20080626）_财力性转移支付2010年预算参考数_03_2010年各地区一般预算平衡表 2" xfId="31513"/>
    <cellStyle name="好_附表_财力性转移支付2010年预算参考数_03_2010年各地区一般预算平衡表 4" xfId="31514"/>
    <cellStyle name="好_2008年支出调整_财力性转移支付2010年预算参考数_隋心对账单定稿0514 2 5" xfId="31515"/>
    <cellStyle name="好_附表_财力性转移支付2010年预算参考数_03_2010年各地区一般预算平衡表 5" xfId="31516"/>
    <cellStyle name="好_2008年支出调整_财力性转移支付2010年预算参考数_隋心对账单定稿0514 2 6" xfId="31517"/>
    <cellStyle name="好_附表_财力性转移支付2010年预算参考数_03_2010年各地区一般预算平衡表 6" xfId="31518"/>
    <cellStyle name="好_2008年支出调整_财力性转移支付2010年预算参考数_隋心对账单定稿0514 2 7" xfId="31519"/>
    <cellStyle name="好_2008年支出调整_合并 2 2" xfId="31520"/>
    <cellStyle name="好_2008年支出调整_合并 2 4" xfId="31521"/>
    <cellStyle name="好_河南 缺口县区测算(地方填报白)_财力性转移支付2010年预算参考数_30云南" xfId="31522"/>
    <cellStyle name="好_2008年支出调整_合并 2 6" xfId="31523"/>
    <cellStyle name="好_2008年支出调整_合并 2 7" xfId="31524"/>
    <cellStyle name="好_市辖区测算20080510_财力性转移支付2010年预算参考数 2 3" xfId="31525"/>
    <cellStyle name="好_教育(按照总人口测算）—20080416_县市旗测算-新科目（含人口规模效应）_合并 2 4" xfId="31526"/>
    <cellStyle name="好_2008年支出调整_华东 2" xfId="31527"/>
    <cellStyle name="好_民生政策最低支出需求_财力性转移支付2010年预算参考数_小册子（2010）张 3" xfId="31528"/>
    <cellStyle name="好_2008年支出调整_华东 2 6" xfId="31529"/>
    <cellStyle name="好_2008年支出调整_华东 2 7" xfId="31530"/>
    <cellStyle name="好_2008年支出调整_隋心对账单定稿0514" xfId="31531"/>
    <cellStyle name="好_2008年支出调整_隋心对账单定稿0514 2 2" xfId="31532"/>
    <cellStyle name="好_2008年支出调整_隋心对账单定稿0514 2 3" xfId="31533"/>
    <cellStyle name="好_2008年支出调整_小册子（2010）张" xfId="31534"/>
    <cellStyle name="好_财政供养人员_03_2010年各地区一般预算平衡表_04财力类2010" xfId="31535"/>
    <cellStyle name="好_2008年支出调整_小册子（2010）张 2" xfId="31536"/>
    <cellStyle name="好_财政供养人员_03_2010年各地区一般预算平衡表_04财力类2010 2" xfId="31537"/>
    <cellStyle name="好_2008年支出调整_小册子（2010）张 3" xfId="31538"/>
    <cellStyle name="好_财政供养人员_03_2010年各地区一般预算平衡表_04财力类2010 3" xfId="31539"/>
    <cellStyle name="好_2008云南省分县市中小学教职工统计表（教育厅提供） 3" xfId="31540"/>
    <cellStyle name="好_2008云南省分县市中小学教职工统计表（教育厅提供） 5" xfId="31541"/>
    <cellStyle name="好_2008云南省分县市中小学教职工统计表（教育厅提供） 6" xfId="31542"/>
    <cellStyle name="好_2008云南省分县市中小学教职工统计表（教育厅提供） 7" xfId="31543"/>
    <cellStyle name="好_2009年标准税收测算数据表_2.2009年云南省生态功能区转移支付总表" xfId="31544"/>
    <cellStyle name="好_2009年标准税收测算数据表_5.2010年云南省国家一般生态功能区转移支付补助测算表（州市本级）" xfId="31545"/>
    <cellStyle name="好_2009年国家重点生态功能区保护性转移支付生态测算表" xfId="31546"/>
    <cellStyle name="好_2009年一般性转移支付标准工资" xfId="31547"/>
    <cellStyle name="好_行政公检法测算_30云南 2" xfId="31548"/>
    <cellStyle name="好_2009年一般性转移支付标准工资 4" xfId="31549"/>
    <cellStyle name="好_2009年一般性转移支付标准工资_~4190974" xfId="31550"/>
    <cellStyle name="好_青海 缺口县区测算(地方填报)_华东 2" xfId="31551"/>
    <cellStyle name="好_2009年一般性转移支付标准工资_不用软件计算9.1不考虑经费管理评价xl 4" xfId="31552"/>
    <cellStyle name="好_卫生(按照总人口测算）—20080416_不含人员经费系数_03_2010年各地区一般预算平衡表_2010年地方财政一般预算分级平衡情况表（汇总）0524 3" xfId="31553"/>
    <cellStyle name="好_2009年一般性转移支付标准工资_地方配套按人均增幅控制8.30xl 2" xfId="31554"/>
    <cellStyle name="好_市辖区测算20080510_财力性转移支付2010年预算参考数_合并 2" xfId="31555"/>
    <cellStyle name="好_2009年一般性转移支付标准工资_地方配套按人均增幅控制8.30xl 4" xfId="31556"/>
    <cellStyle name="好_2009年一般性转移支付标准工资_地方配套按人均增幅控制8.30一般预算平均增幅、人均可用财力平均增幅两次控制、社会治安系数调整、案件数调整xl" xfId="31557"/>
    <cellStyle name="好_2009年一般性转移支付标准工资_地方配套按人均增幅控制8.30一般预算平均增幅、人均可用财力平均增幅两次控制、社会治安系数调整、案件数调整xl 2" xfId="31558"/>
    <cellStyle name="好_2009年一般性转移支付标准工资_地方配套按人均增幅控制8.30一般预算平均增幅、人均可用财力平均增幅两次控制、社会治安系数调整、案件数调整xl 3" xfId="31559"/>
    <cellStyle name="好_2009年一般性转移支付标准工资_地方配套按人均增幅控制8.30一般预算平均增幅、人均可用财力平均增幅两次控制、社会治安系数调整、案件数调整xl 4" xfId="31560"/>
    <cellStyle name="好_2009年一般性转移支付标准工资_地方配套按人均增幅控制8.31（调整结案率后）xl 3" xfId="31561"/>
    <cellStyle name="好_2009年一般性转移支付标准工资_地方配套按人均增幅控制8.31（调整结案率后）xl 4" xfId="31562"/>
    <cellStyle name="好_2009年一般性转移支付标准工资_奖励补助测算5.22测试 2 4" xfId="31563"/>
    <cellStyle name="好_2009年一般性转移支付标准工资_奖励补助测算5.23新" xfId="31564"/>
    <cellStyle name="好_34青海_财力性转移支付2010年预算参考数_03_2010年各地区一般预算平衡表_2010年地方财政一般预算分级平衡情况表（汇总）0524 2 7" xfId="31565"/>
    <cellStyle name="好_2009年一般性转移支付标准工资_奖励补助测算5.23新 2" xfId="31566"/>
    <cellStyle name="好_2009年一般性转移支付标准工资_奖励补助测算5.23新 3" xfId="31567"/>
    <cellStyle name="好_2009年一般性转移支付标准工资_奖励补助测算5.24冯铸" xfId="31568"/>
    <cellStyle name="好_行政公检法测算_不含人员经费系数_财力性转移支付2010年预算参考数_合并 2 5" xfId="31569"/>
    <cellStyle name="好_2009年一般性转移支付标准工资_奖励补助测算5.24冯铸 2" xfId="31570"/>
    <cellStyle name="好_行政公检法测算_不含人员经费系数_财力性转移支付2010年预算参考数_合并 2 6" xfId="31571"/>
    <cellStyle name="好_2009年一般性转移支付标准工资_奖励补助测算5.24冯铸 3" xfId="31572"/>
    <cellStyle name="好_总人口_财力性转移支付2010年预算参考数_30云南 2" xfId="31573"/>
    <cellStyle name="好_行政公检法测算_不含人员经费系数_财力性转移支付2010年预算参考数_合并 2 7" xfId="31574"/>
    <cellStyle name="好_2009年一般性转移支付标准工资_奖励补助测算5.24冯铸 4" xfId="31575"/>
    <cellStyle name="好_2009年一般性转移支付标准工资_奖励补助测算7.23" xfId="31576"/>
    <cellStyle name="好_2009年一般性转移支付标准工资_奖励补助测算7.23 2" xfId="31577"/>
    <cellStyle name="好_2009年一般性转移支付标准工资_奖励补助测算7.23 3" xfId="31578"/>
    <cellStyle name="好_市辖区测算20080510_财力性转移支付2010年预算参考数_03_2010年各地区一般预算平衡表_2010年地方财政一般预算分级平衡情况表（汇总）0524 2 2" xfId="31579"/>
    <cellStyle name="好_2009年一般性转移支付标准工资_奖励补助测算7.23 4" xfId="31580"/>
    <cellStyle name="好_市辖区测算20080510_财力性转移支付2010年预算参考数_03_2010年各地区一般预算平衡表_2010年地方财政一般预算分级平衡情况表（汇总）0524 2 3" xfId="31581"/>
    <cellStyle name="好_2009年一般性转移支付标准工资_奖励补助测算7.25" xfId="31582"/>
    <cellStyle name="好_2009年一般性转移支付标准工资_奖励补助测算7.25 (version 1) (version 1)" xfId="31583"/>
    <cellStyle name="好_2009年一般性转移支付标准工资_奖励补助测算7.25 (version 1) (version 1) 2" xfId="31584"/>
    <cellStyle name="好_2009年一般性转移支付标准工资_奖励补助测算7.25 2" xfId="31585"/>
    <cellStyle name="好_农林水和城市维护标准支出20080505－县区合计_不含人员经费系数_财力性转移支付2010年预算参考数_合并 2" xfId="31586"/>
    <cellStyle name="好_2009年一般性转移支付标准工资_奖励补助测算7.25 3" xfId="31587"/>
    <cellStyle name="好_农林水和城市维护标准支出20080505－县区合计_不含人员经费系数_财力性转移支付2010年预算参考数_合并 3" xfId="31588"/>
    <cellStyle name="好_2009年一般性转移支付标准工资_奖励补助测算7.25 4" xfId="31589"/>
    <cellStyle name="好_2009年云南省省对下一般性转移支付标准支出测算表" xfId="31590"/>
    <cellStyle name="好_2010公用经费标准测算方案（提供刚哥最终）" xfId="31591"/>
    <cellStyle name="好_2010年省对民族地县第二批转移支付测算表" xfId="31592"/>
    <cellStyle name="好_文体广播事业(按照总人口测算）—20080416_县市旗测算-新科目（含人口规模效应） 2 5" xfId="31593"/>
    <cellStyle name="借出原因 5" xfId="31594"/>
    <cellStyle name="好_2010年省对民族地县第二批转移支付测算表 2" xfId="31595"/>
    <cellStyle name="好_县市旗测算-新科目（20080626）_民生政策最低支出需求_隋心对账单定稿0514 2 5" xfId="31596"/>
    <cellStyle name="好_2010年省对民族地县第二批转移支付测算表 3" xfId="31597"/>
    <cellStyle name="好_县市旗测算-新科目（20080626）_民生政策最低支出需求_隋心对账单定稿0514 2 6" xfId="31598"/>
    <cellStyle name="好_2010年需求" xfId="31599"/>
    <cellStyle name="注释 2 2 3" xfId="31600"/>
    <cellStyle name="样式 1 2 5 12" xfId="31601"/>
    <cellStyle name="好_2010年需求 2" xfId="31602"/>
    <cellStyle name="好_2010年需求 3" xfId="31603"/>
    <cellStyle name="好_2010全套检索报表全省 3" xfId="31604"/>
    <cellStyle name="好_农林水和城市维护标准支出20080505－县区合计_不含人员经费系数 2 3" xfId="31605"/>
    <cellStyle name="好_GDP_2.2009年云南省生态功能区转移支付总表" xfId="31606"/>
    <cellStyle name="好_2010人员经费测算方案（提供刚哥汇总版）" xfId="31607"/>
    <cellStyle name="好_2011标准人员数测算结果" xfId="31608"/>
    <cellStyle name="好_2011标准人员数测算结果 2" xfId="31609"/>
    <cellStyle name="好_2011标准人员数测算结果 3" xfId="31610"/>
    <cellStyle name="好_2012年结算单（最终稿）" xfId="31611"/>
    <cellStyle name="好_2012年结算单（最终稿） 2 2" xfId="31612"/>
    <cellStyle name="好_2012年结算单（最终稿） 2 3" xfId="31613"/>
    <cellStyle name="好_2012年结算单（最终稿） 2 4" xfId="31614"/>
    <cellStyle name="好_2012年结算单（最终稿） 2 5" xfId="31615"/>
    <cellStyle name="好_2014年横排表" xfId="31616"/>
    <cellStyle name="好_行政公检法测算 2 7" xfId="31617"/>
    <cellStyle name="好_县市旗测算20080508_县市旗测算-新科目（含人口规模效应）_财力性转移支付2010年预算参考数_合并 2" xfId="31618"/>
    <cellStyle name="好_2014年横排表 2 2" xfId="31619"/>
    <cellStyle name="好_2014年横排表 2 4" xfId="31620"/>
    <cellStyle name="好_2014年横排表 2 5" xfId="31621"/>
    <cellStyle name="好_第五部分(才淼、饶永宏）_隋心对账单定稿0514" xfId="31622"/>
    <cellStyle name="好_20河南 2" xfId="31623"/>
    <cellStyle name="好_第五部分(才淼、饶永宏）_隋心对账单定稿0514 2" xfId="31624"/>
    <cellStyle name="好_20河南 2 2" xfId="31625"/>
    <cellStyle name="好_其他部门(按照总人口测算）—20080416_03_2010年各地区一般预算平衡表_2010年地方财政一般预算分级平衡情况表（汇总）0524 2 2" xfId="31626"/>
    <cellStyle name="好_20河南 2 3" xfId="31627"/>
    <cellStyle name="好_其他部门(按照总人口测算）—20080416_03_2010年各地区一般预算平衡表_2010年地方财政一般预算分级平衡情况表（汇总）0524 2 3" xfId="31628"/>
    <cellStyle name="好_20河南 2 4" xfId="31629"/>
    <cellStyle name="好_其他部门(按照总人口测算）—20080416_03_2010年各地区一般预算平衡表_2010年地方财政一般预算分级平衡情况表（汇总）0524 2 4" xfId="31630"/>
    <cellStyle name="好_20河南 2 5" xfId="31631"/>
    <cellStyle name="好_其他部门(按照总人口测算）—20080416_03_2010年各地区一般预算平衡表_2010年地方财政一般预算分级平衡情况表（汇总）0524 2 5" xfId="31632"/>
    <cellStyle name="好_20河南 2 6" xfId="31633"/>
    <cellStyle name="好_其他部门(按照总人口测算）—20080416_03_2010年各地区一般预算平衡表_2010年地方财政一般预算分级平衡情况表（汇总）0524 2 6" xfId="31634"/>
    <cellStyle name="好_20河南 2 7" xfId="31635"/>
    <cellStyle name="好_20河南 5" xfId="31636"/>
    <cellStyle name="好_20河南_03_2010年各地区一般预算平衡表 2" xfId="31637"/>
    <cellStyle name="好_20河南_03_2010年各地区一般预算平衡表 3" xfId="31638"/>
    <cellStyle name="好_20河南_03_2010年各地区一般预算平衡表 4" xfId="31639"/>
    <cellStyle name="好_20河南_03_2010年各地区一般预算平衡表_04财力类2010 2" xfId="31640"/>
    <cellStyle name="好_20河南_03_2010年各地区一般预算平衡表_2010年地方财政一般预算分级平衡情况表（汇总）0524 2 2" xfId="31641"/>
    <cellStyle name="好_20河南_03_2010年各地区一般预算平衡表_2010年地方财政一般预算分级平衡情况表（汇总）0524 2 3" xfId="31642"/>
    <cellStyle name="好_20河南_财力性转移支付2010年预算参考数 2 5" xfId="31643"/>
    <cellStyle name="好_20河南_财力性转移支付2010年预算参考数 2 6" xfId="31644"/>
    <cellStyle name="好_20河南_财力性转移支付2010年预算参考数_03_2010年各地区一般预算平衡表 2 2" xfId="31645"/>
    <cellStyle name="好_20河南_财力性转移支付2010年预算参考数_03_2010年各地区一般预算平衡表 4" xfId="31646"/>
    <cellStyle name="好_农林水和城市维护标准支出20080505－县区合计_县市旗测算-新科目（含人口规模效应）_03_2010年各地区一般预算平衡表_2010年地方财政一般预算分级平衡情况表（汇总）0524 5" xfId="31647"/>
    <cellStyle name="好_农林水和城市维护标准支出20080505－县区合计 5" xfId="31648"/>
    <cellStyle name="好_财政供养人员 2" xfId="31649"/>
    <cellStyle name="好_20河南_财力性转移支付2010年预算参考数_03_2010年各地区一般预算平衡表_04财力类2010" xfId="31650"/>
    <cellStyle name="好_财政供养人员 2 2" xfId="31651"/>
    <cellStyle name="好_20河南_财力性转移支付2010年预算参考数_03_2010年各地区一般预算平衡表_04财力类2010 2" xfId="31652"/>
    <cellStyle name="好_财政供养人员 2 3" xfId="31653"/>
    <cellStyle name="好_20河南_财力性转移支付2010年预算参考数_03_2010年各地区一般预算平衡表_04财力类2010 3" xfId="31654"/>
    <cellStyle name="好_20河南_财力性转移支付2010年预算参考数_03_2010年各地区一般预算平衡表_2010年地方财政一般预算分级平衡情况表（汇总）0524 2" xfId="31655"/>
    <cellStyle name="好_20河南_财力性转移支付2010年预算参考数_03_2010年各地区一般预算平衡表_2010年地方财政一般预算分级平衡情况表（汇总）0524 2 2" xfId="31656"/>
    <cellStyle name="好_20河南_财力性转移支付2010年预算参考数_03_2010年各地区一般预算平衡表_2010年地方财政一般预算分级平衡情况表（汇总）0524 2 4" xfId="31657"/>
    <cellStyle name="好_20河南_财力性转移支付2010年预算参考数_03_2010年各地区一般预算平衡表_2010年地方财政一般预算分级平衡情况表（汇总）0524 2 6" xfId="31658"/>
    <cellStyle name="好_20河南_财力性转移支付2010年预算参考数_03_2010年各地区一般预算平衡表_2010年地方财政一般预算分级平衡情况表（汇总）0524 3" xfId="31659"/>
    <cellStyle name="好_20河南_财力性转移支付2010年预算参考数_03_2010年各地区一般预算平衡表_2010年地方财政一般预算分级平衡情况表（汇总）0524 4" xfId="31660"/>
    <cellStyle name="好_文体广播事业(按照总人口测算）—20080416_县市旗测算-新科目（含人口规模效应）_财力性转移支付2010年预算参考数" xfId="31661"/>
    <cellStyle name="好_20河南_财力性转移支付2010年预算参考数_03_2010年各地区一般预算平衡表_2010年地方财政一般预算分级平衡情况表（汇总）0524 5" xfId="31662"/>
    <cellStyle name="好_20河南_财力性转移支付2010年预算参考数_03_2010年各地区一般预算平衡表_净集中" xfId="31663"/>
    <cellStyle name="好_20河南_财力性转移支付2010年预算参考数_30云南 2" xfId="31664"/>
    <cellStyle name="好_20河南_财力性转移支付2010年预算参考数_合并" xfId="31665"/>
    <cellStyle name="好_20河南_财力性转移支付2010年预算参考数_合并 2" xfId="31666"/>
    <cellStyle name="好_20河南_财力性转移支付2010年预算参考数_合并 2 2" xfId="31667"/>
    <cellStyle name="好_20河南_财力性转移支付2010年预算参考数_合并 2 3" xfId="31668"/>
    <cellStyle name="好_20河南_财力性转移支付2010年预算参考数_合并 2 5" xfId="31669"/>
    <cellStyle name="好_总人口_财力性转移支付2010年预算参考数_03_2010年各地区一般预算平衡表_2010年地方财政一般预算分级平衡情况表（汇总）0524 3" xfId="31670"/>
    <cellStyle name="好_20河南_财力性转移支付2010年预算参考数_合并 2 7" xfId="31671"/>
    <cellStyle name="好_总人口_财力性转移支付2010年预算参考数_03_2010年各地区一般预算平衡表_2010年地方财政一般预算分级平衡情况表（汇总）0524 5" xfId="31672"/>
    <cellStyle name="好_20河南_财力性转移支付2010年预算参考数_华东 2" xfId="31673"/>
    <cellStyle name="好_20河南_财力性转移支付2010年预算参考数_华东 2 2" xfId="31674"/>
    <cellStyle name="好_20河南_财力性转移支付2010年预算参考数_华东 2 3" xfId="31675"/>
    <cellStyle name="好_20河南_财力性转移支付2010年预算参考数_华东 2 4" xfId="31676"/>
    <cellStyle name="好_20河南_财力性转移支付2010年预算参考数_华东 2 5" xfId="31677"/>
    <cellStyle name="好_20河南_财力性转移支付2010年预算参考数_华东 2 6" xfId="31678"/>
    <cellStyle name="好_20河南_财力性转移支付2010年预算参考数_华东 2 7" xfId="31679"/>
    <cellStyle name="好_县市旗测算-新科目（20080627）_民生政策最低支出需求_03_2010年各地区一般预算平衡表" xfId="31680"/>
    <cellStyle name="好_20河南_财力性转移支付2010年预算参考数_隋心对账单定稿0514" xfId="31681"/>
    <cellStyle name="好_平邑_财力性转移支付2010年预算参考数 5" xfId="31682"/>
    <cellStyle name="好_20河南_财力性转移支付2010年预算参考数_隋心对账单定稿0514 2 3" xfId="31683"/>
    <cellStyle name="好_20河南_财力性转移支付2010年预算参考数_隋心对账单定稿0514 2 4" xfId="31684"/>
    <cellStyle name="好_20河南_财力性转移支付2010年预算参考数_隋心对账单定稿0514 2 6" xfId="31685"/>
    <cellStyle name="好_20河南_财力性转移支付2010年预算参考数_小册子（2010）张" xfId="31686"/>
    <cellStyle name="好_20河南_合并" xfId="31687"/>
    <cellStyle name="好_20河南_合并 2" xfId="31688"/>
    <cellStyle name="好_20河南_合并 2 2" xfId="31689"/>
    <cellStyle name="好_20河南_合并 2 3" xfId="31690"/>
    <cellStyle name="好_20河南_合并 2 4" xfId="31691"/>
    <cellStyle name="好_20河南_合并 2 5" xfId="31692"/>
    <cellStyle name="好_20河南_合并 2 6" xfId="31693"/>
    <cellStyle name="好_20河南_隋心对账单定稿0514 2" xfId="31694"/>
    <cellStyle name="好_20河南_隋心对账单定稿0514 2 2" xfId="31695"/>
    <cellStyle name="好_20河南_隋心对账单定稿0514 2 3" xfId="31696"/>
    <cellStyle name="好_20河南_隋心对账单定稿0514 2 4" xfId="31697"/>
    <cellStyle name="好_20河南_隋心对账单定稿0514 2 5" xfId="31698"/>
    <cellStyle name="好_行政公检法测算_民生政策最低支出需求_财力性转移支付2010年预算参考数_03_2010年各地区一般预算平衡表_净集中 2" xfId="31699"/>
    <cellStyle name="好_20河南_隋心对账单定稿0514 2 6" xfId="31700"/>
    <cellStyle name="好_20河南_小册子（2010）张 2" xfId="31701"/>
    <cellStyle name="好_22湖南 2 3" xfId="31702"/>
    <cellStyle name="好_22湖南 2 4" xfId="31703"/>
    <cellStyle name="好_22湖南 2 6" xfId="31704"/>
    <cellStyle name="好_22湖南 2 7" xfId="31705"/>
    <cellStyle name="好_22湖南 5" xfId="31706"/>
    <cellStyle name="好_22湖南_03_2010年各地区一般预算平衡表 3" xfId="31707"/>
    <cellStyle name="好_22湖南_03_2010年各地区一般预算平衡表_04财力类2010" xfId="31708"/>
    <cellStyle name="好_22湖南_03_2010年各地区一般预算平衡表_2010年地方财政一般预算分级平衡情况表（汇总）0524" xfId="31709"/>
    <cellStyle name="好_行政（人员）_县市旗测算-新科目（含人口规模效应）_03_2010年各地区一般预算平衡表 2 2" xfId="31710"/>
    <cellStyle name="好_财政供养人员_华东" xfId="31711"/>
    <cellStyle name="好_财政供养人员_华东 2 7" xfId="31712"/>
    <cellStyle name="好_22湖南_03_2010年各地区一般预算平衡表_2010年地方财政一般预算分级平衡情况表（汇总）0524 2 7" xfId="31713"/>
    <cellStyle name="好_22湖南_财力性转移支付2010年预算参考数" xfId="31714"/>
    <cellStyle name="好_22湖南_财力性转移支付2010年预算参考数 2 6" xfId="31715"/>
    <cellStyle name="好_22湖南_财力性转移支付2010年预算参考数 2 7" xfId="31716"/>
    <cellStyle name="好_22湖南_财力性转移支付2010年预算参考数 3" xfId="31717"/>
    <cellStyle name="好_22湖南_财力性转移支付2010年预算参考数 4" xfId="31718"/>
    <cellStyle name="好_22湖南_财力性转移支付2010年预算参考数 5" xfId="31719"/>
    <cellStyle name="好_22湖南_财力性转移支付2010年预算参考数_03_2010年各地区一般预算平衡表 2 2" xfId="31720"/>
    <cellStyle name="好_22湖南_财力性转移支付2010年预算参考数_03_2010年各地区一般预算平衡表 4" xfId="31721"/>
    <cellStyle name="好_22湖南_财力性转移支付2010年预算参考数_03_2010年各地区一般预算平衡表 5" xfId="31722"/>
    <cellStyle name="好_22湖南_财力性转移支付2010年预算参考数_03_2010年各地区一般预算平衡表 6" xfId="31723"/>
    <cellStyle name="好_行政(燃修费)_民生政策最低支出需求_03_2010年各地区一般预算平衡表_2010年地方财政一般预算分级平衡情况表（汇总）0524" xfId="31724"/>
    <cellStyle name="好_22湖南_财力性转移支付2010年预算参考数_03_2010年各地区一般预算平衡表_04财力类2010" xfId="31725"/>
    <cellStyle name="好_其他部门(按照总人口测算）—20080416_不含人员经费系数_03_2010年各地区一般预算平衡表_2010年地方财政一般预算分级平衡情况表（汇总）0524 5" xfId="31726"/>
    <cellStyle name="好_行政(燃修费)_民生政策最低支出需求_03_2010年各地区一般预算平衡表_2010年地方财政一般预算分级平衡情况表（汇总）0524 2" xfId="31727"/>
    <cellStyle name="好_22湖南_财力性转移支付2010年预算参考数_03_2010年各地区一般预算平衡表_04财力类2010 2" xfId="31728"/>
    <cellStyle name="好_行政(燃修费)_民生政策最低支出需求_03_2010年各地区一般预算平衡表_2010年地方财政一般预算分级平衡情况表（汇总）0524 3" xfId="31729"/>
    <cellStyle name="好_22湖南_财力性转移支付2010年预算参考数_03_2010年各地区一般预算平衡表_04财力类2010 3" xfId="31730"/>
    <cellStyle name="好_22湖南_财力性转移支付2010年预算参考数_03_2010年各地区一般预算平衡表_2010年地方财政一般预算分级平衡情况表（汇总）0524" xfId="31731"/>
    <cellStyle name="好_22湖南_财力性转移支付2010年预算参考数_03_2010年各地区一般预算平衡表_2010年地方财政一般预算分级平衡情况表（汇总）0524 2" xfId="31732"/>
    <cellStyle name="好_22湖南_财力性转移支付2010年预算参考数_03_2010年各地区一般预算平衡表_2010年地方财政一般预算分级平衡情况表（汇总）0524 2 2" xfId="31733"/>
    <cellStyle name="好_文体广播事业(按照总人口测算）—20080416_民生政策最低支出需求_03_2010年各地区一般预算平衡表_2010年地方财政一般预算分级平衡情况表（汇总）0524 2 3" xfId="31734"/>
    <cellStyle name="好_22湖南_财力性转移支付2010年预算参考数_03_2010年各地区一般预算平衡表_2010年地方财政一般预算分级平衡情况表（汇总）0524 2 3" xfId="31735"/>
    <cellStyle name="好_文体广播事业(按照总人口测算）—20080416_民生政策最低支出需求_03_2010年各地区一般预算平衡表_2010年地方财政一般预算分级平衡情况表（汇总）0524 2 4" xfId="31736"/>
    <cellStyle name="好_22湖南_财力性转移支付2010年预算参考数_03_2010年各地区一般预算平衡表_2010年地方财政一般预算分级平衡情况表（汇总）0524 2 4" xfId="31737"/>
    <cellStyle name="好_文体广播事业(按照总人口测算）—20080416_民生政策最低支出需求_03_2010年各地区一般预算平衡表_2010年地方财政一般预算分级平衡情况表（汇总）0524 2 5" xfId="31738"/>
    <cellStyle name="好_22湖南_财力性转移支付2010年预算参考数_03_2010年各地区一般预算平衡表_2010年地方财政一般预算分级平衡情况表（汇总）0524 2 5" xfId="31739"/>
    <cellStyle name="好_文体广播事业(按照总人口测算）—20080416_民生政策最低支出需求_03_2010年各地区一般预算平衡表_2010年地方财政一般预算分级平衡情况表（汇总）0524 2 6" xfId="31740"/>
    <cellStyle name="好_县市旗测算-新科目（20080626）_县市旗测算-新科目（含人口规模效应）_财力性转移支付2010年预算参考数 2 2" xfId="31741"/>
    <cellStyle name="好_22湖南_财力性转移支付2010年预算参考数_03_2010年各地区一般预算平衡表_2010年地方财政一般预算分级平衡情况表（汇总）0524 2 6" xfId="31742"/>
    <cellStyle name="好_文体广播事业(按照总人口测算）—20080416_民生政策最低支出需求_03_2010年各地区一般预算平衡表_2010年地方财政一般预算分级平衡情况表（汇总）0524 2 7" xfId="31743"/>
    <cellStyle name="好_县市旗测算-新科目（20080626）_县市旗测算-新科目（含人口规模效应）_财力性转移支付2010年预算参考数 2 3" xfId="31744"/>
    <cellStyle name="好_22湖南_财力性转移支付2010年预算参考数_03_2010年各地区一般预算平衡表_2010年地方财政一般预算分级平衡情况表（汇总）0524 2 7" xfId="31745"/>
    <cellStyle name="好_文体广播事业(按照总人口测算）—20080416_民生政策最低支出需求_03_2010年各地区一般预算平衡表_2010年地方财政一般预算分级平衡情况表（汇总）0524 2 8" xfId="31746"/>
    <cellStyle name="好_22湖南_财力性转移支付2010年预算参考数_03_2010年各地区一般预算平衡表_2010年地方财政一般预算分级平衡情况表（汇总）0524 3" xfId="31747"/>
    <cellStyle name="好_22湖南_财力性转移支付2010年预算参考数_03_2010年各地区一般预算平衡表_2010年地方财政一般预算分级平衡情况表（汇总）0524 5" xfId="31748"/>
    <cellStyle name="好_22湖南_财力性转移支付2010年预算参考数_03_2010年各地区一般预算平衡表_净集中" xfId="31749"/>
    <cellStyle name="好_22湖南_财力性转移支付2010年预算参考数_03_2010年各地区一般预算平衡表_净集中 2" xfId="31750"/>
    <cellStyle name="好_22湖南_财力性转移支付2010年预算参考数_03_2010年各地区一般预算平衡表_净集中 3" xfId="31751"/>
    <cellStyle name="好_22湖南_财力性转移支付2010年预算参考数_30云南 2" xfId="31752"/>
    <cellStyle name="好_22湖南_财力性转移支付2010年预算参考数_30云南 3" xfId="31753"/>
    <cellStyle name="好_22湖南_财力性转移支付2010年预算参考数_合并 2" xfId="31754"/>
    <cellStyle name="好_22湖南_财力性转移支付2010年预算参考数_合并 2 4" xfId="31755"/>
    <cellStyle name="好_市辖区测算-新科目（20080626）_民生政策最低支出需求_财力性转移支付2010年预算参考数_03_2010年各地区一般预算平衡表_2010年地方财政一般预算分级平衡情况表（汇总）0524 5" xfId="31756"/>
    <cellStyle name="好_22湖南_财力性转移支付2010年预算参考数_合并 2 5" xfId="31757"/>
    <cellStyle name="好_22湖南_财力性转移支付2010年预算参考数_合并 2 6" xfId="31758"/>
    <cellStyle name="好_22湖南_财力性转移支付2010年预算参考数_合并 2 7" xfId="31759"/>
    <cellStyle name="好_农林水和城市维护标准支出20080505－县区合计_不含人员经费系数_财力性转移支付2010年预算参考数_03_2010年各地区一般预算平衡表_04财力类2010 3" xfId="31760"/>
    <cellStyle name="好_22湖南_财力性转移支付2010年预算参考数_华东" xfId="31761"/>
    <cellStyle name="好_县市旗测算-新科目（20080627）_民生政策最低支出需求_隋心对账单定稿0514 2 5" xfId="31762"/>
    <cellStyle name="好_22湖南_财力性转移支付2010年预算参考数_华东 2" xfId="31763"/>
    <cellStyle name="好_河南 缺口县区测算(地方填报白)_03_2010年各地区一般预算平衡表_2010年地方财政一般预算分级平衡情况表（汇总）0524 4" xfId="31764"/>
    <cellStyle name="好_22湖南_财力性转移支付2010年预算参考数_华东 2 2" xfId="31765"/>
    <cellStyle name="好_河南 缺口县区测算(地方填报白)_03_2010年各地区一般预算平衡表_2010年地方财政一般预算分级平衡情况表（汇总）0524 5" xfId="31766"/>
    <cellStyle name="好_22湖南_财力性转移支付2010年预算参考数_华东 2 3" xfId="31767"/>
    <cellStyle name="好_22湖南_财力性转移支付2010年预算参考数_华东 2 4" xfId="31768"/>
    <cellStyle name="好_22湖南_财力性转移支付2010年预算参考数_华东 2 5" xfId="31769"/>
    <cellStyle name="好_22湖南_财力性转移支付2010年预算参考数_华东 2 6" xfId="31770"/>
    <cellStyle name="好_22湖南_财力性转移支付2010年预算参考数_隋心对账单定稿0514" xfId="31771"/>
    <cellStyle name="好_人员工资和公用经费2_财力性转移支付2010年预算参考数 4" xfId="31772"/>
    <cellStyle name="好_22湖南_财力性转移支付2010年预算参考数_隋心对账单定稿0514 2" xfId="31773"/>
    <cellStyle name="好_22湖南_财力性转移支付2010年预算参考数_小册子（2010）张" xfId="31774"/>
    <cellStyle name="好_22湖南_华东" xfId="31775"/>
    <cellStyle name="好_行政（人员）_民生政策最低支出需求_财力性转移支付2010年预算参考数_03_2010年各地区一般预算平衡表_2010年地方财政一般预算分级平衡情况表（汇总）0524 2 8" xfId="31776"/>
    <cellStyle name="好_22湖南_华东 2 2" xfId="31777"/>
    <cellStyle name="好_22湖南_华东 2 4" xfId="31778"/>
    <cellStyle name="好_22湖南_华东 2 5" xfId="31779"/>
    <cellStyle name="好_丽江汇总_隋心对账单定稿0514" xfId="31780"/>
    <cellStyle name="好_22湖南_华东 2 6" xfId="31781"/>
    <cellStyle name="好_22湖南_隋心对账单定稿0514" xfId="31782"/>
    <cellStyle name="好_22湖南_隋心对账单定稿0514 2 2" xfId="31783"/>
    <cellStyle name="好_Book2_隋心对账单定稿0514" xfId="31784"/>
    <cellStyle name="好_22湖南_隋心对账单定稿0514 2 3" xfId="31785"/>
    <cellStyle name="好_22湖南_隋心对账单定稿0514 2 4" xfId="31786"/>
    <cellStyle name="好_分县成本差异系数_民生政策最低支出需求_合并 2 3" xfId="31787"/>
    <cellStyle name="好_22湖南_小册子（2010）张" xfId="31788"/>
    <cellStyle name="好_22湖南_小册子（2010）张 2" xfId="31789"/>
    <cellStyle name="好_卫生(按照总人口测算）—20080416_财力性转移支付2010年预算参考数_隋心对账单定稿0514" xfId="31790"/>
    <cellStyle name="好_22湖南_小册子（2010）张 3" xfId="31791"/>
    <cellStyle name="好_27重庆" xfId="31792"/>
    <cellStyle name="好_27重庆 2" xfId="31793"/>
    <cellStyle name="好_行政公检法测算_不含人员经费系数_财力性转移支付2010年预算参考数_合并 3" xfId="31794"/>
    <cellStyle name="好_27重庆 2 4" xfId="31795"/>
    <cellStyle name="好_27重庆 2 5" xfId="31796"/>
    <cellStyle name="好_27重庆 2 7" xfId="31797"/>
    <cellStyle name="好_27重庆 3" xfId="31798"/>
    <cellStyle name="好_27重庆_03_2010年各地区一般预算平衡表" xfId="31799"/>
    <cellStyle name="好_27重庆_03_2010年各地区一般预算平衡表 6" xfId="31800"/>
    <cellStyle name="好_27重庆_03_2010年各地区一般预算平衡表_04财力类2010" xfId="31801"/>
    <cellStyle name="好_27重庆_03_2010年各地区一般预算平衡表_04财力类2010 2" xfId="31802"/>
    <cellStyle name="好_27重庆_03_2010年各地区一般预算平衡表_04财力类2010 3" xfId="31803"/>
    <cellStyle name="好_27重庆_财力性转移支付2010年预算参考数 2 2" xfId="31804"/>
    <cellStyle name="好_27重庆_财力性转移支付2010年预算参考数 2 3" xfId="31805"/>
    <cellStyle name="好_27重庆_财力性转移支付2010年预算参考数 2 4" xfId="31806"/>
    <cellStyle name="好_27重庆_财力性转移支付2010年预算参考数 2 5" xfId="31807"/>
    <cellStyle name="好_27重庆_财力性转移支付2010年预算参考数 4" xfId="31808"/>
    <cellStyle name="好_27重庆_财力性转移支付2010年预算参考数 5" xfId="31809"/>
    <cellStyle name="好_其他部门(按照总人口测算）—20080416_不含人员经费系数_财力性转移支付2010年预算参考数_03_2010年各地区一般预算平衡表_2010年地方财政一般预算分级平衡情况表（汇总）0524 2 7" xfId="31810"/>
    <cellStyle name="好_27重庆_财力性转移支付2010年预算参考数_03_2010年各地区一般预算平衡表 5" xfId="31811"/>
    <cellStyle name="好_27重庆_财力性转移支付2010年预算参考数_03_2010年各地区一般预算平衡表_04财力类2010" xfId="31812"/>
    <cellStyle name="好_卫生(按照总人口测算）—20080416_财力性转移支付2010年预算参考数_03_2010年各地区一般预算平衡表 2" xfId="31813"/>
    <cellStyle name="好_27重庆_财力性转移支付2010年预算参考数_03_2010年各地区一般预算平衡表_2010年地方财政一般预算分级平衡情况表（汇总）0524" xfId="31814"/>
    <cellStyle name="好_27重庆_财力性转移支付2010年预算参考数_03_2010年各地区一般预算平衡表_2010年地方财政一般预算分级平衡情况表（汇总）0524 2 3" xfId="31815"/>
    <cellStyle name="好_总人口_财力性转移支付2010年预算参考数_03_2010年各地区一般预算平衡表 2" xfId="31816"/>
    <cellStyle name="好_27重庆_财力性转移支付2010年预算参考数_03_2010年各地区一般预算平衡表_2010年地方财政一般预算分级平衡情况表（汇总）0524 2 4" xfId="31817"/>
    <cellStyle name="好_总人口_财力性转移支付2010年预算参考数_03_2010年各地区一般预算平衡表 3" xfId="31818"/>
    <cellStyle name="好_27重庆_财力性转移支付2010年预算参考数_03_2010年各地区一般预算平衡表_2010年地方财政一般预算分级平衡情况表（汇总）0524 2 5" xfId="31819"/>
    <cellStyle name="好_总人口_财力性转移支付2010年预算参考数_03_2010年各地区一般预算平衡表 5" xfId="31820"/>
    <cellStyle name="好_27重庆_财力性转移支付2010年预算参考数_03_2010年各地区一般预算平衡表_2010年地方财政一般预算分级平衡情况表（汇总）0524 2 7" xfId="31821"/>
    <cellStyle name="好_平邑_财力性转移支付2010年预算参考数_隋心对账单定稿0514 2 2" xfId="31822"/>
    <cellStyle name="好_卫生(按照总人口测算）—20080416_财力性转移支付2010年预算参考数_03_2010年各地区一般预算平衡表 2 3" xfId="31823"/>
    <cellStyle name="好_27重庆_财力性转移支付2010年预算参考数_03_2010年各地区一般预算平衡表_2010年地方财政一般预算分级平衡情况表（汇总）0524 3" xfId="31824"/>
    <cellStyle name="好_平邑_财力性转移支付2010年预算参考数_隋心对账单定稿0514 2 3" xfId="31825"/>
    <cellStyle name="好_27重庆_财力性转移支付2010年预算参考数_03_2010年各地区一般预算平衡表_2010年地方财政一般预算分级平衡情况表（汇总）0524 4" xfId="31826"/>
    <cellStyle name="好_平邑_财力性转移支付2010年预算参考数_隋心对账单定稿0514 2 4" xfId="31827"/>
    <cellStyle name="好_27重庆_财力性转移支付2010年预算参考数_03_2010年各地区一般预算平衡表_2010年地方财政一般预算分级平衡情况表（汇总）0524 5" xfId="31828"/>
    <cellStyle name="好_27重庆_财力性转移支付2010年预算参考数_03_2010年各地区一般预算平衡表_净集中 2" xfId="31829"/>
    <cellStyle name="好_27重庆_财力性转移支付2010年预算参考数_03_2010年各地区一般预算平衡表_净集中 3" xfId="31830"/>
    <cellStyle name="好_27重庆_财力性转移支付2010年预算参考数_30云南" xfId="31831"/>
    <cellStyle name="好_27重庆_财力性转移支付2010年预算参考数_合并 2 2" xfId="31832"/>
    <cellStyle name="好_27重庆_财力性转移支付2010年预算参考数_合并 2 3" xfId="31833"/>
    <cellStyle name="好_27重庆_财力性转移支付2010年预算参考数_合并 2 4" xfId="31834"/>
    <cellStyle name="好_27重庆_财力性转移支付2010年预算参考数_华东 2" xfId="31835"/>
    <cellStyle name="好_缺口县区测算(财政部标准)_财力性转移支付2010年预算参考数_小册子（2010）张 3" xfId="31836"/>
    <cellStyle name="好_27重庆_财力性转移支付2010年预算参考数_隋心对账单定稿0514" xfId="31837"/>
    <cellStyle name="好_27重庆_财力性转移支付2010年预算参考数_隋心对账单定稿0514 2" xfId="31838"/>
    <cellStyle name="好_27重庆_财力性转移支付2010年预算参考数_隋心对账单定稿0514 2 2" xfId="31839"/>
    <cellStyle name="好_27重庆_财力性转移支付2010年预算参考数_隋心对账单定稿0514 2 3" xfId="31840"/>
    <cellStyle name="好_27重庆_财力性转移支付2010年预算参考数_隋心对账单定稿0514 2 4" xfId="31841"/>
    <cellStyle name="好_27重庆_财力性转移支付2010年预算参考数_隋心对账单定稿0514 2 5" xfId="31842"/>
    <cellStyle name="好_27重庆_财力性转移支付2010年预算参考数_隋心对账单定稿0514 2 7" xfId="31843"/>
    <cellStyle name="好_27重庆_财力性转移支付2010年预算参考数_小册子（2010）张" xfId="31844"/>
    <cellStyle name="好_27重庆_财力性转移支付2010年预算参考数_小册子（2010）张 2" xfId="31845"/>
    <cellStyle name="好_27重庆_财力性转移支付2010年预算参考数_小册子（2010）张 3" xfId="31846"/>
    <cellStyle name="好_农林水和城市维护标准支出20080505－县区合计_03_2010年各地区一般预算平衡表_2010年地方财政一般预算分级平衡情况表（汇总）0524" xfId="31847"/>
    <cellStyle name="好_27重庆_合并" xfId="31848"/>
    <cellStyle name="好_农林水和城市维护标准支出20080505－县区合计_03_2010年各地区一般预算平衡表_2010年地方财政一般预算分级平衡情况表（汇总）0524 2" xfId="31849"/>
    <cellStyle name="好_27重庆_合并 2" xfId="31850"/>
    <cellStyle name="好_27重庆_华东 2" xfId="31851"/>
    <cellStyle name="好_27重庆_华东 2 2" xfId="31852"/>
    <cellStyle name="好_27重庆_华东 2 3" xfId="31853"/>
    <cellStyle name="好_27重庆_华东 2 4" xfId="31854"/>
    <cellStyle name="好_27重庆_华东 2 5" xfId="31855"/>
    <cellStyle name="好_27重庆_华东 2 6" xfId="31856"/>
    <cellStyle name="好_行政（人员）_民生政策最低支出需求_03_2010年各地区一般预算平衡表_2010年地方财政一般预算分级平衡情况表（汇总）0524 2" xfId="31857"/>
    <cellStyle name="输出 2 2 2 12" xfId="31858"/>
    <cellStyle name="好_27重庆_华东 2 7" xfId="31859"/>
    <cellStyle name="好_27重庆_隋心对账单定稿0514 2" xfId="31860"/>
    <cellStyle name="好_27重庆_隋心对账单定稿0514 2 2" xfId="31861"/>
    <cellStyle name="好_27重庆_隋心对账单定稿0514 2 3" xfId="31862"/>
    <cellStyle name="好_27重庆_隋心对账单定稿0514 2 4" xfId="31863"/>
    <cellStyle name="好_27重庆_隋心对账单定稿0514 2 5" xfId="31864"/>
    <cellStyle name="好_27重庆_隋心对账单定稿0514 2 6" xfId="31865"/>
    <cellStyle name="好_27重庆_小册子（2010）张" xfId="31866"/>
    <cellStyle name="好_27重庆_小册子（2010）张 3" xfId="31867"/>
    <cellStyle name="好_行政公检法测算_县市旗测算-新科目（含人口规模效应）_03_2010年各地区一般预算平衡表_净集中 2" xfId="31868"/>
    <cellStyle name="好_28四川" xfId="31869"/>
    <cellStyle name="好_Book1 2" xfId="31870"/>
    <cellStyle name="好_28四川 2 7" xfId="31871"/>
    <cellStyle name="好_28四川 5" xfId="31872"/>
    <cellStyle name="好_Book1 2 5" xfId="31873"/>
    <cellStyle name="好_文体广播事业(按照总人口测算）—20080416_华东 3" xfId="31874"/>
    <cellStyle name="好_28四川_03_2010年各地区一般预算平衡表" xfId="31875"/>
    <cellStyle name="好_28四川_03_2010年各地区一般预算平衡表 2" xfId="31876"/>
    <cellStyle name="好_文体广播事业(按照总人口测算）—20080416_县市旗测算-新科目（含人口规模效应）_财力性转移支付2010年预算参考数 2 5" xfId="31877"/>
    <cellStyle name="好_县区合并测算20080421_财力性转移支付2010年预算参考数_03_2010年各地区一般预算平衡表_2010年地方财政一般预算分级平衡情况表（汇总）0524 4" xfId="31878"/>
    <cellStyle name="好_28四川_03_2010年各地区一般预算平衡表 2 2" xfId="31879"/>
    <cellStyle name="好_28四川_03_2010年各地区一般预算平衡表 3" xfId="31880"/>
    <cellStyle name="好_文体广播事业(按照总人口测算）—20080416_县市旗测算-新科目（含人口规模效应）_财力性转移支付2010年预算参考数 2 6" xfId="31881"/>
    <cellStyle name="好_28四川_03_2010年各地区一般预算平衡表 5" xfId="31882"/>
    <cellStyle name="好_文体广播事业(按照总人口测算）—20080416_县市旗测算-新科目（含人口规模效应）_财力性转移支付2010年预算参考数 2 8" xfId="31883"/>
    <cellStyle name="好_28四川_03_2010年各地区一般预算平衡表_04财力类2010 2" xfId="31884"/>
    <cellStyle name="好_28四川_03_2010年各地区一般预算平衡表_04财力类2010 3" xfId="31885"/>
    <cellStyle name="好_28四川_03_2010年各地区一般预算平衡表_2010年地方财政一般预算分级平衡情况表（汇总）0524" xfId="31886"/>
    <cellStyle name="好_28四川_03_2010年各地区一般预算平衡表_2010年地方财政一般预算分级平衡情况表（汇总）0524 2" xfId="31887"/>
    <cellStyle name="好_28四川_03_2010年各地区一般预算平衡表_2010年地方财政一般预算分级平衡情况表（汇总）0524 2 2" xfId="31888"/>
    <cellStyle name="好_28四川_03_2010年各地区一般预算平衡表_2010年地方财政一般预算分级平衡情况表（汇总）0524 2 3" xfId="31889"/>
    <cellStyle name="好_28四川_03_2010年各地区一般预算平衡表_2010年地方财政一般预算分级平衡情况表（汇总）0524 2 4" xfId="31890"/>
    <cellStyle name="好_28四川_03_2010年各地区一般预算平衡表_2010年地方财政一般预算分级平衡情况表（汇总）0524 2 5" xfId="31891"/>
    <cellStyle name="好_28四川_03_2010年各地区一般预算平衡表_2010年地方财政一般预算分级平衡情况表（汇总）0524 2 7" xfId="31892"/>
    <cellStyle name="好_28四川_财力性转移支付2010年预算参考数 3" xfId="31893"/>
    <cellStyle name="好_28四川_财力性转移支付2010年预算参考数 4" xfId="31894"/>
    <cellStyle name="好_28四川_财力性转移支付2010年预算参考数 5" xfId="31895"/>
    <cellStyle name="好_28四川_财力性转移支付2010年预算参考数_03_2010年各地区一般预算平衡表" xfId="31896"/>
    <cellStyle name="好_28四川_财力性转移支付2010年预算参考数_03_2010年各地区一般预算平衡表 3" xfId="31897"/>
    <cellStyle name="好_28四川_财力性转移支付2010年预算参考数_03_2010年各地区一般预算平衡表 4" xfId="31898"/>
    <cellStyle name="好_28四川_财力性转移支付2010年预算参考数_03_2010年各地区一般预算平衡表 5" xfId="31899"/>
    <cellStyle name="好_28四川_财力性转移支付2010年预算参考数_03_2010年各地区一般预算平衡表_04财力类2010 2" xfId="31900"/>
    <cellStyle name="好_28四川_财力性转移支付2010年预算参考数_03_2010年各地区一般预算平衡表_2010年地方财政一般预算分级平衡情况表（汇总）0524 2 5" xfId="31901"/>
    <cellStyle name="好_县市旗测算20080508_不含人员经费系数_财力性转移支付2010年预算参考数_03_2010年各地区一般预算平衡表 2 2" xfId="31902"/>
    <cellStyle name="好_28四川_财力性转移支付2010年预算参考数_03_2010年各地区一般预算平衡表_2010年地方财政一般预算分级平衡情况表（汇总）0524 2 7" xfId="31903"/>
    <cellStyle name="好_县区合并测算20080421_民生政策最低支出需求_隋心对账单定稿0514 2 3" xfId="31904"/>
    <cellStyle name="好_28四川_财力性转移支付2010年预算参考数_03_2010年各地区一般预算平衡表_净集中" xfId="31905"/>
    <cellStyle name="好_28四川_财力性转移支付2010年预算参考数_合并 2" xfId="31906"/>
    <cellStyle name="好_市辖区测算20080510_不含人员经费系数_03_2010年各地区一般预算平衡表 4" xfId="31907"/>
    <cellStyle name="好_其他部门(按照总人口测算）—20080416_民生政策最低支出需求_财力性转移支付2010年预算参考数_合并 2 4" xfId="31908"/>
    <cellStyle name="好_28四川_财力性转移支付2010年预算参考数_合并 2 3" xfId="31909"/>
    <cellStyle name="好_其他部门(按照总人口测算）—20080416_民生政策最低支出需求_财力性转移支付2010年预算参考数_合并 2 5" xfId="31910"/>
    <cellStyle name="好_28四川_财力性转移支付2010年预算参考数_合并 2 4" xfId="31911"/>
    <cellStyle name="好_其他部门(按照总人口测算）—20080416_民生政策最低支出需求_财力性转移支付2010年预算参考数_合并 2 6" xfId="31912"/>
    <cellStyle name="好_28四川_财力性转移支付2010年预算参考数_合并 2 5" xfId="31913"/>
    <cellStyle name="好_市辖区测算-新科目（20080626）_不含人员经费系数_财力性转移支付2010年预算参考数_合并" xfId="31914"/>
    <cellStyle name="好_其他部门(按照总人口测算）—20080416_民生政策最低支出需求_财力性转移支付2010年预算参考数_合并 2 7" xfId="31915"/>
    <cellStyle name="好_28四川_财力性转移支付2010年预算参考数_合并 2 6" xfId="31916"/>
    <cellStyle name="好_28四川_财力性转移支付2010年预算参考数_合并 2 7" xfId="31917"/>
    <cellStyle name="好_28四川_财力性转移支付2010年预算参考数_华东" xfId="31918"/>
    <cellStyle name="好_28四川_财力性转移支付2010年预算参考数_华东 2" xfId="31919"/>
    <cellStyle name="好_其他部门(按照总人口测算）—20080416_民生政策最低支出需求_财力性转移支付2010年预算参考数_华东 2 3" xfId="31920"/>
    <cellStyle name="好_教育(按照总人口测算）—20080416_不含人员经费系数_财力性转移支付2010年预算参考数_合并 3" xfId="31921"/>
    <cellStyle name="好_28四川_财力性转移支付2010年预算参考数_华东 2 2" xfId="31922"/>
    <cellStyle name="好_其他部门(按照总人口测算）—20080416_民生政策最低支出需求_财力性转移支付2010年预算参考数_华东 2 4" xfId="31923"/>
    <cellStyle name="好_28四川_财力性转移支付2010年预算参考数_华东 2 3" xfId="31924"/>
    <cellStyle name="好_其他部门(按照总人口测算）—20080416_民生政策最低支出需求_财力性转移支付2010年预算参考数_华东 2 7" xfId="31925"/>
    <cellStyle name="好_市辖区测算-新科目（20080626）_民生政策最低支出需求_合并" xfId="31926"/>
    <cellStyle name="好_28四川_财力性转移支付2010年预算参考数_华东 2 6" xfId="31927"/>
    <cellStyle name="好_28四川_财力性转移支付2010年预算参考数_小册子（2010）张" xfId="31928"/>
    <cellStyle name="好_28四川_财力性转移支付2010年预算参考数_小册子（2010）张 2" xfId="31929"/>
    <cellStyle name="输入 2 2 11 4" xfId="31930"/>
    <cellStyle name="好_28四川_财力性转移支付2010年预算参考数_小册子（2010）张 3" xfId="31931"/>
    <cellStyle name="输入 2 2 11 5" xfId="31932"/>
    <cellStyle name="好_28四川_合并 2 3" xfId="31933"/>
    <cellStyle name="好_28四川_合并 2 5" xfId="31934"/>
    <cellStyle name="好_28四川_合并 2 6" xfId="31935"/>
    <cellStyle name="好_28四川_华东" xfId="31936"/>
    <cellStyle name="好_分县成本差异系数_民生政策最低支出需求_财力性转移支付2010年预算参考数" xfId="31937"/>
    <cellStyle name="好_28四川_华东 2" xfId="31938"/>
    <cellStyle name="好_县区合并测算20080421_不含人员经费系数_财力性转移支付2010年预算参考数_03_2010年各地区一般预算平衡表_04财力类2010" xfId="31939"/>
    <cellStyle name="好_分县成本差异系数_民生政策最低支出需求_财力性转移支付2010年预算参考数 3" xfId="31940"/>
    <cellStyle name="好_28四川_华东 2 3" xfId="31941"/>
    <cellStyle name="好_县区合并测算20080421_不含人员经费系数_财力性转移支付2010年预算参考数_03_2010年各地区一般预算平衡表_04财力类2010 3" xfId="31942"/>
    <cellStyle name="好_分县成本差异系数_民生政策最低支出需求_财力性转移支付2010年预算参考数 4" xfId="31943"/>
    <cellStyle name="好_28四川_华东 2 4" xfId="31944"/>
    <cellStyle name="好_28四川_隋心对账单定稿0514" xfId="31945"/>
    <cellStyle name="好_行政(燃修费)_03_2010年各地区一般预算平衡表 3" xfId="31946"/>
    <cellStyle name="好_28四川_隋心对账单定稿0514 2 2" xfId="31947"/>
    <cellStyle name="好_5334_2006年迪庆县级财政报表附表_合并" xfId="31948"/>
    <cellStyle name="好_行政(燃修费)_03_2010年各地区一般预算平衡表 4" xfId="31949"/>
    <cellStyle name="好_30云南_1 2 2" xfId="31950"/>
    <cellStyle name="好_28四川_隋心对账单定稿0514 2 3" xfId="31951"/>
    <cellStyle name="好_测算结果汇总_财力性转移支付2010年预算参考数 3" xfId="31952"/>
    <cellStyle name="好_28四川_小册子（2010）张 2" xfId="31953"/>
    <cellStyle name="好_3.2009年国家重点生态功能区补偿性转移支付生态测算表" xfId="31954"/>
    <cellStyle name="好_30云南" xfId="31955"/>
    <cellStyle name="好_30云南 2" xfId="31956"/>
    <cellStyle name="好_30云南 2 3" xfId="31957"/>
    <cellStyle name="好_30云南 2 4" xfId="31958"/>
    <cellStyle name="好_30云南 2 5" xfId="31959"/>
    <cellStyle name="好_30云南 2 6" xfId="31960"/>
    <cellStyle name="好_30云南 2 7" xfId="31961"/>
    <cellStyle name="好_30云南 3" xfId="31962"/>
    <cellStyle name="好_30云南 5" xfId="31963"/>
    <cellStyle name="检查单元格 4 4" xfId="31964"/>
    <cellStyle name="好_30云南_1 2" xfId="31965"/>
    <cellStyle name="好_30云南_1 3" xfId="31966"/>
    <cellStyle name="好_30云南_1 4" xfId="31967"/>
    <cellStyle name="好_行政公检法测算_县市旗测算-新科目（含人口规模效应）_财力性转移支付2010年预算参考数_华东 2" xfId="31968"/>
    <cellStyle name="好_30云南_1 5" xfId="31969"/>
    <cellStyle name="好_30云南_1_03_2010年各地区一般预算平衡表 4" xfId="31970"/>
    <cellStyle name="好_30云南_1_03_2010年各地区一般预算平衡表 5" xfId="31971"/>
    <cellStyle name="好_30云南_1_03_2010年各地区一般预算平衡表 6" xfId="31972"/>
    <cellStyle name="好_30云南_1_03_2010年各地区一般预算平衡表_04财力类2010" xfId="31973"/>
    <cellStyle name="好_30云南_1_03_2010年各地区一般预算平衡表_2010年地方财政一般预算分级平衡情况表（汇总）0524 2" xfId="31974"/>
    <cellStyle name="好_30云南_1_03_2010年各地区一般预算平衡表_2010年地方财政一般预算分级平衡情况表（汇总）0524 2 3" xfId="31975"/>
    <cellStyle name="好_汇总_华东 2 4" xfId="31976"/>
    <cellStyle name="好_30云南_1_03_2010年各地区一般预算平衡表_2010年地方财政一般预算分级平衡情况表（汇总）0524 2 5" xfId="31977"/>
    <cellStyle name="好_汇总_华东 2 6" xfId="31978"/>
    <cellStyle name="好_青海 缺口县区测算(地方填报)_财力性转移支付2010年预算参考数_华东 3" xfId="31979"/>
    <cellStyle name="好_30云南_1_03_2010年各地区一般预算平衡表_2010年地方财政一般预算分级平衡情况表（汇总）0524 4" xfId="31980"/>
    <cellStyle name="好_行政(燃修费)_民生政策最低支出需求_财力性转移支付2010年预算参考数_03_2010年各地区一般预算平衡表_04财力类2010 2" xfId="31981"/>
    <cellStyle name="好_30云南_1_03_2010年各地区一般预算平衡表_净集中 2" xfId="31982"/>
    <cellStyle name="好_行政(燃修费)_民生政策最低支出需求_财力性转移支付2010年预算参考数_03_2010年各地区一般预算平衡表_04财力类2010 3" xfId="31983"/>
    <cellStyle name="好_30云南_1_03_2010年各地区一般预算平衡表_净集中 3" xfId="31984"/>
    <cellStyle name="好_30云南_1_30云南 3" xfId="31985"/>
    <cellStyle name="好_30云南_1_30云南 4" xfId="31986"/>
    <cellStyle name="好_30云南_1_财力性转移支付2010年预算参考数 2 2" xfId="31987"/>
    <cellStyle name="好_30云南_1_财力性转移支付2010年预算参考数 2 3" xfId="31988"/>
    <cellStyle name="好_30云南_1_财力性转移支付2010年预算参考数 2 5" xfId="31989"/>
    <cellStyle name="好_30云南_1_财力性转移支付2010年预算参考数 2 6" xfId="31990"/>
    <cellStyle name="好_行政(燃修费)_民生政策最低支出需求_财力性转移支付2010年预算参考数_合并 2 2" xfId="31991"/>
    <cellStyle name="好_30云南_1_财力性转移支付2010年预算参考数 2 7" xfId="31992"/>
    <cellStyle name="好_危改资金测算_华东 2" xfId="31993"/>
    <cellStyle name="好_30云南_1_财力性转移支付2010年预算参考数 4" xfId="31994"/>
    <cellStyle name="好_30云南_1_财力性转移支付2010年预算参考数 5" xfId="31995"/>
    <cellStyle name="好_30云南_1_财力性转移支付2010年预算参考数_03_2010年各地区一般预算平衡表 2 2" xfId="31996"/>
    <cellStyle name="好_Book4 3" xfId="31997"/>
    <cellStyle name="好_30云南_1_财力性转移支付2010年预算参考数_03_2010年各地区一般预算平衡表_2010年地方财政一般预算分级平衡情况表（汇总）0524 2" xfId="31998"/>
    <cellStyle name="好_30云南_1_财力性转移支付2010年预算参考数_03_2010年各地区一般预算平衡表_2010年地方财政一般预算分级平衡情况表（汇总）0524 2 2" xfId="31999"/>
    <cellStyle name="好_30云南_1_财力性转移支付2010年预算参考数_03_2010年各地区一般预算平衡表_2010年地方财政一般预算分级平衡情况表（汇总）0524 2 3" xfId="32000"/>
    <cellStyle name="好_30云南_1_财力性转移支付2010年预算参考数_03_2010年各地区一般预算平衡表_2010年地方财政一般预算分级平衡情况表（汇总）0524 2 4" xfId="32001"/>
    <cellStyle name="好_县市旗测算-新科目（20080626）_不含人员经费系数_财力性转移支付2010年预算参考数_03_2010年各地区一般预算平衡表_净集中" xfId="32002"/>
    <cellStyle name="好_30云南_1_财力性转移支付2010年预算参考数_03_2010年各地区一般预算平衡表_2010年地方财政一般预算分级平衡情况表（汇总）0524 3" xfId="32003"/>
    <cellStyle name="好_30云南_1_财力性转移支付2010年预算参考数_03_2010年各地区一般预算平衡表_2010年地方财政一般预算分级平衡情况表（汇总）0524 4" xfId="32004"/>
    <cellStyle name="好_30云南_1_财力性转移支付2010年预算参考数_03_2010年各地区一般预算平衡表_净集中" xfId="32005"/>
    <cellStyle name="好_行政（人员）_财力性转移支付2010年预算参考数_小册子（2010）张" xfId="32006"/>
    <cellStyle name="好_卫生(按照总人口测算）—20080416_民生政策最低支出需求_隋心对账单定稿0514 2 3" xfId="32007"/>
    <cellStyle name="好_30云南_1_财力性转移支付2010年预算参考数_03_2010年各地区一般预算平衡表_净集中 2" xfId="32008"/>
    <cellStyle name="好_卫生(按照总人口测算）—20080416_民生政策最低支出需求_隋心对账单定稿0514 2 4" xfId="32009"/>
    <cellStyle name="好_30云南_1_财力性转移支付2010年预算参考数_03_2010年各地区一般预算平衡表_净集中 3" xfId="32010"/>
    <cellStyle name="好_30云南_1_财力性转移支付2010年预算参考数_合并" xfId="32011"/>
    <cellStyle name="好_M01-2(州市补助收入)_隋心对账单定稿0514 2 3" xfId="32012"/>
    <cellStyle name="好_30云南_1_财力性转移支付2010年预算参考数_合并 2 6" xfId="32013"/>
    <cellStyle name="好_30云南_1_财力性转移支付2010年预算参考数_合并 2 7" xfId="32014"/>
    <cellStyle name="好_县市旗测算20080508_县市旗测算-新科目（含人口规模效应）_财力性转移支付2010年预算参考数_03_2010年各地区一般预算平衡表 2 2" xfId="32015"/>
    <cellStyle name="好_30云南_1_财力性转移支付2010年预算参考数_隋心对账单定稿0514" xfId="32016"/>
    <cellStyle name="强调文字颜色 6 2 11" xfId="32017"/>
    <cellStyle name="好_30云南_1_财力性转移支付2010年预算参考数_隋心对账单定稿0514 2" xfId="32018"/>
    <cellStyle name="好_30云南_1_财力性转移支付2010年预算参考数_隋心对账单定稿0514 2 2" xfId="32019"/>
    <cellStyle name="好_30云南_1_财力性转移支付2010年预算参考数_隋心对账单定稿0514 2 3" xfId="32020"/>
    <cellStyle name="好_财政供养人员_财力性转移支付2010年预算参考数_03_2010年各地区一般预算平衡表_净集中 2" xfId="32021"/>
    <cellStyle name="好_30云南_1_财力性转移支付2010年预算参考数_隋心对账单定稿0514 2 5" xfId="32022"/>
    <cellStyle name="好_30云南_1_财力性转移支付2010年预算参考数_隋心对账单定稿0514 2 7" xfId="32023"/>
    <cellStyle name="好_30云南_1_合并 2 7" xfId="32024"/>
    <cellStyle name="好_文体广播事业(按照总人口测算）—20080416_财力性转移支付2010年预算参考数_03_2010年各地区一般预算平衡表_2010年地方财政一般预算分级平衡情况表（汇总）0524" xfId="32025"/>
    <cellStyle name="好_30云南_1_华东" xfId="32026"/>
    <cellStyle name="好_文体广播事业(按照总人口测算）—20080416_财力性转移支付2010年预算参考数_03_2010年各地区一般预算平衡表_2010年地方财政一般预算分级平衡情况表（汇总）0524 2" xfId="32027"/>
    <cellStyle name="好_30云南_1_华东 2" xfId="32028"/>
    <cellStyle name="好_文体广播事业(按照总人口测算）—20080416_财力性转移支付2010年预算参考数_03_2010年各地区一般预算平衡表_2010年地方财政一般预算分级平衡情况表（汇总）0524 2 6" xfId="32029"/>
    <cellStyle name="好_30云南_1_华东 2 6" xfId="32030"/>
    <cellStyle name="好_文体广播事业(按照总人口测算）—20080416_财力性转移支付2010年预算参考数_03_2010年各地区一般预算平衡表_2010年地方财政一般预算分级平衡情况表（汇总）0524 2 7" xfId="32031"/>
    <cellStyle name="好_30云南_1_华东 2 7" xfId="32032"/>
    <cellStyle name="好_30云南_1_隋心对账单定稿0514" xfId="32033"/>
    <cellStyle name="好_30云南_1_隋心对账单定稿0514 2" xfId="32034"/>
    <cellStyle name="好_人员工资和公用经费2 4" xfId="32035"/>
    <cellStyle name="好_30云南_1_隋心对账单定稿0514 2 2" xfId="32036"/>
    <cellStyle name="好_30云南_1_隋心对账单定稿0514 2 3" xfId="32037"/>
    <cellStyle name="好_人员工资和公用经费2_财力性转移支付2010年预算参考数_03_2010年各地区一般预算平衡表_净集中" xfId="32038"/>
    <cellStyle name="好_30云南_1_隋心对账单定稿0514 2 4" xfId="32039"/>
    <cellStyle name="好_30云南_2" xfId="32040"/>
    <cellStyle name="好_30云南_30云南" xfId="32041"/>
    <cellStyle name="好_县区合并测算20080421_民生政策最低支出需求_财力性转移支付2010年预算参考数_03_2010年各地区一般预算平衡表_04财力类2010 3" xfId="32042"/>
    <cellStyle name="好_行政(燃修费)_县市旗测算-新科目（含人口规模效应）_财力性转移支付2010年预算参考数 2 5" xfId="32043"/>
    <cellStyle name="好_30云南_合并 2 2" xfId="32044"/>
    <cellStyle name="样式 1 5" xfId="32045"/>
    <cellStyle name="好_行政(燃修费)_县市旗测算-新科目（含人口规模效应）_财力性转移支付2010年预算参考数 2 7" xfId="32046"/>
    <cellStyle name="好_总人口_财力性转移支付2010年预算参考数_30云南" xfId="32047"/>
    <cellStyle name="好_30云南_合并 2 4" xfId="32048"/>
    <cellStyle name="样式 1 7" xfId="32049"/>
    <cellStyle name="好_行政(燃修费)_县市旗测算-新科目（含人口规模效应）_财力性转移支付2010年预算参考数 2 8" xfId="32050"/>
    <cellStyle name="好_30云南_合并 2 5" xfId="32051"/>
    <cellStyle name="好_30云南_合并 2 6" xfId="32052"/>
    <cellStyle name="好_30云南_华东" xfId="32053"/>
    <cellStyle name="好_30云南_华东 2 2" xfId="32054"/>
    <cellStyle name="好_30云南_华东 2 3" xfId="32055"/>
    <cellStyle name="好_县市旗测算20080508_不含人员经费系数 2 2" xfId="32056"/>
    <cellStyle name="好_30云南_华东 2 4" xfId="32057"/>
    <cellStyle name="好_县市旗测算20080508_不含人员经费系数 2 3" xfId="32058"/>
    <cellStyle name="好_30云南_华东 2 5" xfId="32059"/>
    <cellStyle name="好_县市旗测算20080508_不含人员经费系数 2 4" xfId="32060"/>
    <cellStyle name="好_不含人员经费系数_03_2010年各地区一般预算平衡表_净集中" xfId="32061"/>
    <cellStyle name="好_30云南_华东 2 6" xfId="32062"/>
    <cellStyle name="好_县市旗测算20080508_不含人员经费系数 2 5" xfId="32063"/>
    <cellStyle name="好_30云南_隋心对账单定稿0514" xfId="32064"/>
    <cellStyle name="输出 2 11" xfId="32065"/>
    <cellStyle name="好_成本差异系数（含人口规模）_财力性转移支付2010年预算参考数_03_2010年各地区一般预算平衡表_2010年地方财政一般预算分级平衡情况表（汇总）0524 3" xfId="32066"/>
    <cellStyle name="好_30云南_隋心对账单定稿0514 2" xfId="32067"/>
    <cellStyle name="好_30云南_隋心对账单定稿0514 2 2" xfId="32068"/>
    <cellStyle name="好_30云南_隋心对账单定稿0514 2 3" xfId="32069"/>
    <cellStyle name="好_Book2_财力性转移支付2010年预算参考数_隋心对账单定稿0514 2 2" xfId="32070"/>
    <cellStyle name="好_30云南_隋心对账单定稿0514 2 4" xfId="32071"/>
    <cellStyle name="好_Book2_财力性转移支付2010年预算参考数_隋心对账单定稿0514 2 3" xfId="32072"/>
    <cellStyle name="好_30云南_隋心对账单定稿0514 2 5" xfId="32073"/>
    <cellStyle name="好_30云南_小册子（2010）张 3" xfId="32074"/>
    <cellStyle name="好_32陕西" xfId="32075"/>
    <cellStyle name="好_32陕西 2" xfId="32076"/>
    <cellStyle name="好_32陕西 2 2" xfId="32077"/>
    <cellStyle name="好_文体广播事业(按照总人口测算）—20080416_小册子（2010）张" xfId="32078"/>
    <cellStyle name="好_32陕西 2 6" xfId="32079"/>
    <cellStyle name="好_32陕西 3" xfId="32080"/>
    <cellStyle name="好_33甘肃" xfId="32081"/>
    <cellStyle name="好_33甘肃 2 4" xfId="32082"/>
    <cellStyle name="好_33甘肃 2 5" xfId="32083"/>
    <cellStyle name="好_农林水和城市维护标准支出20080505－县区合计_合并 2 6" xfId="32084"/>
    <cellStyle name="好_市辖区测算20080510_县市旗测算-新科目（含人口规模效应）_财力性转移支付2010年预算参考数_华东 2 7" xfId="32085"/>
    <cellStyle name="好_33甘肃 4" xfId="32086"/>
    <cellStyle name="好_农林水和城市维护标准支出20080505－县区合计_合并 2 7" xfId="32087"/>
    <cellStyle name="好_33甘肃 5" xfId="32088"/>
    <cellStyle name="好_行政公检法测算_财力性转移支付2010年预算参考数_03_2010年各地区一般预算平衡表_2010年地方财政一般预算分级平衡情况表（汇总）0524 2 2" xfId="32089"/>
    <cellStyle name="好_33甘肃_30云南" xfId="32090"/>
    <cellStyle name="好_县市旗测算-新科目（20080626）_不含人员经费系数_财力性转移支付2010年预算参考数_03_2010年各地区一般预算平衡表_04财力类2010 3" xfId="32091"/>
    <cellStyle name="好_33甘肃_30云南 2" xfId="32092"/>
    <cellStyle name="好_33甘肃_30云南 3" xfId="32093"/>
    <cellStyle name="好_33甘肃_合并 2 2" xfId="32094"/>
    <cellStyle name="好_33甘肃_合并 2 3" xfId="32095"/>
    <cellStyle name="好_33甘肃_合并 2 4" xfId="32096"/>
    <cellStyle name="好_33甘肃_合并 2 5" xfId="32097"/>
    <cellStyle name="好_33甘肃_合并 2 6" xfId="32098"/>
    <cellStyle name="好_33甘肃_华东 2 2" xfId="32099"/>
    <cellStyle name="好_33甘肃_华东 2 3" xfId="32100"/>
    <cellStyle name="好_33甘肃_华东 2 4" xfId="32101"/>
    <cellStyle name="好_33甘肃_隋心对账单定稿0514" xfId="32102"/>
    <cellStyle name="好_成本差异系数_财力性转移支付2010年预算参考数_03_2010年各地区一般预算平衡表_净集中 3" xfId="32103"/>
    <cellStyle name="好_33甘肃_小册子（2010）张 2" xfId="32104"/>
    <cellStyle name="好_市辖区测算20080510_民生政策最低支出需求" xfId="32105"/>
    <cellStyle name="好_34青海_03_2010年各地区一般预算平衡表 2" xfId="32106"/>
    <cellStyle name="好_34青海_03_2010年各地区一般预算平衡表 2 2" xfId="32107"/>
    <cellStyle name="好_34青海_03_2010年各地区一般预算平衡表 3" xfId="32108"/>
    <cellStyle name="好_34青海_03_2010年各地区一般预算平衡表 4" xfId="32109"/>
    <cellStyle name="好_34青海_03_2010年各地区一般预算平衡表 5" xfId="32110"/>
    <cellStyle name="好_34青海_03_2010年各地区一般预算平衡表 6" xfId="32111"/>
    <cellStyle name="好_核定人数对比_财力性转移支付2010年预算参考数_华东 2 7" xfId="32112"/>
    <cellStyle name="好_34青海_03_2010年各地区一般预算平衡表_04财力类2010" xfId="32113"/>
    <cellStyle name="好_34青海_03_2010年各地区一般预算平衡表_04财力类2010 2" xfId="32114"/>
    <cellStyle name="好_34青海_03_2010年各地区一般预算平衡表_04财力类2010 3" xfId="32115"/>
    <cellStyle name="好_34青海_03_2010年各地区一般预算平衡表_2010年地方财政一般预算分级平衡情况表（汇总）0524" xfId="32116"/>
    <cellStyle name="好_34青海_03_2010年各地区一般预算平衡表_2010年地方财政一般预算分级平衡情况表（汇总）0524 2" xfId="32117"/>
    <cellStyle name="好_34青海_03_2010年各地区一般预算平衡表_2010年地方财政一般预算分级平衡情况表（汇总）0524 2 2" xfId="32118"/>
    <cellStyle name="好_34青海_03_2010年各地区一般预算平衡表_2010年地方财政一般预算分级平衡情况表（汇总）0524 2 3" xfId="32119"/>
    <cellStyle name="好_34青海_03_2010年各地区一般预算平衡表_2010年地方财政一般预算分级平衡情况表（汇总）0524 2 4" xfId="32120"/>
    <cellStyle name="好_34青海_03_2010年各地区一般预算平衡表_2010年地方财政一般预算分级平衡情况表（汇总）0524 3" xfId="32121"/>
    <cellStyle name="好_34青海_03_2010年各地区一般预算平衡表_2010年地方财政一般预算分级平衡情况表（汇总）0524 4" xfId="32122"/>
    <cellStyle name="好_34青海_03_2010年各地区一般预算平衡表_2010年地方财政一般预算分级平衡情况表（汇总）0524 5" xfId="32123"/>
    <cellStyle name="好_教育(按照总人口测算）—20080416_不含人员经费系数_财力性转移支付2010年预算参考数_03_2010年各地区一般预算平衡表" xfId="32124"/>
    <cellStyle name="好_34青海_1" xfId="32125"/>
    <cellStyle name="好_教育(按照总人口测算）—20080416_不含人员经费系数_财力性转移支付2010年预算参考数_03_2010年各地区一般预算平衡表 2 2" xfId="32126"/>
    <cellStyle name="好_34青海_1 2 2" xfId="32127"/>
    <cellStyle name="好_教育(按照总人口测算）—20080416_不含人员经费系数_财力性转移支付2010年预算参考数_03_2010年各地区一般预算平衡表 2 3" xfId="32128"/>
    <cellStyle name="好_34青海_1 2 3" xfId="32129"/>
    <cellStyle name="好_缺口县区测算_财力性转移支付2010年预算参考数_03_2010年各地区一般预算平衡表_净集中 2" xfId="32130"/>
    <cellStyle name="好_34青海_1 2 7" xfId="32131"/>
    <cellStyle name="好_34青海_1_03_2010年各地区一般预算平衡表" xfId="32132"/>
    <cellStyle name="好_34青海_1_03_2010年各地区一般预算平衡表 2 2" xfId="32133"/>
    <cellStyle name="好_34青海_1_03_2010年各地区一般预算平衡表 4" xfId="32134"/>
    <cellStyle name="好_34青海_1_03_2010年各地区一般预算平衡表 5" xfId="32135"/>
    <cellStyle name="好_34青海_1_03_2010年各地区一般预算平衡表 6" xfId="32136"/>
    <cellStyle name="好_34青海_1_03_2010年各地区一般预算平衡表_04财力类2010" xfId="32137"/>
    <cellStyle name="好_34青海_1_03_2010年各地区一般预算平衡表_04财力类2010 2" xfId="32138"/>
    <cellStyle name="好_34青海_1_03_2010年各地区一般预算平衡表_04财力类2010 3" xfId="32139"/>
    <cellStyle name="好_34青海_1_03_2010年各地区一般预算平衡表_2010年地方财政一般预算分级平衡情况表（汇总）0524" xfId="32140"/>
    <cellStyle name="好_34青海_1_03_2010年各地区一般预算平衡表_2010年地方财政一般预算分级平衡情况表（汇总）0524 2" xfId="32141"/>
    <cellStyle name="好_34青海_1_03_2010年各地区一般预算平衡表_2010年地方财政一般预算分级平衡情况表（汇总）0524 2 4" xfId="32142"/>
    <cellStyle name="好_34青海_1_03_2010年各地区一般预算平衡表_2010年地方财政一般预算分级平衡情况表（汇总）0524 3" xfId="32143"/>
    <cellStyle name="好_34青海_1_03_2010年各地区一般预算平衡表_净集中" xfId="32144"/>
    <cellStyle name="好_34青海_1_03_2010年各地区一般预算平衡表_净集中 2" xfId="32145"/>
    <cellStyle name="好_34青海_1_03_2010年各地区一般预算平衡表_净集中 3" xfId="32146"/>
    <cellStyle name="好_34青海_1_财力性转移支付2010年预算参考数" xfId="32147"/>
    <cellStyle name="好_34青海_1_财力性转移支付2010年预算参考数 2" xfId="32148"/>
    <cellStyle name="好_民生政策最低支出需求_华东 2 7" xfId="32149"/>
    <cellStyle name="好_34青海_1_财力性转移支付2010年预算参考数 2 2" xfId="32150"/>
    <cellStyle name="好_34青海_1_财力性转移支付2010年预算参考数 3" xfId="32151"/>
    <cellStyle name="好_34青海_1_财力性转移支付2010年预算参考数_03_2010年各地区一般预算平衡表 2" xfId="32152"/>
    <cellStyle name="好_34青海_1_财力性转移支付2010年预算参考数_03_2010年各地区一般预算平衡表 2 2" xfId="32153"/>
    <cellStyle name="好_34青海_1_财力性转移支付2010年预算参考数_03_2010年各地区一般预算平衡表 3" xfId="32154"/>
    <cellStyle name="好_34青海_1_财力性转移支付2010年预算参考数_03_2010年各地区一般预算平衡表 4" xfId="32155"/>
    <cellStyle name="好_34青海_1_财力性转移支付2010年预算参考数_03_2010年各地区一般预算平衡表 5" xfId="32156"/>
    <cellStyle name="好_34青海_1_财力性转移支付2010年预算参考数_03_2010年各地区一般预算平衡表_04财力类2010 2" xfId="32157"/>
    <cellStyle name="好_34青海_1_财力性转移支付2010年预算参考数_03_2010年各地区一般预算平衡表_04财力类2010 3" xfId="32158"/>
    <cellStyle name="好_缺口县区测算（11.13）_隋心对账单定稿0514 2 2" xfId="32159"/>
    <cellStyle name="好_34青海_1_财力性转移支付2010年预算参考数_03_2010年各地区一般预算平衡表_2010年地方财政一般预算分级平衡情况表（汇总）0524" xfId="32160"/>
    <cellStyle name="好_34青海_1_财力性转移支付2010年预算参考数_03_2010年各地区一般预算平衡表_2010年地方财政一般预算分级平衡情况表（汇总）0524 2 7" xfId="32161"/>
    <cellStyle name="好_34青海_1_财力性转移支付2010年预算参考数_03_2010年各地区一般预算平衡表_净集中" xfId="32162"/>
    <cellStyle name="好_34青海_1_财力性转移支付2010年预算参考数_03_2010年各地区一般预算平衡表_净集中 2" xfId="32163"/>
    <cellStyle name="好_34青海_1_财力性转移支付2010年预算参考数_03_2010年各地区一般预算平衡表_净集中 3" xfId="32164"/>
    <cellStyle name="好_分县成本差异系数 2 3" xfId="32165"/>
    <cellStyle name="好_34青海_1_财力性转移支付2010年预算参考数_合并" xfId="32166"/>
    <cellStyle name="好_34青海_1_财力性转移支付2010年预算参考数_合并 2" xfId="32167"/>
    <cellStyle name="好_34青海_1_财力性转移支付2010年预算参考数_合并 2 2" xfId="32168"/>
    <cellStyle name="好_行政(燃修费)_不含人员经费系数 2 5" xfId="32169"/>
    <cellStyle name="好_34青海_1_财力性转移支付2010年预算参考数_合并 2 3" xfId="32170"/>
    <cellStyle name="好_行政(燃修费)_不含人员经费系数 2 6" xfId="32171"/>
    <cellStyle name="好_34青海_1_财力性转移支付2010年预算参考数_合并 2 4" xfId="32172"/>
    <cellStyle name="好_行政(燃修费)_不含人员经费系数 2 7" xfId="32173"/>
    <cellStyle name="好_34青海_1_财力性转移支付2010年预算参考数_合并 2 5" xfId="32174"/>
    <cellStyle name="好_行政(燃修费)_不含人员经费系数 2 8" xfId="32175"/>
    <cellStyle name="好_34青海_1_财力性转移支付2010年预算参考数_合并 2 6" xfId="32176"/>
    <cellStyle name="好_县区合并测算20080421_不含人员经费系数_财力性转移支付2010年预算参考数_华东 2" xfId="32177"/>
    <cellStyle name="好_34青海_1_财力性转移支付2010年预算参考数_华东 2 2" xfId="32178"/>
    <cellStyle name="好_34青海_1_财力性转移支付2010年预算参考数_华东 2 4" xfId="32179"/>
    <cellStyle name="好_34青海_1_财力性转移支付2010年预算参考数_华东 2 5" xfId="32180"/>
    <cellStyle name="好_34青海_1_财力性转移支付2010年预算参考数_华东 2 7" xfId="32181"/>
    <cellStyle name="好_34青海_1_财力性转移支付2010年预算参考数_隋心对账单定稿0514 2 3" xfId="32182"/>
    <cellStyle name="好_34青海_1_财力性转移支付2010年预算参考数_隋心对账单定稿0514 2 4" xfId="32183"/>
    <cellStyle name="强调文字颜色 3 2 2 11 2 6" xfId="32184"/>
    <cellStyle name="好_34青海_1_财力性转移支付2010年预算参考数_小册子（2010）张" xfId="32185"/>
    <cellStyle name="好_34青海_1_财力性转移支付2010年预算参考数_小册子（2010）张 2" xfId="32186"/>
    <cellStyle name="好_34青海_1_合并 2 3" xfId="32187"/>
    <cellStyle name="好_青海 缺口县区测算(地方填报) 2 8" xfId="32188"/>
    <cellStyle name="好_34青海_1_华东" xfId="32189"/>
    <cellStyle name="好_34青海_1_华东 2" xfId="32190"/>
    <cellStyle name="好_34青海_1_华东 2 3" xfId="32191"/>
    <cellStyle name="样式 1 2 23" xfId="32192"/>
    <cellStyle name="样式 1 2 18" xfId="32193"/>
    <cellStyle name="好_其他部门(按照总人口测算）—20080416_县市旗测算-新科目（含人口规模效应）_30云南 3" xfId="32194"/>
    <cellStyle name="好_34青海_1_华东 2 5" xfId="32195"/>
    <cellStyle name="样式 1 2 30" xfId="32196"/>
    <cellStyle name="样式 1 2 25" xfId="32197"/>
    <cellStyle name="好_其他部门(按照总人口测算）—20080416_县市旗测算-新科目（含人口规模效应）_30云南 4" xfId="32198"/>
    <cellStyle name="好_34青海_1_华东 2 6" xfId="32199"/>
    <cellStyle name="样式 1 2 26" xfId="32200"/>
    <cellStyle name="好_34青海_1_华东 2 7" xfId="32201"/>
    <cellStyle name="样式 1 2 27" xfId="32202"/>
    <cellStyle name="好_34青海_1_隋心对账单定稿0514 2" xfId="32203"/>
    <cellStyle name="好_34青海_1_隋心对账单定稿0514 2 5" xfId="32204"/>
    <cellStyle name="好_34青海_1_隋心对账单定稿0514 2 6" xfId="32205"/>
    <cellStyle name="好_农林水和城市维护标准支出20080505－县区合计_县市旗测算-新科目（含人口规模效应）_财力性转移支付2010年预算参考数_30云南" xfId="32206"/>
    <cellStyle name="好_34青海_1_隋心对账单定稿0514 2 7" xfId="32207"/>
    <cellStyle name="好_文体广播事业(按照总人口测算）—20080416_民生政策最低支出需求_华东 2 7" xfId="32208"/>
    <cellStyle name="好_34青海_1_小册子（2010）张" xfId="32209"/>
    <cellStyle name="好_34青海_1_小册子（2010）张 2" xfId="32210"/>
    <cellStyle name="好_34青海_财力性转移支付2010年预算参考数 2" xfId="32211"/>
    <cellStyle name="好_34青海_财力性转移支付2010年预算参考数 2 4" xfId="32212"/>
    <cellStyle name="好_34青海_财力性转移支付2010年预算参考数 2 5" xfId="32213"/>
    <cellStyle name="好_34青海_财力性转移支付2010年预算参考数 2 7" xfId="32214"/>
    <cellStyle name="好_34青海_财力性转移支付2010年预算参考数 3" xfId="32215"/>
    <cellStyle name="好_34青海_财力性转移支付2010年预算参考数 4" xfId="32216"/>
    <cellStyle name="强调文字颜色 6 2 4" xfId="32217"/>
    <cellStyle name="好_34青海_财力性转移支付2010年预算参考数_03_2010年各地区一般预算平衡表" xfId="32218"/>
    <cellStyle name="好_34青海_财力性转移支付2010年预算参考数_03_2010年各地区一般预算平衡表 3" xfId="32219"/>
    <cellStyle name="好_34青海_财力性转移支付2010年预算参考数_03_2010年各地区一般预算平衡表 5" xfId="32220"/>
    <cellStyle name="好_34青海_财力性转移支付2010年预算参考数_03_2010年各地区一般预算平衡表_04财力类2010 3" xfId="32221"/>
    <cellStyle name="好_行政公检法测算_民生政策最低支出需求_华东 2 7" xfId="32222"/>
    <cellStyle name="好_34青海_财力性转移支付2010年预算参考数_03_2010年各地区一般预算平衡表_2010年地方财政一般预算分级平衡情况表（汇总）0524" xfId="32223"/>
    <cellStyle name="好_34青海_财力性转移支付2010年预算参考数_03_2010年各地区一般预算平衡表_2010年地方财政一般预算分级平衡情况表（汇总）0524 2 6" xfId="32224"/>
    <cellStyle name="好_34青海_财力性转移支付2010年预算参考数_03_2010年各地区一般预算平衡表_2010年地方财政一般预算分级平衡情况表（汇总）0524 3" xfId="32225"/>
    <cellStyle name="好_34青海_财力性转移支付2010年预算参考数_03_2010年各地区一般预算平衡表_2010年地方财政一般预算分级平衡情况表（汇总）0524 4" xfId="32226"/>
    <cellStyle name="好_34青海_财力性转移支付2010年预算参考数_03_2010年各地区一般预算平衡表_2010年地方财政一般预算分级平衡情况表（汇总）0524 5" xfId="32227"/>
    <cellStyle name="好_34青海_财力性转移支付2010年预算参考数_合并" xfId="32228"/>
    <cellStyle name="好_34青海_财力性转移支付2010年预算参考数_合并 2" xfId="32229"/>
    <cellStyle name="好_34青海_财力性转移支付2010年预算参考数_合并 2 2" xfId="32230"/>
    <cellStyle name="好_34青海_财力性转移支付2010年预算参考数_合并 2 4" xfId="32231"/>
    <cellStyle name="好_34青海_财力性转移支付2010年预算参考数_合并 2 6" xfId="32232"/>
    <cellStyle name="好_34青海_财力性转移支付2010年预算参考数_合并 2 7" xfId="32233"/>
    <cellStyle name="好_行政(燃修费)_不含人员经费系数_华东" xfId="32234"/>
    <cellStyle name="好_34青海_财力性转移支付2010年预算参考数_华东 2 4" xfId="32235"/>
    <cellStyle name="好_34青海_财力性转移支付2010年预算参考数_华东 2 5" xfId="32236"/>
    <cellStyle name="好_34青海_财力性转移支付2010年预算参考数_华东 2 6" xfId="32237"/>
    <cellStyle name="好_34青海_合并" xfId="32238"/>
    <cellStyle name="好_34青海_合并 2" xfId="32239"/>
    <cellStyle name="好_34青海_合并 2 2" xfId="32240"/>
    <cellStyle name="好_34青海_合并 2 3" xfId="32241"/>
    <cellStyle name="好_34青海_合并 2 4" xfId="32242"/>
    <cellStyle name="好_34青海_合并 2 5" xfId="32243"/>
    <cellStyle name="好_34青海_华东 2 2" xfId="32244"/>
    <cellStyle name="好_34青海_华东 2 3" xfId="32245"/>
    <cellStyle name="好_34青海_华东 2 7" xfId="32246"/>
    <cellStyle name="好_gdp_隋心对账单定稿0514 2 7" xfId="32247"/>
    <cellStyle name="好_34青海_隋心对账单定稿0514" xfId="32248"/>
    <cellStyle name="好_34青海_隋心对账单定稿0514 2 2" xfId="32249"/>
    <cellStyle name="好_34青海_隋心对账单定稿0514 2 3" xfId="32250"/>
    <cellStyle name="好_34青海_隋心对账单定稿0514 2 4" xfId="32251"/>
    <cellStyle name="好_行政公检法测算_县市旗测算-新科目（含人口规模效应） 2 7" xfId="32252"/>
    <cellStyle name="好_530623_2006年县级财政报表附表" xfId="32253"/>
    <cellStyle name="好_530623_2006年县级财政报表附表 2_2.2009年云南省生态功能区转移支付总表" xfId="32254"/>
    <cellStyle name="好_530623_2006年县级财政报表附表 2_2.2010年云南省生态功能区转移支付总表" xfId="32255"/>
    <cellStyle name="好_农林水和城市维护标准支出20080505－县区合计_财力性转移支付2010年预算参考数_03_2010年各地区一般预算平衡表_2010年地方财政一般预算分级平衡情况表（汇总）0524 4" xfId="32256"/>
    <cellStyle name="好_530623_2006年县级财政报表附表 3" xfId="32257"/>
    <cellStyle name="好_自行调整差异系数顺序_财力性转移支付2010年预算参考数_隋心对账单定稿0514 2 6" xfId="32258"/>
    <cellStyle name="好_农林水和城市维护标准支出20080505－县区合计_财力性转移支付2010年预算参考数_03_2010年各地区一般预算平衡表_2010年地方财政一般预算分级平衡情况表（汇总）0524 5" xfId="32259"/>
    <cellStyle name="好_530623_2006年县级财政报表附表 4" xfId="32260"/>
    <cellStyle name="好_自行调整差异系数顺序_财力性转移支付2010年预算参考数_隋心对账单定稿0514 2 7" xfId="32261"/>
    <cellStyle name="好_530623_2006年县级财政报表附表 5" xfId="32262"/>
    <cellStyle name="好_530623_2006年县级财政报表附表 7" xfId="32263"/>
    <cellStyle name="好_530623_2006年县级财政报表附表_合并 2" xfId="32264"/>
    <cellStyle name="好_530623_2006年县级财政报表附表_合并 2 2" xfId="32265"/>
    <cellStyle name="好_市辖区测算20080510_县市旗测算-新科目（含人口规模效应）_华东 2 5" xfId="32266"/>
    <cellStyle name="强调文字颜色 5 2 2 2 7" xfId="32267"/>
    <cellStyle name="好_530623_2006年县级财政报表附表_合并 2 3" xfId="32268"/>
    <cellStyle name="好_市辖区测算20080510_县市旗测算-新科目（含人口规模效应）_华东 2 6" xfId="32269"/>
    <cellStyle name="强调文字颜色 5 2 2 2 8" xfId="32270"/>
    <cellStyle name="好_530623_2006年县级财政报表附表_合并 2 4" xfId="32271"/>
    <cellStyle name="好_市辖区测算20080510_县市旗测算-新科目（含人口规模效应）_华东 2 7" xfId="32272"/>
    <cellStyle name="强调文字颜色 5 2 2 2 9" xfId="32273"/>
    <cellStyle name="好_530623_2006年县级财政报表附表_合并 2 5" xfId="32274"/>
    <cellStyle name="好_文体广播事业(按照总人口测算）—20080416_03_2010年各地区一般预算平衡表_净集中" xfId="32275"/>
    <cellStyle name="好_530623_2006年县级财政报表附表_合并 2 7" xfId="32276"/>
    <cellStyle name="好_530623_2006年县级财政报表附表_华东 2 2" xfId="32277"/>
    <cellStyle name="好_530623_2006年县级财政报表附表_华东 2 3" xfId="32278"/>
    <cellStyle name="好_530623_2006年县级财政报表附表_华东 2 4" xfId="32279"/>
    <cellStyle name="好_缺口县区测算(按核定人数)_财力性转移支付2010年预算参考数_03_2010年各地区一般预算平衡表_2010年地方财政一般预算分级平衡情况表（汇总）0524 2" xfId="32280"/>
    <cellStyle name="好_530623_2006年县级财政报表附表_华东 2 5" xfId="32281"/>
    <cellStyle name="好_缺口县区测算(按核定人数)_财力性转移支付2010年预算参考数_03_2010年各地区一般预算平衡表_2010年地方财政一般预算分级平衡情况表（汇总）0524 3" xfId="32282"/>
    <cellStyle name="好_530623_2006年县级财政报表附表_华东 2 6" xfId="32283"/>
    <cellStyle name="好_缺口县区测算(按核定人数)_财力性转移支付2010年预算参考数_03_2010年各地区一般预算平衡表_2010年地方财政一般预算分级平衡情况表（汇总）0524 4" xfId="32284"/>
    <cellStyle name="好_教育(按照总人口测算）—20080416_03_2010年各地区一般预算平衡表 2 2" xfId="32285"/>
    <cellStyle name="好_530623_2006年县级财政报表附表_华东 2 7" xfId="32286"/>
    <cellStyle name="好_缺口县区测算(按核定人数)_财力性转移支付2010年预算参考数_03_2010年各地区一般预算平衡表_2010年地方财政一般预算分级平衡情况表（汇总）0524 5" xfId="32287"/>
    <cellStyle name="好_530623_2006年县级财政报表附表_隋心对账单定稿0514" xfId="32288"/>
    <cellStyle name="好_530623_2006年县级财政报表附表_隋心对账单定稿0514 2 7" xfId="32289"/>
    <cellStyle name="好_县市旗测算-新科目（20080627）_民生政策最低支出需求_03_2010年各地区一般预算平衡表 2 3" xfId="32290"/>
    <cellStyle name="好_530629_2006年县级财政报表附表" xfId="32291"/>
    <cellStyle name="好_530629_2006年县级财政报表附表 2" xfId="32292"/>
    <cellStyle name="好_530629_2006年县级财政报表附表 2 2" xfId="32293"/>
    <cellStyle name="好_530629_2006年县级财政报表附表 2 3" xfId="32294"/>
    <cellStyle name="好_530629_2006年县级财政报表附表 2 4" xfId="32295"/>
    <cellStyle name="好_530629_2006年县级财政报表附表 2 7" xfId="32296"/>
    <cellStyle name="好_教育(按照总人口测算）—20080416_县市旗测算-新科目（含人口规模效应）_03_2010年各地区一般预算平衡表_04财力类2010" xfId="32297"/>
    <cellStyle name="好_530629_2006年县级财政报表附表 2_2.云南省生态功能区转移支付总表" xfId="32298"/>
    <cellStyle name="好_行政(燃修费)_03_2010年各地区一般预算平衡表_2010年地方财政一般预算分级平衡情况表（汇总）0524 4" xfId="32299"/>
    <cellStyle name="好_530629_2006年县级财政报表附表 2_5.2010年云南省国家一般生态功能区转移支付补助测算表（州市本级）" xfId="32300"/>
    <cellStyle name="好_530629_2006年县级财政报表附表 7" xfId="32301"/>
    <cellStyle name="好_530629_2006年县级财政报表附表 8" xfId="32302"/>
    <cellStyle name="好_530629_2006年县级财政报表附表_合并" xfId="32303"/>
    <cellStyle name="好_530629_2006年县级财政报表附表_合并 2 2" xfId="32304"/>
    <cellStyle name="好_530629_2006年县级财政报表附表_合并 2 3" xfId="32305"/>
    <cellStyle name="好_530629_2006年县级财政报表附表_合并 2 4" xfId="32306"/>
    <cellStyle name="好_530629_2006年县级财政报表附表_合并 2 5" xfId="32307"/>
    <cellStyle name="好_530629_2006年县级财政报表附表_华东" xfId="32308"/>
    <cellStyle name="好_Book1_03_2010年各地区一般预算平衡表_净集中" xfId="32309"/>
    <cellStyle name="好_530629_2006年县级财政报表附表_华东 2" xfId="32310"/>
    <cellStyle name="好_Book1_03_2010年各地区一般预算平衡表_净集中 3" xfId="32311"/>
    <cellStyle name="好_行政公检法测算_财力性转移支付2010年预算参考数 4" xfId="32312"/>
    <cellStyle name="好_530629_2006年县级财政报表附表_华东 2 3" xfId="32313"/>
    <cellStyle name="输入 6" xfId="32314"/>
    <cellStyle name="好_行政公检法测算_财力性转移支付2010年预算参考数 5" xfId="32315"/>
    <cellStyle name="好_530629_2006年县级财政报表附表_华东 2 4" xfId="32316"/>
    <cellStyle name="输入 7" xfId="32317"/>
    <cellStyle name="好_530629_2006年县级财政报表附表_隋心对账单定稿0514" xfId="32318"/>
    <cellStyle name="好_530629_2006年县级财政报表附表_隋心对账单定稿0514 2" xfId="32319"/>
    <cellStyle name="好_530629_2006年县级财政报表附表_隋心对账单定稿0514 2 2" xfId="32320"/>
    <cellStyle name="好_530629_2006年县级财政报表附表_隋心对账单定稿0514 2 3" xfId="32321"/>
    <cellStyle name="好_5334_2006年迪庆县级财政报表附表" xfId="32322"/>
    <cellStyle name="好_分析缺口率_华东 2 5" xfId="32323"/>
    <cellStyle name="好_5334_2006年迪庆县级财政报表附表 2 2" xfId="32324"/>
    <cellStyle name="好_卫生(按照总人口测算）—20080416_县市旗测算-新科目（含人口规模效应）_财力性转移支付2010年预算参考数_03_2010年各地区一般预算平衡表_净集中 2" xfId="32325"/>
    <cellStyle name="好_成本差异系数（含人口规模）_财力性转移支付2010年预算参考数_合并 2" xfId="32326"/>
    <cellStyle name="好_5334_2006年迪庆县级财政报表附表 2 4" xfId="32327"/>
    <cellStyle name="好_5334_2006年迪庆县级财政报表附表 2 5" xfId="32328"/>
    <cellStyle name="好_5334_2006年迪庆县级财政报表附表 2 6" xfId="32329"/>
    <cellStyle name="好_5334_2006年迪庆县级财政报表附表 2 7" xfId="32330"/>
    <cellStyle name="好_5334_2006年迪庆县级财政报表附表 2_4.2010年国家重点生态功能区保护性转移支付生态测算表" xfId="32331"/>
    <cellStyle name="好_5334_2006年迪庆县级财政报表附表 3" xfId="32332"/>
    <cellStyle name="好_其他部门(按照总人口测算）—20080416_不含人员经费系数_隋心对账单定稿0514 2 7" xfId="32333"/>
    <cellStyle name="好_5334_2006年迪庆县级财政报表附表 4" xfId="32334"/>
    <cellStyle name="好_县区合并测算20080421_县市旗测算-新科目（含人口规模效应） 2 3" xfId="32335"/>
    <cellStyle name="好_5334_2006年迪庆县级财政报表附表 8" xfId="32336"/>
    <cellStyle name="好_5334_2006年迪庆县级财政报表附表_华东 2 2" xfId="32337"/>
    <cellStyle name="好_5334_2006年迪庆县级财政报表附表_华东 2 3" xfId="32338"/>
    <cellStyle name="好_5334_2006年迪庆县级财政报表附表_华东 2 4" xfId="32339"/>
    <cellStyle name="好_5334_2006年迪庆县级财政报表附表_华东 2 5" xfId="32340"/>
    <cellStyle name="好_5334_2006年迪庆县级财政报表附表_华东 2 6" xfId="32341"/>
    <cellStyle name="好_成本差异系数（含人口规模）_财力性转移支付2010年预算参考数_合并" xfId="32342"/>
    <cellStyle name="好_民生政策最低支出需求_财力性转移支付2010年预算参考数_03_2010年各地区一般预算平衡表 3" xfId="32343"/>
    <cellStyle name="好_5334_2006年迪庆县级财政报表附表_隋心对账单定稿0514 2 2" xfId="32344"/>
    <cellStyle name="好_民生政策最低支出需求_财力性转移支付2010年预算参考数_03_2010年各地区一般预算平衡表 4" xfId="32345"/>
    <cellStyle name="好_5334_2006年迪庆县级财政报表附表_隋心对账单定稿0514 2 3" xfId="32346"/>
    <cellStyle name="好_民生政策最低支出需求_财力性转移支付2010年预算参考数_03_2010年各地区一般预算平衡表 6" xfId="32347"/>
    <cellStyle name="好_5334_2006年迪庆县级财政报表附表_隋心对账单定稿0514 2 5" xfId="32348"/>
    <cellStyle name="好_5334_2006年迪庆县级财政报表附表_隋心对账单定稿0514 2 6" xfId="32349"/>
    <cellStyle name="好_5334_2006年迪庆县级财政报表附表_隋心对账单定稿0514 2 7" xfId="32350"/>
    <cellStyle name="好_教育(按照总人口测算）—20080416_财力性转移支付2010年预算参考数_03_2010年各地区一般预算平衡表_2010年地方财政一般预算分级平衡情况表（汇总）0524 3" xfId="32351"/>
    <cellStyle name="好_7.1罗平县大学生“村官”统计季报表(7月修订，下发空表)" xfId="32352"/>
    <cellStyle name="好_成本差异系数（含人口规模）_华东 2 6" xfId="32353"/>
    <cellStyle name="好_7.1罗平县大学生“村官”统计季报表(7月修订，下发空表)_Book1" xfId="32354"/>
    <cellStyle name="好_7.1罗平县大学生“村官”统计季报表(7月修订，下发空表)_Book1_Book1" xfId="32355"/>
    <cellStyle name="好_7.1罗平县大学生“村官”统计季报表(7月修订，下发空表)_Book1_Book1_Book1" xfId="32356"/>
    <cellStyle name="好_文体广播事业(按照总人口测算）—20080416_不含人员经费系数_财力性转移支付2010年预算参考数_合并 2 2" xfId="32357"/>
    <cellStyle name="好_7.1罗平县大学生“村官”统计季报表(7月修订，下发空表)_Book1_Book1_Book1_Book1" xfId="32358"/>
    <cellStyle name="好_7.国家重点生态功能区分类情况表" xfId="32359"/>
    <cellStyle name="好_Book1 2 6" xfId="32360"/>
    <cellStyle name="好_Book1 2 7" xfId="32361"/>
    <cellStyle name="好_行政公检法测算_县市旗测算-新科目（含人口规模效应）_03_2010年各地区一般预算平衡表_净集中 3" xfId="32362"/>
    <cellStyle name="好_Book1 3" xfId="32363"/>
    <cellStyle name="好_Book1 3 2" xfId="32364"/>
    <cellStyle name="好_Book1 4" xfId="32365"/>
    <cellStyle name="好_Book1 5" xfId="32366"/>
    <cellStyle name="好_文体广播事业(按照总人口测算）—20080416_30云南" xfId="32367"/>
    <cellStyle name="好_Book1 6" xfId="32368"/>
    <cellStyle name="好_Book1 7" xfId="32369"/>
    <cellStyle name="好_Book1 8" xfId="32370"/>
    <cellStyle name="好_Book1_03_2010年各地区一般预算平衡表_04财力类2010 2" xfId="32371"/>
    <cellStyle name="好_Book1_03_2010年各地区一般预算平衡表_04财力类2010 3" xfId="32372"/>
    <cellStyle name="好_附表_03_2010年各地区一般预算平衡表 2 2" xfId="32373"/>
    <cellStyle name="好_市辖区测算-新科目（20080626）_不含人员经费系数_财力性转移支付2010年预算参考数_华东 2 5" xfId="32374"/>
    <cellStyle name="好_Book1_03_2010年各地区一般预算平衡表_2010年地方财政一般预算分级平衡情况表（汇总）0524" xfId="32375"/>
    <cellStyle name="好_Book1_03_2010年各地区一般预算平衡表_2010年地方财政一般预算分级平衡情况表（汇总）0524 2" xfId="32376"/>
    <cellStyle name="好_Book1_03_2010年各地区一般预算平衡表_2010年地方财政一般预算分级平衡情况表（汇总）0524 2 6" xfId="32377"/>
    <cellStyle name="好_Book1_03_2010年各地区一般预算平衡表_2010年地方财政一般预算分级平衡情况表（汇总）0524 2 7" xfId="32378"/>
    <cellStyle name="好_Book1_1 3" xfId="32379"/>
    <cellStyle name="好_总人口_合并 2 4" xfId="32380"/>
    <cellStyle name="好_Book1_1 4" xfId="32381"/>
    <cellStyle name="好_总人口_合并 2 5" xfId="32382"/>
    <cellStyle name="好_Book1_1_Book1" xfId="32383"/>
    <cellStyle name="好_Book1_1_Book1_Book1" xfId="32384"/>
    <cellStyle name="好_Book1_2_Book1_Book1" xfId="32385"/>
    <cellStyle name="千位分隔 10 4" xfId="32386"/>
    <cellStyle name="好_Book1_2_Book1_Book1_Book1" xfId="32387"/>
    <cellStyle name="好_Book1_30云南" xfId="32388"/>
    <cellStyle name="好_Book1_30云南 2" xfId="32389"/>
    <cellStyle name="好_Book1_30云南 3" xfId="32390"/>
    <cellStyle name="好_Book1_Book1_Book1_Book1" xfId="32391"/>
    <cellStyle name="好_Book1_S111111-cg" xfId="32392"/>
    <cellStyle name="好_Book1_S111111-cg_Book1" xfId="32393"/>
    <cellStyle name="好_Book1_S111111-cg_Book1_Book1" xfId="32394"/>
    <cellStyle name="好_Book1_财力性转移支付2010年预算参考数 2 2" xfId="32395"/>
    <cellStyle name="好_Book1_财力性转移支付2010年预算参考数 2 3" xfId="32396"/>
    <cellStyle name="好_Book1_财力性转移支付2010年预算参考数 2 4" xfId="32397"/>
    <cellStyle name="好_Book1_财力性转移支付2010年预算参考数 2 6" xfId="32398"/>
    <cellStyle name="好_Book1_财力性转移支付2010年预算参考数 2 7" xfId="32399"/>
    <cellStyle name="好_Book1_财力性转移支付2010年预算参考数_03_2010年各地区一般预算平衡表" xfId="32400"/>
    <cellStyle name="好_危改资金测算_财力性转移支付2010年预算参考数" xfId="32401"/>
    <cellStyle name="好_Book1_财力性转移支付2010年预算参考数_03_2010年各地区一般预算平衡表 2" xfId="32402"/>
    <cellStyle name="好_危改资金测算_财力性转移支付2010年预算参考数 2" xfId="32403"/>
    <cellStyle name="好_Book1_财力性转移支付2010年预算参考数_03_2010年各地区一般预算平衡表 2 2" xfId="32404"/>
    <cellStyle name="好_危改资金测算_财力性转移支付2010年预算参考数 2 2" xfId="32405"/>
    <cellStyle name="好_Book1_财力性转移支付2010年预算参考数_03_2010年各地区一般预算平衡表 5" xfId="32406"/>
    <cellStyle name="好_卫生部门" xfId="32407"/>
    <cellStyle name="好_危改资金测算_财力性转移支付2010年预算参考数 5" xfId="32408"/>
    <cellStyle name="好_Book1_财力性转移支付2010年预算参考数_03_2010年各地区一般预算平衡表 6" xfId="32409"/>
    <cellStyle name="好_Book1_财力性转移支付2010年预算参考数_03_2010年各地区一般预算平衡表_04财力类2010 3" xfId="32410"/>
    <cellStyle name="强调文字颜色 2 2 2 11 2 7" xfId="32411"/>
    <cellStyle name="好_Book1_财力性转移支付2010年预算参考数_03_2010年各地区一般预算平衡表_2010年地方财政一般预算分级平衡情况表（汇总）0524 2 6" xfId="32412"/>
    <cellStyle name="好_自行调整差异系数顺序_财力性转移支付2010年预算参考数_华东 2 5" xfId="32413"/>
    <cellStyle name="好_Book1_财力性转移支付2010年预算参考数_03_2010年各地区一般预算平衡表_2010年地方财政一般预算分级平衡情况表（汇总）0524 4" xfId="32414"/>
    <cellStyle name="好_Book1_财力性转移支付2010年预算参考数_03_2010年各地区一般预算平衡表_2010年地方财政一般预算分级平衡情况表（汇总）0524 5" xfId="32415"/>
    <cellStyle name="好_Book1_财力性转移支付2010年预算参考数_03_2010年各地区一般预算平衡表_净集中" xfId="32416"/>
    <cellStyle name="好_Book1_财力性转移支付2010年预算参考数_30云南" xfId="32417"/>
    <cellStyle name="好_文体广播事业(按照总人口测算）—20080416_县市旗测算-新科目（含人口规模效应）_隋心对账单定稿0514 2 6" xfId="32418"/>
    <cellStyle name="好_Book1_财力性转移支付2010年预算参考数_30云南 3" xfId="32419"/>
    <cellStyle name="好_Book1_财力性转移支付2010年预算参考数_合并 2" xfId="32420"/>
    <cellStyle name="好_Book1_财力性转移支付2010年预算参考数_合并 2 7" xfId="32421"/>
    <cellStyle name="好_缺口县区测算（11.13）_财力性转移支付2010年预算参考数_隋心对账单定稿0514 2 3" xfId="32422"/>
    <cellStyle name="好_Book1_财力性转移支付2010年预算参考数_隋心对账单定稿0514" xfId="32423"/>
    <cellStyle name="好_附表_财力性转移支付2010年预算参考数_03_2010年各地区一般预算平衡表_2010年地方财政一般预算分级平衡情况表（汇总）0524 2 7" xfId="32424"/>
    <cellStyle name="好_Book1_财力性转移支付2010年预算参考数_小册子（2010）张" xfId="32425"/>
    <cellStyle name="好_Book1_合并 2 2" xfId="32426"/>
    <cellStyle name="好_Book1_合并 2 3" xfId="32427"/>
    <cellStyle name="好_Book1_合并 2 4" xfId="32428"/>
    <cellStyle name="好_Book1_华东 2 3" xfId="32429"/>
    <cellStyle name="好_县市旗测算-新科目（20080626）_县市旗测算-新科目（含人口规模效应）_财力性转移支付2010年预算参考数_小册子（2010）张 2" xfId="32430"/>
    <cellStyle name="好_Book1_华东 2 4" xfId="32431"/>
    <cellStyle name="好_县市旗测算-新科目（20080626）_县市旗测算-新科目（含人口规模效应）_财力性转移支付2010年预算参考数_小册子（2010）张 3" xfId="32432"/>
    <cellStyle name="好_Book1_华东 2 5" xfId="32433"/>
    <cellStyle name="好_Book1_华东 2 6" xfId="32434"/>
    <cellStyle name="好_Book1_华东 2 7" xfId="32435"/>
    <cellStyle name="好_Book1_隋心对账单定稿0514 2 3" xfId="32436"/>
    <cellStyle name="好_县市旗测算20080508_不含人员经费系数_财力性转移支付2010年预算参考数 2 6" xfId="32437"/>
    <cellStyle name="好_Book1_隋心对账单定稿0514 2 4" xfId="32438"/>
    <cellStyle name="好_县市旗测算20080508_不含人员经费系数_财力性转移支付2010年预算参考数 2 7" xfId="32439"/>
    <cellStyle name="好_Book1_隋心对账单定稿0514 2 6" xfId="32440"/>
    <cellStyle name="好_Book1_隋心对账单定稿0514 2 7" xfId="32441"/>
    <cellStyle name="好_Book2 2 2" xfId="32442"/>
    <cellStyle name="好_Book2 2 3" xfId="32443"/>
    <cellStyle name="好_Book2 2 6" xfId="32444"/>
    <cellStyle name="好_人员工资和公用经费2_03_2010年各地区一般预算平衡表_2010年地方财政一般预算分级平衡情况表（汇总）0524" xfId="32445"/>
    <cellStyle name="好_Book2 2 7" xfId="32446"/>
    <cellStyle name="好_Book2_03_2010年各地区一般预算平衡表" xfId="32447"/>
    <cellStyle name="好_Book2_03_2010年各地区一般预算平衡表 2" xfId="32448"/>
    <cellStyle name="好_Book2_03_2010年各地区一般预算平衡表 2 2" xfId="32449"/>
    <cellStyle name="好_Book2_03_2010年各地区一般预算平衡表 3" xfId="32450"/>
    <cellStyle name="好_Book2_03_2010年各地区一般预算平衡表 4" xfId="32451"/>
    <cellStyle name="好_Book2_03_2010年各地区一般预算平衡表 5" xfId="32452"/>
    <cellStyle name="好_文体广播事业(按照总人口测算）—20080416_不含人员经费系数_财力性转移支付2010年预算参考数_华东" xfId="32453"/>
    <cellStyle name="好_Book2_03_2010年各地区一般预算平衡表 6" xfId="32454"/>
    <cellStyle name="好_汇总表_财力性转移支付2010年预算参考数 2 8" xfId="32455"/>
    <cellStyle name="好_Book2_03_2010年各地区一般预算平衡表_04财力类2010" xfId="32456"/>
    <cellStyle name="好_Book2_03_2010年各地区一般预算平衡表_04财力类2010 2" xfId="32457"/>
    <cellStyle name="好_汇总表_03_2010年各地区一般预算平衡表" xfId="32458"/>
    <cellStyle name="好_Book2_03_2010年各地区一般预算平衡表_04财力类2010 3" xfId="32459"/>
    <cellStyle name="好_Book2_03_2010年各地区一般预算平衡表_2010年地方财政一般预算分级平衡情况表（汇总）0524 2 7" xfId="32460"/>
    <cellStyle name="好_分县成本差异系数_03_2010年各地区一般预算平衡表_04财力类2010 2" xfId="32461"/>
    <cellStyle name="强调文字颜色 2 2 2 11 4" xfId="32462"/>
    <cellStyle name="好_Book2_03_2010年各地区一般预算平衡表_2010年地方财政一般预算分级平衡情况表（汇总）0524 3" xfId="32463"/>
    <cellStyle name="好_Book2_03_2010年各地区一般预算平衡表_净集中 2" xfId="32464"/>
    <cellStyle name="好_Book2_03_2010年各地区一般预算平衡表_净集中 3" xfId="32465"/>
    <cellStyle name="好_Book2_30云南" xfId="32466"/>
    <cellStyle name="好_Book2_30云南 2" xfId="32467"/>
    <cellStyle name="好_Book2_30云南 3" xfId="32468"/>
    <cellStyle name="好_Book2_财力性转移支付2010年预算参考数 2 2 2" xfId="32469"/>
    <cellStyle name="好_Book2_财力性转移支付2010年预算参考数 2 5" xfId="32470"/>
    <cellStyle name="好_Book2_财力性转移支付2010年预算参考数 2 6" xfId="32471"/>
    <cellStyle name="好_Book2_财力性转移支付2010年预算参考数 3" xfId="32472"/>
    <cellStyle name="好_Book2_财力性转移支付2010年预算参考数 4" xfId="32473"/>
    <cellStyle name="好_Book2_财力性转移支付2010年预算参考数_03_2010年各地区一般预算平衡表" xfId="32474"/>
    <cellStyle name="好_市辖区测算-新科目（20080626）_不含人员经费系数_03_2010年各地区一般预算平衡表 4" xfId="32475"/>
    <cellStyle name="好_Book2_财力性转移支付2010年预算参考数_03_2010年各地区一般预算平衡表 2" xfId="32476"/>
    <cellStyle name="好_Book2_财力性转移支付2010年预算参考数_03_2010年各地区一般预算平衡表 2 2" xfId="32477"/>
    <cellStyle name="好_Book2_财力性转移支付2010年预算参考数_03_2010年各地区一般预算平衡表 4" xfId="32478"/>
    <cellStyle name="好_Book2_财力性转移支付2010年预算参考数_03_2010年各地区一般预算平衡表 6" xfId="32479"/>
    <cellStyle name="好_Book2_财力性转移支付2010年预算参考数_03_2010年各地区一般预算平衡表_04财力类2010" xfId="32480"/>
    <cellStyle name="好_Book2_财力性转移支付2010年预算参考数_03_2010年各地区一般预算平衡表_04财力类2010 2" xfId="32481"/>
    <cellStyle name="好_其他部门(按照总人口测算）—20080416_03_2010年各地区一般预算平衡表 3" xfId="32482"/>
    <cellStyle name="好_成本差异系数_财力性转移支付2010年预算参考数_03_2010年各地区一般预算平衡表 2 2" xfId="32483"/>
    <cellStyle name="好_Book2_财力性转移支付2010年预算参考数_03_2010年各地区一般预算平衡表_2010年地方财政一般预算分级平衡情况表（汇总）0524 2" xfId="32484"/>
    <cellStyle name="好_Book2_财力性转移支付2010年预算参考数_03_2010年各地区一般预算平衡表_2010年地方财政一般预算分级平衡情况表（汇总）0524 2 2" xfId="32485"/>
    <cellStyle name="好_Book2_财力性转移支付2010年预算参考数_03_2010年各地区一般预算平衡表_2010年地方财政一般预算分级平衡情况表（汇总）0524 2 3" xfId="32486"/>
    <cellStyle name="好_Book2_财力性转移支付2010年预算参考数_03_2010年各地区一般预算平衡表_2010年地方财政一般预算分级平衡情况表（汇总）0524 2 4" xfId="32487"/>
    <cellStyle name="好_其他部门(按照总人口测算）—20080416_03_2010年各地区一般预算平衡表 4" xfId="32488"/>
    <cellStyle name="好_Book2_财力性转移支付2010年预算参考数_03_2010年各地区一般预算平衡表_2010年地方财政一般预算分级平衡情况表（汇总）0524 3" xfId="32489"/>
    <cellStyle name="好_其他部门(按照总人口测算）—20080416_03_2010年各地区一般预算平衡表 5" xfId="32490"/>
    <cellStyle name="好_Book2_财力性转移支付2010年预算参考数_03_2010年各地区一般预算平衡表_2010年地方财政一般预算分级平衡情况表（汇总）0524 4" xfId="32491"/>
    <cellStyle name="好_其他部门(按照总人口测算）—20080416_03_2010年各地区一般预算平衡表 6" xfId="32492"/>
    <cellStyle name="好_Book2_财力性转移支付2010年预算参考数_03_2010年各地区一般预算平衡表_2010年地方财政一般预算分级平衡情况表（汇总）0524 5" xfId="32493"/>
    <cellStyle name="好_其他部门(按照总人口测算）—20080416_30云南 2" xfId="32494"/>
    <cellStyle name="好_Book2_财力性转移支付2010年预算参考数_03_2010年各地区一般预算平衡表_净集中" xfId="32495"/>
    <cellStyle name="好_平邑_华东 2 3" xfId="32496"/>
    <cellStyle name="好_Book2_财力性转移支付2010年预算参考数_03_2010年各地区一般预算平衡表_净集中 2" xfId="32497"/>
    <cellStyle name="好_缺口县区测算（11.13）_小册子（2010）张 3" xfId="32498"/>
    <cellStyle name="好_Book2_财力性转移支付2010年预算参考数_30云南 3" xfId="32499"/>
    <cellStyle name="好_汇总-县级财政报表附表_华东 2 4" xfId="32500"/>
    <cellStyle name="好_Book2_财力性转移支付2010年预算参考数_合并" xfId="32501"/>
    <cellStyle name="好_分县成本差异系数_隋心对账单定稿0514 2 6" xfId="32502"/>
    <cellStyle name="好_Book2_财力性转移支付2010年预算参考数_合并 2" xfId="32503"/>
    <cellStyle name="好_Book2_财力性转移支付2010年预算参考数_合并 2 2" xfId="32504"/>
    <cellStyle name="好_Book2_财力性转移支付2010年预算参考数_合并 2 3" xfId="32505"/>
    <cellStyle name="好_Book2_财力性转移支付2010年预算参考数_合并 2 4" xfId="32506"/>
    <cellStyle name="好_Book2_财力性转移支付2010年预算参考数_合并 2 5" xfId="32507"/>
    <cellStyle name="好_Book2_财力性转移支付2010年预算参考数_合并 2 6" xfId="32508"/>
    <cellStyle name="好_Book2_财力性转移支付2010年预算参考数_华东 2" xfId="32509"/>
    <cellStyle name="好_人员工资和公用经费3_财力性转移支付2010年预算参考数_03_2010年各地区一般预算平衡表_净集中 3" xfId="32510"/>
    <cellStyle name="好_Book2_财力性转移支付2010年预算参考数_华东 2 3" xfId="32511"/>
    <cellStyle name="好_汇总_隋心对账单定稿0514 2 2" xfId="32512"/>
    <cellStyle name="好_Book2_财力性转移支付2010年预算参考数_华东 2 6" xfId="32513"/>
    <cellStyle name="好_Book2_财力性转移支付2010年预算参考数_隋心对账单定稿0514" xfId="32514"/>
    <cellStyle name="好_Book2_财力性转移支付2010年预算参考数_隋心对账单定稿0514 2" xfId="32515"/>
    <cellStyle name="好_同德_合并 3" xfId="32516"/>
    <cellStyle name="好_Book2_财力性转移支付2010年预算参考数_小册子（2010）张" xfId="32517"/>
    <cellStyle name="好_Book2_财力性转移支付2010年预算参考数_小册子（2010）张 2" xfId="32518"/>
    <cellStyle name="好_Book2_财力性转移支付2010年预算参考数_小册子（2010）张 3" xfId="32519"/>
    <cellStyle name="好_Book2_合并 2" xfId="32520"/>
    <cellStyle name="好_Book2_华东 2" xfId="32521"/>
    <cellStyle name="好_卫生(按照总人口测算）—20080416_民生政策最低支出需求_财力性转移支付2010年预算参考数_小册子（2010）张 3" xfId="32522"/>
    <cellStyle name="好_Book2_华东 2 2" xfId="32523"/>
    <cellStyle name="好_Book2_华东 2 3" xfId="32524"/>
    <cellStyle name="好_Book2_华东 2 4" xfId="32525"/>
    <cellStyle name="好_Book2_华东 2 5" xfId="32526"/>
    <cellStyle name="好_行政（人员）_县市旗测算-新科目（含人口规模效应）_03_2010年各地区一般预算平衡表 5" xfId="32527"/>
    <cellStyle name="好_Book2_隋心对账单定稿0514 2 4" xfId="32528"/>
    <cellStyle name="好_行政（人员）_县市旗测算-新科目（含人口规模效应）_03_2010年各地区一般预算平衡表 6" xfId="32529"/>
    <cellStyle name="好_Book2_隋心对账单定稿0514 2 5" xfId="32530"/>
    <cellStyle name="好_Book2_隋心对账单定稿0514 2 6" xfId="32531"/>
    <cellStyle name="好_Book2_隋心对账单定稿0514 2 7" xfId="32532"/>
    <cellStyle name="好_Book2_小册子（2010）张 2" xfId="32533"/>
    <cellStyle name="好_Book2_小册子（2010）张 3" xfId="32534"/>
    <cellStyle name="好_Book4 2" xfId="32535"/>
    <cellStyle name="好_gdp 3" xfId="32536"/>
    <cellStyle name="好_gdp 4" xfId="32537"/>
    <cellStyle name="好_gdp 5" xfId="32538"/>
    <cellStyle name="好_GDP_2.2010年云南省生态功能区转移支付总表" xfId="32539"/>
    <cellStyle name="好_行政公检法测算_县市旗测算-新科目（含人口规模效应）_小册子（2010）张 3" xfId="32540"/>
    <cellStyle name="好_GDP_2.云南省生态功能区转移支付总表" xfId="32541"/>
    <cellStyle name="好_GDP_2010年标准财政收入 2" xfId="32542"/>
    <cellStyle name="好_GDP_2010年标准财政收入 3" xfId="32543"/>
    <cellStyle name="好_gdp_30云南" xfId="32544"/>
    <cellStyle name="好_gdp_30云南 2" xfId="32545"/>
    <cellStyle name="好_gdp_30云南 3" xfId="32546"/>
    <cellStyle name="好_GDP_5.2010年云南省国家一般生态功能区转移支付补助测算表（州市本级）" xfId="32547"/>
    <cellStyle name="好_gdp_华东" xfId="32548"/>
    <cellStyle name="好_gdp_华东 2 4" xfId="32549"/>
    <cellStyle name="好_gdp_华东 2 7" xfId="32550"/>
    <cellStyle name="好_gdp_隋心对账单定稿0514 2 5" xfId="32551"/>
    <cellStyle name="好_gdp_隋心对账单定稿0514 2 6" xfId="32552"/>
    <cellStyle name="好_市辖区测算-新科目（20080626）_财力性转移支付2010年预算参考数_03_2010年各地区一般预算平衡表_2010年地方财政一般预算分级平衡情况表（汇总）0524 5" xfId="32553"/>
    <cellStyle name="好_gdp_小册子（2010）张 2" xfId="32554"/>
    <cellStyle name="好_gdp_小册子（2010）张 3" xfId="32555"/>
    <cellStyle name="好_J01-2 2" xfId="32556"/>
    <cellStyle name="好_J01-2 3" xfId="32557"/>
    <cellStyle name="好_J03" xfId="32558"/>
    <cellStyle name="好_卫生(按照总人口测算）—20080416_不含人员经费系数_财力性转移支付2010年预算参考数_03_2010年各地区一般预算平衡表_2010年地方财政一般预算分级平衡情况表（汇总）0524 2" xfId="32559"/>
    <cellStyle name="好_J03 2" xfId="32560"/>
    <cellStyle name="好_卫生(按照总人口测算）—20080416_不含人员经费系数_财力性转移支付2010年预算参考数_03_2010年各地区一般预算平衡表_2010年地方财政一般预算分级平衡情况表（汇总）0524 2 2" xfId="32561"/>
    <cellStyle name="好_J03_1" xfId="32562"/>
    <cellStyle name="好_J03_2.2009年云南省生态功能区转移支付总表" xfId="32563"/>
    <cellStyle name="好_J03_2.2010年云南省生态功能区转移支付总表" xfId="32564"/>
    <cellStyle name="好_J03_4.2010年国家重点生态功能区保护性转移支付生态测算表" xfId="32565"/>
    <cellStyle name="好_M01-1" xfId="32566"/>
    <cellStyle name="好_M01-1 2" xfId="32567"/>
    <cellStyle name="好_M01-1 2 2" xfId="32568"/>
    <cellStyle name="好_M01-1 2 5" xfId="32569"/>
    <cellStyle name="好_M01-1 3" xfId="32570"/>
    <cellStyle name="好_M01-1 3 2" xfId="32571"/>
    <cellStyle name="好_M01-1 4" xfId="32572"/>
    <cellStyle name="好_M01-1 5" xfId="32573"/>
    <cellStyle name="好_M01-1 6" xfId="32574"/>
    <cellStyle name="好_分县成本差异系数_财力性转移支付2010年预算参考数_03_2010年各地区一般预算平衡表 5" xfId="32575"/>
    <cellStyle name="好_M01-1_2010年省对民族地县第二批转移支付测算表 2" xfId="32576"/>
    <cellStyle name="好_分县成本差异系数_财力性转移支付2010年预算参考数_03_2010年各地区一般预算平衡表 6" xfId="32577"/>
    <cellStyle name="好_M01-1_2010年省对民族地县第二批转移支付测算表 3" xfId="32578"/>
    <cellStyle name="好_下半年禁吸戒毒经费1000万元 2" xfId="32579"/>
    <cellStyle name="好_M01-2(州市补助收入) 2 6" xfId="32580"/>
    <cellStyle name="好_下半年禁吸戒毒经费1000万元 3" xfId="32581"/>
    <cellStyle name="好_M01-2(州市补助收入) 2 7" xfId="32582"/>
    <cellStyle name="好_M01-2(州市补助收入) 2_2.2009年云南省生态功能区转移支付总表" xfId="32583"/>
    <cellStyle name="好_M01-2(州市补助收入) 2_4.2010年国家重点生态功能区保护性转移支付生态测算表" xfId="32584"/>
    <cellStyle name="好_M01-2(州市补助收入) 2_5.2010年云南省国家一般生态功能区转移支付补助测算表（州市本级）" xfId="32585"/>
    <cellStyle name="好_M01-2(州市补助收入) 3" xfId="32586"/>
    <cellStyle name="好_M01-2(州市补助收入) 4" xfId="32587"/>
    <cellStyle name="好_行政（人员）_民生政策最低支出需求_财力性转移支付2010年预算参考数_华东 2 2" xfId="32588"/>
    <cellStyle name="好_M01-2(州市补助收入) 5" xfId="32589"/>
    <cellStyle name="好_行政（人员）_民生政策最低支出需求_财力性转移支付2010年预算参考数_华东 2 3" xfId="32590"/>
    <cellStyle name="好_M01-2(州市补助收入) 6" xfId="32591"/>
    <cellStyle name="好_山东省民生支出标准_华东" xfId="32592"/>
    <cellStyle name="好_行政（人员）_民生政策最低支出需求_财力性转移支付2010年预算参考数_华东 2 4" xfId="32593"/>
    <cellStyle name="好_M01-2(州市补助收入) 7" xfId="32594"/>
    <cellStyle name="好_行政（人员）_民生政策最低支出需求_财力性转移支付2010年预算参考数_华东 2 5" xfId="32595"/>
    <cellStyle name="好_M01-2(州市补助收入) 8" xfId="32596"/>
    <cellStyle name="好_M01-2(州市补助收入)_合并" xfId="32597"/>
    <cellStyle name="好_M01-2(州市补助收入)_合并 2" xfId="32598"/>
    <cellStyle name="好_M01-2(州市补助收入)_合并 2 2" xfId="32599"/>
    <cellStyle name="好_M01-2(州市补助收入)_合并 2 3" xfId="32600"/>
    <cellStyle name="好_M01-2(州市补助收入)_合并 2 4" xfId="32601"/>
    <cellStyle name="好_M01-2(州市补助收入)_合并 2 7" xfId="32602"/>
    <cellStyle name="好_其他部门(按照总人口测算）—20080416_不含人员经费系数_华东 2 5" xfId="32603"/>
    <cellStyle name="好_县市旗测算-新科目（20080627）_民生政策最低支出需求_合并 2 4" xfId="32604"/>
    <cellStyle name="好_M01-2(州市补助收入)_华东" xfId="32605"/>
    <cellStyle name="好_M01-2(州市补助收入)_华东 2" xfId="32606"/>
    <cellStyle name="好_M01-2(州市补助收入)_华东 2 3" xfId="32607"/>
    <cellStyle name="好_M01-2(州市补助收入)_华东 2 4" xfId="32608"/>
    <cellStyle name="好_M01-2(州市补助收入)_华东 2 5" xfId="32609"/>
    <cellStyle name="好_分县成本差异系数_民生政策最低支出需求_隋心对账单定稿0514 2 2" xfId="32610"/>
    <cellStyle name="好_M01-2(州市补助收入)_隋心对账单定稿0514 2" xfId="32611"/>
    <cellStyle name="好_M01-2(州市补助收入)_隋心对账单定稿0514 2 4" xfId="32612"/>
    <cellStyle name="好_民生政策最低支出需求_财力性转移支付2010年预算参考数_隋心对账单定稿0514" xfId="32613"/>
    <cellStyle name="好_M01-2(州市补助收入)_隋心对账单定稿0514 2 5" xfId="32614"/>
    <cellStyle name="好_M03" xfId="32615"/>
    <cellStyle name="输出 2 2 11 2 7" xfId="32616"/>
    <cellStyle name="好_M03a" xfId="32617"/>
    <cellStyle name="好_Sheet1_4.2010年国家重点生态功能区保护性转移支付生态测算表" xfId="32618"/>
    <cellStyle name="好_Sheet1_5.2010年云南省国家一般生态功能区转移支付补助测算表（州市本级）" xfId="32619"/>
    <cellStyle name="好_Sheet5" xfId="32620"/>
    <cellStyle name="好_县区合并测算20080423(按照各省比重）_县市旗测算-新科目（含人口规模效应） 2 2" xfId="32621"/>
    <cellStyle name="好_县区合并测算20080421_财力性转移支付2010年预算参考数_合并 2 5" xfId="32622"/>
    <cellStyle name="好_z01-1 2" xfId="32623"/>
    <cellStyle name="好_z01-1 3" xfId="32624"/>
    <cellStyle name="好_平邑_财力性转移支付2010年预算参考数_03_2010年各地区一般预算平衡表_04财力类2010" xfId="32625"/>
    <cellStyle name="好_安徽 缺口县区测算(地方填报)1 2" xfId="32626"/>
    <cellStyle name="好_平邑_财力性转移支付2010年预算参考数_03_2010年各地区一般预算平衡表_04财力类2010 2" xfId="32627"/>
    <cellStyle name="好_安徽 缺口县区测算(地方填报)1 2 2" xfId="32628"/>
    <cellStyle name="好_平邑_财力性转移支付2010年预算参考数_03_2010年各地区一般预算平衡表_04财力类2010 3" xfId="32629"/>
    <cellStyle name="好_安徽 缺口县区测算(地方填报)1 2 3" xfId="32630"/>
    <cellStyle name="好_安徽 缺口县区测算(地方填报)1 2 4" xfId="32631"/>
    <cellStyle name="好_安徽 缺口县区测算(地方填报)1 2 5" xfId="32632"/>
    <cellStyle name="好_安徽 缺口县区测算(地方填报)1 2 6" xfId="32633"/>
    <cellStyle name="好_安徽 缺口县区测算(地方填报)1 2 7" xfId="32634"/>
    <cellStyle name="好_安徽 缺口县区测算(地方填报)1 3" xfId="32635"/>
    <cellStyle name="好_安徽 缺口县区测算(地方填报)1 4" xfId="32636"/>
    <cellStyle name="好_安徽 缺口县区测算(地方填报)1 5" xfId="32637"/>
    <cellStyle name="好_安徽 缺口县区测算(地方填报)1_03_2010年各地区一般预算平衡表" xfId="32638"/>
    <cellStyle name="好_安徽 缺口县区测算(地方填报)1_03_2010年各地区一般预算平衡表 3" xfId="32639"/>
    <cellStyle name="好_卫生部门_华东 2" xfId="32640"/>
    <cellStyle name="好_安徽 缺口县区测算(地方填报)1_03_2010年各地区一般预算平衡表 4" xfId="32641"/>
    <cellStyle name="好_卫生部门_华东 3" xfId="32642"/>
    <cellStyle name="好_安徽 缺口县区测算(地方填报)1_03_2010年各地区一般预算平衡表 5" xfId="32643"/>
    <cellStyle name="好_安徽 缺口县区测算(地方填报)1_03_2010年各地区一般预算平衡表 6" xfId="32644"/>
    <cellStyle name="好_安徽 缺口县区测算(地方填报)1_03_2010年各地区一般预算平衡表_04财力类2010 2" xfId="32645"/>
    <cellStyle name="好_安徽 缺口县区测算(地方填报)1_03_2010年各地区一般预算平衡表_04财力类2010 3" xfId="32646"/>
    <cellStyle name="好_安徽 缺口县区测算(地方填报)1_03_2010年各地区一般预算平衡表_2010年地方财政一般预算分级平衡情况表（汇总）0524" xfId="32647"/>
    <cellStyle name="好_安徽 缺口县区测算(地方填报)1_03_2010年各地区一般预算平衡表_2010年地方财政一般预算分级平衡情况表（汇总）0524 2" xfId="32648"/>
    <cellStyle name="好_安徽 缺口县区测算(地方填报)1_03_2010年各地区一般预算平衡表_2010年地方财政一般预算分级平衡情况表（汇总）0524 2 3" xfId="32649"/>
    <cellStyle name="好_安徽 缺口县区测算(地方填报)1_03_2010年各地区一般预算平衡表_2010年地方财政一般预算分级平衡情况表（汇总）0524 2 5" xfId="32650"/>
    <cellStyle name="好_其他部门(按照总人口测算）—20080416_民生政策最低支出需求_财力性转移支付2010年预算参考数_03_2010年各地区一般预算平衡表_2010年地方财政一般预算分级平衡情况表（汇总）0524 2 2" xfId="32651"/>
    <cellStyle name="好_安徽 缺口县区测算(地方填报)1_03_2010年各地区一般预算平衡表_2010年地方财政一般预算分级平衡情况表（汇总）0524 2 6" xfId="32652"/>
    <cellStyle name="好_安徽 缺口县区测算(地方填报)1_03_2010年各地区一般预算平衡表_2010年地方财政一般预算分级平衡情况表（汇总）0524 3" xfId="32653"/>
    <cellStyle name="好_安徽 缺口县区测算(地方填报)1_03_2010年各地区一般预算平衡表_2010年地方财政一般预算分级平衡情况表（汇总）0524 4" xfId="32654"/>
    <cellStyle name="好_安徽 缺口县区测算(地方填报)1_03_2010年各地区一般预算平衡表_净集中 3" xfId="32655"/>
    <cellStyle name="好_成本差异系数_03_2010年各地区一般预算平衡表_2010年地方财政一般预算分级平衡情况表（汇总）0524 2 5" xfId="32656"/>
    <cellStyle name="好_安徽 缺口县区测算(地方填报)1_30云南" xfId="32657"/>
    <cellStyle name="好_安徽 缺口县区测算(地方填报)1_30云南 2" xfId="32658"/>
    <cellStyle name="好_安徽 缺口县区测算(地方填报)1_财力性转移支付2010年预算参考数" xfId="32659"/>
    <cellStyle name="好_安徽 缺口县区测算(地方填报)1_财力性转移支付2010年预算参考数 2" xfId="32660"/>
    <cellStyle name="好_安徽 缺口县区测算(地方填报)1_财力性转移支付2010年预算参考数 2 2" xfId="32661"/>
    <cellStyle name="好_华东 2 5" xfId="32662"/>
    <cellStyle name="好_卫生(按照总人口测算）—20080416_民生政策最低支出需求_03_2010年各地区一般预算平衡表 2 3" xfId="32663"/>
    <cellStyle name="好_安徽 缺口县区测算(地方填报)1_财力性转移支付2010年预算参考数 2 3" xfId="32664"/>
    <cellStyle name="好_华东 2 6" xfId="32665"/>
    <cellStyle name="好_安徽 缺口县区测算(地方填报)1_财力性转移支付2010年预算参考数 2 5" xfId="32666"/>
    <cellStyle name="好_安徽 缺口县区测算(地方填报)1_财力性转移支付2010年预算参考数 2 6" xfId="32667"/>
    <cellStyle name="好_安徽 缺口县区测算(地方填报)1_财力性转移支付2010年预算参考数 2 7" xfId="32668"/>
    <cellStyle name="好_安徽 缺口县区测算(地方填报)1_财力性转移支付2010年预算参考数 3" xfId="32669"/>
    <cellStyle name="好_安徽 缺口县区测算(地方填报)1_财力性转移支付2010年预算参考数 4" xfId="32670"/>
    <cellStyle name="好_安徽 缺口县区测算(地方填报)1_财力性转移支付2010年预算参考数 5" xfId="32671"/>
    <cellStyle name="好_安徽 缺口县区测算(地方填报)1_财力性转移支付2010年预算参考数_03_2010年各地区一般预算平衡表 3" xfId="32672"/>
    <cellStyle name="好_安徽 缺口县区测算(地方填报)1_财力性转移支付2010年预算参考数_03_2010年各地区一般预算平衡表 4" xfId="32673"/>
    <cellStyle name="好_安徽 缺口县区测算(地方填报)1_财力性转移支付2010年预算参考数_03_2010年各地区一般预算平衡表 6" xfId="32674"/>
    <cellStyle name="好_汇总-县级财政报表附表_合并 2 5" xfId="32675"/>
    <cellStyle name="好_安徽 缺口县区测算(地方填报)1_财力性转移支付2010年预算参考数_03_2010年各地区一般预算平衡表_04财力类2010 3" xfId="32676"/>
    <cellStyle name="好_安徽 缺口县区测算(地方填报)1_财力性转移支付2010年预算参考数_03_2010年各地区一般预算平衡表_2010年地方财政一般预算分级平衡情况表（汇总）0524 2 2" xfId="32677"/>
    <cellStyle name="好_行政（人员）_不含人员经费系数_03_2010年各地区一般预算平衡表_净集中 2" xfId="32678"/>
    <cellStyle name="好_安徽 缺口县区测算(地方填报)1_财力性转移支付2010年预算参考数_03_2010年各地区一般预算平衡表_2010年地方财政一般预算分级平衡情况表（汇总）0524 2 3" xfId="32679"/>
    <cellStyle name="好_安徽 缺口县区测算(地方填报)1_财力性转移支付2010年预算参考数_03_2010年各地区一般预算平衡表_2010年地方财政一般预算分级平衡情况表（汇总）0524 2 5" xfId="32680"/>
    <cellStyle name="好_安徽 缺口县区测算(地方填报)1_财力性转移支付2010年预算参考数_03_2010年各地区一般预算平衡表_2010年地方财政一般预算分级平衡情况表（汇总）0524 2 6" xfId="32681"/>
    <cellStyle name="好_安徽 缺口县区测算(地方填报)1_财力性转移支付2010年预算参考数_03_2010年各地区一般预算平衡表_2010年地方财政一般预算分级平衡情况表（汇总）0524 2 7" xfId="32682"/>
    <cellStyle name="好_安徽 缺口县区测算(地方填报)1_财力性转移支付2010年预算参考数_03_2010年各地区一般预算平衡表_2010年地方财政一般预算分级平衡情况表（汇总）0524 4" xfId="32683"/>
    <cellStyle name="好_安徽 缺口县区测算(地方填报)1_财力性转移支付2010年预算参考数_03_2010年各地区一般预算平衡表_2010年地方财政一般预算分级平衡情况表（汇总）0524 5" xfId="32684"/>
    <cellStyle name="好_行政(燃修费)_县市旗测算-新科目（含人口规模效应）_合并 2 2" xfId="32685"/>
    <cellStyle name="好_安徽 缺口县区测算(地方填报)1_财力性转移支付2010年预算参考数_03_2010年各地区一般预算平衡表_净集中 2" xfId="32686"/>
    <cellStyle name="好_行政(燃修费)_县市旗测算-新科目（含人口规模效应）_合并 2 3" xfId="32687"/>
    <cellStyle name="好_安徽 缺口县区测算(地方填报)1_财力性转移支付2010年预算参考数_03_2010年各地区一般预算平衡表_净集中 3" xfId="32688"/>
    <cellStyle name="好_安徽 缺口县区测算(地方填报)1_财力性转移支付2010年预算参考数_30云南" xfId="32689"/>
    <cellStyle name="好_安徽 缺口县区测算(地方填报)1_财力性转移支付2010年预算参考数_30云南 2" xfId="32690"/>
    <cellStyle name="好_安徽 缺口县区测算(地方填报)1_财力性转移支付2010年预算参考数_30云南 3" xfId="32691"/>
    <cellStyle name="好_其他部门(按照总人口测算）—20080416_民生政策最低支出需求_03_2010年各地区一般预算平衡表_2010年地方财政一般预算分级平衡情况表（汇总）0524 4" xfId="32692"/>
    <cellStyle name="好_县市旗测算20080508_不含人员经费系数_财力性转移支付2010年预算参考数_华东" xfId="32693"/>
    <cellStyle name="好_安徽 缺口县区测算(地方填报)1_财力性转移支付2010年预算参考数_合并" xfId="32694"/>
    <cellStyle name="好_安徽 缺口县区测算(地方填报)1_财力性转移支付2010年预算参考数_合并 2" xfId="32695"/>
    <cellStyle name="好_教育(按照总人口测算）—20080416_民生政策最低支出需求_财力性转移支付2010年预算参考数_03_2010年各地区一般预算平衡表 2 3" xfId="32696"/>
    <cellStyle name="好_安徽 缺口县区测算(地方填报)1_财力性转移支付2010年预算参考数_合并 2 2" xfId="32697"/>
    <cellStyle name="好_安徽 缺口县区测算(地方填报)1_财力性转移支付2010年预算参考数_合并 2 3" xfId="32698"/>
    <cellStyle name="好_安徽 缺口县区测算(地方填报)1_财力性转移支付2010年预算参考数_华东" xfId="32699"/>
    <cellStyle name="好_卫生(按照总人口测算）—20080416_不含人员经费系数_隋心对账单定稿0514 2 6" xfId="32700"/>
    <cellStyle name="好_安徽 缺口县区测算(地方填报)1_财力性转移支付2010年预算参考数_华东 2" xfId="32701"/>
    <cellStyle name="好_安徽 缺口县区测算(地方填报)1_财力性转移支付2010年预算参考数_华东 2 3" xfId="32702"/>
    <cellStyle name="好_安徽 缺口县区测算(地方填报)1_财力性转移支付2010年预算参考数_华东 2 5" xfId="32703"/>
    <cellStyle name="好_安徽 缺口县区测算(地方填报)1_财力性转移支付2010年预算参考数_华东 2 6" xfId="32704"/>
    <cellStyle name="好_安徽 缺口县区测算(地方填报)1_财力性转移支付2010年预算参考数_华东 2 7" xfId="32705"/>
    <cellStyle name="好_安徽 缺口县区测算(地方填报)1_财力性转移支付2010年预算参考数_隋心对账单定稿0514 2" xfId="32706"/>
    <cellStyle name="好_安徽 缺口县区测算(地方填报)1_财力性转移支付2010年预算参考数_隋心对账单定稿0514 2 7" xfId="32707"/>
    <cellStyle name="好_安徽 缺口县区测算(地方填报)1_财力性转移支付2010年预算参考数_小册子（2010）张" xfId="32708"/>
    <cellStyle name="好_安徽 缺口县区测算(地方填报)1_财力性转移支付2010年预算参考数_小册子（2010）张 2" xfId="32709"/>
    <cellStyle name="好_安徽 缺口县区测算(地方填报)1_财力性转移支付2010年预算参考数_小册子（2010）张 3" xfId="32710"/>
    <cellStyle name="好_安徽 缺口县区测算(地方填报)1_合并 2 3" xfId="32711"/>
    <cellStyle name="好_安徽 缺口县区测算(地方填报)1_合并 2 4" xfId="32712"/>
    <cellStyle name="好_安徽 缺口县区测算(地方填报)1_合并 2 5" xfId="32713"/>
    <cellStyle name="好_安徽 缺口县区测算(地方填报)1_合并 2 6" xfId="32714"/>
    <cellStyle name="好_安徽 缺口县区测算(地方填报)1_合并 2 7" xfId="32715"/>
    <cellStyle name="好_安徽 缺口县区测算(地方填报)1_华东 2 2" xfId="32716"/>
    <cellStyle name="好_安徽 缺口县区测算(地方填报)1_华东 2 3" xfId="32717"/>
    <cellStyle name="好_安徽 缺口县区测算(地方填报)1_华东 2 4" xfId="32718"/>
    <cellStyle name="好_安徽 缺口县区测算(地方填报)1_华东 2 5" xfId="32719"/>
    <cellStyle name="好_安徽 缺口县区测算(地方填报)1_华东 2 7" xfId="32720"/>
    <cellStyle name="好_安徽 缺口县区测算(地方填报)1_隋心对账单定稿0514" xfId="32721"/>
    <cellStyle name="好_其他部门(按照总人口测算）—20080416_县市旗测算-新科目（含人口规模效应）_财力性转移支付2010年预算参考数_合并 2" xfId="32722"/>
    <cellStyle name="好_安徽 缺口县区测算(地方填报)1_隋心对账单定稿0514 2 3" xfId="32723"/>
    <cellStyle name="好_教育(按照总人口测算）—20080416_03_2010年各地区一般预算平衡表_2010年地方财政一般预算分级平衡情况表（汇总）0524 2 4" xfId="32724"/>
    <cellStyle name="好_教育(按照总人口测算）—20080416_03_2010年各地区一般预算平衡表_2010年地方财政一般预算分级平衡情况表（汇总）0524 2 6" xfId="32725"/>
    <cellStyle name="好_安徽 缺口县区测算(地方填报)1_隋心对账单定稿0514 2 5" xfId="32726"/>
    <cellStyle name="好_教育(按照总人口测算）—20080416_03_2010年各地区一般预算平衡表_2010年地方财政一般预算分级平衡情况表（汇总）0524 2 7" xfId="32727"/>
    <cellStyle name="好_安徽 缺口县区测算(地方填报)1_隋心对账单定稿0514 2 6" xfId="32728"/>
    <cellStyle name="好_教育(按照总人口测算）—20080416_03_2010年各地区一般预算平衡表_2010年地方财政一般预算分级平衡情况表（汇总）0524 2 8" xfId="32729"/>
    <cellStyle name="好_安徽 缺口县区测算(地方填报)1_隋心对账单定稿0514 2 7" xfId="32730"/>
    <cellStyle name="好_安徽 缺口县区测算(地方填报)1_小册子（2010）张" xfId="32731"/>
    <cellStyle name="好_不含人员经费系数 2" xfId="32732"/>
    <cellStyle name="后继超链接 2 8" xfId="32733"/>
    <cellStyle name="好_隋心对账单定稿0514 2 6" xfId="32734"/>
    <cellStyle name="好_不含人员经费系数 2 2" xfId="32735"/>
    <cellStyle name="好_隋心对账单定稿0514 2 7" xfId="32736"/>
    <cellStyle name="好_不含人员经费系数 2 3" xfId="32737"/>
    <cellStyle name="好_行政公检法测算_民生政策最低支出需求_财力性转移支付2010年预算参考数" xfId="32738"/>
    <cellStyle name="好_不含人员经费系数 2 4" xfId="32739"/>
    <cellStyle name="好_不含人员经费系数 2 5" xfId="32740"/>
    <cellStyle name="好_不含人员经费系数 2 6" xfId="32741"/>
    <cellStyle name="好_不含人员经费系数 2 7" xfId="32742"/>
    <cellStyle name="好_其他部门(按照总人口测算）—20080416_县市旗测算-新科目（含人口规模效应）_小册子（2010）张" xfId="32743"/>
    <cellStyle name="好_不含人员经费系数 4" xfId="32744"/>
    <cellStyle name="好_不含人员经费系数 5" xfId="32745"/>
    <cellStyle name="好_不含人员经费系数_03_2010年各地区一般预算平衡表_04财力类2010 2" xfId="32746"/>
    <cellStyle name="好_其他部门(按照总人口测算）—20080416_民生政策最低支出需求_财力性转移支付2010年预算参考数_30云南" xfId="32747"/>
    <cellStyle name="好_不含人员经费系数_03_2010年各地区一般预算平衡表_04财力类2010 3" xfId="32748"/>
    <cellStyle name="好_缺口县区测算(按2007支出增长25%测算)_03_2010年各地区一般预算平衡表_2010年地方财政一般预算分级平衡情况表（汇总）0524" xfId="32749"/>
    <cellStyle name="好_不含人员经费系数_03_2010年各地区一般预算平衡表_2010年地方财政一般预算分级平衡情况表（汇总）0524 2" xfId="32750"/>
    <cellStyle name="好_行政公检法测算_03_2010年各地区一般预算平衡表_2010年地方财政一般预算分级平衡情况表（汇总）0524 2 3" xfId="32751"/>
    <cellStyle name="好_行政(燃修费)_民生政策最低支出需求_30云南 3" xfId="32752"/>
    <cellStyle name="好_不含人员经费系数_03_2010年各地区一般预算平衡表_2010年地方财政一般预算分级平衡情况表（汇总）0524 2 6" xfId="32753"/>
    <cellStyle name="好_不含人员经费系数_03_2010年各地区一般预算平衡表_2010年地方财政一般预算分级平衡情况表（汇总）0524 2 7" xfId="32754"/>
    <cellStyle name="好_不含人员经费系数_03_2010年各地区一般预算平衡表_2010年地方财政一般预算分级平衡情况表（汇总）0524 3" xfId="32755"/>
    <cellStyle name="好_行政公检法测算_03_2010年各地区一般预算平衡表_2010年地方财政一般预算分级平衡情况表（汇总）0524 2 4" xfId="32756"/>
    <cellStyle name="好_不含人员经费系数_03_2010年各地区一般预算平衡表_2010年地方财政一般预算分级平衡情况表（汇总）0524 4" xfId="32757"/>
    <cellStyle name="好_行政公检法测算_03_2010年各地区一般预算平衡表_2010年地方财政一般预算分级平衡情况表（汇总）0524 2 5" xfId="32758"/>
    <cellStyle name="好_不含人员经费系数_03_2010年各地区一般预算平衡表_2010年地方财政一般预算分级平衡情况表（汇总）0524 5" xfId="32759"/>
    <cellStyle name="好_行政公检法测算_03_2010年各地区一般预算平衡表_2010年地方财政一般预算分级平衡情况表（汇总）0524 2 6" xfId="32760"/>
    <cellStyle name="好_核定人数下发表_财力性转移支付2010年预算参考数_合并 2 7" xfId="32761"/>
    <cellStyle name="好_不含人员经费系数_03_2010年各地区一般预算平衡表_净集中 2" xfId="32762"/>
    <cellStyle name="好_不含人员经费系数_财力性转移支付2010年预算参考数" xfId="32763"/>
    <cellStyle name="好_不含人员经费系数_财力性转移支付2010年预算参考数 2" xfId="32764"/>
    <cellStyle name="好_县市旗测算-新科目（20080627）_县市旗测算-新科目（含人口规模效应）_03_2010年各地区一般预算平衡表_2010年地方财政一般预算分级平衡情况表（汇总）0524 5" xfId="32765"/>
    <cellStyle name="好_不含人员经费系数_财力性转移支付2010年预算参考数 2 2" xfId="32766"/>
    <cellStyle name="好_不含人员经费系数_财力性转移支付2010年预算参考数 2 3" xfId="32767"/>
    <cellStyle name="好_不含人员经费系数_财力性转移支付2010年预算参考数 2 4" xfId="32768"/>
    <cellStyle name="好_不含人员经费系数_财力性转移支付2010年预算参考数 2 5" xfId="32769"/>
    <cellStyle name="好_不含人员经费系数_财力性转移支付2010年预算参考数 2 6" xfId="32770"/>
    <cellStyle name="好_不含人员经费系数_财力性转移支付2010年预算参考数 3" xfId="32771"/>
    <cellStyle name="好_不含人员经费系数_财力性转移支付2010年预算参考数_03_2010年各地区一般预算平衡表" xfId="32772"/>
    <cellStyle name="好_不含人员经费系数_财力性转移支付2010年预算参考数_03_2010年各地区一般预算平衡表 2" xfId="32773"/>
    <cellStyle name="好_不含人员经费系数_财力性转移支付2010年预算参考数_03_2010年各地区一般预算平衡表 3" xfId="32774"/>
    <cellStyle name="好_不含人员经费系数_财力性转移支付2010年预算参考数_03_2010年各地区一般预算平衡表 4" xfId="32775"/>
    <cellStyle name="好_不含人员经费系数_财力性转移支付2010年预算参考数_03_2010年各地区一般预算平衡表_04财力类2010" xfId="32776"/>
    <cellStyle name="好_不含人员经费系数_财力性转移支付2010年预算参考数_03_2010年各地区一般预算平衡表_2010年地方财政一般预算分级平衡情况表（汇总）0524" xfId="32777"/>
    <cellStyle name="好_农林水和城市维护标准支出20080505－县区合计_财力性转移支付2010年预算参考数_隋心对账单定稿0514 2 4" xfId="32778"/>
    <cellStyle name="着色 6 2" xfId="32779"/>
    <cellStyle name="好_不含人员经费系数_财力性转移支付2010年预算参考数_03_2010年各地区一般预算平衡表_2010年地方财政一般预算分级平衡情况表（汇总）0524 2" xfId="32780"/>
    <cellStyle name="好_不含人员经费系数_财力性转移支付2010年预算参考数_03_2010年各地区一般预算平衡表_2010年地方财政一般预算分级平衡情况表（汇总）0524 2 2" xfId="32781"/>
    <cellStyle name="好_不含人员经费系数_财力性转移支付2010年预算参考数_03_2010年各地区一般预算平衡表_2010年地方财政一般预算分级平衡情况表（汇总）0524 3" xfId="32782"/>
    <cellStyle name="好_不含人员经费系数_财力性转移支付2010年预算参考数_03_2010年各地区一般预算平衡表_2010年地方财政一般预算分级平衡情况表（汇总）0524 4" xfId="32783"/>
    <cellStyle name="好_不含人员经费系数_财力性转移支付2010年预算参考数_03_2010年各地区一般预算平衡表_2010年地方财政一般预算分级平衡情况表（汇总）0524 5" xfId="32784"/>
    <cellStyle name="好_不含人员经费系数_财力性转移支付2010年预算参考数_03_2010年各地区一般预算平衡表_净集中" xfId="32785"/>
    <cellStyle name="好_县区合并测算20080423(按照各省比重）_县市旗测算-新科目（含人口规模效应）_财力性转移支付2010年预算参考数_合并 2 6" xfId="32786"/>
    <cellStyle name="好_测算结果_财力性转移支付2010年预算参考数_03_2010年各地区一般预算平衡表_04财力类2010 3" xfId="32787"/>
    <cellStyle name="好_不含人员经费系数_财力性转移支付2010年预算参考数_30云南" xfId="32788"/>
    <cellStyle name="好_卫生(按照总人口测算）—20080416_财力性转移支付2010年预算参考数_华东 2 2" xfId="32789"/>
    <cellStyle name="好_不含人员经费系数_财力性转移支付2010年预算参考数_30云南 2" xfId="32790"/>
    <cellStyle name="好_不含人员经费系数_财力性转移支付2010年预算参考数_合并 2 2" xfId="32791"/>
    <cellStyle name="好_不含人员经费系数_财力性转移支付2010年预算参考数_合并 2 3" xfId="32792"/>
    <cellStyle name="好_不含人员经费系数_财力性转移支付2010年预算参考数_合并 2 4" xfId="32793"/>
    <cellStyle name="好_不含人员经费系数_财力性转移支付2010年预算参考数_合并 2 5" xfId="32794"/>
    <cellStyle name="好_云南 缺口县区测算(地方填报)_财力性转移支付2010年预算参考数_03_2010年各地区一般预算平衡表_净集中" xfId="32795"/>
    <cellStyle name="好_不含人员经费系数_财力性转移支付2010年预算参考数_合并 2 6" xfId="32796"/>
    <cellStyle name="好_不含人员经费系数_财力性转移支付2010年预算参考数_合并 2 7" xfId="32797"/>
    <cellStyle name="好_平邑_财力性转移支付2010年预算参考数_合并 2 7" xfId="32798"/>
    <cellStyle name="好_河南 缺口县区测算(地方填报白)_财力性转移支付2010年预算参考数_03_2010年各地区一般预算平衡表_净集中 2" xfId="32799"/>
    <cellStyle name="好_不含人员经费系数_财力性转移支付2010年预算参考数_华东" xfId="32800"/>
    <cellStyle name="好_不含人员经费系数_财力性转移支付2010年预算参考数_华东 2 4" xfId="32801"/>
    <cellStyle name="好_不含人员经费系数_财力性转移支付2010年预算参考数_华东 2 5" xfId="32802"/>
    <cellStyle name="好_不含人员经费系数_财力性转移支付2010年预算参考数_华东 2 6" xfId="32803"/>
    <cellStyle name="好_不含人员经费系数_财力性转移支付2010年预算参考数_华东 2 7" xfId="32804"/>
    <cellStyle name="好_不含人员经费系数_财力性转移支付2010年预算参考数_小册子（2010）张" xfId="32805"/>
    <cellStyle name="好_不含人员经费系数_财力性转移支付2010年预算参考数_小册子（2010）张 2" xfId="32806"/>
    <cellStyle name="好_不含人员经费系数_财力性转移支付2010年预算参考数_小册子（2010）张 3" xfId="32807"/>
    <cellStyle name="好_行政（人员）_财力性转移支付2010年预算参考数_03_2010年各地区一般预算平衡表_净集中 3" xfId="32808"/>
    <cellStyle name="链接单元格 2 2 2 7" xfId="32809"/>
    <cellStyle name="好_市辖区测算20080510_不含人员经费系数_财力性转移支付2010年预算参考数_华东 2 5" xfId="32810"/>
    <cellStyle name="好_不含人员经费系数_合并 2" xfId="32811"/>
    <cellStyle name="好_不含人员经费系数_合并 2 6" xfId="32812"/>
    <cellStyle name="好_不含人员经费系数_华东" xfId="32813"/>
    <cellStyle name="好_不含人员经费系数_华东 2" xfId="32814"/>
    <cellStyle name="好_不含人员经费系数_华东 2 4" xfId="32815"/>
    <cellStyle name="好_不含人员经费系数_华东 2 5" xfId="32816"/>
    <cellStyle name="好_不含人员经费系数_隋心对账单定稿0514" xfId="32817"/>
    <cellStyle name="好_不含人员经费系数_隋心对账单定稿0514 2 4" xfId="32818"/>
    <cellStyle name="好_不含人员经费系数_隋心对账单定稿0514 2 5" xfId="32819"/>
    <cellStyle name="好_不含人员经费系数_隋心对账单定稿0514 2 6" xfId="32820"/>
    <cellStyle name="好_不含人员经费系数_小册子（2010）张" xfId="32821"/>
    <cellStyle name="好_不含人员经费系数_小册子（2010）张 2" xfId="32822"/>
    <cellStyle name="好_县市旗测算-新科目（20080627）_县市旗测算-新科目（含人口规模效应）_财力性转移支付2010年预算参考数 2 8" xfId="32823"/>
    <cellStyle name="好_不含人员经费系数_小册子（2010）张 3" xfId="32824"/>
    <cellStyle name="好_市辖区测算20080510_不含人员经费系数_03_2010年各地区一般预算平衡表_净集中 2" xfId="32825"/>
    <cellStyle name="好_行政（人员）_县市旗测算-新科目（含人口规模效应）_财力性转移支付2010年预算参考数 2 2" xfId="32826"/>
    <cellStyle name="好_不用软件计算9.1不考虑经费管理评价xl" xfId="32827"/>
    <cellStyle name="好_不用软件计算9.1不考虑经费管理评价xl 3" xfId="32828"/>
    <cellStyle name="好_财力差异计算表(不含非农业区)" xfId="32829"/>
    <cellStyle name="好_财力差异计算表(不含非农业区) 2" xfId="32830"/>
    <cellStyle name="好_财力差异计算表(不含非农业区) 2 6" xfId="32831"/>
    <cellStyle name="好_财力差异计算表(不含非农业区) 2 7" xfId="32832"/>
    <cellStyle name="好_财力差异计算表(不含非农业区) 3" xfId="32833"/>
    <cellStyle name="好_河南 缺口县区测算(地方填报)_财力性转移支付2010年预算参考数_小册子（2010）张 3" xfId="32834"/>
    <cellStyle name="好_财政供养人员" xfId="32835"/>
    <cellStyle name="好_财政供养人员 2 4" xfId="32836"/>
    <cellStyle name="好_财政供养人员 3" xfId="32837"/>
    <cellStyle name="好_财政供养人员 4" xfId="32838"/>
    <cellStyle name="好_财政供养人员 5" xfId="32839"/>
    <cellStyle name="好_财政供养人员_03_2010年各地区一般预算平衡表_2010年地方财政一般预算分级平衡情况表（汇总）0524" xfId="32840"/>
    <cellStyle name="好_财政供养人员_03_2010年各地区一般预算平衡表_2010年地方财政一般预算分级平衡情况表（汇总）0524 2 7" xfId="32841"/>
    <cellStyle name="好_财政供养人员_财力性转移支付2010年预算参考数 2" xfId="32842"/>
    <cellStyle name="好_财政供养人员_财力性转移支付2010年预算参考数 2 2" xfId="32843"/>
    <cellStyle name="好_财政供养人员_财力性转移支付2010年预算参考数 2 4" xfId="32844"/>
    <cellStyle name="好_财政供养人员_财力性转移支付2010年预算参考数 2 5" xfId="32845"/>
    <cellStyle name="好_云南省2008年转移支付测算——州市本级考核部分及政策性测算_隋心对账单定稿0514 3" xfId="32846"/>
    <cellStyle name="好_财政供养人员_财力性转移支付2010年预算参考数 2 7" xfId="32847"/>
    <cellStyle name="好_财政供养人员_财力性转移支付2010年预算参考数 3" xfId="32848"/>
    <cellStyle name="好_财政供养人员_财力性转移支付2010年预算参考数_03_2010年各地区一般预算平衡表 2 2" xfId="32849"/>
    <cellStyle name="好_财政供养人员_财力性转移支付2010年预算参考数_03_2010年各地区一般预算平衡表 4" xfId="32850"/>
    <cellStyle name="好_汇总表4_华东 2 5" xfId="32851"/>
    <cellStyle name="好_财政供养人员_财力性转移支付2010年预算参考数_03_2010年各地区一般预算平衡表 5" xfId="32852"/>
    <cellStyle name="好_汇总表4_华东 2 6" xfId="32853"/>
    <cellStyle name="好_财政供养人员_财力性转移支付2010年预算参考数_03_2010年各地区一般预算平衡表 6" xfId="32854"/>
    <cellStyle name="好_汇总表4_华东 2 7" xfId="32855"/>
    <cellStyle name="好_财政供养人员_财力性转移支付2010年预算参考数_03_2010年各地区一般预算平衡表_04财力类2010 2" xfId="32856"/>
    <cellStyle name="好_财政供养人员_财力性转移支付2010年预算参考数_03_2010年各地区一般预算平衡表_04财力类2010 3" xfId="32857"/>
    <cellStyle name="好_行政(燃修费)_民生政策最低支出需求_03_2010年各地区一般预算平衡表" xfId="32858"/>
    <cellStyle name="好_财政供养人员_财力性转移支付2010年预算参考数_03_2010年各地区一般预算平衡表_2010年地方财政一般预算分级平衡情况表（汇总）0524 2 4" xfId="32859"/>
    <cellStyle name="好_财政供养人员_财力性转移支付2010年预算参考数_03_2010年各地区一般预算平衡表_2010年地方财政一般预算分级平衡情况表（汇总）0524 2 5" xfId="32860"/>
    <cellStyle name="好_县区合并测算20080421_民生政策最低支出需求_财力性转移支付2010年预算参考数_合并 2" xfId="32861"/>
    <cellStyle name="好_财政供养人员_财力性转移支付2010年预算参考数_03_2010年各地区一般预算平衡表_2010年地方财政一般预算分级平衡情况表（汇总）0524 2 6" xfId="32862"/>
    <cellStyle name="好_县区合并测算20080421_民生政策最低支出需求_财力性转移支付2010年预算参考数_合并 3" xfId="32863"/>
    <cellStyle name="好_财政供养人员_财力性转移支付2010年预算参考数_03_2010年各地区一般预算平衡表_2010年地方财政一般预算分级平衡情况表（汇总）0524 2 7" xfId="32864"/>
    <cellStyle name="好_财政供养人员_财力性转移支付2010年预算参考数_03_2010年各地区一般预算平衡表_2010年地方财政一般预算分级平衡情况表（汇总）0524 4" xfId="32865"/>
    <cellStyle name="好_财政供养人员_财力性转移支付2010年预算参考数_03_2010年各地区一般预算平衡表_2010年地方财政一般预算分级平衡情况表（汇总）0524 5" xfId="32866"/>
    <cellStyle name="好_财政供养人员_财力性转移支付2010年预算参考数_30云南" xfId="32867"/>
    <cellStyle name="好_行政(燃修费)_财力性转移支付2010年预算参考数_03_2010年各地区一般预算平衡表_净集中" xfId="32868"/>
    <cellStyle name="好_财政供养人员_财力性转移支付2010年预算参考数_30云南 2" xfId="32869"/>
    <cellStyle name="好_财政供养人员_财力性转移支付2010年预算参考数_30云南 3" xfId="32870"/>
    <cellStyle name="好_财政供养人员_财力性转移支付2010年预算参考数_合并 2" xfId="32871"/>
    <cellStyle name="好_财政供养人员_财力性转移支付2010年预算参考数_华东 2 2" xfId="32872"/>
    <cellStyle name="好_财政供养人员_财力性转移支付2010年预算参考数_华东 2 3" xfId="32873"/>
    <cellStyle name="好_财政供养人员_财力性转移支付2010年预算参考数_华东 2 4" xfId="32874"/>
    <cellStyle name="好_市辖区测算-新科目（20080626）_不含人员经费系数_财力性转移支付2010年预算参考数_小册子（2010）张 3" xfId="32875"/>
    <cellStyle name="好_财政供养人员_财力性转移支付2010年预算参考数_华东 2 6" xfId="32876"/>
    <cellStyle name="好_财政供养人员_财力性转移支付2010年预算参考数_华东 2 7" xfId="32877"/>
    <cellStyle name="好_行政公检法测算_民生政策最低支出需求_华东 2 5" xfId="32878"/>
    <cellStyle name="好_财政供养人员_财力性转移支付2010年预算参考数_小册子（2010）张" xfId="32879"/>
    <cellStyle name="好_财政供养人员_财力性转移支付2010年预算参考数_小册子（2010）张 2" xfId="32880"/>
    <cellStyle name="好_财政供养人员_财力性转移支付2010年预算参考数_小册子（2010）张 3" xfId="32881"/>
    <cellStyle name="好_财政供养人员_合并 2" xfId="32882"/>
    <cellStyle name="好_奖励补助测算5.22测试 4" xfId="32883"/>
    <cellStyle name="好_财政供养人员_合并 2 2" xfId="32884"/>
    <cellStyle name="好_财政供养人员_合并 2 3" xfId="32885"/>
    <cellStyle name="好_财政供养人员_合并 2 4" xfId="32886"/>
    <cellStyle name="好_缺口县区测算(财政部标准)_03_2010年各地区一般预算平衡表_2010年地方财政一般预算分级平衡情况表（汇总）0524 2 2" xfId="32887"/>
    <cellStyle name="好_行政公检法测算_不含人员经费系数_财力性转移支付2010年预算参考数_03_2010年各地区一般预算平衡表 2" xfId="32888"/>
    <cellStyle name="好_财政供养人员_合并 2 5" xfId="32889"/>
    <cellStyle name="好_缺口县区测算(财政部标准)_03_2010年各地区一般预算平衡表_2010年地方财政一般预算分级平衡情况表（汇总）0524 2 3" xfId="32890"/>
    <cellStyle name="好_行政公检法测算_不含人员经费系数_财力性转移支付2010年预算参考数_03_2010年各地区一般预算平衡表 3" xfId="32891"/>
    <cellStyle name="好_财政供养人员_合并 2 6" xfId="32892"/>
    <cellStyle name="好_缺口县区测算(财政部标准)_03_2010年各地区一般预算平衡表_2010年地方财政一般预算分级平衡情况表（汇总）0524 2 4" xfId="32893"/>
    <cellStyle name="好_财政供养人员_禁止开发区名单" xfId="32894"/>
    <cellStyle name="好_财政供养人员_隋心对账单定稿0514 2 2" xfId="32895"/>
    <cellStyle name="好_财政供养人员_隋心对账单定稿0514 2 3" xfId="32896"/>
    <cellStyle name="好_财政小册子－表(1013)" xfId="32897"/>
    <cellStyle name="好_县区合并测算20080423(按照各省比重）_财力性转移支付2010年预算参考数_03_2010年各地区一般预算平衡表 3" xfId="32898"/>
    <cellStyle name="好_教育(按照总人口测算）—20080416_民生政策最低支出需求_财力性转移支付2010年预算参考数_隋心对账单定稿0514 2 3" xfId="32899"/>
    <cellStyle name="好_财政小册子－表(1013) 2" xfId="32900"/>
    <cellStyle name="好_县市旗测算-新科目（20080626）_不含人员经费系数_财力性转移支付2010年预算参考数 2 4" xfId="32901"/>
    <cellStyle name="好_教育(按照总人口测算）—20080416_民生政策最低支出需求_财力性转移支付2010年预算参考数_隋心对账单定稿0514 2 4" xfId="32902"/>
    <cellStyle name="好_财政小册子－表(1013) 3" xfId="32903"/>
    <cellStyle name="好_县市旗测算-新科目（20080626）_不含人员经费系数_财力性转移支付2010年预算参考数 2 5" xfId="32904"/>
    <cellStyle name="好_财政小册子－表(12月16日)" xfId="32905"/>
    <cellStyle name="好_财政支出对上级的依赖程度 2" xfId="32906"/>
    <cellStyle name="好_财政支出对上级的依赖程度 3" xfId="32907"/>
    <cellStyle name="好_财政支出对上级的依赖程度 4" xfId="32908"/>
    <cellStyle name="好_测算结果" xfId="32909"/>
    <cellStyle name="好_测算结果 2 4" xfId="32910"/>
    <cellStyle name="好_测算结果 2 6" xfId="32911"/>
    <cellStyle name="好_测算结果 2 7" xfId="32912"/>
    <cellStyle name="好_测算结果_03_2010年各地区一般预算平衡表 2" xfId="32913"/>
    <cellStyle name="好_测算结果_03_2010年各地区一般预算平衡表 2 2" xfId="32914"/>
    <cellStyle name="好_分县成本差异系数_民生政策最低支出需求_财力性转移支付2010年预算参考数_隋心对账单定稿0514 2 2" xfId="32915"/>
    <cellStyle name="好_测算结果_03_2010年各地区一般预算平衡表 3" xfId="32916"/>
    <cellStyle name="好_分县成本差异系数_民生政策最低支出需求_财力性转移支付2010年预算参考数_隋心对账单定稿0514 2 3" xfId="32917"/>
    <cellStyle name="好_市辖区测算20080510_民生政策最低支出需求_财力性转移支付2010年预算参考数_03_2010年各地区一般预算平衡表_2010年地方财政一般预算分级平衡情况表（汇总）0524" xfId="32918"/>
    <cellStyle name="好_测算结果_03_2010年各地区一般预算平衡表 4" xfId="32919"/>
    <cellStyle name="好_分县成本差异系数_民生政策最低支出需求_财力性转移支付2010年预算参考数_隋心对账单定稿0514 2 5" xfId="32920"/>
    <cellStyle name="好_测算结果_03_2010年各地区一般预算平衡表 6" xfId="32921"/>
    <cellStyle name="好_测算结果_03_2010年各地区一般预算平衡表_04财力类2010 2" xfId="32922"/>
    <cellStyle name="好_测算结果_03_2010年各地区一般预算平衡表_2010年地方财政一般预算分级平衡情况表（汇总）0524" xfId="32923"/>
    <cellStyle name="好_卫生(按照总人口测算）—20080416_县市旗测算-新科目（含人口规模效应）_合并 2 6" xfId="32924"/>
    <cellStyle name="好_测算结果_03_2010年各地区一般预算平衡表_2010年地方财政一般预算分级平衡情况表（汇总）0524 2" xfId="32925"/>
    <cellStyle name="好_行政（人员）_03_2010年各地区一般预算平衡表_净集中 2" xfId="32926"/>
    <cellStyle name="好_测算结果_03_2010年各地区一般预算平衡表_2010年地方财政一般预算分级平衡情况表（汇总）0524 2 7" xfId="32927"/>
    <cellStyle name="好_测算结果_03_2010年各地区一般预算平衡表_2010年地方财政一般预算分级平衡情况表（汇总）0524 5" xfId="32928"/>
    <cellStyle name="好_县市旗测算-新科目（20080627）_不含人员经费系数_03_2010年各地区一般预算平衡表 2" xfId="32929"/>
    <cellStyle name="好_测算结果_03_2010年各地区一般预算平衡表_净集中" xfId="32930"/>
    <cellStyle name="好_测算结果_财力性转移支付2010年预算参考数 2" xfId="32931"/>
    <cellStyle name="好_测算结果_财力性转移支付2010年预算参考数 4" xfId="32932"/>
    <cellStyle name="好_测算结果_财力性转移支付2010年预算参考数_03_2010年各地区一般预算平衡表" xfId="32933"/>
    <cellStyle name="好_测算结果_财力性转移支付2010年预算参考数_03_2010年各地区一般预算平衡表 2" xfId="32934"/>
    <cellStyle name="好_测算结果_财力性转移支付2010年预算参考数_03_2010年各地区一般预算平衡表 3" xfId="32935"/>
    <cellStyle name="好_测算结果_财力性转移支付2010年预算参考数_03_2010年各地区一般预算平衡表_2010年地方财政一般预算分级平衡情况表（汇总）0524" xfId="32936"/>
    <cellStyle name="好_河南 缺口县区测算(地方填报白)_财力性转移支付2010年预算参考数_隋心对账单定稿0514 2 3" xfId="32937"/>
    <cellStyle name="好_县区合并测算20080421_不含人员经费系数_03_2010年各地区一般预算平衡表_净集中 2" xfId="32938"/>
    <cellStyle name="好_测算结果_财力性转移支付2010年预算参考数_03_2010年各地区一般预算平衡表_2010年地方财政一般预算分级平衡情况表（汇总）0524 2 3" xfId="32939"/>
    <cellStyle name="好_县区合并测算20080421_不含人员经费系数_03_2010年各地区一般预算平衡表_净集中 3" xfId="32940"/>
    <cellStyle name="好_测算结果_财力性转移支付2010年预算参考数_03_2010年各地区一般预算平衡表_2010年地方财政一般预算分级平衡情况表（汇总）0524 2 4" xfId="32941"/>
    <cellStyle name="好_测算结果_财力性转移支付2010年预算参考数_03_2010年各地区一般预算平衡表_2010年地方财政一般预算分级平衡情况表（汇总）0524 2 6" xfId="32942"/>
    <cellStyle name="好_测算结果_财力性转移支付2010年预算参考数_03_2010年各地区一般预算平衡表_2010年地方财政一般预算分级平衡情况表（汇总）0524 3" xfId="32943"/>
    <cellStyle name="好_测算结果_财力性转移支付2010年预算参考数_03_2010年各地区一般预算平衡表_2010年地方财政一般预算分级平衡情况表（汇总）0524 5" xfId="32944"/>
    <cellStyle name="好_测算结果_财力性转移支付2010年预算参考数_03_2010年各地区一般预算平衡表_净集中 2" xfId="32945"/>
    <cellStyle name="好_测算结果_财力性转移支付2010年预算参考数_合并 2 3" xfId="32946"/>
    <cellStyle name="好_测算结果_财力性转移支付2010年预算参考数_合并 2 4" xfId="32947"/>
    <cellStyle name="好_测算结果_财力性转移支付2010年预算参考数_合并 2 5" xfId="32948"/>
    <cellStyle name="好_测算结果_财力性转移支付2010年预算参考数_合并 2 6" xfId="32949"/>
    <cellStyle name="好_测算结果_财力性转移支付2010年预算参考数_华东 2" xfId="32950"/>
    <cellStyle name="好_测算结果_财力性转移支付2010年预算参考数_华东 2 2" xfId="32951"/>
    <cellStyle name="好_测算结果_财力性转移支付2010年预算参考数_华东 2 3" xfId="32952"/>
    <cellStyle name="好_测算结果_财力性转移支付2010年预算参考数_华东 2 4" xfId="32953"/>
    <cellStyle name="好_测算结果_财力性转移支付2010年预算参考数_华东 2 5" xfId="32954"/>
    <cellStyle name="好_测算结果_财力性转移支付2010年预算参考数_华东 2 7" xfId="32955"/>
    <cellStyle name="好_测算结果_财力性转移支付2010年预算参考数_隋心对账单定稿0514 2" xfId="32956"/>
    <cellStyle name="好_测算结果_财力性转移支付2010年预算参考数_隋心对账单定稿0514 2 2" xfId="32957"/>
    <cellStyle name="好_测算结果_财力性转移支付2010年预算参考数_隋心对账单定稿0514 2 3" xfId="32958"/>
    <cellStyle name="好_测算结果_财力性转移支付2010年预算参考数_隋心对账单定稿0514 2 4" xfId="32959"/>
    <cellStyle name="好_测算结果_财力性转移支付2010年预算参考数_隋心对账单定稿0514 2 5" xfId="32960"/>
    <cellStyle name="好_测算结果_财力性转移支付2010年预算参考数_隋心对账单定稿0514 2 6" xfId="32961"/>
    <cellStyle name="适中 10 2" xfId="32962"/>
    <cellStyle name="好_测算结果_财力性转移支付2010年预算参考数_隋心对账单定稿0514 2 7" xfId="32963"/>
    <cellStyle name="好_测算结果_财力性转移支付2010年预算参考数_小册子（2010）张" xfId="32964"/>
    <cellStyle name="好_测算结果_财力性转移支付2010年预算参考数_小册子（2010）张 2" xfId="32965"/>
    <cellStyle name="好_汇总_财力性转移支付2010年预算参考数_华东 2 3" xfId="32966"/>
    <cellStyle name="好_测算结果_合并 2" xfId="32967"/>
    <cellStyle name="好_测算结果_合并 2 3" xfId="32968"/>
    <cellStyle name="好_测算结果_合并 2 5" xfId="32969"/>
    <cellStyle name="好_总人口_华东" xfId="32970"/>
    <cellStyle name="好_测算结果_华东 2 2" xfId="32971"/>
    <cellStyle name="好_测算结果_华东 2 3" xfId="32972"/>
    <cellStyle name="好_测算结果_华东 2 4" xfId="32973"/>
    <cellStyle name="好_测算结果_华东 2 5" xfId="32974"/>
    <cellStyle name="好_测算结果_隋心对账单定稿0514" xfId="32975"/>
    <cellStyle name="好_测算结果_隋心对账单定稿0514 2 6" xfId="32976"/>
    <cellStyle name="好_县市旗测算-新科目（20080626）_不含人员经费系数 2" xfId="32977"/>
    <cellStyle name="好_测算结果_隋心对账单定稿0514 2 7" xfId="32978"/>
    <cellStyle name="好_县市旗测算-新科目（20080626）_不含人员经费系数 3" xfId="32979"/>
    <cellStyle name="好_测算结果_小册子（2010）张 2" xfId="32980"/>
    <cellStyle name="好_测算结果_小册子（2010）张 3" xfId="32981"/>
    <cellStyle name="好_测算结果汇总 2" xfId="32982"/>
    <cellStyle name="好_测算结果汇总 2 3" xfId="32983"/>
    <cellStyle name="汇总 4 2" xfId="32984"/>
    <cellStyle name="好_测算结果汇总 2 4" xfId="32985"/>
    <cellStyle name="汇总 4 3" xfId="32986"/>
    <cellStyle name="好_测算结果汇总 2 5" xfId="32987"/>
    <cellStyle name="汇总 4 4" xfId="32988"/>
    <cellStyle name="好_测算结果汇总 3" xfId="32989"/>
    <cellStyle name="好_测算结果汇总_03_2010年各地区一般预算平衡表 2" xfId="32990"/>
    <cellStyle name="好_测算结果汇总_03_2010年各地区一般预算平衡表 2 2" xfId="32991"/>
    <cellStyle name="好_测算结果汇总_03_2010年各地区一般预算平衡表 3" xfId="32992"/>
    <cellStyle name="好_测算结果汇总_03_2010年各地区一般预算平衡表 4" xfId="32993"/>
    <cellStyle name="好_测算结果汇总_03_2010年各地区一般预算平衡表 5" xfId="32994"/>
    <cellStyle name="好_测算结果汇总_03_2010年各地区一般预算平衡表_2010年地方财政一般预算分级平衡情况表（汇总）0524 2 2" xfId="32995"/>
    <cellStyle name="好_测算结果汇总_03_2010年各地区一般预算平衡表_2010年地方财政一般预算分级平衡情况表（汇总）0524 2 3" xfId="32996"/>
    <cellStyle name="好_测算结果汇总_03_2010年各地区一般预算平衡表_2010年地方财政一般预算分级平衡情况表（汇总）0524 2 4" xfId="32997"/>
    <cellStyle name="好_分县成本差异系数_财力性转移支付2010年预算参考数_03_2010年各地区一般预算平衡表 2" xfId="32998"/>
    <cellStyle name="好_测算结果汇总_03_2010年各地区一般预算平衡表_2010年地方财政一般预算分级平衡情况表（汇总）0524 2 5" xfId="32999"/>
    <cellStyle name="好_行政（人员）_民生政策最低支出需求_财力性转移支付2010年预算参考数_30云南 2" xfId="33000"/>
    <cellStyle name="好_分县成本差异系数_财力性转移支付2010年预算参考数_03_2010年各地区一般预算平衡表 3" xfId="33001"/>
    <cellStyle name="好_测算结果汇总_03_2010年各地区一般预算平衡表_2010年地方财政一般预算分级平衡情况表（汇总）0524 2 6" xfId="33002"/>
    <cellStyle name="好_行政（人员）_民生政策最低支出需求_财力性转移支付2010年预算参考数_30云南 3" xfId="33003"/>
    <cellStyle name="好_测算结果汇总_03_2010年各地区一般预算平衡表_净集中" xfId="33004"/>
    <cellStyle name="好_分县成本差异系数_合并 3" xfId="33005"/>
    <cellStyle name="好_测算结果汇总_03_2010年各地区一般预算平衡表_净集中 2" xfId="33006"/>
    <cellStyle name="好_测算结果汇总_03_2010年各地区一般预算平衡表_净集中 3" xfId="33007"/>
    <cellStyle name="好_测算结果汇总_财力性转移支付2010年预算参考数" xfId="33008"/>
    <cellStyle name="好_其他部门(按照总人口测算）—20080416_民生政策最低支出需求_财力性转移支付2010年预算参考数_03_2010年各地区一般预算平衡表_04财力类2010 3" xfId="33009"/>
    <cellStyle name="好_测算结果汇总_财力性转移支付2010年预算参考数 2 6" xfId="33010"/>
    <cellStyle name="好_测算结果汇总_财力性转移支付2010年预算参考数_03_2010年各地区一般预算平衡表 2 2" xfId="33011"/>
    <cellStyle name="好_测算结果汇总_财力性转移支付2010年预算参考数_03_2010年各地区一般预算平衡表 3" xfId="33012"/>
    <cellStyle name="好_测算结果汇总_财力性转移支付2010年预算参考数_03_2010年各地区一般预算平衡表 4" xfId="33013"/>
    <cellStyle name="好_测算结果汇总_财力性转移支付2010年预算参考数_03_2010年各地区一般预算平衡表 5" xfId="33014"/>
    <cellStyle name="好_测算结果汇总_财力性转移支付2010年预算参考数_03_2010年各地区一般预算平衡表 6" xfId="33015"/>
    <cellStyle name="好_测算结果汇总_财力性转移支付2010年预算参考数_03_2010年各地区一般预算平衡表_04财力类2010 2" xfId="33016"/>
    <cellStyle name="好_测算结果汇总_财力性转移支付2010年预算参考数_03_2010年各地区一般预算平衡表_04财力类2010 3" xfId="33017"/>
    <cellStyle name="好_分县成本差异系数_民生政策最低支出需求_03_2010年各地区一般预算平衡表 3" xfId="33018"/>
    <cellStyle name="好_测算结果汇总_财力性转移支付2010年预算参考数_03_2010年各地区一般预算平衡表_2010年地方财政一般预算分级平衡情况表（汇总）0524 5" xfId="33019"/>
    <cellStyle name="好_测算结果汇总_财力性转移支付2010年预算参考数_03_2010年各地区一般预算平衡表_净集中" xfId="33020"/>
    <cellStyle name="好_卫生(按照总人口测算）—20080416_县市旗测算-新科目（含人口规模效应）_财力性转移支付2010年预算参考数_合并 2 2" xfId="33021"/>
    <cellStyle name="好_汇总表_财力性转移支付2010年预算参考数_合并 3" xfId="33022"/>
    <cellStyle name="好_行政（人员）_不含人员经费系数_合并 2 5" xfId="33023"/>
    <cellStyle name="好_测算结果汇总_财力性转移支付2010年预算参考数_合并 2" xfId="33024"/>
    <cellStyle name="好_测算结果汇总_财力性转移支付2010年预算参考数_合并 2 2" xfId="33025"/>
    <cellStyle name="好_测算结果汇总_财力性转移支付2010年预算参考数_合并 2 3" xfId="33026"/>
    <cellStyle name="好_测算结果汇总_财力性转移支付2010年预算参考数_合并 2 5" xfId="33027"/>
    <cellStyle name="好_测算结果汇总_财力性转移支付2010年预算参考数_合并 2 6" xfId="33028"/>
    <cellStyle name="好_测算结果汇总_财力性转移支付2010年预算参考数_合并 2 7" xfId="33029"/>
    <cellStyle name="好_测算结果汇总_财力性转移支付2010年预算参考数_华东 2 2" xfId="33030"/>
    <cellStyle name="好_测算结果汇总_财力性转移支付2010年预算参考数_华东 2 3" xfId="33031"/>
    <cellStyle name="好_测算结果汇总_财力性转移支付2010年预算参考数_华东 2 4" xfId="33032"/>
    <cellStyle name="好_测算结果汇总_财力性转移支付2010年预算参考数_华东 2 5" xfId="33033"/>
    <cellStyle name="好_测算结果汇总_财力性转移支付2010年预算参考数_华东 2 6" xfId="33034"/>
    <cellStyle name="好_测算结果汇总_财力性转移支付2010年预算参考数_隋心对账单定稿0514" xfId="33035"/>
    <cellStyle name="好_测算结果汇总_财力性转移支付2010年预算参考数_隋心对账单定稿0514 2" xfId="33036"/>
    <cellStyle name="好_测算结果汇总_财力性转移支付2010年预算参考数_隋心对账单定稿0514 2 2" xfId="33037"/>
    <cellStyle name="好_测算结果汇总_财力性转移支付2010年预算参考数_隋心对账单定稿0514 2 3" xfId="33038"/>
    <cellStyle name="好_测算结果汇总_财力性转移支付2010年预算参考数_隋心对账单定稿0514 2 4" xfId="33039"/>
    <cellStyle name="好_测算结果汇总_财力性转移支付2010年预算参考数_隋心对账单定稿0514 2 6" xfId="33040"/>
    <cellStyle name="好_测算结果汇总_财力性转移支付2010年预算参考数_小册子（2010）张 2" xfId="33041"/>
    <cellStyle name="好_教育(按照总人口测算）—20080416_不含人员经费系数_财力性转移支付2010年预算参考数_03_2010年各地区一般预算平衡表_净集中 2" xfId="33042"/>
    <cellStyle name="好_测算结果汇总_财力性转移支付2010年预算参考数_小册子（2010）张 3" xfId="33043"/>
    <cellStyle name="好_测算结果汇总_合并" xfId="33044"/>
    <cellStyle name="好_测算结果汇总_合并 2" xfId="33045"/>
    <cellStyle name="好_教育(按照总人口测算）—20080416_合并 2 4" xfId="33046"/>
    <cellStyle name="好_测算结果汇总_合并 2 2" xfId="33047"/>
    <cellStyle name="好_测算结果汇总_合并 2 3" xfId="33048"/>
    <cellStyle name="好_测算结果汇总_合并 2 4" xfId="33049"/>
    <cellStyle name="好_测算结果汇总_合并 2 5" xfId="33050"/>
    <cellStyle name="好_测算结果汇总_合并 2 6" xfId="33051"/>
    <cellStyle name="好_汇总表_财力性转移支付2010年预算参考数_华东 2" xfId="33052"/>
    <cellStyle name="好_测算结果汇总_合并 2 7" xfId="33053"/>
    <cellStyle name="好_测算结果汇总_华东 2 6" xfId="33054"/>
    <cellStyle name="好_测算结果汇总_隋心对账单定稿0514" xfId="33055"/>
    <cellStyle name="好_测算结果汇总_隋心对账单定稿0514 2" xfId="33056"/>
    <cellStyle name="好_测算结果汇总_隋心对账单定稿0514 2 6" xfId="33057"/>
    <cellStyle name="好_测算总表" xfId="33058"/>
    <cellStyle name="好_测算总表 2" xfId="33059"/>
    <cellStyle name="好_测算总表 3" xfId="33060"/>
    <cellStyle name="好_成本差异系数" xfId="33061"/>
    <cellStyle name="好_成本差异系数 2" xfId="33062"/>
    <cellStyle name="好_成本差异系数 2 2" xfId="33063"/>
    <cellStyle name="好_成本差异系数 2 3" xfId="33064"/>
    <cellStyle name="好_成本差异系数 2 4" xfId="33065"/>
    <cellStyle name="好_成本差异系数 2 5" xfId="33066"/>
    <cellStyle name="好_成本差异系数 2 6" xfId="33067"/>
    <cellStyle name="好_成本差异系数 3" xfId="33068"/>
    <cellStyle name="好_成本差异系数 4" xfId="33069"/>
    <cellStyle name="好_县区合并测算20080421_华东 2 2" xfId="33070"/>
    <cellStyle name="好_成本差异系数 5" xfId="33071"/>
    <cellStyle name="好_县区合并测算20080421_华东 2 3" xfId="33072"/>
    <cellStyle name="好_成本差异系数（含人口规模）" xfId="33073"/>
    <cellStyle name="好_成本差异系数（含人口规模） 2 2" xfId="33074"/>
    <cellStyle name="好_成本差异系数（含人口规模） 2 3" xfId="33075"/>
    <cellStyle name="好_成本差异系数（含人口规模） 2 4" xfId="33076"/>
    <cellStyle name="好_县区合并测算20080421_民生政策最低支出需求_财力性转移支付2010年预算参考数_合并 2 2" xfId="33077"/>
    <cellStyle name="好_成本差异系数（含人口规模） 2 5" xfId="33078"/>
    <cellStyle name="好_县区合并测算20080421_民生政策最低支出需求_财力性转移支付2010年预算参考数_合并 2 3" xfId="33079"/>
    <cellStyle name="好_成本差异系数（含人口规模） 2 6" xfId="33080"/>
    <cellStyle name="好_县区合并测算20080421_民生政策最低支出需求_财力性转移支付2010年预算参考数_合并 2 4" xfId="33081"/>
    <cellStyle name="好_成本差异系数（含人口规模） 2 7" xfId="33082"/>
    <cellStyle name="好_成本差异系数（含人口规模） 4" xfId="33083"/>
    <cellStyle name="好_县市旗测算20080508_县市旗测算-新科目（含人口规模效应）_财力性转移支付2010年预算参考数 5" xfId="33084"/>
    <cellStyle name="好_成本差异系数（含人口规模） 5" xfId="33085"/>
    <cellStyle name="好_成本差异系数（含人口规模）_03_2010年各地区一般预算平衡表" xfId="33086"/>
    <cellStyle name="好_成本差异系数（含人口规模）_03_2010年各地区一般预算平衡表 3" xfId="33087"/>
    <cellStyle name="好_农林水和城市维护标准支出20080505－县区合计_财力性转移支付2010年预算参考数_小册子（2010）张" xfId="33088"/>
    <cellStyle name="好_卫生(按照总人口测算）—20080416_民生政策最低支出需求 3" xfId="33089"/>
    <cellStyle name="好_成本差异系数（含人口规模）_03_2010年各地区一般预算平衡表 4" xfId="33090"/>
    <cellStyle name="好_成本差异系数（含人口规模）_03_2010年各地区一般预算平衡表 5" xfId="33091"/>
    <cellStyle name="好_成本差异系数（含人口规模）_03_2010年各地区一般预算平衡表 6" xfId="33092"/>
    <cellStyle name="好_卫生(按照总人口测算）—20080416_县市旗测算-新科目（含人口规模效应）_财力性转移支付2010年预算参考数_华东 2" xfId="33093"/>
    <cellStyle name="好_成本差异系数（含人口规模）_03_2010年各地区一般预算平衡表_04财力类2010 2" xfId="33094"/>
    <cellStyle name="好_成本差异系数（含人口规模）_03_2010年各地区一般预算平衡表_04财力类2010 3" xfId="33095"/>
    <cellStyle name="好_分县成本差异系数_民生政策最低支出需求_华东 2 2" xfId="33096"/>
    <cellStyle name="好_成本差异系数（含人口规模）_03_2010年各地区一般预算平衡表_2010年地方财政一般预算分级平衡情况表（汇总）0524" xfId="33097"/>
    <cellStyle name="好_成本差异系数（含人口规模）_03_2010年各地区一般预算平衡表_2010年地方财政一般预算分级平衡情况表（汇总）0524 2 2" xfId="33098"/>
    <cellStyle name="好_成本差异系数（含人口规模）_03_2010年各地区一般预算平衡表_2010年地方财政一般预算分级平衡情况表（汇总）0524 2 3" xfId="33099"/>
    <cellStyle name="好_成本差异系数（含人口规模）_03_2010年各地区一般预算平衡表_2010年地方财政一般预算分级平衡情况表（汇总）0524 2 4" xfId="33100"/>
    <cellStyle name="好_成本差异系数（含人口规模）_03_2010年各地区一般预算平衡表_2010年地方财政一般预算分级平衡情况表（汇总）0524 2 5" xfId="33101"/>
    <cellStyle name="好_成本差异系数（含人口规模）_03_2010年各地区一般预算平衡表_2010年地方财政一般预算分级平衡情况表（汇总）0524 3" xfId="33102"/>
    <cellStyle name="好_成本差异系数（含人口规模）_03_2010年各地区一般预算平衡表_2010年地方财政一般预算分级平衡情况表（汇总）0524 5" xfId="33103"/>
    <cellStyle name="好_成本差异系数（含人口规模）_30云南 2" xfId="33104"/>
    <cellStyle name="好_成本差异系数（含人口规模）_财力性转移支付2010年预算参考数" xfId="33105"/>
    <cellStyle name="好_成本差异系数（含人口规模）_财力性转移支付2010年预算参考数 2" xfId="33106"/>
    <cellStyle name="好_成本差异系数（含人口规模）_财力性转移支付2010年预算参考数 2 5" xfId="33107"/>
    <cellStyle name="好_成本差异系数（含人口规模）_财力性转移支付2010年预算参考数 2 6" xfId="33108"/>
    <cellStyle name="好_成本差异系数（含人口规模）_财力性转移支付2010年预算参考数 4" xfId="33109"/>
    <cellStyle name="好_成本差异系数（含人口规模）_财力性转移支付2010年预算参考数 5" xfId="33110"/>
    <cellStyle name="好_分县成本差异系数_合并 2 3" xfId="33111"/>
    <cellStyle name="好_成本差异系数（含人口规模）_财力性转移支付2010年预算参考数_03_2010年各地区一般预算平衡表" xfId="33112"/>
    <cellStyle name="好_成本差异系数（含人口规模）_财力性转移支付2010年预算参考数_03_2010年各地区一般预算平衡表 2" xfId="33113"/>
    <cellStyle name="好_成本差异系数（含人口规模）_财力性转移支付2010年预算参考数_03_2010年各地区一般预算平衡表 2 2" xfId="33114"/>
    <cellStyle name="好_教育(按照总人口测算）—20080416_民生政策最低支出需求_合并 2 7" xfId="33115"/>
    <cellStyle name="好_成本差异系数（含人口规模）_财力性转移支付2010年预算参考数_03_2010年各地区一般预算平衡表 3" xfId="33116"/>
    <cellStyle name="好_成本差异系数（含人口规模）_财力性转移支付2010年预算参考数_03_2010年各地区一般预算平衡表 4" xfId="33117"/>
    <cellStyle name="好_成本差异系数（含人口规模）_财力性转移支付2010年预算参考数_03_2010年各地区一般预算平衡表 5" xfId="33118"/>
    <cellStyle name="好_成本差异系数（含人口规模）_财力性转移支付2010年预算参考数_03_2010年各地区一般预算平衡表 6" xfId="33119"/>
    <cellStyle name="好_成本差异系数（含人口规模）_财力性转移支付2010年预算参考数_03_2010年各地区一般预算平衡表_04财力类2010 2" xfId="33120"/>
    <cellStyle name="好_奖励补助测算7.23 2" xfId="33121"/>
    <cellStyle name="好_成本差异系数（含人口规模）_财力性转移支付2010年预算参考数_03_2010年各地区一般预算平衡表_04财力类2010 3" xfId="33122"/>
    <cellStyle name="输出 2 10" xfId="33123"/>
    <cellStyle name="好_成本差异系数（含人口规模）_财力性转移支付2010年预算参考数_03_2010年各地区一般预算平衡表_2010年地方财政一般预算分级平衡情况表（汇总）0524 2" xfId="33124"/>
    <cellStyle name="好_成本差异系数（含人口规模）_财力性转移支付2010年预算参考数_03_2010年各地区一般预算平衡表_2010年地方财政一般预算分级平衡情况表（汇总）0524 2 3" xfId="33125"/>
    <cellStyle name="好_同德_合并 2 2" xfId="33126"/>
    <cellStyle name="好_成本差异系数（含人口规模）_财力性转移支付2010年预算参考数_03_2010年各地区一般预算平衡表_2010年地方财政一般预算分级平衡情况表（汇总）0524 2 4" xfId="33127"/>
    <cellStyle name="输出 2 12" xfId="33128"/>
    <cellStyle name="好_成本差异系数（含人口规模）_财力性转移支付2010年预算参考数_03_2010年各地区一般预算平衡表_2010年地方财政一般预算分级平衡情况表（汇总）0524 4" xfId="33129"/>
    <cellStyle name="好_成本差异系数（含人口规模）_财力性转移支付2010年预算参考数_03_2010年各地区一般预算平衡表_2010年地方财政一般预算分级平衡情况表（汇总）0524 5" xfId="33130"/>
    <cellStyle name="好_河南 缺口县区测算(地方填报白)_华东 2 4" xfId="33131"/>
    <cellStyle name="好_成本差异系数（含人口规模）_财力性转移支付2010年预算参考数_03_2010年各地区一般预算平衡表_净集中" xfId="33132"/>
    <cellStyle name="好_成本差异系数（含人口规模）_财力性转移支付2010年预算参考数_03_2010年各地区一般预算平衡表_净集中 2" xfId="33133"/>
    <cellStyle name="好_成本差异系数（含人口规模）_财力性转移支付2010年预算参考数_03_2010年各地区一般预算平衡表_净集中 3" xfId="33134"/>
    <cellStyle name="好_成本差异系数（含人口规模）_财力性转移支付2010年预算参考数_30云南 2" xfId="33135"/>
    <cellStyle name="好_成本差异系数（含人口规模）_财力性转移支付2010年预算参考数_30云南 3" xfId="33136"/>
    <cellStyle name="好_成本差异系数（含人口规模）_财力性转移支付2010年预算参考数_合并 2 2" xfId="33137"/>
    <cellStyle name="好_成本差异系数（含人口规模）_财力性转移支付2010年预算参考数_华东" xfId="33138"/>
    <cellStyle name="好_文体广播事业(按照总人口测算）—20080416_不含人员经费系数_财力性转移支付2010年预算参考数_合并 2 4" xfId="33139"/>
    <cellStyle name="好_成本差异系数（含人口规模）_财力性转移支付2010年预算参考数_华东 2" xfId="33140"/>
    <cellStyle name="好_成本差异系数（含人口规模）_财力性转移支付2010年预算参考数_华东 2 2" xfId="33141"/>
    <cellStyle name="好_成本差异系数（含人口规模）_财力性转移支付2010年预算参考数_华东 2 3" xfId="33142"/>
    <cellStyle name="好_其他部门(按照总人口测算）—20080416_县市旗测算-新科目（含人口规模效应）_财力性转移支付2010年预算参考数_华东 2" xfId="33143"/>
    <cellStyle name="好_成本差异系数（含人口规模）_财力性转移支付2010年预算参考数_华东 2 6" xfId="33144"/>
    <cellStyle name="好_核定人数对比_财力性转移支付2010年预算参考数_华东 2 2" xfId="33145"/>
    <cellStyle name="好_其他部门(按照总人口测算）—20080416_县市旗测算-新科目（含人口规模效应）_财力性转移支付2010年预算参考数_华东 3" xfId="33146"/>
    <cellStyle name="好_成本差异系数（含人口规模）_财力性转移支付2010年预算参考数_华东 2 7" xfId="33147"/>
    <cellStyle name="好_核定人数对比_财力性转移支付2010年预算参考数_华东 2 3" xfId="33148"/>
    <cellStyle name="好_教育(按照总人口测算）—20080416_财力性转移支付2010年预算参考数" xfId="33149"/>
    <cellStyle name="好_成本差异系数（含人口规模）_财力性转移支付2010年预算参考数_隋心对账单定稿0514 2" xfId="33150"/>
    <cellStyle name="好_教育(按照总人口测算）—20080416_财力性转移支付2010年预算参考数 2" xfId="33151"/>
    <cellStyle name="好_成本差异系数（含人口规模）_财力性转移支付2010年预算参考数_隋心对账单定稿0514 2 2" xfId="33152"/>
    <cellStyle name="好_成本差异系数（含人口规模）_合并" xfId="33153"/>
    <cellStyle name="好_成本差异系数（含人口规模）_合并 2" xfId="33154"/>
    <cellStyle name="好_成本差异系数（含人口规模）_合并 2 4" xfId="33155"/>
    <cellStyle name="好_成本差异系数（含人口规模）_合并 2 5" xfId="33156"/>
    <cellStyle name="好_成本差异系数（含人口规模）_合并 2 6" xfId="33157"/>
    <cellStyle name="好_成本差异系数（含人口规模）_合并 2 7" xfId="33158"/>
    <cellStyle name="好_成本差异系数（含人口规模）_华东 2" xfId="33159"/>
    <cellStyle name="好_成本差异系数（含人口规模）_华东 2 2" xfId="33160"/>
    <cellStyle name="好_成本差异系数（含人口规模）_华东 2 3" xfId="33161"/>
    <cellStyle name="好_成本差异系数（含人口规模）_华东 2 4" xfId="33162"/>
    <cellStyle name="好_成本差异系数（含人口规模）_华东 2 5" xfId="33163"/>
    <cellStyle name="好_成本差异系数（含人口规模）_华东 2 7" xfId="33164"/>
    <cellStyle name="好_成本差异系数（含人口规模）_隋心对账单定稿0514 2" xfId="33165"/>
    <cellStyle name="好_成本差异系数（含人口规模）_隋心对账单定稿0514 2 2" xfId="33166"/>
    <cellStyle name="好_成本差异系数（含人口规模）_小册子（2010）张 3" xfId="33167"/>
    <cellStyle name="解释性文本 2 2 2 2 2 5" xfId="33168"/>
    <cellStyle name="好_成本差异系数_03_2010年各地区一般预算平衡表 3" xfId="33169"/>
    <cellStyle name="好_行政（人员）_小册子（2010）张" xfId="33170"/>
    <cellStyle name="好_成本差异系数_03_2010年各地区一般预算平衡表 4" xfId="33171"/>
    <cellStyle name="好_成本差异系数_03_2010年各地区一般预算平衡表_04财力类2010" xfId="33172"/>
    <cellStyle name="好_成本差异系数_03_2010年各地区一般预算平衡表_2010年地方财政一般预算分级平衡情况表（汇总）0524 2 4" xfId="33173"/>
    <cellStyle name="好_成本差异系数_03_2010年各地区一般预算平衡表_2010年地方财政一般预算分级平衡情况表（汇总）0524 2 6" xfId="33174"/>
    <cellStyle name="好_成本差异系数_03_2010年各地区一般预算平衡表_2010年地方财政一般预算分级平衡情况表（汇总）0524 2 7" xfId="33175"/>
    <cellStyle name="好_成本差异系数_03_2010年各地区一般预算平衡表_2010年地方财政一般预算分级平衡情况表（汇总）0524 5" xfId="33176"/>
    <cellStyle name="好_成本差异系数_03_2010年各地区一般预算平衡表_净集中" xfId="33177"/>
    <cellStyle name="好_成本差异系数_03_2010年各地区一般预算平衡表_净集中 3" xfId="33178"/>
    <cellStyle name="好_成本差异系数_30云南 3" xfId="33179"/>
    <cellStyle name="好_成本差异系数_财力性转移支付2010年预算参考数 2 6" xfId="33180"/>
    <cellStyle name="好_县市旗测算20080508_县市旗测算-新科目（含人口规模效应）_03_2010年各地区一般预算平衡表_2010年地方财政一般预算分级平衡情况表（汇总）0524 2" xfId="33181"/>
    <cellStyle name="好_成本差异系数_财力性转移支付2010年预算参考数 2 7" xfId="33182"/>
    <cellStyle name="好_县市旗测算20080508_县市旗测算-新科目（含人口规模效应）_03_2010年各地区一般预算平衡表_2010年地方财政一般预算分级平衡情况表（汇总）0524 3" xfId="33183"/>
    <cellStyle name="好_成本差异系数_财力性转移支付2010年预算参考数 3" xfId="33184"/>
    <cellStyle name="好_成本差异系数_财力性转移支付2010年预算参考数 4" xfId="33185"/>
    <cellStyle name="好_成本差异系数_财力性转移支付2010年预算参考数 5" xfId="33186"/>
    <cellStyle name="好_成本差异系数_财力性转移支付2010年预算参考数_03_2010年各地区一般预算平衡表 3" xfId="33187"/>
    <cellStyle name="好_成本差异系数_财力性转移支付2010年预算参考数_03_2010年各地区一般预算平衡表 4" xfId="33188"/>
    <cellStyle name="好_成本差异系数_财力性转移支付2010年预算参考数_03_2010年各地区一般预算平衡表 5" xfId="33189"/>
    <cellStyle name="好_成本差异系数_财力性转移支付2010年预算参考数_03_2010年各地区一般预算平衡表_04财力类2010" xfId="33190"/>
    <cellStyle name="好_核定人数下发表_03_2010年各地区一般预算平衡表_2010年地方财政一般预算分级平衡情况表（汇总）0524 2 2" xfId="33191"/>
    <cellStyle name="好_成本差异系数_财力性转移支付2010年预算参考数_03_2010年各地区一般预算平衡表_04财力类2010 3" xfId="33192"/>
    <cellStyle name="好_成本差异系数_财力性转移支付2010年预算参考数_03_2010年各地区一般预算平衡表_2010年地方财政一般预算分级平衡情况表（汇总）0524" xfId="33193"/>
    <cellStyle name="好_民生政策最低支出需求_财力性转移支付2010年预算参考数 2" xfId="33194"/>
    <cellStyle name="好_农林水和城市维护标准支出20080505－县区合计_03_2010年各地区一般预算平衡表 5" xfId="33195"/>
    <cellStyle name="好_成本差异系数_财力性转移支付2010年预算参考数_03_2010年各地区一般预算平衡表_2010年地方财政一般预算分级平衡情况表（汇总）0524 2" xfId="33196"/>
    <cellStyle name="好_民生政策最低支出需求_财力性转移支付2010年预算参考数 2 2" xfId="33197"/>
    <cellStyle name="好_成本差异系数_财力性转移支付2010年预算参考数_03_2010年各地区一般预算平衡表_2010年地方财政一般预算分级平衡情况表（汇总）0524 2 2" xfId="33198"/>
    <cellStyle name="好_成本差异系数_财力性转移支付2010年预算参考数_03_2010年各地区一般预算平衡表_2010年地方财政一般预算分级平衡情况表（汇总）0524 2 3" xfId="33199"/>
    <cellStyle name="好_成本差异系数_财力性转移支付2010年预算参考数_03_2010年各地区一般预算平衡表_2010年地方财政一般预算分级平衡情况表（汇总）0524 2 4" xfId="33200"/>
    <cellStyle name="好_成本差异系数_财力性转移支付2010年预算参考数_03_2010年各地区一般预算平衡表_2010年地方财政一般预算分级平衡情况表（汇总）0524 2 7" xfId="33201"/>
    <cellStyle name="好_成本差异系数_财力性转移支付2010年预算参考数_03_2010年各地区一般预算平衡表_净集中" xfId="33202"/>
    <cellStyle name="好_卫生(按照总人口测算）—20080416_县市旗测算-新科目（含人口规模效应）_小册子（2010）张 3" xfId="33203"/>
    <cellStyle name="好_成本差异系数_财力性转移支付2010年预算参考数_30云南" xfId="33204"/>
    <cellStyle name="好_成本差异系数_财力性转移支付2010年预算参考数_30云南 2" xfId="33205"/>
    <cellStyle name="好_行政（人员）_不含人员经费系数_财力性转移支付2010年预算参考数_03_2010年各地区一般预算平衡表 2 3" xfId="33206"/>
    <cellStyle name="好_成本差异系数_财力性转移支付2010年预算参考数_华东" xfId="33207"/>
    <cellStyle name="好_成本差异系数_财力性转移支付2010年预算参考数_华东 2" xfId="33208"/>
    <cellStyle name="好_成本差异系数_财力性转移支付2010年预算参考数_华东 2 2" xfId="33209"/>
    <cellStyle name="好_成本差异系数_财力性转移支付2010年预算参考数_华东 2 4" xfId="33210"/>
    <cellStyle name="好_成本差异系数_财力性转移支付2010年预算参考数_华东 2 7" xfId="33211"/>
    <cellStyle name="好_成本差异系数_财力性转移支付2010年预算参考数_小册子（2010）张" xfId="33212"/>
    <cellStyle name="好_成本差异系数_财力性转移支付2010年预算参考数_小册子（2010）张 2" xfId="33213"/>
    <cellStyle name="好_成本差异系数_财力性转移支付2010年预算参考数_小册子（2010）张 3" xfId="33214"/>
    <cellStyle name="好_附表_03_2010年各地区一般预算平衡表_2010年地方财政一般预算分级平衡情况表（汇总）0524 2 5" xfId="33215"/>
    <cellStyle name="好_成本差异系数_合并 2 6" xfId="33216"/>
    <cellStyle name="好_附表_03_2010年各地区一般预算平衡表_2010年地方财政一般预算分级平衡情况表（汇总）0524 2 6" xfId="33217"/>
    <cellStyle name="好_成本差异系数_合并 2 7" xfId="33218"/>
    <cellStyle name="好_成本差异系数_华东" xfId="33219"/>
    <cellStyle name="好_核定人数下发表_合并 2 2" xfId="33220"/>
    <cellStyle name="好_成本差异系数_华东 2 3" xfId="33221"/>
    <cellStyle name="好_核定人数下发表_合并 2 3" xfId="33222"/>
    <cellStyle name="好_成本差异系数_华东 2 4" xfId="33223"/>
    <cellStyle name="好_核定人数下发表_合并 2 4" xfId="33224"/>
    <cellStyle name="好_成本差异系数_华东 2 5" xfId="33225"/>
    <cellStyle name="好_核定人数对比_合并 2 3" xfId="33226"/>
    <cellStyle name="好_成本差异系数_隋心对账单定稿0514" xfId="33227"/>
    <cellStyle name="好_成本差异系数_隋心对账单定稿0514 2 2" xfId="33228"/>
    <cellStyle name="好_成本差异系数_隋心对账单定稿0514 2 3" xfId="33229"/>
    <cellStyle name="好_成本差异系数_隋心对账单定稿0514 2 7" xfId="33230"/>
    <cellStyle name="好_成本差异系数_小册子（2010）张 2" xfId="33231"/>
    <cellStyle name="好_城建部门" xfId="33232"/>
    <cellStyle name="好_河南 缺口县区测算(地方填报)_财力性转移支付2010年预算参考数_合并 2 4" xfId="33233"/>
    <cellStyle name="好_卫生(按照总人口测算）—20080416_县市旗测算-新科目（含人口规模效应）_财力性转移支付2010年预算参考数 2 8" xfId="33234"/>
    <cellStyle name="好_城建部门 3" xfId="33235"/>
    <cellStyle name="好_河南 缺口县区测算(地方填报)_财力性转移支付2010年预算参考数_合并 2 5" xfId="33236"/>
    <cellStyle name="好_城建部门 4" xfId="33237"/>
    <cellStyle name="好_河南 缺口县区测算(地方填报)_财力性转移支付2010年预算参考数_合并 2 6" xfId="33238"/>
    <cellStyle name="好_城建部门 5" xfId="33239"/>
    <cellStyle name="好_河南 缺口县区测算(地方填报)_财力性转移支付2010年预算参考数_合并 2 7" xfId="33240"/>
    <cellStyle name="好_城建部门 6" xfId="33241"/>
    <cellStyle name="好_城建部门_华东" xfId="33242"/>
    <cellStyle name="好_行政（人员）_民生政策最低支出需求_03_2010年各地区一般预算平衡表_2010年地方财政一般预算分级平衡情况表（汇总）0524 3" xfId="33243"/>
    <cellStyle name="输出 2 2 2 13" xfId="33244"/>
    <cellStyle name="好_城建部门_华东 2" xfId="33245"/>
    <cellStyle name="好_农林水和城市维护标准支出20080505－县区合计_03_2010年各地区一般预算平衡表_净集中 3" xfId="33246"/>
    <cellStyle name="好_城建部门_隋心对账单定稿0514 2" xfId="33247"/>
    <cellStyle name="好_市辖区测算-新科目（20080626）_不含人员经费系数_财力性转移支付2010年预算参考数_30云南 3" xfId="33248"/>
    <cellStyle name="好_村名录" xfId="33249"/>
    <cellStyle name="好_大连市" xfId="33250"/>
    <cellStyle name="好_汇总_财力性转移支付2010年预算参考数_小册子（2010）张" xfId="33251"/>
    <cellStyle name="好_地方配套按人均增幅控制8.30xl 4" xfId="33252"/>
    <cellStyle name="好_分县成本差异系数_财力性转移支付2010年预算参考数_华东 3" xfId="33253"/>
    <cellStyle name="好_地方配套按人均增幅控制8.30一般预算平均增幅、人均可用财力平均增幅两次控制、社会治安系数调整、案件数调整xl 2" xfId="33254"/>
    <cellStyle name="好_地方配套按人均增幅控制8.30一般预算平均增幅、人均可用财力平均增幅两次控制、社会治安系数调整、案件数调整xl 3" xfId="33255"/>
    <cellStyle name="好_地方配套按人均增幅控制8.30一般预算平均增幅、人均可用财力平均增幅两次控制、社会治安系数调整、案件数调整xl 4" xfId="33256"/>
    <cellStyle name="好_地方配套按人均增幅控制8.31（调整结案率后）xl 2" xfId="33257"/>
    <cellStyle name="好_地方配套按人均增幅控制8.31（调整结案率后）xl 4" xfId="33258"/>
    <cellStyle name="好_第五部分(才淼、饶永宏）" xfId="33259"/>
    <cellStyle name="好_第五部分(才淼、饶永宏） 2" xfId="33260"/>
    <cellStyle name="好_第五部分(才淼、饶永宏） 2 2" xfId="33261"/>
    <cellStyle name="好_第五部分(才淼、饶永宏） 2 3" xfId="33262"/>
    <cellStyle name="好_第五部分(才淼、饶永宏） 2 4" xfId="33263"/>
    <cellStyle name="好_第五部分(才淼、饶永宏） 2 5" xfId="33264"/>
    <cellStyle name="好_第五部分(才淼、饶永宏） 2 6" xfId="33265"/>
    <cellStyle name="好_第五部分(才淼、饶永宏） 2 7" xfId="33266"/>
    <cellStyle name="好_第五部分(才淼、饶永宏） 2_2.2009年云南省生态功能区转移支付总表" xfId="33267"/>
    <cellStyle name="好_第五部分(才淼、饶永宏） 2_2.2010年云南省生态功能区转移支付总表" xfId="33268"/>
    <cellStyle name="好_民生政策最低支出需求_财力性转移支付2010年预算参考数_华东 2 2" xfId="33269"/>
    <cellStyle name="好_第五部分(才淼、饶永宏） 5" xfId="33270"/>
    <cellStyle name="好_民生政策最低支出需求_财力性转移支付2010年预算参考数_华东 2 3" xfId="33271"/>
    <cellStyle name="好_第五部分(才淼、饶永宏） 6" xfId="33272"/>
    <cellStyle name="好_民生政策最低支出需求_财力性转移支付2010年预算参考数_华东 2 4" xfId="33273"/>
    <cellStyle name="好_第五部分(才淼、饶永宏） 7" xfId="33274"/>
    <cellStyle name="好_民生政策最低支出需求_财力性转移支付2010年预算参考数_华东 2 5" xfId="33275"/>
    <cellStyle name="好_第五部分(才淼、饶永宏） 8" xfId="33276"/>
    <cellStyle name="好_河南 缺口县区测算(地方填报白)_03_2010年各地区一般预算平衡表_2010年地方财政一般预算分级平衡情况表（汇总）0524 2 2" xfId="33277"/>
    <cellStyle name="好_县区合并测算20080423(按照各省比重）_不含人员经费系数 2 2" xfId="33278"/>
    <cellStyle name="好_第五部分(才淼、饶永宏）_合并" xfId="33279"/>
    <cellStyle name="好_第五部分(才淼、饶永宏）_合并 2" xfId="33280"/>
    <cellStyle name="好_第五部分(才淼、饶永宏）_合并 2 2" xfId="33281"/>
    <cellStyle name="好_第五部分(才淼、饶永宏）_合并 2 3" xfId="33282"/>
    <cellStyle name="好_第五部分(才淼、饶永宏）_合并 2 4" xfId="33283"/>
    <cellStyle name="好_第五部分(才淼、饶永宏）_合并 2 7" xfId="33284"/>
    <cellStyle name="好_第五部分(才淼、饶永宏）_隋心对账单定稿0514 2 2" xfId="33285"/>
    <cellStyle name="好_第五部分(才淼、饶永宏）_隋心对账单定稿0514 2 3" xfId="33286"/>
    <cellStyle name="好_第一部分：综合全_华东 2" xfId="33287"/>
    <cellStyle name="好_第一部分：综合全_隋心对账单定稿0514 2" xfId="33288"/>
    <cellStyle name="好_分析缺口率 2" xfId="33289"/>
    <cellStyle name="好_分析缺口率 2 4" xfId="33290"/>
    <cellStyle name="计算 5 3" xfId="33291"/>
    <cellStyle name="好_分析缺口率 2 5" xfId="33292"/>
    <cellStyle name="好_分析缺口率 3" xfId="33293"/>
    <cellStyle name="好_分析缺口率 4" xfId="33294"/>
    <cellStyle name="好_分析缺口率 5" xfId="33295"/>
    <cellStyle name="好_教育(按照总人口测算）—20080416_县市旗测算-新科目（含人口规模效应）_隋心对账单定稿0514 2 7" xfId="33296"/>
    <cellStyle name="好_分析缺口率_03_2010年各地区一般预算平衡表 2 2" xfId="33297"/>
    <cellStyle name="好_分析缺口率_03_2010年各地区一般预算平衡表_04财力类2010" xfId="33298"/>
    <cellStyle name="好_分析缺口率_03_2010年各地区一般预算平衡表_2010年地方财政一般预算分级平衡情况表（汇总）0524" xfId="33299"/>
    <cellStyle name="好_卫生(按照总人口测算）—20080416_县市旗测算-新科目（含人口规模效应）_隋心对账单定稿0514 2 4" xfId="33300"/>
    <cellStyle name="好_附表_03_2010年各地区一般预算平衡表 2" xfId="33301"/>
    <cellStyle name="好_分析缺口率_03_2010年各地区一般预算平衡表_2010年地方财政一般预算分级平衡情况表（汇总）0524 2 2" xfId="33302"/>
    <cellStyle name="好_附表_03_2010年各地区一般预算平衡表 5" xfId="33303"/>
    <cellStyle name="好_分析缺口率_03_2010年各地区一般预算平衡表_2010年地方财政一般预算分级平衡情况表（汇总）0524 2 5" xfId="33304"/>
    <cellStyle name="好_附表_03_2010年各地区一般预算平衡表 6" xfId="33305"/>
    <cellStyle name="好_分析缺口率_03_2010年各地区一般预算平衡表_2010年地方财政一般预算分级平衡情况表（汇总）0524 2 6" xfId="33306"/>
    <cellStyle name="好_分析缺口率_30云南" xfId="33307"/>
    <cellStyle name="好_行政公检法测算_县市旗测算-新科目（含人口规模效应）_财力性转移支付2010年预算参考数_隋心对账单定稿0514 2 3" xfId="33308"/>
    <cellStyle name="好_分析缺口率_30云南 2" xfId="33309"/>
    <cellStyle name="好_行政公检法测算_县市旗测算-新科目（含人口规模效应）_财力性转移支付2010年预算参考数_隋心对账单定稿0514 2 4" xfId="33310"/>
    <cellStyle name="好_分析缺口率_30云南 3" xfId="33311"/>
    <cellStyle name="好_分析缺口率_财力性转移支付2010年预算参考数 3" xfId="33312"/>
    <cellStyle name="好_分析缺口率_财力性转移支付2010年预算参考数_03_2010年各地区一般预算平衡表 2" xfId="33313"/>
    <cellStyle name="好_分析缺口率_财力性转移支付2010年预算参考数_03_2010年各地区一般预算平衡表 2 2" xfId="33314"/>
    <cellStyle name="好_分析缺口率_财力性转移支付2010年预算参考数_03_2010年各地区一般预算平衡表 3" xfId="33315"/>
    <cellStyle name="好_分析缺口率_财力性转移支付2010年预算参考数_03_2010年各地区一般预算平衡表_04财力类2010" xfId="33316"/>
    <cellStyle name="好_教育(按照总人口测算）—20080416_民生政策最低支出需求_财力性转移支付2010年预算参考数_隋心对账单定稿0514" xfId="33317"/>
    <cellStyle name="好_分析缺口率_财力性转移支付2010年预算参考数_03_2010年各地区一般预算平衡表_04财力类2010 3" xfId="33318"/>
    <cellStyle name="好_分析缺口率_财力性转移支付2010年预算参考数_03_2010年各地区一般预算平衡表_2010年地方财政一般预算分级平衡情况表（汇总）0524" xfId="33319"/>
    <cellStyle name="好_分析缺口率_财力性转移支付2010年预算参考数_03_2010年各地区一般预算平衡表_2010年地方财政一般预算分级平衡情况表（汇总）0524 2" xfId="33320"/>
    <cellStyle name="好_分析缺口率_财力性转移支付2010年预算参考数_03_2010年各地区一般预算平衡表_2010年地方财政一般预算分级平衡情况表（汇总）0524 2 2" xfId="33321"/>
    <cellStyle name="好_分析缺口率_财力性转移支付2010年预算参考数_03_2010年各地区一般预算平衡表_2010年地方财政一般预算分级平衡情况表（汇总）0524 2 3" xfId="33322"/>
    <cellStyle name="好_分析缺口率_财力性转移支付2010年预算参考数_03_2010年各地区一般预算平衡表_2010年地方财政一般预算分级平衡情况表（汇总）0524 2 5" xfId="33323"/>
    <cellStyle name="好_分析缺口率_财力性转移支付2010年预算参考数_03_2010年各地区一般预算平衡表_2010年地方财政一般预算分级平衡情况表（汇总）0524 2 6" xfId="33324"/>
    <cellStyle name="好_分析缺口率_财力性转移支付2010年预算参考数_03_2010年各地区一般预算平衡表_2010年地方财政一般预算分级平衡情况表（汇总）0524 2 7" xfId="33325"/>
    <cellStyle name="好_县市旗测算20080508_县市旗测算-新科目（含人口规模效应）_隋心对账单定稿0514" xfId="33326"/>
    <cellStyle name="好_分析缺口率_财力性转移支付2010年预算参考数_03_2010年各地区一般预算平衡表_2010年地方财政一般预算分级平衡情况表（汇总）0524 3" xfId="33327"/>
    <cellStyle name="好_分析缺口率_财力性转移支付2010年预算参考数_03_2010年各地区一般预算平衡表_2010年地方财政一般预算分级平衡情况表（汇总）0524 4" xfId="33328"/>
    <cellStyle name="好_分析缺口率_财力性转移支付2010年预算参考数_03_2010年各地区一般预算平衡表_2010年地方财政一般预算分级平衡情况表（汇总）0524 5" xfId="33329"/>
    <cellStyle name="好_其他部门(按照总人口测算）—20080416_不含人员经费系数_03_2010年各地区一般预算平衡表 4" xfId="33330"/>
    <cellStyle name="好_缺口县区测算_财力性转移支付2010年预算参考数_03_2010年各地区一般预算平衡表_2010年地方财政一般预算分级平衡情况表（汇总）0524" xfId="33331"/>
    <cellStyle name="好_分析缺口率_财力性转移支付2010年预算参考数_03_2010年各地区一般预算平衡表_净集中" xfId="33332"/>
    <cellStyle name="好_分析缺口率_财力性转移支付2010年预算参考数_03_2010年各地区一般预算平衡表_净集中 2" xfId="33333"/>
    <cellStyle name="好_分析缺口率_财力性转移支付2010年预算参考数_03_2010年各地区一般预算平衡表_净集中 3" xfId="33334"/>
    <cellStyle name="好_分析缺口率_财力性转移支付2010年预算参考数_合并" xfId="33335"/>
    <cellStyle name="好_分析缺口率_财力性转移支付2010年预算参考数_合并 2" xfId="33336"/>
    <cellStyle name="好_分析缺口率_财力性转移支付2010年预算参考数_合并 2 2" xfId="33337"/>
    <cellStyle name="好_农林水和城市维护标准支出20080505－县区合计_民生政策最低支出需求_华东 2" xfId="33338"/>
    <cellStyle name="好_分析缺口率_财力性转移支付2010年预算参考数_合并 2 7" xfId="33339"/>
    <cellStyle name="好_分析缺口率_财力性转移支付2010年预算参考数_华东 2" xfId="33340"/>
    <cellStyle name="好_分析缺口率_财力性转移支付2010年预算参考数_华东 2 2" xfId="33341"/>
    <cellStyle name="好_分析缺口率_财力性转移支付2010年预算参考数_华东 2 3" xfId="33342"/>
    <cellStyle name="好_分析缺口率_财力性转移支付2010年预算参考数_华东 2 4" xfId="33343"/>
    <cellStyle name="好_分析缺口率_财力性转移支付2010年预算参考数_隋心对账单定稿0514" xfId="33344"/>
    <cellStyle name="好_分析缺口率_财力性转移支付2010年预算参考数_隋心对账单定稿0514 2 2" xfId="33345"/>
    <cellStyle name="好_分析缺口率_财力性转移支付2010年预算参考数_隋心对账单定稿0514 2 3" xfId="33346"/>
    <cellStyle name="好_分析缺口率_财力性转移支付2010年预算参考数_隋心对账单定稿0514 2 4" xfId="33347"/>
    <cellStyle name="好_分析缺口率_财力性转移支付2010年预算参考数_隋心对账单定稿0514 2 5" xfId="33348"/>
    <cellStyle name="好_分析缺口率_财力性转移支付2010年预算参考数_隋心对账单定稿0514 2 6" xfId="33349"/>
    <cellStyle name="好_分析缺口率_财力性转移支付2010年预算参考数_隋心对账单定稿0514 2 7" xfId="33350"/>
    <cellStyle name="好_分析缺口率_财力性转移支付2010年预算参考数_小册子（2010）张" xfId="33351"/>
    <cellStyle name="好_分析缺口率_合并" xfId="33352"/>
    <cellStyle name="好_分析缺口率_合并 2" xfId="33353"/>
    <cellStyle name="好_分析缺口率_合并 2 2" xfId="33354"/>
    <cellStyle name="好_分析缺口率_华东 2" xfId="33355"/>
    <cellStyle name="好_分析缺口率_华东 2 2" xfId="33356"/>
    <cellStyle name="好_分析缺口率_华东 2 4" xfId="33357"/>
    <cellStyle name="好_分析缺口率_华东 2 6" xfId="33358"/>
    <cellStyle name="好_分析缺口率_华东 2 7" xfId="33359"/>
    <cellStyle name="好_分析缺口率_隋心对账单定稿0514" xfId="33360"/>
    <cellStyle name="好_分析缺口率_隋心对账单定稿0514 2 2" xfId="33361"/>
    <cellStyle name="好_分析缺口率_隋心对账单定稿0514 2 3" xfId="33362"/>
    <cellStyle name="好_分析缺口率_小册子（2010）张" xfId="33363"/>
    <cellStyle name="好_分县成本差异系数" xfId="33364"/>
    <cellStyle name="好_分县成本差异系数 2" xfId="33365"/>
    <cellStyle name="好_分县成本差异系数 2 2" xfId="33366"/>
    <cellStyle name="好_分县成本差异系数 2 4" xfId="33367"/>
    <cellStyle name="好_市辖区测算20080510_民生政策最低支出需求_03_2010年各地区一般预算平衡表_2010年地方财政一般预算分级平衡情况表（汇总）0524" xfId="33368"/>
    <cellStyle name="好_分县成本差异系数 2 7" xfId="33369"/>
    <cellStyle name="好_县市旗测算20080508_民生政策最低支出需求_财力性转移支付2010年预算参考数_华东 2 4" xfId="33370"/>
    <cellStyle name="好_分县成本差异系数 3" xfId="33371"/>
    <cellStyle name="好_分县成本差异系数 5" xfId="33372"/>
    <cellStyle name="好_汇总_03_2010年各地区一般预算平衡表 2" xfId="33373"/>
    <cellStyle name="好_分县成本差异系数_03_2010年各地区一般预算平衡表" xfId="33374"/>
    <cellStyle name="好_分县成本差异系数_03_2010年各地区一般预算平衡表_2010年地方财政一般预算分级平衡情况表（汇总）0524 2 2" xfId="33375"/>
    <cellStyle name="好_分县成本差异系数_03_2010年各地区一般预算平衡表_2010年地方财政一般预算分级平衡情况表（汇总）0524 2 3" xfId="33376"/>
    <cellStyle name="好_分县成本差异系数_03_2010年各地区一般预算平衡表_2010年地方财政一般预算分级平衡情况表（汇总）0524 2 4" xfId="33377"/>
    <cellStyle name="好_分县成本差异系数_03_2010年各地区一般预算平衡表_净集中" xfId="33378"/>
    <cellStyle name="好_分县成本差异系数_03_2010年各地区一般预算平衡表_净集中 2" xfId="33379"/>
    <cellStyle name="好_云南省2008年转移支付测算——州市本级考核部分及政策性测算_合并 2 7" xfId="33380"/>
    <cellStyle name="好_分县成本差异系数_03_2010年各地区一般预算平衡表_净集中 3" xfId="33381"/>
    <cellStyle name="好_分县成本差异系数_30云南 2" xfId="33382"/>
    <cellStyle name="好_同德_03_2010年各地区一般预算平衡表" xfId="33383"/>
    <cellStyle name="好_分县成本差异系数_30云南 3" xfId="33384"/>
    <cellStyle name="好_分县成本差异系数_不含人员经费系数" xfId="33385"/>
    <cellStyle name="好_危改资金测算_财力性转移支付2010年预算参考数_03_2010年各地区一般预算平衡表" xfId="33386"/>
    <cellStyle name="好_一般预算支出口径剔除表_财力性转移支付2010年预算参考数 2 5" xfId="33387"/>
    <cellStyle name="好_分县成本差异系数_不含人员经费系数 2" xfId="33388"/>
    <cellStyle name="好_分县成本差异系数_不含人员经费系数_03_2010年各地区一般预算平衡表" xfId="33389"/>
    <cellStyle name="好_分县成本差异系数_不含人员经费系数_03_2010年各地区一般预算平衡表 2" xfId="33390"/>
    <cellStyle name="好_分县成本差异系数_不含人员经费系数_03_2010年各地区一般预算平衡表 2 2" xfId="33391"/>
    <cellStyle name="好_分县成本差异系数_不含人员经费系数_03_2010年各地区一般预算平衡表 3" xfId="33392"/>
    <cellStyle name="好_分县成本差异系数_不含人员经费系数_03_2010年各地区一般预算平衡表 4" xfId="33393"/>
    <cellStyle name="好_分县成本差异系数_不含人员经费系数_03_2010年各地区一般预算平衡表_04财力类2010 2" xfId="33394"/>
    <cellStyle name="好_分县成本差异系数_不含人员经费系数_03_2010年各地区一般预算平衡表_04财力类2010 3" xfId="33395"/>
    <cellStyle name="好_分县成本差异系数_不含人员经费系数_03_2010年各地区一般预算平衡表_2010年地方财政一般预算分级平衡情况表（汇总）0524 2 3" xfId="33396"/>
    <cellStyle name="好_分县成本差异系数_不含人员经费系数_03_2010年各地区一般预算平衡表_2010年地方财政一般预算分级平衡情况表（汇总）0524 2 4" xfId="33397"/>
    <cellStyle name="好_分县成本差异系数_不含人员经费系数_03_2010年各地区一般预算平衡表_2010年地方财政一般预算分级平衡情况表（汇总）0524 2 5" xfId="33398"/>
    <cellStyle name="好_分县成本差异系数_不含人员经费系数_03_2010年各地区一般预算平衡表_2010年地方财政一般预算分级平衡情况表（汇总）0524 2 6" xfId="33399"/>
    <cellStyle name="好_分县成本差异系数_民生政策最低支出需求_合并 2 2" xfId="33400"/>
    <cellStyle name="好_分县成本差异系数_不含人员经费系数_03_2010年各地区一般预算平衡表_2010年地方财政一般预算分级平衡情况表（汇总）0524 5" xfId="33401"/>
    <cellStyle name="好_分县成本差异系数_不含人员经费系数_30云南 3" xfId="33402"/>
    <cellStyle name="好_分县成本差异系数_不含人员经费系数_财力性转移支付2010年预算参考数" xfId="33403"/>
    <cellStyle name="好_分县成本差异系数_不含人员经费系数_财力性转移支付2010年预算参考数 3" xfId="33404"/>
    <cellStyle name="好_分县成本差异系数_不含人员经费系数_财力性转移支付2010年预算参考数_03_2010年各地区一般预算平衡表 3" xfId="33405"/>
    <cellStyle name="好_分县成本差异系数_不含人员经费系数_财力性转移支付2010年预算参考数_03_2010年各地区一般预算平衡表 4" xfId="33406"/>
    <cellStyle name="好_分县成本差异系数_不含人员经费系数_财力性转移支付2010年预算参考数_03_2010年各地区一般预算平衡表 6" xfId="33407"/>
    <cellStyle name="好_分县成本差异系数_不含人员经费系数_财力性转移支付2010年预算参考数_03_2010年各地区一般预算平衡表_04财力类2010" xfId="33408"/>
    <cellStyle name="好_分县成本差异系数_不含人员经费系数_财力性转移支付2010年预算参考数_03_2010年各地区一般预算平衡表_04财力类2010 2" xfId="33409"/>
    <cellStyle name="好_分县成本差异系数_不含人员经费系数_财力性转移支付2010年预算参考数_03_2010年各地区一般预算平衡表_04财力类2010 3" xfId="33410"/>
    <cellStyle name="好_分县成本差异系数_不含人员经费系数_财力性转移支付2010年预算参考数_03_2010年各地区一般预算平衡表_2010年地方财政一般预算分级平衡情况表（汇总）0524 2 2" xfId="33411"/>
    <cellStyle name="好_分县成本差异系数_不含人员经费系数_财力性转移支付2010年预算参考数_03_2010年各地区一般预算平衡表_2010年地方财政一般预算分级平衡情况表（汇总）0524 2 3" xfId="33412"/>
    <cellStyle name="好_分县成本差异系数_不含人员经费系数_财力性转移支付2010年预算参考数_03_2010年各地区一般预算平衡表_2010年地方财政一般预算分级平衡情况表（汇总）0524 2 4" xfId="33413"/>
    <cellStyle name="好_分县成本差异系数_不含人员经费系数_财力性转移支付2010年预算参考数_03_2010年各地区一般预算平衡表_2010年地方财政一般预算分级平衡情况表（汇总）0524 2 5" xfId="33414"/>
    <cellStyle name="好_分县成本差异系数_不含人员经费系数_财力性转移支付2010年预算参考数_03_2010年各地区一般预算平衡表_2010年地方财政一般预算分级平衡情况表（汇总）0524 2 6" xfId="33415"/>
    <cellStyle name="好_分县成本差异系数_不含人员经费系数_财力性转移支付2010年预算参考数_03_2010年各地区一般预算平衡表_2010年地方财政一般预算分级平衡情况表（汇总）0524 2 7" xfId="33416"/>
    <cellStyle name="好_分县成本差异系数_不含人员经费系数_财力性转移支付2010年预算参考数_03_2010年各地区一般预算平衡表_净集中 2" xfId="33417"/>
    <cellStyle name="好_分县成本差异系数_不含人员经费系数_财力性转移支付2010年预算参考数_03_2010年各地区一般预算平衡表_净集中 3" xfId="33418"/>
    <cellStyle name="好_分县成本差异系数_不含人员经费系数_财力性转移支付2010年预算参考数_30云南 2" xfId="33419"/>
    <cellStyle name="好_分县成本差异系数_不含人员经费系数_财力性转移支付2010年预算参考数_30云南 3" xfId="33420"/>
    <cellStyle name="好_分县成本差异系数_不含人员经费系数_财力性转移支付2010年预算参考数_合并 2" xfId="33421"/>
    <cellStyle name="好_分县成本差异系数_不含人员经费系数_财力性转移支付2010年预算参考数_合并 3" xfId="33422"/>
    <cellStyle name="好_分县成本差异系数_不含人员经费系数_财力性转移支付2010年预算参考数_华东 2 2" xfId="33423"/>
    <cellStyle name="好_人员工资和公用经费2_小册子（2010）张 2" xfId="33424"/>
    <cellStyle name="好_分县成本差异系数_不含人员经费系数_财力性转移支付2010年预算参考数_华东 2 4" xfId="33425"/>
    <cellStyle name="好_县区合并测算20080423(按照各省比重）_县市旗测算-新科目（含人口规模效应）_财力性转移支付2010年预算参考数_小册子（2010）张 3" xfId="33426"/>
    <cellStyle name="好_能值与重要性合成分类_2.云南省生态功能区转移支付总表" xfId="33427"/>
    <cellStyle name="好_分县成本差异系数_不含人员经费系数_财力性转移支付2010年预算参考数_华东 2 5" xfId="33428"/>
    <cellStyle name="好_县区合并测算20080423(按照各省比重）_县市旗测算-新科目（含人口规模效应）_财力性转移支付2010年预算参考数_小册子（2010）张 4" xfId="33429"/>
    <cellStyle name="好_分县成本差异系数_不含人员经费系数_财力性转移支付2010年预算参考数_华东 2 6" xfId="33430"/>
    <cellStyle name="好_分县成本差异系数_不含人员经费系数_财力性转移支付2010年预算参考数_华东 2 7" xfId="33431"/>
    <cellStyle name="好_分县成本差异系数_不含人员经费系数_财力性转移支付2010年预算参考数_华东 3" xfId="33432"/>
    <cellStyle name="好_教育(按照总人口测算）—20080416_财力性转移支付2010年预算参考数_03_2010年各地区一般预算平衡表_净集中 2" xfId="33433"/>
    <cellStyle name="好_教育(按照总人口测算）—20080416_不含人员经费系数_30云南 2" xfId="33434"/>
    <cellStyle name="好_分县成本差异系数_不含人员经费系数_财力性转移支付2010年预算参考数_隋心对账单定稿0514 2 5" xfId="33435"/>
    <cellStyle name="好_其他部门(按照总人口测算）—20080416_民生政策最低支出需求_财力性转移支付2010年预算参考数_华东 2" xfId="33436"/>
    <cellStyle name="好_分县成本差异系数_不含人员经费系数_财力性转移支付2010年预算参考数_隋心对账单定稿0514 2 6" xfId="33437"/>
    <cellStyle name="好_教育(按照总人口测算）—20080416_不含人员经费系数_财力性转移支付2010年预算参考数_合并" xfId="33438"/>
    <cellStyle name="好_教育(按照总人口测算）—20080416_不含人员经费系数_30云南 3" xfId="33439"/>
    <cellStyle name="好_分县成本差异系数_不含人员经费系数_财力性转移支付2010年预算参考数_小册子（2010）张" xfId="33440"/>
    <cellStyle name="好_县区合并测算20080423(按照各省比重）_不含人员经费系数_财力性转移支付2010年预算参考数_隋心对账单定稿0514 2" xfId="33441"/>
    <cellStyle name="好_分县成本差异系数_不含人员经费系数_财力性转移支付2010年预算参考数_小册子（2010）张 3" xfId="33442"/>
    <cellStyle name="好_教育(按照总人口测算）—20080416_县市旗测算-新科目（含人口规模效应）_财力性转移支付2010年预算参考数_合并 2" xfId="33443"/>
    <cellStyle name="好_分县成本差异系数_不含人员经费系数_合并" xfId="33444"/>
    <cellStyle name="好_教育(按照总人口测算）—20080416_县市旗测算-新科目（含人口规模效应）_财力性转移支付2010年预算参考数_合并 2 2" xfId="33445"/>
    <cellStyle name="好_分县成本差异系数_不含人员经费系数_合并 2" xfId="33446"/>
    <cellStyle name="好_行政公检法测算_不含人员经费系数 2 2" xfId="33447"/>
    <cellStyle name="好_分县成本差异系数_不含人员经费系数_合并 2 3" xfId="33448"/>
    <cellStyle name="好_行政公检法测算_不含人员经费系数 2 3" xfId="33449"/>
    <cellStyle name="好_分县成本差异系数_不含人员经费系数_合并 2 4" xfId="33450"/>
    <cellStyle name="好_行政公检法测算_不含人员经费系数 2 4" xfId="33451"/>
    <cellStyle name="好_分县成本差异系数_不含人员经费系数_合并 2 5" xfId="33452"/>
    <cellStyle name="好_行政公检法测算_不含人员经费系数 2 5" xfId="33453"/>
    <cellStyle name="好_县区合并测算20080423(按照各省比重）_民生政策最低支出需求_财力性转移支付2010年预算参考数_03_2010年各地区一般预算平衡表_04财力类2010 2" xfId="33454"/>
    <cellStyle name="好_分县成本差异系数_不含人员经费系数_合并 2 6" xfId="33455"/>
    <cellStyle name="好_行政公检法测算_不含人员经费系数 2 6" xfId="33456"/>
    <cellStyle name="好_县区合并测算20080423(按照各省比重）_民生政策最低支出需求_财力性转移支付2010年预算参考数_03_2010年各地区一般预算平衡表_04财力类2010 3" xfId="33457"/>
    <cellStyle name="好_分县成本差异系数_不含人员经费系数_合并 2 7" xfId="33458"/>
    <cellStyle name="好_教育(按照总人口测算）—20080416_县市旗测算-新科目（含人口规模效应）_财力性转移支付2010年预算参考数_合并 2 3" xfId="33459"/>
    <cellStyle name="好_分县成本差异系数_不含人员经费系数_合并 3" xfId="33460"/>
    <cellStyle name="好_分县成本差异系数_不含人员经费系数_华东" xfId="33461"/>
    <cellStyle name="好_缺口县区测算（11.13）_03_2010年各地区一般预算平衡表_2010年地方财政一般预算分级平衡情况表（汇总）0524 5" xfId="33462"/>
    <cellStyle name="好_分县成本差异系数_不含人员经费系数_华东 2" xfId="33463"/>
    <cellStyle name="好_分县成本差异系数_不含人员经费系数_华东 2 2" xfId="33464"/>
    <cellStyle name="好_分县成本差异系数_不含人员经费系数_华东 3" xfId="33465"/>
    <cellStyle name="好_分县成本差异系数_不含人员经费系数_小册子（2010）张 3" xfId="33466"/>
    <cellStyle name="好_分县成本差异系数_财力性转移支付2010年预算参考数" xfId="33467"/>
    <cellStyle name="好_分县成本差异系数_财力性转移支付2010年预算参考数 2 5" xfId="33468"/>
    <cellStyle name="好_分县成本差异系数_财力性转移支付2010年预算参考数 2 6" xfId="33469"/>
    <cellStyle name="好_分县成本差异系数_财力性转移支付2010年预算参考数_03_2010年各地区一般预算平衡表 2 2" xfId="33470"/>
    <cellStyle name="好_分县成本差异系数_财力性转移支付2010年预算参考数_03_2010年各地区一般预算平衡表 2 3" xfId="33471"/>
    <cellStyle name="好_其他部门(按照总人口测算）—20080416_财力性转移支付2010年预算参考数_小册子（2010）张" xfId="33472"/>
    <cellStyle name="好_分县成本差异系数_财力性转移支付2010年预算参考数_03_2010年各地区一般预算平衡表_04财力类2010 3" xfId="33473"/>
    <cellStyle name="好_分县成本差异系数_财力性转移支付2010年预算参考数_03_2010年各地区一般预算平衡表_2010年地方财政一般预算分级平衡情况表（汇总）0524" xfId="33474"/>
    <cellStyle name="好_分县成本差异系数_财力性转移支付2010年预算参考数_03_2010年各地区一般预算平衡表_2010年地方财政一般预算分级平衡情况表（汇总）0524 2 2" xfId="33475"/>
    <cellStyle name="好_分县成本差异系数_财力性转移支付2010年预算参考数_03_2010年各地区一般预算平衡表_2010年地方财政一般预算分级平衡情况表（汇总）0524 2 5" xfId="33476"/>
    <cellStyle name="好_分县成本差异系数_财力性转移支付2010年预算参考数_03_2010年各地区一般预算平衡表_2010年地方财政一般预算分级平衡情况表（汇总）0524 2 6" xfId="33477"/>
    <cellStyle name="好_分县成本差异系数_财力性转移支付2010年预算参考数_03_2010年各地区一般预算平衡表_2010年地方财政一般预算分级平衡情况表（汇总）0524 2 7" xfId="33478"/>
    <cellStyle name="好_分县成本差异系数_财力性转移支付2010年预算参考数_03_2010年各地区一般预算平衡表_2010年地方财政一般预算分级平衡情况表（汇总）0524 2 8" xfId="33479"/>
    <cellStyle name="好_行政(燃修费)_民生政策最低支出需求_财力性转移支付2010年预算参考数 2 8" xfId="33480"/>
    <cellStyle name="好_分县成本差异系数_财力性转移支付2010年预算参考数_03_2010年各地区一般预算平衡表_净集中 2" xfId="33481"/>
    <cellStyle name="好_分县成本差异系数_财力性转移支付2010年预算参考数_03_2010年各地区一般预算平衡表_净集中 3" xfId="33482"/>
    <cellStyle name="好_分县成本差异系数_财力性转移支付2010年预算参考数_30云南" xfId="33483"/>
    <cellStyle name="好_分县成本差异系数_财力性转移支付2010年预算参考数_30云南 2" xfId="33484"/>
    <cellStyle name="好_分县成本差异系数_财力性转移支付2010年预算参考数_30云南 3" xfId="33485"/>
    <cellStyle name="好_分县成本差异系数_财力性转移支付2010年预算参考数_合并 2 2" xfId="33486"/>
    <cellStyle name="好_分县成本差异系数_财力性转移支付2010年预算参考数_合并 2 4" xfId="33487"/>
    <cellStyle name="好_分县成本差异系数_财力性转移支付2010年预算参考数_合并 2 5" xfId="33488"/>
    <cellStyle name="好_分县成本差异系数_财力性转移支付2010年预算参考数_合并 2 7" xfId="33489"/>
    <cellStyle name="好_分县成本差异系数_财力性转移支付2010年预算参考数_华东 2" xfId="33490"/>
    <cellStyle name="好_分县成本差异系数_财力性转移支付2010年预算参考数_华东 2 2" xfId="33491"/>
    <cellStyle name="好_分县成本差异系数_财力性转移支付2010年预算参考数_华东 2 3" xfId="33492"/>
    <cellStyle name="好_分县成本差异系数_财力性转移支付2010年预算参考数_华东 2 4" xfId="33493"/>
    <cellStyle name="好_分县成本差异系数_财力性转移支付2010年预算参考数_华东 2 5" xfId="33494"/>
    <cellStyle name="好_分县成本差异系数_财力性转移支付2010年预算参考数_华东 2 6" xfId="33495"/>
    <cellStyle name="好_分县成本差异系数_财力性转移支付2010年预算参考数_华东 2 7" xfId="33496"/>
    <cellStyle name="好_分县成本差异系数_财力性转移支付2010年预算参考数_隋心对账单定稿0514" xfId="33497"/>
    <cellStyle name="好_分县成本差异系数_财力性转移支付2010年预算参考数_隋心对账单定稿0514 2" xfId="33498"/>
    <cellStyle name="好_县区合并测算20080423(按照各省比重）_县市旗测算-新科目（含人口规模效应）" xfId="33499"/>
    <cellStyle name="好_分县成本差异系数_财力性转移支付2010年预算参考数_隋心对账单定稿0514 2 3" xfId="33500"/>
    <cellStyle name="好_县区合并测算20080423(按照各省比重）_县市旗测算-新科目（含人口规模效应） 3" xfId="33501"/>
    <cellStyle name="好_分县成本差异系数_财力性转移支付2010年预算参考数_隋心对账单定稿0514 2 4" xfId="33502"/>
    <cellStyle name="好_县区合并测算20080423(按照各省比重）_县市旗测算-新科目（含人口规模效应） 4" xfId="33503"/>
    <cellStyle name="好_行政公检法测算_不含人员经费系数_财力性转移支付2010年预算参考数_合并 2 4" xfId="33504"/>
    <cellStyle name="好_分县成本差异系数_财力性转移支付2010年预算参考数_隋心对账单定稿0514 2 7" xfId="33505"/>
    <cellStyle name="好_分县成本差异系数_财力性转移支付2010年预算参考数_隋心对账单定稿0514 3" xfId="33506"/>
    <cellStyle name="好_其他部门(按照总人口测算）—20080416_华东 2" xfId="33507"/>
    <cellStyle name="好_分县成本差异系数_合并 2" xfId="33508"/>
    <cellStyle name="好_分县成本差异系数_合并 2 2" xfId="33509"/>
    <cellStyle name="好_河南 缺口县区测算(地方填报)_财力性转移支付2010年预算参考数_03_2010年各地区一般预算平衡表_2010年地方财政一般预算分级平衡情况表（汇总）0524 2" xfId="33510"/>
    <cellStyle name="好_分县成本差异系数_合并 2 4" xfId="33511"/>
    <cellStyle name="好_河南 缺口县区测算(地方填报)_财力性转移支付2010年预算参考数_03_2010年各地区一般预算平衡表_2010年地方财政一般预算分级平衡情况表（汇总）0524 3" xfId="33512"/>
    <cellStyle name="好_分县成本差异系数_合并 2 5" xfId="33513"/>
    <cellStyle name="好_河南 缺口县区测算(地方填报)_财力性转移支付2010年预算参考数_03_2010年各地区一般预算平衡表_2010年地方财政一般预算分级平衡情况表（汇总）0524 4" xfId="33514"/>
    <cellStyle name="好_分县成本差异系数_合并 2 6" xfId="33515"/>
    <cellStyle name="好_河南 缺口县区测算(地方填报)_财力性转移支付2010年预算参考数_03_2010年各地区一般预算平衡表_2010年地方财政一般预算分级平衡情况表（汇总）0524 5" xfId="33516"/>
    <cellStyle name="好_分县成本差异系数_合并 2 7" xfId="33517"/>
    <cellStyle name="好_自行调整差异系数顺序_合并 2 5" xfId="33518"/>
    <cellStyle name="好_分县成本差异系数_华东" xfId="33519"/>
    <cellStyle name="好_分县成本差异系数_华东 2 2" xfId="33520"/>
    <cellStyle name="好_分县成本差异系数_华东 2 3" xfId="33521"/>
    <cellStyle name="好_分县成本差异系数_华东 2 4" xfId="33522"/>
    <cellStyle name="好_分县成本差异系数_华东 3" xfId="33523"/>
    <cellStyle name="好_分县成本差异系数_民生政策最低支出需求 2" xfId="33524"/>
    <cellStyle name="好_市辖区测算20080510_县市旗测算-新科目（含人口规模效应）_财力性转移支付2010年预算参考数_30云南 2" xfId="33525"/>
    <cellStyle name="好_分县成本差异系数_民生政策最低支出需求 2 2" xfId="33526"/>
    <cellStyle name="好_分县成本差异系数_民生政策最低支出需求 2 4" xfId="33527"/>
    <cellStyle name="好_分县成本差异系数_民生政策最低支出需求 2 5" xfId="33528"/>
    <cellStyle name="好_分县成本差异系数_民生政策最低支出需求 2 6" xfId="33529"/>
    <cellStyle name="好_分县成本差异系数_民生政策最低支出需求 2 7" xfId="33530"/>
    <cellStyle name="好_分县成本差异系数_民生政策最低支出需求 2 8" xfId="33531"/>
    <cellStyle name="好_分县成本差异系数_民生政策最低支出需求 3" xfId="33532"/>
    <cellStyle name="好_市辖区测算20080510_县市旗测算-新科目（含人口规模效应）_财力性转移支付2010年预算参考数_30云南 3" xfId="33533"/>
    <cellStyle name="好_分县成本差异系数_民生政策最低支出需求 4" xfId="33534"/>
    <cellStyle name="好_分县成本差异系数_民生政策最低支出需求 5" xfId="33535"/>
    <cellStyle name="好_分县成本差异系数_民生政策最低支出需求_03_2010年各地区一般预算平衡表" xfId="33536"/>
    <cellStyle name="好_分县成本差异系数_民生政策最低支出需求_03_2010年各地区一般预算平衡表 5" xfId="33537"/>
    <cellStyle name="好_卫生部门_财力性转移支付2010年预算参考数_合并 2 2" xfId="33538"/>
    <cellStyle name="好_分县成本差异系数_民生政策最低支出需求_03_2010年各地区一般预算平衡表_04财力类2010 2" xfId="33539"/>
    <cellStyle name="好_分县成本差异系数_民生政策最低支出需求_03_2010年各地区一般预算平衡表_04财力类2010 3" xfId="33540"/>
    <cellStyle name="好_分县成本差异系数_民生政策最低支出需求_03_2010年各地区一般预算平衡表_2010年地方财政一般预算分级平衡情况表（汇总）0524" xfId="33541"/>
    <cellStyle name="好_分县成本差异系数_民生政策最低支出需求_03_2010年各地区一般预算平衡表_2010年地方财政一般预算分级平衡情况表（汇总）0524 2" xfId="33542"/>
    <cellStyle name="好_分县成本差异系数_民生政策最低支出需求_03_2010年各地区一般预算平衡表_2010年地方财政一般预算分级平衡情况表（汇总）0524 2 2" xfId="33543"/>
    <cellStyle name="好_分县成本差异系数_民生政策最低支出需求_03_2010年各地区一般预算平衡表_2010年地方财政一般预算分级平衡情况表（汇总）0524 2 8" xfId="33544"/>
    <cellStyle name="好_行政(燃修费)_财力性转移支付2010年预算参考数 2" xfId="33545"/>
    <cellStyle name="好_分县成本差异系数_民生政策最低支出需求_03_2010年各地区一般预算平衡表_2010年地方财政一般预算分级平衡情况表（汇总）0524 3" xfId="33546"/>
    <cellStyle name="好_分县成本差异系数_民生政策最低支出需求_03_2010年各地区一般预算平衡表_2010年地方财政一般预算分级平衡情况表（汇总）0524 4" xfId="33547"/>
    <cellStyle name="好_教育(按照总人口测算）—20080416_民生政策最低支出需求_财力性转移支付2010年预算参考数_03_2010年各地区一般预算平衡表_04财力类2010" xfId="33548"/>
    <cellStyle name="好_分县成本差异系数_民生政策最低支出需求_03_2010年各地区一般预算平衡表_2010年地方财政一般预算分级平衡情况表（汇总）0524 5" xfId="33549"/>
    <cellStyle name="好_分县成本差异系数_民生政策最低支出需求_03_2010年各地区一般预算平衡表_净集中 3" xfId="33550"/>
    <cellStyle name="好_分县成本差异系数_民生政策最低支出需求_30云南" xfId="33551"/>
    <cellStyle name="好_县市旗测算-新科目（20080626）_县市旗测算-新科目（含人口规模效应）_财力性转移支付2010年预算参考数_03_2010年各地区一般预算平衡表 2 2" xfId="33552"/>
    <cellStyle name="好_分县成本差异系数_民生政策最低支出需求_财力性转移支付2010年预算参考数 2 5" xfId="33553"/>
    <cellStyle name="好_分县成本差异系数_民生政策最低支出需求_财力性转移支付2010年预算参考数 2 6" xfId="33554"/>
    <cellStyle name="好_分县成本差异系数_民生政策最低支出需求_财力性转移支付2010年预算参考数 2 7" xfId="33555"/>
    <cellStyle name="好_行政(燃修费) 2" xfId="33556"/>
    <cellStyle name="好_分县成本差异系数_民生政策最低支出需求_财力性转移支付2010年预算参考数_03_2010年各地区一般预算平衡表 2" xfId="33557"/>
    <cellStyle name="好_其他部门(按照总人口测算）—20080416_不含人员经费系数 2 4" xfId="33558"/>
    <cellStyle name="好_行政(燃修费) 2 2" xfId="33559"/>
    <cellStyle name="好_分县成本差异系数_民生政策最低支出需求_财力性转移支付2010年预算参考数_03_2010年各地区一般预算平衡表 2 2" xfId="33560"/>
    <cellStyle name="好_其他部门(按照总人口测算）—20080416_不含人员经费系数 2 5" xfId="33561"/>
    <cellStyle name="好_行政(燃修费) 2 3" xfId="33562"/>
    <cellStyle name="好_分县成本差异系数_民生政策最低支出需求_财力性转移支付2010年预算参考数_03_2010年各地区一般预算平衡表 2 3" xfId="33563"/>
    <cellStyle name="好_行政(燃修费) 3" xfId="33564"/>
    <cellStyle name="好_分县成本差异系数_民生政策最低支出需求_财力性转移支付2010年预算参考数_03_2010年各地区一般预算平衡表 3" xfId="33565"/>
    <cellStyle name="好_县市旗测算20080508_财力性转移支付2010年预算参考数_30云南 2" xfId="33566"/>
    <cellStyle name="好_行政(燃修费) 4" xfId="33567"/>
    <cellStyle name="好_分县成本差异系数_民生政策最低支出需求_财力性转移支付2010年预算参考数_03_2010年各地区一般预算平衡表 4" xfId="33568"/>
    <cellStyle name="好_县市旗测算20080508_财力性转移支付2010年预算参考数_30云南 3" xfId="33569"/>
    <cellStyle name="好_行政(燃修费) 5" xfId="33570"/>
    <cellStyle name="好_分县成本差异系数_民生政策最低支出需求_财力性转移支付2010年预算参考数_03_2010年各地区一般预算平衡表 5" xfId="33571"/>
    <cellStyle name="好_分县成本差异系数_民生政策最低支出需求_财力性转移支付2010年预算参考数_03_2010年各地区一般预算平衡表 6" xfId="33572"/>
    <cellStyle name="好_分县成本差异系数_民生政策最低支出需求_财力性转移支付2010年预算参考数_03_2010年各地区一般预算平衡表_04财力类2010 3" xfId="33573"/>
    <cellStyle name="好_分县成本差异系数_民生政策最低支出需求_财力性转移支付2010年预算参考数_03_2010年各地区一般预算平衡表_2010年地方财政一般预算分级平衡情况表（汇总）0524" xfId="33574"/>
    <cellStyle name="好_分县成本差异系数_民生政策最低支出需求_财力性转移支付2010年预算参考数_03_2010年各地区一般预算平衡表_2010年地方财政一般预算分级平衡情况表（汇总）0524 2" xfId="33575"/>
    <cellStyle name="好_分县成本差异系数_民生政策最低支出需求_财力性转移支付2010年预算参考数_03_2010年各地区一般预算平衡表_2010年地方财政一般预算分级平衡情况表（汇总）0524 2 3" xfId="33576"/>
    <cellStyle name="好_分县成本差异系数_民生政策最低支出需求_财力性转移支付2010年预算参考数_03_2010年各地区一般预算平衡表_2010年地方财政一般预算分级平衡情况表（汇总）0524 2 4" xfId="33577"/>
    <cellStyle name="好_行政(燃修费)_县市旗测算-新科目（含人口规模效应）_财力性转移支付2010年预算参考数_03_2010年各地区一般预算平衡表" xfId="33578"/>
    <cellStyle name="好_分县成本差异系数_民生政策最低支出需求_财力性转移支付2010年预算参考数_03_2010年各地区一般预算平衡表_2010年地方财政一般预算分级平衡情况表（汇总）0524 2 6" xfId="33579"/>
    <cellStyle name="好_分县成本差异系数_民生政策最低支出需求_财力性转移支付2010年预算参考数_03_2010年各地区一般预算平衡表_2010年地方财政一般预算分级平衡情况表（汇总）0524 2 7" xfId="33580"/>
    <cellStyle name="好_分县成本差异系数_民生政策最低支出需求_财力性转移支付2010年预算参考数_03_2010年各地区一般预算平衡表_2010年地方财政一般预算分级平衡情况表（汇总）0524 2 8" xfId="33581"/>
    <cellStyle name="好_分县成本差异系数_民生政策最低支出需求_财力性转移支付2010年预算参考数_03_2010年各地区一般预算平衡表_2010年地方财政一般预算分级平衡情况表（汇总）0524 4" xfId="33582"/>
    <cellStyle name="好_分县成本差异系数_民生政策最低支出需求_财力性转移支付2010年预算参考数_03_2010年各地区一般预算平衡表_净集中" xfId="33583"/>
    <cellStyle name="好_分县成本差异系数_民生政策最低支出需求_财力性转移支付2010年预算参考数_03_2010年各地区一般预算平衡表_净集中 2" xfId="33584"/>
    <cellStyle name="好_县市旗测算-新科目（20080627）_不含人员经费系数_小册子（2010）张" xfId="33585"/>
    <cellStyle name="好_分县成本差异系数_民生政策最低支出需求_财力性转移支付2010年预算参考数_03_2010年各地区一般预算平衡表_净集中 3" xfId="33586"/>
    <cellStyle name="好_分县成本差异系数_民生政策最低支出需求_财力性转移支付2010年预算参考数_合并" xfId="33587"/>
    <cellStyle name="好_行政(燃修费)_县市旗测算-新科目（含人口规模效应）_财力性转移支付2010年预算参考数_03_2010年各地区一般预算平衡表_2010年地方财政一般预算分级平衡情况表（汇总）0524 4" xfId="33588"/>
    <cellStyle name="好_行政(燃修费)_华东 3" xfId="33589"/>
    <cellStyle name="好_分县成本差异系数_民生政策最低支出需求_财力性转移支付2010年预算参考数_华东" xfId="33590"/>
    <cellStyle name="好_卫生(按照总人口测算）—20080416_03_2010年各地区一般预算平衡表_净集中 3" xfId="33591"/>
    <cellStyle name="好_分县成本差异系数_民生政策最低支出需求_财力性转移支付2010年预算参考数_华东 2" xfId="33592"/>
    <cellStyle name="好_分县成本差异系数_民生政策最低支出需求_财力性转移支付2010年预算参考数_华东 3" xfId="33593"/>
    <cellStyle name="好_同德_财力性转移支付2010年预算参考数_30云南" xfId="33594"/>
    <cellStyle name="好_民生政策最低支出需求_财力性转移支付2010年预算参考数_03_2010年各地区一般预算平衡表 2" xfId="33595"/>
    <cellStyle name="好_分县成本差异系数_民生政策最低支出需求_财力性转移支付2010年预算参考数_隋心对账单定稿0514" xfId="33596"/>
    <cellStyle name="好_教育(按照总人口测算）—20080416_县市旗测算-新科目（含人口规模效应）_隋心对账单定稿0514 2 3" xfId="33597"/>
    <cellStyle name="好_分县成本差异系数_民生政策最低支出需求_财力性转移支付2010年预算参考数_隋心对账单定稿0514 2" xfId="33598"/>
    <cellStyle name="好_农林水和城市维护标准支出20080505－县区合计_民生政策最低支出需求_03_2010年各地区一般预算平衡表_2010年地方财政一般预算分级平衡情况表（汇总）0524 5" xfId="33599"/>
    <cellStyle name="好_同德_财力性转移支付2010年预算参考数_30云南 2" xfId="33600"/>
    <cellStyle name="好_民生政策最低支出需求_财力性转移支付2010年预算参考数_03_2010年各地区一般预算平衡表 2 2" xfId="33601"/>
    <cellStyle name="好_分县成本差异系数_民生政策最低支出需求_财力性转移支付2010年预算参考数_小册子（2010）张 2" xfId="33602"/>
    <cellStyle name="好_分县成本差异系数_民生政策最低支出需求_财力性转移支付2010年预算参考数_小册子（2010）张 3" xfId="33603"/>
    <cellStyle name="好_分县成本差异系数_民生政策最低支出需求_合并 2 4" xfId="33604"/>
    <cellStyle name="好_分县成本差异系数_民生政策最低支出需求_合并 2 5" xfId="33605"/>
    <cellStyle name="好_分县成本差异系数_民生政策最低支出需求_合并 2 6" xfId="33606"/>
    <cellStyle name="好_分县成本差异系数_民生政策最低支出需求_合并 2 7" xfId="33607"/>
    <cellStyle name="好_分县成本差异系数_民生政策最低支出需求_华东 2" xfId="33608"/>
    <cellStyle name="好_危改资金测算_财力性转移支付2010年预算参考数_03_2010年各地区一般预算平衡表_2010年地方财政一般预算分级平衡情况表（汇总）0524 2 4" xfId="33609"/>
    <cellStyle name="好_分县成本差异系数_民生政策最低支出需求_华东 2 3" xfId="33610"/>
    <cellStyle name="好_民生政策最低支出需求_财力性转移支付2010年预算参考数_30云南" xfId="33611"/>
    <cellStyle name="好_分县成本差异系数_民生政策最低支出需求_华东 2 4" xfId="33612"/>
    <cellStyle name="好_分县成本差异系数_民生政策最低支出需求_华东 2 5" xfId="33613"/>
    <cellStyle name="好_分县成本差异系数_民生政策最低支出需求_华东 2 6" xfId="33614"/>
    <cellStyle name="好_分县成本差异系数_民生政策最低支出需求_华东 3" xfId="33615"/>
    <cellStyle name="好_危改资金测算_财力性转移支付2010年预算参考数_03_2010年各地区一般预算平衡表_2010年地方财政一般预算分级平衡情况表（汇总）0524 2 5" xfId="33616"/>
    <cellStyle name="好_分县成本差异系数_民生政策最低支出需求_隋心对账单定稿0514 2 3" xfId="33617"/>
    <cellStyle name="好_分县成本差异系数_民生政策最低支出需求_隋心对账单定稿0514 2 4" xfId="33618"/>
    <cellStyle name="好_分县成本差异系数_民生政策最低支出需求_隋心对账单定稿0514 2 5" xfId="33619"/>
    <cellStyle name="好_分县成本差异系数_民生政策最低支出需求_隋心对账单定稿0514 2 6" xfId="33620"/>
    <cellStyle name="好_分县成本差异系数_民生政策最低支出需求_隋心对账单定稿0514 2 7" xfId="33621"/>
    <cellStyle name="好_重点民生支出需求测算表社保（农村低保）081112_隋心对账单定稿0514 2" xfId="33622"/>
    <cellStyle name="好_县市旗测算-新科目（20080627）_不含人员经费系数_财力性转移支付2010年预算参考数_隋心对账单定稿0514 2" xfId="33623"/>
    <cellStyle name="好_分县成本差异系数_民生政策最低支出需求_隋心对账单定稿0514 3" xfId="33624"/>
    <cellStyle name="好_分县成本差异系数_民生政策最低支出需求_小册子（2010）张 2" xfId="33625"/>
    <cellStyle name="好_分县成本差异系数_民生政策最低支出需求_小册子（2010）张 3" xfId="33626"/>
    <cellStyle name="好_分县成本差异系数_隋心对账单定稿0514 2 3" xfId="33627"/>
    <cellStyle name="好_分县成本差异系数_隋心对账单定稿0514 2 4" xfId="33628"/>
    <cellStyle name="好_分县成本差异系数_隋心对账单定稿0514 2 5" xfId="33629"/>
    <cellStyle name="好_分县成本差异系数_隋心对账单定稿0514 2 7" xfId="33630"/>
    <cellStyle name="好_分县成本差异系数_隋心对账单定稿0514 3" xfId="33631"/>
    <cellStyle name="好_县区合并测算20080421_不含人员经费系数_03_2010年各地区一般预算平衡表_2010年地方财政一般预算分级平衡情况表（汇总）0524 2 8" xfId="33632"/>
    <cellStyle name="好_分县成本差异系数_小册子（2010）张 3" xfId="33633"/>
    <cellStyle name="好_附表" xfId="33634"/>
    <cellStyle name="好_附表 2" xfId="33635"/>
    <cellStyle name="好_附表 2 2" xfId="33636"/>
    <cellStyle name="好_附表 2 3" xfId="33637"/>
    <cellStyle name="好_附表 2 4" xfId="33638"/>
    <cellStyle name="好_附表 2 5" xfId="33639"/>
    <cellStyle name="好_附表 2 6" xfId="33640"/>
    <cellStyle name="好_附表 3" xfId="33641"/>
    <cellStyle name="好_附表 4" xfId="33642"/>
    <cellStyle name="好_附表 5" xfId="33643"/>
    <cellStyle name="好_附表_03_2010年各地区一般预算平衡表 2 3" xfId="33644"/>
    <cellStyle name="好_市辖区测算-新科目（20080626）_不含人员经费系数_财力性转移支付2010年预算参考数_华东 2 6" xfId="33645"/>
    <cellStyle name="好_附表_03_2010年各地区一般预算平衡表_04财力类2010" xfId="33646"/>
    <cellStyle name="好_附表_03_2010年各地区一般预算平衡表_04财力类2010 2" xfId="33647"/>
    <cellStyle name="好_附表_03_2010年各地区一般预算平衡表_04财力类2010 3" xfId="33648"/>
    <cellStyle name="好_附表_03_2010年各地区一般预算平衡表_2010年地方财政一般预算分级平衡情况表（汇总）0524 2" xfId="33649"/>
    <cellStyle name="好_附表_03_2010年各地区一般预算平衡表_2010年地方财政一般预算分级平衡情况表（汇总）0524 2 7" xfId="33650"/>
    <cellStyle name="好_附表_03_2010年各地区一般预算平衡表_2010年地方财政一般预算分级平衡情况表（汇总）0524 3" xfId="33651"/>
    <cellStyle name="好_人员工资和公用经费3_财力性转移支付2010年预算参考数_小册子（2010）张" xfId="33652"/>
    <cellStyle name="好_附表_03_2010年各地区一般预算平衡表_2010年地方财政一般预算分级平衡情况表（汇总）0524 4" xfId="33653"/>
    <cellStyle name="好_附表_03_2010年各地区一般预算平衡表_2010年地方财政一般预算分级平衡情况表（汇总）0524 5" xfId="33654"/>
    <cellStyle name="好_附表_03_2010年各地区一般预算平衡表_净集中" xfId="33655"/>
    <cellStyle name="好_附表_03_2010年各地区一般预算平衡表_净集中 2" xfId="33656"/>
    <cellStyle name="好_附表_财力性转移支付2010年预算参考数" xfId="33657"/>
    <cellStyle name="好_附表_财力性转移支付2010年预算参考数 2 2" xfId="33658"/>
    <cellStyle name="好_附表_财力性转移支付2010年预算参考数 2 5" xfId="33659"/>
    <cellStyle name="好_附表_财力性转移支付2010年预算参考数 2 6" xfId="33660"/>
    <cellStyle name="好_附表_财力性转移支付2010年预算参考数 2 7" xfId="33661"/>
    <cellStyle name="好_附表_财力性转移支付2010年预算参考数 2 8" xfId="33662"/>
    <cellStyle name="好_核定人数下发表_财力性转移支付2010年预算参考数_合并 2 5" xfId="33663"/>
    <cellStyle name="好_附表_财力性转移支付2010年预算参考数 4" xfId="33664"/>
    <cellStyle name="好_附表_财力性转移支付2010年预算参考数_03_2010年各地区一般预算平衡表" xfId="33665"/>
    <cellStyle name="好_附表_财力性转移支付2010年预算参考数_03_2010年各地区一般预算平衡表_2010年地方财政一般预算分级平衡情况表（汇总）0524" xfId="33666"/>
    <cellStyle name="好_附表_财力性转移支付2010年预算参考数_03_2010年各地区一般预算平衡表_2010年地方财政一般预算分级平衡情况表（汇总）0524 2 6" xfId="33667"/>
    <cellStyle name="好_附表_财力性转移支付2010年预算参考数_03_2010年各地区一般预算平衡表_2010年地方财政一般预算分级平衡情况表（汇总）0524 2 8" xfId="33668"/>
    <cellStyle name="好_附表_财力性转移支付2010年预算参考数_03_2010年各地区一般预算平衡表_净集中 3" xfId="33669"/>
    <cellStyle name="好_附表_财力性转移支付2010年预算参考数_合并" xfId="33670"/>
    <cellStyle name="好_文体广播事业(按照总人口测算）—20080416_财力性转移支付2010年预算参考数_合并 2 3" xfId="33671"/>
    <cellStyle name="好_附表_财力性转移支付2010年预算参考数_合并 2" xfId="33672"/>
    <cellStyle name="好_附表_财力性转移支付2010年预算参考数_合并 2 2" xfId="33673"/>
    <cellStyle name="好_附表_财力性转移支付2010年预算参考数_合并 2 6" xfId="33674"/>
    <cellStyle name="好_教育(按照总人口测算）—20080416_民生政策最低支出需求_财力性转移支付2010年预算参考数_小册子（2010）张" xfId="33675"/>
    <cellStyle name="好_附表_财力性转移支付2010年预算参考数_合并 2 7" xfId="33676"/>
    <cellStyle name="好_附表_财力性转移支付2010年预算参考数_华东 2" xfId="33677"/>
    <cellStyle name="好_附表_财力性转移支付2010年预算参考数_华东 2 2" xfId="33678"/>
    <cellStyle name="好_附表_财力性转移支付2010年预算参考数_华东 2 3" xfId="33679"/>
    <cellStyle name="好_附表_财力性转移支付2010年预算参考数_华东 2 4" xfId="33680"/>
    <cellStyle name="好_附表_财力性转移支付2010年预算参考数_华东 2 5" xfId="33681"/>
    <cellStyle name="好_附表_财力性转移支付2010年预算参考数_华东 2 6" xfId="33682"/>
    <cellStyle name="好_附表_财力性转移支付2010年预算参考数_隋心对账单定稿0514 2 2" xfId="33683"/>
    <cellStyle name="好_附表_财力性转移支付2010年预算参考数_隋心对账单定稿0514 2 4" xfId="33684"/>
    <cellStyle name="好_附表_财力性转移支付2010年预算参考数_隋心对账单定稿0514 2 6" xfId="33685"/>
    <cellStyle name="好_附表_财力性转移支付2010年预算参考数_隋心对账单定稿0514 2 7" xfId="33686"/>
    <cellStyle name="好_丽江汇总" xfId="33687"/>
    <cellStyle name="好_附表_财力性转移支付2010年预算参考数_小册子（2010）张" xfId="33688"/>
    <cellStyle name="好_丽江汇总 2" xfId="33689"/>
    <cellStyle name="好_附表_财力性转移支付2010年预算参考数_小册子（2010）张 2" xfId="33690"/>
    <cellStyle name="好_核定人数对比 3" xfId="33691"/>
    <cellStyle name="好_附表_华东" xfId="33692"/>
    <cellStyle name="好_附表_华东 2" xfId="33693"/>
    <cellStyle name="好_附表_华东 2 2" xfId="33694"/>
    <cellStyle name="好_附表_华东 2 3" xfId="33695"/>
    <cellStyle name="好_县市旗测算-新科目（20080627）_民生政策最低支出需求_03_2010年各地区一般预算平衡表_2010年地方财政一般预算分级平衡情况表（汇总）0524" xfId="33696"/>
    <cellStyle name="好_行政（人员）_不含人员经费系数_财力性转移支付2010年预算参考数_03_2010年各地区一般预算平衡表_净集中 2" xfId="33697"/>
    <cellStyle name="解释性文本 2 2 11 2 8" xfId="33698"/>
    <cellStyle name="好_附表_华东 2 4" xfId="33699"/>
    <cellStyle name="好_行政（人员）_不含人员经费系数_财力性转移支付2010年预算参考数_03_2010年各地区一般预算平衡表_净集中 3" xfId="33700"/>
    <cellStyle name="检查单元格 10 2" xfId="33701"/>
    <cellStyle name="解释性文本 2 2 11 2 9" xfId="33702"/>
    <cellStyle name="好_附表_华东 2 5" xfId="33703"/>
    <cellStyle name="好_附表_华东 2 6" xfId="33704"/>
    <cellStyle name="好_附表_华东 2 7" xfId="33705"/>
    <cellStyle name="好_附表_华东 3" xfId="33706"/>
    <cellStyle name="好_附表_隋心对账单定稿0514 2 2" xfId="33707"/>
    <cellStyle name="好_附表_隋心对账单定稿0514 2 3" xfId="33708"/>
    <cellStyle name="好_附表_隋心对账单定稿0514 2 4" xfId="33709"/>
    <cellStyle name="好_核定人数对比_财力性转移支付2010年预算参考数_03_2010年各地区一般预算平衡表_04财力类2010 2" xfId="33710"/>
    <cellStyle name="好_附表_隋心对账单定稿0514 2 6" xfId="33711"/>
    <cellStyle name="好_复件 全省公共卫生与基层医疗卫生事业单位（云人社发（2009）199号）" xfId="33712"/>
    <cellStyle name="好_复件 全省公共卫生与基层医疗卫生事业单位（云人社发（2009）199号） 2" xfId="33713"/>
    <cellStyle name="好_复件 全省公共卫生与基层医疗卫生事业单位（云人社发（2009）199号） 3" xfId="33714"/>
    <cellStyle name="好_高中教师人数（教育厅1.6日提供） 7" xfId="33715"/>
    <cellStyle name="好_行业表 2" xfId="33716"/>
    <cellStyle name="好_县区合并测算20080423(按照各省比重）_不含人员经费系数_03_2010年各地区一般预算平衡表_2010年地方财政一般预算分级平衡情况表（汇总）0524 4" xfId="33717"/>
    <cellStyle name="好_行业表 3" xfId="33718"/>
    <cellStyle name="好_县区合并测算20080423(按照各省比重）_不含人员经费系数_03_2010年各地区一般预算平衡表_2010年地方财政一般预算分级平衡情况表（汇总）0524 5" xfId="33719"/>
    <cellStyle name="好_行业表_2.2009年云南省生态功能区转移支付总表" xfId="33720"/>
    <cellStyle name="好_县区合并测算20080423(按照各省比重）_民生政策最低支出需求_财力性转移支付2010年预算参考数_03_2010年各地区一般预算平衡表_2010年地方财政一般预算分级平衡情况表（汇总）0524 2 6" xfId="33721"/>
    <cellStyle name="强调文字颜色 3 5" xfId="33722"/>
    <cellStyle name="好_行业表_2.云南省生态功能区转移支付总表" xfId="33723"/>
    <cellStyle name="好_行业表_4.2010年国家重点生态功能区保护性转移支付生态测算表" xfId="33724"/>
    <cellStyle name="好_汇总-县级财政报表附表_隋心对账单定稿0514 2 2" xfId="33725"/>
    <cellStyle name="好_行业表_5.2010年云南省国家一般生态功能区转移支付补助测算表（州市本级）" xfId="33726"/>
    <cellStyle name="好_行政(燃修费) 2 8" xfId="33727"/>
    <cellStyle name="好_行政(燃修费)_03_2010年各地区一般预算平衡表 2" xfId="33728"/>
    <cellStyle name="好_行政(燃修费)_03_2010年各地区一般预算平衡表_2010年地方财政一般预算分级平衡情况表（汇总）0524 2" xfId="33729"/>
    <cellStyle name="好_行政(燃修费)_03_2010年各地区一般预算平衡表_2010年地方财政一般预算分级平衡情况表（汇总）0524 2 2" xfId="33730"/>
    <cellStyle name="好_市辖区测算-新科目（20080626） 2 8" xfId="33731"/>
    <cellStyle name="计算 2 2 12" xfId="33732"/>
    <cellStyle name="好_行政(燃修费)_03_2010年各地区一般预算平衡表_2010年地方财政一般预算分级平衡情况表（汇总）0524 2 3" xfId="33733"/>
    <cellStyle name="计算 2 2 13" xfId="33734"/>
    <cellStyle name="好_行政(燃修费)_03_2010年各地区一般预算平衡表_2010年地方财政一般预算分级平衡情况表（汇总）0524 2 4" xfId="33735"/>
    <cellStyle name="计算 2 2 14" xfId="33736"/>
    <cellStyle name="好_行政(燃修费)_03_2010年各地区一般预算平衡表_2010年地方财政一般预算分级平衡情况表（汇总）0524 2 5" xfId="33737"/>
    <cellStyle name="计算 2 2 20" xfId="33738"/>
    <cellStyle name="计算 2 2 15" xfId="33739"/>
    <cellStyle name="好_行政(燃修费)_03_2010年各地区一般预算平衡表_2010年地方财政一般预算分级平衡情况表（汇总）0524 2 6" xfId="33740"/>
    <cellStyle name="计算 2 2 21" xfId="33741"/>
    <cellStyle name="计算 2 2 16" xfId="33742"/>
    <cellStyle name="好_行政(燃修费)_03_2010年各地区一般预算平衡表_2010年地方财政一般预算分级平衡情况表（汇总）0524 2 8" xfId="33743"/>
    <cellStyle name="计算 2 2 18" xfId="33744"/>
    <cellStyle name="好_行政(燃修费)_03_2010年各地区一般预算平衡表_2010年地方财政一般预算分级平衡情况表（汇总）0524 5" xfId="33745"/>
    <cellStyle name="好_行政(燃修费)_30云南" xfId="33746"/>
    <cellStyle name="好_行政(燃修费)_30云南 2" xfId="33747"/>
    <cellStyle name="警告文本 2 2 12" xfId="33748"/>
    <cellStyle name="好_行政(燃修费)_30云南 3" xfId="33749"/>
    <cellStyle name="警告文本 2 2 13" xfId="33750"/>
    <cellStyle name="好_行政(燃修费)_不含人员经费系数 2 2" xfId="33751"/>
    <cellStyle name="好_行政(燃修费)_不含人员经费系数 2 3" xfId="33752"/>
    <cellStyle name="好_行政(燃修费)_不含人员经费系数 2 4" xfId="33753"/>
    <cellStyle name="好_行政(燃修费)_不含人员经费系数 3" xfId="33754"/>
    <cellStyle name="好_行政(燃修费)_不含人员经费系数_03_2010年各地区一般预算平衡表 2" xfId="33755"/>
    <cellStyle name="好_行政(燃修费)_不含人员经费系数_03_2010年各地区一般预算平衡表 2 2" xfId="33756"/>
    <cellStyle name="好_行政(燃修费)_不含人员经费系数_03_2010年各地区一般预算平衡表 2 3" xfId="33757"/>
    <cellStyle name="好_行政(燃修费)_不含人员经费系数_03_2010年各地区一般预算平衡表 3" xfId="33758"/>
    <cellStyle name="好_行政(燃修费)_不含人员经费系数_03_2010年各地区一般预算平衡表 4" xfId="33759"/>
    <cellStyle name="好_行政(燃修费)_不含人员经费系数_03_2010年各地区一般预算平衡表 5" xfId="33760"/>
    <cellStyle name="好_行政(燃修费)_不含人员经费系数_03_2010年各地区一般预算平衡表 6" xfId="33761"/>
    <cellStyle name="好_市辖区测算20080510_不含人员经费系数_财力性转移支付2010年预算参考数_03_2010年各地区一般预算平衡表_04财力类2010" xfId="33762"/>
    <cellStyle name="好_行政(燃修费)_不含人员经费系数_03_2010年各地区一般预算平衡表_04财力类2010 2" xfId="33763"/>
    <cellStyle name="好_行政(燃修费)_不含人员经费系数_03_2010年各地区一般预算平衡表_2010年地方财政一般预算分级平衡情况表（汇总）0524" xfId="33764"/>
    <cellStyle name="好_行政(燃修费)_不含人员经费系数_03_2010年各地区一般预算平衡表_2010年地方财政一般预算分级平衡情况表（汇总）0524 2" xfId="33765"/>
    <cellStyle name="好_行政(燃修费)_不含人员经费系数_03_2010年各地区一般预算平衡表_2010年地方财政一般预算分级平衡情况表（汇总）0524 2 4" xfId="33766"/>
    <cellStyle name="好_行政(燃修费)_不含人员经费系数_03_2010年各地区一般预算平衡表_2010年地方财政一般预算分级平衡情况表（汇总）0524 2 5" xfId="33767"/>
    <cellStyle name="好_行政(燃修费)_不含人员经费系数_03_2010年各地区一般预算平衡表_2010年地方财政一般预算分级平衡情况表（汇总）0524 3" xfId="33768"/>
    <cellStyle name="好_河南 缺口县区测算(地方填报)_财力性转移支付2010年预算参考数_合并 2" xfId="33769"/>
    <cellStyle name="好_行政(燃修费)_不含人员经费系数_03_2010年各地区一般预算平衡表_2010年地方财政一般预算分级平衡情况表（汇总）0524 4" xfId="33770"/>
    <cellStyle name="好_河南 缺口县区测算(地方填报)_财力性转移支付2010年预算参考数_合并 3" xfId="33771"/>
    <cellStyle name="好_行政(燃修费)_不含人员经费系数_03_2010年各地区一般预算平衡表_2010年地方财政一般预算分级平衡情况表（汇总）0524 5" xfId="33772"/>
    <cellStyle name="好_市辖区测算-新科目（20080626）_不含人员经费系数_03_2010年各地区一般预算平衡表_2010年地方财政一般预算分级平衡情况表（汇总）0524 2 4" xfId="33773"/>
    <cellStyle name="好_行政(燃修费)_不含人员经费系数_03_2010年各地区一般预算平衡表_净集中 3" xfId="33774"/>
    <cellStyle name="好_行政(燃修费)_不含人员经费系数_财力性转移支付2010年预算参考数" xfId="33775"/>
    <cellStyle name="好_县区合并测算20080423(按照各省比重）_不含人员经费系数_财力性转移支付2010年预算参考数_合并 2 4" xfId="33776"/>
    <cellStyle name="好_人员工资和公用经费3 2 4" xfId="33777"/>
    <cellStyle name="好_行政(燃修费)_不含人员经费系数_财力性转移支付2010年预算参考数 2" xfId="33778"/>
    <cellStyle name="好_行政(燃修费)_不含人员经费系数_财力性转移支付2010年预算参考数 2 2" xfId="33779"/>
    <cellStyle name="好_行政(燃修费)_不含人员经费系数_财力性转移支付2010年预算参考数 2 3" xfId="33780"/>
    <cellStyle name="好_行政(燃修费)_不含人员经费系数_财力性转移支付2010年预算参考数 2 4" xfId="33781"/>
    <cellStyle name="好_行政(燃修费)_不含人员经费系数_财力性转移支付2010年预算参考数 2 5" xfId="33782"/>
    <cellStyle name="好_人员工资和公用经费3 2 7" xfId="33783"/>
    <cellStyle name="好_行政(燃修费)_不含人员经费系数_财力性转移支付2010年预算参考数 5" xfId="33784"/>
    <cellStyle name="好_行政(燃修费)_不含人员经费系数_财力性转移支付2010年预算参考数_03_2010年各地区一般预算平衡表" xfId="33785"/>
    <cellStyle name="好_县区合并测算20080421_县市旗测算-新科目（含人口规模效应）_03_2010年各地区一般预算平衡表 2 3" xfId="33786"/>
    <cellStyle name="好_行政(燃修费)_不含人员经费系数_财力性转移支付2010年预算参考数_03_2010年各地区一般预算平衡表 4" xfId="33787"/>
    <cellStyle name="好_行政(燃修费)_不含人员经费系数_财力性转移支付2010年预算参考数_03_2010年各地区一般预算平衡表_04财力类2010 3" xfId="33788"/>
    <cellStyle name="好_行政(燃修费)_不含人员经费系数_财力性转移支付2010年预算参考数_03_2010年各地区一般预算平衡表_2010年地方财政一般预算分级平衡情况表（汇总）0524" xfId="33789"/>
    <cellStyle name="好_行政(燃修费)_不含人员经费系数_财力性转移支付2010年预算参考数_03_2010年各地区一般预算平衡表_2010年地方财政一般预算分级平衡情况表（汇总）0524 2" xfId="33790"/>
    <cellStyle name="好_行政(燃修费)_不含人员经费系数_财力性转移支付2010年预算参考数_03_2010年各地区一般预算平衡表_2010年地方财政一般预算分级平衡情况表（汇总）0524 2 2" xfId="33791"/>
    <cellStyle name="好_行政(燃修费)_不含人员经费系数_财力性转移支付2010年预算参考数_03_2010年各地区一般预算平衡表_2010年地方财政一般预算分级平衡情况表（汇总）0524 2 5" xfId="33792"/>
    <cellStyle name="好_行政(燃修费)_不含人员经费系数_财力性转移支付2010年预算参考数_03_2010年各地区一般预算平衡表_2010年地方财政一般预算分级平衡情况表（汇总）0524 2 6" xfId="33793"/>
    <cellStyle name="好_行政(燃修费)_不含人员经费系数_财力性转移支付2010年预算参考数_03_2010年各地区一般预算平衡表_2010年地方财政一般预算分级平衡情况表（汇总）0524 3" xfId="33794"/>
    <cellStyle name="好_行政(燃修费)_不含人员经费系数_财力性转移支付2010年预算参考数_03_2010年各地区一般预算平衡表_2010年地方财政一般预算分级平衡情况表（汇总）0524 4" xfId="33795"/>
    <cellStyle name="好_行政(燃修费)_不含人员经费系数_财力性转移支付2010年预算参考数_03_2010年各地区一般预算平衡表_2010年地方财政一般预算分级平衡情况表（汇总）0524 5" xfId="33796"/>
    <cellStyle name="好_行政(燃修费)_不含人员经费系数_财力性转移支付2010年预算参考数_03_2010年各地区一般预算平衡表_净集中" xfId="33797"/>
    <cellStyle name="好_行政(燃修费)_不含人员经费系数_财力性转移支付2010年预算参考数_03_2010年各地区一般预算平衡表_净集中 2" xfId="33798"/>
    <cellStyle name="好_行政(燃修费)_不含人员经费系数_财力性转移支付2010年预算参考数_合并 2 2" xfId="33799"/>
    <cellStyle name="好_行政(燃修费)_不含人员经费系数_财力性转移支付2010年预算参考数_合并 2 4" xfId="33800"/>
    <cellStyle name="好_县市旗测算-新科目（20080626）_民生政策最低支出需求_03_2010年各地区一般预算平衡表_2010年地方财政一般预算分级平衡情况表（汇总）0524 2 2" xfId="33801"/>
    <cellStyle name="好_行政(燃修费)_不含人员经费系数_财力性转移支付2010年预算参考数_华东" xfId="33802"/>
    <cellStyle name="好_行政(燃修费)_不含人员经费系数_财力性转移支付2010年预算参考数_华东 2" xfId="33803"/>
    <cellStyle name="好_行政（人员）_民生政策最低支出需求_财力性转移支付2010年预算参考数_03_2010年各地区一般预算平衡表_2010年地方财政一般预算分级平衡情况表（汇总）0524 2 3" xfId="33804"/>
    <cellStyle name="好_行政(燃修费)_不含人员经费系数_财力性转移支付2010年预算参考数_华东 3" xfId="33805"/>
    <cellStyle name="好_行政（人员）_民生政策最低支出需求_财力性转移支付2010年预算参考数_03_2010年各地区一般预算平衡表_2010年地方财政一般预算分级平衡情况表（汇总）0524 2 4" xfId="33806"/>
    <cellStyle name="好_行政(燃修费)_不含人员经费系数_财力性转移支付2010年预算参考数_隋心对账单定稿0514 2" xfId="33807"/>
    <cellStyle name="好_行政(燃修费)_不含人员经费系数_财力性转移支付2010年预算参考数_小册子（2010）张" xfId="33808"/>
    <cellStyle name="好_行政(燃修费)_不含人员经费系数_财力性转移支付2010年预算参考数_小册子（2010）张 2" xfId="33809"/>
    <cellStyle name="好_行政(燃修费)_不含人员经费系数_财力性转移支付2010年预算参考数_小册子（2010）张 3" xfId="33810"/>
    <cellStyle name="好_行政(燃修费)_不含人员经费系数_合并" xfId="33811"/>
    <cellStyle name="好_行政(燃修费)_不含人员经费系数_合并 2" xfId="33812"/>
    <cellStyle name="好_市辖区测算-新科目（20080626）_县市旗测算-新科目（含人口规模效应）_财力性转移支付2010年预算参考数_华东 2 6" xfId="33813"/>
    <cellStyle name="好_行政(燃修费)_不含人员经费系数_合并 3" xfId="33814"/>
    <cellStyle name="好_市辖区测算-新科目（20080626）_县市旗测算-新科目（含人口规模效应）_财力性转移支付2010年预算参考数_华东 2 7" xfId="33815"/>
    <cellStyle name="好_行政(燃修费)_不含人员经费系数_华东 2" xfId="33816"/>
    <cellStyle name="好_行政(燃修费)_不含人员经费系数_华东 2 3" xfId="33817"/>
    <cellStyle name="好_行政(燃修费)_不含人员经费系数_华东 2 4" xfId="33818"/>
    <cellStyle name="好_行政(燃修费)_不含人员经费系数_华东 2 5" xfId="33819"/>
    <cellStyle name="好_行政(燃修费)_不含人员经费系数_华东 2 7" xfId="33820"/>
    <cellStyle name="好_行政(燃修费)_财力性转移支付2010年预算参考数 2 2" xfId="33821"/>
    <cellStyle name="好_行政(燃修费)_财力性转移支付2010年预算参考数 3" xfId="33822"/>
    <cellStyle name="好_行政(燃修费)_财力性转移支付2010年预算参考数 4" xfId="33823"/>
    <cellStyle name="好_行政(燃修费)_财力性转移支付2010年预算参考数_03_2010年各地区一般预算平衡表" xfId="33824"/>
    <cellStyle name="好_行政(燃修费)_财力性转移支付2010年预算参考数_03_2010年各地区一般预算平衡表 2 3" xfId="33825"/>
    <cellStyle name="好_人员工资和公用经费_财力性转移支付2010年预算参考数_03_2010年各地区一般预算平衡表 4" xfId="33826"/>
    <cellStyle name="好_行政(燃修费)_财力性转移支付2010年预算参考数_03_2010年各地区一般预算平衡表 5" xfId="33827"/>
    <cellStyle name="好_行政(燃修费)_财力性转移支付2010年预算参考数_03_2010年各地区一般预算平衡表_04财力类2010" xfId="33828"/>
    <cellStyle name="好_行政(燃修费)_财力性转移支付2010年预算参考数_03_2010年各地区一般预算平衡表_2010年地方财政一般预算分级平衡情况表（汇总）0524" xfId="33829"/>
    <cellStyle name="好_行政(燃修费)_财力性转移支付2010年预算参考数_03_2010年各地区一般预算平衡表_2010年地方财政一般预算分级平衡情况表（汇总）0524 2 3" xfId="33830"/>
    <cellStyle name="好_行政(燃修费)_财力性转移支付2010年预算参考数_03_2010年各地区一般预算平衡表_2010年地方财政一般预算分级平衡情况表（汇总）0524 2 4" xfId="33831"/>
    <cellStyle name="好_行政(燃修费)_财力性转移支付2010年预算参考数_03_2010年各地区一般预算平衡表_2010年地方财政一般预算分级平衡情况表（汇总）0524 2 5" xfId="33832"/>
    <cellStyle name="好_行政(燃修费)_财力性转移支付2010年预算参考数_03_2010年各地区一般预算平衡表_2010年地方财政一般预算分级平衡情况表（汇总）0524 2 6" xfId="33833"/>
    <cellStyle name="好_行政(燃修费)_财力性转移支付2010年预算参考数_03_2010年各地区一般预算平衡表_2010年地方财政一般预算分级平衡情况表（汇总）0524 2 7" xfId="33834"/>
    <cellStyle name="好_行政(燃修费)_财力性转移支付2010年预算参考数_03_2010年各地区一般预算平衡表_2010年地方财政一般预算分级平衡情况表（汇总）0524 2 8" xfId="33835"/>
    <cellStyle name="好_行政(燃修费)_财力性转移支付2010年预算参考数_03_2010年各地区一般预算平衡表_2010年地方财政一般预算分级平衡情况表（汇总）0524 3" xfId="33836"/>
    <cellStyle name="好_行政(燃修费)_财力性转移支付2010年预算参考数_03_2010年各地区一般预算平衡表_2010年地方财政一般预算分级平衡情况表（汇总）0524 5" xfId="33837"/>
    <cellStyle name="好_行政(燃修费)_财力性转移支付2010年预算参考数_03_2010年各地区一般预算平衡表_净集中 2" xfId="33838"/>
    <cellStyle name="好_行政(燃修费)_财力性转移支付2010年预算参考数_合并 2 6" xfId="33839"/>
    <cellStyle name="好_行政(燃修费)_财力性转移支付2010年预算参考数_合并 2 7" xfId="33840"/>
    <cellStyle name="好_其他部门(按照总人口测算）—20080416_财力性转移支付2010年预算参考数_03_2010年各地区一般预算平衡表_2010年地方财政一般预算分级平衡情况表（汇总）0524 2" xfId="33841"/>
    <cellStyle name="好_行政(燃修费)_财力性转移支付2010年预算参考数_华东" xfId="33842"/>
    <cellStyle name="好_市辖区测算-新科目（20080626）_县市旗测算-新科目（含人口规模效应）_隋心对账单定稿0514 3" xfId="33843"/>
    <cellStyle name="好_其他部门(按照总人口测算）—20080416_财力性转移支付2010年预算参考数_03_2010年各地区一般预算平衡表_2010年地方财政一般预算分级平衡情况表（汇总）0524 2 2" xfId="33844"/>
    <cellStyle name="好_行政(燃修费)_财力性转移支付2010年预算参考数_华东 2" xfId="33845"/>
    <cellStyle name="好_行政公检法测算_不含人员经费系数_03_2010年各地区一般预算平衡表_2010年地方财政一般预算分级平衡情况表（汇总）0524 2 6" xfId="33846"/>
    <cellStyle name="好_行政(燃修费)_财力性转移支付2010年预算参考数_华东 2 2" xfId="33847"/>
    <cellStyle name="好_行政公检法测算_不含人员经费系数_03_2010年各地区一般预算平衡表_2010年地方财政一般预算分级平衡情况表（汇总）0524 2 7" xfId="33848"/>
    <cellStyle name="好_行政(燃修费)_财力性转移支付2010年预算参考数_华东 2 3" xfId="33849"/>
    <cellStyle name="好_行政(燃修费)_财力性转移支付2010年预算参考数_华东 2 4" xfId="33850"/>
    <cellStyle name="好_行政公检法测算_不含人员经费系数_03_2010年各地区一般预算平衡表_净集中" xfId="33851"/>
    <cellStyle name="好_行政公检法测算_不含人员经费系数_03_2010年各地区一般预算平衡表_2010年地方财政一般预算分级平衡情况表（汇总）0524 2 8" xfId="33852"/>
    <cellStyle name="好_行政(燃修费)_财力性转移支付2010年预算参考数_华东 2 5" xfId="33853"/>
    <cellStyle name="好_行政(燃修费)_财力性转移支付2010年预算参考数_隋心对账单定稿0514" xfId="33854"/>
    <cellStyle name="好_其他部门(按照总人口测算）—20080416_不含人员经费系数_财力性转移支付2010年预算参考数_03_2010年各地区一般预算平衡表_净集中 3" xfId="33855"/>
    <cellStyle name="好_行政(燃修费)_财力性转移支付2010年预算参考数_隋心对账单定稿0514 2 2" xfId="33856"/>
    <cellStyle name="好_行政(燃修费)_财力性转移支付2010年预算参考数_隋心对账单定稿0514 2 3" xfId="33857"/>
    <cellStyle name="好_行政(燃修费)_财力性转移支付2010年预算参考数_隋心对账单定稿0514 2 4" xfId="33858"/>
    <cellStyle name="好_行政(燃修费)_财力性转移支付2010年预算参考数_隋心对账单定稿0514 2 5" xfId="33859"/>
    <cellStyle name="好_行政(燃修费)_财力性转移支付2010年预算参考数_隋心对账单定稿0514 2 6" xfId="33860"/>
    <cellStyle name="好_行政(燃修费)_财力性转移支付2010年预算参考数_隋心对账单定稿0514 2 7" xfId="33861"/>
    <cellStyle name="好_行政(燃修费)_财力性转移支付2010年预算参考数_小册子（2010）张" xfId="33862"/>
    <cellStyle name="强调文字颜色 1 11" xfId="33863"/>
    <cellStyle name="好_行政(燃修费)_财力性转移支付2010年预算参考数_小册子（2010）张 2" xfId="33864"/>
    <cellStyle name="好_行政(燃修费)_财力性转移支付2010年预算参考数_小册子（2010）张 3" xfId="33865"/>
    <cellStyle name="好_行政(燃修费)_合并 2 2" xfId="33866"/>
    <cellStyle name="好_行政(燃修费)_合并 2 3" xfId="33867"/>
    <cellStyle name="好_行政(燃修费)_合并 2 4" xfId="33868"/>
    <cellStyle name="好_行政(燃修费)_合并 2 5" xfId="33869"/>
    <cellStyle name="好_行政(燃修费)_合并 2 6" xfId="33870"/>
    <cellStyle name="好_行政(燃修费)_合并 2 7" xfId="33871"/>
    <cellStyle name="好_行政(燃修费)_华东 2 6" xfId="33872"/>
    <cellStyle name="好_行政(燃修费)_华东 2 7" xfId="33873"/>
    <cellStyle name="好_行政(燃修费)_民生政策最低支出需求" xfId="33874"/>
    <cellStyle name="样式 1 2 2 4" xfId="33875"/>
    <cellStyle name="好_行政(燃修费)_民生政策最低支出需求 2 4" xfId="33876"/>
    <cellStyle name="好_行政(燃修费)_民生政策最低支出需求 2 5" xfId="33877"/>
    <cellStyle name="好_行政(燃修费)_民生政策最低支出需求_03_2010年各地区一般预算平衡表 2 2" xfId="33878"/>
    <cellStyle name="好_文体广播事业(按照总人口测算）—20080416_县市旗测算-新科目（含人口规模效应）_03_2010年各地区一般预算平衡表_净集中" xfId="33879"/>
    <cellStyle name="好_行政(燃修费)_民生政策最低支出需求_03_2010年各地区一般预算平衡表 2 3" xfId="33880"/>
    <cellStyle name="好_行政(燃修费)_民生政策最低支出需求_03_2010年各地区一般预算平衡表 3" xfId="33881"/>
    <cellStyle name="好_行政(燃修费)_民生政策最低支出需求_03_2010年各地区一般预算平衡表 4" xfId="33882"/>
    <cellStyle name="好_行政(燃修费)_民生政策最低支出需求_03_2010年各地区一般预算平衡表 5" xfId="33883"/>
    <cellStyle name="好_行政(燃修费)_民生政策最低支出需求_03_2010年各地区一般预算平衡表_04财力类2010" xfId="33884"/>
    <cellStyle name="好_行政(燃修费)_民生政策最低支出需求_03_2010年各地区一般预算平衡表_2010年地方财政一般预算分级平衡情况表（汇总）0524 2 2" xfId="33885"/>
    <cellStyle name="好_市辖区测算-新科目（20080626）_民生政策最低支出需求_03_2010年各地区一般预算平衡表_2010年地方财政一般预算分级平衡情况表（汇总）0524 5" xfId="33886"/>
    <cellStyle name="好_行政(燃修费)_民生政策最低支出需求_03_2010年各地区一般预算平衡表_2010年地方财政一般预算分级平衡情况表（汇总）0524 2 3" xfId="33887"/>
    <cellStyle name="好_行政（人员） 2 2" xfId="33888"/>
    <cellStyle name="好_行政(燃修费)_民生政策最低支出需求_03_2010年各地区一般预算平衡表_2010年地方财政一般预算分级平衡情况表（汇总）0524 2 4" xfId="33889"/>
    <cellStyle name="好_行政（人员） 2 5" xfId="33890"/>
    <cellStyle name="好_行政(燃修费)_民生政策最低支出需求_03_2010年各地区一般预算平衡表_2010年地方财政一般预算分级平衡情况表（汇总）0524 2 7" xfId="33891"/>
    <cellStyle name="好_行政（人员） 2 6" xfId="33892"/>
    <cellStyle name="好_行政(燃修费)_民生政策最低支出需求_03_2010年各地区一般预算平衡表_2010年地方财政一般预算分级平衡情况表（汇总）0524 2 8" xfId="33893"/>
    <cellStyle name="好_行政(燃修费)_民生政策最低支出需求_03_2010年各地区一般预算平衡表_2010年地方财政一般预算分级平衡情况表（汇总）0524 4" xfId="33894"/>
    <cellStyle name="好_行政(燃修费)_民生政策最低支出需求_03_2010年各地区一般预算平衡表_净集中" xfId="33895"/>
    <cellStyle name="好_行政(燃修费)_民生政策最低支出需求_03_2010年各地区一般预算平衡表_净集中 2" xfId="33896"/>
    <cellStyle name="好_行政(燃修费)_民生政策最低支出需求_03_2010年各地区一般预算平衡表_净集中 3" xfId="33897"/>
    <cellStyle name="好_行政公检法测算_03_2010年各地区一般预算平衡表_2010年地方财政一般预算分级平衡情况表（汇总）0524 2 2" xfId="33898"/>
    <cellStyle name="好_行政(燃修费)_民生政策最低支出需求_30云南 2" xfId="33899"/>
    <cellStyle name="好_行政(燃修费)_民生政策最低支出需求_财力性转移支付2010年预算参考数 2 2" xfId="33900"/>
    <cellStyle name="好_行政(燃修费)_民生政策最低支出需求_财力性转移支付2010年预算参考数 2 4" xfId="33901"/>
    <cellStyle name="好_行政(燃修费)_民生政策最低支出需求_财力性转移支付2010年预算参考数 2 5" xfId="33902"/>
    <cellStyle name="好_行政(燃修费)_民生政策最低支出需求_财力性转移支付2010年预算参考数 2 6" xfId="33903"/>
    <cellStyle name="好_行政(燃修费)_民生政策最低支出需求_财力性转移支付2010年预算参考数_03_2010年各地区一般预算平衡表" xfId="33904"/>
    <cellStyle name="好_行政(燃修费)_民生政策最低支出需求_财力性转移支付2010年预算参考数_03_2010年各地区一般预算平衡表 5" xfId="33905"/>
    <cellStyle name="好_行政(燃修费)_民生政策最低支出需求_财力性转移支付2010年预算参考数_03_2010年各地区一般预算平衡表 6" xfId="33906"/>
    <cellStyle name="好_行政(燃修费)_民生政策最低支出需求_财力性转移支付2010年预算参考数_03_2010年各地区一般预算平衡表_2010年地方财政一般预算分级平衡情况表（汇总）0524" xfId="33907"/>
    <cellStyle name="好_行政(燃修费)_民生政策最低支出需求_财力性转移支付2010年预算参考数_03_2010年各地区一般预算平衡表_2010年地方财政一般预算分级平衡情况表（汇总）0524 2" xfId="33908"/>
    <cellStyle name="好_行政(燃修费)_民生政策最低支出需求_财力性转移支付2010年预算参考数_03_2010年各地区一般预算平衡表_2010年地方财政一般预算分级平衡情况表（汇总）0524 3" xfId="33909"/>
    <cellStyle name="好_行政(燃修费)_民生政策最低支出需求_财力性转移支付2010年预算参考数_03_2010年各地区一般预算平衡表_2010年地方财政一般预算分级平衡情况表（汇总）0524 4" xfId="33910"/>
    <cellStyle name="好_行政(燃修费)_民生政策最低支出需求_财力性转移支付2010年预算参考数_03_2010年各地区一般预算平衡表_2010年地方财政一般预算分级平衡情况表（汇总）0524 5" xfId="33911"/>
    <cellStyle name="好_行政(燃修费)_民生政策最低支出需求_财力性转移支付2010年预算参考数_03_2010年各地区一般预算平衡表_净集中 2" xfId="33912"/>
    <cellStyle name="好_行政(燃修费)_民生政策最低支出需求_财力性转移支付2010年预算参考数_03_2010年各地区一般预算平衡表_净集中 3" xfId="33913"/>
    <cellStyle name="好_行政(燃修费)_民生政策最低支出需求_财力性转移支付2010年预算参考数_合并 2 3" xfId="33914"/>
    <cellStyle name="好_危改资金测算_华东 3" xfId="33915"/>
    <cellStyle name="好_行政(燃修费)_民生政策最低支出需求_财力性转移支付2010年预算参考数_合并 2 4" xfId="33916"/>
    <cellStyle name="好_行政(燃修费)_民生政策最低支出需求_财力性转移支付2010年预算参考数_合并 2 6" xfId="33917"/>
    <cellStyle name="好_行政公检法测算_不含人员经费系数_03_2010年各地区一般预算平衡表 2" xfId="33918"/>
    <cellStyle name="好_行政(燃修费)_民生政策最低支出需求_财力性转移支付2010年预算参考数_合并 2 7" xfId="33919"/>
    <cellStyle name="好_行政(燃修费)_民生政策最低支出需求_财力性转移支付2010年预算参考数_隋心对账单定稿0514" xfId="33920"/>
    <cellStyle name="好_行政(燃修费)_民生政策最低支出需求_财力性转移支付2010年预算参考数_隋心对账单定稿0514 2" xfId="33921"/>
    <cellStyle name="好_行政(燃修费)_民生政策最低支出需求_财力性转移支付2010年预算参考数_隋心对账单定稿0514 2 2" xfId="33922"/>
    <cellStyle name="好_行政(燃修费)_民生政策最低支出需求_财力性转移支付2010年预算参考数_隋心对账单定稿0514 3" xfId="33923"/>
    <cellStyle name="好_县区合并测算20080421_县市旗测算-新科目（含人口规模效应）_小册子（2010）张 2" xfId="33924"/>
    <cellStyle name="好_行政(燃修费)_民生政策最低支出需求_财力性转移支付2010年预算参考数_小册子（2010）张" xfId="33925"/>
    <cellStyle name="好_行政(燃修费)_民生政策最低支出需求_财力性转移支付2010年预算参考数_小册子（2010）张 2" xfId="33926"/>
    <cellStyle name="好_行政(燃修费)_民生政策最低支出需求_财力性转移支付2010年预算参考数_小册子（2010）张 3" xfId="33927"/>
    <cellStyle name="好_核定人数对比_财力性转移支付2010年预算参考数_03_2010年各地区一般预算平衡表_2010年地方财政一般预算分级平衡情况表（汇总）0524" xfId="33928"/>
    <cellStyle name="好_行政(燃修费)_民生政策最低支出需求_合并 2" xfId="33929"/>
    <cellStyle name="好_行政(燃修费)_民生政策最低支出需求_华东" xfId="33930"/>
    <cellStyle name="好_其他部门(按照总人口测算）—20080416_县市旗测算-新科目（含人口规模效应）_03_2010年各地区一般预算平衡表_2010年地方财政一般预算分级平衡情况表（汇总）0524 2 8" xfId="33931"/>
    <cellStyle name="好_行政(燃修费)_民生政策最低支出需求_华东 2" xfId="33932"/>
    <cellStyle name="好_行政(燃修费)_民生政策最低支出需求_华东 2 2" xfId="33933"/>
    <cellStyle name="好_行政(燃修费)_民生政策最低支出需求_华东 2 5" xfId="33934"/>
    <cellStyle name="好_行政(燃修费)_民生政策最低支出需求_华东 2 6" xfId="33935"/>
    <cellStyle name="好_行政(燃修费)_民生政策最低支出需求_华东 2 7" xfId="33936"/>
    <cellStyle name="好_行政(燃修费)_民生政策最低支出需求_华东 3" xfId="33937"/>
    <cellStyle name="好_平邑_财力性转移支付2010年预算参考数_03_2010年各地区一般预算平衡表 6" xfId="33938"/>
    <cellStyle name="好_县区合并测算20080423(按照各省比重）_民生政策最低支出需求_华东 2 4" xfId="33939"/>
    <cellStyle name="好_市辖区测算20080510_民生政策最低支出需求_财力性转移支付2010年预算参考数 2 4" xfId="33940"/>
    <cellStyle name="好_行政(燃修费)_民生政策最低支出需求_隋心对账单定稿0514" xfId="33941"/>
    <cellStyle name="好_行政(燃修费)_民生政策最低支出需求_隋心对账单定稿0514 2" xfId="33942"/>
    <cellStyle name="好_行政(燃修费)_民生政策最低支出需求_隋心对账单定稿0514 2 2" xfId="33943"/>
    <cellStyle name="好_行政(燃修费)_民生政策最低支出需求_隋心对账单定稿0514 2 5" xfId="33944"/>
    <cellStyle name="好_行政(燃修费)_民生政策最低支出需求_隋心对账单定稿0514 2 6" xfId="33945"/>
    <cellStyle name="好_行政(燃修费)_民生政策最低支出需求_小册子（2010）张" xfId="33946"/>
    <cellStyle name="好_行政(燃修费)_民生政策最低支出需求_小册子（2010）张 2" xfId="33947"/>
    <cellStyle name="好_行政(燃修费)_隋心对账单定稿0514" xfId="33948"/>
    <cellStyle name="好_人员工资和公用经费2_财力性转移支付2010年预算参考数_华东" xfId="33949"/>
    <cellStyle name="好_行政(燃修费)_隋心对账单定稿0514 2" xfId="33950"/>
    <cellStyle name="好_人员工资和公用经费2_财力性转移支付2010年预算参考数_华东 2" xfId="33951"/>
    <cellStyle name="好_行政(燃修费)_县市旗测算-新科目（含人口规模效应） 2 6" xfId="33952"/>
    <cellStyle name="好_行政(燃修费)_县市旗测算-新科目（含人口规模效应） 2 7" xfId="33953"/>
    <cellStyle name="好_行政(燃修费)_县市旗测算-新科目（含人口规模效应） 2 8" xfId="33954"/>
    <cellStyle name="好_行政(燃修费)_县市旗测算-新科目（含人口规模效应） 5" xfId="33955"/>
    <cellStyle name="好_行政(燃修费)_县市旗测算-新科目（含人口规模效应）_03_2010年各地区一般预算平衡表" xfId="33956"/>
    <cellStyle name="好_教育(按照总人口测算）—20080416_财力性转移支付2010年预算参考数_小册子（2010）张 3" xfId="33957"/>
    <cellStyle name="好_行政(燃修费)_县市旗测算-新科目（含人口规模效应）_03_2010年各地区一般预算平衡表 2" xfId="33958"/>
    <cellStyle name="好_行政(燃修费)_县市旗测算-新科目（含人口规模效应）_03_2010年各地区一般预算平衡表 2 2" xfId="33959"/>
    <cellStyle name="好_行政(燃修费)_县市旗测算-新科目（含人口规模效应）_03_2010年各地区一般预算平衡表 2 3" xfId="33960"/>
    <cellStyle name="好_行政(燃修费)_县市旗测算-新科目（含人口规模效应）_03_2010年各地区一般预算平衡表 3" xfId="33961"/>
    <cellStyle name="好_行政(燃修费)_县市旗测算-新科目（含人口规模效应）_03_2010年各地区一般预算平衡表 4" xfId="33962"/>
    <cellStyle name="好_行政(燃修费)_县市旗测算-新科目（含人口规模效应）_03_2010年各地区一般预算平衡表 6" xfId="33963"/>
    <cellStyle name="好_行政(燃修费)_县市旗测算-新科目（含人口规模效应）_03_2010年各地区一般预算平衡表_04财力类2010 2" xfId="33964"/>
    <cellStyle name="好_行政(燃修费)_县市旗测算-新科目（含人口规模效应）_03_2010年各地区一般预算平衡表_04财力类2010 3" xfId="33965"/>
    <cellStyle name="好_行政(燃修费)_县市旗测算-新科目（含人口规模效应）_03_2010年各地区一般预算平衡表_2010年地方财政一般预算分级平衡情况表（汇总）0524 2" xfId="33966"/>
    <cellStyle name="好_行政(燃修费)_县市旗测算-新科目（含人口规模效应）_03_2010年各地区一般预算平衡表_2010年地方财政一般预算分级平衡情况表（汇总）0524 2 2" xfId="33967"/>
    <cellStyle name="好_行政(燃修费)_县市旗测算-新科目（含人口规模效应）_03_2010年各地区一般预算平衡表_2010年地方财政一般预算分级平衡情况表（汇总）0524 2 3" xfId="33968"/>
    <cellStyle name="好_县区合并测算20080421_县市旗测算-新科目（含人口规模效应）_30云南" xfId="33969"/>
    <cellStyle name="好_行政(燃修费)_县市旗测算-新科目（含人口规模效应）_03_2010年各地区一般预算平衡表_2010年地方财政一般预算分级平衡情况表（汇总）0524 2 4" xfId="33970"/>
    <cellStyle name="好_行政(燃修费)_县市旗测算-新科目（含人口规模效应）_03_2010年各地区一般预算平衡表_2010年地方财政一般预算分级平衡情况表（汇总）0524 2 5" xfId="33971"/>
    <cellStyle name="好_行政(燃修费)_县市旗测算-新科目（含人口规模效应）_03_2010年各地区一般预算平衡表_2010年地方财政一般预算分级平衡情况表（汇总）0524 2 6" xfId="33972"/>
    <cellStyle name="好_行政(燃修费)_县市旗测算-新科目（含人口规模效应）_03_2010年各地区一般预算平衡表_2010年地方财政一般预算分级平衡情况表（汇总）0524 2 7" xfId="33973"/>
    <cellStyle name="好_行政(燃修费)_县市旗测算-新科目（含人口规模效应）_03_2010年各地区一般预算平衡表_2010年地方财政一般预算分级平衡情况表（汇总）0524 2 8" xfId="33974"/>
    <cellStyle name="好_行政(燃修费)_县市旗测算-新科目（含人口规模效应）_03_2010年各地区一般预算平衡表_2010年地方财政一般预算分级平衡情况表（汇总）0524 4" xfId="33975"/>
    <cellStyle name="好_行政(燃修费)_县市旗测算-新科目（含人口规模效应）_03_2010年各地区一般预算平衡表_净集中" xfId="33976"/>
    <cellStyle name="好_同德_财力性转移支付2010年预算参考数_03_2010年各地区一般预算平衡表_2010年地方财政一般预算分级平衡情况表（汇总）0524 2 2" xfId="33977"/>
    <cellStyle name="好_行政(燃修费)_县市旗测算-新科目（含人口规模效应）_30云南 2" xfId="33978"/>
    <cellStyle name="好_行政(燃修费)_县市旗测算-新科目（含人口规模效应）_30云南 3" xfId="33979"/>
    <cellStyle name="好_行政(燃修费)_县市旗测算-新科目（含人口规模效应）_财力性转移支付2010年预算参考数 2 2" xfId="33980"/>
    <cellStyle name="好_行政(燃修费)_县市旗测算-新科目（含人口规模效应）_财力性转移支付2010年预算参考数 2 3" xfId="33981"/>
    <cellStyle name="好_行政(燃修费)_县市旗测算-新科目（含人口规模效应）_财力性转移支付2010年预算参考数 2 4" xfId="33982"/>
    <cellStyle name="好_行政(燃修费)_县市旗测算-新科目（含人口规模效应）_财力性转移支付2010年预算参考数_03_2010年各地区一般预算平衡表 6" xfId="33983"/>
    <cellStyle name="好_缺口县区测算(按核定人数) 2 4" xfId="33984"/>
    <cellStyle name="好_行政(燃修费)_县市旗测算-新科目（含人口规模效应）_财力性转移支付2010年预算参考数_03_2010年各地区一般预算平衡表_04财力类2010 2" xfId="33985"/>
    <cellStyle name="好_行政(燃修费)_县市旗测算-新科目（含人口规模效应）_财力性转移支付2010年预算参考数_03_2010年各地区一般预算平衡表_04财力类2010 3" xfId="33986"/>
    <cellStyle name="好_行政（人员）_不含人员经费系数_财力性转移支付2010年预算参考数_华东 2" xfId="33987"/>
    <cellStyle name="好_山东省民生支出标准_合并 2 2" xfId="33988"/>
    <cellStyle name="好_行政(燃修费)_县市旗测算-新科目（含人口规模效应）_财力性转移支付2010年预算参考数_03_2010年各地区一般预算平衡表_2010年地方财政一般预算分级平衡情况表（汇总）0524 2 5" xfId="33989"/>
    <cellStyle name="好_行政（人员）_不含人员经费系数_财力性转移支付2010年预算参考数_华东 3" xfId="33990"/>
    <cellStyle name="千位分隔 2 8 2" xfId="33991"/>
    <cellStyle name="好_山东省民生支出标准_合并 2 3" xfId="33992"/>
    <cellStyle name="好_行政(燃修费)_县市旗测算-新科目（含人口规模效应）_财力性转移支付2010年预算参考数_03_2010年各地区一般预算平衡表_2010年地方财政一般预算分级平衡情况表（汇总）0524 2 6" xfId="33993"/>
    <cellStyle name="好_山东省民生支出标准_合并 2 4" xfId="33994"/>
    <cellStyle name="好_行政(燃修费)_县市旗测算-新科目（含人口规模效应）_财力性转移支付2010年预算参考数_03_2010年各地区一般预算平衡表_2010年地方财政一般预算分级平衡情况表（汇总）0524 2 7" xfId="33995"/>
    <cellStyle name="好_山东省民生支出标准_合并 2 5" xfId="33996"/>
    <cellStyle name="好_行政(燃修费)_县市旗测算-新科目（含人口规模效应）_财力性转移支付2010年预算参考数_03_2010年各地区一般预算平衡表_2010年地方财政一般预算分级平衡情况表（汇总）0524 2 8" xfId="33997"/>
    <cellStyle name="好_行政(燃修费)_县市旗测算-新科目（含人口规模效应）_财力性转移支付2010年预算参考数_合并 2" xfId="33998"/>
    <cellStyle name="好_行政(燃修费)_县市旗测算-新科目（含人口规模效应）_财力性转移支付2010年预算参考数_合并 2 2" xfId="33999"/>
    <cellStyle name="好_行政(燃修费)_县市旗测算-新科目（含人口规模效应）_财力性转移支付2010年预算参考数_合并 2 3" xfId="34000"/>
    <cellStyle name="好_文体广播事业(按照总人口测算）—20080416_不含人员经费系数_财力性转移支付2010年预算参考数_小册子（2010）张 2" xfId="34001"/>
    <cellStyle name="好_山东省民生支出标准_华东 2 2" xfId="34002"/>
    <cellStyle name="好_行政(燃修费)_县市旗测算-新科目（含人口规模效应）_财力性转移支付2010年预算参考数_合并 3" xfId="34003"/>
    <cellStyle name="好_行政(燃修费)_县市旗测算-新科目（含人口规模效应）_财力性转移支付2010年预算参考数_华东 2 7" xfId="34004"/>
    <cellStyle name="好_行政(燃修费)_县市旗测算-新科目（含人口规模效应）_财力性转移支付2010年预算参考数_隋心对账单定稿0514" xfId="34005"/>
    <cellStyle name="好_行政(燃修费)_县市旗测算-新科目（含人口规模效应）_财力性转移支付2010年预算参考数_隋心对账单定稿0514 2" xfId="34006"/>
    <cellStyle name="好_行政(燃修费)_县市旗测算-新科目（含人口规模效应）_财力性转移支付2010年预算参考数_隋心对账单定稿0514 2 2" xfId="34007"/>
    <cellStyle name="好_农林水和城市维护标准支出20080505－县区合计_不含人员经费系数_30云南" xfId="34008"/>
    <cellStyle name="好_行政(燃修费)_县市旗测算-新科目（含人口规模效应）_财力性转移支付2010年预算参考数_隋心对账单定稿0514 2 3" xfId="34009"/>
    <cellStyle name="好_行政(燃修费)_县市旗测算-新科目（含人口规模效应）_财力性转移支付2010年预算参考数_隋心对账单定稿0514 2 4" xfId="34010"/>
    <cellStyle name="好_汇总表 2" xfId="34011"/>
    <cellStyle name="好_行政(燃修费)_县市旗测算-新科目（含人口规模效应）_财力性转移支付2010年预算参考数_隋心对账单定稿0514 2 5" xfId="34012"/>
    <cellStyle name="好_汇总表 3" xfId="34013"/>
    <cellStyle name="好_行政(燃修费)_县市旗测算-新科目（含人口规模效应）_财力性转移支付2010年预算参考数_隋心对账单定稿0514 2 6" xfId="34014"/>
    <cellStyle name="好_汇总表 4" xfId="34015"/>
    <cellStyle name="好_行政(燃修费)_县市旗测算-新科目（含人口规模效应）_财力性转移支付2010年预算参考数_隋心对账单定稿0514 2 7" xfId="34016"/>
    <cellStyle name="好_行政(燃修费)_县市旗测算-新科目（含人口规模效应）_财力性转移支付2010年预算参考数_隋心对账单定稿0514 3" xfId="34017"/>
    <cellStyle name="千位分隔 4 2" xfId="34018"/>
    <cellStyle name="好_汇总表_财力性转移支付2010年预算参考数_03_2010年各地区一般预算平衡表_2010年地方财政一般预算分级平衡情况表（汇总）0524 2" xfId="34019"/>
    <cellStyle name="好_行政(燃修费)_县市旗测算-新科目（含人口规模效应）_财力性转移支付2010年预算参考数_小册子（2010）张 2" xfId="34020"/>
    <cellStyle name="好_行政(燃修费)_县市旗测算-新科目（含人口规模效应）_合并" xfId="34021"/>
    <cellStyle name="好_行政(燃修费)_县市旗测算-新科目（含人口规模效应）_隋心对账单定稿0514" xfId="34022"/>
    <cellStyle name="好_行政(燃修费)_县市旗测算-新科目（含人口规模效应）_隋心对账单定稿0514 2" xfId="34023"/>
    <cellStyle name="好_民生政策最低支出需求_隋心对账单定稿0514 2 2" xfId="34024"/>
    <cellStyle name="好_行政(燃修费)_县市旗测算-新科目（含人口规模效应）_隋心对账单定稿0514 2 3" xfId="34025"/>
    <cellStyle name="好_民生政策最低支出需求_隋心对账单定稿0514 2 4" xfId="34026"/>
    <cellStyle name="好_行政(燃修费)_县市旗测算-新科目（含人口规模效应）_隋心对账单定稿0514 2 5" xfId="34027"/>
    <cellStyle name="好_民生政策最低支出需求_隋心对账单定稿0514 2 5" xfId="34028"/>
    <cellStyle name="好_行政(燃修费)_县市旗测算-新科目（含人口规模效应）_隋心对账单定稿0514 2 6" xfId="34029"/>
    <cellStyle name="好_民生政策最低支出需求_隋心对账单定稿0514 2 6" xfId="34030"/>
    <cellStyle name="好_市辖区测算-新科目（20080626）_财力性转移支付2010年预算参考数_合并 2 2" xfId="34031"/>
    <cellStyle name="汇总 2 2 11 2" xfId="34032"/>
    <cellStyle name="好_卫生(按照总人口测算）—20080416_财力性转移支付2010年预算参考数" xfId="34033"/>
    <cellStyle name="好_行政(燃修费)_县市旗测算-新科目（含人口规模效应）_隋心对账单定稿0514 2 7" xfId="34034"/>
    <cellStyle name="好_行政(燃修费)_县市旗测算-新科目（含人口规模效应）_隋心对账单定稿0514 3" xfId="34035"/>
    <cellStyle name="好_行政(燃修费)_县市旗测算-新科目（含人口规模效应）_小册子（2010）张 2" xfId="34036"/>
    <cellStyle name="好_县市旗测算-新科目（20080626）_不含人员经费系数_合并 2 7" xfId="34037"/>
    <cellStyle name="好_县区合并测算20080423(按照各省比重）_民生政策最低支出需求_财力性转移支付2010年预算参考数_合并 2 6" xfId="34038"/>
    <cellStyle name="好_行政(燃修费)_县市旗测算-新科目（含人口规模效应）_小册子（2010）张 3" xfId="34039"/>
    <cellStyle name="好_县区合并测算20080423(按照各省比重）_民生政策最低支出需求_财力性转移支付2010年预算参考数_合并 2 7" xfId="34040"/>
    <cellStyle name="好_行政（人员）" xfId="34041"/>
    <cellStyle name="好_行政（人员） 2" xfId="34042"/>
    <cellStyle name="好_行政（人员） 5" xfId="34043"/>
    <cellStyle name="好_行政（人员）_03_2010年各地区一般预算平衡表 2 2" xfId="34044"/>
    <cellStyle name="好_青海 缺口县区测算(地方填报)_03_2010年各地区一般预算平衡表_净集中 2" xfId="34045"/>
    <cellStyle name="好_行政（人员）_03_2010年各地区一般预算平衡表 2 3" xfId="34046"/>
    <cellStyle name="好_行政（人员）_03_2010年各地区一般预算平衡表 3" xfId="34047"/>
    <cellStyle name="好_行政（人员）_03_2010年各地区一般预算平衡表 4" xfId="34048"/>
    <cellStyle name="好_行政（人员）_03_2010年各地区一般预算平衡表 5" xfId="34049"/>
    <cellStyle name="好_行政（人员）_03_2010年各地区一般预算平衡表_04财力类2010 2" xfId="34050"/>
    <cellStyle name="好_人员工资和公用经费2_财力性转移支付2010年预算参考数_03_2010年各地区一般预算平衡表_2010年地方财政一般预算分级平衡情况表（汇总）0524 2 7" xfId="34051"/>
    <cellStyle name="好_行政（人员）_03_2010年各地区一般预算平衡表_2010年地方财政一般预算分级平衡情况表（汇总）0524 2 2" xfId="34052"/>
    <cellStyle name="好_教育(按照总人口测算）—20080416_财力性转移支付2010年预算参考数_华东 2 2" xfId="34053"/>
    <cellStyle name="好_行政（人员）_03_2010年各地区一般预算平衡表_2010年地方财政一般预算分级平衡情况表（汇总）0524 2 3" xfId="34054"/>
    <cellStyle name="好_教育(按照总人口测算）—20080416_财力性转移支付2010年预算参考数_华东 2 3" xfId="34055"/>
    <cellStyle name="好_市辖区测算20080510_03_2010年各地区一般预算平衡表_04财力类2010 2" xfId="34056"/>
    <cellStyle name="好_行政（人员）_03_2010年各地区一般预算平衡表_2010年地方财政一般预算分级平衡情况表（汇总）0524 2 4" xfId="34057"/>
    <cellStyle name="好_教育(按照总人口测算）—20080416_财力性转移支付2010年预算参考数_华东 2 4" xfId="34058"/>
    <cellStyle name="好_市辖区测算20080510_03_2010年各地区一般预算平衡表_04财力类2010 3" xfId="34059"/>
    <cellStyle name="好_行政（人员）_03_2010年各地区一般预算平衡表_2010年地方财政一般预算分级平衡情况表（汇总）0524 2 5" xfId="34060"/>
    <cellStyle name="好_教育(按照总人口测算）—20080416_财力性转移支付2010年预算参考数_华东 2 5" xfId="34061"/>
    <cellStyle name="好_行政（人员）_03_2010年各地区一般预算平衡表_2010年地方财政一般预算分级平衡情况表（汇总）0524 2 6" xfId="34062"/>
    <cellStyle name="好_教育(按照总人口测算）—20080416_财力性转移支付2010年预算参考数_华东 2 6" xfId="34063"/>
    <cellStyle name="好_行政（人员）_03_2010年各地区一般预算平衡表_2010年地方财政一般预算分级平衡情况表（汇总）0524 2 7" xfId="34064"/>
    <cellStyle name="好_教育(按照总人口测算）—20080416_财力性转移支付2010年预算参考数_华东 2 7" xfId="34065"/>
    <cellStyle name="好_行政（人员）_03_2010年各地区一般预算平衡表_2010年地方财政一般预算分级平衡情况表（汇总）0524 2 8" xfId="34066"/>
    <cellStyle name="好_行政（人员）_03_2010年各地区一般预算平衡表_净集中 3" xfId="34067"/>
    <cellStyle name="好_行政（人员）_不含人员经费系数" xfId="34068"/>
    <cellStyle name="好_行政（人员）_不含人员经费系数 2" xfId="34069"/>
    <cellStyle name="好_行政（人员）_不含人员经费系数 2 4" xfId="34070"/>
    <cellStyle name="好_行政（人员）_不含人员经费系数 3" xfId="34071"/>
    <cellStyle name="好_行政（人员）_不含人员经费系数 4" xfId="34072"/>
    <cellStyle name="好_行政（人员）_不含人员经费系数 5" xfId="34073"/>
    <cellStyle name="好_行政（人员）_不含人员经费系数_03_2010年各地区一般预算平衡表" xfId="34074"/>
    <cellStyle name="好_行政（人员）_不含人员经费系数_03_2010年各地区一般预算平衡表 2" xfId="34075"/>
    <cellStyle name="好_行政（人员）_不含人员经费系数_03_2010年各地区一般预算平衡表 4" xfId="34076"/>
    <cellStyle name="好_行政（人员）_不含人员经费系数_03_2010年各地区一般预算平衡表 5" xfId="34077"/>
    <cellStyle name="好_行政（人员）_不含人员经费系数_03_2010年各地区一般预算平衡表 6" xfId="34078"/>
    <cellStyle name="好_行政（人员）_不含人员经费系数_03_2010年各地区一般预算平衡表_04财力类2010 3" xfId="34079"/>
    <cellStyle name="好_行政（人员）_不含人员经费系数_03_2010年各地区一般预算平衡表_2010年地方财政一般预算分级平衡情况表（汇总）0524 2" xfId="34080"/>
    <cellStyle name="好_行政（人员）_不含人员经费系数_03_2010年各地区一般预算平衡表_2010年地方财政一般预算分级平衡情况表（汇总）0524 2 2" xfId="34081"/>
    <cellStyle name="好_行政（人员）_不含人员经费系数_03_2010年各地区一般预算平衡表_2010年地方财政一般预算分级平衡情况表（汇总）0524 2 3" xfId="34082"/>
    <cellStyle name="好_行政（人员）_不含人员经费系数_03_2010年各地区一般预算平衡表_2010年地方财政一般预算分级平衡情况表（汇总）0524 2 7" xfId="34083"/>
    <cellStyle name="好_行政（人员）_不含人员经费系数_03_2010年各地区一般预算平衡表_2010年地方财政一般预算分级平衡情况表（汇总）0524 2 8" xfId="34084"/>
    <cellStyle name="好_行政（人员）_不含人员经费系数_03_2010年各地区一般预算平衡表_2010年地方财政一般预算分级平衡情况表（汇总）0524 3" xfId="34085"/>
    <cellStyle name="好_行政（人员）_不含人员经费系数_03_2010年各地区一般预算平衡表_2010年地方财政一般预算分级平衡情况表（汇总）0524 4" xfId="34086"/>
    <cellStyle name="好_行政（人员）_不含人员经费系数_03_2010年各地区一般预算平衡表_2010年地方财政一般预算分级平衡情况表（汇总）0524 5" xfId="34087"/>
    <cellStyle name="好_行政（人员）_不含人员经费系数_03_2010年各地区一般预算平衡表_净集中" xfId="34088"/>
    <cellStyle name="好_行政（人员）_不含人员经费系数_30云南 2" xfId="34089"/>
    <cellStyle name="好_行政（人员）_不含人员经费系数_30云南 3" xfId="34090"/>
    <cellStyle name="好_行政（人员）_不含人员经费系数_财力性转移支付2010年预算参考数 2" xfId="34091"/>
    <cellStyle name="好_行政（人员）_不含人员经费系数_财力性转移支付2010年预算参考数 3" xfId="34092"/>
    <cellStyle name="好_行政（人员）_不含人员经费系数_财力性转移支付2010年预算参考数 4" xfId="34093"/>
    <cellStyle name="好_行政（人员）_不含人员经费系数_财力性转移支付2010年预算参考数 5" xfId="34094"/>
    <cellStyle name="好_农林水和城市维护标准支出20080505－县区合计_县市旗测算-新科目（含人口规模效应）_合并 2 5" xfId="34095"/>
    <cellStyle name="好_行政（人员）_不含人员经费系数_财力性转移支付2010年预算参考数_03_2010年各地区一般预算平衡表" xfId="34096"/>
    <cellStyle name="好_行政（人员）_不含人员经费系数_财力性转移支付2010年预算参考数_03_2010年各地区一般预算平衡表 6" xfId="34097"/>
    <cellStyle name="好_行政（人员）_不含人员经费系数_财力性转移支付2010年预算参考数_03_2010年各地区一般预算平衡表_04财力类2010" xfId="34098"/>
    <cellStyle name="好_行政（人员）_不含人员经费系数_财力性转移支付2010年预算参考数_03_2010年各地区一般预算平衡表_04财力类2010 2" xfId="34099"/>
    <cellStyle name="好_行政（人员）_不含人员经费系数_财力性转移支付2010年预算参考数_03_2010年各地区一般预算平衡表_04财力类2010 3" xfId="34100"/>
    <cellStyle name="好_行政（人员）_不含人员经费系数_财力性转移支付2010年预算参考数_03_2010年各地区一般预算平衡表_2010年地方财政一般预算分级平衡情况表（汇总）0524 2 2" xfId="34101"/>
    <cellStyle name="好_行政（人员）_不含人员经费系数_财力性转移支付2010年预算参考数_03_2010年各地区一般预算平衡表_2010年地方财政一般预算分级平衡情况表（汇总）0524 2 3" xfId="34102"/>
    <cellStyle name="好_行政（人员）_不含人员经费系数_财力性转移支付2010年预算参考数_03_2010年各地区一般预算平衡表_2010年地方财政一般预算分级平衡情况表（汇总）0524 2 5" xfId="34103"/>
    <cellStyle name="好_行政（人员）_不含人员经费系数_财力性转移支付2010年预算参考数_03_2010年各地区一般预算平衡表_2010年地方财政一般预算分级平衡情况表（汇总）0524 2 6" xfId="34104"/>
    <cellStyle name="好_行政（人员）_不含人员经费系数_财力性转移支付2010年预算参考数_03_2010年各地区一般预算平衡表_2010年地方财政一般预算分级平衡情况表（汇总）0524 2 7" xfId="34105"/>
    <cellStyle name="好_行政（人员）_不含人员经费系数_财力性转移支付2010年预算参考数_03_2010年各地区一般预算平衡表_2010年地方财政一般预算分级平衡情况表（汇总）0524 2 8" xfId="34106"/>
    <cellStyle name="好_行政（人员）_不含人员经费系数_财力性转移支付2010年预算参考数_03_2010年各地区一般预算平衡表_2010年地方财政一般预算分级平衡情况表（汇总）0524 3" xfId="34107"/>
    <cellStyle name="好_县市旗测算20080508 2 3" xfId="34108"/>
    <cellStyle name="好_行政（人员）_不含人员经费系数_财力性转移支付2010年预算参考数_03_2010年各地区一般预算平衡表_2010年地方财政一般预算分级平衡情况表（汇总）0524 4" xfId="34109"/>
    <cellStyle name="好_县市旗测算20080508 2 4" xfId="34110"/>
    <cellStyle name="好_行政（人员）_不含人员经费系数_财力性转移支付2010年预算参考数_30云南" xfId="34111"/>
    <cellStyle name="好_行政（人员）_不含人员经费系数_财力性转移支付2010年预算参考数_30云南 2" xfId="34112"/>
    <cellStyle name="好_行政（人员）_不含人员经费系数_财力性转移支付2010年预算参考数_30云南 3" xfId="34113"/>
    <cellStyle name="好_行政（人员）_不含人员经费系数_财力性转移支付2010年预算参考数_合并" xfId="34114"/>
    <cellStyle name="好_行政（人员）_不含人员经费系数_财力性转移支付2010年预算参考数_合并 2" xfId="34115"/>
    <cellStyle name="好_行政（人员）_不含人员经费系数_财力性转移支付2010年预算参考数_合并 2 5" xfId="34116"/>
    <cellStyle name="好_行政（人员）_不含人员经费系数_财力性转移支付2010年预算参考数_合并 2 6" xfId="34117"/>
    <cellStyle name="汇总 2 2 11 2 2" xfId="34118"/>
    <cellStyle name="好_卫生(按照总人口测算）—20080416_财力性转移支付2010年预算参考数 2" xfId="34119"/>
    <cellStyle name="好_行政（人员）_不含人员经费系数_财力性转移支付2010年预算参考数_合并 2 7" xfId="34120"/>
    <cellStyle name="好_行政（人员）_不含人员经费系数_财力性转移支付2010年预算参考数_合并 3" xfId="34121"/>
    <cellStyle name="好_行政（人员）_不含人员经费系数_财力性转移支付2010年预算参考数_隋心对账单定稿0514 2 2" xfId="34122"/>
    <cellStyle name="好_行政（人员）_不含人员经费系数_财力性转移支付2010年预算参考数_隋心对账单定稿0514 2 3" xfId="34123"/>
    <cellStyle name="好_行政（人员）_不含人员经费系数_财力性转移支付2010年预算参考数_隋心对账单定稿0514 2 7" xfId="34124"/>
    <cellStyle name="好_行政（人员）_不含人员经费系数_财力性转移支付2010年预算参考数_隋心对账单定稿0514 3" xfId="34125"/>
    <cellStyle name="好_行政（人员）_不含人员经费系数_财力性转移支付2010年预算参考数_小册子（2010）张" xfId="34126"/>
    <cellStyle name="好_行政（人员）_不含人员经费系数_合并" xfId="34127"/>
    <cellStyle name="好_行政（人员）_不含人员经费系数_合并 2" xfId="34128"/>
    <cellStyle name="好_行政（人员）_财力性转移支付2010年预算参考数 2 5" xfId="34129"/>
    <cellStyle name="好_行政（人员）_不含人员经费系数_合并 2 2" xfId="34130"/>
    <cellStyle name="好_行政（人员）_民生政策最低支出需求" xfId="34131"/>
    <cellStyle name="好_行政（人员）_不含人员经费系数_合并 2 3" xfId="34132"/>
    <cellStyle name="好_行政（人员）_不含人员经费系数_合并 2 6" xfId="34133"/>
    <cellStyle name="好_行政（人员）_不含人员经费系数_合并 2 7" xfId="34134"/>
    <cellStyle name="好_行政（人员）_不含人员经费系数_合并 3" xfId="34135"/>
    <cellStyle name="好_行政（人员）_财力性转移支付2010年预算参考数 2 6" xfId="34136"/>
    <cellStyle name="好_行政（人员）_不含人员经费系数_华东 2" xfId="34137"/>
    <cellStyle name="好_行政（人员）_不含人员经费系数_华东 3" xfId="34138"/>
    <cellStyle name="检查单元格 2 2 11 2 7" xfId="34139"/>
    <cellStyle name="好_行政（人员）_不含人员经费系数_隋心对账单定稿0514 2" xfId="34140"/>
    <cellStyle name="好_行政（人员）_不含人员经费系数_隋心对账单定稿0514 2 2" xfId="34141"/>
    <cellStyle name="好_卫生部门_财力性转移支付2010年预算参考数_03_2010年各地区一般预算平衡表_2010年地方财政一般预算分级平衡情况表（汇总）0524 2 3" xfId="34142"/>
    <cellStyle name="好_行政（人员）_不含人员经费系数_隋心对账单定稿0514 2 4" xfId="34143"/>
    <cellStyle name="好_卫生部门_财力性转移支付2010年预算参考数_03_2010年各地区一般预算平衡表_2010年地方财政一般预算分级平衡情况表（汇总）0524 2 4" xfId="34144"/>
    <cellStyle name="好_行政（人员）_不含人员经费系数_隋心对账单定稿0514 2 5" xfId="34145"/>
    <cellStyle name="好_卫生部门_财力性转移支付2010年预算参考数_03_2010年各地区一般预算平衡表_2010年地方财政一般预算分级平衡情况表（汇总）0524 2 5" xfId="34146"/>
    <cellStyle name="好_行政（人员）_不含人员经费系数_隋心对账单定稿0514 2 6" xfId="34147"/>
    <cellStyle name="好_缺口县区测算（11.13）_财力性转移支付2010年预算参考数_隋心对账单定稿0514 2" xfId="34148"/>
    <cellStyle name="好_卫生部门_财力性转移支付2010年预算参考数_03_2010年各地区一般预算平衡表_2010年地方财政一般预算分级平衡情况表（汇总）0524 2 6" xfId="34149"/>
    <cellStyle name="好_行政（人员）_不含人员经费系数_隋心对账单定稿0514 2 7" xfId="34150"/>
    <cellStyle name="好_行政（人员）_不含人员经费系数_小册子（2010）张" xfId="34151"/>
    <cellStyle name="好_行政（人员）_财力性转移支付2010年预算参考数" xfId="34152"/>
    <cellStyle name="好_行政（人员）_财力性转移支付2010年预算参考数 2 7" xfId="34153"/>
    <cellStyle name="好_汇总表4_财力性转移支付2010年预算参考数_隋心对账单定稿0514 2 7" xfId="34154"/>
    <cellStyle name="好_行政（人员）_财力性转移支付2010年预算参考数 5" xfId="34155"/>
    <cellStyle name="好_行政（人员）_财力性转移支付2010年预算参考数_03_2010年各地区一般预算平衡表" xfId="34156"/>
    <cellStyle name="好_行政（人员）_财力性转移支付2010年预算参考数_03_2010年各地区一般预算平衡表 5" xfId="34157"/>
    <cellStyle name="好_行政（人员）_财力性转移支付2010年预算参考数_03_2010年各地区一般预算平衡表 6" xfId="34158"/>
    <cellStyle name="好_行政（人员）_财力性转移支付2010年预算参考数_03_2010年各地区一般预算平衡表_2010年地方财政一般预算分级平衡情况表（汇总）0524" xfId="34159"/>
    <cellStyle name="好_农林水和城市维护标准支出20080505－县区合计_民生政策最低支出需求_财力性转移支付2010年预算参考数_03_2010年各地区一般预算平衡表 3" xfId="34160"/>
    <cellStyle name="好_行政（人员）_财力性转移支付2010年预算参考数_03_2010年各地区一般预算平衡表_2010年地方财政一般预算分级平衡情况表（汇总）0524 2" xfId="34161"/>
    <cellStyle name="好_行政（人员）_财力性转移支付2010年预算参考数_03_2010年各地区一般预算平衡表_2010年地方财政一般预算分级平衡情况表（汇总）0524 2 2" xfId="34162"/>
    <cellStyle name="好_行政（人员）_财力性转移支付2010年预算参考数_03_2010年各地区一般预算平衡表_2010年地方财政一般预算分级平衡情况表（汇总）0524 2 3" xfId="34163"/>
    <cellStyle name="好_行政（人员）_财力性转移支付2010年预算参考数_03_2010年各地区一般预算平衡表_2010年地方财政一般预算分级平衡情况表（汇总）0524 2 4" xfId="34164"/>
    <cellStyle name="好_农林水和城市维护标准支出20080505－县区合计_民生政策最低支出需求_财力性转移支付2010年预算参考数_03_2010年各地区一般预算平衡表 4" xfId="34165"/>
    <cellStyle name="注释 2 2 2 2" xfId="34166"/>
    <cellStyle name="好_行政（人员）_财力性转移支付2010年预算参考数_03_2010年各地区一般预算平衡表_2010年地方财政一般预算分级平衡情况表（汇总）0524 3" xfId="34167"/>
    <cellStyle name="计算 10 2" xfId="34168"/>
    <cellStyle name="好_农林水和城市维护标准支出20080505－县区合计_民生政策最低支出需求_财力性转移支付2010年预算参考数_03_2010年各地区一般预算平衡表 5" xfId="34169"/>
    <cellStyle name="注释 2 2 2 3" xfId="34170"/>
    <cellStyle name="好_汇总表4_财力性转移支付2010年预算参考数_03_2010年各地区一般预算平衡表_04财力类2010 2" xfId="34171"/>
    <cellStyle name="好_行政（人员）_财力性转移支付2010年预算参考数_03_2010年各地区一般预算平衡表_2010年地方财政一般预算分级平衡情况表（汇总）0524 4" xfId="34172"/>
    <cellStyle name="好_行政（人员）_财力性转移支付2010年预算参考数_03_2010年各地区一般预算平衡表_净集中 2" xfId="34173"/>
    <cellStyle name="链接单元格 2 2 2 6" xfId="34174"/>
    <cellStyle name="好_市辖区测算20080510_不含人员经费系数_财力性转移支付2010年预算参考数_华东 2 4" xfId="34175"/>
    <cellStyle name="好_行政（人员）_财力性转移支付2010年预算参考数_30云南 3" xfId="34176"/>
    <cellStyle name="好_教育(按照总人口测算）—20080416_财力性转移支付2010年预算参考数_隋心对账单定稿0514 2 6" xfId="34177"/>
    <cellStyle name="好_行政（人员）_财力性转移支付2010年预算参考数_合并" xfId="34178"/>
    <cellStyle name="好_行政（人员）_财力性转移支付2010年预算参考数_合并 2 4" xfId="34179"/>
    <cellStyle name="好_行政（人员）_财力性转移支付2010年预算参考数_合并 2 5" xfId="34180"/>
    <cellStyle name="好_行政（人员）_财力性转移支付2010年预算参考数_合并 2 6" xfId="34181"/>
    <cellStyle name="好_行政（人员）_财力性转移支付2010年预算参考数_合并 2 7" xfId="34182"/>
    <cellStyle name="好_行政（人员）_财力性转移支付2010年预算参考数_华东" xfId="34183"/>
    <cellStyle name="好_行政（人员）_财力性转移支付2010年预算参考数_华东 2" xfId="34184"/>
    <cellStyle name="好_行政（人员）_财力性转移支付2010年预算参考数_隋心对账单定稿0514" xfId="34185"/>
    <cellStyle name="注释 2 2 13" xfId="34186"/>
    <cellStyle name="好_行政（人员）_财力性转移支付2010年预算参考数_小册子（2010）张 3" xfId="34187"/>
    <cellStyle name="好_行政（人员）_合并" xfId="34188"/>
    <cellStyle name="解释性文本 2 2 2 2 8" xfId="34189"/>
    <cellStyle name="好_行政（人员）_合并 2 5" xfId="34190"/>
    <cellStyle name="好_行政（人员）_合并 2 6" xfId="34191"/>
    <cellStyle name="好_行政（人员）_合并 2 7" xfId="34192"/>
    <cellStyle name="好_行政（人员）_华东" xfId="34193"/>
    <cellStyle name="好_行政（人员）_华东 2 2" xfId="34194"/>
    <cellStyle name="好_行政（人员）_华东 2 3" xfId="34195"/>
    <cellStyle name="好_卫生(按照总人口测算）—20080416_财力性转移支付2010年预算参考数_小册子（2010）张" xfId="34196"/>
    <cellStyle name="好_行政（人员）_华东 2 4" xfId="34197"/>
    <cellStyle name="好_行政（人员）_华东 2 5" xfId="34198"/>
    <cellStyle name="好_行政（人员）_华东 2 6" xfId="34199"/>
    <cellStyle name="好_行政公检法测算_不含人员经费系数_隋心对账单定稿0514 2 2" xfId="34200"/>
    <cellStyle name="好_行政（人员）_华东 3" xfId="34201"/>
    <cellStyle name="好_行政（人员）_民生政策最低支出需求 2" xfId="34202"/>
    <cellStyle name="好_行政（人员）_民生政策最低支出需求 2 2" xfId="34203"/>
    <cellStyle name="强调文字颜色 1 2 2 14" xfId="34204"/>
    <cellStyle name="好_行政（人员）_民生政策最低支出需求 2 3" xfId="34205"/>
    <cellStyle name="强调文字颜色 1 2 2 20" xfId="34206"/>
    <cellStyle name="强调文字颜色 1 2 2 15" xfId="34207"/>
    <cellStyle name="好_行政（人员）_民生政策最低支出需求 2 5" xfId="34208"/>
    <cellStyle name="强调文字颜色 1 2 2 17" xfId="34209"/>
    <cellStyle name="好_行政（人员）_民生政策最低支出需求 2 6" xfId="34210"/>
    <cellStyle name="强调文字颜色 1 2 2 18" xfId="34211"/>
    <cellStyle name="好_行政（人员）_民生政策最低支出需求 2 8" xfId="34212"/>
    <cellStyle name="好_行政（人员）_民生政策最低支出需求 4" xfId="34213"/>
    <cellStyle name="好_行政（人员）_民生政策最低支出需求 5" xfId="34214"/>
    <cellStyle name="好_市辖区测算20080510_县市旗测算-新科目（含人口规模效应）_财力性转移支付2010年预算参考数 2 3" xfId="34215"/>
    <cellStyle name="好_行政（人员）_民生政策最低支出需求_03_2010年各地区一般预算平衡表" xfId="34216"/>
    <cellStyle name="好_行政（人员）_民生政策最低支出需求_03_2010年各地区一般预算平衡表 2 2" xfId="34217"/>
    <cellStyle name="好_行政（人员）_民生政策最低支出需求_03_2010年各地区一般预算平衡表 2 3" xfId="34218"/>
    <cellStyle name="好_行政（人员）_民生政策最低支出需求_03_2010年各地区一般预算平衡表 4" xfId="34219"/>
    <cellStyle name="好_县区合并测算20080421_30云南" xfId="34220"/>
    <cellStyle name="好_行政（人员）_民生政策最低支出需求_03_2010年各地区一般预算平衡表 5" xfId="34221"/>
    <cellStyle name="好_行政（人员）_民生政策最低支出需求_03_2010年各地区一般预算平衡表 6" xfId="34222"/>
    <cellStyle name="好_行政（人员）_民生政策最低支出需求_03_2010年各地区一般预算平衡表_04财力类2010" xfId="34223"/>
    <cellStyle name="好_自行调整差异系数顺序_03_2010年各地区一般预算平衡表_净集中 2" xfId="34224"/>
    <cellStyle name="好_行政（人员）_民生政策最低支出需求_03_2010年各地区一般预算平衡表_04财力类2010 3" xfId="34225"/>
    <cellStyle name="好_行政（人员）_民生政策最低支出需求_03_2010年各地区一般预算平衡表_2010年地方财政一般预算分级平衡情况表（汇总）0524 2 2" xfId="34226"/>
    <cellStyle name="好_行政（人员）_民生政策最低支出需求_03_2010年各地区一般预算平衡表_2010年地方财政一般预算分级平衡情况表（汇总）0524 2 4" xfId="34227"/>
    <cellStyle name="好_行政（人员）_民生政策最低支出需求_03_2010年各地区一般预算平衡表_2010年地方财政一般预算分级平衡情况表（汇总）0524 2 5" xfId="34228"/>
    <cellStyle name="好_行政（人员）_民生政策最低支出需求_03_2010年各地区一般预算平衡表_2010年地方财政一般预算分级平衡情况表（汇总）0524 2 6" xfId="34229"/>
    <cellStyle name="好_县市旗测算-新科目（20080627）_民生政策最低支出需求_03_2010年各地区一般预算平衡表_净集中" xfId="34230"/>
    <cellStyle name="好_行政（人员）_民生政策最低支出需求_03_2010年各地区一般预算平衡表_2010年地方财政一般预算分级平衡情况表（汇总）0524 2 7" xfId="34231"/>
    <cellStyle name="好_行政（人员）_民生政策最低支出需求_03_2010年各地区一般预算平衡表_2010年地方财政一般预算分级平衡情况表（汇总）0524 2 8" xfId="34232"/>
    <cellStyle name="好_行政（人员）_民生政策最低支出需求_03_2010年各地区一般预算平衡表_净集中" xfId="34233"/>
    <cellStyle name="好_市辖区测算-新科目（20080626）_县市旗测算-新科目（含人口规模效应） 2 4" xfId="34234"/>
    <cellStyle name="好_行政（人员）_民生政策最低支出需求_03_2010年各地区一般预算平衡表_净集中 2" xfId="34235"/>
    <cellStyle name="好_行政（人员）_民生政策最低支出需求_03_2010年各地区一般预算平衡表_净集中 3" xfId="34236"/>
    <cellStyle name="好_行政（人员）_民生政策最低支出需求_30云南 2" xfId="34237"/>
    <cellStyle name="好_行政（人员）_民生政策最低支出需求_财力性转移支付2010年预算参考数 2 3" xfId="34238"/>
    <cellStyle name="好_缺口县区测算_财力性转移支付2010年预算参考数_合并" xfId="34239"/>
    <cellStyle name="好_行政（人员）_民生政策最低支出需求_财力性转移支付2010年预算参考数 2 4" xfId="34240"/>
    <cellStyle name="好_行政（人员）_民生政策最低支出需求_财力性转移支付2010年预算参考数 2 5" xfId="34241"/>
    <cellStyle name="好_教育(按照总人口测算）—20080416_民生政策最低支出需求_财力性转移支付2010年预算参考数_华东" xfId="34242"/>
    <cellStyle name="好_行政（人员）_民生政策最低支出需求_财力性转移支付2010年预算参考数 2 8" xfId="34243"/>
    <cellStyle name="好_行政（人员）_民生政策最低支出需求_财力性转移支付2010年预算参考数_03_2010年各地区一般预算平衡表 2 2" xfId="34244"/>
    <cellStyle name="好_行政（人员）_民生政策最低支出需求_财力性转移支付2010年预算参考数_03_2010年各地区一般预算平衡表 2 3" xfId="34245"/>
    <cellStyle name="好_其他部门(按照总人口测算）—20080416_民生政策最低支出需求_03_2010年各地区一般预算平衡表_2010年地方财政一般预算分级平衡情况表（汇总）0524 2 6" xfId="34246"/>
    <cellStyle name="好_其他部门(按照总人口测算）—20080416_财力性转移支付2010年预算参考数_合并 2 3" xfId="34247"/>
    <cellStyle name="好_行政（人员）_民生政策最低支出需求_财力性转移支付2010年预算参考数_03_2010年各地区一般预算平衡表_04财力类2010" xfId="34248"/>
    <cellStyle name="好_行政（人员）_民生政策最低支出需求_财力性转移支付2010年预算参考数_03_2010年各地区一般预算平衡表_04财力类2010 2" xfId="34249"/>
    <cellStyle name="好_行政（人员）_民生政策最低支出需求_财力性转移支付2010年预算参考数_03_2010年各地区一般预算平衡表_04财力类2010 3" xfId="34250"/>
    <cellStyle name="好_行政（人员）_民生政策最低支出需求_财力性转移支付2010年预算参考数_03_2010年各地区一般预算平衡表_2010年地方财政一般预算分级平衡情况表（汇总）0524" xfId="34251"/>
    <cellStyle name="好_行政（人员）_民生政策最低支出需求_财力性转移支付2010年预算参考数_03_2010年各地区一般预算平衡表_2010年地方财政一般预算分级平衡情况表（汇总）0524 2" xfId="34252"/>
    <cellStyle name="好_行政（人员）_民生政策最低支出需求_财力性转移支付2010年预算参考数_03_2010年各地区一般预算平衡表_2010年地方财政一般预算分级平衡情况表（汇总）0524 2 2" xfId="34253"/>
    <cellStyle name="好_行政（人员）_民生政策最低支出需求_财力性转移支付2010年预算参考数_03_2010年各地区一般预算平衡表_2010年地方财政一般预算分级平衡情况表（汇总）0524 2 5" xfId="34254"/>
    <cellStyle name="好_行政（人员）_民生政策最低支出需求_财力性转移支付2010年预算参考数_03_2010年各地区一般预算平衡表_2010年地方财政一般预算分级平衡情况表（汇总）0524 2 6" xfId="34255"/>
    <cellStyle name="好_行政（人员）_民生政策最低支出需求_财力性转移支付2010年预算参考数_03_2010年各地区一般预算平衡表_2010年地方财政一般预算分级平衡情况表（汇总）0524 2 7" xfId="34256"/>
    <cellStyle name="好_行政（人员）_民生政策最低支出需求_财力性转移支付2010年预算参考数_03_2010年各地区一般预算平衡表_2010年地方财政一般预算分级平衡情况表（汇总）0524 3" xfId="34257"/>
    <cellStyle name="好_行政（人员）_民生政策最低支出需求_财力性转移支付2010年预算参考数_03_2010年各地区一般预算平衡表_2010年地方财政一般预算分级平衡情况表（汇总）0524 5" xfId="34258"/>
    <cellStyle name="好_行政（人员）_民生政策最低支出需求_财力性转移支付2010年预算参考数_03_2010年各地区一般预算平衡表_净集中" xfId="34259"/>
    <cellStyle name="好_行政（人员）_民生政策最低支出需求_财力性转移支付2010年预算参考数_03_2010年各地区一般预算平衡表_净集中 2" xfId="34260"/>
    <cellStyle name="好_行政（人员）_民生政策最低支出需求_财力性转移支付2010年预算参考数_03_2010年各地区一般预算平衡表_净集中 3" xfId="34261"/>
    <cellStyle name="好_教育(按照总人口测算）—20080416_民生政策最低支出需求_30云南 3" xfId="34262"/>
    <cellStyle name="好_行政（人员）_民生政策最低支出需求_财力性转移支付2010年预算参考数_合并 2 3" xfId="34263"/>
    <cellStyle name="好_教育(按照总人口测算）—20080416_民生政策最低支出需求_30云南 4" xfId="34264"/>
    <cellStyle name="好_行政（人员）_民生政策最低支出需求_财力性转移支付2010年预算参考数_合并 2 4" xfId="34265"/>
    <cellStyle name="好_行政（人员）_民生政策最低支出需求_财力性转移支付2010年预算参考数_合并 2 5" xfId="34266"/>
    <cellStyle name="好_行政（人员）_民生政策最低支出需求_财力性转移支付2010年预算参考数_合并 2 7" xfId="34267"/>
    <cellStyle name="好_行政（人员）_民生政策最低支出需求_财力性转移支付2010年预算参考数_华东" xfId="34268"/>
    <cellStyle name="好_行政（人员）_民生政策最低支出需求_财力性转移支付2010年预算参考数_华东 2 6" xfId="34269"/>
    <cellStyle name="好_行政（人员）_民生政策最低支出需求_财力性转移支付2010年预算参考数_华东 2 7" xfId="34270"/>
    <cellStyle name="好_行政（人员）_民生政策最低支出需求_财力性转移支付2010年预算参考数_隋心对账单定稿0514" xfId="34271"/>
    <cellStyle name="好_行政（人员）_民生政策最低支出需求_财力性转移支付2010年预算参考数_隋心对账单定稿0514 2" xfId="34272"/>
    <cellStyle name="好_行政（人员）_民生政策最低支出需求_财力性转移支付2010年预算参考数_隋心对账单定稿0514 2 4" xfId="34273"/>
    <cellStyle name="好_行政（人员）_县市旗测算-新科目（含人口规模效应）_合并" xfId="34274"/>
    <cellStyle name="好_行政（人员）_民生政策最低支出需求_财力性转移支付2010年预算参考数_隋心对账单定稿0514 2 5" xfId="34275"/>
    <cellStyle name="好_行政（人员）_民生政策最低支出需求_财力性转移支付2010年预算参考数_隋心对账单定稿0514 2 6" xfId="34276"/>
    <cellStyle name="好_行政（人员）_民生政策最低支出需求_财力性转移支付2010年预算参考数_隋心对账单定稿0514 2 7" xfId="34277"/>
    <cellStyle name="好_行政（人员）_民生政策最低支出需求_财力性转移支付2010年预算参考数_隋心对账单定稿0514 3" xfId="34278"/>
    <cellStyle name="好_行政（人员）_民生政策最低支出需求_财力性转移支付2010年预算参考数_小册子（2010）张" xfId="34279"/>
    <cellStyle name="好_行政（人员）_民生政策最低支出需求_合并 2 3" xfId="34280"/>
    <cellStyle name="好_行政（人员）_民生政策最低支出需求_合并 2 4" xfId="34281"/>
    <cellStyle name="好_行政（人员）_民生政策最低支出需求_合并 2 5" xfId="34282"/>
    <cellStyle name="好_教育(按照总人口测算）—20080416_财力性转移支付2010年预算参考数_合并 2 2" xfId="34283"/>
    <cellStyle name="好_行政（人员）_民生政策最低支出需求_华东 2 2" xfId="34284"/>
    <cellStyle name="好_青海 缺口县区测算(地方填报)_合并 2 5" xfId="34285"/>
    <cellStyle name="好_行政（人员）_民生政策最低支出需求_隋心对账单定稿0514" xfId="34286"/>
    <cellStyle name="好_行政（人员）_民生政策最低支出需求_隋心对账单定稿0514 2 2" xfId="34287"/>
    <cellStyle name="好_行政（人员）_民生政策最低支出需求_隋心对账单定稿0514 2 3" xfId="34288"/>
    <cellStyle name="好_教育(按照总人口测算）—20080416_03_2010年各地区一般预算平衡表_04财力类2010" xfId="34289"/>
    <cellStyle name="好_行政（人员）_民生政策最低支出需求_隋心对账单定稿0514 2 5" xfId="34290"/>
    <cellStyle name="好_行政（人员）_民生政策最低支出需求_隋心对账单定稿0514 3" xfId="34291"/>
    <cellStyle name="好_汇总表4_财力性转移支付2010年预算参考数_03_2010年各地区一般预算平衡表 6" xfId="34292"/>
    <cellStyle name="好_行政（人员）_民生政策最低支出需求_小册子（2010）张" xfId="34293"/>
    <cellStyle name="好_行政（人员）_隋心对账单定稿0514" xfId="34294"/>
    <cellStyle name="好_行政（人员）_隋心对账单定稿0514 2 6" xfId="34295"/>
    <cellStyle name="好_行政（人员）_隋心对账单定稿0514 3" xfId="34296"/>
    <cellStyle name="好_行政公检法测算_县市旗测算-新科目（含人口规模效应）_财力性转移支付2010年预算参考数_30云南 2" xfId="34297"/>
    <cellStyle name="好_行政（人员）_县市旗测算-新科目（含人口规模效应）" xfId="34298"/>
    <cellStyle name="好_行政（人员）_县市旗测算-新科目（含人口规模效应） 2 4" xfId="34299"/>
    <cellStyle name="好_行政（人员）_县市旗测算-新科目（含人口规模效应） 2 8" xfId="34300"/>
    <cellStyle name="好_县区合并测算20080423(按照各省比重）_县市旗测算-新科目（含人口规模效应）_30云南 3" xfId="34301"/>
    <cellStyle name="好_缺口县区测算(按2007支出增长25%测算)_财力性转移支付2010年预算参考数_03_2010年各地区一般预算平衡表 5" xfId="34302"/>
    <cellStyle name="好_市辖区测算20080510_不含人员经费系数_财力性转移支付2010年预算参考数 5" xfId="34303"/>
    <cellStyle name="好_行政（人员）_县市旗测算-新科目（含人口规模效应） 4" xfId="34304"/>
    <cellStyle name="好_行政（人员）_县市旗测算-新科目（含人口规模效应） 5" xfId="34305"/>
    <cellStyle name="好_缺口县区测算(按2007支出增长25%测算)_财力性转移支付2010年预算参考数_03_2010年各地区一般预算平衡表 6" xfId="34306"/>
    <cellStyle name="好_行政（人员）_县市旗测算-新科目（含人口规模效应）_03_2010年各地区一般预算平衡表 2" xfId="34307"/>
    <cellStyle name="好_行政（人员）_县市旗测算-新科目（含人口规模效应）_03_2010年各地区一般预算平衡表 2 3" xfId="34308"/>
    <cellStyle name="好_行政（人员）_县市旗测算-新科目（含人口规模效应）_03_2010年各地区一般预算平衡表_04财力类2010" xfId="34309"/>
    <cellStyle name="好_行政（人员）_县市旗测算-新科目（含人口规模效应）_03_2010年各地区一般预算平衡表_04财力类2010 2" xfId="34310"/>
    <cellStyle name="好_行政（人员）_县市旗测算-新科目（含人口规模效应）_03_2010年各地区一般预算平衡表_04财力类2010 3" xfId="34311"/>
    <cellStyle name="好_行政（人员）_县市旗测算-新科目（含人口规模效应）_03_2010年各地区一般预算平衡表_2010年地方财政一般预算分级平衡情况表（汇总）0524 2" xfId="34312"/>
    <cellStyle name="好_行政（人员）_县市旗测算-新科目（含人口规模效应）_03_2010年各地区一般预算平衡表_2010年地方财政一般预算分级平衡情况表（汇总）0524 2 2" xfId="34313"/>
    <cellStyle name="好_行政（人员）_县市旗测算-新科目（含人口规模效应）_03_2010年各地区一般预算平衡表_2010年地方财政一般预算分级平衡情况表（汇总）0524 2 3" xfId="34314"/>
    <cellStyle name="好_行政（人员）_县市旗测算-新科目（含人口规模效应）_03_2010年各地区一般预算平衡表_2010年地方财政一般预算分级平衡情况表（汇总）0524 2 5" xfId="34315"/>
    <cellStyle name="好_行政（人员）_县市旗测算-新科目（含人口规模效应）_03_2010年各地区一般预算平衡表_2010年地方财政一般预算分级平衡情况表（汇总）0524 2 6" xfId="34316"/>
    <cellStyle name="好_行政（人员）_县市旗测算-新科目（含人口规模效应）_03_2010年各地区一般预算平衡表_2010年地方财政一般预算分级平衡情况表（汇总）0524 2 7" xfId="34317"/>
    <cellStyle name="好_行政（人员）_县市旗测算-新科目（含人口规模效应）_03_2010年各地区一般预算平衡表_2010年地方财政一般预算分级平衡情况表（汇总）0524 2 8" xfId="34318"/>
    <cellStyle name="好_行政（人员）_县市旗测算-新科目（含人口规模效应）_财力性转移支付2010年预算参考数_30云南 3 2" xfId="34319"/>
    <cellStyle name="好_行政（人员）_县市旗测算-新科目（含人口规模效应）_03_2010年各地区一般预算平衡表_2010年地方财政一般预算分级平衡情况表（汇总）0524 3" xfId="34320"/>
    <cellStyle name="好_行政（人员）_县市旗测算-新科目（含人口规模效应）_03_2010年各地区一般预算平衡表_2010年地方财政一般预算分级平衡情况表（汇总）0524 4" xfId="34321"/>
    <cellStyle name="好_行政（人员）_县市旗测算-新科目（含人口规模效应）_03_2010年各地区一般预算平衡表_2010年地方财政一般预算分级平衡情况表（汇总）0524 5" xfId="34322"/>
    <cellStyle name="好_行政（人员）_县市旗测算-新科目（含人口规模效应）_30云南" xfId="34323"/>
    <cellStyle name="好_行政（人员）_县市旗测算-新科目（含人口规模效应）_30云南 2" xfId="34324"/>
    <cellStyle name="好_行政（人员）_县市旗测算-新科目（含人口规模效应）_30云南 3" xfId="34325"/>
    <cellStyle name="好_市辖区测算20080510_不含人员经费系数_03_2010年各地区一般预算平衡表_净集中" xfId="34326"/>
    <cellStyle name="好_行政（人员）_县市旗测算-新科目（含人口规模效应）_财力性转移支付2010年预算参考数 2" xfId="34327"/>
    <cellStyle name="好_行政（人员）_县市旗测算-新科目（含人口规模效应）_财力性转移支付2010年预算参考数 2 5" xfId="34328"/>
    <cellStyle name="好_行政（人员）_县市旗测算-新科目（含人口规模效应）_财力性转移支付2010年预算参考数 2 6" xfId="34329"/>
    <cellStyle name="好_行政（人员）_县市旗测算-新科目（含人口规模效应）_财力性转移支付2010年预算参考数 2 7" xfId="34330"/>
    <cellStyle name="好_云南省2008年转移支付测算——州市本级考核部分及政策性测算_财力性转移支付2010年预算参考数_03_2010年各地区一般预算平衡表 2" xfId="34331"/>
    <cellStyle name="好_行政（人员）_县市旗测算-新科目（含人口规模效应）_财力性转移支付2010年预算参考数 5" xfId="34332"/>
    <cellStyle name="输出 2 2 2 2 2 3" xfId="34333"/>
    <cellStyle name="好_行政（人员）_县市旗测算-新科目（含人口规模效应）_财力性转移支付2010年预算参考数_03_2010年各地区一般预算平衡表" xfId="34334"/>
    <cellStyle name="好_行政（人员）_县市旗测算-新科目（含人口规模效应）_财力性转移支付2010年预算参考数_03_2010年各地区一般预算平衡表 2" xfId="34335"/>
    <cellStyle name="好_行政（人员）_县市旗测算-新科目（含人口规模效应）_财力性转移支付2010年预算参考数_03_2010年各地区一般预算平衡表 2 2" xfId="34336"/>
    <cellStyle name="好_县区合并测算20080421 2 6" xfId="34337"/>
    <cellStyle name="好_农林水和城市维护标准支出20080505－县区合计_不含人员经费系数_华东 2 2" xfId="34338"/>
    <cellStyle name="好_行政（人员）_县市旗测算-新科目（含人口规模效应）_财力性转移支付2010年预算参考数_03_2010年各地区一般预算平衡表 3" xfId="34339"/>
    <cellStyle name="好_农林水和城市维护标准支出20080505－县区合计_不含人员经费系数_华东 2 4" xfId="34340"/>
    <cellStyle name="好_行政（人员）_县市旗测算-新科目（含人口规模效应）_财力性转移支付2010年预算参考数_03_2010年各地区一般预算平衡表 5" xfId="34341"/>
    <cellStyle name="好_农林水和城市维护标准支出20080505－县区合计_不含人员经费系数_华东 2 5" xfId="34342"/>
    <cellStyle name="好_行政（人员）_县市旗测算-新科目（含人口规模效应）_财力性转移支付2010年预算参考数_03_2010年各地区一般预算平衡表 6" xfId="34343"/>
    <cellStyle name="好_行政（人员）_县市旗测算-新科目（含人口规模效应）_财力性转移支付2010年预算参考数_03_2010年各地区一般预算平衡表_04财力类2010" xfId="34344"/>
    <cellStyle name="好_行政（人员）_县市旗测算-新科目（含人口规模效应）_财力性转移支付2010年预算参考数_03_2010年各地区一般预算平衡表_04财力类2010 2" xfId="34345"/>
    <cellStyle name="好_行政（人员）_县市旗测算-新科目（含人口规模效应）_财力性转移支付2010年预算参考数_03_2010年各地区一般预算平衡表_04财力类2010 3" xfId="34346"/>
    <cellStyle name="好_农林水和城市维护标准支出20080505－县区合计_不含人员经费系数_03_2010年各地区一般预算平衡表 5" xfId="34347"/>
    <cellStyle name="好_行政（人员）_县市旗测算-新科目（含人口规模效应）_财力性转移支付2010年预算参考数_03_2010年各地区一般预算平衡表_2010年地方财政一般预算分级平衡情况表（汇总）0524" xfId="34348"/>
    <cellStyle name="好_行政（人员）_县市旗测算-新科目（含人口规模效应）_财力性转移支付2010年预算参考数_03_2010年各地区一般预算平衡表_2010年地方财政一般预算分级平衡情况表（汇总）0524 2 3" xfId="34349"/>
    <cellStyle name="好_行政（人员）_县市旗测算-新科目（含人口规模效应）_财力性转移支付2010年预算参考数_03_2010年各地区一般预算平衡表_2010年地方财政一般预算分级平衡情况表（汇总）0524 2 4" xfId="34350"/>
    <cellStyle name="好_行政（人员）_县市旗测算-新科目（含人口规模效应）_财力性转移支付2010年预算参考数_03_2010年各地区一般预算平衡表_2010年地方财政一般预算分级平衡情况表（汇总）0524 2 5" xfId="34351"/>
    <cellStyle name="注释 2 2 2 10" xfId="34352"/>
    <cellStyle name="好_行政（人员）_县市旗测算-新科目（含人口规模效应）_财力性转移支付2010年预算参考数_03_2010年各地区一般预算平衡表_2010年地方财政一般预算分级平衡情况表（汇总）0524 2 6" xfId="34353"/>
    <cellStyle name="注释 2 2 2 11" xfId="34354"/>
    <cellStyle name="好_行政（人员）_县市旗测算-新科目（含人口规模效应）_财力性转移支付2010年预算参考数_03_2010年各地区一般预算平衡表_2010年地方财政一般预算分级平衡情况表（汇总）0524 2 7" xfId="34355"/>
    <cellStyle name="注释 2 2 2 12" xfId="34356"/>
    <cellStyle name="好_行政（人员）_县市旗测算-新科目（含人口规模效应）_财力性转移支付2010年预算参考数_03_2010年各地区一般预算平衡表_2010年地方财政一般预算分级平衡情况表（汇总）0524 2 8" xfId="34357"/>
    <cellStyle name="注释 2 2 2 13" xfId="34358"/>
    <cellStyle name="好_行政（人员）_县市旗测算-新科目（含人口规模效应）_财力性转移支付2010年预算参考数_03_2010年各地区一般预算平衡表_净集中 3" xfId="34359"/>
    <cellStyle name="好_总人口_财力性转移支付2010年预算参考数_03_2010年各地区一般预算平衡表_2010年地方财政一般预算分级平衡情况表（汇总）0524 2 8" xfId="34360"/>
    <cellStyle name="好_行政（人员）_县市旗测算-新科目（含人口规模效应）_财力性转移支付2010年预算参考数_30云南" xfId="34361"/>
    <cellStyle name="好_行政（人员）_县市旗测算-新科目（含人口规模效应）_财力性转移支付2010年预算参考数_30云南 2" xfId="34362"/>
    <cellStyle name="好_行政（人员）_县市旗测算-新科目（含人口规模效应）_财力性转移支付2010年预算参考数_合并" xfId="34363"/>
    <cellStyle name="好_缺口县区测算（11.13） 3" xfId="34364"/>
    <cellStyle name="好_行政（人员）_县市旗测算-新科目（含人口规模效应）_财力性转移支付2010年预算参考数_合并 2" xfId="34365"/>
    <cellStyle name="好_行政（人员）_县市旗测算-新科目（含人口规模效应）_财力性转移支付2010年预算参考数_合并 2 2" xfId="34366"/>
    <cellStyle name="好_行政（人员）_县市旗测算-新科目（含人口规模效应）_财力性转移支付2010年预算参考数_合并 2 3" xfId="34367"/>
    <cellStyle name="好_行政（人员）_县市旗测算-新科目（含人口规模效应）_财力性转移支付2010年预算参考数_合并 2 4" xfId="34368"/>
    <cellStyle name="好_行政（人员）_县市旗测算-新科目（含人口规模效应）_财力性转移支付2010年预算参考数_合并 2 6" xfId="34369"/>
    <cellStyle name="好_缺口县区测算（11.13） 4" xfId="34370"/>
    <cellStyle name="好_行政（人员）_县市旗测算-新科目（含人口规模效应）_财力性转移支付2010年预算参考数_合并 3" xfId="34371"/>
    <cellStyle name="好_行政（人员）_县市旗测算-新科目（含人口规模效应）_财力性转移支付2010年预算参考数_华东 2" xfId="34372"/>
    <cellStyle name="好_行政（人员）_县市旗测算-新科目（含人口规模效应）_财力性转移支付2010年预算参考数_华东 2 2" xfId="34373"/>
    <cellStyle name="好_行政（人员）_县市旗测算-新科目（含人口规模效应）_财力性转移支付2010年预算参考数_华东 2 3" xfId="34374"/>
    <cellStyle name="好_行政（人员）_县市旗测算-新科目（含人口规模效应）_财力性转移支付2010年预算参考数_华东 2 4" xfId="34375"/>
    <cellStyle name="好_行政（人员）_县市旗测算-新科目（含人口规模效应）_财力性转移支付2010年预算参考数_华东 2 5" xfId="34376"/>
    <cellStyle name="好_行政（人员）_县市旗测算-新科目（含人口规模效应）_财力性转移支付2010年预算参考数_华东 3" xfId="34377"/>
    <cellStyle name="好_行政（人员）_县市旗测算-新科目（含人口规模效应）_财力性转移支付2010年预算参考数_隋心对账单定稿0514" xfId="34378"/>
    <cellStyle name="适中 2 2 19" xfId="34379"/>
    <cellStyle name="好_行政（人员）_县市旗测算-新科目（含人口规模效应）_财力性转移支付2010年预算参考数_隋心对账单定稿0514 2 3" xfId="34380"/>
    <cellStyle name="好_汇总表4_03_2010年各地区一般预算平衡表 2 2" xfId="34381"/>
    <cellStyle name="好_行政（人员）_县市旗测算-新科目（含人口规模效应）_财力性转移支付2010年预算参考数_隋心对账单定稿0514 2 4" xfId="34382"/>
    <cellStyle name="好_汇总表4_03_2010年各地区一般预算平衡表 2 3" xfId="34383"/>
    <cellStyle name="好_卫生(按照总人口测算）—20080416_民生政策最低支出需求_03_2010年各地区一般预算平衡表_净集中 2" xfId="34384"/>
    <cellStyle name="好_行政（人员）_县市旗测算-新科目（含人口规模效应）_财力性转移支付2010年预算参考数_隋心对账单定稿0514 2 5" xfId="34385"/>
    <cellStyle name="好_行政（人员）_县市旗测算-新科目（含人口规模效应）_财力性转移支付2010年预算参考数_小册子（2010）张 2" xfId="34386"/>
    <cellStyle name="好_行政（人员）_县市旗测算-新科目（含人口规模效应）_财力性转移支付2010年预算参考数_小册子（2010）张 3" xfId="34387"/>
    <cellStyle name="好_县区合并测算20080421_民生政策最低支出需求_财力性转移支付2010年预算参考数_03_2010年各地区一般预算平衡表 4" xfId="34388"/>
    <cellStyle name="好_行政（人员）_县市旗测算-新科目（含人口规模效应）_合并 2" xfId="34389"/>
    <cellStyle name="好_行政（人员）_县市旗测算-新科目（含人口规模效应）_合并 2 2" xfId="34390"/>
    <cellStyle name="好_行政（人员）_县市旗测算-新科目（含人口规模效应）_合并 2 3" xfId="34391"/>
    <cellStyle name="好_行政（人员）_县市旗测算-新科目（含人口规模效应）_合并 2 4" xfId="34392"/>
    <cellStyle name="好_行政（人员）_县市旗测算-新科目（含人口规模效应）_合并 2 5" xfId="34393"/>
    <cellStyle name="好_行政（人员）_县市旗测算-新科目（含人口规模效应）_合并 2 6" xfId="34394"/>
    <cellStyle name="好_行政（人员）_县市旗测算-新科目（含人口规模效应）_合并 2 7" xfId="34395"/>
    <cellStyle name="好_县区合并测算20080421_民生政策最低支出需求_财力性转移支付2010年预算参考数_03_2010年各地区一般预算平衡表 5" xfId="34396"/>
    <cellStyle name="好_行政（人员）_县市旗测算-新科目（含人口规模效应）_合并 3" xfId="34397"/>
    <cellStyle name="好_行政（人员）_县市旗测算-新科目（含人口规模效应）_华东" xfId="34398"/>
    <cellStyle name="好_行政（人员）_县市旗测算-新科目（含人口规模效应）_华东 2 5" xfId="34399"/>
    <cellStyle name="好_行政（人员）_县市旗测算-新科目（含人口规模效应）_华东 3" xfId="34400"/>
    <cellStyle name="好_行政（人员）_县市旗测算-新科目（含人口规模效应）_隋心对账单定稿0514" xfId="34401"/>
    <cellStyle name="好_行政（人员）_县市旗测算-新科目（含人口规模效应）_隋心对账单定稿0514 2 3" xfId="34402"/>
    <cellStyle name="好_行政（人员）_县市旗测算-新科目（含人口规模效应）_隋心对账单定稿0514 2 4" xfId="34403"/>
    <cellStyle name="好_县市旗测算-新科目（20080627）_县市旗测算-新科目（含人口规模效应）_小册子（2010）张" xfId="34404"/>
    <cellStyle name="好_行政（人员）_县市旗测算-新科目（含人口规模效应）_隋心对账单定稿0514 2 6" xfId="34405"/>
    <cellStyle name="好_行政（人员）_县市旗测算-新科目（含人口规模效应）_隋心对账单定稿0514 3" xfId="34406"/>
    <cellStyle name="好_行政公检法测算" xfId="34407"/>
    <cellStyle name="好_行政公检法测算 2 4" xfId="34408"/>
    <cellStyle name="好_行政公检法测算 2 5" xfId="34409"/>
    <cellStyle name="好_行政公检法测算 5" xfId="34410"/>
    <cellStyle name="好_行政公检法测算_03_2010年各地区一般预算平衡表_04财力类2010 2" xfId="34411"/>
    <cellStyle name="好_行政公检法测算_03_2010年各地区一般预算平衡表_2010年地方财政一般预算分级平衡情况表（汇总）0524 2 8" xfId="34412"/>
    <cellStyle name="好_行政公检法测算_03_2010年各地区一般预算平衡表_2010年地方财政一般预算分级平衡情况表（汇总）0524 3" xfId="34413"/>
    <cellStyle name="好_行政公检法测算_03_2010年各地区一般预算平衡表_2010年地方财政一般预算分级平衡情况表（汇总）0524 5" xfId="34414"/>
    <cellStyle name="好_行政公检法测算_30云南" xfId="34415"/>
    <cellStyle name="好_行政公检法测算_30云南 3" xfId="34416"/>
    <cellStyle name="好_行政公检法测算_不含人员经费系数" xfId="34417"/>
    <cellStyle name="好_行政公检法测算_不含人员经费系数 2" xfId="34418"/>
    <cellStyle name="好_行政公检法测算_不含人员经费系数 3" xfId="34419"/>
    <cellStyle name="好_行政公检法测算_不含人员经费系数_03_2010年各地区一般预算平衡表" xfId="34420"/>
    <cellStyle name="好_行政公检法测算_不含人员经费系数_03_2010年各地区一般预算平衡表 2 2" xfId="34421"/>
    <cellStyle name="好_县市旗测算-新科目（20080626）_民生政策最低支出需求_财力性转移支付2010年预算参考数 2 5" xfId="34422"/>
    <cellStyle name="好_行政公检法测算_不含人员经费系数_03_2010年各地区一般预算平衡表 2 3" xfId="34423"/>
    <cellStyle name="好_县市旗测算-新科目（20080626）_民生政策最低支出需求_财力性转移支付2010年预算参考数 2 6" xfId="34424"/>
    <cellStyle name="好_行政公检法测算_不含人员经费系数_03_2010年各地区一般预算平衡表 5" xfId="34425"/>
    <cellStyle name="好_行政公检法测算_不含人员经费系数_03_2010年各地区一般预算平衡表_04财力类2010" xfId="34426"/>
    <cellStyle name="好_行政公检法测算_不含人员经费系数_03_2010年各地区一般预算平衡表_04财力类2010 2" xfId="34427"/>
    <cellStyle name="好_行政公检法测算_不含人员经费系数_03_2010年各地区一般预算平衡表_04财力类2010 3" xfId="34428"/>
    <cellStyle name="好_行政公检法测算_不含人员经费系数_03_2010年各地区一般预算平衡表_2010年地方财政一般预算分级平衡情况表（汇总）0524" xfId="34429"/>
    <cellStyle name="好_行政公检法测算_不含人员经费系数_03_2010年各地区一般预算平衡表_2010年地方财政一般预算分级平衡情况表（汇总）0524 2" xfId="34430"/>
    <cellStyle name="好_行政公检法测算_不含人员经费系数_03_2010年各地区一般预算平衡表_2010年地方财政一般预算分级平衡情况表（汇总）0524 2 2" xfId="34431"/>
    <cellStyle name="好_行政公检法测算_不含人员经费系数_03_2010年各地区一般预算平衡表_2010年地方财政一般预算分级平衡情况表（汇总）0524 2 3" xfId="34432"/>
    <cellStyle name="好_行政公检法测算_不含人员经费系数_03_2010年各地区一般预算平衡表_2010年地方财政一般预算分级平衡情况表（汇总）0524 2 4" xfId="34433"/>
    <cellStyle name="好_行政公检法测算_不含人员经费系数_03_2010年各地区一般预算平衡表_2010年地方财政一般预算分级平衡情况表（汇总）0524 2 5" xfId="34434"/>
    <cellStyle name="好_平邑_财力性转移支付2010年预算参考数_30云南" xfId="34435"/>
    <cellStyle name="好_行政公检法测算_不含人员经费系数_03_2010年各地区一般预算平衡表_2010年地方财政一般预算分级平衡情况表（汇总）0524 3" xfId="34436"/>
    <cellStyle name="好_行政公检法测算_不含人员经费系数_03_2010年各地区一般预算平衡表_2010年地方财政一般预算分级平衡情况表（汇总）0524 4" xfId="34437"/>
    <cellStyle name="好_行政公检法测算_不含人员经费系数_03_2010年各地区一般预算平衡表_净集中 2" xfId="34438"/>
    <cellStyle name="好_行政公检法测算_不含人员经费系数_03_2010年各地区一般预算平衡表_净集中 3" xfId="34439"/>
    <cellStyle name="好_行政公检法测算_不含人员经费系数_30云南" xfId="34440"/>
    <cellStyle name="好_行政公检法测算_不含人员经费系数_财力性转移支付2010年预算参考数 2 3" xfId="34441"/>
    <cellStyle name="好_行政公检法测算_不含人员经费系数_财力性转移支付2010年预算参考数 2 4" xfId="34442"/>
    <cellStyle name="好_行政公检法测算_不含人员经费系数_财力性转移支付2010年预算参考数 2 6" xfId="34443"/>
    <cellStyle name="好_行政公检法测算_不含人员经费系数_财力性转移支付2010年预算参考数 2 8" xfId="34444"/>
    <cellStyle name="好_行政公检法测算_不含人员经费系数_财力性转移支付2010年预算参考数 4" xfId="34445"/>
    <cellStyle name="好_行政公检法测算_不含人员经费系数_财力性转移支付2010年预算参考数_03_2010年各地区一般预算平衡表 2 2" xfId="34446"/>
    <cellStyle name="好_农林水和城市维护标准支出20080505－县区合计_民生政策最低支出需求_合并 3" xfId="34447"/>
    <cellStyle name="好_行政公检法测算_不含人员经费系数_财力性转移支付2010年预算参考数_03_2010年各地区一般预算平衡表 6" xfId="34448"/>
    <cellStyle name="好_行政公检法测算_不含人员经费系数_财力性转移支付2010年预算参考数_03_2010年各地区一般预算平衡表_04财力类2010" xfId="34449"/>
    <cellStyle name="好_行政公检法测算_不含人员经费系数_财力性转移支付2010年预算参考数_03_2010年各地区一般预算平衡表_04财力类2010 3" xfId="34450"/>
    <cellStyle name="好_行政公检法测算_不含人员经费系数_财力性转移支付2010年预算参考数_03_2010年各地区一般预算平衡表_2010年地方财政一般预算分级平衡情况表（汇总）0524 2 2" xfId="34451"/>
    <cellStyle name="好_行政公检法测算_不含人员经费系数_财力性转移支付2010年预算参考数_03_2010年各地区一般预算平衡表_2010年地方财政一般预算分级平衡情况表（汇总）0524 2 3" xfId="34452"/>
    <cellStyle name="好_行政公检法测算_不含人员经费系数_财力性转移支付2010年预算参考数_03_2010年各地区一般预算平衡表_2010年地方财政一般预算分级平衡情况表（汇总）0524 2 4" xfId="34453"/>
    <cellStyle name="好_核定人数下发表_小册子（2010）张" xfId="34454"/>
    <cellStyle name="好_行政公检法测算_不含人员经费系数_财力性转移支付2010年预算参考数_03_2010年各地区一般预算平衡表_2010年地方财政一般预算分级平衡情况表（汇总）0524 2 5" xfId="34455"/>
    <cellStyle name="好_行政公检法测算_不含人员经费系数_财力性转移支付2010年预算参考数_03_2010年各地区一般预算平衡表_2010年地方财政一般预算分级平衡情况表（汇总）0524 2 6" xfId="34456"/>
    <cellStyle name="好_行政公检法测算_不含人员经费系数_财力性转移支付2010年预算参考数_03_2010年各地区一般预算平衡表_2010年地方财政一般预算分级平衡情况表（汇总）0524 2 7" xfId="34457"/>
    <cellStyle name="好_行政公检法测算_不含人员经费系数_财力性转移支付2010年预算参考数_03_2010年各地区一般预算平衡表_2010年地方财政一般预算分级平衡情况表（汇总）0524 2 8" xfId="34458"/>
    <cellStyle name="好_行政公检法测算_不含人员经费系数_财力性转移支付2010年预算参考数_30云南" xfId="34459"/>
    <cellStyle name="好_行政公检法测算_不含人员经费系数_财力性转移支付2010年预算参考数_30云南 2" xfId="34460"/>
    <cellStyle name="好_行政公检法测算_不含人员经费系数_财力性转移支付2010年预算参考数_30云南 3" xfId="34461"/>
    <cellStyle name="好_行政公检法测算_不含人员经费系数_财力性转移支付2010年预算参考数_华东 2 6" xfId="34462"/>
    <cellStyle name="好_行政公检法测算_不含人员经费系数_财力性转移支付2010年预算参考数_华东 2 7" xfId="34463"/>
    <cellStyle name="好_行政公检法测算_不含人员经费系数_财力性转移支付2010年预算参考数_隋心对账单定稿0514" xfId="34464"/>
    <cellStyle name="好_行政公检法测算_不含人员经费系数_财力性转移支付2010年预算参考数_隋心对账单定稿0514 2" xfId="34465"/>
    <cellStyle name="好_行政公检法测算_不含人员经费系数_财力性转移支付2010年预算参考数_隋心对账单定稿0514 2 2" xfId="34466"/>
    <cellStyle name="好_行政公检法测算_不含人员经费系数_财力性转移支付2010年预算参考数_隋心对账单定稿0514 2 4" xfId="34467"/>
    <cellStyle name="好_行政公检法测算_不含人员经费系数_财力性转移支付2010年预算参考数_隋心对账单定稿0514 2 7" xfId="34468"/>
    <cellStyle name="好_行政公检法测算_不含人员经费系数_财力性转移支付2010年预算参考数_隋心对账单定稿0514 3" xfId="34469"/>
    <cellStyle name="强调文字颜色 5 2 2 2 3" xfId="34470"/>
    <cellStyle name="好_行政公检法测算_不含人员经费系数_合并" xfId="34471"/>
    <cellStyle name="好_行政公检法测算_不含人员经费系数_合并 2" xfId="34472"/>
    <cellStyle name="好_行政公检法测算_不含人员经费系数_合并 2 2" xfId="34473"/>
    <cellStyle name="好_行政公检法测算_不含人员经费系数_合并 2 5" xfId="34474"/>
    <cellStyle name="好_行政公检法测算_不含人员经费系数_合并 2 7" xfId="34475"/>
    <cellStyle name="好_农林水和城市维护标准支出20080505－县区合计_合并" xfId="34476"/>
    <cellStyle name="好_县市旗测算-新科目（20080626）_不含人员经费系数_隋心对账单定稿0514 2" xfId="34477"/>
    <cellStyle name="好_行政公检法测算_不含人员经费系数_华东 2" xfId="34478"/>
    <cellStyle name="好_县市旗测算-新科目（20080626）_不含人员经费系数_隋心对账单定稿0514 3" xfId="34479"/>
    <cellStyle name="好_行政公检法测算_不含人员经费系数_华东 3" xfId="34480"/>
    <cellStyle name="好_行政公检法测算_不含人员经费系数_隋心对账单定稿0514" xfId="34481"/>
    <cellStyle name="好_行政公检法测算_不含人员经费系数_隋心对账单定稿0514 2" xfId="34482"/>
    <cellStyle name="好_行政公检法测算_不含人员经费系数_隋心对账单定稿0514 2 3" xfId="34483"/>
    <cellStyle name="好_行政公检法测算_不含人员经费系数_隋心对账单定稿0514 2 4" xfId="34484"/>
    <cellStyle name="好_行政公检法测算_不含人员经费系数_隋心对账单定稿0514 3" xfId="34485"/>
    <cellStyle name="好_行政公检法测算_财力性转移支付2010年预算参考数 2 3" xfId="34486"/>
    <cellStyle name="好_行政公检法测算_财力性转移支付2010年预算参考数 2 4" xfId="34487"/>
    <cellStyle name="好_行政公检法测算_财力性转移支付2010年预算参考数 2 6" xfId="34488"/>
    <cellStyle name="好_行政公检法测算_财力性转移支付2010年预算参考数 2 7" xfId="34489"/>
    <cellStyle name="好_行政公检法测算_财力性转移支付2010年预算参考数 2 8" xfId="34490"/>
    <cellStyle name="好_行政公检法测算_财力性转移支付2010年预算参考数_03_2010年各地区一般预算平衡表_04财力类2010" xfId="34491"/>
    <cellStyle name="好_其他部门(按照总人口测算）—20080416_不含人员经费系数_华东 2 2" xfId="34492"/>
    <cellStyle name="好_行政公检法测算_财力性转移支付2010年预算参考数_03_2010年各地区一般预算平衡表_04财力类2010 2" xfId="34493"/>
    <cellStyle name="好_行政公检法测算_财力性转移支付2010年预算参考数_03_2010年各地区一般预算平衡表_04财力类2010 3" xfId="34494"/>
    <cellStyle name="好_行政公检法测算_财力性转移支付2010年预算参考数_03_2010年各地区一般预算平衡表_2010年地方财政一般预算分级平衡情况表（汇总）0524 2" xfId="34495"/>
    <cellStyle name="好_行政公检法测算_财力性转移支付2010年预算参考数_03_2010年各地区一般预算平衡表_2010年地方财政一般预算分级平衡情况表（汇总）0524 2 3" xfId="34496"/>
    <cellStyle name="好_行政公检法测算_财力性转移支付2010年预算参考数_03_2010年各地区一般预算平衡表_2010年地方财政一般预算分级平衡情况表（汇总）0524 2 5" xfId="34497"/>
    <cellStyle name="好_行政公检法测算_财力性转移支付2010年预算参考数_03_2010年各地区一般预算平衡表_2010年地方财政一般预算分级平衡情况表（汇总）0524 2 6" xfId="34498"/>
    <cellStyle name="好_行政公检法测算_财力性转移支付2010年预算参考数_03_2010年各地区一般预算平衡表_2010年地方财政一般预算分级平衡情况表（汇总）0524 3" xfId="34499"/>
    <cellStyle name="好_行政公检法测算_财力性转移支付2010年预算参考数_03_2010年各地区一般预算平衡表_2010年地方财政一般预算分级平衡情况表（汇总）0524 4" xfId="34500"/>
    <cellStyle name="好_行政公检法测算_财力性转移支付2010年预算参考数_03_2010年各地区一般预算平衡表_净集中" xfId="34501"/>
    <cellStyle name="好_行政公检法测算_财力性转移支付2010年预算参考数_30云南 2" xfId="34502"/>
    <cellStyle name="好_行政公检法测算_财力性转移支付2010年预算参考数_合并" xfId="34503"/>
    <cellStyle name="好_自行调整差异系数顺序_03_2010年各地区一般预算平衡表_2010年地方财政一般预算分级平衡情况表（汇总）0524 2 7" xfId="34504"/>
    <cellStyle name="好_行政公检法测算_财力性转移支付2010年预算参考数_合并 2" xfId="34505"/>
    <cellStyle name="好_行政公检法测算_财力性转移支付2010年预算参考数_合并 2 2" xfId="34506"/>
    <cellStyle name="好_青海 缺口县区测算(地方填报)_华东 2 2" xfId="34507"/>
    <cellStyle name="好_行政公检法测算_财力性转移支付2010年预算参考数_合并 2 3" xfId="34508"/>
    <cellStyle name="好_青海 缺口县区测算(地方填报)_华东 2 4" xfId="34509"/>
    <cellStyle name="好_行政公检法测算_财力性转移支付2010年预算参考数_合并 2 5" xfId="34510"/>
    <cellStyle name="好_青海 缺口县区测算(地方填报)_华东 2 5" xfId="34511"/>
    <cellStyle name="好_行政公检法测算_财力性转移支付2010年预算参考数_合并 2 6" xfId="34512"/>
    <cellStyle name="好_青海 缺口县区测算(地方填报)_华东 2 6" xfId="34513"/>
    <cellStyle name="好_行政公检法测算_财力性转移支付2010年预算参考数_合并 2 7" xfId="34514"/>
    <cellStyle name="好_行政公检法测算_财力性转移支付2010年预算参考数_合并 3" xfId="34515"/>
    <cellStyle name="好_行政公检法测算_财力性转移支付2010年预算参考数_华东" xfId="34516"/>
    <cellStyle name="检查单元格 2 2 2 11" xfId="34517"/>
    <cellStyle name="好_行政公检法测算_财力性转移支付2010年预算参考数_华东 2" xfId="34518"/>
    <cellStyle name="检查单元格 2 2 2 12" xfId="34519"/>
    <cellStyle name="好_行政公检法测算_财力性转移支付2010年预算参考数_华东 3" xfId="34520"/>
    <cellStyle name="好_民生政策最低支出需求_财力性转移支付2010年预算参考数_合并 2 5" xfId="34521"/>
    <cellStyle name="好_行政公检法测算_财力性转移支付2010年预算参考数_隋心对账单定稿0514" xfId="34522"/>
    <cellStyle name="好_行政公检法测算_财力性转移支付2010年预算参考数_隋心对账单定稿0514 2" xfId="34523"/>
    <cellStyle name="好_行政公检法测算_财力性转移支付2010年预算参考数_隋心对账单定稿0514 2 2" xfId="34524"/>
    <cellStyle name="好_行政公检法测算_财力性转移支付2010年预算参考数_隋心对账单定稿0514 2 6" xfId="34525"/>
    <cellStyle name="好_行政公检法测算_财力性转移支付2010年预算参考数_隋心对账单定稿0514 2 7" xfId="34526"/>
    <cellStyle name="好_行政公检法测算_财力性转移支付2010年预算参考数_隋心对账单定稿0514 3" xfId="34527"/>
    <cellStyle name="好_行政公检法测算_县市旗测算-新科目（含人口规模效应）_03_2010年各地区一般预算平衡表_2010年地方财政一般预算分级平衡情况表（汇总）0524 2 3" xfId="34528"/>
    <cellStyle name="好_行政公检法测算_合并" xfId="34529"/>
    <cellStyle name="好_合并 2 4" xfId="34530"/>
    <cellStyle name="好_行政公检法测算_合并 2 7" xfId="34531"/>
    <cellStyle name="好_行政公检法测算_合并 3" xfId="34532"/>
    <cellStyle name="好_行政公检法测算_华东" xfId="34533"/>
    <cellStyle name="好_行政公检法测算_华东 2" xfId="34534"/>
    <cellStyle name="好_行政公检法测算_华东 2 2" xfId="34535"/>
    <cellStyle name="好_行政公检法测算_华东 2 4" xfId="34536"/>
    <cellStyle name="好_华东 2 2" xfId="34537"/>
    <cellStyle name="好_行政公检法测算_华东 2 5" xfId="34538"/>
    <cellStyle name="好_华东 2 3" xfId="34539"/>
    <cellStyle name="好_行政公检法测算_华东 2 6" xfId="34540"/>
    <cellStyle name="好_行政公检法测算_华东 3" xfId="34541"/>
    <cellStyle name="好_行政公检法测算_民生政策最低支出需求 2 5" xfId="34542"/>
    <cellStyle name="好_行政公检法测算_民生政策最低支出需求 2 6" xfId="34543"/>
    <cellStyle name="好_行政公检法测算_民生政策最低支出需求 2 7" xfId="34544"/>
    <cellStyle name="解释性文本 2 2 10" xfId="34545"/>
    <cellStyle name="好_行政公检法测算_民生政策最低支出需求 2 8" xfId="34546"/>
    <cellStyle name="解释性文本 2 2 11" xfId="34547"/>
    <cellStyle name="好_行政公检法测算_民生政策最低支出需求_03_2010年各地区一般预算平衡表 2 3" xfId="34548"/>
    <cellStyle name="好_行政公检法测算_民生政策最低支出需求_03_2010年各地区一般预算平衡表_04财力类2010" xfId="34549"/>
    <cellStyle name="好_行政公检法测算_民生政策最低支出需求_03_2010年各地区一般预算平衡表_净集中" xfId="34550"/>
    <cellStyle name="好_行政公检法测算_民生政策最低支出需求_30云南" xfId="34551"/>
    <cellStyle name="好_行政公检法测算_民生政策最低支出需求_财力性转移支付2010年预算参考数 2" xfId="34552"/>
    <cellStyle name="好_行政公检法测算_民生政策最低支出需求_财力性转移支付2010年预算参考数 2 5" xfId="34553"/>
    <cellStyle name="好_行政公检法测算_民生政策最低支出需求_财力性转移支付2010年预算参考数 2 7" xfId="34554"/>
    <cellStyle name="好_行政公检法测算_民生政策最低支出需求_财力性转移支付2010年预算参考数 3" xfId="34555"/>
    <cellStyle name="好_行政公检法测算_民生政策最低支出需求_财力性转移支付2010年预算参考数 4" xfId="34556"/>
    <cellStyle name="好_行政公检法测算_民生政策最低支出需求_财力性转移支付2010年预算参考数_03_2010年各地区一般预算平衡表 6" xfId="34557"/>
    <cellStyle name="好_行政公检法测算_民生政策最低支出需求_财力性转移支付2010年预算参考数_03_2010年各地区一般预算平衡表_04财力类2010" xfId="34558"/>
    <cellStyle name="好_市辖区测算20080510_民生政策最低支出需求_财力性转移支付2010年预算参考数_03_2010年各地区一般预算平衡表_2010年地方财政一般预算分级平衡情况表（汇总）0524 2 2" xfId="34559"/>
    <cellStyle name="好_行政公检法测算_民生政策最低支出需求_财力性转移支付2010年预算参考数_03_2010年各地区一般预算平衡表_04财力类2010 2" xfId="34560"/>
    <cellStyle name="好_行政公检法测算_民生政策最低支出需求_财力性转移支付2010年预算参考数_03_2010年各地区一般预算平衡表_04财力类2010 3" xfId="34561"/>
    <cellStyle name="好_行政公检法测算_民生政策最低支出需求_财力性转移支付2010年预算参考数_03_2010年各地区一般预算平衡表_2010年地方财政一般预算分级平衡情况表（汇总）0524" xfId="34562"/>
    <cellStyle name="好_行政公检法测算_民生政策最低支出需求_财力性转移支付2010年预算参考数_03_2010年各地区一般预算平衡表_2010年地方财政一般预算分级平衡情况表（汇总）0524 2" xfId="34563"/>
    <cellStyle name="好_其他部门(按照总人口测算）—20080416_不含人员经费系数_合并 3" xfId="34564"/>
    <cellStyle name="好_行政公检法测算_民生政策最低支出需求_财力性转移支付2010年预算参考数_03_2010年各地区一般预算平衡表_2010年地方财政一般预算分级平衡情况表（汇总）0524 2 6" xfId="34565"/>
    <cellStyle name="好_市辖区测算20080510_不含人员经费系数_合并 2 5" xfId="34566"/>
    <cellStyle name="好_行政公检法测算_民生政策最低支出需求_财力性转移支付2010年预算参考数_03_2010年各地区一般预算平衡表_2010年地方财政一般预算分级平衡情况表（汇总）0524 2 7" xfId="34567"/>
    <cellStyle name="好_市辖区测算20080510_不含人员经费系数_合并 2 6" xfId="34568"/>
    <cellStyle name="好_行政公检法测算_民生政策最低支出需求_财力性转移支付2010年预算参考数_03_2010年各地区一般预算平衡表_2010年地方财政一般预算分级平衡情况表（汇总）0524 3" xfId="34569"/>
    <cellStyle name="好_行政公检法测算_民生政策最低支出需求_财力性转移支付2010年预算参考数_03_2010年各地区一般预算平衡表_2010年地方财政一般预算分级平衡情况表（汇总）0524 4" xfId="34570"/>
    <cellStyle name="好_行政公检法测算_民生政策最低支出需求_财力性转移支付2010年预算参考数_03_2010年各地区一般预算平衡表_2010年地方财政一般预算分级平衡情况表（汇总）0524 5" xfId="34571"/>
    <cellStyle name="好_行政公检法测算_民生政策最低支出需求_财力性转移支付2010年预算参考数_30云南 3" xfId="34572"/>
    <cellStyle name="好_行政公检法测算_民生政策最低支出需求_财力性转移支付2010年预算参考数_合并" xfId="34573"/>
    <cellStyle name="好_行政公检法测算_民生政策最低支出需求_财力性转移支付2010年预算参考数_合并 2" xfId="34574"/>
    <cellStyle name="好_行政公检法测算_民生政策最低支出需求_财力性转移支付2010年预算参考数_合并 2 4" xfId="34575"/>
    <cellStyle name="好_县区合并测算20080421_不含人员经费系数_财力性转移支付2010年预算参考数_03_2010年各地区一般预算平衡表_2010年地方财政一般预算分级平衡情况表（汇总）0524 3" xfId="34576"/>
    <cellStyle name="好_行政公检法测算_民生政策最低支出需求_财力性转移支付2010年预算参考数_合并 2 6" xfId="34577"/>
    <cellStyle name="好_县区合并测算20080421_不含人员经费系数_财力性转移支付2010年预算参考数_03_2010年各地区一般预算平衡表_2010年地方财政一般预算分级平衡情况表（汇总）0524 5" xfId="34578"/>
    <cellStyle name="好_行政公检法测算_民生政策最低支出需求_财力性转移支付2010年预算参考数_合并 3" xfId="34579"/>
    <cellStyle name="好_行政公检法测算_民生政策最低支出需求_财力性转移支付2010年预算参考数_华东" xfId="34580"/>
    <cellStyle name="好_行政公检法测算_民生政策最低支出需求_财力性转移支付2010年预算参考数_华东 2" xfId="34581"/>
    <cellStyle name="好_行政公检法测算_民生政策最低支出需求_财力性转移支付2010年预算参考数_华东 2 3" xfId="34582"/>
    <cellStyle name="好_行政公检法测算_民生政策最低支出需求_财力性转移支付2010年预算参考数_华东 2 4" xfId="34583"/>
    <cellStyle name="好_行政公检法测算_民生政策最低支出需求_财力性转移支付2010年预算参考数_华东 2 5" xfId="34584"/>
    <cellStyle name="好_行政公检法测算_民生政策最低支出需求_财力性转移支付2010年预算参考数_华东 2 6" xfId="34585"/>
    <cellStyle name="好_行政公检法测算_民生政策最低支出需求_财力性转移支付2010年预算参考数_华东 3" xfId="34586"/>
    <cellStyle name="好_行政公检法测算_民生政策最低支出需求_财力性转移支付2010年预算参考数_隋心对账单定稿0514" xfId="34587"/>
    <cellStyle name="好_行政公检法测算_民生政策最低支出需求_财力性转移支付2010年预算参考数_隋心对账单定稿0514 2" xfId="34588"/>
    <cellStyle name="好_行政公检法测算_民生政策最低支出需求_财力性转移支付2010年预算参考数_隋心对账单定稿0514 2 2" xfId="34589"/>
    <cellStyle name="好_行政公检法测算_民生政策最低支出需求_财力性转移支付2010年预算参考数_隋心对账单定稿0514 2 3" xfId="34590"/>
    <cellStyle name="好_行政公检法测算_民生政策最低支出需求_财力性转移支付2010年预算参考数_隋心对账单定稿0514 2 4" xfId="34591"/>
    <cellStyle name="好_行政公检法测算_民生政策最低支出需求_财力性转移支付2010年预算参考数_隋心对账单定稿0514 2 5" xfId="34592"/>
    <cellStyle name="好_行政公检法测算_民生政策最低支出需求_财力性转移支付2010年预算参考数_隋心对账单定稿0514 2 6" xfId="34593"/>
    <cellStyle name="好_行政公检法测算_民生政策最低支出需求_财力性转移支付2010年预算参考数_隋心对账单定稿0514 3" xfId="34594"/>
    <cellStyle name="好_行政公检法测算_民生政策最低支出需求_财力性转移支付2010年预算参考数_小册子（2010）张" xfId="34595"/>
    <cellStyle name="好_行政公检法测算_民生政策最低支出需求_财力性转移支付2010年预算参考数_小册子（2010）张 2" xfId="34596"/>
    <cellStyle name="好_行政公检法测算_民生政策最低支出需求_财力性转移支付2010年预算参考数_小册子（2010）张 3" xfId="34597"/>
    <cellStyle name="好_行政公检法测算_民生政策最低支出需求_合并" xfId="34598"/>
    <cellStyle name="好_行政公检法测算_民生政策最低支出需求_合并 2 2" xfId="34599"/>
    <cellStyle name="好_行政公检法测算_民生政策最低支出需求_合并 2 3" xfId="34600"/>
    <cellStyle name="好_行政公检法测算_民生政策最低支出需求_合并 2 6" xfId="34601"/>
    <cellStyle name="好_行政公检法测算_民生政策最低支出需求_合并 2 7" xfId="34602"/>
    <cellStyle name="好_行政公检法测算_民生政策最低支出需求_合并 3" xfId="34603"/>
    <cellStyle name="链接单元格 2 2 2 2 2 2" xfId="34604"/>
    <cellStyle name="好_行政公检法测算_民生政策最低支出需求_华东 2 4" xfId="34605"/>
    <cellStyle name="好_行政公检法测算_民生政策最低支出需求_华东 2 6" xfId="34606"/>
    <cellStyle name="好_行政公检法测算_民生政策最低支出需求_华东 3" xfId="34607"/>
    <cellStyle name="好_行政公检法测算_民生政策最低支出需求_隋心对账单定稿0514 2" xfId="34608"/>
    <cellStyle name="好_行政公检法测算_民生政策最低支出需求_隋心对账单定稿0514 2 2" xfId="34609"/>
    <cellStyle name="好_行政公检法测算_民生政策最低支出需求_隋心对账单定稿0514 2 3" xfId="34610"/>
    <cellStyle name="好_行政公检法测算_民生政策最低支出需求_隋心对账单定稿0514 2 4" xfId="34611"/>
    <cellStyle name="好_缺口县区测算（11.13）_03_2010年各地区一般预算平衡表" xfId="34612"/>
    <cellStyle name="好_县市旗测算-新科目（20080627）_03_2010年各地区一般预算平衡表_2010年地方财政一般预算分级平衡情况表（汇总）0524 2 3" xfId="34613"/>
    <cellStyle name="好_行政公检法测算_民生政策最低支出需求_隋心对账单定稿0514 2 5" xfId="34614"/>
    <cellStyle name="好_行政公检法测算_民生政策最低支出需求_隋心对账单定稿0514 2 7" xfId="34615"/>
    <cellStyle name="好_行政公检法测算_民生政策最低支出需求_小册子（2010）张" xfId="34616"/>
    <cellStyle name="好_行政公检法测算_民生政策最低支出需求_小册子（2010）张 2" xfId="34617"/>
    <cellStyle name="好_行政公检法测算_民生政策最低支出需求_小册子（2010）张 3" xfId="34618"/>
    <cellStyle name="好_行政公检法测算_隋心对账单定稿0514 2" xfId="34619"/>
    <cellStyle name="好_行政公检法测算_隋心对账单定稿0514 2 3" xfId="34620"/>
    <cellStyle name="好_市辖区测算-新科目（20080626）_县市旗测算-新科目（含人口规模效应）_财力性转移支付2010年预算参考数_03_2010年各地区一般预算平衡表_2010年地方财政一般预算分级平衡情况表（汇总）0524 2 2" xfId="34621"/>
    <cellStyle name="好_县市旗测算20080508_不含人员经费系数_财力性转移支付2010年预算参考数_隋心对账单定稿0514 2 2" xfId="34622"/>
    <cellStyle name="好_行政公检法测算_隋心对账单定稿0514 2 5" xfId="34623"/>
    <cellStyle name="好_市辖区测算-新科目（20080626）_县市旗测算-新科目（含人口规模效应）_财力性转移支付2010年预算参考数_03_2010年各地区一般预算平衡表_2010年地方财政一般预算分级平衡情况表（汇总）0524 2 3" xfId="34624"/>
    <cellStyle name="好_县市旗测算20080508_不含人员经费系数_财力性转移支付2010年预算参考数_隋心对账单定稿0514 2 3" xfId="34625"/>
    <cellStyle name="好_行政公检法测算_隋心对账单定稿0514 2 6" xfId="34626"/>
    <cellStyle name="好_市辖区测算-新科目（20080626）_县市旗测算-新科目（含人口规模效应）_财力性转移支付2010年预算参考数_03_2010年各地区一般预算平衡表_2010年地方财政一般预算分级平衡情况表（汇总）0524 2 4" xfId="34627"/>
    <cellStyle name="好_县市旗测算20080508_不含人员经费系数_财力性转移支付2010年预算参考数_隋心对账单定稿0514 2 4" xfId="34628"/>
    <cellStyle name="好_行政公检法测算_隋心对账单定稿0514 2 7" xfId="34629"/>
    <cellStyle name="好_行政公检法测算_隋心对账单定稿0514 3" xfId="34630"/>
    <cellStyle name="好_行政公检法测算_县市旗测算-新科目（含人口规模效应）" xfId="34631"/>
    <cellStyle name="好_行政公检法测算_县市旗测算-新科目（含人口规模效应） 2 3" xfId="34632"/>
    <cellStyle name="好_行政公检法测算_县市旗测算-新科目（含人口规模效应） 2 5" xfId="34633"/>
    <cellStyle name="好_行政公检法测算_县市旗测算-新科目（含人口规模效应） 2 6" xfId="34634"/>
    <cellStyle name="好_行政公检法测算_县市旗测算-新科目（含人口规模效应） 2 8" xfId="34635"/>
    <cellStyle name="好_行政公检法测算_县市旗测算-新科目（含人口规模效应） 3" xfId="34636"/>
    <cellStyle name="好_行政公检法测算_县市旗测算-新科目（含人口规模效应） 4" xfId="34637"/>
    <cellStyle name="好_行政公检法测算_县市旗测算-新科目（含人口规模效应） 5" xfId="34638"/>
    <cellStyle name="好_行政公检法测算_县市旗测算-新科目（含人口规模效应）_03_2010年各地区一般预算平衡表" xfId="34639"/>
    <cellStyle name="好_行政公检法测算_县市旗测算-新科目（含人口规模效应）_03_2010年各地区一般预算平衡表 2" xfId="34640"/>
    <cellStyle name="好_行政公检法测算_县市旗测算-新科目（含人口规模效应）_03_2010年各地区一般预算平衡表 3" xfId="34641"/>
    <cellStyle name="好_行政公检法测算_县市旗测算-新科目（含人口规模效应）_03_2010年各地区一般预算平衡表 4" xfId="34642"/>
    <cellStyle name="好_行政公检法测算_县市旗测算-新科目（含人口规模效应）_03_2010年各地区一般预算平衡表 5" xfId="34643"/>
    <cellStyle name="好_行政公检法测算_县市旗测算-新科目（含人口规模效应）_03_2010年各地区一般预算平衡表 6" xfId="34644"/>
    <cellStyle name="好_农林水和城市维护标准支出20080505－县区合计_不含人员经费系数_财力性转移支付2010年预算参考数_03_2010年各地区一般预算平衡表_净集中 3" xfId="34645"/>
    <cellStyle name="好_行政公检法测算_县市旗测算-新科目（含人口规模效应）_03_2010年各地区一般预算平衡表_2010年地方财政一般预算分级平衡情况表（汇总）0524 2 2" xfId="34646"/>
    <cellStyle name="好_行政公检法测算_县市旗测算-新科目（含人口规模效应）_03_2010年各地区一般预算平衡表_2010年地方财政一般预算分级平衡情况表（汇总）0524 2 4" xfId="34647"/>
    <cellStyle name="好_行政公检法测算_县市旗测算-新科目（含人口规模效应）_03_2010年各地区一般预算平衡表_2010年地方财政一般预算分级平衡情况表（汇总）0524 2 5" xfId="34648"/>
    <cellStyle name="好_行政公检法测算_县市旗测算-新科目（含人口规模效应）_03_2010年各地区一般预算平衡表_2010年地方财政一般预算分级平衡情况表（汇总）0524 2 7" xfId="34649"/>
    <cellStyle name="好_行政公检法测算_县市旗测算-新科目（含人口规模效应）_03_2010年各地区一般预算平衡表_2010年地方财政一般预算分级平衡情况表（汇总）0524 2 8" xfId="34650"/>
    <cellStyle name="好_行政公检法测算_县市旗测算-新科目（含人口规模效应）_30云南" xfId="34651"/>
    <cellStyle name="好_行政公检法测算_县市旗测算-新科目（含人口规模效应）_30云南 3" xfId="34652"/>
    <cellStyle name="好_行政公检法测算_县市旗测算-新科目（含人口规模效应）_财力性转移支付2010年预算参考数" xfId="34653"/>
    <cellStyle name="好_行政公检法测算_县市旗测算-新科目（含人口规模效应）_财力性转移支付2010年预算参考数 2 2" xfId="34654"/>
    <cellStyle name="好_行政公检法测算_县市旗测算-新科目（含人口规模效应）_财力性转移支付2010年预算参考数 2 4" xfId="34655"/>
    <cellStyle name="好_行政公检法测算_县市旗测算-新科目（含人口规模效应）_财力性转移支付2010年预算参考数 2 5" xfId="34656"/>
    <cellStyle name="好_市辖区测算20080510_民生政策最低支出需求_财力性转移支付2010年预算参考数_03_2010年各地区一般预算平衡表_净集中" xfId="34657"/>
    <cellStyle name="好_行政公检法测算_县市旗测算-新科目（含人口规模效应）_财力性转移支付2010年预算参考数 2 6" xfId="34658"/>
    <cellStyle name="好_行政公检法测算_县市旗测算-新科目（含人口规模效应）_财力性转移支付2010年预算参考数 2 7" xfId="34659"/>
    <cellStyle name="好_行政公检法测算_县市旗测算-新科目（含人口规模效应）_财力性转移支付2010年预算参考数 2 8" xfId="34660"/>
    <cellStyle name="好_行政公检法测算_县市旗测算-新科目（含人口规模效应）_财力性转移支付2010年预算参考数 3" xfId="34661"/>
    <cellStyle name="好_行政公检法测算_县市旗测算-新科目（含人口规模效应）_财力性转移支付2010年预算参考数 4" xfId="34662"/>
    <cellStyle name="好_行政公检法测算_县市旗测算-新科目（含人口规模效应）_财力性转移支付2010年预算参考数 5" xfId="34663"/>
    <cellStyle name="好_行政公检法测算_县市旗测算-新科目（含人口规模效应）_财力性转移支付2010年预算参考数_03_2010年各地区一般预算平衡表 2" xfId="34664"/>
    <cellStyle name="好_行政公检法测算_县市旗测算-新科目（含人口规模效应）_财力性转移支付2010年预算参考数_03_2010年各地区一般预算平衡表 2 2" xfId="34665"/>
    <cellStyle name="好_行政公检法测算_县市旗测算-新科目（含人口规模效应）_财力性转移支付2010年预算参考数_03_2010年各地区一般预算平衡表 2 3" xfId="34666"/>
    <cellStyle name="好_行政公检法测算_县市旗测算-新科目（含人口规模效应）_财力性转移支付2010年预算参考数_03_2010年各地区一般预算平衡表 3" xfId="34667"/>
    <cellStyle name="好_行政公检法测算_县市旗测算-新科目（含人口规模效应）_财力性转移支付2010年预算参考数_03_2010年各地区一般预算平衡表 4" xfId="34668"/>
    <cellStyle name="好_行政公检法测算_县市旗测算-新科目（含人口规模效应）_财力性转移支付2010年预算参考数_03_2010年各地区一般预算平衡表 5" xfId="34669"/>
    <cellStyle name="好_行政公检法测算_县市旗测算-新科目（含人口规模效应）_财力性转移支付2010年预算参考数_03_2010年各地区一般预算平衡表 6" xfId="34670"/>
    <cellStyle name="好_行政公检法测算_县市旗测算-新科目（含人口规模效应）_财力性转移支付2010年预算参考数_03_2010年各地区一般预算平衡表_2010年地方财政一般预算分级平衡情况表（汇总）0524 2" xfId="34671"/>
    <cellStyle name="好_行政公检法测算_县市旗测算-新科目（含人口规模效应）_财力性转移支付2010年预算参考数_03_2010年各地区一般预算平衡表_2010年地方财政一般预算分级平衡情况表（汇总）0524 2 4" xfId="34672"/>
    <cellStyle name="好_行政公检法测算_县市旗测算-新科目（含人口规模效应）_财力性转移支付2010年预算参考数_03_2010年各地区一般预算平衡表_2010年地方财政一般预算分级平衡情况表（汇总）0524 2 5" xfId="34673"/>
    <cellStyle name="好_行政公检法测算_县市旗测算-新科目（含人口规模效应）_财力性转移支付2010年预算参考数_03_2010年各地区一般预算平衡表_2010年地方财政一般预算分级平衡情况表（汇总）0524 2 6" xfId="34674"/>
    <cellStyle name="好_行政公检法测算_县市旗测算-新科目（含人口规模效应）_财力性转移支付2010年预算参考数_03_2010年各地区一般预算平衡表_2010年地方财政一般预算分级平衡情况表（汇总）0524 2 7" xfId="34675"/>
    <cellStyle name="好_行政公检法测算_县市旗测算-新科目（含人口规模效应）_财力性转移支付2010年预算参考数_03_2010年各地区一般预算平衡表_2010年地方财政一般预算分级平衡情况表（汇总）0524 3" xfId="34676"/>
    <cellStyle name="好_行政公检法测算_县市旗测算-新科目（含人口规模效应）_财力性转移支付2010年预算参考数_03_2010年各地区一般预算平衡表_2010年地方财政一般预算分级平衡情况表（汇总）0524 4" xfId="34677"/>
    <cellStyle name="好_行政公检法测算_县市旗测算-新科目（含人口规模效应）_财力性转移支付2010年预算参考数_03_2010年各地区一般预算平衡表_2010年地方财政一般预算分级平衡情况表（汇总）0524 5" xfId="34678"/>
    <cellStyle name="好_行政公检法测算_县市旗测算-新科目（含人口规模效应）_财力性转移支付2010年预算参考数_30云南 3" xfId="34679"/>
    <cellStyle name="好_人员工资和公用经费_财力性转移支付2010年预算参考数 2 5" xfId="34680"/>
    <cellStyle name="好_行政公检法测算_县市旗测算-新科目（含人口规模效应）_财力性转移支付2010年预算参考数_合并" xfId="34681"/>
    <cellStyle name="好_行政公检法测算_县市旗测算-新科目（含人口规模效应）_财力性转移支付2010年预算参考数_合并 2" xfId="34682"/>
    <cellStyle name="好_行政公检法测算_县市旗测算-新科目（含人口规模效应）_财力性转移支付2010年预算参考数_合并 3" xfId="34683"/>
    <cellStyle name="好_行政公检法测算_县市旗测算-新科目（含人口规模效应）_财力性转移支付2010年预算参考数_华东 2 2" xfId="34684"/>
    <cellStyle name="好_行政公检法测算_县市旗测算-新科目（含人口规模效应）_财力性转移支付2010年预算参考数_华东 2 3" xfId="34685"/>
    <cellStyle name="好_行政公检法测算_县市旗测算-新科目（含人口规模效应）_财力性转移支付2010年预算参考数_华东 2 5" xfId="34686"/>
    <cellStyle name="好_行政公检法测算_县市旗测算-新科目（含人口规模效应）_财力性转移支付2010年预算参考数_华东 2 6" xfId="34687"/>
    <cellStyle name="好_县市旗测算20080508_不含人员经费系数_财力性转移支付2010年预算参考数_03_2010年各地区一般预算平衡表_2010年地方财政一般预算分级平衡情况表（汇总）0524" xfId="34688"/>
    <cellStyle name="好_行政公检法测算_县市旗测算-新科目（含人口规模效应）_财力性转移支付2010年预算参考数_隋心对账单定稿0514" xfId="34689"/>
    <cellStyle name="好_行政公检法测算_县市旗测算-新科目（含人口规模效应）_财力性转移支付2010年预算参考数_隋心对账单定稿0514 2" xfId="34690"/>
    <cellStyle name="好_行政公检法测算_县市旗测算-新科目（含人口规模效应）_财力性转移支付2010年预算参考数_隋心对账单定稿0514 2 2" xfId="34691"/>
    <cellStyle name="好_行政公检法测算_县市旗测算-新科目（含人口规模效应）_财力性转移支付2010年预算参考数_隋心对账单定稿0514 2 5" xfId="34692"/>
    <cellStyle name="好_县市旗测算-新科目（20080626）_财力性转移支付2010年预算参考数_隋心对账单定稿0514 2" xfId="34693"/>
    <cellStyle name="好_行政公检法测算_县市旗测算-新科目（含人口规模效应）_财力性转移支付2010年预算参考数_隋心对账单定稿0514 2 6" xfId="34694"/>
    <cellStyle name="好_行政公检法测算_县市旗测算-新科目（含人口规模效应）_财力性转移支付2010年预算参考数_隋心对账单定稿0514 3" xfId="34695"/>
    <cellStyle name="好_行政公检法测算_县市旗测算-新科目（含人口规模效应）_财力性转移支付2010年预算参考数_小册子（2010）张" xfId="34696"/>
    <cellStyle name="好_行政公检法测算_县市旗测算-新科目（含人口规模效应）_财力性转移支付2010年预算参考数_小册子（2010）张 2" xfId="34697"/>
    <cellStyle name="好_行政公检法测算_县市旗测算-新科目（含人口规模效应）_合并" xfId="34698"/>
    <cellStyle name="好_行政公检法测算_县市旗测算-新科目（含人口规模效应）_合并 2" xfId="34699"/>
    <cellStyle name="好_行政公检法测算_县市旗测算-新科目（含人口规模效应）_合并 2 7" xfId="34700"/>
    <cellStyle name="好_卫生部门_财力性转移支付2010年预算参考数_华东 2 6" xfId="34701"/>
    <cellStyle name="好_行政公检法测算_县市旗测算-新科目（含人口规模效应）_合并 3" xfId="34702"/>
    <cellStyle name="好_行政公检法测算_县市旗测算-新科目（含人口规模效应）_华东 2 7" xfId="34703"/>
    <cellStyle name="好_行政公检法测算_县市旗测算-新科目（含人口规模效应）_华东 3" xfId="34704"/>
    <cellStyle name="好_行政公检法测算_县市旗测算-新科目（含人口规模效应）_隋心对账单定稿0514 2 7" xfId="34705"/>
    <cellStyle name="好_行政公检法测算_县市旗测算-新科目（含人口规模效应）_小册子（2010）张" xfId="34706"/>
    <cellStyle name="好_行政公检法测算_县市旗测算-新科目（含人口规模效应）_小册子（2010）张 2" xfId="34707"/>
    <cellStyle name="好_合并" xfId="34708"/>
    <cellStyle name="好_合并 2" xfId="34709"/>
    <cellStyle name="好_河南 缺口县区测算(地方填报)" xfId="34710"/>
    <cellStyle name="好_县市旗测算-新科目（20080627）_县市旗测算-新科目（含人口规模效应）_30云南 3" xfId="34711"/>
    <cellStyle name="好_河南 缺口县区测算(地方填报) 2 2" xfId="34712"/>
    <cellStyle name="好_河南 缺口县区测算(地方填报) 2 3" xfId="34713"/>
    <cellStyle name="好_河南 缺口县区测算(地方填报) 2 4" xfId="34714"/>
    <cellStyle name="好_河南 缺口县区测算(地方填报) 2 6" xfId="34715"/>
    <cellStyle name="好_河南 缺口县区测算(地方填报) 5" xfId="34716"/>
    <cellStyle name="好_河南 缺口县区测算(地方填报)_03_2010年各地区一般预算平衡表 2 3" xfId="34717"/>
    <cellStyle name="好_河南 缺口县区测算(地方填报)_03_2010年各地区一般预算平衡表 5" xfId="34718"/>
    <cellStyle name="好_河南 缺口县区测算(地方填报)_03_2010年各地区一般预算平衡表 6" xfId="34719"/>
    <cellStyle name="好_县市旗测算20080508_不含人员经费系数_财力性转移支付2010年预算参考数 2 4" xfId="34720"/>
    <cellStyle name="好_河南 缺口县区测算(地方填报)_03_2010年各地区一般预算平衡表_04财力类2010" xfId="34721"/>
    <cellStyle name="好_其他部门(按照总人口测算）—20080416_县市旗测算-新科目（含人口规模效应）_华东 2 3" xfId="34722"/>
    <cellStyle name="好_河南 缺口县区测算(地方填报)_03_2010年各地区一般预算平衡表_04财力类2010 2" xfId="34723"/>
    <cellStyle name="好_县市旗测算-新科目（20080627）_财力性转移支付2010年预算参考数 2 7" xfId="34724"/>
    <cellStyle name="好_其他部门(按照总人口测算）—20080416_县市旗测算-新科目（含人口规模效应）_华东 2 4" xfId="34725"/>
    <cellStyle name="好_河南 缺口县区测算(地方填报)_03_2010年各地区一般预算平衡表_04财力类2010 3" xfId="34726"/>
    <cellStyle name="好_县市旗测算-新科目（20080627）_财力性转移支付2010年预算参考数 2 8" xfId="34727"/>
    <cellStyle name="好_河南 缺口县区测算(地方填报)_03_2010年各地区一般预算平衡表_2010年地方财政一般预算分级平衡情况表（汇总）0524 2 3" xfId="34728"/>
    <cellStyle name="好_河南 缺口县区测算(地方填报)_03_2010年各地区一般预算平衡表_2010年地方财政一般预算分级平衡情况表（汇总）0524 2 7" xfId="34729"/>
    <cellStyle name="好_河南 缺口县区测算(地方填报)_03_2010年各地区一般预算平衡表_2010年地方财政一般预算分级平衡情况表（汇总）0524 2 8" xfId="34730"/>
    <cellStyle name="好_河南 缺口县区测算(地方填报)_03_2010年各地区一般预算平衡表_2010年地方财政一般预算分级平衡情况表（汇总）0524 3" xfId="34731"/>
    <cellStyle name="好_河南 缺口县区测算(地方填报)_03_2010年各地区一般预算平衡表_2010年地方财政一般预算分级平衡情况表（汇总）0524 5" xfId="34732"/>
    <cellStyle name="好_河南 缺口县区测算(地方填报)_30云南" xfId="34733"/>
    <cellStyle name="好_河南 缺口县区测算(地方填报)_30云南 2" xfId="34734"/>
    <cellStyle name="好_河南 缺口县区测算(地方填报)_30云南 3" xfId="34735"/>
    <cellStyle name="好_河南 缺口县区测算(地方填报)_财力性转移支付2010年预算参考数" xfId="34736"/>
    <cellStyle name="好_河南 缺口县区测算(地方填报)_财力性转移支付2010年预算参考数 2" xfId="34737"/>
    <cellStyle name="好_其他部门(按照总人口测算）—20080416_县市旗测算-新科目（含人口规模效应）_财力性转移支付2010年预算参考数_隋心对账单定稿0514" xfId="34738"/>
    <cellStyle name="好_河南 缺口县区测算(地方填报)_财力性转移支付2010年预算参考数_03_2010年各地区一般预算平衡表 2" xfId="34739"/>
    <cellStyle name="好_其他部门(按照总人口测算）—20080416_县市旗测算-新科目（含人口规模效应）_财力性转移支付2010年预算参考数_隋心对账单定稿0514 2" xfId="34740"/>
    <cellStyle name="好_河南 缺口县区测算(地方填报)_财力性转移支付2010年预算参考数_03_2010年各地区一般预算平衡表 2 2" xfId="34741"/>
    <cellStyle name="好_其他部门(按照总人口测算）—20080416_县市旗测算-新科目（含人口规模效应）_财力性转移支付2010年预算参考数_隋心对账单定稿0514 3" xfId="34742"/>
    <cellStyle name="好_河南 缺口县区测算(地方填报)_财力性转移支付2010年预算参考数_03_2010年各地区一般预算平衡表 2 3" xfId="34743"/>
    <cellStyle name="好_河南 缺口县区测算(地方填报)_财力性转移支付2010年预算参考数_03_2010年各地区一般预算平衡表 3" xfId="34744"/>
    <cellStyle name="好_河南 缺口县区测算(地方填报)_财力性转移支付2010年预算参考数_03_2010年各地区一般预算平衡表 4" xfId="34745"/>
    <cellStyle name="好_汇总表_隋心对账单定稿0514 2 2" xfId="34746"/>
    <cellStyle name="好_河南 缺口县区测算(地方填报)_财力性转移支付2010年预算参考数_03_2010年各地区一般预算平衡表 5" xfId="34747"/>
    <cellStyle name="好_汇总表_隋心对账单定稿0514 2 3" xfId="34748"/>
    <cellStyle name="好_河南 缺口县区测算(地方填报)_财力性转移支付2010年预算参考数_03_2010年各地区一般预算平衡表 6" xfId="34749"/>
    <cellStyle name="好_河南 缺口县区测算(地方填报)_财力性转移支付2010年预算参考数_03_2010年各地区一般预算平衡表_04财力类2010" xfId="34750"/>
    <cellStyle name="好_县区合并测算20080421_民生政策最低支出需求_03_2010年各地区一般预算平衡表 3" xfId="34751"/>
    <cellStyle name="好_平邑_财力性转移支付2010年预算参考数 2 5" xfId="34752"/>
    <cellStyle name="好_民生政策最低支出需求 5" xfId="34753"/>
    <cellStyle name="好_河南 缺口县区测算(地方填报)_财力性转移支付2010年预算参考数_03_2010年各地区一般预算平衡表_04财力类2010 2" xfId="34754"/>
    <cellStyle name="好_河南 缺口县区测算(地方填报)_财力性转移支付2010年预算参考数_03_2010年各地区一般预算平衡表_04财力类2010 3" xfId="34755"/>
    <cellStyle name="好_河南 缺口县区测算(地方填报)_财力性转移支付2010年预算参考数_03_2010年各地区一般预算平衡表_2010年地方财政一般预算分级平衡情况表（汇总）0524" xfId="34756"/>
    <cellStyle name="好_河南 缺口县区测算(地方填报)_财力性转移支付2010年预算参考数_03_2010年各地区一般预算平衡表_2010年地方财政一般预算分级平衡情况表（汇总）0524 2 2" xfId="34757"/>
    <cellStyle name="好_县市旗测算20080508_民生政策最低支出需求_财力性转移支付2010年预算参考数 2 2" xfId="34758"/>
    <cellStyle name="好_河南 缺口县区测算(地方填报)_财力性转移支付2010年预算参考数_03_2010年各地区一般预算平衡表_2010年地方财政一般预算分级平衡情况表（汇总）0524 2 3" xfId="34759"/>
    <cellStyle name="好_县市旗测算20080508_民生政策最低支出需求_财力性转移支付2010年预算参考数 2 3" xfId="34760"/>
    <cellStyle name="好_河南 缺口县区测算(地方填报)_财力性转移支付2010年预算参考数_03_2010年各地区一般预算平衡表_2010年地方财政一般预算分级平衡情况表（汇总）0524 2 4" xfId="34761"/>
    <cellStyle name="好_县市旗测算20080508_民生政策最低支出需求_财力性转移支付2010年预算参考数 2 4" xfId="34762"/>
    <cellStyle name="好_河南 缺口县区测算(地方填报)_财力性转移支付2010年预算参考数_03_2010年各地区一般预算平衡表_2010年地方财政一般预算分级平衡情况表（汇总）0524 2 5" xfId="34763"/>
    <cellStyle name="好_县市旗测算20080508_民生政策最低支出需求_财力性转移支付2010年预算参考数 2 5" xfId="34764"/>
    <cellStyle name="好_河南 缺口县区测算(地方填报)_财力性转移支付2010年预算参考数_03_2010年各地区一般预算平衡表_2010年地方财政一般预算分级平衡情况表（汇总）0524 2 6" xfId="34765"/>
    <cellStyle name="好_县市旗测算20080508_民生政策最低支出需求_财力性转移支付2010年预算参考数 2 7" xfId="34766"/>
    <cellStyle name="好_河南 缺口县区测算(地方填报)_财力性转移支付2010年预算参考数_03_2010年各地区一般预算平衡表_2010年地方财政一般预算分级平衡情况表（汇总）0524 2 8" xfId="34767"/>
    <cellStyle name="好_河南 缺口县区测算(地方填报)_财力性转移支付2010年预算参考数_合并 2 2" xfId="34768"/>
    <cellStyle name="好_卫生(按照总人口测算）—20080416_县市旗测算-新科目（含人口规模效应）_财力性转移支付2010年预算参考数 2 6" xfId="34769"/>
    <cellStyle name="好_文体广播事业(按照总人口测算）—20080416_民生政策最低支出需求_财力性转移支付2010年预算参考数_03_2010年各地区一般预算平衡表 4" xfId="34770"/>
    <cellStyle name="好_河南 缺口县区测算(地方填报)_财力性转移支付2010年预算参考数_华东" xfId="34771"/>
    <cellStyle name="好_教育(按照总人口测算）—20080416_财力性转移支付2010年预算参考数_03_2010年各地区一般预算平衡表_04财力类2010 3" xfId="34772"/>
    <cellStyle name="好_县区合并测算20080423(按照各省比重）_财力性转移支付2010年预算参考数_03_2010年各地区一般预算平衡表_净集中 3" xfId="34773"/>
    <cellStyle name="好_河南 缺口县区测算(地方填报)_财力性转移支付2010年预算参考数_华东 2 2" xfId="34774"/>
    <cellStyle name="好_河南 缺口县区测算(地方填报)_财力性转移支付2010年预算参考数_华东 2 3" xfId="34775"/>
    <cellStyle name="好_河南 缺口县区测算(地方填报白)_隋心对账单定稿0514 2" xfId="34776"/>
    <cellStyle name="好_河南 缺口县区测算(地方填报)_财力性转移支付2010年预算参考数_华东 2 4" xfId="34777"/>
    <cellStyle name="好_河南 缺口县区测算(地方填报白)_隋心对账单定稿0514 3" xfId="34778"/>
    <cellStyle name="好_同德_财力性转移支付2010年预算参考数_03_2010年各地区一般预算平衡表 2 2" xfId="34779"/>
    <cellStyle name="好_河南 缺口县区测算(地方填报)_财力性转移支付2010年预算参考数_华东 2 5" xfId="34780"/>
    <cellStyle name="好_河南 缺口县区测算(地方填报)_财力性转移支付2010年预算参考数_华东 2 7" xfId="34781"/>
    <cellStyle name="好_河南 缺口县区测算(地方填报)_财力性转移支付2010年预算参考数_华东 3" xfId="34782"/>
    <cellStyle name="好_河南 缺口县区测算(地方填报)_财力性转移支付2010年预算参考数_小册子（2010）张 2" xfId="34783"/>
    <cellStyle name="好_河南 缺口县区测算(地方填报)_合并 2 2" xfId="34784"/>
    <cellStyle name="好_河南 缺口县区测算(地方填报)_合并 2 3" xfId="34785"/>
    <cellStyle name="好_河南 缺口县区测算(地方填报)_合并 2 4" xfId="34786"/>
    <cellStyle name="好_河南 缺口县区测算(地方填报)_合并 2 5" xfId="34787"/>
    <cellStyle name="好_河南 缺口县区测算(地方填报)_合并 2 6" xfId="34788"/>
    <cellStyle name="好_河南 缺口县区测算(地方填报)_合并 2 7" xfId="34789"/>
    <cellStyle name="好_河南 缺口县区测算(地方填报)_华东 2 5" xfId="34790"/>
    <cellStyle name="好_河南 缺口县区测算(地方填报)_华东 2 6" xfId="34791"/>
    <cellStyle name="好_县市旗测算20080508_县市旗测算-新科目（含人口规模效应）_财力性转移支付2010年预算参考数_合并 2 2" xfId="34792"/>
    <cellStyle name="好_河南 缺口县区测算(地方填报)_华东 2 7" xfId="34793"/>
    <cellStyle name="好_县市旗测算20080508_县市旗测算-新科目（含人口规模效应）_财力性转移支付2010年预算参考数_合并 2 3" xfId="34794"/>
    <cellStyle name="好_河南 缺口县区测算(地方填报)_隋心对账单定稿0514 2 5" xfId="34795"/>
    <cellStyle name="好_河南 缺口县区测算(地方填报)_隋心对账单定稿0514 2 6" xfId="34796"/>
    <cellStyle name="好_河南 缺口县区测算(地方填报)_小册子（2010）张 2" xfId="34797"/>
    <cellStyle name="好_河南 缺口县区测算(地方填报)_小册子（2010）张 3" xfId="34798"/>
    <cellStyle name="好_河南 缺口县区测算(地方填报白) 2 2" xfId="34799"/>
    <cellStyle name="好_河南 缺口县区测算(地方填报白) 2 3" xfId="34800"/>
    <cellStyle name="好_河南 缺口县区测算(地方填报白) 2 5" xfId="34801"/>
    <cellStyle name="好_河南 缺口县区测算(地方填报白) 2 6" xfId="34802"/>
    <cellStyle name="好_河南 缺口县区测算(地方填报白) 2 7" xfId="34803"/>
    <cellStyle name="好_河南 缺口县区测算(地方填报白) 3" xfId="34804"/>
    <cellStyle name="好_河南 缺口县区测算(地方填报白) 5" xfId="34805"/>
    <cellStyle name="好_河南 缺口县区测算(地方填报白)_03_2010年各地区一般预算平衡表" xfId="34806"/>
    <cellStyle name="好_河南 缺口县区测算(地方填报白)_03_2010年各地区一般预算平衡表 2" xfId="34807"/>
    <cellStyle name="好_市辖区测算-新科目（20080626）_民生政策最低支出需求_财力性转移支付2010年预算参考数 2 4" xfId="34808"/>
    <cellStyle name="好_河南 缺口县区测算(地方填报白)_03_2010年各地区一般预算平衡表 2 3" xfId="34809"/>
    <cellStyle name="好_河南 缺口县区测算(地方填报白)_03_2010年各地区一般预算平衡表_04财力类2010" xfId="34810"/>
    <cellStyle name="好_河南 缺口县区测算(地方填报白)_03_2010年各地区一般预算平衡表_2010年地方财政一般预算分级平衡情况表（汇总）0524" xfId="34811"/>
    <cellStyle name="好_河南 缺口县区测算(地方填报白)_03_2010年各地区一般预算平衡表_2010年地方财政一般预算分级平衡情况表（汇总）0524 2" xfId="34812"/>
    <cellStyle name="好_民生政策最低支出需求_财力性转移支付2010年预算参考数_华东 2 7" xfId="34813"/>
    <cellStyle name="好_河南 缺口县区测算(地方填报白)_03_2010年各地区一般预算平衡表_2010年地方财政一般预算分级平衡情况表（汇总）0524 2 4" xfId="34814"/>
    <cellStyle name="好_河南 缺口县区测算(地方填报白)_03_2010年各地区一般预算平衡表_2010年地方财政一般预算分级平衡情况表（汇总）0524 2 5" xfId="34815"/>
    <cellStyle name="好_河南 缺口县区测算(地方填报白)_03_2010年各地区一般预算平衡表_2010年地方财政一般预算分级平衡情况表（汇总）0524 2 6" xfId="34816"/>
    <cellStyle name="好_河南 缺口县区测算(地方填报白)_03_2010年各地区一般预算平衡表_2010年地方财政一般预算分级平衡情况表（汇总）0524 2 7" xfId="34817"/>
    <cellStyle name="好_县级公安机关公用经费标准奖励测算方案（定稿） 2" xfId="34818"/>
    <cellStyle name="好_河南 缺口县区测算(地方填报白)_03_2010年各地区一般预算平衡表_2010年地方财政一般预算分级平衡情况表（汇总）0524 2 8" xfId="34819"/>
    <cellStyle name="好_县级公安机关公用经费标准奖励测算方案（定稿） 3" xfId="34820"/>
    <cellStyle name="好_河南 缺口县区测算(地方填报白)_30云南" xfId="34821"/>
    <cellStyle name="好_河南 缺口县区测算(地方填报白)_财力性转移支付2010年预算参考数 2" xfId="34822"/>
    <cellStyle name="好_河南 缺口县区测算(地方填报白)_财力性转移支付2010年预算参考数 2 6" xfId="34823"/>
    <cellStyle name="好_河南 缺口县区测算(地方填报白)_财力性转移支付2010年预算参考数 4" xfId="34824"/>
    <cellStyle name="好_河南 缺口县区测算(地方填报白)_财力性转移支付2010年预算参考数 5" xfId="34825"/>
    <cellStyle name="好_河南 缺口县区测算(地方填报白)_财力性转移支付2010年预算参考数_03_2010年各地区一般预算平衡表 3" xfId="34826"/>
    <cellStyle name="好_河南 缺口县区测算(地方填报白)_财力性转移支付2010年预算参考数_03_2010年各地区一般预算平衡表 4" xfId="34827"/>
    <cellStyle name="好_河南 缺口县区测算(地方填报白)_财力性转移支付2010年预算参考数_03_2010年各地区一般预算平衡表 5" xfId="34828"/>
    <cellStyle name="好_河南 缺口县区测算(地方填报白)_财力性转移支付2010年预算参考数_03_2010年各地区一般预算平衡表_04财力类2010 2" xfId="34829"/>
    <cellStyle name="好_河南 缺口县区测算(地方填报白)_财力性转移支付2010年预算参考数_03_2010年各地区一般预算平衡表_04财力类2010 3" xfId="34830"/>
    <cellStyle name="好_河南 缺口县区测算(地方填报白)_财力性转移支付2010年预算参考数_03_2010年各地区一般预算平衡表_2010年地方财政一般预算分级平衡情况表（汇总）0524" xfId="34831"/>
    <cellStyle name="好_河南 缺口县区测算(地方填报白)_财力性转移支付2010年预算参考数_03_2010年各地区一般预算平衡表_2010年地方财政一般预算分级平衡情况表（汇总）0524 2 2" xfId="34832"/>
    <cellStyle name="好_河南 缺口县区测算(地方填报白)_财力性转移支付2010年预算参考数_03_2010年各地区一般预算平衡表_2010年地方财政一般预算分级平衡情况表（汇总）0524 2 3" xfId="34833"/>
    <cellStyle name="好_河南 缺口县区测算(地方填报白)_财力性转移支付2010年预算参考数_03_2010年各地区一般预算平衡表_2010年地方财政一般预算分级平衡情况表（汇总）0524 2 4" xfId="34834"/>
    <cellStyle name="好_河南 缺口县区测算(地方填报白)_财力性转移支付2010年预算参考数_03_2010年各地区一般预算平衡表_2010年地方财政一般预算分级平衡情况表（汇总）0524 2 6" xfId="34835"/>
    <cellStyle name="好_河南 缺口县区测算(地方填报白)_财力性转移支付2010年预算参考数_03_2010年各地区一般预算平衡表_2010年地方财政一般预算分级平衡情况表（汇总）0524 2 7" xfId="34836"/>
    <cellStyle name="好_河南 缺口县区测算(地方填报白)_财力性转移支付2010年预算参考数_03_2010年各地区一般预算平衡表_2010年地方财政一般预算分级平衡情况表（汇总）0524 2 8" xfId="34837"/>
    <cellStyle name="好_河南 缺口县区测算(地方填报白)_财力性转移支付2010年预算参考数_03_2010年各地区一般预算平衡表_2010年地方财政一般预算分级平衡情况表（汇总）0524 3" xfId="34838"/>
    <cellStyle name="好_河南 缺口县区测算(地方填报白)_财力性转移支付2010年预算参考数_03_2010年各地区一般预算平衡表_2010年地方财政一般预算分级平衡情况表（汇总）0524 4" xfId="34839"/>
    <cellStyle name="好_市辖区测算-新科目（20080626）_民生政策最低支出需求" xfId="34840"/>
    <cellStyle name="好_河南 缺口县区测算(地方填报白)_财力性转移支付2010年预算参考数_03_2010年各地区一般预算平衡表_2010年地方财政一般预算分级平衡情况表（汇总）0524 5" xfId="34841"/>
    <cellStyle name="好_汇总表4 2 8" xfId="34842"/>
    <cellStyle name="好_河南 缺口县区测算(地方填报白)_财力性转移支付2010年预算参考数_03_2010年各地区一般预算平衡表_净集中" xfId="34843"/>
    <cellStyle name="好_河南 缺口县区测算(地方填报白)_财力性转移支付2010年预算参考数_03_2010年各地区一般预算平衡表_净集中 3" xfId="34844"/>
    <cellStyle name="好_农林水和城市维护标准支出20080505－县区合计_不含人员经费系数_财力性转移支付2010年预算参考数_华东" xfId="34845"/>
    <cellStyle name="好_河南 缺口县区测算(地方填报白)_财力性转移支付2010年预算参考数_30云南 2" xfId="34846"/>
    <cellStyle name="好_河南 缺口县区测算(地方填报白)_财力性转移支付2010年预算参考数_合并" xfId="34847"/>
    <cellStyle name="好_河南 缺口县区测算(地方填报白)_财力性转移支付2010年预算参考数_合并 2" xfId="34848"/>
    <cellStyle name="好_河南 缺口县区测算(地方填报白)_财力性转移支付2010年预算参考数_合并 2 7" xfId="34849"/>
    <cellStyle name="好_市辖区测算20080510_华东" xfId="34850"/>
    <cellStyle name="好_县市旗测算-新科目（20080626）_民生政策最低支出需求 5" xfId="34851"/>
    <cellStyle name="好_河南 缺口县区测算(地方填报白)_财力性转移支付2010年预算参考数_华东 3" xfId="34852"/>
    <cellStyle name="好_河南 缺口县区测算(地方填报白)_财力性转移支付2010年预算参考数_隋心对账单定稿0514" xfId="34853"/>
    <cellStyle name="好_河南 缺口县区测算(地方填报白)_财力性转移支付2010年预算参考数_隋心对账单定稿0514 2" xfId="34854"/>
    <cellStyle name="好_河南 缺口县区测算(地方填报白)_财力性转移支付2010年预算参考数_隋心对账单定稿0514 2 2" xfId="34855"/>
    <cellStyle name="好_河南 缺口县区测算(地方填报白)_财力性转移支付2010年预算参考数_隋心对账单定稿0514 2 5" xfId="34856"/>
    <cellStyle name="好_河南 缺口县区测算(地方填报白)_财力性转移支付2010年预算参考数_隋心对账单定稿0514 2 6" xfId="34857"/>
    <cellStyle name="好_河南 缺口县区测算(地方填报白)_财力性转移支付2010年预算参考数_隋心对账单定稿0514 2 7" xfId="34858"/>
    <cellStyle name="好_县市旗测算-新科目（20080627）_县市旗测算-新科目（含人口规模效应）_03_2010年各地区一般预算平衡表_净集中" xfId="34859"/>
    <cellStyle name="好_河南 缺口县区测算(地方填报白)_财力性转移支付2010年预算参考数_隋心对账单定稿0514 3" xfId="34860"/>
    <cellStyle name="好_河南 缺口县区测算(地方填报白)_财力性转移支付2010年预算参考数_小册子（2010）张 2" xfId="34861"/>
    <cellStyle name="好_河南 缺口县区测算(地方填报白)_财力性转移支付2010年预算参考数_小册子（2010）张 3" xfId="34862"/>
    <cellStyle name="好_河南 缺口县区测算(地方填报白)_合并 2 4" xfId="34863"/>
    <cellStyle name="好_河南 缺口县区测算(地方填报白)_合并 2 5" xfId="34864"/>
    <cellStyle name="好_河南 缺口县区测算(地方填报白)_合并 2 6" xfId="34865"/>
    <cellStyle name="好_市辖区测算20080510_不含人员经费系数_财力性转移支付2010年预算参考数_隋心对账单定稿0514 2" xfId="34866"/>
    <cellStyle name="好_河南 缺口县区测算(地方填报白)_合并 2 7" xfId="34867"/>
    <cellStyle name="好_市辖区测算20080510_不含人员经费系数_财力性转移支付2010年预算参考数_隋心对账单定稿0514 3" xfId="34868"/>
    <cellStyle name="好_河南 缺口县区测算(地方填报白)_华东 2" xfId="34869"/>
    <cellStyle name="好_河南 缺口县区测算(地方填报白)_华东 2 2" xfId="34870"/>
    <cellStyle name="好_河南 缺口县区测算(地方填报白)_华东 2 3" xfId="34871"/>
    <cellStyle name="好_河南 缺口县区测算(地方填报白)_华东 2 5" xfId="34872"/>
    <cellStyle name="好_河南 缺口县区测算(地方填报白)_华东 2 6" xfId="34873"/>
    <cellStyle name="好_河南 缺口县区测算(地方填报白)_华东 3" xfId="34874"/>
    <cellStyle name="好_河南 缺口县区测算(地方填报白)_隋心对账单定稿0514" xfId="34875"/>
    <cellStyle name="好_河南 缺口县区测算(地方填报白)_隋心对账单定稿0514 2 5" xfId="34876"/>
    <cellStyle name="好_河南 缺口县区测算(地方填报白)_小册子（2010）张" xfId="34877"/>
    <cellStyle name="好_河南 缺口县区测算(地方填报白)_小册子（2010）张 2" xfId="34878"/>
    <cellStyle name="好_河南 缺口县区测算(地方填报白)_小册子（2010）张 3" xfId="34879"/>
    <cellStyle name="好_核定人数对比 2" xfId="34880"/>
    <cellStyle name="好_核定人数对比_03_2010年各地区一般预算平衡表 2 2" xfId="34881"/>
    <cellStyle name="好_核定人数对比_03_2010年各地区一般预算平衡表 2 3" xfId="34882"/>
    <cellStyle name="好_核定人数对比_03_2010年各地区一般预算平衡表_04财力类2010 2" xfId="34883"/>
    <cellStyle name="好_核定人数对比_03_2010年各地区一般预算平衡表_04财力类2010 3" xfId="34884"/>
    <cellStyle name="好_核定人数对比_03_2010年各地区一般预算平衡表_2010年地方财政一般预算分级平衡情况表（汇总）0524 2" xfId="34885"/>
    <cellStyle name="好_核定人数对比_03_2010年各地区一般预算平衡表_2010年地方财政一般预算分级平衡情况表（汇总）0524 2 2" xfId="34886"/>
    <cellStyle name="好_核定人数对比_03_2010年各地区一般预算平衡表_2010年地方财政一般预算分级平衡情况表（汇总）0524 2 3" xfId="34887"/>
    <cellStyle name="好_核定人数对比_03_2010年各地区一般预算平衡表_2010年地方财政一般预算分级平衡情况表（汇总）0524 2 5" xfId="34888"/>
    <cellStyle name="好_核定人数对比_03_2010年各地区一般预算平衡表_2010年地方财政一般预算分级平衡情况表（汇总）0524 2 6" xfId="34889"/>
    <cellStyle name="好_核定人数对比_03_2010年各地区一般预算平衡表_2010年地方财政一般预算分级平衡情况表（汇总）0524 2 7" xfId="34890"/>
    <cellStyle name="好_核定人数对比_03_2010年各地区一般预算平衡表_2010年地方财政一般预算分级平衡情况表（汇总）0524 2 8" xfId="34891"/>
    <cellStyle name="好_核定人数对比_03_2010年各地区一般预算平衡表_2010年地方财政一般预算分级平衡情况表（汇总）0524 3" xfId="34892"/>
    <cellStyle name="好_核定人数对比_03_2010年各地区一般预算平衡表_净集中 3" xfId="34893"/>
    <cellStyle name="好_核定人数对比_30云南" xfId="34894"/>
    <cellStyle name="好_核定人数对比_财力性转移支付2010年预算参考数" xfId="34895"/>
    <cellStyle name="好_核定人数对比_财力性转移支付2010年预算参考数 2 5" xfId="34896"/>
    <cellStyle name="好_核定人数对比_财力性转移支付2010年预算参考数 2 6" xfId="34897"/>
    <cellStyle name="好_核定人数对比_财力性转移支付2010年预算参考数 2 8" xfId="34898"/>
    <cellStyle name="好_核定人数对比_财力性转移支付2010年预算参考数_03_2010年各地区一般预算平衡表 3" xfId="34899"/>
    <cellStyle name="好_核定人数对比_财力性转移支付2010年预算参考数_03_2010年各地区一般预算平衡表 4" xfId="34900"/>
    <cellStyle name="好_核定人数对比_财力性转移支付2010年预算参考数_03_2010年各地区一般预算平衡表 5" xfId="34901"/>
    <cellStyle name="好_核定人数对比_财力性转移支付2010年预算参考数_03_2010年各地区一般预算平衡表 6" xfId="34902"/>
    <cellStyle name="好_核定人数对比_财力性转移支付2010年预算参考数_03_2010年各地区一般预算平衡表_04财力类2010" xfId="34903"/>
    <cellStyle name="好_县区合并测算20080421_民生政策最低支出需求_财力性转移支付2010年预算参考数 2 5" xfId="34904"/>
    <cellStyle name="好_核定人数对比_财力性转移支付2010年预算参考数_03_2010年各地区一般预算平衡表_2010年地方财政一般预算分级平衡情况表（汇总）0524 2 2" xfId="34905"/>
    <cellStyle name="好_县区合并测算20080421_民生政策最低支出需求_财力性转移支付2010年预算参考数 2 7" xfId="34906"/>
    <cellStyle name="好_核定人数对比_财力性转移支付2010年预算参考数_03_2010年各地区一般预算平衡表_2010年地方财政一般预算分级平衡情况表（汇总）0524 2 4" xfId="34907"/>
    <cellStyle name="好_县区合并测算20080423(按照各省比重）_隋心对账单定稿0514 2 3" xfId="34908"/>
    <cellStyle name="好_县区合并测算20080421_民生政策最低支出需求_财力性转移支付2010年预算参考数 2 8" xfId="34909"/>
    <cellStyle name="好_核定人数对比_财力性转移支付2010年预算参考数_03_2010年各地区一般预算平衡表_2010年地方财政一般预算分级平衡情况表（汇总）0524 2 5" xfId="34910"/>
    <cellStyle name="好_县区合并测算20080423(按照各省比重）_隋心对账单定稿0514 2 4" xfId="34911"/>
    <cellStyle name="好_核定人数对比_财力性转移支付2010年预算参考数_30云南 2" xfId="34912"/>
    <cellStyle name="好_核定人数对比_财力性转移支付2010年预算参考数_30云南 3" xfId="34913"/>
    <cellStyle name="好_核定人数对比_财力性转移支付2010年预算参考数_合并 2" xfId="34914"/>
    <cellStyle name="好_核定人数对比_财力性转移支付2010年预算参考数_合并 2 6" xfId="34915"/>
    <cellStyle name="好_核定人数对比_财力性转移支付2010年预算参考数_合并 2 7" xfId="34916"/>
    <cellStyle name="好_核定人数对比_财力性转移支付2010年预算参考数_合并 3" xfId="34917"/>
    <cellStyle name="好_核定人数对比_财力性转移支付2010年预算参考数_华东" xfId="34918"/>
    <cellStyle name="好_核定人数对比_财力性转移支付2010年预算参考数_隋心对账单定稿0514" xfId="34919"/>
    <cellStyle name="好_核定人数对比_财力性转移支付2010年预算参考数_小册子（2010）张 2" xfId="34920"/>
    <cellStyle name="好_核定人数对比_合并" xfId="34921"/>
    <cellStyle name="好_核定人数对比_合并 2" xfId="34922"/>
    <cellStyle name="好_核定人数对比_合并 2 2" xfId="34923"/>
    <cellStyle name="好_核定人数对比_合并 2 4" xfId="34924"/>
    <cellStyle name="好_核定人数对比_合并 2 5" xfId="34925"/>
    <cellStyle name="好_核定人数对比_合并 2 6" xfId="34926"/>
    <cellStyle name="好_核定人数对比_合并 2 7" xfId="34927"/>
    <cellStyle name="好_核定人数对比_华东" xfId="34928"/>
    <cellStyle name="好_核定人数对比_华东 2 2" xfId="34929"/>
    <cellStyle name="好_核定人数对比_华东 2 3" xfId="34930"/>
    <cellStyle name="好_核定人数对比_华东 2 4" xfId="34931"/>
    <cellStyle name="好_核定人数对比_华东 2 5" xfId="34932"/>
    <cellStyle name="好_核定人数对比_华东 2 6" xfId="34933"/>
    <cellStyle name="好_核定人数对比_华东 2 7" xfId="34934"/>
    <cellStyle name="好_核定人数对比_华东 3" xfId="34935"/>
    <cellStyle name="好_核定人数对比_隋心对账单定稿0514 2 7" xfId="34936"/>
    <cellStyle name="好_核定人数对比_小册子（2010）张" xfId="34937"/>
    <cellStyle name="好_市辖区测算-新科目（20080626）_不含人员经费系数_合并 3" xfId="34938"/>
    <cellStyle name="好_核定人数对比_小册子（2010）张 2" xfId="34939"/>
    <cellStyle name="千位分隔 2 5" xfId="34940"/>
    <cellStyle name="好_核定人数对比_小册子（2010）张 3" xfId="34941"/>
    <cellStyle name="好_农林水和城市维护标准支出20080505－县区合计_县市旗测算-新科目（含人口规模效应）_03_2010年各地区一般预算平衡表 2" xfId="34942"/>
    <cellStyle name="千位分隔 2 6" xfId="34943"/>
    <cellStyle name="好_核定人数下发表" xfId="34944"/>
    <cellStyle name="好_核定人数下发表 2" xfId="34945"/>
    <cellStyle name="好_核定人数下发表 2 2" xfId="34946"/>
    <cellStyle name="好_核定人数下发表 2 3" xfId="34947"/>
    <cellStyle name="好_核定人数下发表 2 4" xfId="34948"/>
    <cellStyle name="好_核定人数下发表 2 5" xfId="34949"/>
    <cellStyle name="好_核定人数下发表 3" xfId="34950"/>
    <cellStyle name="好_核定人数下发表 4" xfId="34951"/>
    <cellStyle name="好_核定人数下发表_03_2010年各地区一般预算平衡表 6" xfId="34952"/>
    <cellStyle name="好_核定人数下发表_03_2010年各地区一般预算平衡表_04财力类2010 2" xfId="34953"/>
    <cellStyle name="好_核定人数下发表_03_2010年各地区一般预算平衡表_04财力类2010 3" xfId="34954"/>
    <cellStyle name="好_核定人数下发表_03_2010年各地区一般预算平衡表_2010年地方财政一般预算分级平衡情况表（汇总）0524 2 3" xfId="34955"/>
    <cellStyle name="好_核定人数下发表_03_2010年各地区一般预算平衡表_2010年地方财政一般预算分级平衡情况表（汇总）0524 2 4" xfId="34956"/>
    <cellStyle name="好_核定人数下发表_03_2010年各地区一般预算平衡表_2010年地方财政一般预算分级平衡情况表（汇总）0524 2 5" xfId="34957"/>
    <cellStyle name="好_核定人数下发表_03_2010年各地区一般预算平衡表_2010年地方财政一般预算分级平衡情况表（汇总）0524 2 6" xfId="34958"/>
    <cellStyle name="好_核定人数下发表_03_2010年各地区一般预算平衡表_2010年地方财政一般预算分级平衡情况表（汇总）0524 2 7" xfId="34959"/>
    <cellStyle name="好_核定人数下发表_03_2010年各地区一般预算平衡表_2010年地方财政一般预算分级平衡情况表（汇总）0524 2 8" xfId="34960"/>
    <cellStyle name="好_核定人数下发表_财力性转移支付2010年预算参考数" xfId="34961"/>
    <cellStyle name="好_核定人数下发表_财力性转移支付2010年预算参考数 2" xfId="34962"/>
    <cellStyle name="好_核定人数下发表_财力性转移支付2010年预算参考数 2 2" xfId="34963"/>
    <cellStyle name="好_县区合并测算20080423(按照各省比重）_县市旗测算-新科目（含人口规模效应）_隋心对账单定稿0514 2 4" xfId="34964"/>
    <cellStyle name="好_核定人数下发表_财力性转移支付2010年预算参考数 2 3" xfId="34965"/>
    <cellStyle name="好_县区合并测算20080423(按照各省比重）_县市旗测算-新科目（含人口规模效应）_隋心对账单定稿0514 2 5" xfId="34966"/>
    <cellStyle name="好_核定人数下发表_财力性转移支付2010年预算参考数 2 4" xfId="34967"/>
    <cellStyle name="好_县区合并测算20080423(按照各省比重）_县市旗测算-新科目（含人口规模效应）_隋心对账单定稿0514 2 6" xfId="34968"/>
    <cellStyle name="好_核定人数下发表_财力性转移支付2010年预算参考数 2 5" xfId="34969"/>
    <cellStyle name="好_县区合并测算20080423(按照各省比重）_县市旗测算-新科目（含人口规模效应）_隋心对账单定稿0514 2 7" xfId="34970"/>
    <cellStyle name="好_核定人数下发表_财力性转移支付2010年预算参考数 2 6" xfId="34971"/>
    <cellStyle name="好_核定人数下发表_财力性转移支付2010年预算参考数 2 7" xfId="34972"/>
    <cellStyle name="好_人员工资和公用经费2_30云南 2" xfId="34973"/>
    <cellStyle name="好_核定人数下发表_财力性转移支付2010年预算参考数 2 8" xfId="34974"/>
    <cellStyle name="好_人员工资和公用经费2_30云南 3" xfId="34975"/>
    <cellStyle name="好_核定人数下发表_财力性转移支付2010年预算参考数 3" xfId="34976"/>
    <cellStyle name="好_核定人数下发表_财力性转移支付2010年预算参考数 5" xfId="34977"/>
    <cellStyle name="好_核定人数下发表_财力性转移支付2010年预算参考数_03_2010年各地区一般预算平衡表" xfId="34978"/>
    <cellStyle name="好_核定人数下发表_财力性转移支付2010年预算参考数_03_2010年各地区一般预算平衡表 3" xfId="34979"/>
    <cellStyle name="好_核定人数下发表_财力性转移支付2010年预算参考数_03_2010年各地区一般预算平衡表 4" xfId="34980"/>
    <cellStyle name="好_核定人数下发表_财力性转移支付2010年预算参考数_03_2010年各地区一般预算平衡表 5" xfId="34981"/>
    <cellStyle name="好_核定人数下发表_财力性转移支付2010年预算参考数_03_2010年各地区一般预算平衡表 6" xfId="34982"/>
    <cellStyle name="好_核定人数下发表_财力性转移支付2010年预算参考数_03_2010年各地区一般预算平衡表_04财力类2010" xfId="34983"/>
    <cellStyle name="好_核定人数下发表_财力性转移支付2010年预算参考数_03_2010年各地区一般预算平衡表_04财力类2010 2" xfId="34984"/>
    <cellStyle name="好_核定人数下发表_财力性转移支付2010年预算参考数_03_2010年各地区一般预算平衡表_04财力类2010 3" xfId="34985"/>
    <cellStyle name="好_核定人数下发表_财力性转移支付2010年预算参考数_03_2010年各地区一般预算平衡表_2010年地方财政一般预算分级平衡情况表（汇总）0524 2 3" xfId="34986"/>
    <cellStyle name="好_核定人数下发表_财力性转移支付2010年预算参考数_03_2010年各地区一般预算平衡表_2010年地方财政一般预算分级平衡情况表（汇总）0524 2 4" xfId="34987"/>
    <cellStyle name="好_核定人数下发表_财力性转移支付2010年预算参考数_03_2010年各地区一般预算平衡表_2010年地方财政一般预算分级平衡情况表（汇总）0524 2 5" xfId="34988"/>
    <cellStyle name="好_核定人数下发表_财力性转移支付2010年预算参考数_03_2010年各地区一般预算平衡表_2010年地方财政一般预算分级平衡情况表（汇总）0524 2 6" xfId="34989"/>
    <cellStyle name="好_核定人数下发表_财力性转移支付2010年预算参考数_03_2010年各地区一般预算平衡表_2010年地方财政一般预算分级平衡情况表（汇总）0524 2 7" xfId="34990"/>
    <cellStyle name="好_核定人数下发表_财力性转移支付2010年预算参考数_03_2010年各地区一般预算平衡表_2010年地方财政一般预算分级平衡情况表（汇总）0524 3" xfId="34991"/>
    <cellStyle name="好_核定人数下发表_财力性转移支付2010年预算参考数_03_2010年各地区一般预算平衡表_2010年地方财政一般预算分级平衡情况表（汇总）0524 4" xfId="34992"/>
    <cellStyle name="好_核定人数下发表_财力性转移支付2010年预算参考数_03_2010年各地区一般预算平衡表_净集中" xfId="34993"/>
    <cellStyle name="好_核定人数下发表_财力性转移支付2010年预算参考数_03_2010年各地区一般预算平衡表_净集中 2" xfId="34994"/>
    <cellStyle name="好_核定人数下发表_财力性转移支付2010年预算参考数_03_2010年各地区一般预算平衡表_净集中 3" xfId="34995"/>
    <cellStyle name="好_核定人数下发表_财力性转移支付2010年预算参考数_30云南 2" xfId="34996"/>
    <cellStyle name="好_核定人数下发表_财力性转移支付2010年预算参考数_30云南 3" xfId="34997"/>
    <cellStyle name="好_核定人数下发表_财力性转移支付2010年预算参考数_合并" xfId="34998"/>
    <cellStyle name="好_卫生(按照总人口测算）—20080416_财力性转移支付2010年预算参考数_03_2010年各地区一般预算平衡表_04财力类2010" xfId="34999"/>
    <cellStyle name="好_核定人数下发表_财力性转移支付2010年预算参考数_合并 2" xfId="35000"/>
    <cellStyle name="好_卫生(按照总人口测算）—20080416_财力性转移支付2010年预算参考数_03_2010年各地区一般预算平衡表_04财力类2010 2" xfId="35001"/>
    <cellStyle name="好_核定人数下发表_财力性转移支付2010年预算参考数_合并 3" xfId="35002"/>
    <cellStyle name="好_卫生(按照总人口测算）—20080416_财力性转移支付2010年预算参考数_03_2010年各地区一般预算平衡表_04财力类2010 3" xfId="35003"/>
    <cellStyle name="好_核定人数下发表_财力性转移支付2010年预算参考数_华东" xfId="35004"/>
    <cellStyle name="好_核定人数下发表_财力性转移支付2010年预算参考数_华东 2 7" xfId="35005"/>
    <cellStyle name="好_核定人数下发表_财力性转移支付2010年预算参考数_隋心对账单定稿0514 2 3" xfId="35006"/>
    <cellStyle name="好_核定人数下发表_财力性转移支付2010年预算参考数_隋心对账单定稿0514 2 4" xfId="35007"/>
    <cellStyle name="好_核定人数下发表_财力性转移支付2010年预算参考数_隋心对账单定稿0514 2 5" xfId="35008"/>
    <cellStyle name="好_核定人数下发表_财力性转移支付2010年预算参考数_隋心对账单定稿0514 2 6" xfId="35009"/>
    <cellStyle name="好_核定人数下发表_财力性转移支付2010年预算参考数_隋心对账单定稿0514 2 7" xfId="35010"/>
    <cellStyle name="好_核定人数下发表_财力性转移支付2010年预算参考数_小册子（2010）张" xfId="35011"/>
    <cellStyle name="好_核定人数下发表_财力性转移支付2010年预算参考数_小册子（2010）张 2" xfId="35012"/>
    <cellStyle name="强调文字颜色 6 2 2 2 2 2 3" xfId="35013"/>
    <cellStyle name="好_核定人数下发表_财力性转移支付2010年预算参考数_小册子（2010）张 3" xfId="35014"/>
    <cellStyle name="强调文字颜色 6 2 2 2 2 2 4" xfId="35015"/>
    <cellStyle name="好_核定人数下发表_华东 2 5" xfId="35016"/>
    <cellStyle name="好_核定人数下发表_华东 2 7" xfId="35017"/>
    <cellStyle name="好_核定人数下发表_隋心对账单定稿0514 2 7" xfId="35018"/>
    <cellStyle name="好_核定人数下发表_小册子（2010）张 2" xfId="35019"/>
    <cellStyle name="好_华东 3" xfId="35020"/>
    <cellStyle name="好_汇总" xfId="35021"/>
    <cellStyle name="好_汇总 2 4" xfId="35022"/>
    <cellStyle name="好_汇总 2 6" xfId="35023"/>
    <cellStyle name="好_汇总 2 7" xfId="35024"/>
    <cellStyle name="好_汇总 2 8" xfId="35025"/>
    <cellStyle name="好_汇总 5" xfId="35026"/>
    <cellStyle name="好_汇总 6" xfId="35027"/>
    <cellStyle name="好_汇总 7" xfId="35028"/>
    <cellStyle name="好_汇总_03_2010年各地区一般预算平衡表" xfId="35029"/>
    <cellStyle name="好_汇总_03_2010年各地区一般预算平衡表 3" xfId="35030"/>
    <cellStyle name="好_汇总_03_2010年各地区一般预算平衡表 4" xfId="35031"/>
    <cellStyle name="好_汇总_03_2010年各地区一般预算平衡表 6" xfId="35032"/>
    <cellStyle name="好_汇总_03_2010年各地区一般预算平衡表_04财力类2010" xfId="35033"/>
    <cellStyle name="好_汇总_03_2010年各地区一般预算平衡表_04财力类2010 2" xfId="35034"/>
    <cellStyle name="好_汇总_03_2010年各地区一般预算平衡表_04财力类2010 3" xfId="35035"/>
    <cellStyle name="好_汇总_03_2010年各地区一般预算平衡表_2010年地方财政一般预算分级平衡情况表（汇总）0524" xfId="35036"/>
    <cellStyle name="好_汇总_03_2010年各地区一般预算平衡表_2010年地方财政一般预算分级平衡情况表（汇总）0524 2 3" xfId="35037"/>
    <cellStyle name="好_汇总_03_2010年各地区一般预算平衡表_2010年地方财政一般预算分级平衡情况表（汇总）0524 2 7" xfId="35038"/>
    <cellStyle name="好_汇总_03_2010年各地区一般预算平衡表_2010年地方财政一般预算分级平衡情况表（汇总）0524 2 8" xfId="35039"/>
    <cellStyle name="好_汇总_03_2010年各地区一般预算平衡表_净集中 2" xfId="35040"/>
    <cellStyle name="好_汇总_03_2010年各地区一般预算平衡表_净集中 3" xfId="35041"/>
    <cellStyle name="好_汇总_财力性转移支付2010年预算参考数_03_2010年各地区一般预算平衡表 3" xfId="35042"/>
    <cellStyle name="好_汇总_财力性转移支付2010年预算参考数_03_2010年各地区一般预算平衡表_04财力类2010" xfId="35043"/>
    <cellStyle name="好_汇总_财力性转移支付2010年预算参考数_03_2010年各地区一般预算平衡表_04财力类2010 2" xfId="35044"/>
    <cellStyle name="好_汇总_财力性转移支付2010年预算参考数_03_2010年各地区一般预算平衡表_04财力类2010 3" xfId="35045"/>
    <cellStyle name="好_汇总_财力性转移支付2010年预算参考数_03_2010年各地区一般预算平衡表_净集中" xfId="35046"/>
    <cellStyle name="好_汇总_财力性转移支付2010年预算参考数_03_2010年各地区一般预算平衡表_净集中 2" xfId="35047"/>
    <cellStyle name="好_汇总_财力性转移支付2010年预算参考数_03_2010年各地区一般预算平衡表_净集中 3" xfId="35048"/>
    <cellStyle name="好_汇总_财力性转移支付2010年预算参考数_30云南" xfId="35049"/>
    <cellStyle name="好_汇总_财力性转移支付2010年预算参考数_30云南 3" xfId="35050"/>
    <cellStyle name="好_汇总_财力性转移支付2010年预算参考数_合并 2 2" xfId="35051"/>
    <cellStyle name="好_汇总_财力性转移支付2010年预算参考数_合并 2 7" xfId="35052"/>
    <cellStyle name="好_汇总_财力性转移支付2010年预算参考数_合并 3" xfId="35053"/>
    <cellStyle name="好_汇总_财力性转移支付2010年预算参考数_华东" xfId="35054"/>
    <cellStyle name="好_汇总_财力性转移支付2010年预算参考数_华东 2 2" xfId="35055"/>
    <cellStyle name="好_汇总_财力性转移支付2010年预算参考数_华东 2 4" xfId="35056"/>
    <cellStyle name="好_汇总_财力性转移支付2010年预算参考数_隋心对账单定稿0514" xfId="35057"/>
    <cellStyle name="好_汇总_财力性转移支付2010年预算参考数_隋心对账单定稿0514 2 3" xfId="35058"/>
    <cellStyle name="好_同德 2 6" xfId="35059"/>
    <cellStyle name="好_县区合并测算20080423(按照各省比重）_03_2010年各地区一般预算平衡表_2010年地方财政一般预算分级平衡情况表（汇总）0524 2 4" xfId="35060"/>
    <cellStyle name="好_汇总_财力性转移支付2010年预算参考数_隋心对账单定稿0514 2 6" xfId="35061"/>
    <cellStyle name="好_县区合并测算20080423(按照各省比重）_03_2010年各地区一般预算平衡表_2010年地方财政一般预算分级平衡情况表（汇总）0524 2 5" xfId="35062"/>
    <cellStyle name="好_汇总_财力性转移支付2010年预算参考数_隋心对账单定稿0514 2 7" xfId="35063"/>
    <cellStyle name="好_汇总_财力性转移支付2010年预算参考数_隋心对账单定稿0514 3" xfId="35064"/>
    <cellStyle name="好_汇总_财力性转移支付2010年预算参考数_小册子（2010）张 2" xfId="35065"/>
    <cellStyle name="好_汇总_财力性转移支付2010年预算参考数_小册子（2010）张 3" xfId="35066"/>
    <cellStyle name="好_汇总_合并" xfId="35067"/>
    <cellStyle name="好_汇总_合并 2 4" xfId="35068"/>
    <cellStyle name="好_文体广播事业(按照总人口测算）—20080416_不含人员经费系数_财力性转移支付2010年预算参考数_隋心对账单定稿0514 2" xfId="35069"/>
    <cellStyle name="好_汇总_合并 3" xfId="35070"/>
    <cellStyle name="好_汇总_华东 2" xfId="35071"/>
    <cellStyle name="好_汇总_华东 2 2" xfId="35072"/>
    <cellStyle name="好_汇总_华东 3" xfId="35073"/>
    <cellStyle name="好_汇总_禁止开发区名单" xfId="35074"/>
    <cellStyle name="好_汇总_隋心对账单定稿0514" xfId="35075"/>
    <cellStyle name="好_汇总_隋心对账单定稿0514 2" xfId="35076"/>
    <cellStyle name="好_文体广播事业(按照总人口测算）—20080416_民生政策最低支出需求_合并 3" xfId="35077"/>
    <cellStyle name="好_汇总_隋心对账单定稿0514 2 5" xfId="35078"/>
    <cellStyle name="好_县市旗测算-新科目（20080626）_民生政策最低支出需求_03_2010年各地区一般预算平衡表_2010年地方财政一般预算分级平衡情况表（汇总）0524 4" xfId="35079"/>
    <cellStyle name="好_汇总表" xfId="35080"/>
    <cellStyle name="好_汇总表 5" xfId="35081"/>
    <cellStyle name="好_汇总表_03_2010年各地区一般预算平衡表 2 3" xfId="35082"/>
    <cellStyle name="好_汇总表_03_2010年各地区一般预算平衡表 3" xfId="35083"/>
    <cellStyle name="好_汇总表_03_2010年各地区一般预算平衡表 4" xfId="35084"/>
    <cellStyle name="好_汇总表_03_2010年各地区一般预算平衡表_2010年地方财政一般预算分级平衡情况表（汇总）0524 2 8" xfId="35085"/>
    <cellStyle name="好_汇总表_03_2010年各地区一般预算平衡表_2010年地方财政一般预算分级平衡情况表（汇总）0524 5" xfId="35086"/>
    <cellStyle name="好_汇总表_30云南" xfId="35087"/>
    <cellStyle name="好_汇总表_财力性转移支付2010年预算参考数 2 2" xfId="35088"/>
    <cellStyle name="好_汇总表_财力性转移支付2010年预算参考数 2 3" xfId="35089"/>
    <cellStyle name="好_云南 缺口县区测算(地方填报)_合并" xfId="35090"/>
    <cellStyle name="好_汇总表_财力性转移支付2010年预算参考数 2 4" xfId="35091"/>
    <cellStyle name="好_汇总表_财力性转移支付2010年预算参考数 2 5" xfId="35092"/>
    <cellStyle name="好_汇总表_财力性转移支付2010年预算参考数 2 6" xfId="35093"/>
    <cellStyle name="好_汇总表_财力性转移支付2010年预算参考数 2 7" xfId="35094"/>
    <cellStyle name="好_汇总表_财力性转移支付2010年预算参考数_03_2010年各地区一般预算平衡表 5" xfId="35095"/>
    <cellStyle name="好_县市旗测算-新科目（20080627）_县市旗测算-新科目（含人口规模效应）_财力性转移支付2010年预算参考数_华东 2 2" xfId="35096"/>
    <cellStyle name="好_汇总表_财力性转移支付2010年预算参考数_03_2010年各地区一般预算平衡表_04财力类2010" xfId="35097"/>
    <cellStyle name="好_汇总表_财力性转移支付2010年预算参考数_03_2010年各地区一般预算平衡表_04财力类2010 3" xfId="35098"/>
    <cellStyle name="好_汇总表_财力性转移支付2010年预算参考数_03_2010年各地区一般预算平衡表_2010年地方财政一般预算分级平衡情况表（汇总）0524 2 2" xfId="35099"/>
    <cellStyle name="好_教育(按照总人口测算）—20080416_民生政策最低支出需求_财力性转移支付2010年预算参考数_小册子（2010）张 2" xfId="35100"/>
    <cellStyle name="好_汇总表_财力性转移支付2010年预算参考数_03_2010年各地区一般预算平衡表_2010年地方财政一般预算分级平衡情况表（汇总）0524 2 3" xfId="35101"/>
    <cellStyle name="好_汇总表_财力性转移支付2010年预算参考数_03_2010年各地区一般预算平衡表_2010年地方财政一般预算分级平衡情况表（汇总）0524 2 5" xfId="35102"/>
    <cellStyle name="好_汇总表_财力性转移支付2010年预算参考数_03_2010年各地区一般预算平衡表_2010年地方财政一般预算分级平衡情况表（汇总）0524 2 6" xfId="35103"/>
    <cellStyle name="好_汇总表_财力性转移支付2010年预算参考数_03_2010年各地区一般预算平衡表_2010年地方财政一般预算分级平衡情况表（汇总）0524 2 8" xfId="35104"/>
    <cellStyle name="好_汇总表_财力性转移支付2010年预算参考数_03_2010年各地区一般预算平衡表_2010年地方财政一般预算分级平衡情况表（汇总）0524 4" xfId="35105"/>
    <cellStyle name="好_汇总表_财力性转移支付2010年预算参考数_03_2010年各地区一般预算平衡表_2010年地方财政一般预算分级平衡情况表（汇总）0524 5" xfId="35106"/>
    <cellStyle name="好_汇总表_财力性转移支付2010年预算参考数_合并" xfId="35107"/>
    <cellStyle name="好_汇总表_财力性转移支付2010年预算参考数_合并 2" xfId="35108"/>
    <cellStyle name="好_汇总表_财力性转移支付2010年预算参考数_合并 2 2" xfId="35109"/>
    <cellStyle name="好_汇总表_财力性转移支付2010年预算参考数_合并 2 3" xfId="35110"/>
    <cellStyle name="好_汇总表_财力性转移支付2010年预算参考数_合并 2 4" xfId="35111"/>
    <cellStyle name="好_汇总表_财力性转移支付2010年预算参考数_合并 2 5" xfId="35112"/>
    <cellStyle name="好_汇总表_财力性转移支付2010年预算参考数_合并 2 6" xfId="35113"/>
    <cellStyle name="好_汇总表_财力性转移支付2010年预算参考数_合并 2 7" xfId="35114"/>
    <cellStyle name="好_县市旗测算-新科目（20080626）_财力性转移支付2010年预算参考数_华东 2 2" xfId="35115"/>
    <cellStyle name="好_汇总表_财力性转移支付2010年预算参考数_华东" xfId="35116"/>
    <cellStyle name="好_汇总表_财力性转移支付2010年预算参考数_华东 2 5" xfId="35117"/>
    <cellStyle name="好_汇总表_财力性转移支付2010年预算参考数_华东 2 6" xfId="35118"/>
    <cellStyle name="好_汇总表_财力性转移支付2010年预算参考数_华东 2 7" xfId="35119"/>
    <cellStyle name="好_汇总表_财力性转移支付2010年预算参考数_华东 3" xfId="35120"/>
    <cellStyle name="好_汇总表_财力性转移支付2010年预算参考数_隋心对账单定稿0514 2 3" xfId="35121"/>
    <cellStyle name="好_汇总表_财力性转移支付2010年预算参考数_隋心对账单定稿0514 2 4" xfId="35122"/>
    <cellStyle name="好_汇总表_财力性转移支付2010年预算参考数_隋心对账单定稿0514 2 5" xfId="35123"/>
    <cellStyle name="好_汇总表_财力性转移支付2010年预算参考数_隋心对账单定稿0514 2 6" xfId="35124"/>
    <cellStyle name="好_汇总表_财力性转移支付2010年预算参考数_小册子（2010）张 3" xfId="35125"/>
    <cellStyle name="好_汇总表_合并" xfId="35126"/>
    <cellStyle name="好_汇总表_合并 2 2" xfId="35127"/>
    <cellStyle name="好_汇总表_华东 2 2" xfId="35128"/>
    <cellStyle name="好_汇总表_华东 2 3" xfId="35129"/>
    <cellStyle name="好_汇总表_华东 2 4" xfId="35130"/>
    <cellStyle name="好_汇总表_华东 2 5" xfId="35131"/>
    <cellStyle name="好_汇总表_华东 2 6" xfId="35132"/>
    <cellStyle name="好_汇总表_华东 2 7" xfId="35133"/>
    <cellStyle name="好_汇总表_隋心对账单定稿0514 2 4" xfId="35134"/>
    <cellStyle name="好_汇总表_隋心对账单定稿0514 2 5" xfId="35135"/>
    <cellStyle name="好_汇总表_隋心对账单定稿0514 2 6" xfId="35136"/>
    <cellStyle name="好_汇总表_隋心对账单定稿0514 2 7" xfId="35137"/>
    <cellStyle name="好_汇总表4 2 3" xfId="35138"/>
    <cellStyle name="好_汇总表4 2 5" xfId="35139"/>
    <cellStyle name="好_汇总表4_03_2010年各地区一般预算平衡表 2" xfId="35140"/>
    <cellStyle name="好_汇总表4_03_2010年各地区一般预算平衡表 3" xfId="35141"/>
    <cellStyle name="好_汇总表4_03_2010年各地区一般预算平衡表 6" xfId="35142"/>
    <cellStyle name="好_汇总表4_03_2010年各地区一般预算平衡表_04财力类2010" xfId="35143"/>
    <cellStyle name="好_汇总表4_03_2010年各地区一般预算平衡表_04财力类2010 3" xfId="35144"/>
    <cellStyle name="好_汇总表4_03_2010年各地区一般预算平衡表_2010年地方财政一般预算分级平衡情况表（汇总）0524 2 5" xfId="35145"/>
    <cellStyle name="好_汇总表4_03_2010年各地区一般预算平衡表_2010年地方财政一般预算分级平衡情况表（汇总）0524 2 6" xfId="35146"/>
    <cellStyle name="好_汇总表4_03_2010年各地区一般预算平衡表_2010年地方财政一般预算分级平衡情况表（汇总）0524 2 7" xfId="35147"/>
    <cellStyle name="好_汇总表4_03_2010年各地区一般预算平衡表_2010年地方财政一般预算分级平衡情况表（汇总）0524 3" xfId="35148"/>
    <cellStyle name="好_汇总表4_03_2010年各地区一般预算平衡表_净集中 3" xfId="35149"/>
    <cellStyle name="好_市辖区测算-新科目（20080626）_民生政策最低支出需求_财力性转移支付2010年预算参考数_合并 2 7" xfId="35150"/>
    <cellStyle name="好_汇总表4_30云南" xfId="35151"/>
    <cellStyle name="好_汇总表4_30云南 2" xfId="35152"/>
    <cellStyle name="好_汇总表4_30云南 3" xfId="35153"/>
    <cellStyle name="好_汇总表4_财力性转移支付2010年预算参考数" xfId="35154"/>
    <cellStyle name="好_汇总表4_财力性转移支付2010年预算参考数 2 7" xfId="35155"/>
    <cellStyle name="好_汇总表4_财力性转移支付2010年预算参考数 2 8" xfId="35156"/>
    <cellStyle name="好_汇总表4_财力性转移支付2010年预算参考数_03_2010年各地区一般预算平衡表 2" xfId="35157"/>
    <cellStyle name="好_汇总表4_财力性转移支付2010年预算参考数_03_2010年各地区一般预算平衡表 2 2" xfId="35158"/>
    <cellStyle name="好_汇总表4_财力性转移支付2010年预算参考数_03_2010年各地区一般预算平衡表 3" xfId="35159"/>
    <cellStyle name="好_汇总表4_财力性转移支付2010年预算参考数_03_2010年各地区一般预算平衡表 4" xfId="35160"/>
    <cellStyle name="好_汇总表4_财力性转移支付2010年预算参考数_03_2010年各地区一般预算平衡表 5" xfId="35161"/>
    <cellStyle name="好_汇总表4_财力性转移支付2010年预算参考数_03_2010年各地区一般预算平衡表_04财力类2010" xfId="35162"/>
    <cellStyle name="好_市辖区测算-新科目（20080626）_财力性转移支付2010年预算参考数_合并 3" xfId="35163"/>
    <cellStyle name="汇总 2 2 12" xfId="35164"/>
    <cellStyle name="好_汇总表4_财力性转移支付2010年预算参考数_03_2010年各地区一般预算平衡表_2010年地方财政一般预算分级平衡情况表（汇总）0524" xfId="35165"/>
    <cellStyle name="强调文字颜色 6 8" xfId="35166"/>
    <cellStyle name="好_汇总表4_财力性转移支付2010年预算参考数_03_2010年各地区一般预算平衡表_2010年地方财政一般预算分级平衡情况表（汇总）0524 2" xfId="35167"/>
    <cellStyle name="好_卫生(按照总人口测算）—20080416_民生政策最低支出需求_财力性转移支付2010年预算参考数_合并 2 7" xfId="35168"/>
    <cellStyle name="强调文字颜色 6 8 2" xfId="35169"/>
    <cellStyle name="好_县市旗测算-新科目（20080627）_不含人员经费系数_财力性转移支付2010年预算参考数_03_2010年各地区一般预算平衡表" xfId="35170"/>
    <cellStyle name="好_汇总表4_财力性转移支付2010年预算参考数_03_2010年各地区一般预算平衡表_2010年地方财政一般预算分级平衡情况表（汇总）0524 2 7" xfId="35171"/>
    <cellStyle name="好_汇总表4_财力性转移支付2010年预算参考数_03_2010年各地区一般预算平衡表_2010年地方财政一般预算分级平衡情况表（汇总）0524 2 8" xfId="35172"/>
    <cellStyle name="好_自行调整差异系数顺序_隋心对账单定稿0514 2 2" xfId="35173"/>
    <cellStyle name="好_汇总表4_财力性转移支付2010年预算参考数_03_2010年各地区一般预算平衡表_2010年地方财政一般预算分级平衡情况表（汇总）0524 3" xfId="35174"/>
    <cellStyle name="好_汇总表4_财力性转移支付2010年预算参考数_03_2010年各地区一般预算平衡表_2010年地方财政一般预算分级平衡情况表（汇总）0524 4" xfId="35175"/>
    <cellStyle name="好_汇总表4_财力性转移支付2010年预算参考数_03_2010年各地区一般预算平衡表_2010年地方财政一般预算分级平衡情况表（汇总）0524 5" xfId="35176"/>
    <cellStyle name="好_其他部门(按照总人口测算）—20080416_不含人员经费系数" xfId="35177"/>
    <cellStyle name="好_汇总表4_财力性转移支付2010年预算参考数_30云南 2" xfId="35178"/>
    <cellStyle name="强调 2 7" xfId="35179"/>
    <cellStyle name="好_汇总表4_财力性转移支付2010年预算参考数_合并" xfId="35180"/>
    <cellStyle name="好_汇总表4_财力性转移支付2010年预算参考数_合并 2 6" xfId="35181"/>
    <cellStyle name="好_汇总表4_财力性转移支付2010年预算参考数_合并 3" xfId="35182"/>
    <cellStyle name="好_汇总表4_财力性转移支付2010年预算参考数_华东 2 4" xfId="35183"/>
    <cellStyle name="好_汇总表4_财力性转移支付2010年预算参考数_华东 2 5" xfId="35184"/>
    <cellStyle name="好_汇总表4_财力性转移支付2010年预算参考数_华东 2 7" xfId="35185"/>
    <cellStyle name="好_汇总表4_财力性转移支付2010年预算参考数_隋心对账单定稿0514" xfId="35186"/>
    <cellStyle name="好_汇总表4_财力性转移支付2010年预算参考数_隋心对账单定稿0514 2" xfId="35187"/>
    <cellStyle name="好_县市旗测算-新科目（20080626）_县市旗测算-新科目（含人口规模效应）_03_2010年各地区一般预算平衡表_2010年地方财政一般预算分级平衡情况表（汇总）0524 2 3" xfId="35188"/>
    <cellStyle name="好_汇总表4_财力性转移支付2010年预算参考数_隋心对账单定稿0514 3" xfId="35189"/>
    <cellStyle name="好_县市旗测算-新科目（20080626）_县市旗测算-新科目（含人口规模效应）_03_2010年各地区一般预算平衡表_2010年地方财政一般预算分级平衡情况表（汇总）0524 2 4" xfId="35190"/>
    <cellStyle name="好_汇总表4_财力性转移支付2010年预算参考数_小册子（2010）张 2" xfId="35191"/>
    <cellStyle name="好_汇总表4_财力性转移支付2010年预算参考数_小册子（2010）张 3" xfId="35192"/>
    <cellStyle name="好_汇总表4_合并" xfId="35193"/>
    <cellStyle name="好_汇总表4_合并 2 2" xfId="35194"/>
    <cellStyle name="好_山东省民生支出标准_财力性转移支付2010年预算参考数_03_2010年各地区一般预算平衡表_2010年地方财政一般预算分级平衡情况表（汇总）0524 2 8" xfId="35195"/>
    <cellStyle name="好_汇总表4_合并 2 3" xfId="35196"/>
    <cellStyle name="好_汇总表4_合并 2 5" xfId="35197"/>
    <cellStyle name="好_汇总表4_合并 2 7" xfId="35198"/>
    <cellStyle name="好_汇总表4_华东 2" xfId="35199"/>
    <cellStyle name="好_汇总表4_华东 3" xfId="35200"/>
    <cellStyle name="好_汇总表4_隋心对账单定稿0514 2" xfId="35201"/>
    <cellStyle name="好_汇总表4_隋心对账单定稿0514 2 2" xfId="35202"/>
    <cellStyle name="好_汇总表4_隋心对账单定稿0514 3" xfId="35203"/>
    <cellStyle name="好_汇总表4_小册子（2010）张 3" xfId="35204"/>
    <cellStyle name="好_县区合并测算20080421_民生政策最低支出需求_财力性转移支付2010年预算参考数_03_2010年各地区一般预算平衡表_04财力类2010 2" xfId="35205"/>
    <cellStyle name="好_县区合并测算20080423(按照各省比重）_县市旗测算-新科目（含人口规模效应）_03_2010年各地区一般预算平衡表_2010年地方财政一般预算分级平衡情况表（汇总）0524 5" xfId="35206"/>
    <cellStyle name="好_汇总-县级财政报表附表 2_2.云南省生态功能区转移支付总表" xfId="35207"/>
    <cellStyle name="好_汇总-县级财政报表附表 2_4.2010年国家重点生态功能区保护性转移支付生态测算表" xfId="35208"/>
    <cellStyle name="注释 8 2" xfId="35209"/>
    <cellStyle name="好_教育(按照总人口测算）—20080416_不含人员经费系数_华东 2 6" xfId="35210"/>
    <cellStyle name="好_汇总-县级财政报表附表 2_5.2010年云南省国家一般生态功能区转移支付补助测算表（州市本级）" xfId="35211"/>
    <cellStyle name="好_汇总-县级财政报表附表 3" xfId="35212"/>
    <cellStyle name="好_汇总-县级财政报表附表 7" xfId="35213"/>
    <cellStyle name="好_汇总-县级财政报表附表_合并" xfId="35214"/>
    <cellStyle name="好_汇总-县级财政报表附表_合并 2 6" xfId="35215"/>
    <cellStyle name="好_汇总-县级财政报表附表_华东 2 2" xfId="35216"/>
    <cellStyle name="好_汇总-县级财政报表附表_华东 2 3" xfId="35217"/>
    <cellStyle name="好_汇总-县级财政报表附表_华东 2 5" xfId="35218"/>
    <cellStyle name="好_汇总-县级财政报表附表_华东 2 6" xfId="35219"/>
    <cellStyle name="好_汇总-县级财政报表附表_华东 2 7" xfId="35220"/>
    <cellStyle name="好_汇总-县级财政报表附表_隋心对账单定稿0514 2" xfId="35221"/>
    <cellStyle name="好_汇总-县级财政报表附表_隋心对账单定稿0514 2 4" xfId="35222"/>
    <cellStyle name="好_汇总-县级财政报表附表_隋心对账单定稿0514 2 5" xfId="35223"/>
    <cellStyle name="好_汇总-县级财政报表附表_隋心对账单定稿0514 2 6" xfId="35224"/>
    <cellStyle name="好_汇总-县级财政报表附表_隋心对账单定稿0514 2 7" xfId="35225"/>
    <cellStyle name="好_汇总-县级财政报表附表_隋心对账单定稿0514 3" xfId="35226"/>
    <cellStyle name="好_基础数据表_2.2010年云南省生态功能区转移支付总表" xfId="35227"/>
    <cellStyle name="好_基础数据表_2.云南省生态功能区转移支付总表" xfId="35228"/>
    <cellStyle name="好_基础数据表_4.2010年国家重点生态功能区保护性转移支付生态测算表" xfId="35229"/>
    <cellStyle name="好_基础数据分析" xfId="35230"/>
    <cellStyle name="好_基础数据分析 2" xfId="35231"/>
    <cellStyle name="好_缺口县区测算_财力性转移支付2010年预算参考数 2 6" xfId="35232"/>
    <cellStyle name="好_绩效的最后结果 2" xfId="35233"/>
    <cellStyle name="好_绩效的最后结果 3" xfId="35234"/>
    <cellStyle name="好_检验表（调整后） 2" xfId="35235"/>
    <cellStyle name="好_检验表（调整后） 3" xfId="35236"/>
    <cellStyle name="好_检验表（调整后）_华东" xfId="35237"/>
    <cellStyle name="好_检验表（调整后）_华东 2" xfId="35238"/>
    <cellStyle name="好_检验表（调整后）_华东 3" xfId="35239"/>
    <cellStyle name="好_检验表（调整后）_隋心对账单定稿0514" xfId="35240"/>
    <cellStyle name="好_检验表（调整后）_隋心对账单定稿0514 2" xfId="35241"/>
    <cellStyle name="好_检验表（调整后）_隋心对账单定稿0514 3" xfId="35242"/>
    <cellStyle name="好_检验表_合并" xfId="35243"/>
    <cellStyle name="好_其他部门(按照总人口测算）—20080416_财力性转移支付2010年预算参考数_隋心对账单定稿0514 2 2" xfId="35244"/>
    <cellStyle name="好_检验表_合并 3" xfId="35245"/>
    <cellStyle name="好_检验表_华东" xfId="35246"/>
    <cellStyle name="好_教育(按照总人口测算）—20080416_县市旗测算-新科目（含人口规模效应）_03_2010年各地区一般预算平衡表 4" xfId="35247"/>
    <cellStyle name="好_检验表_华东 2" xfId="35248"/>
    <cellStyle name="好_检验表_隋心对账单定稿0514" xfId="35249"/>
    <cellStyle name="好_检验表_隋心对账单定稿0514 2" xfId="35250"/>
    <cellStyle name="好_检验表_隋心对账单定稿0514 3" xfId="35251"/>
    <cellStyle name="好_奖励补助测算5.22测试" xfId="35252"/>
    <cellStyle name="好_奖励补助测算5.22测试 2" xfId="35253"/>
    <cellStyle name="好_奖励补助测算5.22测试 3" xfId="35254"/>
    <cellStyle name="好_奖励补助测算5.23新" xfId="35255"/>
    <cellStyle name="好_奖励补助测算5.23新 2" xfId="35256"/>
    <cellStyle name="好_奖励补助测算5.23新 3" xfId="35257"/>
    <cellStyle name="好_奖励补助测算5.23新 4" xfId="35258"/>
    <cellStyle name="好_奖励补助测算5.24冯铸 2" xfId="35259"/>
    <cellStyle name="好_奖励补助测算7.23" xfId="35260"/>
    <cellStyle name="好_奖励补助测算7.23 3" xfId="35261"/>
    <cellStyle name="好_奖励补助测算7.25 (version 1) (version 1) 3" xfId="35262"/>
    <cellStyle name="好_奖励补助测算7.25 (version 1) (version 1) 4" xfId="35263"/>
    <cellStyle name="好_奖励补助测算7.25 2" xfId="35264"/>
    <cellStyle name="好_奖励补助测算7.25 3" xfId="35265"/>
    <cellStyle name="好_奖励补助测算7.25 4" xfId="35266"/>
    <cellStyle name="好_教育(按照总人口测算）—20080416" xfId="35267"/>
    <cellStyle name="好_教育(按照总人口测算）—20080416 2" xfId="35268"/>
    <cellStyle name="好_教育(按照总人口测算）—20080416 2 2" xfId="35269"/>
    <cellStyle name="好_教育(按照总人口测算）—20080416 2 7" xfId="35270"/>
    <cellStyle name="好_教育(按照总人口测算）—20080416 3" xfId="35271"/>
    <cellStyle name="好_教育(按照总人口测算）—20080416 4" xfId="35272"/>
    <cellStyle name="好_教育(按照总人口测算）—20080416 5" xfId="35273"/>
    <cellStyle name="好_教育(按照总人口测算）—20080416_03_2010年各地区一般预算平衡表 2" xfId="35274"/>
    <cellStyle name="好_缺口县区测算(按2007支出增长25%测算)_财力性转移支付2010年预算参考数_合并 2 2" xfId="35275"/>
    <cellStyle name="好_教育(按照总人口测算）—20080416_03_2010年各地区一般预算平衡表 4" xfId="35276"/>
    <cellStyle name="好_缺口县区测算(按2007支出增长25%测算)_财力性转移支付2010年预算参考数_合并 2 4" xfId="35277"/>
    <cellStyle name="好_教育(按照总人口测算）—20080416_03_2010年各地区一般预算平衡表 6" xfId="35278"/>
    <cellStyle name="好_教育(按照总人口测算）—20080416_03_2010年各地区一般预算平衡表_2010年地方财政一般预算分级平衡情况表（汇总）0524 2 2" xfId="35279"/>
    <cellStyle name="好_教育(按照总人口测算）—20080416_30云南" xfId="35280"/>
    <cellStyle name="好_教育(按照总人口测算）—20080416_30云南 2" xfId="35281"/>
    <cellStyle name="好_教育(按照总人口测算）—20080416_30云南 3" xfId="35282"/>
    <cellStyle name="好_教育(按照总人口测算）—20080416_不含人员经费系数" xfId="35283"/>
    <cellStyle name="好_教育(按照总人口测算）—20080416_不含人员经费系数_03_2010年各地区一般预算平衡表 2 2" xfId="35284"/>
    <cellStyle name="好_教育(按照总人口测算）—20080416_不含人员经费系数_03_2010年各地区一般预算平衡表 3" xfId="35285"/>
    <cellStyle name="好_教育(按照总人口测算）—20080416_不含人员经费系数_03_2010年各地区一般预算平衡表 4" xfId="35286"/>
    <cellStyle name="好_教育(按照总人口测算）—20080416_不含人员经费系数_03_2010年各地区一般预算平衡表 5" xfId="35287"/>
    <cellStyle name="好_教育(按照总人口测算）—20080416_不含人员经费系数_03_2010年各地区一般预算平衡表 6" xfId="35288"/>
    <cellStyle name="好_教育(按照总人口测算）—20080416_不含人员经费系数_03_2010年各地区一般预算平衡表_2010年地方财政一般预算分级平衡情况表（汇总）0524" xfId="35289"/>
    <cellStyle name="好_教育(按照总人口测算）—20080416_不含人员经费系数_03_2010年各地区一般预算平衡表_2010年地方财政一般预算分级平衡情况表（汇总）0524 2" xfId="35290"/>
    <cellStyle name="好_教育(按照总人口测算）—20080416_不含人员经费系数_03_2010年各地区一般预算平衡表_2010年地方财政一般预算分级平衡情况表（汇总）0524 2 2" xfId="35291"/>
    <cellStyle name="好_教育(按照总人口测算）—20080416_不含人员经费系数_03_2010年各地区一般预算平衡表_2010年地方财政一般预算分级平衡情况表（汇总）0524 2 3" xfId="35292"/>
    <cellStyle name="好_教育(按照总人口测算）—20080416_不含人员经费系数_03_2010年各地区一般预算平衡表_2010年地方财政一般预算分级平衡情况表（汇总）0524 2 4" xfId="35293"/>
    <cellStyle name="好_教育(按照总人口测算）—20080416_不含人员经费系数_03_2010年各地区一般预算平衡表_2010年地方财政一般预算分级平衡情况表（汇总）0524 3" xfId="35294"/>
    <cellStyle name="好_县市旗测算-新科目（20080627）_华东 2" xfId="35295"/>
    <cellStyle name="好_教育(按照总人口测算）—20080416_不含人员经费系数_03_2010年各地区一般预算平衡表_2010年地方财政一般预算分级平衡情况表（汇总）0524 4" xfId="35296"/>
    <cellStyle name="好_县市旗测算-新科目（20080627）_华东 3" xfId="35297"/>
    <cellStyle name="好_教育(按照总人口测算）—20080416_不含人员经费系数_03_2010年各地区一般预算平衡表_2010年地方财政一般预算分级平衡情况表（汇总）0524 5" xfId="35298"/>
    <cellStyle name="好_其他部门(按照总人口测算）—20080416_民生政策最低支出需求_03_2010年各地区一般预算平衡表_04财力类2010 2" xfId="35299"/>
    <cellStyle name="好_教育(按照总人口测算）—20080416_不含人员经费系数_03_2010年各地区一般预算平衡表_净集中" xfId="35300"/>
    <cellStyle name="好_教育(按照总人口测算）—20080416_不含人员经费系数_财力性转移支付2010年预算参考数" xfId="35301"/>
    <cellStyle name="强调文字颜色 1 2 2 10" xfId="35302"/>
    <cellStyle name="好_教育(按照总人口测算）—20080416_不含人员经费系数_财力性转移支付2010年预算参考数 2 2" xfId="35303"/>
    <cellStyle name="好_教育(按照总人口测算）—20080416_不含人员经费系数_财力性转移支付2010年预算参考数 2 3" xfId="35304"/>
    <cellStyle name="好_教育(按照总人口测算）—20080416_不含人员经费系数_财力性转移支付2010年预算参考数 2 4" xfId="35305"/>
    <cellStyle name="好_教育(按照总人口测算）—20080416_不含人员经费系数_财力性转移支付2010年预算参考数 2 5" xfId="35306"/>
    <cellStyle name="好_教育(按照总人口测算）—20080416_不含人员经费系数_财力性转移支付2010年预算参考数 2 7" xfId="35307"/>
    <cellStyle name="好_教育(按照总人口测算）—20080416_不含人员经费系数_财力性转移支付2010年预算参考数 2 8" xfId="35308"/>
    <cellStyle name="好_教育(按照总人口测算）—20080416_不含人员经费系数_财力性转移支付2010年预算参考数 4" xfId="35309"/>
    <cellStyle name="好_教育(按照总人口测算）—20080416_不含人员经费系数_财力性转移支付2010年预算参考数_03_2010年各地区一般预算平衡表_2010年地方财政一般预算分级平衡情况表（汇总）0524 2" xfId="35310"/>
    <cellStyle name="好_教育(按照总人口测算）—20080416_不含人员经费系数_财力性转移支付2010年预算参考数_03_2010年各地区一般预算平衡表_2010年地方财政一般预算分级平衡情况表（汇总）0524 3" xfId="35311"/>
    <cellStyle name="好_教育(按照总人口测算）—20080416_不含人员经费系数_财力性转移支付2010年预算参考数_03_2010年各地区一般预算平衡表_净集中 3" xfId="35312"/>
    <cellStyle name="好_教育(按照总人口测算）—20080416_不含人员经费系数_财力性转移支付2010年预算参考数_30云南" xfId="35313"/>
    <cellStyle name="好_教育(按照总人口测算）—20080416_不含人员经费系数_财力性转移支付2010年预算参考数_30云南 2" xfId="35314"/>
    <cellStyle name="好_教育(按照总人口测算）—20080416_不含人员经费系数_财力性转移支付2010年预算参考数_合并 2 3" xfId="35315"/>
    <cellStyle name="好_教育(按照总人口测算）—20080416_不含人员经费系数_财力性转移支付2010年预算参考数_合并 2 4" xfId="35316"/>
    <cellStyle name="好_教育(按照总人口测算）—20080416_不含人员经费系数_财力性转移支付2010年预算参考数_合并 2 5" xfId="35317"/>
    <cellStyle name="好_教育(按照总人口测算）—20080416_不含人员经费系数_财力性转移支付2010年预算参考数_合并 2 6" xfId="35318"/>
    <cellStyle name="好_农林水和城市维护标准支出20080505－县区合计_华东 2 2" xfId="35319"/>
    <cellStyle name="好_教育(按照总人口测算）—20080416_不含人员经费系数_财力性转移支付2010年预算参考数_合并 2 7" xfId="35320"/>
    <cellStyle name="好_教育(按照总人口测算）—20080416_不含人员经费系数_财力性转移支付2010年预算参考数_隋心对账单定稿0514" xfId="35321"/>
    <cellStyle name="好_教育(按照总人口测算）—20080416_不含人员经费系数_财力性转移支付2010年预算参考数_隋心对账单定稿0514 2 2" xfId="35322"/>
    <cellStyle name="好_教育(按照总人口测算）—20080416_不含人员经费系数_财力性转移支付2010年预算参考数_隋心对账单定稿0514 2 7" xfId="35323"/>
    <cellStyle name="好_教育(按照总人口测算）—20080416_不含人员经费系数_合并 2 2" xfId="35324"/>
    <cellStyle name="好_教育(按照总人口测算）—20080416_不含人员经费系数_合并 2 4" xfId="35325"/>
    <cellStyle name="好_教育(按照总人口测算）—20080416_不含人员经费系数_合并 2 5" xfId="35326"/>
    <cellStyle name="好_教育(按照总人口测算）—20080416_不含人员经费系数_合并 2 6" xfId="35327"/>
    <cellStyle name="好_教育(按照总人口测算）—20080416_不含人员经费系数_华东" xfId="35328"/>
    <cellStyle name="好_教育(按照总人口测算）—20080416_不含人员经费系数_华东 2" xfId="35329"/>
    <cellStyle name="好_教育(按照总人口测算）—20080416_不含人员经费系数_华东 2 5" xfId="35330"/>
    <cellStyle name="好_教育(按照总人口测算）—20080416_不含人员经费系数_华东 2 7" xfId="35331"/>
    <cellStyle name="好_教育(按照总人口测算）—20080416_不含人员经费系数_华东 3" xfId="35332"/>
    <cellStyle name="好_教育(按照总人口测算）—20080416_不含人员经费系数_隋心对账单定稿0514" xfId="35333"/>
    <cellStyle name="好_教育(按照总人口测算）—20080416_不含人员经费系数_小册子（2010）张 2" xfId="35334"/>
    <cellStyle name="好_教育(按照总人口测算）—20080416_不含人员经费系数_小册子（2010）张 3" xfId="35335"/>
    <cellStyle name="好_教育(按照总人口测算）—20080416_财力性转移支付2010年预算参考数 2 2" xfId="35336"/>
    <cellStyle name="好_教育(按照总人口测算）—20080416_财力性转移支付2010年预算参考数 2 3" xfId="35337"/>
    <cellStyle name="好_教育(按照总人口测算）—20080416_财力性转移支付2010年预算参考数 2 4" xfId="35338"/>
    <cellStyle name="好_教育(按照总人口测算）—20080416_财力性转移支付2010年预算参考数 2 5" xfId="35339"/>
    <cellStyle name="好_县市旗测算-新科目（20080626）_县市旗测算-新科目（含人口规模效应）_财力性转移支付2010年预算参考数_隋心对账单定稿0514 2 2" xfId="35340"/>
    <cellStyle name="好_教育(按照总人口测算）—20080416_财力性转移支付2010年预算参考数 2 6" xfId="35341"/>
    <cellStyle name="好_县市旗测算-新科目（20080626）_县市旗测算-新科目（含人口规模效应）_财力性转移支付2010年预算参考数_隋心对账单定稿0514 2 3" xfId="35342"/>
    <cellStyle name="好_教育(按照总人口测算）—20080416_财力性转移支付2010年预算参考数 2 7" xfId="35343"/>
    <cellStyle name="好_县市旗测算-新科目（20080626）_县市旗测算-新科目（含人口规模效应）_财力性转移支付2010年预算参考数_隋心对账单定稿0514 2 4" xfId="35344"/>
    <cellStyle name="好_教育(按照总人口测算）—20080416_财力性转移支付2010年预算参考数 2 8" xfId="35345"/>
    <cellStyle name="好_县市旗测算-新科目（20080626）_县市旗测算-新科目（含人口规模效应）_财力性转移支付2010年预算参考数_隋心对账单定稿0514 2 5" xfId="35346"/>
    <cellStyle name="好_教育(按照总人口测算）—20080416_财力性转移支付2010年预算参考数_03_2010年各地区一般预算平衡表 2 2" xfId="35347"/>
    <cellStyle name="好_教育(按照总人口测算）—20080416_财力性转移支付2010年预算参考数_03_2010年各地区一般预算平衡表_2010年地方财政一般预算分级平衡情况表（汇总）0524 2" xfId="35348"/>
    <cellStyle name="好_教育(按照总人口测算）—20080416_财力性转移支付2010年预算参考数_03_2010年各地区一般预算平衡表_2010年地方财政一般预算分级平衡情况表（汇总）0524 2 7" xfId="35349"/>
    <cellStyle name="强调 1" xfId="35350"/>
    <cellStyle name="好_教育(按照总人口测算）—20080416_财力性转移支付2010年预算参考数_03_2010年各地区一般预算平衡表_2010年地方财政一般预算分级平衡情况表（汇总）0524 2 8" xfId="35351"/>
    <cellStyle name="好_教育(按照总人口测算）—20080416_财力性转移支付2010年预算参考数_03_2010年各地区一般预算平衡表_2010年地方财政一般预算分级平衡情况表（汇总）0524 4" xfId="35352"/>
    <cellStyle name="好_教育(按照总人口测算）—20080416_财力性转移支付2010年预算参考数_03_2010年各地区一般预算平衡表_2010年地方财政一般预算分级平衡情况表（汇总）0524 5" xfId="35353"/>
    <cellStyle name="好_教育(按照总人口测算）—20080416_财力性转移支付2010年预算参考数_30云南" xfId="35354"/>
    <cellStyle name="好_教育(按照总人口测算）—20080416_财力性转移支付2010年预算参考数_隋心对账单定稿0514 2" xfId="35355"/>
    <cellStyle name="好_教育(按照总人口测算）—20080416_财力性转移支付2010年预算参考数_隋心对账单定稿0514 2 3" xfId="35356"/>
    <cellStyle name="好_教育(按照总人口测算）—20080416_财力性转移支付2010年预算参考数_隋心对账单定稿0514 2 4" xfId="35357"/>
    <cellStyle name="好_教育(按照总人口测算）—20080416_财力性转移支付2010年预算参考数_隋心对账单定稿0514 2 5" xfId="35358"/>
    <cellStyle name="好_教育(按照总人口测算）—20080416_财力性转移支付2010年预算参考数_隋心对账单定稿0514 2 7" xfId="35359"/>
    <cellStyle name="好_教育(按照总人口测算）—20080416_财力性转移支付2010年预算参考数_隋心对账单定稿0514 3" xfId="35360"/>
    <cellStyle name="好_教育(按照总人口测算）—20080416_财力性转移支付2010年预算参考数_小册子（2010）张" xfId="35361"/>
    <cellStyle name="好_教育(按照总人口测算）—20080416_财力性转移支付2010年预算参考数_小册子（2010）张 2" xfId="35362"/>
    <cellStyle name="好_教育(按照总人口测算）—20080416_合并" xfId="35363"/>
    <cellStyle name="好_教育(按照总人口测算）—20080416_合并 2 3" xfId="35364"/>
    <cellStyle name="好_教育(按照总人口测算）—20080416_合并 2 5" xfId="35365"/>
    <cellStyle name="好_教育(按照总人口测算）—20080416_合并 2 7" xfId="35366"/>
    <cellStyle name="好_教育(按照总人口测算）—20080416_华东 2 2" xfId="35367"/>
    <cellStyle name="好_教育(按照总人口测算）—20080416_华东 2 3" xfId="35368"/>
    <cellStyle name="好_教育(按照总人口测算）—20080416_华东 2 4" xfId="35369"/>
    <cellStyle name="好_教育(按照总人口测算）—20080416_华东 2 5" xfId="35370"/>
    <cellStyle name="好_教育(按照总人口测算）—20080416_华东 2 6" xfId="35371"/>
    <cellStyle name="好_教育(按照总人口测算）—20080416_华东 2 7" xfId="35372"/>
    <cellStyle name="好_教育(按照总人口测算）—20080416_民生政策最低支出需求 2" xfId="35373"/>
    <cellStyle name="好_教育(按照总人口测算）—20080416_民生政策最低支出需求 2 2" xfId="35374"/>
    <cellStyle name="好_教育(按照总人口测算）—20080416_民生政策最低支出需求 4" xfId="35375"/>
    <cellStyle name="好_教育(按照总人口测算）—20080416_民生政策最低支出需求_03_2010年各地区一般预算平衡表 3" xfId="35376"/>
    <cellStyle name="好_教育(按照总人口测算）—20080416_民生政策最低支出需求_03_2010年各地区一般预算平衡表 4" xfId="35377"/>
    <cellStyle name="好_教育(按照总人口测算）—20080416_民生政策最低支出需求_03_2010年各地区一般预算平衡表 5" xfId="35378"/>
    <cellStyle name="好_教育(按照总人口测算）—20080416_民生政策最低支出需求_03_2010年各地区一般预算平衡表_04财力类2010" xfId="35379"/>
    <cellStyle name="好_教育(按照总人口测算）—20080416_民生政策最低支出需求_03_2010年各地区一般预算平衡表_2010年地方财政一般预算分级平衡情况表（汇总）0524 2 7" xfId="35380"/>
    <cellStyle name="好_教育(按照总人口测算）—20080416_民生政策最低支出需求_03_2010年各地区一般预算平衡表_2010年地方财政一般预算分级平衡情况表（汇总）0524 2 8" xfId="35381"/>
    <cellStyle name="好_教育(按照总人口测算）—20080416_民生政策最低支出需求_03_2010年各地区一般预算平衡表_净集中" xfId="35382"/>
    <cellStyle name="好_市辖区测算-新科目（20080626）_不含人员经费系数_财力性转移支付2010年预算参考数_合并 2 7" xfId="35383"/>
    <cellStyle name="好_教育(按照总人口测算）—20080416_民生政策最低支出需求_03_2010年各地区一般预算平衡表_净集中 2" xfId="35384"/>
    <cellStyle name="好_教育(按照总人口测算）—20080416_民生政策最低支出需求_财力性转移支付2010年预算参考数 2 3" xfId="35385"/>
    <cellStyle name="好_教育(按照总人口测算）—20080416_民生政策最低支出需求_财力性转移支付2010年预算参考数 2 4" xfId="35386"/>
    <cellStyle name="好_教育(按照总人口测算）—20080416_民生政策最低支出需求_财力性转移支付2010年预算参考数 2 5" xfId="35387"/>
    <cellStyle name="好_教育(按照总人口测算）—20080416_民生政策最低支出需求_财力性转移支付2010年预算参考数 2 6" xfId="35388"/>
    <cellStyle name="好_教育(按照总人口测算）—20080416_民生政策最低支出需求_财力性转移支付2010年预算参考数 2 8" xfId="35389"/>
    <cellStyle name="好_教育(按照总人口测算）—20080416_民生政策最低支出需求_财力性转移支付2010年预算参考数 3" xfId="35390"/>
    <cellStyle name="好_教育(按照总人口测算）—20080416_民生政策最低支出需求_财力性转移支付2010年预算参考数 4" xfId="35391"/>
    <cellStyle name="好_教育(按照总人口测算）—20080416_民生政策最低支出需求_财力性转移支付2010年预算参考数_03_2010年各地区一般预算平衡表 2 2" xfId="35392"/>
    <cellStyle name="好_教育(按照总人口测算）—20080416_民生政策最低支出需求_财力性转移支付2010年预算参考数_03_2010年各地区一般预算平衡表 4" xfId="35393"/>
    <cellStyle name="好_教育(按照总人口测算）—20080416_民生政策最低支出需求_财力性转移支付2010年预算参考数_03_2010年各地区一般预算平衡表 5" xfId="35394"/>
    <cellStyle name="好_教育(按照总人口测算）—20080416_民生政策最低支出需求_财力性转移支付2010年预算参考数_03_2010年各地区一般预算平衡表 6" xfId="35395"/>
    <cellStyle name="好_教育(按照总人口测算）—20080416_民生政策最低支出需求_财力性转移支付2010年预算参考数_03_2010年各地区一般预算平衡表_04财力类2010 2" xfId="35396"/>
    <cellStyle name="好_教育(按照总人口测算）—20080416_民生政策最低支出需求_财力性转移支付2010年预算参考数_03_2010年各地区一般预算平衡表_04财力类2010 3" xfId="35397"/>
    <cellStyle name="好_教育(按照总人口测算）—20080416_民生政策最低支出需求_财力性转移支付2010年预算参考数_03_2010年各地区一般预算平衡表_2010年地方财政一般预算分级平衡情况表（汇总）0524 2 6" xfId="35398"/>
    <cellStyle name="好_教育(按照总人口测算）—20080416_民生政策最低支出需求_财力性转移支付2010年预算参考数_03_2010年各地区一般预算平衡表_2010年地方财政一般预算分级平衡情况表（汇总）0524 2 7" xfId="35399"/>
    <cellStyle name="好_教育(按照总人口测算）—20080416_民生政策最低支出需求_财力性转移支付2010年预算参考数_03_2010年各地区一般预算平衡表_2010年地方财政一般预算分级平衡情况表（汇总）0524 2 8" xfId="35400"/>
    <cellStyle name="好_教育(按照总人口测算）—20080416_民生政策最低支出需求_财力性转移支付2010年预算参考数_03_2010年各地区一般预算平衡表_净集中" xfId="35401"/>
    <cellStyle name="好_其他部门(按照总人口测算）—20080416_不含人员经费系数_03_2010年各地区一般预算平衡表 6" xfId="35402"/>
    <cellStyle name="好_教育(按照总人口测算）—20080416_民生政策最低支出需求_财力性转移支付2010年预算参考数_03_2010年各地区一般预算平衡表_净集中 2" xfId="35403"/>
    <cellStyle name="好_教育(按照总人口测算）—20080416_民生政策最低支出需求_财力性转移支付2010年预算参考数_03_2010年各地区一般预算平衡表_净集中 3" xfId="35404"/>
    <cellStyle name="好_危改资金测算_财力性转移支付2010年预算参考数_华东" xfId="35405"/>
    <cellStyle name="好_教育(按照总人口测算）—20080416_民生政策最低支出需求_财力性转移支付2010年预算参考数_合并" xfId="35406"/>
    <cellStyle name="好_教育(按照总人口测算）—20080416_民生政策最低支出需求_财力性转移支付2010年预算参考数_合并 2" xfId="35407"/>
    <cellStyle name="好_教育(按照总人口测算）—20080416_民生政策最低支出需求_财力性转移支付2010年预算参考数_合并 2 2" xfId="35408"/>
    <cellStyle name="好_教育(按照总人口测算）—20080416_民生政策最低支出需求_财力性转移支付2010年预算参考数_合并 2 3" xfId="35409"/>
    <cellStyle name="好_教育(按照总人口测算）—20080416_民生政策最低支出需求_财力性转移支付2010年预算参考数_合并 2 7" xfId="35410"/>
    <cellStyle name="好_教育(按照总人口测算）—20080416_民生政策最低支出需求_财力性转移支付2010年预算参考数_合并 3" xfId="35411"/>
    <cellStyle name="好_教育(按照总人口测算）—20080416_民生政策最低支出需求_财力性转移支付2010年预算参考数_华东 2 3" xfId="35412"/>
    <cellStyle name="好_教育(按照总人口测算）—20080416_民生政策最低支出需求_财力性转移支付2010年预算参考数_华东 2 5" xfId="35413"/>
    <cellStyle name="好_教育(按照总人口测算）—20080416_民生政策最低支出需求_财力性转移支付2010年预算参考数_华东 2 6" xfId="35414"/>
    <cellStyle name="好_教育(按照总人口测算）—20080416_民生政策最低支出需求_财力性转移支付2010年预算参考数_隋心对账单定稿0514 2" xfId="35415"/>
    <cellStyle name="好_教育(按照总人口测算）—20080416_民生政策最低支出需求_财力性转移支付2010年预算参考数_隋心对账单定稿0514 2 2" xfId="35416"/>
    <cellStyle name="好_县市旗测算-新科目（20080626）_不含人员经费系数_财力性转移支付2010年预算参考数 2 3" xfId="35417"/>
    <cellStyle name="好_教育(按照总人口测算）—20080416_民生政策最低支出需求_财力性转移支付2010年预算参考数_隋心对账单定稿0514 2 5" xfId="35418"/>
    <cellStyle name="好_县市旗测算-新科目（20080626）_不含人员经费系数_财力性转移支付2010年预算参考数 2 6" xfId="35419"/>
    <cellStyle name="好_教育(按照总人口测算）—20080416_民生政策最低支出需求_财力性转移支付2010年预算参考数_隋心对账单定稿0514 2 6" xfId="35420"/>
    <cellStyle name="好_县市旗测算-新科目（20080626）_不含人员经费系数_财力性转移支付2010年预算参考数 2 7" xfId="35421"/>
    <cellStyle name="好_教育(按照总人口测算）—20080416_民生政策最低支出需求_财力性转移支付2010年预算参考数_隋心对账单定稿0514 2 7" xfId="35422"/>
    <cellStyle name="好_县市旗测算-新科目（20080626）_不含人员经费系数_财力性转移支付2010年预算参考数 2 8" xfId="35423"/>
    <cellStyle name="好_教育(按照总人口测算）—20080416_民生政策最低支出需求_财力性转移支付2010年预算参考数_隋心对账单定稿0514 3" xfId="35424"/>
    <cellStyle name="好_教育(按照总人口测算）—20080416_民生政策最低支出需求_合并 2 3" xfId="35425"/>
    <cellStyle name="好_教育(按照总人口测算）—20080416_民生政策最低支出需求_合并 2 4" xfId="35426"/>
    <cellStyle name="好_教育(按照总人口测算）—20080416_民生政策最低支出需求_合并 2 5" xfId="35427"/>
    <cellStyle name="好_教育(按照总人口测算）—20080416_民生政策最低支出需求_合并 2 6" xfId="35428"/>
    <cellStyle name="好_教育(按照总人口测算）—20080416_民生政策最低支出需求_华东" xfId="35429"/>
    <cellStyle name="好_市辖区测算20080510_不含人员经费系数_财力性转移支付2010年预算参考数_隋心对账单定稿0514 2 3" xfId="35430"/>
    <cellStyle name="好_县市旗测算-新科目（20080626）_不含人员经费系数_财力性转移支付2010年预算参考数_合并 2 7" xfId="35431"/>
    <cellStyle name="好_教育(按照总人口测算）—20080416_民生政策最低支出需求_华东 2 3" xfId="35432"/>
    <cellStyle name="好_教育(按照总人口测算）—20080416_民生政策最低支出需求_华东 2 4" xfId="35433"/>
    <cellStyle name="好_教育(按照总人口测算）—20080416_民生政策最低支出需求_华东 2 5" xfId="35434"/>
    <cellStyle name="好_教育(按照总人口测算）—20080416_民生政策最低支出需求_隋心对账单定稿0514" xfId="35435"/>
    <cellStyle name="好_县市旗测算-新科目（20080626）_民生政策最低支出需求_财力性转移支付2010年预算参考数_小册子（2010）张 2" xfId="35436"/>
    <cellStyle name="好_教育(按照总人口测算）—20080416_民生政策最低支出需求_隋心对账单定稿0514 2 2" xfId="35437"/>
    <cellStyle name="好_县市旗测算-新科目（20080626）_民生政策最低支出需求_财力性转移支付2010年预算参考数_小册子（2010）张 3" xfId="35438"/>
    <cellStyle name="好_教育(按照总人口测算）—20080416_民生政策最低支出需求_隋心对账单定稿0514 2 3" xfId="35439"/>
    <cellStyle name="好_教育(按照总人口测算）—20080416_民生政策最低支出需求_小册子（2010）张 2" xfId="35440"/>
    <cellStyle name="好_人员工资和公用经费2_03_2010年各地区一般预算平衡表_净集中" xfId="35441"/>
    <cellStyle name="好_教育(按照总人口测算）—20080416_隋心对账单定稿0514 2 2" xfId="35442"/>
    <cellStyle name="好_教育(按照总人口测算）—20080416_隋心对账单定稿0514 2 3" xfId="35443"/>
    <cellStyle name="好_教育(按照总人口测算）—20080416_隋心对账单定稿0514 2 4" xfId="35444"/>
    <cellStyle name="好_教育(按照总人口测算）—20080416_隋心对账单定稿0514 2 5" xfId="35445"/>
    <cellStyle name="好_教育(按照总人口测算）—20080416_隋心对账单定稿0514 2 6" xfId="35446"/>
    <cellStyle name="好_教育(按照总人口测算）—20080416_县市旗测算-新科目（含人口规模效应）" xfId="35447"/>
    <cellStyle name="好_教育(按照总人口测算）—20080416_县市旗测算-新科目（含人口规模效应） 2" xfId="35448"/>
    <cellStyle name="好_教育(按照总人口测算）—20080416_县市旗测算-新科目（含人口规模效应） 2 2" xfId="35449"/>
    <cellStyle name="好_教育(按照总人口测算）—20080416_县市旗测算-新科目（含人口规模效应） 2 3" xfId="35450"/>
    <cellStyle name="好_教育(按照总人口测算）—20080416_县市旗测算-新科目（含人口规模效应） 2 4" xfId="35451"/>
    <cellStyle name="好_教育(按照总人口测算）—20080416_县市旗测算-新科目（含人口规模效应） 2 5" xfId="35452"/>
    <cellStyle name="好_卫生(按照总人口测算）—20080416_县市旗测算-新科目（含人口规模效应）_30云南" xfId="35453"/>
    <cellStyle name="好_教育(按照总人口测算）—20080416_县市旗测算-新科目（含人口规模效应） 2 7" xfId="35454"/>
    <cellStyle name="好_教育(按照总人口测算）—20080416_县市旗测算-新科目（含人口规模效应） 2 8" xfId="35455"/>
    <cellStyle name="好_教育(按照总人口测算）—20080416_县市旗测算-新科目（含人口规模效应） 3" xfId="35456"/>
    <cellStyle name="好_教育(按照总人口测算）—20080416_县市旗测算-新科目（含人口规模效应） 4" xfId="35457"/>
    <cellStyle name="好_教育(按照总人口测算）—20080416_县市旗测算-新科目（含人口规模效应）_03_2010年各地区一般预算平衡表" xfId="35458"/>
    <cellStyle name="好_教育(按照总人口测算）—20080416_县市旗测算-新科目（含人口规模效应）_03_2010年各地区一般预算平衡表 2 2" xfId="35459"/>
    <cellStyle name="好_教育(按照总人口测算）—20080416_县市旗测算-新科目（含人口规模效应）_03_2010年各地区一般预算平衡表 2 3" xfId="35460"/>
    <cellStyle name="好_教育(按照总人口测算）—20080416_县市旗测算-新科目（含人口规模效应）_03_2010年各地区一般预算平衡表 6" xfId="35461"/>
    <cellStyle name="好_教育(按照总人口测算）—20080416_县市旗测算-新科目（含人口规模效应）_03_2010年各地区一般预算平衡表_04财力类2010 3" xfId="35462"/>
    <cellStyle name="好_教育(按照总人口测算）—20080416_县市旗测算-新科目（含人口规模效应）_03_2010年各地区一般预算平衡表_2010年地方财政一般预算分级平衡情况表（汇总）0524" xfId="35463"/>
    <cellStyle name="好_教育(按照总人口测算）—20080416_县市旗测算-新科目（含人口规模效应）_03_2010年各地区一般预算平衡表_2010年地方财政一般预算分级平衡情况表（汇总）0524 2" xfId="35464"/>
    <cellStyle name="好_县市旗测算-新科目（20080627）_财力性转移支付2010年预算参考数_华东 2 6" xfId="35465"/>
    <cellStyle name="好_教育(按照总人口测算）—20080416_县市旗测算-新科目（含人口规模效应）_03_2010年各地区一般预算平衡表_2010年地方财政一般预算分级平衡情况表（汇总）0524 2 2" xfId="35466"/>
    <cellStyle name="好_教育(按照总人口测算）—20080416_县市旗测算-新科目（含人口规模效应）_03_2010年各地区一般预算平衡表_2010年地方财政一般预算分级平衡情况表（汇总）0524 2 3" xfId="35467"/>
    <cellStyle name="好_教育(按照总人口测算）—20080416_县市旗测算-新科目（含人口规模效应）_03_2010年各地区一般预算平衡表_2010年地方财政一般预算分级平衡情况表（汇总）0524 2 4" xfId="35468"/>
    <cellStyle name="好_教育(按照总人口测算）—20080416_县市旗测算-新科目（含人口规模效应）_03_2010年各地区一般预算平衡表_2010年地方财政一般预算分级平衡情况表（汇总）0524 2 5" xfId="35469"/>
    <cellStyle name="好_教育(按照总人口测算）—20080416_县市旗测算-新科目（含人口规模效应）_03_2010年各地区一般预算平衡表_2010年地方财政一般预算分级平衡情况表（汇总）0524 2 6" xfId="35470"/>
    <cellStyle name="好_教育(按照总人口测算）—20080416_县市旗测算-新科目（含人口规模效应）_03_2010年各地区一般预算平衡表_2010年地方财政一般预算分级平衡情况表（汇总）0524 2 7" xfId="35471"/>
    <cellStyle name="好_教育(按照总人口测算）—20080416_县市旗测算-新科目（含人口规模效应）_03_2010年各地区一般预算平衡表_2010年地方财政一般预算分级平衡情况表（汇总）0524 3" xfId="35472"/>
    <cellStyle name="好_县市旗测算-新科目（20080627）_财力性转移支付2010年预算参考数_华东 2 7" xfId="35473"/>
    <cellStyle name="好_教育(按照总人口测算）—20080416_县市旗测算-新科目（含人口规模效应）_03_2010年各地区一般预算平衡表_2010年地方财政一般预算分级平衡情况表（汇总）0524 5" xfId="35474"/>
    <cellStyle name="好_教育(按照总人口测算）—20080416_县市旗测算-新科目（含人口规模效应）_03_2010年各地区一般预算平衡表_净集中 2" xfId="35475"/>
    <cellStyle name="好_教育(按照总人口测算）—20080416_县市旗测算-新科目（含人口规模效应）_03_2010年各地区一般预算平衡表_净集中 3" xfId="35476"/>
    <cellStyle name="好_教育(按照总人口测算）—20080416_县市旗测算-新科目（含人口规模效应）_30云南" xfId="35477"/>
    <cellStyle name="好_教育(按照总人口测算）—20080416_县市旗测算-新科目（含人口规模效应）_30云南 2" xfId="35478"/>
    <cellStyle name="好_教育(按照总人口测算）—20080416_县市旗测算-新科目（含人口规模效应）_30云南 3" xfId="35479"/>
    <cellStyle name="好_教育(按照总人口测算）—20080416_县市旗测算-新科目（含人口规模效应）_财力性转移支付2010年预算参考数" xfId="35480"/>
    <cellStyle name="好_危改资金测算_财力性转移支付2010年预算参考数_合并 2 2" xfId="35481"/>
    <cellStyle name="好_教育(按照总人口测算）—20080416_县市旗测算-新科目（含人口规模效应）_财力性转移支付2010年预算参考数 2" xfId="35482"/>
    <cellStyle name="好_教育(按照总人口测算）—20080416_县市旗测算-新科目（含人口规模效应）_财力性转移支付2010年预算参考数 2 2" xfId="35483"/>
    <cellStyle name="好_教育(按照总人口测算）—20080416_县市旗测算-新科目（含人口规模效应）_财力性转移支付2010年预算参考数 2 3" xfId="35484"/>
    <cellStyle name="好_教育(按照总人口测算）—20080416_县市旗测算-新科目（含人口规模效应）_财力性转移支付2010年预算参考数 3" xfId="35485"/>
    <cellStyle name="好_教育(按照总人口测算）—20080416_县市旗测算-新科目（含人口规模效应）_财力性转移支付2010年预算参考数_03_2010年各地区一般预算平衡表 2" xfId="35486"/>
    <cellStyle name="千位分隔 3 4" xfId="35487"/>
    <cellStyle name="好_教育(按照总人口测算）—20080416_县市旗测算-新科目（含人口规模效应）_财力性转移支付2010年预算参考数_03_2010年各地区一般预算平衡表 2 2" xfId="35488"/>
    <cellStyle name="千位分隔 3 4 2" xfId="35489"/>
    <cellStyle name="输出 6" xfId="35490"/>
    <cellStyle name="好_教育(按照总人口测算）—20080416_县市旗测算-新科目（含人口规模效应）_财力性转移支付2010年预算参考数_03_2010年各地区一般预算平衡表 3" xfId="35491"/>
    <cellStyle name="千位分隔 3 5" xfId="35492"/>
    <cellStyle name="好_其他部门(按照总人口测算）—20080416_不含人员经费系数_财力性转移支付2010年预算参考数" xfId="35493"/>
    <cellStyle name="好_教育(按照总人口测算）—20080416_县市旗测算-新科目（含人口规模效应）_财力性转移支付2010年预算参考数_03_2010年各地区一般预算平衡表 5" xfId="35494"/>
    <cellStyle name="千位分隔 3 7" xfId="35495"/>
    <cellStyle name="好_教育(按照总人口测算）—20080416_县市旗测算-新科目（含人口规模效应）_财力性转移支付2010年预算参考数_03_2010年各地区一般预算平衡表 6" xfId="35496"/>
    <cellStyle name="千位分隔 3 8" xfId="35497"/>
    <cellStyle name="好_教育(按照总人口测算）—20080416_县市旗测算-新科目（含人口规模效应）_财力性转移支付2010年预算参考数_03_2010年各地区一般预算平衡表_2010年地方财政一般预算分级平衡情况表（汇总）0524" xfId="35498"/>
    <cellStyle name="好_教育(按照总人口测算）—20080416_县市旗测算-新科目（含人口规模效应）_财力性转移支付2010年预算参考数_03_2010年各地区一般预算平衡表_2010年地方财政一般预算分级平衡情况表（汇总）0524 2" xfId="35499"/>
    <cellStyle name="好_教育(按照总人口测算）—20080416_县市旗测算-新科目（含人口规模效应）_财力性转移支付2010年预算参考数_03_2010年各地区一般预算平衡表_2010年地方财政一般预算分级平衡情况表（汇总）0524 2 2" xfId="35500"/>
    <cellStyle name="好_卫生(按照总人口测算）—20080416_不含人员经费系数_隋心对账单定稿0514 2 7" xfId="35501"/>
    <cellStyle name="好_教育(按照总人口测算）—20080416_县市旗测算-新科目（含人口规模效应）_财力性转移支付2010年预算参考数_03_2010年各地区一般预算平衡表_2010年地方财政一般预算分级平衡情况表（汇总）0524 4" xfId="35502"/>
    <cellStyle name="好_教育(按照总人口测算）—20080416_县市旗测算-新科目（含人口规模效应）_财力性转移支付2010年预算参考数_03_2010年各地区一般预算平衡表_净集中" xfId="35503"/>
    <cellStyle name="好_教育(按照总人口测算）—20080416_县市旗测算-新科目（含人口规模效应）_财力性转移支付2010年预算参考数_合并" xfId="35504"/>
    <cellStyle name="好_教育(按照总人口测算）—20080416_县市旗测算-新科目（含人口规模效应）_财力性转移支付2010年预算参考数_合并 3" xfId="35505"/>
    <cellStyle name="好_教育(按照总人口测算）—20080416_县市旗测算-新科目（含人口规模效应）_财力性转移支付2010年预算参考数_华东 2" xfId="35506"/>
    <cellStyle name="好_教育(按照总人口测算）—20080416_县市旗测算-新科目（含人口规模效应）_财力性转移支付2010年预算参考数_华东 2 3" xfId="35507"/>
    <cellStyle name="好_教育(按照总人口测算）—20080416_县市旗测算-新科目（含人口规模效应）_财力性转移支付2010年预算参考数_华东 2 4" xfId="35508"/>
    <cellStyle name="好_教育(按照总人口测算）—20080416_县市旗测算-新科目（含人口规模效应）_财力性转移支付2010年预算参考数_华东 2 6" xfId="35509"/>
    <cellStyle name="好_教育(按照总人口测算）—20080416_县市旗测算-新科目（含人口规模效应）_财力性转移支付2010年预算参考数_华东 2 7" xfId="35510"/>
    <cellStyle name="好_教育(按照总人口测算）—20080416_县市旗测算-新科目（含人口规模效应）_财力性转移支付2010年预算参考数_华东 3" xfId="35511"/>
    <cellStyle name="好_教育(按照总人口测算）—20080416_县市旗测算-新科目（含人口规模效应）_财力性转移支付2010年预算参考数_隋心对账单定稿0514 2 5" xfId="35512"/>
    <cellStyle name="好_教育(按照总人口测算）—20080416_县市旗测算-新科目（含人口规模效应）_财力性转移支付2010年预算参考数_隋心对账单定稿0514 2 6" xfId="35513"/>
    <cellStyle name="好_教育(按照总人口测算）—20080416_县市旗测算-新科目（含人口规模效应）_财力性转移支付2010年预算参考数_隋心对账单定稿0514 2 7" xfId="35514"/>
    <cellStyle name="好_教育(按照总人口测算）—20080416_县市旗测算-新科目（含人口规模效应）_财力性转移支付2010年预算参考数_小册子（2010）张" xfId="35515"/>
    <cellStyle name="好_教育(按照总人口测算）—20080416_县市旗测算-新科目（含人口规模效应）_财力性转移支付2010年预算参考数_小册子（2010）张 2" xfId="35516"/>
    <cellStyle name="好_教育(按照总人口测算）—20080416_县市旗测算-新科目（含人口规模效应）_合并 2 2" xfId="35517"/>
    <cellStyle name="好_文体广播事业(按照总人口测算）—20080416_不含人员经费系数_财力性转移支付2010年预算参考数_华东 3" xfId="35518"/>
    <cellStyle name="好_市辖区测算20080510_财力性转移支付2010年预算参考数 2 2" xfId="35519"/>
    <cellStyle name="好_教育(按照总人口测算）—20080416_县市旗测算-新科目（含人口规模效应）_合并 2 3" xfId="35520"/>
    <cellStyle name="好_市辖区测算-新科目（20080626）_不含人员经费系数_财力性转移支付2010年预算参考数_03_2010年各地区一般预算平衡表_净集中 2" xfId="35521"/>
    <cellStyle name="好_市辖区测算20080510_财力性转移支付2010年预算参考数 2 4" xfId="35522"/>
    <cellStyle name="好_教育(按照总人口测算）—20080416_县市旗测算-新科目（含人口规模效应）_合并 2 5" xfId="35523"/>
    <cellStyle name="好_市辖区测算-新科目（20080626）_不含人员经费系数_财力性转移支付2010年预算参考数_03_2010年各地区一般预算平衡表_净集中 3" xfId="35524"/>
    <cellStyle name="好_市辖区测算20080510_财力性转移支付2010年预算参考数 2 5" xfId="35525"/>
    <cellStyle name="好_教育(按照总人口测算）—20080416_县市旗测算-新科目（含人口规模效应）_合并 2 6" xfId="35526"/>
    <cellStyle name="好_市辖区测算20080510_财力性转移支付2010年预算参考数 2 6" xfId="35527"/>
    <cellStyle name="好_教育(按照总人口测算）—20080416_县市旗测算-新科目（含人口规模效应）_合并 2 7" xfId="35528"/>
    <cellStyle name="好_教育(按照总人口测算）—20080416_县市旗测算-新科目（含人口规模效应）_华东 2 5" xfId="35529"/>
    <cellStyle name="好_教育(按照总人口测算）—20080416_县市旗测算-新科目（含人口规模效应）_华东 2 7" xfId="35530"/>
    <cellStyle name="好_农林水和城市维护标准支出20080505－县区合计_民生政策最低支出需求_03_2010年各地区一般预算平衡表_2010年地方财政一般预算分级平衡情况表（汇总）0524 4" xfId="35531"/>
    <cellStyle name="好_教育(按照总人口测算）—20080416_县市旗测算-新科目（含人口规模效应）_隋心对账单定稿0514 2 2" xfId="35532"/>
    <cellStyle name="好_市辖区测算-新科目（20080626）_小册子（2010）张 2" xfId="35533"/>
    <cellStyle name="好_教育(按照总人口测算）—20080416_县市旗测算-新科目（含人口规模效应）_隋心对账单定稿0514 2 5" xfId="35534"/>
    <cellStyle name="好_市辖区测算-新科目（20080626）_小册子（2010）张 3" xfId="35535"/>
    <cellStyle name="好_教育(按照总人口测算）—20080416_县市旗测算-新科目（含人口规模效应）_隋心对账单定稿0514 2 6" xfId="35536"/>
    <cellStyle name="好_教育(按照总人口测算）—20080416_小册子（2010）张" xfId="35537"/>
    <cellStyle name="好_教育(按照总人口测算）—20080416_小册子（2010）张 2" xfId="35538"/>
    <cellStyle name="好_教育厅提供义务教育及高中教师人数（2009年1月6日） 6" xfId="35539"/>
    <cellStyle name="好_教育厅提供义务教育及高中教师人数（2009年1月6日） 7" xfId="35540"/>
    <cellStyle name="好_教育厅提供义务教育及高中教师人数（2009年1月6日） 8" xfId="35541"/>
    <cellStyle name="好_历年教师人数" xfId="35542"/>
    <cellStyle name="好_历年教师人数 3" xfId="35543"/>
    <cellStyle name="好_丽江汇总_合并" xfId="35544"/>
    <cellStyle name="好_同德_华东" xfId="35545"/>
    <cellStyle name="好_丽江汇总_隋心对账单定稿0514 2" xfId="35546"/>
    <cellStyle name="好_民生政策最低支出需求_03_2010年各地区一般预算平衡表 2" xfId="35547"/>
    <cellStyle name="好_市辖区测算-新科目（20080626）_县市旗测算-新科目（含人口规模效应）_03_2010年各地区一般预算平衡表_2010年地方财政一般预算分级平衡情况表（汇总）0524" xfId="35548"/>
    <cellStyle name="好_民生政策最低支出需求_03_2010年各地区一般预算平衡表 2 2" xfId="35549"/>
    <cellStyle name="好_市辖区测算-新科目（20080626）_县市旗测算-新科目（含人口规模效应）_03_2010年各地区一般预算平衡表_2010年地方财政一般预算分级平衡情况表（汇总）0524 2" xfId="35550"/>
    <cellStyle name="好_民生政策最低支出需求_03_2010年各地区一般预算平衡表 2 3" xfId="35551"/>
    <cellStyle name="好_市辖区测算-新科目（20080626）_县市旗测算-新科目（含人口规模效应）_03_2010年各地区一般预算平衡表_2010年地方财政一般预算分级平衡情况表（汇总）0524 3" xfId="35552"/>
    <cellStyle name="好_民生政策最低支出需求_03_2010年各地区一般预算平衡表 3" xfId="35553"/>
    <cellStyle name="好_民生政策最低支出需求_03_2010年各地区一般预算平衡表_2010年地方财政一般预算分级平衡情况表（汇总）0524" xfId="35554"/>
    <cellStyle name="好_民生政策最低支出需求_03_2010年各地区一般预算平衡表_2010年地方财政一般预算分级平衡情况表（汇总）0524 2" xfId="35555"/>
    <cellStyle name="好_民生政策最低支出需求_03_2010年各地区一般预算平衡表_2010年地方财政一般预算分级平衡情况表（汇总）0524 2 2" xfId="35556"/>
    <cellStyle name="好_民生政策最低支出需求_03_2010年各地区一般预算平衡表_2010年地方财政一般预算分级平衡情况表（汇总）0524 2 4" xfId="35557"/>
    <cellStyle name="好_民生政策最低支出需求_03_2010年各地区一般预算平衡表_2010年地方财政一般预算分级平衡情况表（汇总）0524 2 5" xfId="35558"/>
    <cellStyle name="好_民生政策最低支出需求_03_2010年各地区一般预算平衡表_2010年地方财政一般预算分级平衡情况表（汇总）0524 2 7" xfId="35559"/>
    <cellStyle name="好_山东省民生支出标准_财力性转移支付2010年预算参考数_30云南 2" xfId="35560"/>
    <cellStyle name="好_民生政策最低支出需求_财力性转移支付2010年预算参考数" xfId="35561"/>
    <cellStyle name="好_民生政策最低支出需求_财力性转移支付2010年预算参考数 2 7" xfId="35562"/>
    <cellStyle name="好_民生政策最低支出需求_财力性转移支付2010年预算参考数 2 8" xfId="35563"/>
    <cellStyle name="好_民生政策最低支出需求_财力性转移支付2010年预算参考数 3" xfId="35564"/>
    <cellStyle name="好_其他部门(按照总人口测算）—20080416_民生政策最低支出需求_财力性转移支付2010年预算参考数_03_2010年各地区一般预算平衡表 2 2" xfId="35565"/>
    <cellStyle name="好_农林水和城市维护标准支出20080505－县区合计_民生政策最低支出需求_财力性转移支付2010年预算参考数_03_2010年各地区一般预算平衡表_净集中 2" xfId="35566"/>
    <cellStyle name="好_民生政策最低支出需求_财力性转移支付2010年预算参考数 4" xfId="35567"/>
    <cellStyle name="好_民生政策最低支出需求_财力性转移支付2010年预算参考数_03_2010年各地区一般预算平衡表" xfId="35568"/>
    <cellStyle name="好_民生政策最低支出需求_财力性转移支付2010年预算参考数_03_2010年各地区一般预算平衡表_2010年地方财政一般预算分级平衡情况表（汇总）0524" xfId="35569"/>
    <cellStyle name="好_民生政策最低支出需求_财力性转移支付2010年预算参考数_03_2010年各地区一般预算平衡表_2010年地方财政一般预算分级平衡情况表（汇总）0524 2 4" xfId="35570"/>
    <cellStyle name="好_民生政策最低支出需求_财力性转移支付2010年预算参考数_03_2010年各地区一般预算平衡表_2010年地方财政一般预算分级平衡情况表（汇总）0524 2 8" xfId="35571"/>
    <cellStyle name="好_民生政策最低支出需求_财力性转移支付2010年预算参考数_03_2010年各地区一般预算平衡表_2010年地方财政一般预算分级平衡情况表（汇总）0524 5" xfId="35572"/>
    <cellStyle name="好_民生政策最低支出需求_财力性转移支付2010年预算参考数_03_2010年各地区一般预算平衡表_净集中 2" xfId="35573"/>
    <cellStyle name="好_民生政策最低支出需求_财力性转移支付2010年预算参考数_合并 2" xfId="35574"/>
    <cellStyle name="好_民生政策最低支出需求_财力性转移支付2010年预算参考数_合并 2 2" xfId="35575"/>
    <cellStyle name="好_民生政策最低支出需求_财力性转移支付2010年预算参考数_合并 2 3" xfId="35576"/>
    <cellStyle name="好_民生政策最低支出需求_财力性转移支付2010年预算参考数_合并 2 4" xfId="35577"/>
    <cellStyle name="好_民生政策最低支出需求_财力性转移支付2010年预算参考数_合并 2 6" xfId="35578"/>
    <cellStyle name="好_民生政策最低支出需求_财力性转移支付2010年预算参考数_合并 2 7" xfId="35579"/>
    <cellStyle name="好_民生政策最低支出需求_财力性转移支付2010年预算参考数_合并 3" xfId="35580"/>
    <cellStyle name="好_民生政策最低支出需求_财力性转移支付2010年预算参考数_华东" xfId="35581"/>
    <cellStyle name="好_县市旗测算-新科目（20080626）_隋心对账单定稿0514 2 6" xfId="35582"/>
    <cellStyle name="好_民生政策最低支出需求_财力性转移支付2010年预算参考数_华东 2" xfId="35583"/>
    <cellStyle name="好_县市旗测算20080508_不含人员经费系数_03_2010年各地区一般预算平衡表 3" xfId="35584"/>
    <cellStyle name="好_民生政策最低支出需求_财力性转移支付2010年预算参考数_华东 3" xfId="35585"/>
    <cellStyle name="好_县市旗测算20080508_不含人员经费系数_03_2010年各地区一般预算平衡表 4" xfId="35586"/>
    <cellStyle name="好_民生政策最低支出需求_财力性转移支付2010年预算参考数_隋心对账单定稿0514 2 7" xfId="35587"/>
    <cellStyle name="好_民生政策最低支出需求_财力性转移支付2010年预算参考数_隋心对账单定稿0514 3" xfId="35588"/>
    <cellStyle name="好_民生政策最低支出需求_财力性转移支付2010年预算参考数_小册子（2010）张" xfId="35589"/>
    <cellStyle name="好_云南省2008年转移支付测算——州市本级考核部分及政策性测算_财力性转移支付2010年预算参考数 2 6" xfId="35590"/>
    <cellStyle name="好_民生政策最低支出需求_合并 2 2" xfId="35591"/>
    <cellStyle name="好_民生政策最低支出需求_合并 2 6" xfId="35592"/>
    <cellStyle name="好_民生政策最低支出需求_合并 2 7" xfId="35593"/>
    <cellStyle name="好_民生政策最低支出需求_华东 2" xfId="35594"/>
    <cellStyle name="好_民生政策最低支出需求_华东 2 2" xfId="35595"/>
    <cellStyle name="好_民生政策最低支出需求_隋心对账单定稿0514 2 7" xfId="35596"/>
    <cellStyle name="好_民生政策最低支出需求_隋心对账单定稿0514 3" xfId="35597"/>
    <cellStyle name="好_县区合并测算20080421_民生政策最低支出需求_合并 2 7" xfId="35598"/>
    <cellStyle name="好_县市旗测算-新科目（20080626）_县市旗测算-新科目（含人口规模效应）_财力性转移支付2010年预算参考数_03_2010年各地区一般预算平衡表 2" xfId="35599"/>
    <cellStyle name="好_能值与重要性合成分类" xfId="35600"/>
    <cellStyle name="好_年度可用财力情况 2" xfId="35601"/>
    <cellStyle name="好_年度可用财力情况 3" xfId="35602"/>
    <cellStyle name="好_农林水和城市维护标准支出20080505－县区合计_县市旗测算-新科目（含人口规模效应）_03_2010年各地区一般预算平衡表_2010年地方财政一般预算分级平衡情况表（汇总）0524" xfId="35603"/>
    <cellStyle name="好_农林水和城市维护标准支出20080505－县区合计" xfId="35604"/>
    <cellStyle name="好_农林水和城市维护标准支出20080505－县区合计_县市旗测算-新科目（含人口规模效应）_03_2010年各地区一般预算平衡表_2010年地方财政一般预算分级平衡情况表（汇总）0524 2" xfId="35605"/>
    <cellStyle name="好_农林水和城市维护标准支出20080505－县区合计 2" xfId="35606"/>
    <cellStyle name="好_农林水和城市维护标准支出20080505－县区合计_县市旗测算-新科目（含人口规模效应）_03_2010年各地区一般预算平衡表_2010年地方财政一般预算分级平衡情况表（汇总）0524 2 2" xfId="35607"/>
    <cellStyle name="好_农林水和城市维护标准支出20080505－县区合计 2 2" xfId="35608"/>
    <cellStyle name="好_农林水和城市维护标准支出20080505－县区合计_县市旗测算-新科目（含人口规模效应）_03_2010年各地区一般预算平衡表_2010年地方财政一般预算分级平衡情况表（汇总）0524 2 3" xfId="35609"/>
    <cellStyle name="好_农林水和城市维护标准支出20080505－县区合计 2 3" xfId="35610"/>
    <cellStyle name="好_农林水和城市维护标准支出20080505－县区合计_03_2010年各地区一般预算平衡表 2" xfId="35611"/>
    <cellStyle name="好_农林水和城市维护标准支出20080505－县区合计_03_2010年各地区一般预算平衡表 2 3" xfId="35612"/>
    <cellStyle name="好_农林水和城市维护标准支出20080505－县区合计_03_2010年各地区一般预算平衡表 3" xfId="35613"/>
    <cellStyle name="好_农林水和城市维护标准支出20080505－县区合计_03_2010年各地区一般预算平衡表 4" xfId="35614"/>
    <cellStyle name="好_农林水和城市维护标准支出20080505－县区合计_03_2010年各地区一般预算平衡表_04财力类2010" xfId="35615"/>
    <cellStyle name="好_农林水和城市维护标准支出20080505－县区合计_03_2010年各地区一般预算平衡表_04财力类2010 2" xfId="35616"/>
    <cellStyle name="好_文体广播事业(按照总人口测算）—20080416_不含人员经费系数_财力性转移支付2010年预算参考数_03_2010年各地区一般预算平衡表_04财力类2010 3" xfId="35617"/>
    <cellStyle name="好_农林水和城市维护标准支出20080505－县区合计_03_2010年各地区一般预算平衡表_04财力类2010 3" xfId="35618"/>
    <cellStyle name="好_农林水和城市维护标准支出20080505－县区合计_03_2010年各地区一般预算平衡表_2010年地方财政一般预算分级平衡情况表（汇总）0524 3" xfId="35619"/>
    <cellStyle name="好_农林水和城市维护标准支出20080505－县区合计_03_2010年各地区一般预算平衡表_2010年地方财政一般预算分级平衡情况表（汇总）0524 4" xfId="35620"/>
    <cellStyle name="好_农林水和城市维护标准支出20080505－县区合计_03_2010年各地区一般预算平衡表_2010年地方财政一般预算分级平衡情况表（汇总）0524 5" xfId="35621"/>
    <cellStyle name="好_农林水和城市维护标准支出20080505－县区合计_30云南" xfId="35622"/>
    <cellStyle name="好_农林水和城市维护标准支出20080505－县区合计_30云南 2" xfId="35623"/>
    <cellStyle name="好_农林水和城市维护标准支出20080505－县区合计_30云南 3" xfId="35624"/>
    <cellStyle name="好_农林水和城市维护标准支出20080505－县区合计_不含人员经费系数 2 2" xfId="35625"/>
    <cellStyle name="好_农林水和城市维护标准支出20080505－县区合计_不含人员经费系数 2 4" xfId="35626"/>
    <cellStyle name="好_农林水和城市维护标准支出20080505－县区合计_不含人员经费系数_03_2010年各地区一般预算平衡表 2 2" xfId="35627"/>
    <cellStyle name="好_农林水和城市维护标准支出20080505－县区合计_不含人员经费系数_03_2010年各地区一般预算平衡表 2 3" xfId="35628"/>
    <cellStyle name="好_农林水和城市维护标准支出20080505－县区合计_不含人员经费系数_03_2010年各地区一般预算平衡表 3" xfId="35629"/>
    <cellStyle name="好_农林水和城市维护标准支出20080505－县区合计_不含人员经费系数_03_2010年各地区一般预算平衡表 4" xfId="35630"/>
    <cellStyle name="好_农林水和城市维护标准支出20080505－县区合计_不含人员经费系数_03_2010年各地区一般预算平衡表 6" xfId="35631"/>
    <cellStyle name="好_农林水和城市维护标准支出20080505－县区合计_不含人员经费系数_03_2010年各地区一般预算平衡表_2010年地方财政一般预算分级平衡情况表（汇总）0524 2 8" xfId="35632"/>
    <cellStyle name="好_农林水和城市维护标准支出20080505－县区合计_不含人员经费系数_03_2010年各地区一般预算平衡表_2010年地方财政一般预算分级平衡情况表（汇总）0524 3" xfId="35633"/>
    <cellStyle name="好_农林水和城市维护标准支出20080505－县区合计_不含人员经费系数_03_2010年各地区一般预算平衡表_2010年地方财政一般预算分级平衡情况表（汇总）0524 4" xfId="35634"/>
    <cellStyle name="好_农林水和城市维护标准支出20080505－县区合计_不含人员经费系数_03_2010年各地区一般预算平衡表_2010年地方财政一般预算分级平衡情况表（汇总）0524 5" xfId="35635"/>
    <cellStyle name="好_县市旗测算-新科目（20080627）_县市旗测算-新科目（含人口规模效应）_财力性转移支付2010年预算参考数_合并 2" xfId="35636"/>
    <cellStyle name="好_农林水和城市维护标准支出20080505－县区合计_不含人员经费系数_03_2010年各地区一般预算平衡表_净集中" xfId="35637"/>
    <cellStyle name="好_农林水和城市维护标准支出20080505－县区合计_不含人员经费系数_30云南 3" xfId="35638"/>
    <cellStyle name="好_农林水和城市维护标准支出20080505－县区合计_不含人员经费系数_财力性转移支付2010年预算参考数" xfId="35639"/>
    <cellStyle name="好_农林水和城市维护标准支出20080505－县区合计_不含人员经费系数_财力性转移支付2010年预算参考数 2" xfId="35640"/>
    <cellStyle name="好_农林水和城市维护标准支出20080505－县区合计_不含人员经费系数_财力性转移支付2010年预算参考数 2 2" xfId="35641"/>
    <cellStyle name="好_农林水和城市维护标准支出20080505－县区合计_不含人员经费系数_财力性转移支付2010年预算参考数 2 3" xfId="35642"/>
    <cellStyle name="好_农林水和城市维护标准支出20080505－县区合计_不含人员经费系数_财力性转移支付2010年预算参考数 2 4" xfId="35643"/>
    <cellStyle name="好_缺口县区测算（11.13）_财力性转移支付2010年预算参考数_30云南" xfId="35644"/>
    <cellStyle name="好_农林水和城市维护标准支出20080505－县区合计_不含人员经费系数_财力性转移支付2010年预算参考数 2 5" xfId="35645"/>
    <cellStyle name="好_农林水和城市维护标准支出20080505－县区合计_不含人员经费系数_财力性转移支付2010年预算参考数 2 6" xfId="35646"/>
    <cellStyle name="好_农林水和城市维护标准支出20080505－县区合计_不含人员经费系数_财力性转移支付2010年预算参考数 2 7" xfId="35647"/>
    <cellStyle name="好_农林水和城市维护标准支出20080505－县区合计_不含人员经费系数_财力性转移支付2010年预算参考数 2 8" xfId="35648"/>
    <cellStyle name="好_农林水和城市维护标准支出20080505－县区合计_不含人员经费系数_财力性转移支付2010年预算参考数 4" xfId="35649"/>
    <cellStyle name="好_农林水和城市维护标准支出20080505－县区合计_县市旗测算-新科目（含人口规模效应）_03_2010年各地区一般预算平衡表_04财力类2010 2" xfId="35650"/>
    <cellStyle name="好_农林水和城市维护标准支出20080505－县区合计_不含人员经费系数_财力性转移支付2010年预算参考数 5" xfId="35651"/>
    <cellStyle name="好_农林水和城市维护标准支出20080505－县区合计_县市旗测算-新科目（含人口规模效应）_03_2010年各地区一般预算平衡表_04财力类2010 3" xfId="35652"/>
    <cellStyle name="好_农林水和城市维护标准支出20080505－县区合计_不含人员经费系数_财力性转移支付2010年预算参考数_03_2010年各地区一般预算平衡表" xfId="35653"/>
    <cellStyle name="好_农林水和城市维护标准支出20080505－县区合计_不含人员经费系数_财力性转移支付2010年预算参考数_03_2010年各地区一般预算平衡表 2" xfId="35654"/>
    <cellStyle name="好_农林水和城市维护标准支出20080505－县区合计_不含人员经费系数_财力性转移支付2010年预算参考数_03_2010年各地区一般预算平衡表 4" xfId="35655"/>
    <cellStyle name="好_农林水和城市维护标准支出20080505－县区合计_不含人员经费系数_财力性转移支付2010年预算参考数_03_2010年各地区一般预算平衡表_04财力类2010" xfId="35656"/>
    <cellStyle name="好_农林水和城市维护标准支出20080505－县区合计_不含人员经费系数_财力性转移支付2010年预算参考数_03_2010年各地区一般预算平衡表_2010年地方财政一般预算分级平衡情况表（汇总）0524" xfId="35657"/>
    <cellStyle name="好_县市旗测算20080508_财力性转移支付2010年预算参考数_隋心对账单定稿0514" xfId="35658"/>
    <cellStyle name="好_农林水和城市维护标准支出20080505－县区合计_不含人员经费系数_财力性转移支付2010年预算参考数_03_2010年各地区一般预算平衡表_2010年地方财政一般预算分级平衡情况表（汇总）0524 3" xfId="35659"/>
    <cellStyle name="好_县市旗测算20080508_财力性转移支付2010年预算参考数_隋心对账单定稿0514 3" xfId="35660"/>
    <cellStyle name="好_云南省2008年转移支付测算——州市本级考核部分及政策性测算_03_2010年各地区一般预算平衡表 2 2" xfId="35661"/>
    <cellStyle name="好_农林水和城市维护标准支出20080505－县区合计_不含人员经费系数_财力性转移支付2010年预算参考数_30云南 2" xfId="35662"/>
    <cellStyle name="好_农林水和城市维护标准支出20080505－县区合计_不含人员经费系数_财力性转移支付2010年预算参考数_30云南 3" xfId="35663"/>
    <cellStyle name="好_市辖区测算20080510_财力性转移支付2010年预算参考数_03_2010年各地区一般预算平衡表_2010年地方财政一般预算分级平衡情况表（汇总）0524 4" xfId="35664"/>
    <cellStyle name="好_农林水和城市维护标准支出20080505－县区合计_不含人员经费系数_财力性转移支付2010年预算参考数_合并" xfId="35665"/>
    <cellStyle name="好_农林水和城市维护标准支出20080505－县区合计_不含人员经费系数_财力性转移支付2010年预算参考数_合并 2 2" xfId="35666"/>
    <cellStyle name="好_农林水和城市维护标准支出20080505－县区合计_不含人员经费系数_财力性转移支付2010年预算参考数_合并 2 7" xfId="35667"/>
    <cellStyle name="好_农林水和城市维护标准支出20080505－县区合计_不含人员经费系数_财力性转移支付2010年预算参考数_华东 2 2" xfId="35668"/>
    <cellStyle name="好_农林水和城市维护标准支出20080505－县区合计_不含人员经费系数_财力性转移支付2010年预算参考数_华东 2 3" xfId="35669"/>
    <cellStyle name="好_农林水和城市维护标准支出20080505－县区合计_不含人员经费系数_财力性转移支付2010年预算参考数_华东 2 4" xfId="35670"/>
    <cellStyle name="好_农林水和城市维护标准支出20080505－县区合计_不含人员经费系数_财力性转移支付2010年预算参考数_华东 2 6" xfId="35671"/>
    <cellStyle name="好_农林水和城市维护标准支出20080505－县区合计_不含人员经费系数_合并 2 3" xfId="35672"/>
    <cellStyle name="强调文字颜色 3 2 2 2 2 6" xfId="35673"/>
    <cellStyle name="好_农林水和城市维护标准支出20080505－县区合计_不含人员经费系数_华东" xfId="35674"/>
    <cellStyle name="好_农林水和城市维护标准支出20080505－县区合计_不含人员经费系数_华东 2" xfId="35675"/>
    <cellStyle name="好_农林水和城市维护标准支出20080505－县区合计_不含人员经费系数_华东 2 6" xfId="35676"/>
    <cellStyle name="好_农林水和城市维护标准支出20080505－县区合计_不含人员经费系数_华东 3" xfId="35677"/>
    <cellStyle name="好_农林水和城市维护标准支出20080505－县区合计_不含人员经费系数_隋心对账单定稿0514 2" xfId="35678"/>
    <cellStyle name="好_农林水和城市维护标准支出20080505－县区合计_不含人员经费系数_隋心对账单定稿0514 2 6" xfId="35679"/>
    <cellStyle name="好_农林水和城市维护标准支出20080505－县区合计_不含人员经费系数_隋心对账单定稿0514 2 7" xfId="35680"/>
    <cellStyle name="好_农林水和城市维护标准支出20080505－县区合计_不含人员经费系数_小册子（2010）张 2" xfId="35681"/>
    <cellStyle name="好_农林水和城市维护标准支出20080505－县区合计_不含人员经费系数_小册子（2010）张 3" xfId="35682"/>
    <cellStyle name="好_农林水和城市维护标准支出20080505－县区合计_财力性转移支付2010年预算参考数 2" xfId="35683"/>
    <cellStyle name="好_农林水和城市维护标准支出20080505－县区合计_财力性转移支付2010年预算参考数 2 2" xfId="35684"/>
    <cellStyle name="好_县区合并测算20080423(按照各省比重）_不含人员经费系数_小册子（2010）张" xfId="35685"/>
    <cellStyle name="好_农林水和城市维护标准支出20080505－县区合计_财力性转移支付2010年预算参考数 2 3" xfId="35686"/>
    <cellStyle name="好_农林水和城市维护标准支出20080505－县区合计_财力性转移支付2010年预算参考数 2 4" xfId="35687"/>
    <cellStyle name="好_农林水和城市维护标准支出20080505－县区合计_财力性转移支付2010年预算参考数 2 5" xfId="35688"/>
    <cellStyle name="好_农林水和城市维护标准支出20080505－县区合计_财力性转移支付2010年预算参考数 2 6" xfId="35689"/>
    <cellStyle name="好_农林水和城市维护标准支出20080505－县区合计_财力性转移支付2010年预算参考数 2 8" xfId="35690"/>
    <cellStyle name="好_农林水和城市维护标准支出20080505－县区合计_财力性转移支付2010年预算参考数 3" xfId="35691"/>
    <cellStyle name="警告文本 3 3" xfId="35692"/>
    <cellStyle name="好_农林水和城市维护标准支出20080505－县区合计_财力性转移支付2010年预算参考数_03_2010年各地区一般预算平衡表 2 2" xfId="35693"/>
    <cellStyle name="警告文本 3 4" xfId="35694"/>
    <cellStyle name="好_农林水和城市维护标准支出20080505－县区合计_财力性转移支付2010年预算参考数_03_2010年各地区一般预算平衡表 2 3" xfId="35695"/>
    <cellStyle name="好_农林水和城市维护标准支出20080505－县区合计_财力性转移支付2010年预算参考数_03_2010年各地区一般预算平衡表_04财力类2010" xfId="35696"/>
    <cellStyle name="好_农林水和城市维护标准支出20080505－县区合计_财力性转移支付2010年预算参考数_03_2010年各地区一般预算平衡表_04财力类2010 2" xfId="35697"/>
    <cellStyle name="好_农林水和城市维护标准支出20080505－县区合计_财力性转移支付2010年预算参考数_03_2010年各地区一般预算平衡表_04财力类2010 3" xfId="35698"/>
    <cellStyle name="好_农林水和城市维护标准支出20080505－县区合计_财力性转移支付2010年预算参考数_03_2010年各地区一般预算平衡表_2010年地方财政一般预算分级平衡情况表（汇总）0524 2" xfId="35699"/>
    <cellStyle name="好_自行调整差异系数顺序_财力性转移支付2010年预算参考数_隋心对账单定稿0514 2 4" xfId="35700"/>
    <cellStyle name="好_农林水和城市维护标准支出20080505－县区合计_财力性转移支付2010年预算参考数_03_2010年各地区一般预算平衡表_2010年地方财政一般预算分级平衡情况表（汇总）0524 2 2" xfId="35701"/>
    <cellStyle name="好_县级公安机关公用经费标准奖励测算方案（定稿） 4" xfId="35702"/>
    <cellStyle name="好_农林水和城市维护标准支出20080505－县区合计_财力性转移支付2010年预算参考数_03_2010年各地区一般预算平衡表_净集中 2" xfId="35703"/>
    <cellStyle name="好_农林水和城市维护标准支出20080505－县区合计_财力性转移支付2010年预算参考数_合并 2" xfId="35704"/>
    <cellStyle name="好_农林水和城市维护标准支出20080505－县区合计_财力性转移支付2010年预算参考数_合并 2 2" xfId="35705"/>
    <cellStyle name="好_农林水和城市维护标准支出20080505－县区合计_财力性转移支付2010年预算参考数_合并 2 3" xfId="35706"/>
    <cellStyle name="好_农林水和城市维护标准支出20080505－县区合计_财力性转移支付2010年预算参考数_合并 2 4" xfId="35707"/>
    <cellStyle name="好_农林水和城市维护标准支出20080505－县区合计_财力性转移支付2010年预算参考数_合并 2 6" xfId="35708"/>
    <cellStyle name="好_农林水和城市维护标准支出20080505－县区合计_财力性转移支付2010年预算参考数_合并 2 7" xfId="35709"/>
    <cellStyle name="好_农林水和城市维护标准支出20080505－县区合计_财力性转移支付2010年预算参考数_华东 2 2" xfId="35710"/>
    <cellStyle name="好_农林水和城市维护标准支出20080505－县区合计_财力性转移支付2010年预算参考数_华东 2 7" xfId="35711"/>
    <cellStyle name="好_农林水和城市维护标准支出20080505－县区合计_财力性转移支付2010年预算参考数_隋心对账单定稿0514 2 2" xfId="35712"/>
    <cellStyle name="好_农林水和城市维护标准支出20080505－县区合计_财力性转移支付2010年预算参考数_隋心对账单定稿0514 2 3" xfId="35713"/>
    <cellStyle name="好_农林水和城市维护标准支出20080505－县区合计_财力性转移支付2010年预算参考数_隋心对账单定稿0514 2 5" xfId="35714"/>
    <cellStyle name="好_农林水和城市维护标准支出20080505－县区合计_财力性转移支付2010年预算参考数_隋心对账单定稿0514 2 6" xfId="35715"/>
    <cellStyle name="好_农林水和城市维护标准支出20080505－县区合计_财力性转移支付2010年预算参考数_隋心对账单定稿0514 2 7" xfId="35716"/>
    <cellStyle name="好_农林水和城市维护标准支出20080505－县区合计_财力性转移支付2010年预算参考数_隋心对账单定稿0514 3" xfId="35717"/>
    <cellStyle name="好_农林水和城市维护标准支出20080505－县区合计_财力性转移支付2010年预算参考数_小册子（2010）张 2" xfId="35718"/>
    <cellStyle name="好_农林水和城市维护标准支出20080505－县区合计_财力性转移支付2010年预算参考数_小册子（2010）张 3" xfId="35719"/>
    <cellStyle name="好_农林水和城市维护标准支出20080505－县区合计_华东" xfId="35720"/>
    <cellStyle name="好_农林水和城市维护标准支出20080505－县区合计_华东 2 3" xfId="35721"/>
    <cellStyle name="好_农林水和城市维护标准支出20080505－县区合计_华东 2 4" xfId="35722"/>
    <cellStyle name="好_农林水和城市维护标准支出20080505－县区合计_华东 2 5" xfId="35723"/>
    <cellStyle name="好_农林水和城市维护标准支出20080505－县区合计_华东 2 6" xfId="35724"/>
    <cellStyle name="好_农林水和城市维护标准支出20080505－县区合计_华东 2 7" xfId="35725"/>
    <cellStyle name="好_农林水和城市维护标准支出20080505－县区合计_民生政策最低支出需求 2" xfId="35726"/>
    <cellStyle name="好_农林水和城市维护标准支出20080505－县区合计_民生政策最低支出需求 2 2" xfId="35727"/>
    <cellStyle name="好_农林水和城市维护标准支出20080505－县区合计_民生政策最低支出需求 2 3" xfId="35728"/>
    <cellStyle name="好_农林水和城市维护标准支出20080505－县区合计_民生政策最低支出需求 2 4" xfId="35729"/>
    <cellStyle name="好_农林水和城市维护标准支出20080505－县区合计_民生政策最低支出需求 2 7" xfId="35730"/>
    <cellStyle name="好_农林水和城市维护标准支出20080505－县区合计_民生政策最低支出需求 2 8" xfId="35731"/>
    <cellStyle name="好_农林水和城市维护标准支出20080505－县区合计_民生政策最低支出需求 3" xfId="35732"/>
    <cellStyle name="好_农林水和城市维护标准支出20080505－县区合计_民生政策最低支出需求_03_2010年各地区一般预算平衡表 2 3" xfId="35733"/>
    <cellStyle name="解释性文本 2 6" xfId="35734"/>
    <cellStyle name="好_农林水和城市维护标准支出20080505－县区合计_民生政策最低支出需求_03_2010年各地区一般预算平衡表_04财力类2010" xfId="35735"/>
    <cellStyle name="好_缺口县区测算(按2007支出增长25%测算)_财力性转移支付2010年预算参考数 2 3" xfId="35736"/>
    <cellStyle name="好_农林水和城市维护标准支出20080505－县区合计_民生政策最低支出需求_03_2010年各地区一般预算平衡表_2010年地方财政一般预算分级平衡情况表（汇总）0524" xfId="35737"/>
    <cellStyle name="强调文字颜色 6 2 10" xfId="35738"/>
    <cellStyle name="好_农林水和城市维护标准支出20080505－县区合计_民生政策最低支出需求_03_2010年各地区一般预算平衡表_2010年地方财政一般预算分级平衡情况表（汇总）0524 2" xfId="35739"/>
    <cellStyle name="好_农林水和城市维护标准支出20080505－县区合计_民生政策最低支出需求_03_2010年各地区一般预算平衡表_净集中" xfId="35740"/>
    <cellStyle name="好_农林水和城市维护标准支出20080505－县区合计_民生政策最低支出需求_03_2010年各地区一般预算平衡表_净集中 2" xfId="35741"/>
    <cellStyle name="好_农林水和城市维护标准支出20080505－县区合计_民生政策最低支出需求_03_2010年各地区一般预算平衡表_净集中 3" xfId="35742"/>
    <cellStyle name="好_农林水和城市维护标准支出20080505－县区合计_民生政策最低支出需求_30云南 2" xfId="35743"/>
    <cellStyle name="好_县市旗测算20080508_民生政策最低支出需求 3" xfId="35744"/>
    <cellStyle name="好_农林水和城市维护标准支出20080505－县区合计_民生政策最低支出需求_财力性转移支付2010年预算参考数 2 3" xfId="35745"/>
    <cellStyle name="好_农林水和城市维护标准支出20080505－县区合计_民生政策最低支出需求_财力性转移支付2010年预算参考数 2 4" xfId="35746"/>
    <cellStyle name="好_农林水和城市维护标准支出20080505－县区合计_民生政策最低支出需求_财力性转移支付2010年预算参考数 2 5" xfId="35747"/>
    <cellStyle name="好_农林水和城市维护标准支出20080505－县区合计_民生政策最低支出需求_财力性转移支付2010年预算参考数 4" xfId="35748"/>
    <cellStyle name="好_农林水和城市维护标准支出20080505－县区合计_民生政策最低支出需求_财力性转移支付2010年预算参考数_03_2010年各地区一般预算平衡表" xfId="35749"/>
    <cellStyle name="好_农林水和城市维护标准支出20080505－县区合计_民生政策最低支出需求_财力性转移支付2010年预算参考数_03_2010年各地区一般预算平衡表 2" xfId="35750"/>
    <cellStyle name="好_县市旗测算-新科目（20080626）_县市旗测算-新科目（含人口规模效应）_财力性转移支付2010年预算参考数_03_2010年各地区一般预算平衡表 2 3" xfId="35751"/>
    <cellStyle name="好_农林水和城市维护标准支出20080505－县区合计_民生政策最低支出需求_财力性转移支付2010年预算参考数_03_2010年各地区一般预算平衡表 2 2" xfId="35752"/>
    <cellStyle name="好_农林水和城市维护标准支出20080505－县区合计_民生政策最低支出需求_财力性转移支付2010年预算参考数_03_2010年各地区一般预算平衡表 2 3" xfId="35753"/>
    <cellStyle name="好_农林水和城市维护标准支出20080505－县区合计_民生政策最低支出需求_财力性转移支付2010年预算参考数_03_2010年各地区一般预算平衡表_04财力类2010" xfId="35754"/>
    <cellStyle name="好_农林水和城市维护标准支出20080505－县区合计_民生政策最低支出需求_财力性转移支付2010年预算参考数_03_2010年各地区一般预算平衡表_04财力类2010 2" xfId="35755"/>
    <cellStyle name="好_农林水和城市维护标准支出20080505－县区合计_民生政策最低支出需求_财力性转移支付2010年预算参考数_03_2010年各地区一般预算平衡表_2010年地方财政一般预算分级平衡情况表（汇总）0524 2" xfId="35756"/>
    <cellStyle name="好_农林水和城市维护标准支出20080505－县区合计_民生政策最低支出需求_财力性转移支付2010年预算参考数_03_2010年各地区一般预算平衡表_2010年地方财政一般预算分级平衡情况表（汇总）0524 3" xfId="35757"/>
    <cellStyle name="好_农林水和城市维护标准支出20080505－县区合计_民生政策最低支出需求_财力性转移支付2010年预算参考数_03_2010年各地区一般预算平衡表_2010年地方财政一般预算分级平衡情况表（汇总）0524 4" xfId="35758"/>
    <cellStyle name="好_农林水和城市维护标准支出20080505－县区合计_民生政策最低支出需求_财力性转移支付2010年预算参考数_03_2010年各地区一般预算平衡表_2010年地方财政一般预算分级平衡情况表（汇总）0524 5" xfId="35759"/>
    <cellStyle name="好_农林水和城市维护标准支出20080505－县区合计_民生政策最低支出需求_财力性转移支付2010年预算参考数_30云南" xfId="35760"/>
    <cellStyle name="好_卫生部门_合并" xfId="35761"/>
    <cellStyle name="好_农林水和城市维护标准支出20080505－县区合计_民生政策最低支出需求_财力性转移支付2010年预算参考数_30云南 2" xfId="35762"/>
    <cellStyle name="好_卫生部门 7" xfId="35763"/>
    <cellStyle name="好_卫生部门_合并 2" xfId="35764"/>
    <cellStyle name="好_农林水和城市维护标准支出20080505－县区合计_民生政策最低支出需求_财力性转移支付2010年预算参考数_30云南 3" xfId="35765"/>
    <cellStyle name="好_卫生部门_合并 3" xfId="35766"/>
    <cellStyle name="好_农林水和城市维护标准支出20080505－县区合计_民生政策最低支出需求_财力性转移支付2010年预算参考数_合并" xfId="35767"/>
    <cellStyle name="好_农林水和城市维护标准支出20080505－县区合计_民生政策最低支出需求_财力性转移支付2010年预算参考数_合并 2 3" xfId="35768"/>
    <cellStyle name="好_农林水和城市维护标准支出20080505－县区合计_民生政策最低支出需求_财力性转移支付2010年预算参考数_合并 2 4" xfId="35769"/>
    <cellStyle name="好_农林水和城市维护标准支出20080505－县区合计_民生政策最低支出需求_财力性转移支付2010年预算参考数_合并 2 6" xfId="35770"/>
    <cellStyle name="好_农林水和城市维护标准支出20080505－县区合计_民生政策最低支出需求_财力性转移支付2010年预算参考数_合并 2 7" xfId="35771"/>
    <cellStyle name="好_农林水和城市维护标准支出20080505－县区合计_民生政策最低支出需求_财力性转移支付2010年预算参考数_合并 3" xfId="35772"/>
    <cellStyle name="好_农林水和城市维护标准支出20080505－县区合计_民生政策最低支出需求_财力性转移支付2010年预算参考数_华东 2" xfId="35773"/>
    <cellStyle name="好_农林水和城市维护标准支出20080505－县区合计_民生政策最低支出需求_财力性转移支付2010年预算参考数_华东 2 2" xfId="35774"/>
    <cellStyle name="好_云南 缺口县区测算(地方填报)_合并 3" xfId="35775"/>
    <cellStyle name="好_农林水和城市维护标准支出20080505－县区合计_民生政策最低支出需求_财力性转移支付2010年预算参考数_华东 2 4" xfId="35776"/>
    <cellStyle name="好_农林水和城市维护标准支出20080505－县区合计_民生政策最低支出需求_财力性转移支付2010年预算参考数_华东 2 5" xfId="35777"/>
    <cellStyle name="好_农林水和城市维护标准支出20080505－县区合计_民生政策最低支出需求_财力性转移支付2010年预算参考数_华东 2 6" xfId="35778"/>
    <cellStyle name="好_农林水和城市维护标准支出20080505－县区合计_民生政策最低支出需求_财力性转移支付2010年预算参考数_华东 2 7" xfId="35779"/>
    <cellStyle name="好_农林水和城市维护标准支出20080505－县区合计_民生政策最低支出需求_财力性转移支付2010年预算参考数_华东 3" xfId="35780"/>
    <cellStyle name="好_农林水和城市维护标准支出20080505－县区合计_民生政策最低支出需求_财力性转移支付2010年预算参考数_隋心对账单定稿0514" xfId="35781"/>
    <cellStyle name="好_农林水和城市维护标准支出20080505－县区合计_民生政策最低支出需求_财力性转移支付2010年预算参考数_隋心对账单定稿0514 2" xfId="35782"/>
    <cellStyle name="好_农林水和城市维护标准支出20080505－县区合计_民生政策最低支出需求_财力性转移支付2010年预算参考数_隋心对账单定稿0514 2 2" xfId="35783"/>
    <cellStyle name="好_农林水和城市维护标准支出20080505－县区合计_民生政策最低支出需求_财力性转移支付2010年预算参考数_隋心对账单定稿0514 2 4" xfId="35784"/>
    <cellStyle name="好_农林水和城市维护标准支出20080505－县区合计_民生政策最低支出需求_财力性转移支付2010年预算参考数_隋心对账单定稿0514 2 5" xfId="35785"/>
    <cellStyle name="好_农林水和城市维护标准支出20080505－县区合计_民生政策最低支出需求_财力性转移支付2010年预算参考数_隋心对账单定稿0514 2 6" xfId="35786"/>
    <cellStyle name="好_县市旗测算-新科目（20080627）_县市旗测算-新科目（含人口规模效应）_财力性转移支付2010年预算参考数_03_2010年各地区一般预算平衡表" xfId="35787"/>
    <cellStyle name="好_农林水和城市维护标准支出20080505－县区合计_民生政策最低支出需求_财力性转移支付2010年预算参考数_隋心对账单定稿0514 3" xfId="35788"/>
    <cellStyle name="好_农林水和城市维护标准支出20080505－县区合计_民生政策最低支出需求_华东 2 4" xfId="35789"/>
    <cellStyle name="好_农林水和城市维护标准支出20080505－县区合计_民生政策最低支出需求_华东 2 5" xfId="35790"/>
    <cellStyle name="好_农林水和城市维护标准支出20080505－县区合计_民生政策最低支出需求_华东 2 6" xfId="35791"/>
    <cellStyle name="好_农林水和城市维护标准支出20080505－县区合计_民生政策最低支出需求_华东 2 7" xfId="35792"/>
    <cellStyle name="好_农林水和城市维护标准支出20080505－县区合计_民生政策最低支出需求_隋心对账单定稿0514 2" xfId="35793"/>
    <cellStyle name="好_一般预算支出口径剔除表_合并 3" xfId="35794"/>
    <cellStyle name="好_农林水和城市维护标准支出20080505－县区合计_民生政策最低支出需求_隋心对账单定稿0514 2 2" xfId="35795"/>
    <cellStyle name="好_农林水和城市维护标准支出20080505－县区合计_民生政策最低支出需求_隋心对账单定稿0514 2 3" xfId="35796"/>
    <cellStyle name="好_农林水和城市维护标准支出20080505－县区合计_民生政策最低支出需求_隋心对账单定稿0514 3" xfId="35797"/>
    <cellStyle name="好_农林水和城市维护标准支出20080505－县区合计_民生政策最低支出需求_小册子（2010）张" xfId="35798"/>
    <cellStyle name="好_其他部门(按照总人口测算）—20080416_民生政策最低支出需求_华东 2 3" xfId="35799"/>
    <cellStyle name="好_农林水和城市维护标准支出20080505－县区合计_民生政策最低支出需求_小册子（2010）张 2" xfId="35800"/>
    <cellStyle name="好_卫生部门 2 5" xfId="35801"/>
    <cellStyle name="好_农林水和城市维护标准支出20080505－县区合计_民生政策最低支出需求_小册子（2010）张 3" xfId="35802"/>
    <cellStyle name="好_卫生部门 2 6" xfId="35803"/>
    <cellStyle name="好_农林水和城市维护标准支出20080505－县区合计_隋心对账单定稿0514" xfId="35804"/>
    <cellStyle name="好_文体广播事业(按照总人口测算）—20080416_不含人员经费系数_财力性转移支付2010年预算参考数 2 3" xfId="35805"/>
    <cellStyle name="好_农林水和城市维护标准支出20080505－县区合计_隋心对账单定稿0514 2 3" xfId="35806"/>
    <cellStyle name="好_农林水和城市维护标准支出20080505－县区合计_隋心对账单定稿0514 2 5" xfId="35807"/>
    <cellStyle name="好_农林水和城市维护标准支出20080505－县区合计_隋心对账单定稿0514 2 6" xfId="35808"/>
    <cellStyle name="好_农林水和城市维护标准支出20080505－县区合计_隋心对账单定稿0514 2 7" xfId="35809"/>
    <cellStyle name="好_农林水和城市维护标准支出20080505－县区合计_隋心对账单定稿0514 3" xfId="35810"/>
    <cellStyle name="好_农林水和城市维护标准支出20080505－县区合计_县市旗测算-新科目（含人口规模效应）" xfId="35811"/>
    <cellStyle name="好_农林水和城市维护标准支出20080505－县区合计_县市旗测算-新科目（含人口规模效应） 2" xfId="35812"/>
    <cellStyle name="好_农林水和城市维护标准支出20080505－县区合计_县市旗测算-新科目（含人口规模效应） 2 4" xfId="35813"/>
    <cellStyle name="好_县区合并测算20080423(按照各省比重）_民生政策最低支出需求_30云南 3" xfId="35814"/>
    <cellStyle name="好_农林水和城市维护标准支出20080505－县区合计_县市旗测算-新科目（含人口规模效应） 2 5" xfId="35815"/>
    <cellStyle name="好_农林水和城市维护标准支出20080505－县区合计_县市旗测算-新科目（含人口规模效应） 2 6" xfId="35816"/>
    <cellStyle name="好_农林水和城市维护标准支出20080505－县区合计_县市旗测算-新科目（含人口规模效应） 2 7" xfId="35817"/>
    <cellStyle name="好_农林水和城市维护标准支出20080505－县区合计_县市旗测算-新科目（含人口规模效应）_03_2010年各地区一般预算平衡表" xfId="35818"/>
    <cellStyle name="好_农林水和城市维护标准支出20080505－县区合计_县市旗测算-新科目（含人口规模效应）_03_2010年各地区一般预算平衡表 2 2" xfId="35819"/>
    <cellStyle name="好_农林水和城市维护标准支出20080505－县区合计_县市旗测算-新科目（含人口规模效应）_03_2010年各地区一般预算平衡表 4" xfId="35820"/>
    <cellStyle name="千位分隔 2 8" xfId="35821"/>
    <cellStyle name="好_农林水和城市维护标准支出20080505－县区合计_县市旗测算-新科目（含人口规模效应）_03_2010年各地区一般预算平衡表 5" xfId="35822"/>
    <cellStyle name="千位分隔 2 9" xfId="35823"/>
    <cellStyle name="好_农林水和城市维护标准支出20080505－县区合计_县市旗测算-新科目（含人口规模效应）_03_2010年各地区一般预算平衡表 6" xfId="35824"/>
    <cellStyle name="好_县市旗测算-新科目（20080627）_民生政策最低支出需求_03_2010年各地区一般预算平衡表_净集中 2" xfId="35825"/>
    <cellStyle name="好_农林水和城市维护标准支出20080505－县区合计_县市旗测算-新科目（含人口规模效应）_03_2010年各地区一般预算平衡表_04财力类2010" xfId="35826"/>
    <cellStyle name="好_农林水和城市维护标准支出20080505－县区合计_县市旗测算-新科目（含人口规模效应）_03_2010年各地区一般预算平衡表_净集中" xfId="35827"/>
    <cellStyle name="好_农林水和城市维护标准支出20080505－县区合计_县市旗测算-新科目（含人口规模效应）_30云南 2" xfId="35828"/>
    <cellStyle name="好_农林水和城市维护标准支出20080505－县区合计_县市旗测算-新科目（含人口规模效应）_30云南 3" xfId="35829"/>
    <cellStyle name="好_农林水和城市维护标准支出20080505－县区合计_县市旗测算-新科目（含人口规模效应）_财力性转移支付2010年预算参考数" xfId="35830"/>
    <cellStyle name="好_农林水和城市维护标准支出20080505－县区合计_县市旗测算-新科目（含人口规模效应）_财力性转移支付2010年预算参考数 2 2" xfId="35831"/>
    <cellStyle name="好_农林水和城市维护标准支出20080505－县区合计_县市旗测算-新科目（含人口规模效应）_财力性转移支付2010年预算参考数 2 4" xfId="35832"/>
    <cellStyle name="好_农林水和城市维护标准支出20080505－县区合计_县市旗测算-新科目（含人口规模效应）_财力性转移支付2010年预算参考数 2 5" xfId="35833"/>
    <cellStyle name="好_农林水和城市维护标准支出20080505－县区合计_县市旗测算-新科目（含人口规模效应）_财力性转移支付2010年预算参考数 2 6" xfId="35834"/>
    <cellStyle name="好_农林水和城市维护标准支出20080505－县区合计_县市旗测算-新科目（含人口规模效应）_财力性转移支付2010年预算参考数 2 7" xfId="35835"/>
    <cellStyle name="好_农林水和城市维护标准支出20080505－县区合计_县市旗测算-新科目（含人口规模效应）_财力性转移支付2010年预算参考数 2 8" xfId="35836"/>
    <cellStyle name="好_农林水和城市维护标准支出20080505－县区合计_县市旗测算-新科目（含人口规模效应）_财力性转移支付2010年预算参考数 5" xfId="35837"/>
    <cellStyle name="好_文体广播事业(按照总人口测算）—20080416_不含人员经费系数_隋心对账单定稿0514 2 7" xfId="35838"/>
    <cellStyle name="好_农林水和城市维护标准支出20080505－县区合计_县市旗测算-新科目（含人口规模效应）_财力性转移支付2010年预算参考数_03_2010年各地区一般预算平衡表 2" xfId="35839"/>
    <cellStyle name="好_农林水和城市维护标准支出20080505－县区合计_县市旗测算-新科目（含人口规模效应）_财力性转移支付2010年预算参考数_03_2010年各地区一般预算平衡表 2 2" xfId="35840"/>
    <cellStyle name="好_农林水和城市维护标准支出20080505－县区合计_县市旗测算-新科目（含人口规模效应）_财力性转移支付2010年预算参考数_03_2010年各地区一般预算平衡表 3" xfId="35841"/>
    <cellStyle name="好_农林水和城市维护标准支出20080505－县区合计_县市旗测算-新科目（含人口规模效应）_财力性转移支付2010年预算参考数_03_2010年各地区一般预算平衡表 4" xfId="35842"/>
    <cellStyle name="好_农林水和城市维护标准支出20080505－县区合计_县市旗测算-新科目（含人口规模效应）_财力性转移支付2010年预算参考数_03_2010年各地区一般预算平衡表 5" xfId="35843"/>
    <cellStyle name="好_农林水和城市维护标准支出20080505－县区合计_县市旗测算-新科目（含人口规模效应）_财力性转移支付2010年预算参考数_03_2010年各地区一般预算平衡表 6" xfId="35844"/>
    <cellStyle name="好_农林水和城市维护标准支出20080505－县区合计_县市旗测算-新科目（含人口规模效应）_财力性转移支付2010年预算参考数_03_2010年各地区一般预算平衡表_04财力类2010" xfId="35845"/>
    <cellStyle name="好_农林水和城市维护标准支出20080505－县区合计_县市旗测算-新科目（含人口规模效应）_财力性转移支付2010年预算参考数_03_2010年各地区一般预算平衡表_04财力类2010 2" xfId="35846"/>
    <cellStyle name="好_农林水和城市维护标准支出20080505－县区合计_县市旗测算-新科目（含人口规模效应）_财力性转移支付2010年预算参考数_03_2010年各地区一般预算平衡表_04财力类2010 3" xfId="35847"/>
    <cellStyle name="好_农林水和城市维护标准支出20080505－县区合计_县市旗测算-新科目（含人口规模效应）_财力性转移支付2010年预算参考数_03_2010年各地区一般预算平衡表_2010年地方财政一般预算分级平衡情况表（汇总）0524" xfId="35848"/>
    <cellStyle name="好_农林水和城市维护标准支出20080505－县区合计_县市旗测算-新科目（含人口规模效应）_财力性转移支付2010年预算参考数_03_2010年各地区一般预算平衡表_2010年地方财政一般预算分级平衡情况表（汇总）0524 2 4" xfId="35849"/>
    <cellStyle name="好_农林水和城市维护标准支出20080505－县区合计_县市旗测算-新科目（含人口规模效应）_财力性转移支付2010年预算参考数_03_2010年各地区一般预算平衡表_2010年地方财政一般预算分级平衡情况表（汇总）0524 2 5" xfId="35850"/>
    <cellStyle name="好_农林水和城市维护标准支出20080505－县区合计_县市旗测算-新科目（含人口规模效应）_财力性转移支付2010年预算参考数_03_2010年各地区一般预算平衡表_2010年地方财政一般预算分级平衡情况表（汇总）0524 2 6" xfId="35851"/>
    <cellStyle name="好_农林水和城市维护标准支出20080505－县区合计_县市旗测算-新科目（含人口规模效应）_财力性转移支付2010年预算参考数_03_2010年各地区一般预算平衡表_2010年地方财政一般预算分级平衡情况表（汇总）0524 2 7" xfId="35852"/>
    <cellStyle name="好_农林水和城市维护标准支出20080505－县区合计_县市旗测算-新科目（含人口规模效应）_财力性转移支付2010年预算参考数_30云南 2" xfId="35853"/>
    <cellStyle name="好_农林水和城市维护标准支出20080505－县区合计_县市旗测算-新科目（含人口规模效应）_财力性转移支付2010年预算参考数_30云南 3" xfId="35854"/>
    <cellStyle name="好_农林水和城市维护标准支出20080505－县区合计_县市旗测算-新科目（含人口规模效应）_财力性转移支付2010年预算参考数_合并 2 2" xfId="35855"/>
    <cellStyle name="好_农林水和城市维护标准支出20080505－县区合计_县市旗测算-新科目（含人口规模效应）_财力性转移支付2010年预算参考数_合并 2 3" xfId="35856"/>
    <cellStyle name="好_农林水和城市维护标准支出20080505－县区合计_县市旗测算-新科目（含人口规模效应）_财力性转移支付2010年预算参考数_合并 2 5" xfId="35857"/>
    <cellStyle name="好_农林水和城市维护标准支出20080505－县区合计_县市旗测算-新科目（含人口规模效应）_财力性转移支付2010年预算参考数_合并 2 6" xfId="35858"/>
    <cellStyle name="好_农林水和城市维护标准支出20080505－县区合计_县市旗测算-新科目（含人口规模效应）_财力性转移支付2010年预算参考数_合并 2 7" xfId="35859"/>
    <cellStyle name="好_农林水和城市维护标准支出20080505－县区合计_县市旗测算-新科目（含人口规模效应）_财力性转移支付2010年预算参考数_华东 2 6" xfId="35860"/>
    <cellStyle name="好_农林水和城市维护标准支出20080505－县区合计_县市旗测算-新科目（含人口规模效应）_财力性转移支付2010年预算参考数_华东 2 7" xfId="35861"/>
    <cellStyle name="好_农林水和城市维护标准支出20080505－县区合计_县市旗测算-新科目（含人口规模效应）_财力性转移支付2010年预算参考数_隋心对账单定稿0514 2" xfId="35862"/>
    <cellStyle name="好_农林水和城市维护标准支出20080505－县区合计_县市旗测算-新科目（含人口规模效应）_财力性转移支付2010年预算参考数_隋心对账单定稿0514 3" xfId="35863"/>
    <cellStyle name="好_农林水和城市维护标准支出20080505－县区合计_县市旗测算-新科目（含人口规模效应）_财力性转移支付2010年预算参考数_小册子（2010）张" xfId="35864"/>
    <cellStyle name="好_农林水和城市维护标准支出20080505－县区合计_县市旗测算-新科目（含人口规模效应）_财力性转移支付2010年预算参考数_小册子（2010）张 2" xfId="35865"/>
    <cellStyle name="好_农林水和城市维护标准支出20080505－县区合计_县市旗测算-新科目（含人口规模效应）_财力性转移支付2010年预算参考数_小册子（2010）张 3" xfId="35866"/>
    <cellStyle name="商品名称 4" xfId="35867"/>
    <cellStyle name="好_农林水和城市维护标准支出20080505－县区合计_县市旗测算-新科目（含人口规模效应）_合并" xfId="35868"/>
    <cellStyle name="好_农林水和城市维护标准支出20080505－县区合计_县市旗测算-新科目（含人口规模效应）_合并 2" xfId="35869"/>
    <cellStyle name="好_农林水和城市维护标准支出20080505－县区合计_县市旗测算-新科目（含人口规模效应）_合并 2 3" xfId="35870"/>
    <cellStyle name="好_农林水和城市维护标准支出20080505－县区合计_县市旗测算-新科目（含人口规模效应）_合并 2 4" xfId="35871"/>
    <cellStyle name="好_农林水和城市维护标准支出20080505－县区合计_县市旗测算-新科目（含人口规模效应）_合并 2 6" xfId="35872"/>
    <cellStyle name="好_农林水和城市维护标准支出20080505－县区合计_县市旗测算-新科目（含人口规模效应）_合并 2 7" xfId="35873"/>
    <cellStyle name="好_农林水和城市维护标准支出20080505－县区合计_县市旗测算-新科目（含人口规模效应）_华东" xfId="35874"/>
    <cellStyle name="好_农林水和城市维护标准支出20080505－县区合计_县市旗测算-新科目（含人口规模效应）_华东 3" xfId="35875"/>
    <cellStyle name="好_农林水和城市维护标准支出20080505－县区合计_县市旗测算-新科目（含人口规模效应）_隋心对账单定稿0514" xfId="35876"/>
    <cellStyle name="好_农林水和城市维护标准支出20080505－县区合计_县市旗测算-新科目（含人口规模效应）_隋心对账单定稿0514 2" xfId="35877"/>
    <cellStyle name="好_农林水和城市维护标准支出20080505－县区合计_县市旗测算-新科目（含人口规模效应）_隋心对账单定稿0514 3" xfId="35878"/>
    <cellStyle name="好_农林水和城市维护标准支出20080505－县区合计_县市旗测算-新科目（含人口规模效应）_小册子（2010）张" xfId="35879"/>
    <cellStyle name="好_农林水和城市维护标准支出20080505－县区合计_县市旗测算-新科目（含人口规模效应）_小册子（2010）张 2" xfId="35880"/>
    <cellStyle name="好_农林水和城市维护标准支出20080505－县区合计_小册子（2010）张 2" xfId="35881"/>
    <cellStyle name="好_市辖区测算-新科目（20080626）_民生政策最低支出需求_隋心对账单定稿0514 2 6" xfId="35882"/>
    <cellStyle name="好_平邑 2" xfId="35883"/>
    <cellStyle name="好_市辖区测算-新科目（20080626）_民生政策最低支出需求_隋心对账单定稿0514 2 7" xfId="35884"/>
    <cellStyle name="好_平邑 3" xfId="35885"/>
    <cellStyle name="好_县市旗测算-新科目（20080626）_隋心对账单定稿0514 2 4" xfId="35886"/>
    <cellStyle name="好_平邑_03_2010年各地区一般预算平衡表 2 2" xfId="35887"/>
    <cellStyle name="好_县市旗测算-新科目（20080627）_不含人员经费系数_财力性转移支付2010年预算参考数 2 7" xfId="35888"/>
    <cellStyle name="好_县市旗测算-新科目（20080626）_隋心对账单定稿0514 2 5" xfId="35889"/>
    <cellStyle name="好_平邑_03_2010年各地区一般预算平衡表 2 3" xfId="35890"/>
    <cellStyle name="好_县市旗测算-新科目（20080627）_不含人员经费系数_财力性转移支付2010年预算参考数 2 8" xfId="35891"/>
    <cellStyle name="好_平邑_03_2010年各地区一般预算平衡表_04财力类2010 2" xfId="35892"/>
    <cellStyle name="好_平邑_03_2010年各地区一般预算平衡表_04财力类2010 3" xfId="35893"/>
    <cellStyle name="好_平邑_03_2010年各地区一般预算平衡表_2010年地方财政一般预算分级平衡情况表（汇总）0524 2" xfId="35894"/>
    <cellStyle name="好_县区合并测算20080423(按照各省比重）_县市旗测算-新科目（含人口规模效应）_财力性转移支付2010年预算参考数_03_2010年各地区一般预算平衡表_2010年地方财政一般预算分级平衡情况表（汇总）0524 2 6" xfId="35895"/>
    <cellStyle name="好_其他部门(按照总人口测算）—20080416_民生政策最低支出需求_华东" xfId="35896"/>
    <cellStyle name="好_平邑_03_2010年各地区一般预算平衡表_2010年地方财政一般预算分级平衡情况表（汇总）0524 2 3" xfId="35897"/>
    <cellStyle name="好_平邑_03_2010年各地区一般预算平衡表_2010年地方财政一般预算分级平衡情况表（汇总）0524 2 7" xfId="35898"/>
    <cellStyle name="好_平邑_03_2010年各地区一般预算平衡表_2010年地方财政一般预算分级平衡情况表（汇总）0524 3" xfId="35899"/>
    <cellStyle name="好_县区合并测算20080423(按照各省比重）_县市旗测算-新科目（含人口规模效应）_财力性转移支付2010年预算参考数_03_2010年各地区一般预算平衡表_2010年地方财政一般预算分级平衡情况表（汇总）0524 2 7" xfId="35900"/>
    <cellStyle name="好_平邑_03_2010年各地区一般预算平衡表_2010年地方财政一般预算分级平衡情况表（汇总）0524 5" xfId="35901"/>
    <cellStyle name="好_平邑_03_2010年各地区一般预算平衡表_净集中 3" xfId="35902"/>
    <cellStyle name="好_平邑_30云南 2" xfId="35903"/>
    <cellStyle name="好_平邑_30云南 3" xfId="35904"/>
    <cellStyle name="好_县区合并测算20080421_民生政策最低支出需求_03_2010年各地区一般预算平衡表 5" xfId="35905"/>
    <cellStyle name="好_平邑_财力性转移支付2010年预算参考数 2 7" xfId="35906"/>
    <cellStyle name="好_县区合并测算20080421_民生政策最低支出需求_03_2010年各地区一般预算平衡表 6" xfId="35907"/>
    <cellStyle name="好_平邑_财力性转移支付2010年预算参考数 2 8" xfId="35908"/>
    <cellStyle name="好_平邑_财力性转移支付2010年预算参考数 3" xfId="35909"/>
    <cellStyle name="好_平邑_财力性转移支付2010年预算参考数_03_2010年各地区一般预算平衡表" xfId="35910"/>
    <cellStyle name="好_平邑_财力性转移支付2010年预算参考数_03_2010年各地区一般预算平衡表 5" xfId="35911"/>
    <cellStyle name="好_县区合并测算20080423(按照各省比重）_民生政策最低支出需求_华东 2 3" xfId="35912"/>
    <cellStyle name="好_平邑_财力性转移支付2010年预算参考数_03_2010年各地区一般预算平衡表_2010年地方财政一般预算分级平衡情况表（汇总）0524 2 5" xfId="35913"/>
    <cellStyle name="好_平邑_财力性转移支付2010年预算参考数_03_2010年各地区一般预算平衡表_2010年地方财政一般预算分级平衡情况表（汇总）0524 2 6" xfId="35914"/>
    <cellStyle name="好_平邑_财力性转移支付2010年预算参考数_03_2010年各地区一般预算平衡表_2010年地方财政一般预算分级平衡情况表（汇总）0524 3" xfId="35915"/>
    <cellStyle name="好_平邑_财力性转移支付2010年预算参考数_03_2010年各地区一般预算平衡表_2010年地方财政一般预算分级平衡情况表（汇总）0524 4" xfId="35916"/>
    <cellStyle name="好_平邑_财力性转移支付2010年预算参考数_03_2010年各地区一般预算平衡表_2010年地方财政一般预算分级平衡情况表（汇总）0524 5" xfId="35917"/>
    <cellStyle name="好_平邑_财力性转移支付2010年预算参考数_03_2010年各地区一般预算平衡表_净集中 2" xfId="35918"/>
    <cellStyle name="千位分隔 2 3 2" xfId="35919"/>
    <cellStyle name="好_平邑_财力性转移支付2010年预算参考数_03_2010年各地区一般预算平衡表_净集中 3" xfId="35920"/>
    <cellStyle name="千位分隔 2 3 3" xfId="35921"/>
    <cellStyle name="好_平邑_财力性转移支付2010年预算参考数_30云南 2" xfId="35922"/>
    <cellStyle name="好_平邑_财力性转移支付2010年预算参考数_30云南 3" xfId="35923"/>
    <cellStyle name="好_平邑_财力性转移支付2010年预算参考数_合并" xfId="35924"/>
    <cellStyle name="好_平邑_财力性转移支付2010年预算参考数_合并 2" xfId="35925"/>
    <cellStyle name="好_缺口县区测算(按2007支出增长25%测算)_03_2010年各地区一般预算平衡表 3" xfId="35926"/>
    <cellStyle name="好_平邑_财力性转移支付2010年预算参考数_合并 3" xfId="35927"/>
    <cellStyle name="好_缺口县区测算(按2007支出增长25%测算)_03_2010年各地区一般预算平衡表 4" xfId="35928"/>
    <cellStyle name="好_平邑_财力性转移支付2010年预算参考数_华东" xfId="35929"/>
    <cellStyle name="好_缺口县区测算(按核定人数)_03_2010年各地区一般预算平衡表_04财力类2010" xfId="35930"/>
    <cellStyle name="好_平邑_财力性转移支付2010年预算参考数_华东 2" xfId="35931"/>
    <cellStyle name="好_缺口县区测算(按核定人数)_03_2010年各地区一般预算平衡表_04财力类2010 2" xfId="35932"/>
    <cellStyle name="好_人员工资和公用经费2_财力性转移支付2010年预算参考数_30云南" xfId="35933"/>
    <cellStyle name="好_平邑_财力性转移支付2010年预算参考数_华东 3" xfId="35934"/>
    <cellStyle name="好_缺口县区测算(按核定人数)_03_2010年各地区一般预算平衡表_04财力类2010 3" xfId="35935"/>
    <cellStyle name="好_平邑_财力性转移支付2010年预算参考数_隋心对账单定稿0514 3" xfId="35936"/>
    <cellStyle name="好_平邑_财力性转移支付2010年预算参考数_小册子（2010）张" xfId="35937"/>
    <cellStyle name="好_平邑_合并" xfId="35938"/>
    <cellStyle name="好_平邑_合并 2" xfId="35939"/>
    <cellStyle name="好_平邑_合并 2 2" xfId="35940"/>
    <cellStyle name="好_县区合并测算20080421_县市旗测算-新科目（含人口规模效应） 2 6" xfId="35941"/>
    <cellStyle name="好_平邑_合并 2 3" xfId="35942"/>
    <cellStyle name="好_县区合并测算20080421_县市旗测算-新科目（含人口规模效应） 2 7" xfId="35943"/>
    <cellStyle name="好_平邑_合并 2 4" xfId="35944"/>
    <cellStyle name="好_县区合并测算20080421_县市旗测算-新科目（含人口规模效应） 2 8" xfId="35945"/>
    <cellStyle name="好_平邑_合并 2 5" xfId="35946"/>
    <cellStyle name="好_平邑_合并 2 6" xfId="35947"/>
    <cellStyle name="好_平邑_合并 2 7" xfId="35948"/>
    <cellStyle name="好_平邑_合并 3" xfId="35949"/>
    <cellStyle name="好_平邑_华东 2 2" xfId="35950"/>
    <cellStyle name="好_平邑_小册子（2010）张" xfId="35951"/>
    <cellStyle name="好_平邑_小册子（2010）张 3" xfId="35952"/>
    <cellStyle name="好_其他部门(按照总人口测算）—20080416" xfId="35953"/>
    <cellStyle name="好_其他部门(按照总人口测算）—20080416 2" xfId="35954"/>
    <cellStyle name="好_其他部门(按照总人口测算）—20080416 2 2" xfId="35955"/>
    <cellStyle name="好_其他部门(按照总人口测算）—20080416 2 3" xfId="35956"/>
    <cellStyle name="好_其他部门(按照总人口测算）—20080416 2 4" xfId="35957"/>
    <cellStyle name="好_缺口县区测算（11.13）_财力性转移支付2010年预算参考数_华东 2" xfId="35958"/>
    <cellStyle name="好_其他部门(按照总人口测算）—20080416 4" xfId="35959"/>
    <cellStyle name="好_缺口县区测算（11.13）_财力性转移支付2010年预算参考数_华东 3" xfId="35960"/>
    <cellStyle name="好_其他部门(按照总人口测算）—20080416 5" xfId="35961"/>
    <cellStyle name="好_其他部门(按照总人口测算）—20080416_03_2010年各地区一般预算平衡表 2" xfId="35962"/>
    <cellStyle name="好_其他部门(按照总人口测算）—20080416_03_2010年各地区一般预算平衡表 2 2" xfId="35963"/>
    <cellStyle name="好_其他部门(按照总人口测算）—20080416_03_2010年各地区一般预算平衡表 2 3" xfId="35964"/>
    <cellStyle name="好_其他部门(按照总人口测算）—20080416_03_2010年各地区一般预算平衡表_04财力类2010 2" xfId="35965"/>
    <cellStyle name="好_其他部门(按照总人口测算）—20080416_03_2010年各地区一般预算平衡表_04财力类2010 3" xfId="35966"/>
    <cellStyle name="好_其他部门(按照总人口测算）—20080416_03_2010年各地区一般预算平衡表_2010年地方财政一般预算分级平衡情况表（汇总）0524 2 7" xfId="35967"/>
    <cellStyle name="好_其他部门(按照总人口测算）—20080416_03_2010年各地区一般预算平衡表_2010年地方财政一般预算分级平衡情况表（汇总）0524 2 8" xfId="35968"/>
    <cellStyle name="好_其他部门(按照总人口测算）—20080416_不含人员经费系数_华东 2 7" xfId="35969"/>
    <cellStyle name="好_县市旗测算-新科目（20080627）_民生政策最低支出需求_合并 2 6" xfId="35970"/>
    <cellStyle name="好_其他部门(按照总人口测算）—20080416_30云南" xfId="35971"/>
    <cellStyle name="好_其他部门(按照总人口测算）—20080416_不含人员经费系数 2" xfId="35972"/>
    <cellStyle name="好_其他部门(按照总人口测算）—20080416_不含人员经费系数 2 2" xfId="35973"/>
    <cellStyle name="好_其他部门(按照总人口测算）—20080416_不含人员经费系数 3" xfId="35974"/>
    <cellStyle name="好_缺口县区测算(按核定人数)_财力性转移支付2010年预算参考数_小册子（2010）张" xfId="35975"/>
    <cellStyle name="好_其他部门(按照总人口测算）—20080416_不含人员经费系数 4" xfId="35976"/>
    <cellStyle name="好_市辖区测算20080510_不含人员经费系数" xfId="35977"/>
    <cellStyle name="好_其他部门(按照总人口测算）—20080416_不含人员经费系数 5" xfId="35978"/>
    <cellStyle name="好_其他部门(按照总人口测算）—20080416_不含人员经费系数_03_2010年各地区一般预算平衡表 2" xfId="35979"/>
    <cellStyle name="好_其他部门(按照总人口测算）—20080416_不含人员经费系数_03_2010年各地区一般预算平衡表 3" xfId="35980"/>
    <cellStyle name="好_其他部门(按照总人口测算）—20080416_不含人员经费系数_03_2010年各地区一般预算平衡表 5" xfId="35981"/>
    <cellStyle name="好_其他部门(按照总人口测算）—20080416_不含人员经费系数_03_2010年各地区一般预算平衡表_2010年地方财政一般预算分级平衡情况表（汇总）0524 2 8" xfId="35982"/>
    <cellStyle name="好_其他部门(按照总人口测算）—20080416_不含人员经费系数_03_2010年各地区一般预算平衡表_2010年地方财政一般预算分级平衡情况表（汇总）0524 3" xfId="35983"/>
    <cellStyle name="好_其他部门(按照总人口测算）—20080416_不含人员经费系数_03_2010年各地区一般预算平衡表_2010年地方财政一般预算分级平衡情况表（汇总）0524 4" xfId="35984"/>
    <cellStyle name="好_其他部门(按照总人口测算）—20080416_不含人员经费系数_03_2010年各地区一般预算平衡表_净集中" xfId="35985"/>
    <cellStyle name="好_其他部门(按照总人口测算）—20080416_不含人员经费系数_03_2010年各地区一般预算平衡表_净集中 2" xfId="35986"/>
    <cellStyle name="好_其他部门(按照总人口测算）—20080416_不含人员经费系数_03_2010年各地区一般预算平衡表_净集中 3" xfId="35987"/>
    <cellStyle name="好_其他部门(按照总人口测算）—20080416_不含人员经费系数_30云南 2" xfId="35988"/>
    <cellStyle name="好_其他部门(按照总人口测算）—20080416_不含人员经费系数_30云南 3" xfId="35989"/>
    <cellStyle name="好_其他部门(按照总人口测算）—20080416_不含人员经费系数_财力性转移支付2010年预算参考数 2 2" xfId="35990"/>
    <cellStyle name="好_卫生(按照总人口测算）—20080416_不含人员经费系数_财力性转移支付2010年预算参考数_华东 2 7" xfId="35991"/>
    <cellStyle name="好_其他部门(按照总人口测算）—20080416_不含人员经费系数_财力性转移支付2010年预算参考数 5" xfId="35992"/>
    <cellStyle name="好_其他部门(按照总人口测算）—20080416_不含人员经费系数_财力性转移支付2010年预算参考数_03_2010年各地区一般预算平衡表 3" xfId="35993"/>
    <cellStyle name="好_其他部门(按照总人口测算）—20080416_不含人员经费系数_财力性转移支付2010年预算参考数_03_2010年各地区一般预算平衡表 4" xfId="35994"/>
    <cellStyle name="好_其他部门(按照总人口测算）—20080416_不含人员经费系数_财力性转移支付2010年预算参考数_03_2010年各地区一般预算平衡表_2010年地方财政一般预算分级平衡情况表（汇总）0524 2 2" xfId="35995"/>
    <cellStyle name="好_其他部门(按照总人口测算）—20080416_不含人员经费系数_财力性转移支付2010年预算参考数_03_2010年各地区一般预算平衡表_2010年地方财政一般预算分级平衡情况表（汇总）0524 2 3" xfId="35996"/>
    <cellStyle name="好_其他部门(按照总人口测算）—20080416_不含人员经费系数_财力性转移支付2010年预算参考数_03_2010年各地区一般预算平衡表_净集中 2" xfId="35997"/>
    <cellStyle name="好_其他部门(按照总人口测算）—20080416_不含人员经费系数_财力性转移支付2010年预算参考数_30云南" xfId="35998"/>
    <cellStyle name="好_其他部门(按照总人口测算）—20080416_不含人员经费系数_财力性转移支付2010年预算参考数_30云南 3" xfId="35999"/>
    <cellStyle name="好_其他部门(按照总人口测算）—20080416_不含人员经费系数_财力性转移支付2010年预算参考数_合并" xfId="36000"/>
    <cellStyle name="千位分隔 2 2 3" xfId="36001"/>
    <cellStyle name="好_其他部门(按照总人口测算）—20080416_不含人员经费系数_财力性转移支付2010年预算参考数_合并 2" xfId="36002"/>
    <cellStyle name="千位分隔 2 2 3 2" xfId="36003"/>
    <cellStyle name="好_其他部门(按照总人口测算）—20080416_不含人员经费系数_财力性转移支付2010年预算参考数_合并 2 2" xfId="36004"/>
    <cellStyle name="好_其他部门(按照总人口测算）—20080416_不含人员经费系数_财力性转移支付2010年预算参考数_合并 2 4" xfId="36005"/>
    <cellStyle name="好_其他部门(按照总人口测算）—20080416_不含人员经费系数_财力性转移支付2010年预算参考数_合并 2 6" xfId="36006"/>
    <cellStyle name="好_其他部门(按照总人口测算）—20080416_不含人员经费系数_财力性转移支付2010年预算参考数_合并 2 7" xfId="36007"/>
    <cellStyle name="好_其他部门(按照总人口测算）—20080416_不含人员经费系数_财力性转移支付2010年预算参考数_合并 3" xfId="36008"/>
    <cellStyle name="好_其他部门(按照总人口测算）—20080416_不含人员经费系数_财力性转移支付2010年预算参考数_华东 2 3" xfId="36009"/>
    <cellStyle name="好_其他部门(按照总人口测算）—20080416_不含人员经费系数_财力性转移支付2010年预算参考数_华东 2 5" xfId="36010"/>
    <cellStyle name="好_其他部门(按照总人口测算）—20080416_不含人员经费系数_财力性转移支付2010年预算参考数_华东 2 6" xfId="36011"/>
    <cellStyle name="好_青海 缺口县区测算(地方填报)_隋心对账单定稿0514 2 7" xfId="36012"/>
    <cellStyle name="好_其他部门(按照总人口测算）—20080416_不含人员经费系数_财力性转移支付2010年预算参考数_隋心对账单定稿0514" xfId="36013"/>
    <cellStyle name="好_其他部门(按照总人口测算）—20080416_不含人员经费系数_财力性转移支付2010年预算参考数_隋心对账单定稿0514 2 4" xfId="36014"/>
    <cellStyle name="好_其他部门(按照总人口测算）—20080416_不含人员经费系数_财力性转移支付2010年预算参考数_隋心对账单定稿0514 2 5" xfId="36015"/>
    <cellStyle name="好_其他部门(按照总人口测算）—20080416_不含人员经费系数_财力性转移支付2010年预算参考数_隋心对账单定稿0514 2 6" xfId="36016"/>
    <cellStyle name="好_其他部门(按照总人口测算）—20080416_不含人员经费系数_财力性转移支付2010年预算参考数_隋心对账单定稿0514 2 7" xfId="36017"/>
    <cellStyle name="好_其他部门(按照总人口测算）—20080416_不含人员经费系数_财力性转移支付2010年预算参考数_隋心对账单定稿0514 3" xfId="36018"/>
    <cellStyle name="好_其他部门(按照总人口测算）—20080416_不含人员经费系数_合并" xfId="36019"/>
    <cellStyle name="好_其他部门(按照总人口测算）—20080416_不含人员经费系数_合并 2 4" xfId="36020"/>
    <cellStyle name="好_其他部门(按照总人口测算）—20080416_不含人员经费系数_合并 2 6" xfId="36021"/>
    <cellStyle name="好_县市旗测算-新科目（20080626）_民生政策最低支出需求_合并" xfId="36022"/>
    <cellStyle name="好_其他部门(按照总人口测算）—20080416_不含人员经费系数_合并 2 7" xfId="36023"/>
    <cellStyle name="好_其他部门(按照总人口测算）—20080416_不含人员经费系数_华东 2" xfId="36024"/>
    <cellStyle name="好_其他部门(按照总人口测算）—20080416_不含人员经费系数_华东 2 3" xfId="36025"/>
    <cellStyle name="好_县市旗测算-新科目（20080627）_民生政策最低支出需求_合并 2 2" xfId="36026"/>
    <cellStyle name="好_其他部门(按照总人口测算）—20080416_不含人员经费系数_隋心对账单定稿0514" xfId="36027"/>
    <cellStyle name="强调文字颜色 5 2 2 2 2 2 4" xfId="36028"/>
    <cellStyle name="好_其他部门(按照总人口测算）—20080416_不含人员经费系数_隋心对账单定稿0514 2" xfId="36029"/>
    <cellStyle name="好_其他部门(按照总人口测算）—20080416_不含人员经费系数_隋心对账单定稿0514 2 2" xfId="36030"/>
    <cellStyle name="好_其他部门(按照总人口测算）—20080416_不含人员经费系数_隋心对账单定稿0514 2 3" xfId="36031"/>
    <cellStyle name="好_其他部门(按照总人口测算）—20080416_不含人员经费系数_隋心对账单定稿0514 3" xfId="36032"/>
    <cellStyle name="好_其他部门(按照总人口测算）—20080416_财力性转移支付2010年预算参考数" xfId="36033"/>
    <cellStyle name="好_其他部门(按照总人口测算）—20080416_财力性转移支付2010年预算参考数 2" xfId="36034"/>
    <cellStyle name="好_其他部门(按照总人口测算）—20080416_财力性转移支付2010年预算参考数 2 2" xfId="36035"/>
    <cellStyle name="好_其他部门(按照总人口测算）—20080416_财力性转移支付2010年预算参考数 2 3" xfId="36036"/>
    <cellStyle name="好_其他部门(按照总人口测算）—20080416_财力性转移支付2010年预算参考数 2 4" xfId="36037"/>
    <cellStyle name="好_其他部门(按照总人口测算）—20080416_财力性转移支付2010年预算参考数 2 7" xfId="36038"/>
    <cellStyle name="好_其他部门(按照总人口测算）—20080416_财力性转移支付2010年预算参考数 4" xfId="36039"/>
    <cellStyle name="好_其他部门(按照总人口测算）—20080416_财力性转移支付2010年预算参考数 5" xfId="36040"/>
    <cellStyle name="好_其他部门(按照总人口测算）—20080416_财力性转移支付2010年预算参考数_03_2010年各地区一般预算平衡表_2010年地方财政一般预算分级平衡情况表（汇总）0524" xfId="36041"/>
    <cellStyle name="好_其他部门(按照总人口测算）—20080416_财力性转移支付2010年预算参考数_03_2010年各地区一般预算平衡表_2010年地方财政一般预算分级平衡情况表（汇总）0524 2 4" xfId="36042"/>
    <cellStyle name="好_其他部门(按照总人口测算）—20080416_财力性转移支付2010年预算参考数_30云南 2" xfId="36043"/>
    <cellStyle name="好_其他部门(按照总人口测算）—20080416_财力性转移支付2010年预算参考数_30云南 3" xfId="36044"/>
    <cellStyle name="好_其他部门(按照总人口测算）—20080416_民生政策最低支出需求_03_2010年各地区一般预算平衡表_2010年地方财政一般预算分级平衡情况表（汇总）0524 2 7" xfId="36045"/>
    <cellStyle name="好_其他部门(按照总人口测算）—20080416_财力性转移支付2010年预算参考数_合并 2 4" xfId="36046"/>
    <cellStyle name="好_其他部门(按照总人口测算）—20080416_财力性转移支付2010年预算参考数_隋心对账单定稿0514 2" xfId="36047"/>
    <cellStyle name="好_其他部门(按照总人口测算）—20080416_财力性转移支付2010年预算参考数_隋心对账单定稿0514 2 4" xfId="36048"/>
    <cellStyle name="好_其他部门(按照总人口测算）—20080416_财力性转移支付2010年预算参考数_隋心对账单定稿0514 2 5" xfId="36049"/>
    <cellStyle name="好_其他部门(按照总人口测算）—20080416_财力性转移支付2010年预算参考数_隋心对账单定稿0514 3" xfId="36050"/>
    <cellStyle name="好_其他部门(按照总人口测算）—20080416_财力性转移支付2010年预算参考数_小册子（2010）张 3" xfId="36051"/>
    <cellStyle name="好_其他部门(按照总人口测算）—20080416_合并 2 4" xfId="36052"/>
    <cellStyle name="好_其他部门(按照总人口测算）—20080416_合并 2 6" xfId="36053"/>
    <cellStyle name="好_其他部门(按照总人口测算）—20080416_合并 2 7" xfId="36054"/>
    <cellStyle name="好_其他部门(按照总人口测算）—20080416_华东 2 2" xfId="36055"/>
    <cellStyle name="好_其他部门(按照总人口测算）—20080416_华东 2 3" xfId="36056"/>
    <cellStyle name="好_其他部门(按照总人口测算）—20080416_华东 2 6" xfId="36057"/>
    <cellStyle name="好_其他部门(按照总人口测算）—20080416_华东 2 7" xfId="36058"/>
    <cellStyle name="好_其他部门(按照总人口测算）—20080416_华东 3" xfId="36059"/>
    <cellStyle name="好_其他部门(按照总人口测算）—20080416_民生政策最低支出需求" xfId="36060"/>
    <cellStyle name="好_其他部门(按照总人口测算）—20080416_民生政策最低支出需求 2" xfId="36061"/>
    <cellStyle name="好_其他部门(按照总人口测算）—20080416_民生政策最低支出需求 2 2" xfId="36062"/>
    <cellStyle name="好_其他部门(按照总人口测算）—20080416_民生政策最低支出需求 2 4" xfId="36063"/>
    <cellStyle name="好_其他部门(按照总人口测算）—20080416_民生政策最低支出需求 2 5" xfId="36064"/>
    <cellStyle name="好_其他部门(按照总人口测算）—20080416_民生政策最低支出需求 2 6" xfId="36065"/>
    <cellStyle name="好_其他部门(按照总人口测算）—20080416_民生政策最低支出需求 2 7" xfId="36066"/>
    <cellStyle name="好_其他部门(按照总人口测算）—20080416_民生政策最低支出需求 3" xfId="36067"/>
    <cellStyle name="好_其他部门(按照总人口测算）—20080416_民生政策最低支出需求 4" xfId="36068"/>
    <cellStyle name="好_其他部门(按照总人口测算）—20080416_民生政策最低支出需求 5" xfId="36069"/>
    <cellStyle name="好_其他部门(按照总人口测算）—20080416_民生政策最低支出需求_03_2010年各地区一般预算平衡表 6" xfId="36070"/>
    <cellStyle name="好_其他部门(按照总人口测算）—20080416_民生政策最低支出需求_03_2010年各地区一般预算平衡表_04财力类2010" xfId="36071"/>
    <cellStyle name="好_其他部门(按照总人口测算）—20080416_民生政策最低支出需求_03_2010年各地区一般预算平衡表_04财力类2010 3" xfId="36072"/>
    <cellStyle name="好_其他部门(按照总人口测算）—20080416_民生政策最低支出需求_03_2010年各地区一般预算平衡表_2010年地方财政一般预算分级平衡情况表（汇总）0524" xfId="36073"/>
    <cellStyle name="好_县市旗测算-新科目（20080627）_县市旗测算-新科目（含人口规模效应）_隋心对账单定稿0514 3" xfId="36074"/>
    <cellStyle name="好_县区合并测算20080421_不含人员经费系数_华东 3" xfId="36075"/>
    <cellStyle name="好_其他部门(按照总人口测算）—20080416_民生政策最低支出需求_03_2010年各地区一般预算平衡表_2010年地方财政一般预算分级平衡情况表（汇总）0524 2 2" xfId="36076"/>
    <cellStyle name="好_其他部门(按照总人口测算）—20080416_民生政策最低支出需求_03_2010年各地区一般预算平衡表_2010年地方财政一般预算分级平衡情况表（汇总）0524 2 3" xfId="36077"/>
    <cellStyle name="好_其他部门(按照总人口测算）—20080416_民生政策最低支出需求_03_2010年各地区一般预算平衡表_2010年地方财政一般预算分级平衡情况表（汇总）0524 2 4" xfId="36078"/>
    <cellStyle name="好_文体广播事业(按照总人口测算）—20080416_华东" xfId="36079"/>
    <cellStyle name="好_其他部门(按照总人口测算）—20080416_民生政策最低支出需求_03_2010年各地区一般预算平衡表_2010年地方财政一般预算分级平衡情况表（汇总）0524 3" xfId="36080"/>
    <cellStyle name="好_其他部门(按照总人口测算）—20080416_民生政策最低支出需求_03_2010年各地区一般预算平衡表_2010年地方财政一般预算分级平衡情况表（汇总）0524 5" xfId="36081"/>
    <cellStyle name="好_其他部门(按照总人口测算）—20080416_民生政策最低支出需求_30云南 2" xfId="36082"/>
    <cellStyle name="好_其他部门(按照总人口测算）—20080416_民生政策最低支出需求_30云南 3" xfId="36083"/>
    <cellStyle name="好_其他部门(按照总人口测算）—20080416_民生政策最低支出需求_财力性转移支付2010年预算参考数 2 2" xfId="36084"/>
    <cellStyle name="好_其他部门(按照总人口测算）—20080416_民生政策最低支出需求_财力性转移支付2010年预算参考数 2 3" xfId="36085"/>
    <cellStyle name="好_其他部门(按照总人口测算）—20080416_民生政策最低支出需求_财力性转移支付2010年预算参考数 2 4" xfId="36086"/>
    <cellStyle name="好_其他部门(按照总人口测算）—20080416_民生政策最低支出需求_财力性转移支付2010年预算参考数 2 5" xfId="36087"/>
    <cellStyle name="好_其他部门(按照总人口测算）—20080416_民生政策最低支出需求_财力性转移支付2010年预算参考数 2 6" xfId="36088"/>
    <cellStyle name="好_其他部门(按照总人口测算）—20080416_民生政策最低支出需求_财力性转移支付2010年预算参考数 2 7" xfId="36089"/>
    <cellStyle name="好_其他部门(按照总人口测算）—20080416_民生政策最低支出需求_财力性转移支付2010年预算参考数 2 8" xfId="36090"/>
    <cellStyle name="好_其他部门(按照总人口测算）—20080416_民生政策最低支出需求_财力性转移支付2010年预算参考数 4" xfId="36091"/>
    <cellStyle name="好_其他部门(按照总人口测算）—20080416_民生政策最低支出需求_财力性转移支付2010年预算参考数 5" xfId="36092"/>
    <cellStyle name="好_其他部门(按照总人口测算）—20080416_民生政策最低支出需求_财力性转移支付2010年预算参考数_03_2010年各地区一般预算平衡表_04财力类2010" xfId="36093"/>
    <cellStyle name="好_其他部门(按照总人口测算）—20080416_民生政策最低支出需求_财力性转移支付2010年预算参考数_03_2010年各地区一般预算平衡表_2010年地方财政一般预算分级平衡情况表（汇总）0524 2" xfId="36094"/>
    <cellStyle name="好_其他部门(按照总人口测算）—20080416_民生政策最低支出需求_财力性转移支付2010年预算参考数_03_2010年各地区一般预算平衡表_净集中" xfId="36095"/>
    <cellStyle name="好_其他部门(按照总人口测算）—20080416_民生政策最低支出需求_财力性转移支付2010年预算参考数_合并" xfId="36096"/>
    <cellStyle name="好_其他部门(按照总人口测算）—20080416_民生政策最低支出需求_财力性转移支付2010年预算参考数_合并 2 2" xfId="36097"/>
    <cellStyle name="好_其他部门(按照总人口测算）—20080416_民生政策最低支出需求_财力性转移支付2010年预算参考数_合并 3" xfId="36098"/>
    <cellStyle name="好_其他部门(按照总人口测算）—20080416_民生政策最低支出需求_财力性转移支付2010年预算参考数_华东" xfId="36099"/>
    <cellStyle name="好_其他部门(按照总人口测算）—20080416_民生政策最低支出需求_财力性转移支付2010年预算参考数_隋心对账单定稿0514 2 2" xfId="36100"/>
    <cellStyle name="好_其他部门(按照总人口测算）—20080416_民生政策最低支出需求_财力性转移支付2010年预算参考数_隋心对账单定稿0514 2 3" xfId="36101"/>
    <cellStyle name="好_其他部门(按照总人口测算）—20080416_民生政策最低支出需求_财力性转移支付2010年预算参考数_隋心对账单定稿0514 2 4" xfId="36102"/>
    <cellStyle name="好_其他部门(按照总人口测算）—20080416_民生政策最低支出需求_财力性转移支付2010年预算参考数_隋心对账单定稿0514 2 5" xfId="36103"/>
    <cellStyle name="好_其他部门(按照总人口测算）—20080416_民生政策最低支出需求_财力性转移支付2010年预算参考数_小册子（2010）张 2" xfId="36104"/>
    <cellStyle name="好_其他部门(按照总人口测算）—20080416_民生政策最低支出需求_合并 2" xfId="36105"/>
    <cellStyle name="好_其他部门(按照总人口测算）—20080416_民生政策最低支出需求_合并 2 2" xfId="36106"/>
    <cellStyle name="好_其他部门(按照总人口测算）—20080416_民生政策最低支出需求_合并 2 4" xfId="36107"/>
    <cellStyle name="好_其他部门(按照总人口测算）—20080416_民生政策最低支出需求_合并 2 5" xfId="36108"/>
    <cellStyle name="好_其他部门(按照总人口测算）—20080416_民生政策最低支出需求_合并 2 6" xfId="36109"/>
    <cellStyle name="好_其他部门(按照总人口测算）—20080416_民生政策最低支出需求_合并 2 7" xfId="36110"/>
    <cellStyle name="好_其他部门(按照总人口测算）—20080416_民生政策最低支出需求_合并 3" xfId="36111"/>
    <cellStyle name="好_其他部门(按照总人口测算）—20080416_民生政策最低支出需求_华东 2" xfId="36112"/>
    <cellStyle name="好_其他部门(按照总人口测算）—20080416_民生政策最低支出需求_华东 2 2" xfId="36113"/>
    <cellStyle name="好_其他部门(按照总人口测算）—20080416_民生政策最低支出需求_华东 2 4" xfId="36114"/>
    <cellStyle name="好_自行调整差异系数顺序_隋心对账单定稿0514" xfId="36115"/>
    <cellStyle name="好_其他部门(按照总人口测算）—20080416_民生政策最低支出需求_华东 3" xfId="36116"/>
    <cellStyle name="好_其他部门(按照总人口测算）—20080416_民生政策最低支出需求_隋心对账单定稿0514 2 4" xfId="36117"/>
    <cellStyle name="好_人员工资和公用经费3_隋心对账单定稿0514 2 7" xfId="36118"/>
    <cellStyle name="好_其他部门(按照总人口测算）—20080416_民生政策最低支出需求_隋心对账单定稿0514 2 5" xfId="36119"/>
    <cellStyle name="好_其他部门(按照总人口测算）—20080416_隋心对账单定稿0514 2 4" xfId="36120"/>
    <cellStyle name="好_其他部门(按照总人口测算）—20080416_隋心对账单定稿0514 2 5" xfId="36121"/>
    <cellStyle name="好_其他部门(按照总人口测算）—20080416_隋心对账单定稿0514 2 6" xfId="36122"/>
    <cellStyle name="汇总 2 2 2 10" xfId="36123"/>
    <cellStyle name="好_其他部门(按照总人口测算）—20080416_县市旗测算-新科目（含人口规模效应） 2" xfId="36124"/>
    <cellStyle name="好_其他部门(按照总人口测算）—20080416_县市旗测算-新科目（含人口规模效应） 2 3" xfId="36125"/>
    <cellStyle name="好_其他部门(按照总人口测算）—20080416_县市旗测算-新科目（含人口规模效应） 2 4" xfId="36126"/>
    <cellStyle name="汇总 2 2 2 11" xfId="36127"/>
    <cellStyle name="好_其他部门(按照总人口测算）—20080416_县市旗测算-新科目（含人口规模效应） 3" xfId="36128"/>
    <cellStyle name="汇总 2 2 2 12" xfId="36129"/>
    <cellStyle name="好_其他部门(按照总人口测算）—20080416_县市旗测算-新科目（含人口规模效应） 4" xfId="36130"/>
    <cellStyle name="汇总 2 2 2 13" xfId="36131"/>
    <cellStyle name="好_其他部门(按照总人口测算）—20080416_县市旗测算-新科目（含人口规模效应） 5" xfId="36132"/>
    <cellStyle name="好_其他部门(按照总人口测算）—20080416_县市旗测算-新科目（含人口规模效应）_03_2010年各地区一般预算平衡表" xfId="36133"/>
    <cellStyle name="好_其他部门(按照总人口测算）—20080416_县市旗测算-新科目（含人口规模效应）_03_2010年各地区一般预算平衡表 2 2" xfId="36134"/>
    <cellStyle name="好_其他部门(按照总人口测算）—20080416_县市旗测算-新科目（含人口规模效应）_03_2010年各地区一般预算平衡表 2 3" xfId="36135"/>
    <cellStyle name="好_其他部门(按照总人口测算）—20080416_县市旗测算-新科目（含人口规模效应）_03_2010年各地区一般预算平衡表 6" xfId="36136"/>
    <cellStyle name="好_其他部门(按照总人口测算）—20080416_县市旗测算-新科目（含人口规模效应）_03_2010年各地区一般预算平衡表_04财力类2010" xfId="36137"/>
    <cellStyle name="好_其他部门(按照总人口测算）—20080416_县市旗测算-新科目（含人口规模效应）_03_2010年各地区一般预算平衡表_2010年地方财政一般预算分级平衡情况表（汇总）0524 2 2" xfId="36138"/>
    <cellStyle name="好_其他部门(按照总人口测算）—20080416_县市旗测算-新科目（含人口规模效应）_03_2010年各地区一般预算平衡表_2010年地方财政一般预算分级平衡情况表（汇总）0524 2 4" xfId="36139"/>
    <cellStyle name="好_其他部门(按照总人口测算）—20080416_县市旗测算-新科目（含人口规模效应）_03_2010年各地区一般预算平衡表_2010年地方财政一般预算分级平衡情况表（汇总）0524 2 5" xfId="36140"/>
    <cellStyle name="好_其他部门(按照总人口测算）—20080416_县市旗测算-新科目（含人口规模效应）_03_2010年各地区一般预算平衡表_2010年地方财政一般预算分级平衡情况表（汇总）0524 2 6" xfId="36141"/>
    <cellStyle name="好_其他部门(按照总人口测算）—20080416_县市旗测算-新科目（含人口规模效应）_03_2010年各地区一般预算平衡表_2010年地方财政一般预算分级平衡情况表（汇总）0524 2 7" xfId="36142"/>
    <cellStyle name="好_其他部门(按照总人口测算）—20080416_县市旗测算-新科目（含人口规模效应）_03_2010年各地区一般预算平衡表_2010年地方财政一般预算分级平衡情况表（汇总）0524 5" xfId="36143"/>
    <cellStyle name="好_文体广播事业(按照总人口测算）—20080416_民生政策最低支出需求_03_2010年各地区一般预算平衡表_2010年地方财政一般预算分级平衡情况表（汇总）0524 2 2" xfId="36144"/>
    <cellStyle name="好_其他部门(按照总人口测算）—20080416_县市旗测算-新科目（含人口规模效应）_03_2010年各地区一般预算平衡表_净集中" xfId="36145"/>
    <cellStyle name="好_其他部门(按照总人口测算）—20080416_县市旗测算-新科目（含人口规模效应）_03_2010年各地区一般预算平衡表_净集中 3" xfId="36146"/>
    <cellStyle name="好_其他部门(按照总人口测算）—20080416_县市旗测算-新科目（含人口规模效应）_财力性转移支付2010年预算参考数 2 3" xfId="36147"/>
    <cellStyle name="好_其他部门(按照总人口测算）—20080416_县市旗测算-新科目（含人口规模效应）_财力性转移支付2010年预算参考数 2 4" xfId="36148"/>
    <cellStyle name="好_其他部门(按照总人口测算）—20080416_县市旗测算-新科目（含人口规模效应）_财力性转移支付2010年预算参考数 2 5" xfId="36149"/>
    <cellStyle name="好_其他部门(按照总人口测算）—20080416_县市旗测算-新科目（含人口规模效应）_财力性转移支付2010年预算参考数 2 6" xfId="36150"/>
    <cellStyle name="好_其他部门(按照总人口测算）—20080416_县市旗测算-新科目（含人口规模效应）_财力性转移支付2010年预算参考数 3" xfId="36151"/>
    <cellStyle name="好_其他部门(按照总人口测算）—20080416_县市旗测算-新科目（含人口规模效应）_财力性转移支付2010年预算参考数 4" xfId="36152"/>
    <cellStyle name="好_青海 缺口县区测算(地方填报)_小册子（2010）张" xfId="36153"/>
    <cellStyle name="好_其他部门(按照总人口测算）—20080416_县市旗测算-新科目（含人口规模效应）_财力性转移支付2010年预算参考数_03_2010年各地区一般预算平衡表 2 3" xfId="36154"/>
    <cellStyle name="好_其他部门(按照总人口测算）—20080416_县市旗测算-新科目（含人口规模效应）_财力性转移支付2010年预算参考数_03_2010年各地区一般预算平衡表 5" xfId="36155"/>
    <cellStyle name="好_其他部门(按照总人口测算）—20080416_县市旗测算-新科目（含人口规模效应）_财力性转移支付2010年预算参考数_03_2010年各地区一般预算平衡表 6" xfId="36156"/>
    <cellStyle name="好_其他部门(按照总人口测算）—20080416_县市旗测算-新科目（含人口规模效应）_财力性转移支付2010年预算参考数_03_2010年各地区一般预算平衡表_04财力类2010" xfId="36157"/>
    <cellStyle name="好_其他部门(按照总人口测算）—20080416_县市旗测算-新科目（含人口规模效应）_财力性转移支付2010年预算参考数_03_2010年各地区一般预算平衡表_2010年地方财政一般预算分级平衡情况表（汇总）0524 2 2" xfId="36158"/>
    <cellStyle name="好_其他部门(按照总人口测算）—20080416_县市旗测算-新科目（含人口规模效应）_财力性转移支付2010年预算参考数_03_2010年各地区一般预算平衡表_2010年地方财政一般预算分级平衡情况表（汇总）0524 2 3" xfId="36159"/>
    <cellStyle name="好_其他部门(按照总人口测算）—20080416_县市旗测算-新科目（含人口规模效应）_财力性转移支付2010年预算参考数_03_2010年各地区一般预算平衡表_2010年地方财政一般预算分级平衡情况表（汇总）0524 2 4" xfId="36160"/>
    <cellStyle name="好_其他部门(按照总人口测算）—20080416_县市旗测算-新科目（含人口规模效应）_财力性转移支付2010年预算参考数_03_2010年各地区一般预算平衡表_2010年地方财政一般预算分级平衡情况表（汇总）0524 2 5" xfId="36161"/>
    <cellStyle name="好_其他部门(按照总人口测算）—20080416_县市旗测算-新科目（含人口规模效应）_财力性转移支付2010年预算参考数_03_2010年各地区一般预算平衡表_2010年地方财政一般预算分级平衡情况表（汇总）0524 2 6" xfId="36162"/>
    <cellStyle name="好_其他部门(按照总人口测算）—20080416_县市旗测算-新科目（含人口规模效应）_财力性转移支付2010年预算参考数_03_2010年各地区一般预算平衡表_2010年地方财政一般预算分级平衡情况表（汇总）0524 2 7" xfId="36163"/>
    <cellStyle name="好_其他部门(按照总人口测算）—20080416_县市旗测算-新科目（含人口规模效应）_财力性转移支付2010年预算参考数_03_2010年各地区一般预算平衡表_2010年地方财政一般预算分级平衡情况表（汇总）0524 2 8" xfId="36164"/>
    <cellStyle name="好_其他部门(按照总人口测算）—20080416_县市旗测算-新科目（含人口规模效应）_财力性转移支付2010年预算参考数_30云南" xfId="36165"/>
    <cellStyle name="好_其他部门(按照总人口测算）—20080416_县市旗测算-新科目（含人口规模效应）_财力性转移支付2010年预算参考数_30云南 2" xfId="36166"/>
    <cellStyle name="好_其他部门(按照总人口测算）—20080416_县市旗测算-新科目（含人口规模效应）_财力性转移支付2010年预算参考数_合并" xfId="36167"/>
    <cellStyle name="好_其他部门(按照总人口测算）—20080416_县市旗测算-新科目（含人口规模效应）_财力性转移支付2010年预算参考数_合并 2 2" xfId="36168"/>
    <cellStyle name="好_其他部门(按照总人口测算）—20080416_县市旗测算-新科目（含人口规模效应）_财力性转移支付2010年预算参考数_合并 2 3" xfId="36169"/>
    <cellStyle name="好_其他部门(按照总人口测算）—20080416_县市旗测算-新科目（含人口规模效应）_财力性转移支付2010年预算参考数_合并 2 4" xfId="36170"/>
    <cellStyle name="好_其他部门(按照总人口测算）—20080416_县市旗测算-新科目（含人口规模效应）_财力性转移支付2010年预算参考数_合并 2 5" xfId="36171"/>
    <cellStyle name="好_其他部门(按照总人口测算）—20080416_县市旗测算-新科目（含人口规模效应）_财力性转移支付2010年预算参考数_华东 2 3" xfId="36172"/>
    <cellStyle name="好_其他部门(按照总人口测算）—20080416_县市旗测算-新科目（含人口规模效应）_财力性转移支付2010年预算参考数_华东 2 4" xfId="36173"/>
    <cellStyle name="好_其他部门(按照总人口测算）—20080416_县市旗测算-新科目（含人口规模效应）_财力性转移支付2010年预算参考数_华东 2 5" xfId="36174"/>
    <cellStyle name="好_其他部门(按照总人口测算）—20080416_县市旗测算-新科目（含人口规模效应）_财力性转移支付2010年预算参考数_华东 2 7" xfId="36175"/>
    <cellStyle name="好_其他部门(按照总人口测算）—20080416_县市旗测算-新科目（含人口规模效应）_财力性转移支付2010年预算参考数_隋心对账单定稿0514 2 2" xfId="36176"/>
    <cellStyle name="好_其他部门(按照总人口测算）—20080416_县市旗测算-新科目（含人口规模效应）_财力性转移支付2010年预算参考数_隋心对账单定稿0514 2 4" xfId="36177"/>
    <cellStyle name="好_其他部门(按照总人口测算）—20080416_县市旗测算-新科目（含人口规模效应）_财力性转移支付2010年预算参考数_隋心对账单定稿0514 2 6" xfId="36178"/>
    <cellStyle name="好_其他部门(按照总人口测算）—20080416_县市旗测算-新科目（含人口规模效应）_财力性转移支付2010年预算参考数_隋心对账单定稿0514 2 7" xfId="36179"/>
    <cellStyle name="好_其他部门(按照总人口测算）—20080416_县市旗测算-新科目（含人口规模效应）_财力性转移支付2010年预算参考数_小册子（2010）张" xfId="36180"/>
    <cellStyle name="好_其他部门(按照总人口测算）—20080416_县市旗测算-新科目（含人口规模效应）_合并 2 3" xfId="36181"/>
    <cellStyle name="好_其他部门(按照总人口测算）—20080416_县市旗测算-新科目（含人口规模效应）_合并 2 4" xfId="36182"/>
    <cellStyle name="好_其他部门(按照总人口测算）—20080416_县市旗测算-新科目（含人口规模效应）_华东" xfId="36183"/>
    <cellStyle name="好_其他部门(按照总人口测算）—20080416_县市旗测算-新科目（含人口规模效应）_华东 2" xfId="36184"/>
    <cellStyle name="好_其他部门(按照总人口测算）—20080416_县市旗测算-新科目（含人口规模效应）_华东 2 2" xfId="36185"/>
    <cellStyle name="好_县市旗测算-新科目（20080627）_财力性转移支付2010年预算参考数 2 6" xfId="36186"/>
    <cellStyle name="好_其他部门(按照总人口测算）—20080416_县市旗测算-新科目（含人口规模效应）_华东 2 5" xfId="36187"/>
    <cellStyle name="检查单元格 2" xfId="36188"/>
    <cellStyle name="好_其他部门(按照总人口测算）—20080416_县市旗测算-新科目（含人口规模效应）_隋心对账单定稿0514 2 2" xfId="36189"/>
    <cellStyle name="好_其他部门(按照总人口测算）—20080416_县市旗测算-新科目（含人口规模效应）_隋心对账单定稿0514 2 3" xfId="36190"/>
    <cellStyle name="好_其他部门(按照总人口测算）—20080416_县市旗测算-新科目（含人口规模效应）_隋心对账单定稿0514 2 5" xfId="36191"/>
    <cellStyle name="好_其他部门(按照总人口测算）—20080416_县市旗测算-新科目（含人口规模效应）_隋心对账单定稿0514 2 7" xfId="36192"/>
    <cellStyle name="好_其他部门(按照总人口测算）—20080416_县市旗测算-新科目（含人口规模效应）_小册子（2010）张 2" xfId="36193"/>
    <cellStyle name="好_其他部门(按照总人口测算）—20080416_县市旗测算-新科目（含人口规模效应）_小册子（2010）张 3" xfId="36194"/>
    <cellStyle name="好_青海 缺口县区测算(地方填报) 2 2" xfId="36195"/>
    <cellStyle name="好_青海 缺口县区测算(地方填报) 2 3" xfId="36196"/>
    <cellStyle name="好_青海 缺口县区测算(地方填报) 2 6" xfId="36197"/>
    <cellStyle name="好_青海 缺口县区测算(地方填报) 2 7" xfId="36198"/>
    <cellStyle name="好_青海 缺口县区测算(地方填报) 3" xfId="36199"/>
    <cellStyle name="好_青海 缺口县区测算(地方填报) 4" xfId="36200"/>
    <cellStyle name="好_青海 缺口县区测算(地方填报)_03_2010年各地区一般预算平衡表_04财力类2010 3" xfId="36201"/>
    <cellStyle name="好_青海 缺口县区测算(地方填报)_03_2010年各地区一般预算平衡表_2010年地方财政一般预算分级平衡情况表（汇总）0524" xfId="36202"/>
    <cellStyle name="好_云南 缺口县区测算(地方填报)_财力性转移支付2010年预算参考数_03_2010年各地区一般预算平衡表_04财力类2010 3" xfId="36203"/>
    <cellStyle name="好_青海 缺口县区测算(地方填报)_03_2010年各地区一般预算平衡表_2010年地方财政一般预算分级平衡情况表（汇总）0524 2 2" xfId="36204"/>
    <cellStyle name="好_青海 缺口县区测算(地方填报)_03_2010年各地区一般预算平衡表_2010年地方财政一般预算分级平衡情况表（汇总）0524 2 3" xfId="36205"/>
    <cellStyle name="好_青海 缺口县区测算(地方填报)_03_2010年各地区一般预算平衡表_2010年地方财政一般预算分级平衡情况表（汇总）0524 2 4" xfId="36206"/>
    <cellStyle name="好_青海 缺口县区测算(地方填报)_03_2010年各地区一般预算平衡表_2010年地方财政一般预算分级平衡情况表（汇总）0524 2 5" xfId="36207"/>
    <cellStyle name="好_青海 缺口县区测算(地方填报)_03_2010年各地区一般预算平衡表_2010年地方财政一般预算分级平衡情况表（汇总）0524 2 6" xfId="36208"/>
    <cellStyle name="好_青海 缺口县区测算(地方填报)_03_2010年各地区一般预算平衡表_2010年地方财政一般预算分级平衡情况表（汇总）0524 2 7" xfId="36209"/>
    <cellStyle name="好_青海 缺口县区测算(地方填报)_03_2010年各地区一般预算平衡表_2010年地方财政一般预算分级平衡情况表（汇总）0524 3" xfId="36210"/>
    <cellStyle name="好_青海 缺口县区测算(地方填报)_03_2010年各地区一般预算平衡表_净集中" xfId="36211"/>
    <cellStyle name="好_县市旗测算-新科目（20080627）_民生政策最低支出需求_财力性转移支付2010年预算参考数_隋心对账单定稿0514 2 3" xfId="36212"/>
    <cellStyle name="好_青海 缺口县区测算(地方填报)_03_2010年各地区一般预算平衡表_净集中 3" xfId="36213"/>
    <cellStyle name="好_青海 缺口县区测算(地方填报)_财力性转移支付2010年预算参考数" xfId="36214"/>
    <cellStyle name="好_青海 缺口县区测算(地方填报)_财力性转移支付2010年预算参考数 2 2" xfId="36215"/>
    <cellStyle name="好_青海 缺口县区测算(地方填报)_财力性转移支付2010年预算参考数 2 4" xfId="36216"/>
    <cellStyle name="好_青海 缺口县区测算(地方填报)_财力性转移支付2010年预算参考数 2 5" xfId="36217"/>
    <cellStyle name="好_青海 缺口县区测算(地方填报)_财力性转移支付2010年预算参考数 2 6" xfId="36218"/>
    <cellStyle name="好_青海 缺口县区测算(地方填报)_财力性转移支付2010年预算参考数_03_2010年各地区一般预算平衡表 2 3" xfId="36219"/>
    <cellStyle name="好_文体广播事业(按照总人口测算）—20080416_民生政策最低支出需求_财力性转移支付2010年预算参考数_隋心对账单定稿0514 2 3" xfId="36220"/>
    <cellStyle name="好_青海 缺口县区测算(地方填报)_财力性转移支付2010年预算参考数_03_2010年各地区一般预算平衡表 5" xfId="36221"/>
    <cellStyle name="好_青海 缺口县区测算(地方填报)_财力性转移支付2010年预算参考数_03_2010年各地区一般预算平衡表_04财力类2010 3" xfId="36222"/>
    <cellStyle name="好_青海 缺口县区测算(地方填报)_财力性转移支付2010年预算参考数_03_2010年各地区一般预算平衡表_2010年地方财政一般预算分级平衡情况表（汇总）0524 2 4" xfId="36223"/>
    <cellStyle name="好_青海 缺口县区测算(地方填报)_财力性转移支付2010年预算参考数_03_2010年各地区一般预算平衡表_2010年地方财政一般预算分级平衡情况表（汇总）0524 2 5" xfId="36224"/>
    <cellStyle name="好_青海 缺口县区测算(地方填报)_财力性转移支付2010年预算参考数_03_2010年各地区一般预算平衡表_2010年地方财政一般预算分级平衡情况表（汇总）0524 2 6" xfId="36225"/>
    <cellStyle name="好_青海 缺口县区测算(地方填报)_财力性转移支付2010年预算参考数_03_2010年各地区一般预算平衡表_2010年地方财政一般预算分级平衡情况表（汇总）0524 2 7" xfId="36226"/>
    <cellStyle name="好_青海 缺口县区测算(地方填报)_财力性转移支付2010年预算参考数_03_2010年各地区一般预算平衡表_2010年地方财政一般预算分级平衡情况表（汇总）0524 2 8" xfId="36227"/>
    <cellStyle name="日期 2" xfId="36228"/>
    <cellStyle name="好_青海 缺口县区测算(地方填报)_财力性转移支付2010年预算参考数_03_2010年各地区一般预算平衡表_2010年地方财政一般预算分级平衡情况表（汇总）0524 3" xfId="36229"/>
    <cellStyle name="好_青海 缺口县区测算(地方填报)_财力性转移支付2010年预算参考数_03_2010年各地区一般预算平衡表_2010年地方财政一般预算分级平衡情况表（汇总）0524 4" xfId="36230"/>
    <cellStyle name="好_青海 缺口县区测算(地方填报)_财力性转移支付2010年预算参考数_03_2010年各地区一般预算平衡表_2010年地方财政一般预算分级平衡情况表（汇总）0524 5" xfId="36231"/>
    <cellStyle name="好_青海 缺口县区测算(地方填报)_财力性转移支付2010年预算参考数_合并 2 6" xfId="36232"/>
    <cellStyle name="好_青海 缺口县区测算(地方填报)_财力性转移支付2010年预算参考数_合并 2 7" xfId="36233"/>
    <cellStyle name="好_青海 缺口县区测算(地方填报)_财力性转移支付2010年预算参考数_合并 3" xfId="36234"/>
    <cellStyle name="好_青海 缺口县区测算(地方填报)_财力性转移支付2010年预算参考数_华东 2 4" xfId="36235"/>
    <cellStyle name="好_青海 缺口县区测算(地方填报)_财力性转移支付2010年预算参考数_华东 2 6" xfId="36236"/>
    <cellStyle name="好_青海 缺口县区测算(地方填报)_财力性转移支付2010年预算参考数_华东 2 7" xfId="36237"/>
    <cellStyle name="好_青海 缺口县区测算(地方填报)_财力性转移支付2010年预算参考数_隋心对账单定稿0514 2 2" xfId="36238"/>
    <cellStyle name="好_青海 缺口县区测算(地方填报)_财力性转移支付2010年预算参考数_隋心对账单定稿0514 2 4" xfId="36239"/>
    <cellStyle name="好_青海 缺口县区测算(地方填报)_财力性转移支付2010年预算参考数_隋心对账单定稿0514 2 5" xfId="36240"/>
    <cellStyle name="好_青海 缺口县区测算(地方填报)_财力性转移支付2010年预算参考数_小册子（2010）张" xfId="36241"/>
    <cellStyle name="好_青海 缺口县区测算(地方填报)_合并" xfId="36242"/>
    <cellStyle name="好_青海 缺口县区测算(地方填报)_合并 2" xfId="36243"/>
    <cellStyle name="好_青海 缺口县区测算(地方填报)_合并 2 6" xfId="36244"/>
    <cellStyle name="好_青海 缺口县区测算(地方填报)_合并 3" xfId="36245"/>
    <cellStyle name="好_青海 缺口县区测算(地方填报)_华东" xfId="36246"/>
    <cellStyle name="好_青海 缺口县区测算(地方填报)_华东 2 7" xfId="36247"/>
    <cellStyle name="好_青海 缺口县区测算(地方填报)_隋心对账单定稿0514" xfId="36248"/>
    <cellStyle name="好_青海 缺口县区测算(地方填报)_隋心对账单定稿0514 2" xfId="36249"/>
    <cellStyle name="好_青海 缺口县区测算(地方填报)_隋心对账单定稿0514 3" xfId="36250"/>
    <cellStyle name="好_青海 缺口县区测算(地方填报)_小册子（2010）张 2" xfId="36251"/>
    <cellStyle name="好_青海 缺口县区测算(地方填报)_小册子（2010）张 3" xfId="36252"/>
    <cellStyle name="好_全省公共卫生与基层医疗卫生事业单位绩效工资测算表！" xfId="36253"/>
    <cellStyle name="好_缺口县区测算 2" xfId="36254"/>
    <cellStyle name="好_缺口县区测算 3" xfId="36255"/>
    <cellStyle name="好_缺口县区测算 4" xfId="36256"/>
    <cellStyle name="好_缺口县区测算 5" xfId="36257"/>
    <cellStyle name="好_缺口县区测算（11.13）" xfId="36258"/>
    <cellStyle name="好_缺口县区测算（11.13） 2" xfId="36259"/>
    <cellStyle name="好_缺口县区测算（11.13） 2 2" xfId="36260"/>
    <cellStyle name="好_缺口县区测算（11.13） 2 3" xfId="36261"/>
    <cellStyle name="好_缺口县区测算（11.13） 2 4" xfId="36262"/>
    <cellStyle name="好_缺口县区测算（11.13） 2 5" xfId="36263"/>
    <cellStyle name="好_缺口县区测算（11.13） 2 6" xfId="36264"/>
    <cellStyle name="好_缺口县区测算（11.13） 2 8" xfId="36265"/>
    <cellStyle name="好_缺口县区测算（11.13） 5" xfId="36266"/>
    <cellStyle name="好_缺口县区测算（11.13）_03_2010年各地区一般预算平衡表 2" xfId="36267"/>
    <cellStyle name="好_缺口县区测算（11.13）_03_2010年各地区一般预算平衡表 4" xfId="36268"/>
    <cellStyle name="好_缺口县区测算（11.13）_03_2010年各地区一般预算平衡表 5" xfId="36269"/>
    <cellStyle name="好_缺口县区测算（11.13）_03_2010年各地区一般预算平衡表_2010年地方财政一般预算分级平衡情况表（汇总）0524" xfId="36270"/>
    <cellStyle name="好_缺口县区测算（11.13）_03_2010年各地区一般预算平衡表_2010年地方财政一般预算分级平衡情况表（汇总）0524 2" xfId="36271"/>
    <cellStyle name="好_缺口县区测算（11.13）_03_2010年各地区一般预算平衡表_2010年地方财政一般预算分级平衡情况表（汇总）0524 2 3" xfId="36272"/>
    <cellStyle name="好_缺口县区测算（11.13）_03_2010年各地区一般预算平衡表_2010年地方财政一般预算分级平衡情况表（汇总）0524 2 4" xfId="36273"/>
    <cellStyle name="好_缺口县区测算（11.13）_财力性转移支付2010年预算参考数" xfId="36274"/>
    <cellStyle name="好_县市旗测算20080508_隋心对账单定稿0514 2 6" xfId="36275"/>
    <cellStyle name="好_缺口县区测算（11.13）_财力性转移支付2010年预算参考数 2 2" xfId="36276"/>
    <cellStyle name="好_缺口县区测算（11.13）_财力性转移支付2010年预算参考数 2 3" xfId="36277"/>
    <cellStyle name="好_缺口县区测算（11.13）_财力性转移支付2010年预算参考数 2 5" xfId="36278"/>
    <cellStyle name="好_缺口县区测算（11.13）_财力性转移支付2010年预算参考数 2 6" xfId="36279"/>
    <cellStyle name="好_市辖区测算20080510_民生政策最低支出需求_财力性转移支付2010年预算参考数" xfId="36280"/>
    <cellStyle name="好_缺口县区测算（11.13）_财力性转移支付2010年预算参考数 2 7" xfId="36281"/>
    <cellStyle name="好_缺口县区测算（11.13）_财力性转移支付2010年预算参考数 3" xfId="36282"/>
    <cellStyle name="好_缺口县区测算（11.13）_财力性转移支付2010年预算参考数 5" xfId="36283"/>
    <cellStyle name="好_缺口县区测算（11.13）_财力性转移支付2010年预算参考数_03_2010年各地区一般预算平衡表 2" xfId="36284"/>
    <cellStyle name="好_缺口县区测算（11.13）_财力性转移支付2010年预算参考数_03_2010年各地区一般预算平衡表 3" xfId="36285"/>
    <cellStyle name="好_缺口县区测算（11.13）_财力性转移支付2010年预算参考数_03_2010年各地区一般预算平衡表 4" xfId="36286"/>
    <cellStyle name="好_缺口县区测算（11.13）_财力性转移支付2010年预算参考数_03_2010年各地区一般预算平衡表 5" xfId="36287"/>
    <cellStyle name="好_缺口县区测算（11.13）_财力性转移支付2010年预算参考数_03_2010年各地区一般预算平衡表_04财力类2010" xfId="36288"/>
    <cellStyle name="好_缺口县区测算（11.13）_财力性转移支付2010年预算参考数_03_2010年各地区一般预算平衡表_04财力类2010 3" xfId="36289"/>
    <cellStyle name="好_缺口县区测算（11.13）_财力性转移支付2010年预算参考数_03_2010年各地区一般预算平衡表_2010年地方财政一般预算分级平衡情况表（汇总）0524 2" xfId="36290"/>
    <cellStyle name="好_卫生(按照总人口测算）—20080416_不含人员经费系数_03_2010年各地区一般预算平衡表_2010年地方财政一般预算分级平衡情况表（汇总）0524 2 3" xfId="36291"/>
    <cellStyle name="好_缺口县区测算（11.13）_财力性转移支付2010年预算参考数_03_2010年各地区一般预算平衡表_2010年地方财政一般预算分级平衡情况表（汇总）0524 2 2" xfId="36292"/>
    <cellStyle name="好_缺口县区测算（11.13）_财力性转移支付2010年预算参考数_03_2010年各地区一般预算平衡表_2010年地方财政一般预算分级平衡情况表（汇总）0524 3" xfId="36293"/>
    <cellStyle name="好_卫生(按照总人口测算）—20080416_不含人员经费系数_03_2010年各地区一般预算平衡表_2010年地方财政一般预算分级平衡情况表（汇总）0524 2 4" xfId="36294"/>
    <cellStyle name="好_缺口县区测算（11.13）_财力性转移支付2010年预算参考数_03_2010年各地区一般预算平衡表_2010年地方财政一般预算分级平衡情况表（汇总）0524 4" xfId="36295"/>
    <cellStyle name="好_卫生(按照总人口测算）—20080416_不含人员经费系数_03_2010年各地区一般预算平衡表_2010年地方财政一般预算分级平衡情况表（汇总）0524 2 5" xfId="36296"/>
    <cellStyle name="好_缺口县区测算（11.13）_财力性转移支付2010年预算参考数_03_2010年各地区一般预算平衡表_2010年地方财政一般预算分级平衡情况表（汇总）0524 5" xfId="36297"/>
    <cellStyle name="好_卫生(按照总人口测算）—20080416_不含人员经费系数_03_2010年各地区一般预算平衡表_2010年地方财政一般预算分级平衡情况表（汇总）0524 2 6" xfId="36298"/>
    <cellStyle name="好_缺口县区测算（11.13）_财力性转移支付2010年预算参考数_03_2010年各地区一般预算平衡表_净集中 2" xfId="36299"/>
    <cellStyle name="好_缺口县区测算（11.13）_财力性转移支付2010年预算参考数_30云南 2" xfId="36300"/>
    <cellStyle name="好_缺口县区测算（11.13）_财力性转移支付2010年预算参考数_合并 2 4" xfId="36301"/>
    <cellStyle name="好_缺口县区测算（11.13）_财力性转移支付2010年预算参考数_合并 2 5" xfId="36302"/>
    <cellStyle name="好_缺口县区测算（11.13）_财力性转移支付2010年预算参考数_合并 2 6" xfId="36303"/>
    <cellStyle name="好_缺口县区测算（11.13）_财力性转移支付2010年预算参考数_合并 2 7" xfId="36304"/>
    <cellStyle name="好_缺口县区测算（11.13）_财力性转移支付2010年预算参考数_华东 2 2" xfId="36305"/>
    <cellStyle name="好_缺口县区测算（11.13）_财力性转移支付2010年预算参考数_华东 2 3" xfId="36306"/>
    <cellStyle name="好_缺口县区测算（11.13）_财力性转移支付2010年预算参考数_华东 2 4" xfId="36307"/>
    <cellStyle name="好_缺口县区测算（11.13）_财力性转移支付2010年预算参考数_华东 2 5" xfId="36308"/>
    <cellStyle name="好_缺口县区测算（11.13）_财力性转移支付2010年预算参考数_隋心对账单定稿0514" xfId="36309"/>
    <cellStyle name="好_缺口县区测算（11.13）_财力性转移支付2010年预算参考数_隋心对账单定稿0514 2 4" xfId="36310"/>
    <cellStyle name="好_缺口县区测算（11.13）_财力性转移支付2010年预算参考数_小册子（2010）张" xfId="36311"/>
    <cellStyle name="好_缺口县区测算（11.13）_合并 2 4" xfId="36312"/>
    <cellStyle name="好_缺口县区测算（11.13）_合并 2 5" xfId="36313"/>
    <cellStyle name="好_缺口县区测算（11.13）_合并 2 6" xfId="36314"/>
    <cellStyle name="好_缺口县区测算（11.13）_合并 2 7" xfId="36315"/>
    <cellStyle name="好_缺口县区测算(按2007支出增长25%测算)_财力性转移支付2010年预算参考数_隋心对账单定稿0514 2 7" xfId="36316"/>
    <cellStyle name="好_缺口县区测算（11.13）_华东 2" xfId="36317"/>
    <cellStyle name="好_市辖区测算-新科目（20080626）_民生政策最低支出需求_03_2010年各地区一般预算平衡表_2010年地方财政一般预算分级平衡情况表（汇总）0524 2 7" xfId="36318"/>
    <cellStyle name="好_文体广播事业(按照总人口测算）—20080416_县市旗测算-新科目（含人口规模效应）_财力性转移支付2010年预算参考数_03_2010年各地区一般预算平衡表_净集中 3" xfId="36319"/>
    <cellStyle name="好_缺口县区测算（11.13）_华东 2 2" xfId="36320"/>
    <cellStyle name="好_缺口县区测算（11.13）_华东 2 4" xfId="36321"/>
    <cellStyle name="好_缺口县区测算（11.13）_华东 2 5" xfId="36322"/>
    <cellStyle name="好_缺口县区测算（11.13）_华东 2 6" xfId="36323"/>
    <cellStyle name="好_缺口县区测算（11.13）_华东 2 7" xfId="36324"/>
    <cellStyle name="好_缺口县区测算（11.13）_隋心对账单定稿0514" xfId="36325"/>
    <cellStyle name="好_缺口县区测算（11.13）_隋心对账单定稿0514 2 3" xfId="36326"/>
    <cellStyle name="好_缺口县区测算（11.13）_隋心对账单定稿0514 2 4" xfId="36327"/>
    <cellStyle name="好_缺口县区测算（11.13）_隋心对账单定稿0514 3" xfId="36328"/>
    <cellStyle name="好_缺口县区测算(按2007支出增长25%测算)_03_2010年各地区一般预算平衡表 2" xfId="36329"/>
    <cellStyle name="好_缺口县区测算(按2007支出增长25%测算)_03_2010年各地区一般预算平衡表 2 2" xfId="36330"/>
    <cellStyle name="好_缺口县区测算(按2007支出增长25%测算)_03_2010年各地区一般预算平衡表 2 3" xfId="36331"/>
    <cellStyle name="好_缺口县区测算(按2007支出增长25%测算)_03_2010年各地区一般预算平衡表_2010年地方财政一般预算分级平衡情况表（汇总）0524 2 5" xfId="36332"/>
    <cellStyle name="好_缺口县区测算(按2007支出增长25%测算)_03_2010年各地区一般预算平衡表_2010年地方财政一般预算分级平衡情况表（汇总）0524 2 6" xfId="36333"/>
    <cellStyle name="好_缺口县区测算(按2007支出增长25%测算)_03_2010年各地区一般预算平衡表_2010年地方财政一般预算分级平衡情况表（汇总）0524 2 7" xfId="36334"/>
    <cellStyle name="好_缺口县区测算(按2007支出增长25%测算)_03_2010年各地区一般预算平衡表_2010年地方财政一般预算分级平衡情况表（汇总）0524 2 8" xfId="36335"/>
    <cellStyle name="好_缺口县区测算(按2007支出增长25%测算)_03_2010年各地区一般预算平衡表_净集中 3" xfId="36336"/>
    <cellStyle name="好_缺口县区测算(按2007支出增长25%测算)_30云南" xfId="36337"/>
    <cellStyle name="好_缺口县区测算(按2007支出增长25%测算)_30云南 3" xfId="36338"/>
    <cellStyle name="好_缺口县区测算(按2007支出增长25%测算)_财力性转移支付2010年预算参考数 2 2" xfId="36339"/>
    <cellStyle name="好_缺口县区测算(按2007支出增长25%测算)_财力性转移支付2010年预算参考数 2 4" xfId="36340"/>
    <cellStyle name="好_缺口县区测算(按2007支出增长25%测算)_财力性转移支付2010年预算参考数 2 5" xfId="36341"/>
    <cellStyle name="好_县区合并测算20080421_县市旗测算-新科目（含人口规模效应）_华东 2 2" xfId="36342"/>
    <cellStyle name="好_缺口县区测算(按2007支出增长25%测算)_财力性转移支付2010年预算参考数 2 6" xfId="36343"/>
    <cellStyle name="好_县区合并测算20080421_县市旗测算-新科目（含人口规模效应）_华东 2 3" xfId="36344"/>
    <cellStyle name="好_缺口县区测算(按2007支出增长25%测算)_财力性转移支付2010年预算参考数 2 7" xfId="36345"/>
    <cellStyle name="好_县区合并测算20080421_县市旗测算-新科目（含人口规模效应）_华东 2 4" xfId="36346"/>
    <cellStyle name="好_缺口县区测算(按2007支出增长25%测算)_财力性转移支付2010年预算参考数 2 8" xfId="36347"/>
    <cellStyle name="好_县区合并测算20080421_县市旗测算-新科目（含人口规模效应）_华东 2 5" xfId="36348"/>
    <cellStyle name="好_缺口县区测算(按2007支出增长25%测算)_财力性转移支付2010年预算参考数 3 2" xfId="36349"/>
    <cellStyle name="好_缺口县区测算(按2007支出增长25%测算)_财力性转移支付2010年预算参考数 4 2" xfId="36350"/>
    <cellStyle name="好_缺口县区测算(按2007支出增长25%测算)_财力性转移支付2010年预算参考数_03_2010年各地区一般预算平衡表" xfId="36351"/>
    <cellStyle name="好_市辖区测算20080510_不含人员经费系数_财力性转移支付2010年预算参考数" xfId="36352"/>
    <cellStyle name="好_缺口县区测算(按2007支出增长25%测算)_财力性转移支付2010年预算参考数_03_2010年各地区一般预算平衡表 2 2" xfId="36353"/>
    <cellStyle name="好_市辖区测算20080510_不含人员经费系数_财力性转移支付2010年预算参考数 2 2" xfId="36354"/>
    <cellStyle name="好_缺口县区测算(按2007支出增长25%测算)_财力性转移支付2010年预算参考数_03_2010年各地区一般预算平衡表 2 3" xfId="36355"/>
    <cellStyle name="好_县市旗测算-新科目（20080627）_不含人员经费系数_华东" xfId="36356"/>
    <cellStyle name="好_市辖区测算20080510_不含人员经费系数_财力性转移支付2010年预算参考数 2 3" xfId="36357"/>
    <cellStyle name="好_缺口县区测算(按2007支出增长25%测算)_财力性转移支付2010年预算参考数_03_2010年各地区一般预算平衡表_04财力类2010 2" xfId="36358"/>
    <cellStyle name="好_缺口县区测算(按2007支出增长25%测算)_财力性转移支付2010年预算参考数_03_2010年各地区一般预算平衡表_04财力类2010 3" xfId="36359"/>
    <cellStyle name="好_缺口县区测算(按2007支出增长25%测算)_财力性转移支付2010年预算参考数_03_2010年各地区一般预算平衡表_2010年地方财政一般预算分级平衡情况表（汇总）0524" xfId="36360"/>
    <cellStyle name="好_缺口县区测算(按2007支出增长25%测算)_财力性转移支付2010年预算参考数_03_2010年各地区一般预算平衡表_2010年地方财政一般预算分级平衡情况表（汇总）0524 2" xfId="36361"/>
    <cellStyle name="好_缺口县区测算(按2007支出增长25%测算)_财力性转移支付2010年预算参考数_03_2010年各地区一般预算平衡表_2010年地方财政一般预算分级平衡情况表（汇总）0524 2 2" xfId="36362"/>
    <cellStyle name="好_缺口县区测算(按2007支出增长25%测算)_财力性转移支付2010年预算参考数_03_2010年各地区一般预算平衡表_2010年地方财政一般预算分级平衡情况表（汇总）0524 2 3" xfId="36363"/>
    <cellStyle name="好_缺口县区测算(按2007支出增长25%测算)_财力性转移支付2010年预算参考数_03_2010年各地区一般预算平衡表_2010年地方财政一般预算分级平衡情况表（汇总）0524 2 4" xfId="36364"/>
    <cellStyle name="好_缺口县区测算(按2007支出增长25%测算)_财力性转移支付2010年预算参考数_03_2010年各地区一般预算平衡表_2010年地方财政一般预算分级平衡情况表（汇总）0524 2 5" xfId="36365"/>
    <cellStyle name="好_缺口县区测算(按2007支出增长25%测算)_财力性转移支付2010年预算参考数_03_2010年各地区一般预算平衡表_2010年地方财政一般预算分级平衡情况表（汇总）0524 2 6" xfId="36366"/>
    <cellStyle name="好_缺口县区测算(按2007支出增长25%测算)_财力性转移支付2010年预算参考数_03_2010年各地区一般预算平衡表_2010年地方财政一般预算分级平衡情况表（汇总）0524 2 7" xfId="36367"/>
    <cellStyle name="好_缺口县区测算(按2007支出增长25%测算)_财力性转移支付2010年预算参考数_03_2010年各地区一般预算平衡表_2010年地方财政一般预算分级平衡情况表（汇总）0524 2 8" xfId="36368"/>
    <cellStyle name="好_缺口县区测算(按2007支出增长25%测算)_财力性转移支付2010年预算参考数_03_2010年各地区一般预算平衡表_2010年地方财政一般预算分级平衡情况表（汇总）0524 3" xfId="36369"/>
    <cellStyle name="好_缺口县区测算(按2007支出增长25%测算)_财力性转移支付2010年预算参考数_03_2010年各地区一般预算平衡表_2010年地方财政一般预算分级平衡情况表（汇总）0524 4" xfId="36370"/>
    <cellStyle name="好_缺口县区测算(按2007支出增长25%测算)_财力性转移支付2010年预算参考数_03_2010年各地区一般预算平衡表_2010年地方财政一般预算分级平衡情况表（汇总）0524 5" xfId="36371"/>
    <cellStyle name="好_缺口县区测算(按2007支出增长25%测算)_财力性转移支付2010年预算参考数_03_2010年各地区一般预算平衡表_净集中" xfId="36372"/>
    <cellStyle name="好_缺口县区测算(按2007支出增长25%测算)_财力性转移支付2010年预算参考数_03_2010年各地区一般预算平衡表_净集中 2" xfId="36373"/>
    <cellStyle name="好_缺口县区测算(按2007支出增长25%测算)_财力性转移支付2010年预算参考数_30云南" xfId="36374"/>
    <cellStyle name="好_缺口县区测算(按2007支出增长25%测算)_财力性转移支付2010年预算参考数_30云南 2" xfId="36375"/>
    <cellStyle name="好_缺口县区测算(按2007支出增长25%测算)_财力性转移支付2010年预算参考数_30云南 3" xfId="36376"/>
    <cellStyle name="好_缺口县区测算(按2007支出增长25%测算)_财力性转移支付2010年预算参考数_合并 2" xfId="36377"/>
    <cellStyle name="好_缺口县区测算(按2007支出增长25%测算)_财力性转移支付2010年预算参考数_合并 2 6" xfId="36378"/>
    <cellStyle name="好_缺口县区测算(按2007支出增长25%测算)_财力性转移支付2010年预算参考数_合并 2 7" xfId="36379"/>
    <cellStyle name="好_缺口县区测算(按2007支出增长25%测算)_财力性转移支付2010年预算参考数_合并 3" xfId="36380"/>
    <cellStyle name="好_缺口县区测算(按2007支出增长25%测算)_财力性转移支付2010年预算参考数_华东" xfId="36381"/>
    <cellStyle name="好_缺口县区测算(按2007支出增长25%测算)_财力性转移支付2010年预算参考数_华东 2" xfId="36382"/>
    <cellStyle name="好_缺口县区测算(按2007支出增长25%测算)_财力性转移支付2010年预算参考数_华东 2 3" xfId="36383"/>
    <cellStyle name="好_缺口县区测算(按2007支出增长25%测算)_财力性转移支付2010年预算参考数_华东 2 4" xfId="36384"/>
    <cellStyle name="好_缺口县区测算(按2007支出增长25%测算)_财力性转移支付2010年预算参考数_华东 2 5" xfId="36385"/>
    <cellStyle name="好_缺口县区测算(按2007支出增长25%测算)_财力性转移支付2010年预算参考数_华东 2 6" xfId="36386"/>
    <cellStyle name="好_缺口县区测算(按2007支出增长25%测算)_财力性转移支付2010年预算参考数_华东 2 7" xfId="36387"/>
    <cellStyle name="好_缺口县区测算(按2007支出增长25%测算)_财力性转移支付2010年预算参考数_华东 3" xfId="36388"/>
    <cellStyle name="好_缺口县区测算(按2007支出增长25%测算)_财力性转移支付2010年预算参考数_隋心对账单定稿0514" xfId="36389"/>
    <cellStyle name="好_市辖区测算-新科目（20080626）_民生政策最低支出需求_03_2010年各地区一般预算平衡表_2010年地方财政一般预算分级平衡情况表（汇总）0524" xfId="36390"/>
    <cellStyle name="好_缺口县区测算(按2007支出增长25%测算)_财力性转移支付2010年预算参考数_隋心对账单定稿0514 2" xfId="36391"/>
    <cellStyle name="好_市辖区测算-新科目（20080626）_民生政策最低支出需求_03_2010年各地区一般预算平衡表_2010年地方财政一般预算分级平衡情况表（汇总）0524 2" xfId="36392"/>
    <cellStyle name="好_缺口县区测算(按2007支出增长25%测算)_财力性转移支付2010年预算参考数_隋心对账单定稿0514 2 3" xfId="36393"/>
    <cellStyle name="好_市辖区测算-新科目（20080626）_民生政策最低支出需求_03_2010年各地区一般预算平衡表_2010年地方财政一般预算分级平衡情况表（汇总）0524 2 3" xfId="36394"/>
    <cellStyle name="好_缺口县区测算(按2007支出增长25%测算)_财力性转移支付2010年预算参考数_隋心对账单定稿0514 2 4" xfId="36395"/>
    <cellStyle name="好_市辖区测算-新科目（20080626）_民生政策最低支出需求_03_2010年各地区一般预算平衡表_2010年地方财政一般预算分级平衡情况表（汇总）0524 2 4" xfId="36396"/>
    <cellStyle name="好_缺口县区测算(按2007支出增长25%测算)_财力性转移支付2010年预算参考数_隋心对账单定稿0514 2 5" xfId="36397"/>
    <cellStyle name="好_市辖区测算-新科目（20080626）_民生政策最低支出需求_03_2010年各地区一般预算平衡表_2010年地方财政一般预算分级平衡情况表（汇总）0524 2 5" xfId="36398"/>
    <cellStyle name="好_缺口县区测算(按2007支出增长25%测算)_财力性转移支付2010年预算参考数_隋心对账单定稿0514 2 6" xfId="36399"/>
    <cellStyle name="好_市辖区测算-新科目（20080626）_民生政策最低支出需求_03_2010年各地区一般预算平衡表_2010年地方财政一般预算分级平衡情况表（汇总）0524 2 6" xfId="36400"/>
    <cellStyle name="好_文体广播事业(按照总人口测算）—20080416_县市旗测算-新科目（含人口规模效应）_财力性转移支付2010年预算参考数_03_2010年各地区一般预算平衡表_净集中 2" xfId="36401"/>
    <cellStyle name="好_缺口县区测算(按2007支出增长25%测算)_财力性转移支付2010年预算参考数_隋心对账单定稿0514 3" xfId="36402"/>
    <cellStyle name="好_市辖区测算-新科目（20080626）_民生政策最低支出需求_03_2010年各地区一般预算平衡表_2010年地方财政一般预算分级平衡情况表（汇总）0524 3" xfId="36403"/>
    <cellStyle name="好_缺口县区测算(按2007支出增长25%测算)_财力性转移支付2010年预算参考数_小册子（2010）张" xfId="36404"/>
    <cellStyle name="好_缺口县区测算(按2007支出增长25%测算)_财力性转移支付2010年预算参考数_小册子（2010）张 2" xfId="36405"/>
    <cellStyle name="好_缺口县区测算(按2007支出增长25%测算)_财力性转移支付2010年预算参考数_小册子（2010）张 3" xfId="36406"/>
    <cellStyle name="好_缺口县区测算(按2007支出增长25%测算)_合并 2 2" xfId="36407"/>
    <cellStyle name="好_缺口县区测算(按2007支出增长25%测算)_合并 2 4" xfId="36408"/>
    <cellStyle name="好_缺口县区测算(按2007支出增长25%测算)_合并 2 5" xfId="36409"/>
    <cellStyle name="好_缺口县区测算(按2007支出增长25%测算)_合并 2 6" xfId="36410"/>
    <cellStyle name="好_云南省2008年转移支付测算——州市本级考核部分及政策性测算_03_2010年各地区一般预算平衡表" xfId="36411"/>
    <cellStyle name="好_缺口县区测算(按2007支出增长25%测算)_合并 2 7" xfId="36412"/>
    <cellStyle name="好_缺口县区测算(按2007支出增长25%测算)_合并 3" xfId="36413"/>
    <cellStyle name="好_缺口县区测算(按2007支出增长25%测算)_华东" xfId="36414"/>
    <cellStyle name="好_缺口县区测算(按2007支出增长25%测算)_华东 2" xfId="36415"/>
    <cellStyle name="好_市辖区测算20080510_不含人员经费系数_03_2010年各地区一般预算平衡表_2010年地方财政一般预算分级平衡情况表（汇总）0524" xfId="36416"/>
    <cellStyle name="好_缺口县区测算(按2007支出增长25%测算)_华东 2 3" xfId="36417"/>
    <cellStyle name="好_缺口县区测算(按2007支出增长25%测算)_华东 2 4" xfId="36418"/>
    <cellStyle name="好_缺口县区测算(按2007支出增长25%测算)_华东 2 5" xfId="36419"/>
    <cellStyle name="好_缺口县区测算(按2007支出增长25%测算)_华东 2 6" xfId="36420"/>
    <cellStyle name="好_缺口县区测算(按2007支出增长25%测算)_华东 2 7" xfId="36421"/>
    <cellStyle name="好_缺口县区测算(按2007支出增长25%测算)_隋心对账单定稿0514" xfId="36422"/>
    <cellStyle name="好_缺口县区测算(按2007支出增长25%测算)_隋心对账单定稿0514 2" xfId="36423"/>
    <cellStyle name="好_缺口县区测算(按2007支出增长25%测算)_隋心对账单定稿0514 2 2" xfId="36424"/>
    <cellStyle name="好_缺口县区测算(按2007支出增长25%测算)_隋心对账单定稿0514 2 3" xfId="36425"/>
    <cellStyle name="好_缺口县区测算(按2007支出增长25%测算)_隋心对账单定稿0514 2 4" xfId="36426"/>
    <cellStyle name="好_缺口县区测算(按2007支出增长25%测算)_隋心对账单定稿0514 2 5" xfId="36427"/>
    <cellStyle name="好_缺口县区测算(按2007支出增长25%测算)_隋心对账单定稿0514 2 6" xfId="36428"/>
    <cellStyle name="好_缺口县区测算(按2007支出增长25%测算)_隋心对账单定稿0514 3" xfId="36429"/>
    <cellStyle name="好_缺口县区测算(按核定人数)" xfId="36430"/>
    <cellStyle name="好_缺口县区测算(按核定人数) 2" xfId="36431"/>
    <cellStyle name="好_缺口县区测算(按核定人数) 2 5" xfId="36432"/>
    <cellStyle name="好_缺口县区测算(按核定人数) 2 6" xfId="36433"/>
    <cellStyle name="好_缺口县区测算(按核定人数) 2 7" xfId="36434"/>
    <cellStyle name="好_缺口县区测算(按核定人数) 3" xfId="36435"/>
    <cellStyle name="好_缺口县区测算(按核定人数)_03_2010年各地区一般预算平衡表" xfId="36436"/>
    <cellStyle name="好_缺口县区测算(按核定人数)_03_2010年各地区一般预算平衡表 2" xfId="36437"/>
    <cellStyle name="好_缺口县区测算(按核定人数)_03_2010年各地区一般预算平衡表 2 2" xfId="36438"/>
    <cellStyle name="好_缺口县区测算(按核定人数)_03_2010年各地区一般预算平衡表 2 3" xfId="36439"/>
    <cellStyle name="好_缺口县区测算(按核定人数)_03_2010年各地区一般预算平衡表 3" xfId="36440"/>
    <cellStyle name="好_缺口县区测算(按核定人数)_03_2010年各地区一般预算平衡表 4" xfId="36441"/>
    <cellStyle name="好_缺口县区测算(按核定人数)_03_2010年各地区一般预算平衡表 5" xfId="36442"/>
    <cellStyle name="好_缺口县区测算(按核定人数)_03_2010年各地区一般预算平衡表_2010年地方财政一般预算分级平衡情况表（汇总）0524" xfId="36443"/>
    <cellStyle name="好_缺口县区测算(按核定人数)_03_2010年各地区一般预算平衡表_2010年地方财政一般预算分级平衡情况表（汇总）0524 4" xfId="36444"/>
    <cellStyle name="好_缺口县区测算(按核定人数)_03_2010年各地区一般预算平衡表_2010年地方财政一般预算分级平衡情况表（汇总）0524 5" xfId="36445"/>
    <cellStyle name="好_缺口县区测算(按核定人数)_03_2010年各地区一般预算平衡表_净集中" xfId="36446"/>
    <cellStyle name="好_缺口县区测算(按核定人数)_03_2010年各地区一般预算平衡表_净集中 2" xfId="36447"/>
    <cellStyle name="好_缺口县区测算(按核定人数)_03_2010年各地区一般预算平衡表_净集中 3" xfId="36448"/>
    <cellStyle name="好_缺口县区测算(按核定人数)_30云南" xfId="36449"/>
    <cellStyle name="好_缺口县区测算(按核定人数)_30云南 2" xfId="36450"/>
    <cellStyle name="好_缺口县区测算(按核定人数)_30云南 3" xfId="36451"/>
    <cellStyle name="好_缺口县区测算(按核定人数)_财力性转移支付2010年预算参考数" xfId="36452"/>
    <cellStyle name="好_缺口县区测算(按核定人数)_财力性转移支付2010年预算参考数 2" xfId="36453"/>
    <cellStyle name="好_缺口县区测算(按核定人数)_财力性转移支付2010年预算参考数 2 2" xfId="36454"/>
    <cellStyle name="好_缺口县区测算(按核定人数)_财力性转移支付2010年预算参考数 2 3" xfId="36455"/>
    <cellStyle name="好_缺口县区测算(按核定人数)_财力性转移支付2010年预算参考数 2 4" xfId="36456"/>
    <cellStyle name="好_缺口县区测算(按核定人数)_财力性转移支付2010年预算参考数 2 5" xfId="36457"/>
    <cellStyle name="好_缺口县区测算(按核定人数)_财力性转移支付2010年预算参考数 2 6" xfId="36458"/>
    <cellStyle name="好_缺口县区测算(按核定人数)_财力性转移支付2010年预算参考数 2 7" xfId="36459"/>
    <cellStyle name="好_缺口县区测算(按核定人数)_财力性转移支付2010年预算参考数 2 8" xfId="36460"/>
    <cellStyle name="好_缺口县区测算(按核定人数)_财力性转移支付2010年预算参考数 4" xfId="36461"/>
    <cellStyle name="好_缺口县区测算(按核定人数)_财力性转移支付2010年预算参考数 5" xfId="36462"/>
    <cellStyle name="好_缺口县区测算(按核定人数)_财力性转移支付2010年预算参考数_03_2010年各地区一般预算平衡表" xfId="36463"/>
    <cellStyle name="好_县市旗测算-新科目（20080627）_县市旗测算-新科目（含人口规模效应）_财力性转移支付2010年预算参考数_小册子（2010）张 2" xfId="36464"/>
    <cellStyle name="好_缺口县区测算(按核定人数)_财力性转移支付2010年预算参考数_03_2010年各地区一般预算平衡表 2" xfId="36465"/>
    <cellStyle name="好_缺口县区测算(按核定人数)_财力性转移支付2010年预算参考数_03_2010年各地区一般预算平衡表 2 2" xfId="36466"/>
    <cellStyle name="好_缺口县区测算(按核定人数)_财力性转移支付2010年预算参考数_03_2010年各地区一般预算平衡表 2 3" xfId="36467"/>
    <cellStyle name="好_缺口县区测算(按核定人数)_财力性转移支付2010年预算参考数_03_2010年各地区一般预算平衡表 3" xfId="36468"/>
    <cellStyle name="好_缺口县区测算(按核定人数)_财力性转移支付2010年预算参考数_03_2010年各地区一般预算平衡表 4" xfId="36469"/>
    <cellStyle name="好_缺口县区测算(按核定人数)_财力性转移支付2010年预算参考数_03_2010年各地区一般预算平衡表 5" xfId="36470"/>
    <cellStyle name="好_缺口县区测算(按核定人数)_财力性转移支付2010年预算参考数_03_2010年各地区一般预算平衡表_2010年地方财政一般预算分级平衡情况表（汇总）0524" xfId="36471"/>
    <cellStyle name="好_缺口县区测算(按核定人数)_财力性转移支付2010年预算参考数_03_2010年各地区一般预算平衡表_2010年地方财政一般预算分级平衡情况表（汇总）0524 2 2" xfId="36472"/>
    <cellStyle name="好_县区合并测算20080423(按照各省比重）_民生政策最低支出需求_财力性转移支付2010年预算参考数_03_2010年各地区一般预算平衡表_净集中" xfId="36473"/>
    <cellStyle name="好_缺口县区测算(按核定人数)_财力性转移支付2010年预算参考数_03_2010年各地区一般预算平衡表_净集中" xfId="36474"/>
    <cellStyle name="好_缺口县区测算(按核定人数)_财力性转移支付2010年预算参考数_03_2010年各地区一般预算平衡表_净集中 2" xfId="36475"/>
    <cellStyle name="好_缺口县区测算(按核定人数)_财力性转移支付2010年预算参考数_30云南" xfId="36476"/>
    <cellStyle name="好_缺口县区测算(按核定人数)_财力性转移支付2010年预算参考数_30云南 2" xfId="36477"/>
    <cellStyle name="好_文体广播事业(按照总人口测算）—20080416 3" xfId="36478"/>
    <cellStyle name="好_缺口县区测算(按核定人数)_财力性转移支付2010年预算参考数_30云南 3" xfId="36479"/>
    <cellStyle name="好_文体广播事业(按照总人口测算）—20080416 4" xfId="36480"/>
    <cellStyle name="好_缺口县区测算(按核定人数)_财力性转移支付2010年预算参考数_合并" xfId="36481"/>
    <cellStyle name="好_缺口县区测算(按核定人数)_财力性转移支付2010年预算参考数_合并 2 2" xfId="36482"/>
    <cellStyle name="好_缺口县区测算(按核定人数)_财力性转移支付2010年预算参考数_合并 3" xfId="36483"/>
    <cellStyle name="好_缺口县区测算(按核定人数)_财力性转移支付2010年预算参考数_华东" xfId="36484"/>
    <cellStyle name="好_缺口县区测算(按核定人数)_财力性转移支付2010年预算参考数_华东 2" xfId="36485"/>
    <cellStyle name="好_缺口县区测算(按核定人数)_财力性转移支付2010年预算参考数_华东 3" xfId="36486"/>
    <cellStyle name="好_缺口县区测算(按核定人数)_财力性转移支付2010年预算参考数_隋心对账单定稿0514 2" xfId="36487"/>
    <cellStyle name="好_缺口县区测算(按核定人数)_财力性转移支付2010年预算参考数_隋心对账单定稿0514 2 2" xfId="36488"/>
    <cellStyle name="好_卫生(按照总人口测算）—20080416_财力性转移支付2010年预算参考数_03_2010年各地区一般预算平衡表_2010年地方财政一般预算分级平衡情况表（汇总）0524 2 2" xfId="36489"/>
    <cellStyle name="好_缺口县区测算(按核定人数)_财力性转移支付2010年预算参考数_隋心对账单定稿0514 2 3" xfId="36490"/>
    <cellStyle name="好_卫生(按照总人口测算）—20080416_财力性转移支付2010年预算参考数_03_2010年各地区一般预算平衡表_2010年地方财政一般预算分级平衡情况表（汇总）0524 2 3" xfId="36491"/>
    <cellStyle name="好_缺口县区测算(按核定人数)_财力性转移支付2010年预算参考数_隋心对账单定稿0514 2 4" xfId="36492"/>
    <cellStyle name="好_卫生(按照总人口测算）—20080416_财力性转移支付2010年预算参考数_03_2010年各地区一般预算平衡表_2010年地方财政一般预算分级平衡情况表（汇总）0524 2 4" xfId="36493"/>
    <cellStyle name="好_缺口县区测算(按核定人数)_财力性转移支付2010年预算参考数_隋心对账单定稿0514 2 5" xfId="36494"/>
    <cellStyle name="好_卫生(按照总人口测算）—20080416_财力性转移支付2010年预算参考数_03_2010年各地区一般预算平衡表_2010年地方财政一般预算分级平衡情况表（汇总）0524 2 6" xfId="36495"/>
    <cellStyle name="好_缺口县区测算(按核定人数)_财力性转移支付2010年预算参考数_隋心对账单定稿0514 2 7" xfId="36496"/>
    <cellStyle name="好_缺口县区测算(按核定人数)_财力性转移支付2010年预算参考数_隋心对账单定稿0514 3" xfId="36497"/>
    <cellStyle name="好_缺口县区测算(按核定人数)_财力性转移支付2010年预算参考数_小册子（2010）张 2" xfId="36498"/>
    <cellStyle name="好_市辖区测算20080510_不含人员经费系数 2" xfId="36499"/>
    <cellStyle name="好_危改资金测算_财力性转移支付2010年预算参考数_隋心对账单定稿0514 2 3" xfId="36500"/>
    <cellStyle name="好_缺口县区测算(按核定人数)_财力性转移支付2010年预算参考数_小册子（2010）张 3" xfId="36501"/>
    <cellStyle name="好_市辖区测算20080510_不含人员经费系数 3" xfId="36502"/>
    <cellStyle name="好_危改资金测算_财力性转移支付2010年预算参考数_隋心对账单定稿0514 2 4" xfId="36503"/>
    <cellStyle name="好_缺口县区测算(按核定人数)_合并" xfId="36504"/>
    <cellStyle name="好_缺口县区测算(按核定人数)_合并 2 3" xfId="36505"/>
    <cellStyle name="好_缺口县区测算(按核定人数)_合并 2 4" xfId="36506"/>
    <cellStyle name="好_缺口县区测算(按核定人数)_华东" xfId="36507"/>
    <cellStyle name="好_缺口县区测算(按核定人数)_华东 2" xfId="36508"/>
    <cellStyle name="好_缺口县区测算(按核定人数)_华东 2 2" xfId="36509"/>
    <cellStyle name="好_缺口县区测算(按核定人数)_华东 2 3" xfId="36510"/>
    <cellStyle name="好_缺口县区测算(按核定人数)_华东 2 4" xfId="36511"/>
    <cellStyle name="好_缺口县区测算(按核定人数)_华东 2 5" xfId="36512"/>
    <cellStyle name="好_缺口县区测算(按核定人数)_华东 2 6" xfId="36513"/>
    <cellStyle name="好_缺口县区测算(按核定人数)_华东 2 7" xfId="36514"/>
    <cellStyle name="好_缺口县区测算(按核定人数)_华东 3" xfId="36515"/>
    <cellStyle name="好_缺口县区测算(按核定人数)_隋心对账单定稿0514" xfId="36516"/>
    <cellStyle name="好_缺口县区测算(按核定人数)_隋心对账单定稿0514 2 2" xfId="36517"/>
    <cellStyle name="好_缺口县区测算(按核定人数)_隋心对账单定稿0514 2 3" xfId="36518"/>
    <cellStyle name="好_缺口县区测算(按核定人数)_隋心对账单定稿0514 2 4" xfId="36519"/>
    <cellStyle name="好_缺口县区测算(按核定人数)_隋心对账单定稿0514 2 5" xfId="36520"/>
    <cellStyle name="好_缺口县区测算(按核定人数)_隋心对账单定稿0514 2 6" xfId="36521"/>
    <cellStyle name="好_缺口县区测算(按核定人数)_隋心对账单定稿0514 2 7" xfId="36522"/>
    <cellStyle name="好_缺口县区测算(按核定人数)_隋心对账单定稿0514 3" xfId="36523"/>
    <cellStyle name="好_缺口县区测算(按核定人数)_小册子（2010）张 2" xfId="36524"/>
    <cellStyle name="好_缺口县区测算(按核定人数)_小册子（2010）张 3" xfId="36525"/>
    <cellStyle name="好_缺口县区测算(财政部标准)" xfId="36526"/>
    <cellStyle name="好_缺口县区测算(财政部标准) 2" xfId="36527"/>
    <cellStyle name="好_缺口县区测算(财政部标准) 3" xfId="36528"/>
    <cellStyle name="好_缺口县区测算(财政部标准) 4" xfId="36529"/>
    <cellStyle name="好_缺口县区测算(财政部标准) 5" xfId="36530"/>
    <cellStyle name="好_缺口县区测算(财政部标准)_03_2010年各地区一般预算平衡表" xfId="36531"/>
    <cellStyle name="好_缺口县区测算(财政部标准)_03_2010年各地区一般预算平衡表 2" xfId="36532"/>
    <cellStyle name="好_缺口县区测算(财政部标准)_03_2010年各地区一般预算平衡表 2 2" xfId="36533"/>
    <cellStyle name="好_缺口县区测算(财政部标准)_03_2010年各地区一般预算平衡表 2 3" xfId="36534"/>
    <cellStyle name="好_缺口县区测算(财政部标准)_03_2010年各地区一般预算平衡表 3" xfId="36535"/>
    <cellStyle name="好_缺口县区测算(财政部标准)_03_2010年各地区一般预算平衡表 4" xfId="36536"/>
    <cellStyle name="好_缺口县区测算(财政部标准)_03_2010年各地区一般预算平衡表 5" xfId="36537"/>
    <cellStyle name="好_缺口县区测算(财政部标准)_03_2010年各地区一般预算平衡表 6" xfId="36538"/>
    <cellStyle name="好_缺口县区测算(财政部标准)_03_2010年各地区一般预算平衡表_2010年地方财政一般预算分级平衡情况表（汇总）0524 2" xfId="36539"/>
    <cellStyle name="好_缺口县区测算(财政部标准)_03_2010年各地区一般预算平衡表_2010年地方财政一般预算分级平衡情况表（汇总）0524 2 7" xfId="36540"/>
    <cellStyle name="好_缺口县区测算(财政部标准)_03_2010年各地区一般预算平衡表_2010年地方财政一般预算分级平衡情况表（汇总）0524 2 8" xfId="36541"/>
    <cellStyle name="好_缺口县区测算(财政部标准)_03_2010年各地区一般预算平衡表_2010年地方财政一般预算分级平衡情况表（汇总）0524 4" xfId="36542"/>
    <cellStyle name="好_缺口县区测算(财政部标准)_03_2010年各地区一般预算平衡表_2010年地方财政一般预算分级平衡情况表（汇总）0524 5" xfId="36543"/>
    <cellStyle name="好_缺口县区测算(财政部标准)_03_2010年各地区一般预算平衡表_净集中" xfId="36544"/>
    <cellStyle name="好_缺口县区测算(财政部标准)_30云南" xfId="36545"/>
    <cellStyle name="好_缺口县区测算(财政部标准)_财力性转移支付2010年预算参考数" xfId="36546"/>
    <cellStyle name="好_缺口县区测算(财政部标准)_财力性转移支付2010年预算参考数 2 3" xfId="36547"/>
    <cellStyle name="好_缺口县区测算(财政部标准)_财力性转移支付2010年预算参考数_03_2010年各地区一般预算平衡表 2" xfId="36548"/>
    <cellStyle name="好_缺口县区测算(财政部标准)_财力性转移支付2010年预算参考数_03_2010年各地区一般预算平衡表 2 2" xfId="36549"/>
    <cellStyle name="好_缺口县区测算(财政部标准)_财力性转移支付2010年预算参考数_03_2010年各地区一般预算平衡表 3" xfId="36550"/>
    <cellStyle name="好_缺口县区测算(财政部标准)_财力性转移支付2010年预算参考数_03_2010年各地区一般预算平衡表 4" xfId="36551"/>
    <cellStyle name="好_缺口县区测算(财政部标准)_财力性转移支付2010年预算参考数_03_2010年各地区一般预算平衡表 5" xfId="36552"/>
    <cellStyle name="好_缺口县区测算(财政部标准)_财力性转移支付2010年预算参考数_03_2010年各地区一般预算平衡表 6" xfId="36553"/>
    <cellStyle name="好_缺口县区测算(财政部标准)_财力性转移支付2010年预算参考数_03_2010年各地区一般预算平衡表_04财力类2010" xfId="36554"/>
    <cellStyle name="好_缺口县区测算(财政部标准)_财力性转移支付2010年预算参考数_03_2010年各地区一般预算平衡表_04财力类2010 2" xfId="36555"/>
    <cellStyle name="好_缺口县区测算(财政部标准)_财力性转移支付2010年预算参考数_03_2010年各地区一般预算平衡表_2010年地方财政一般预算分级平衡情况表（汇总）0524" xfId="36556"/>
    <cellStyle name="好_缺口县区测算(财政部标准)_财力性转移支付2010年预算参考数_03_2010年各地区一般预算平衡表_2010年地方财政一般预算分级平衡情况表（汇总）0524 2" xfId="36557"/>
    <cellStyle name="好_缺口县区测算(财政部标准)_财力性转移支付2010年预算参考数_03_2010年各地区一般预算平衡表_2010年地方财政一般预算分级平衡情况表（汇总）0524 2 2" xfId="36558"/>
    <cellStyle name="好_缺口县区测算(财政部标准)_财力性转移支付2010年预算参考数_03_2010年各地区一般预算平衡表_2010年地方财政一般预算分级平衡情况表（汇总）0524 2 3" xfId="36559"/>
    <cellStyle name="好_缺口县区测算(财政部标准)_财力性转移支付2010年预算参考数_03_2010年各地区一般预算平衡表_2010年地方财政一般预算分级平衡情况表（汇总）0524 2 4" xfId="36560"/>
    <cellStyle name="好_缺口县区测算(财政部标准)_财力性转移支付2010年预算参考数_03_2010年各地区一般预算平衡表_2010年地方财政一般预算分级平衡情况表（汇总）0524 2 5" xfId="36561"/>
    <cellStyle name="好_缺口县区测算(财政部标准)_财力性转移支付2010年预算参考数_03_2010年各地区一般预算平衡表_2010年地方财政一般预算分级平衡情况表（汇总）0524 2 6" xfId="36562"/>
    <cellStyle name="好_缺口县区测算(财政部标准)_财力性转移支付2010年预算参考数_03_2010年各地区一般预算平衡表_2010年地方财政一般预算分级平衡情况表（汇总）0524 2 7" xfId="36563"/>
    <cellStyle name="好_缺口县区测算(财政部标准)_财力性转移支付2010年预算参考数_03_2010年各地区一般预算平衡表_2010年地方财政一般预算分级平衡情况表（汇总）0524 2 8" xfId="36564"/>
    <cellStyle name="好_缺口县区测算(财政部标准)_财力性转移支付2010年预算参考数_03_2010年各地区一般预算平衡表_2010年地方财政一般预算分级平衡情况表（汇总）0524 3" xfId="36565"/>
    <cellStyle name="强调 1 3 2" xfId="36566"/>
    <cellStyle name="好_缺口县区测算(财政部标准)_财力性转移支付2010年预算参考数_03_2010年各地区一般预算平衡表_2010年地方财政一般预算分级平衡情况表（汇总）0524 4" xfId="36567"/>
    <cellStyle name="好_缺口县区测算(财政部标准)_财力性转移支付2010年预算参考数_03_2010年各地区一般预算平衡表_2010年地方财政一般预算分级平衡情况表（汇总）0524 5" xfId="36568"/>
    <cellStyle name="好_缺口县区测算(财政部标准)_财力性转移支付2010年预算参考数_03_2010年各地区一般预算平衡表_净集中 2" xfId="36569"/>
    <cellStyle name="好_市辖区测算20080510_隋心对账单定稿0514 2 2" xfId="36570"/>
    <cellStyle name="好_缺口县区测算(财政部标准)_财力性转移支付2010年预算参考数_30云南" xfId="36571"/>
    <cellStyle name="好_缺口县区测算(财政部标准)_财力性转移支付2010年预算参考数_30云南 2" xfId="36572"/>
    <cellStyle name="好_缺口县区测算(财政部标准)_财力性转移支付2010年预算参考数_30云南 3" xfId="36573"/>
    <cellStyle name="好_缺口县区测算(财政部标准)_财力性转移支付2010年预算参考数_合并" xfId="36574"/>
    <cellStyle name="好_缺口县区测算(财政部标准)_财力性转移支付2010年预算参考数_合并 2" xfId="36575"/>
    <cellStyle name="好_缺口县区测算(财政部标准)_财力性转移支付2010年预算参考数_合并 2 7" xfId="36576"/>
    <cellStyle name="好_缺口县区测算(财政部标准)_财力性转移支付2010年预算参考数_合并 3" xfId="36577"/>
    <cellStyle name="好_缺口县区测算(财政部标准)_财力性转移支付2010年预算参考数_华东" xfId="36578"/>
    <cellStyle name="好_缺口县区测算(财政部标准)_财力性转移支付2010年预算参考数_华东 2 2" xfId="36579"/>
    <cellStyle name="好_缺口县区测算(财政部标准)_财力性转移支付2010年预算参考数_华东 2 3" xfId="36580"/>
    <cellStyle name="好_缺口县区测算(财政部标准)_财力性转移支付2010年预算参考数_华东 2 5" xfId="36581"/>
    <cellStyle name="好_缺口县区测算(财政部标准)_财力性转移支付2010年预算参考数_华东 2 6" xfId="36582"/>
    <cellStyle name="好_缺口县区测算(财政部标准)_财力性转移支付2010年预算参考数_华东 2 7" xfId="36583"/>
    <cellStyle name="好_缺口县区测算(财政部标准)_财力性转移支付2010年预算参考数_隋心对账单定稿0514" xfId="36584"/>
    <cellStyle name="好_市辖区测算20080510_民生政策最低支出需求 4" xfId="36585"/>
    <cellStyle name="好_缺口县区测算(财政部标准)_财力性转移支付2010年预算参考数_隋心对账单定稿0514 2" xfId="36586"/>
    <cellStyle name="好_缺口县区测算(财政部标准)_财力性转移支付2010年预算参考数_隋心对账单定稿0514 2 2" xfId="36587"/>
    <cellStyle name="好_缺口县区测算(财政部标准)_财力性转移支付2010年预算参考数_隋心对账单定稿0514 2 3" xfId="36588"/>
    <cellStyle name="好_缺口县区测算(财政部标准)_财力性转移支付2010年预算参考数_隋心对账单定稿0514 2 4" xfId="36589"/>
    <cellStyle name="好_缺口县区测算(财政部标准)_财力性转移支付2010年预算参考数_隋心对账单定稿0514 2 5" xfId="36590"/>
    <cellStyle name="好_缺口县区测算(财政部标准)_财力性转移支付2010年预算参考数_隋心对账单定稿0514 2 6" xfId="36591"/>
    <cellStyle name="好_缺口县区测算(财政部标准)_财力性转移支付2010年预算参考数_隋心对账单定稿0514 2 7" xfId="36592"/>
    <cellStyle name="好_市辖区测算20080510_民生政策最低支出需求 5" xfId="36593"/>
    <cellStyle name="好_缺口县区测算(财政部标准)_财力性转移支付2010年预算参考数_隋心对账单定稿0514 3" xfId="36594"/>
    <cellStyle name="好_缺口县区测算(财政部标准)_财力性转移支付2010年预算参考数_小册子（2010）张" xfId="36595"/>
    <cellStyle name="强调文字颜色 3 10" xfId="36596"/>
    <cellStyle name="好_缺口县区测算(财政部标准)_财力性转移支付2010年预算参考数_小册子（2010）张 2" xfId="36597"/>
    <cellStyle name="强调文字颜色 3 10 2" xfId="36598"/>
    <cellStyle name="好_缺口县区测算(财政部标准)_合并 2" xfId="36599"/>
    <cellStyle name="好_缺口县区测算(财政部标准)_合并 2 2" xfId="36600"/>
    <cellStyle name="好_缺口县区测算(财政部标准)_合并 2 3" xfId="36601"/>
    <cellStyle name="好_缺口县区测算(财政部标准)_合并 2 4" xfId="36602"/>
    <cellStyle name="好_缺口县区测算(财政部标准)_合并 2 5" xfId="36603"/>
    <cellStyle name="好_缺口县区测算(财政部标准)_合并 2 6" xfId="36604"/>
    <cellStyle name="好_县市旗测算-新科目（20080626）_县市旗测算-新科目（含人口规模效应）_华东 2" xfId="36605"/>
    <cellStyle name="好_缺口县区测算(财政部标准)_合并 2 7" xfId="36606"/>
    <cellStyle name="好_缺口县区测算(财政部标准)_合并 3" xfId="36607"/>
    <cellStyle name="好_缺口县区测算(财政部标准)_华东 2 2" xfId="36608"/>
    <cellStyle name="好_市辖区测算-新科目（20080626）_县市旗测算-新科目（含人口规模效应）_财力性转移支付2010年预算参考数_03_2010年各地区一般预算平衡表_2010年地方财政一般预算分级平衡情况表（汇总）0524" xfId="36609"/>
    <cellStyle name="好_缺口县区测算(财政部标准)_华东 2 3" xfId="36610"/>
    <cellStyle name="好_县市旗测算20080508_不含人员经费系数_财力性转移支付2010年预算参考数_隋心对账单定稿0514" xfId="36611"/>
    <cellStyle name="好_缺口县区测算(财政部标准)_华东 2 4" xfId="36612"/>
    <cellStyle name="好_缺口县区测算(财政部标准)_华东 2 5" xfId="36613"/>
    <cellStyle name="好_缺口县区测算(财政部标准)_华东 2 6" xfId="36614"/>
    <cellStyle name="好_缺口县区测算(财政部标准)_华东 2 7" xfId="36615"/>
    <cellStyle name="好_缺口县区测算(财政部标准)_隋心对账单定稿0514" xfId="36616"/>
    <cellStyle name="好_缺口县区测算(财政部标准)_隋心对账单定稿0514 2" xfId="36617"/>
    <cellStyle name="好_缺口县区测算(财政部标准)_隋心对账单定稿0514 2 2" xfId="36618"/>
    <cellStyle name="好_缺口县区测算(财政部标准)_隋心对账单定稿0514 2 3" xfId="36619"/>
    <cellStyle name="好_缺口县区测算(财政部标准)_隋心对账单定稿0514 2 5" xfId="36620"/>
    <cellStyle name="好_缺口县区测算(财政部标准)_隋心对账单定稿0514 2 6" xfId="36621"/>
    <cellStyle name="好_缺口县区测算(财政部标准)_隋心对账单定稿0514 3" xfId="36622"/>
    <cellStyle name="好_缺口县区测算(财政部标准)_小册子（2010）张" xfId="36623"/>
    <cellStyle name="好_缺口县区测算(财政部标准)_小册子（2010）张 2" xfId="36624"/>
    <cellStyle name="好_缺口县区测算_03_2010年各地区一般预算平衡表" xfId="36625"/>
    <cellStyle name="好_缺口县区测算_03_2010年各地区一般预算平衡表 2 2" xfId="36626"/>
    <cellStyle name="好_缺口县区测算_03_2010年各地区一般预算平衡表 2 3" xfId="36627"/>
    <cellStyle name="好_缺口县区测算_03_2010年各地区一般预算平衡表 5" xfId="36628"/>
    <cellStyle name="好_缺口县区测算_03_2010年各地区一般预算平衡表 6" xfId="36629"/>
    <cellStyle name="好_缺口县区测算_03_2010年各地区一般预算平衡表_2010年地方财政一般预算分级平衡情况表（汇总）0524 2" xfId="36630"/>
    <cellStyle name="好_县市旗测算-新科目（20080627）_不含人员经费系数_财力性转移支付2010年预算参考数_隋心对账单定稿0514 2 3" xfId="36631"/>
    <cellStyle name="好_缺口县区测算_03_2010年各地区一般预算平衡表_2010年地方财政一般预算分级平衡情况表（汇总）0524 2 2" xfId="36632"/>
    <cellStyle name="好_县市旗测算-新科目（20080627）_不含人员经费系数_财力性转移支付2010年预算参考数_隋心对账单定稿0514 2 4" xfId="36633"/>
    <cellStyle name="好_缺口县区测算_03_2010年各地区一般预算平衡表_2010年地方财政一般预算分级平衡情况表（汇总）0524 2 3" xfId="36634"/>
    <cellStyle name="好_县市旗测算-新科目（20080627）_不含人员经费系数_财力性转移支付2010年预算参考数_隋心对账单定稿0514 2 7" xfId="36635"/>
    <cellStyle name="好_缺口县区测算_03_2010年各地区一般预算平衡表_2010年地方财政一般预算分级平衡情况表（汇总）0524 2 6" xfId="36636"/>
    <cellStyle name="好_缺口县区测算_03_2010年各地区一般预算平衡表_2010年地方财政一般预算分级平衡情况表（汇总）0524 2 7" xfId="36637"/>
    <cellStyle name="好_缺口县区测算_03_2010年各地区一般预算平衡表_2010年地方财政一般预算分级平衡情况表（汇总）0524 2 8" xfId="36638"/>
    <cellStyle name="好_缺口县区测算_03_2010年各地区一般预算平衡表_2010年地方财政一般预算分级平衡情况表（汇总）0524 3" xfId="36639"/>
    <cellStyle name="好_缺口县区测算_03_2010年各地区一般预算平衡表_净集中" xfId="36640"/>
    <cellStyle name="好_缺口县区测算_03_2010年各地区一般预算平衡表_净集中 2" xfId="36641"/>
    <cellStyle name="好_缺口县区测算_03_2010年各地区一般预算平衡表_净集中 3" xfId="36642"/>
    <cellStyle name="好_缺口县区测算_30云南" xfId="36643"/>
    <cellStyle name="好_缺口县区测算_30云南 3" xfId="36644"/>
    <cellStyle name="好_缺口县区测算_财力性转移支付2010年预算参考数" xfId="36645"/>
    <cellStyle name="好_缺口县区测算_财力性转移支付2010年预算参考数 2" xfId="36646"/>
    <cellStyle name="好_缺口县区测算_财力性转移支付2010年预算参考数 2 2" xfId="36647"/>
    <cellStyle name="好_缺口县区测算_财力性转移支付2010年预算参考数 2 3" xfId="36648"/>
    <cellStyle name="好_缺口县区测算_财力性转移支付2010年预算参考数 2 4" xfId="36649"/>
    <cellStyle name="好_缺口县区测算_财力性转移支付2010年预算参考数 2 5" xfId="36650"/>
    <cellStyle name="好_缺口县区测算_财力性转移支付2010年预算参考数 3" xfId="36651"/>
    <cellStyle name="好_缺口县区测算_财力性转移支付2010年预算参考数_03_2010年各地区一般预算平衡表" xfId="36652"/>
    <cellStyle name="好_缺口县区测算_财力性转移支付2010年预算参考数_03_2010年各地区一般预算平衡表 2" xfId="36653"/>
    <cellStyle name="好_缺口县区测算_财力性转移支付2010年预算参考数_03_2010年各地区一般预算平衡表 2 2" xfId="36654"/>
    <cellStyle name="好_缺口县区测算_财力性转移支付2010年预算参考数_03_2010年各地区一般预算平衡表 2 3" xfId="36655"/>
    <cellStyle name="好_缺口县区测算_财力性转移支付2010年预算参考数_03_2010年各地区一般预算平衡表 3" xfId="36656"/>
    <cellStyle name="好_缺口县区测算_财力性转移支付2010年预算参考数_03_2010年各地区一般预算平衡表 5" xfId="36657"/>
    <cellStyle name="好_缺口县区测算_财力性转移支付2010年预算参考数_03_2010年各地区一般预算平衡表 6" xfId="36658"/>
    <cellStyle name="好_缺口县区测算_财力性转移支付2010年预算参考数_03_2010年各地区一般预算平衡表_04财力类2010" xfId="36659"/>
    <cellStyle name="好_缺口县区测算_财力性转移支付2010年预算参考数_03_2010年各地区一般预算平衡表_04财力类2010 2" xfId="36660"/>
    <cellStyle name="好_缺口县区测算_财力性转移支付2010年预算参考数_03_2010年各地区一般预算平衡表_04财力类2010 3" xfId="36661"/>
    <cellStyle name="好_缺口县区测算_财力性转移支付2010年预算参考数_03_2010年各地区一般预算平衡表_2010年地方财政一般预算分级平衡情况表（汇总）0524 2" xfId="36662"/>
    <cellStyle name="好_缺口县区测算_财力性转移支付2010年预算参考数_03_2010年各地区一般预算平衡表_2010年地方财政一般预算分级平衡情况表（汇总）0524 2 2" xfId="36663"/>
    <cellStyle name="好_缺口县区测算_财力性转移支付2010年预算参考数_03_2010年各地区一般预算平衡表_2010年地方财政一般预算分级平衡情况表（汇总）0524 2 3" xfId="36664"/>
    <cellStyle name="输入 9 2" xfId="36665"/>
    <cellStyle name="好_缺口县区测算_财力性转移支付2010年预算参考数_03_2010年各地区一般预算平衡表_2010年地方财政一般预算分级平衡情况表（汇总）0524 2 4" xfId="36666"/>
    <cellStyle name="好_缺口县区测算_财力性转移支付2010年预算参考数_03_2010年各地区一般预算平衡表_2010年地方财政一般预算分级平衡情况表（汇总）0524 2 5" xfId="36667"/>
    <cellStyle name="好_缺口县区测算_财力性转移支付2010年预算参考数_03_2010年各地区一般预算平衡表_2010年地方财政一般预算分级平衡情况表（汇总）0524 2 6" xfId="36668"/>
    <cellStyle name="好_缺口县区测算_财力性转移支付2010年预算参考数_03_2010年各地区一般预算平衡表_2010年地方财政一般预算分级平衡情况表（汇总）0524 3" xfId="36669"/>
    <cellStyle name="好_缺口县区测算_财力性转移支付2010年预算参考数_03_2010年各地区一般预算平衡表_2010年地方财政一般预算分级平衡情况表（汇总）0524 4" xfId="36670"/>
    <cellStyle name="好_缺口县区测算_财力性转移支付2010年预算参考数_30云南" xfId="36671"/>
    <cellStyle name="好_文体广播事业(按照总人口测算）—20080416_03_2010年各地区一般预算平衡表_2010年地方财政一般预算分级平衡情况表（汇总）0524 2 4" xfId="36672"/>
    <cellStyle name="好_缺口县区测算_财力性转移支付2010年预算参考数_30云南 2" xfId="36673"/>
    <cellStyle name="好_缺口县区测算_财力性转移支付2010年预算参考数_30云南 3" xfId="36674"/>
    <cellStyle name="好_缺口县区测算_财力性转移支付2010年预算参考数_合并 2" xfId="36675"/>
    <cellStyle name="好_缺口县区测算_财力性转移支付2010年预算参考数_合并 2 2" xfId="36676"/>
    <cellStyle name="好_缺口县区测算_财力性转移支付2010年预算参考数_合并 2 3" xfId="36677"/>
    <cellStyle name="好_缺口县区测算_财力性转移支付2010年预算参考数_合并 2 4" xfId="36678"/>
    <cellStyle name="好_缺口县区测算_财力性转移支付2010年预算参考数_合并 2 6" xfId="36679"/>
    <cellStyle name="好_缺口县区测算_财力性转移支付2010年预算参考数_合并 2 7" xfId="36680"/>
    <cellStyle name="好_缺口县区测算_财力性转移支付2010年预算参考数_合并 3" xfId="36681"/>
    <cellStyle name="好_缺口县区测算_财力性转移支付2010年预算参考数_华东 2" xfId="36682"/>
    <cellStyle name="好_缺口县区测算_财力性转移支付2010年预算参考数_华东 2 2" xfId="36683"/>
    <cellStyle name="好_缺口县区测算_财力性转移支付2010年预算参考数_华东 2 3" xfId="36684"/>
    <cellStyle name="好_缺口县区测算_财力性转移支付2010年预算参考数_华东 2 4" xfId="36685"/>
    <cellStyle name="好_缺口县区测算_财力性转移支付2010年预算参考数_隋心对账单定稿0514" xfId="36686"/>
    <cellStyle name="好_缺口县区测算_财力性转移支付2010年预算参考数_隋心对账单定稿0514 2" xfId="36687"/>
    <cellStyle name="好_缺口县区测算_财力性转移支付2010年预算参考数_隋心对账单定稿0514 2 5" xfId="36688"/>
    <cellStyle name="好_缺口县区测算_财力性转移支付2010年预算参考数_隋心对账单定稿0514 2 6" xfId="36689"/>
    <cellStyle name="好_缺口县区测算_财力性转移支付2010年预算参考数_隋心对账单定稿0514 2 7" xfId="36690"/>
    <cellStyle name="好_缺口县区测算_财力性转移支付2010年预算参考数_隋心对账单定稿0514 3" xfId="36691"/>
    <cellStyle name="好_缺口县区测算_财力性转移支付2010年预算参考数_小册子（2010）张" xfId="36692"/>
    <cellStyle name="好_缺口县区测算_财力性转移支付2010年预算参考数_小册子（2010）张 2" xfId="36693"/>
    <cellStyle name="好_缺口县区测算_财力性转移支付2010年预算参考数_小册子（2010）张 3" xfId="36694"/>
    <cellStyle name="好_自行调整差异系数顺序 2 2" xfId="36695"/>
    <cellStyle name="好_缺口县区测算_合并" xfId="36696"/>
    <cellStyle name="好_缺口县区测算_合并 2" xfId="36697"/>
    <cellStyle name="好_缺口县区测算_合并 2 2" xfId="36698"/>
    <cellStyle name="好_缺口县区测算_合并 2 6" xfId="36699"/>
    <cellStyle name="好_缺口县区测算_合并 2 7" xfId="36700"/>
    <cellStyle name="好_缺口县区测算_华东 2 5" xfId="36701"/>
    <cellStyle name="好_缺口县区测算_华东 2 6" xfId="36702"/>
    <cellStyle name="好_缺口县区测算_华东 2 7" xfId="36703"/>
    <cellStyle name="好_同德_财力性转移支付2010年预算参考数_03_2010年各地区一般预算平衡表_净集中" xfId="36704"/>
    <cellStyle name="好_缺口县区测算_隋心对账单定稿0514" xfId="36705"/>
    <cellStyle name="好_缺口县区测算_隋心对账单定稿0514 2" xfId="36706"/>
    <cellStyle name="好_缺口县区测算_隋心对账单定稿0514 2 2" xfId="36707"/>
    <cellStyle name="好_缺口县区测算_隋心对账单定稿0514 2 3" xfId="36708"/>
    <cellStyle name="好_缺口县区测算_隋心对账单定稿0514 2 4" xfId="36709"/>
    <cellStyle name="好_缺口县区测算_隋心对账单定稿0514 2 5" xfId="36710"/>
    <cellStyle name="好_缺口县区测算_小册子（2010）张" xfId="36711"/>
    <cellStyle name="好_缺口县区测算_小册子（2010）张 2" xfId="36712"/>
    <cellStyle name="好_缺口县区测算_小册子（2010）张 3" xfId="36713"/>
    <cellStyle name="好_人员工资和公用经费" xfId="36714"/>
    <cellStyle name="好_人员工资和公用经费 2" xfId="36715"/>
    <cellStyle name="好_人员工资和公用经费 2 2" xfId="36716"/>
    <cellStyle name="好_人员工资和公用经费 2 4" xfId="36717"/>
    <cellStyle name="好_人员工资和公用经费 2 5" xfId="36718"/>
    <cellStyle name="好_人员工资和公用经费 2 6" xfId="36719"/>
    <cellStyle name="好_人员工资和公用经费 2 8" xfId="36720"/>
    <cellStyle name="好_人员工资和公用经费 4" xfId="36721"/>
    <cellStyle name="好_人员工资和公用经费 5" xfId="36722"/>
    <cellStyle name="好_人员工资和公用经费_03_2010年各地区一般预算平衡表" xfId="36723"/>
    <cellStyle name="好_人员工资和公用经费_03_2010年各地区一般预算平衡表 2" xfId="36724"/>
    <cellStyle name="好_人员工资和公用经费_03_2010年各地区一般预算平衡表 2 2" xfId="36725"/>
    <cellStyle name="好_人员工资和公用经费_03_2010年各地区一般预算平衡表 2 3" xfId="36726"/>
    <cellStyle name="好_人员工资和公用经费_03_2010年各地区一般预算平衡表 3" xfId="36727"/>
    <cellStyle name="好_人员工资和公用经费_03_2010年各地区一般预算平衡表 4" xfId="36728"/>
    <cellStyle name="好_人员工资和公用经费_03_2010年各地区一般预算平衡表 5" xfId="36729"/>
    <cellStyle name="好_人员工资和公用经费_03_2010年各地区一般预算平衡表 6" xfId="36730"/>
    <cellStyle name="好_人员工资和公用经费_03_2010年各地区一般预算平衡表_04财力类2010" xfId="36731"/>
    <cellStyle name="好_卫生(按照总人口测算）—20080416_财力性转移支付2010年预算参考数_华东 2 7" xfId="36732"/>
    <cellStyle name="好_人员工资和公用经费_03_2010年各地区一般预算平衡表_04财力类2010 2" xfId="36733"/>
    <cellStyle name="好_人员工资和公用经费_03_2010年各地区一般预算平衡表_04财力类2010 3" xfId="36734"/>
    <cellStyle name="好_人员工资和公用经费_03_2010年各地区一般预算平衡表_2010年地方财政一般预算分级平衡情况表（汇总）0524" xfId="36735"/>
    <cellStyle name="好_人员工资和公用经费_03_2010年各地区一般预算平衡表_2010年地方财政一般预算分级平衡情况表（汇总）0524 2" xfId="36736"/>
    <cellStyle name="好_人员工资和公用经费_03_2010年各地区一般预算平衡表_2010年地方财政一般预算分级平衡情况表（汇总）0524 2 2" xfId="36737"/>
    <cellStyle name="好_人员工资和公用经费_03_2010年各地区一般预算平衡表_2010年地方财政一般预算分级平衡情况表（汇总）0524 2 3" xfId="36738"/>
    <cellStyle name="好_人员工资和公用经费_03_2010年各地区一般预算平衡表_2010年地方财政一般预算分级平衡情况表（汇总）0524 2 4" xfId="36739"/>
    <cellStyle name="好_人员工资和公用经费_03_2010年各地区一般预算平衡表_2010年地方财政一般预算分级平衡情况表（汇总）0524 2 5" xfId="36740"/>
    <cellStyle name="好_人员工资和公用经费_03_2010年各地区一般预算平衡表_2010年地方财政一般预算分级平衡情况表（汇总）0524 2 6" xfId="36741"/>
    <cellStyle name="好_人员工资和公用经费_03_2010年各地区一般预算平衡表_2010年地方财政一般预算分级平衡情况表（汇总）0524 2 8" xfId="36742"/>
    <cellStyle name="好_人员工资和公用经费_03_2010年各地区一般预算平衡表_2010年地方财政一般预算分级平衡情况表（汇总）0524 3" xfId="36743"/>
    <cellStyle name="好_人员工资和公用经费_03_2010年各地区一般预算平衡表_2010年地方财政一般预算分级平衡情况表（汇总）0524 4" xfId="36744"/>
    <cellStyle name="好_人员工资和公用经费_03_2010年各地区一般预算平衡表_2010年地方财政一般预算分级平衡情况表（汇总）0524 5" xfId="36745"/>
    <cellStyle name="好_人员工资和公用经费_03_2010年各地区一般预算平衡表_净集中 2" xfId="36746"/>
    <cellStyle name="好_人员工资和公用经费_03_2010年各地区一般预算平衡表_净集中 3" xfId="36747"/>
    <cellStyle name="好_人员工资和公用经费_30云南 2" xfId="36748"/>
    <cellStyle name="好_人员工资和公用经费_30云南 3" xfId="36749"/>
    <cellStyle name="好_人员工资和公用经费_财力性转移支付2010年预算参考数" xfId="36750"/>
    <cellStyle name="好_人员工资和公用经费_财力性转移支付2010年预算参考数 2 3" xfId="36751"/>
    <cellStyle name="好_人员工资和公用经费_财力性转移支付2010年预算参考数 2 4" xfId="36752"/>
    <cellStyle name="好_人员工资和公用经费_财力性转移支付2010年预算参考数 2 6" xfId="36753"/>
    <cellStyle name="好_人员工资和公用经费_财力性转移支付2010年预算参考数 2 7" xfId="36754"/>
    <cellStyle name="好_人员工资和公用经费_财力性转移支付2010年预算参考数 2 8" xfId="36755"/>
    <cellStyle name="好_人员工资和公用经费_财力性转移支付2010年预算参考数_03_2010年各地区一般预算平衡表" xfId="36756"/>
    <cellStyle name="好_人员工资和公用经费_财力性转移支付2010年预算参考数_03_2010年各地区一般预算平衡表 2 2" xfId="36757"/>
    <cellStyle name="好_人员工资和公用经费_财力性转移支付2010年预算参考数_03_2010年各地区一般预算平衡表 5" xfId="36758"/>
    <cellStyle name="好_人员工资和公用经费_财力性转移支付2010年预算参考数_03_2010年各地区一般预算平衡表 6" xfId="36759"/>
    <cellStyle name="好_人员工资和公用经费_财力性转移支付2010年预算参考数_03_2010年各地区一般预算平衡表_04财力类2010" xfId="36760"/>
    <cellStyle name="好_人员工资和公用经费_财力性转移支付2010年预算参考数_03_2010年各地区一般预算平衡表_04财力类2010 2" xfId="36761"/>
    <cellStyle name="好_人员工资和公用经费_财力性转移支付2010年预算参考数_03_2010年各地区一般预算平衡表_04财力类2010 3" xfId="36762"/>
    <cellStyle name="好_人员工资和公用经费_财力性转移支付2010年预算参考数_03_2010年各地区一般预算平衡表_2010年地方财政一般预算分级平衡情况表（汇总）0524" xfId="36763"/>
    <cellStyle name="好_人员工资和公用经费_财力性转移支付2010年预算参考数_03_2010年各地区一般预算平衡表_2010年地方财政一般预算分级平衡情况表（汇总）0524 2" xfId="36764"/>
    <cellStyle name="好_人员工资和公用经费_财力性转移支付2010年预算参考数_03_2010年各地区一般预算平衡表_2010年地方财政一般预算分级平衡情况表（汇总）0524 2 2" xfId="36765"/>
    <cellStyle name="好_人员工资和公用经费_财力性转移支付2010年预算参考数_03_2010年各地区一般预算平衡表_2010年地方财政一般预算分级平衡情况表（汇总）0524 2 5" xfId="36766"/>
    <cellStyle name="好_人员工资和公用经费_财力性转移支付2010年预算参考数_03_2010年各地区一般预算平衡表_2010年地方财政一般预算分级平衡情况表（汇总）0524 2 6" xfId="36767"/>
    <cellStyle name="好_人员工资和公用经费_财力性转移支付2010年预算参考数_03_2010年各地区一般预算平衡表_2010年地方财政一般预算分级平衡情况表（汇总）0524 2 7" xfId="36768"/>
    <cellStyle name="好_人员工资和公用经费_财力性转移支付2010年预算参考数_03_2010年各地区一般预算平衡表_2010年地方财政一般预算分级平衡情况表（汇总）0524 2 8" xfId="36769"/>
    <cellStyle name="好_人员工资和公用经费_财力性转移支付2010年预算参考数_03_2010年各地区一般预算平衡表_2010年地方财政一般预算分级平衡情况表（汇总）0524 3" xfId="36770"/>
    <cellStyle name="好_人员工资和公用经费_财力性转移支付2010年预算参考数_03_2010年各地区一般预算平衡表_2010年地方财政一般预算分级平衡情况表（汇总）0524 4" xfId="36771"/>
    <cellStyle name="好_人员工资和公用经费_财力性转移支付2010年预算参考数_03_2010年各地区一般预算平衡表_2010年地方财政一般预算分级平衡情况表（汇总）0524 5" xfId="36772"/>
    <cellStyle name="好_人员工资和公用经费_财力性转移支付2010年预算参考数_03_2010年各地区一般预算平衡表_净集中" xfId="36773"/>
    <cellStyle name="好_人员工资和公用经费_财力性转移支付2010年预算参考数_03_2010年各地区一般预算平衡表_净集中 2" xfId="36774"/>
    <cellStyle name="好_人员工资和公用经费_财力性转移支付2010年预算参考数_03_2010年各地区一般预算平衡表_净集中 3" xfId="36775"/>
    <cellStyle name="好_人员工资和公用经费_财力性转移支付2010年预算参考数_30云南 3" xfId="36776"/>
    <cellStyle name="好_人员工资和公用经费_财力性转移支付2010年预算参考数_合并 2" xfId="36777"/>
    <cellStyle name="好_人员工资和公用经费_财力性转移支付2010年预算参考数_合并 2 2" xfId="36778"/>
    <cellStyle name="好_人员工资和公用经费_财力性转移支付2010年预算参考数_合并 2 3" xfId="36779"/>
    <cellStyle name="好_人员工资和公用经费_财力性转移支付2010年预算参考数_合并 2 4" xfId="36780"/>
    <cellStyle name="好_人员工资和公用经费_财力性转移支付2010年预算参考数_合并 2 5" xfId="36781"/>
    <cellStyle name="好_人员工资和公用经费_财力性转移支付2010年预算参考数_合并 2 6" xfId="36782"/>
    <cellStyle name="好_人员工资和公用经费_财力性转移支付2010年预算参考数_合并 2 7" xfId="36783"/>
    <cellStyle name="好_人员工资和公用经费_财力性转移支付2010年预算参考数_合并 3" xfId="36784"/>
    <cellStyle name="好_人员工资和公用经费_财力性转移支付2010年预算参考数_华东 2 4" xfId="36785"/>
    <cellStyle name="好_人员工资和公用经费_财力性转移支付2010年预算参考数_华东 2 5" xfId="36786"/>
    <cellStyle name="好_人员工资和公用经费_财力性转移支付2010年预算参考数_华东 2 6" xfId="36787"/>
    <cellStyle name="好_人员工资和公用经费_财力性转移支付2010年预算参考数_华东 2 7" xfId="36788"/>
    <cellStyle name="好_人员工资和公用经费_财力性转移支付2010年预算参考数_隋心对账单定稿0514 2 3" xfId="36789"/>
    <cellStyle name="好_人员工资和公用经费_财力性转移支付2010年预算参考数_隋心对账单定稿0514 2 4" xfId="36790"/>
    <cellStyle name="好_人员工资和公用经费_财力性转移支付2010年预算参考数_隋心对账单定稿0514 2 5" xfId="36791"/>
    <cellStyle name="好_人员工资和公用经费_财力性转移支付2010年预算参考数_隋心对账单定稿0514 2 6" xfId="36792"/>
    <cellStyle name="好_人员工资和公用经费_财力性转移支付2010年预算参考数_隋心对账单定稿0514 2 7" xfId="36793"/>
    <cellStyle name="好_人员工资和公用经费_财力性转移支付2010年预算参考数_小册子（2010）张 3 2" xfId="36794"/>
    <cellStyle name="好_人员工资和公用经费_合并" xfId="36795"/>
    <cellStyle name="好_人员工资和公用经费_合并 2" xfId="36796"/>
    <cellStyle name="好_人员工资和公用经费_合并 2 2" xfId="36797"/>
    <cellStyle name="好_人员工资和公用经费_合并 2 3" xfId="36798"/>
    <cellStyle name="好_人员工资和公用经费_合并 2 4" xfId="36799"/>
    <cellStyle name="好_人员工资和公用经费_合并 2 5" xfId="36800"/>
    <cellStyle name="好_人员工资和公用经费_合并 2 6" xfId="36801"/>
    <cellStyle name="好_人员工资和公用经费_合并 2 7" xfId="36802"/>
    <cellStyle name="好_人员工资和公用经费_合并 3" xfId="36803"/>
    <cellStyle name="好_人员工资和公用经费_华东" xfId="36804"/>
    <cellStyle name="好_人员工资和公用经费_华东 2 2" xfId="36805"/>
    <cellStyle name="好_人员工资和公用经费_华东 2 3" xfId="36806"/>
    <cellStyle name="好_人员工资和公用经费_华东 2 4" xfId="36807"/>
    <cellStyle name="好_人员工资和公用经费_华东 2 6" xfId="36808"/>
    <cellStyle name="好_人员工资和公用经费_华东 2 7" xfId="36809"/>
    <cellStyle name="好_人员工资和公用经费_隋心对账单定稿0514" xfId="36810"/>
    <cellStyle name="好_人员工资和公用经费_隋心对账单定稿0514 2" xfId="36811"/>
    <cellStyle name="好_人员工资和公用经费_隋心对账单定稿0514 2 2" xfId="36812"/>
    <cellStyle name="好_人员工资和公用经费_隋心对账单定稿0514 2 3" xfId="36813"/>
    <cellStyle name="好_人员工资和公用经费_隋心对账单定稿0514 2 4" xfId="36814"/>
    <cellStyle name="好_人员工资和公用经费_隋心对账单定稿0514 2 5" xfId="36815"/>
    <cellStyle name="好_人员工资和公用经费_隋心对账单定稿0514 2 6" xfId="36816"/>
    <cellStyle name="好_人员工资和公用经费_隋心对账单定稿0514 2 7" xfId="36817"/>
    <cellStyle name="好_人员工资和公用经费_隋心对账单定稿0514 3" xfId="36818"/>
    <cellStyle name="好_人员工资和公用经费_小册子（2010）张" xfId="36819"/>
    <cellStyle name="好_人员工资和公用经费2" xfId="36820"/>
    <cellStyle name="好_人员工资和公用经费2 2 3" xfId="36821"/>
    <cellStyle name="好_人员工资和公用经费2 2 4" xfId="36822"/>
    <cellStyle name="好_人员工资和公用经费2 2 5" xfId="36823"/>
    <cellStyle name="好_人员工资和公用经费2 2 6" xfId="36824"/>
    <cellStyle name="好_人员工资和公用经费2 2 7" xfId="36825"/>
    <cellStyle name="好_人员工资和公用经费2 2 8" xfId="36826"/>
    <cellStyle name="好_人员工资和公用经费2 3" xfId="36827"/>
    <cellStyle name="好_卫生(按照总人口测算）—20080416_民生政策最低支出需求_华东" xfId="36828"/>
    <cellStyle name="好_人员工资和公用经费2 5" xfId="36829"/>
    <cellStyle name="好_人员工资和公用经费2_03_2010年各地区一般预算平衡表" xfId="36830"/>
    <cellStyle name="好_云南 缺口县区测算(地方填报)_财力性转移支付2010年预算参考数 2 6" xfId="36831"/>
    <cellStyle name="好_人员工资和公用经费2_03_2010年各地区一般预算平衡表 2 2" xfId="36832"/>
    <cellStyle name="好_人员工资和公用经费2_03_2010年各地区一般预算平衡表_04财力类2010 2" xfId="36833"/>
    <cellStyle name="好_人员工资和公用经费2_03_2010年各地区一般预算平衡表_2010年地方财政一般预算分级平衡情况表（汇总）0524 2" xfId="36834"/>
    <cellStyle name="好_人员工资和公用经费2_03_2010年各地区一般预算平衡表_2010年地方财政一般预算分级平衡情况表（汇总）0524 2 2" xfId="36835"/>
    <cellStyle name="好_县市旗测算20080508_不含人员经费系数_合并" xfId="36836"/>
    <cellStyle name="好_人员工资和公用经费2_03_2010年各地区一般预算平衡表_2010年地方财政一般预算分级平衡情况表（汇总）0524 2 3" xfId="36837"/>
    <cellStyle name="好_人员工资和公用经费2_03_2010年各地区一般预算平衡表_2010年地方财政一般预算分级平衡情况表（汇总）0524 2 4" xfId="36838"/>
    <cellStyle name="好_人员工资和公用经费2_03_2010年各地区一般预算平衡表_2010年地方财政一般预算分级平衡情况表（汇总）0524 2 6" xfId="36839"/>
    <cellStyle name="好_人员工资和公用经费2_03_2010年各地区一般预算平衡表_2010年地方财政一般预算分级平衡情况表（汇总）0524 2 7" xfId="36840"/>
    <cellStyle name="好_人员工资和公用经费2_03_2010年各地区一般预算平衡表_2010年地方财政一般预算分级平衡情况表（汇总）0524 2 8" xfId="36841"/>
    <cellStyle name="好_人员工资和公用经费2_03_2010年各地区一般预算平衡表_2010年地方财政一般预算分级平衡情况表（汇总）0524 3" xfId="36842"/>
    <cellStyle name="好_人员工资和公用经费2_03_2010年各地区一般预算平衡表_2010年地方财政一般预算分级平衡情况表（汇总）0524 4" xfId="36843"/>
    <cellStyle name="好_人员工资和公用经费2_03_2010年各地区一般预算平衡表_2010年地方财政一般预算分级平衡情况表（汇总）0524 5" xfId="36844"/>
    <cellStyle name="好_人员工资和公用经费2_03_2010年各地区一般预算平衡表_净集中 3" xfId="36845"/>
    <cellStyle name="好_人员工资和公用经费2_财力性转移支付2010年预算参考数" xfId="36846"/>
    <cellStyle name="好_人员工资和公用经费2_财力性转移支付2010年预算参考数 2 3" xfId="36847"/>
    <cellStyle name="好_人员工资和公用经费2_财力性转移支付2010年预算参考数 2 4" xfId="36848"/>
    <cellStyle name="好_人员工资和公用经费2_财力性转移支付2010年预算参考数 2 5" xfId="36849"/>
    <cellStyle name="好_人员工资和公用经费2_财力性转移支付2010年预算参考数 2 6" xfId="36850"/>
    <cellStyle name="好_人员工资和公用经费2_财力性转移支付2010年预算参考数 2 8" xfId="36851"/>
    <cellStyle name="好_人员工资和公用经费2_财力性转移支付2010年预算参考数 3" xfId="36852"/>
    <cellStyle name="好_人员工资和公用经费2_财力性转移支付2010年预算参考数 5" xfId="36853"/>
    <cellStyle name="好_总人口_小册子（2010）张" xfId="36854"/>
    <cellStyle name="好_人员工资和公用经费2_财力性转移支付2010年预算参考数_03_2010年各地区一般预算平衡表 2" xfId="36855"/>
    <cellStyle name="好_人员工资和公用经费2_财力性转移支付2010年预算参考数_03_2010年各地区一般预算平衡表 2 2" xfId="36856"/>
    <cellStyle name="好_人员工资和公用经费2_财力性转移支付2010年预算参考数_03_2010年各地区一般预算平衡表 2 3" xfId="36857"/>
    <cellStyle name="好_人员工资和公用经费2_财力性转移支付2010年预算参考数_03_2010年各地区一般预算平衡表_04财力类2010" xfId="36858"/>
    <cellStyle name="好_人员工资和公用经费2_财力性转移支付2010年预算参考数_03_2010年各地区一般预算平衡表_2010年地方财政一般预算分级平衡情况表（汇总）0524 2" xfId="36859"/>
    <cellStyle name="好_人员工资和公用经费2_财力性转移支付2010年预算参考数_03_2010年各地区一般预算平衡表_2010年地方财政一般预算分级平衡情况表（汇总）0524 2 2" xfId="36860"/>
    <cellStyle name="好_人员工资和公用经费2_财力性转移支付2010年预算参考数_03_2010年各地区一般预算平衡表_2010年地方财政一般预算分级平衡情况表（汇总）0524 2 3" xfId="36861"/>
    <cellStyle name="好_人员工资和公用经费2_财力性转移支付2010年预算参考数_03_2010年各地区一般预算平衡表_2010年地方财政一般预算分级平衡情况表（汇总）0524 2 4" xfId="36862"/>
    <cellStyle name="好_人员工资和公用经费2_财力性转移支付2010年预算参考数_03_2010年各地区一般预算平衡表_2010年地方财政一般预算分级平衡情况表（汇总）0524 2 5" xfId="36863"/>
    <cellStyle name="好_人员工资和公用经费2_财力性转移支付2010年预算参考数_03_2010年各地区一般预算平衡表_2010年地方财政一般预算分级平衡情况表（汇总）0524 2 6" xfId="36864"/>
    <cellStyle name="好_人员工资和公用经费2_财力性转移支付2010年预算参考数_03_2010年各地区一般预算平衡表_2010年地方财政一般预算分级平衡情况表（汇总）0524 3" xfId="36865"/>
    <cellStyle name="好_人员工资和公用经费2_财力性转移支付2010年预算参考数_03_2010年各地区一般预算平衡表_2010年地方财政一般预算分级平衡情况表（汇总）0524 4" xfId="36866"/>
    <cellStyle name="好_人员工资和公用经费2_财力性转移支付2010年预算参考数_03_2010年各地区一般预算平衡表_2010年地方财政一般预算分级平衡情况表（汇总）0524 5" xfId="36867"/>
    <cellStyle name="好_人员工资和公用经费2_财力性转移支付2010年预算参考数_03_2010年各地区一般预算平衡表_净集中 2" xfId="36868"/>
    <cellStyle name="好_人员工资和公用经费2_财力性转移支付2010年预算参考数_03_2010年各地区一般预算平衡表_净集中 3" xfId="36869"/>
    <cellStyle name="好_人员工资和公用经费2_财力性转移支付2010年预算参考数_合并" xfId="36870"/>
    <cellStyle name="好_人员工资和公用经费2_财力性转移支付2010年预算参考数_合并 2" xfId="36871"/>
    <cellStyle name="好_人员工资和公用经费2_财力性转移支付2010年预算参考数_合并 2 2" xfId="36872"/>
    <cellStyle name="强调文字颜色 4 2 2 2 2 2 7" xfId="36873"/>
    <cellStyle name="好_人员工资和公用经费2_财力性转移支付2010年预算参考数_合并 2 3" xfId="36874"/>
    <cellStyle name="强调文字颜色 4 2 2 2 2 2 8" xfId="36875"/>
    <cellStyle name="好_人员工资和公用经费2_财力性转移支付2010年预算参考数_合并 2 4" xfId="36876"/>
    <cellStyle name="强调文字颜色 4 2 2 2 2 2 9" xfId="36877"/>
    <cellStyle name="好_人员工资和公用经费2_财力性转移支付2010年预算参考数_合并 2 5" xfId="36878"/>
    <cellStyle name="好_人员工资和公用经费2_财力性转移支付2010年预算参考数_合并 2 6" xfId="36879"/>
    <cellStyle name="好_人员工资和公用经费2_财力性转移支付2010年预算参考数_合并 2 7" xfId="36880"/>
    <cellStyle name="好_人员工资和公用经费2_财力性转移支付2010年预算参考数_合并 3" xfId="36881"/>
    <cellStyle name="好_人员工资和公用经费2_财力性转移支付2010年预算参考数_隋心对账单定稿0514" xfId="36882"/>
    <cellStyle name="好_人员工资和公用经费2_财力性转移支付2010年预算参考数_隋心对账单定稿0514 2" xfId="36883"/>
    <cellStyle name="好_人员工资和公用经费2_财力性转移支付2010年预算参考数_隋心对账单定稿0514 2 2" xfId="36884"/>
    <cellStyle name="好_人员工资和公用经费2_财力性转移支付2010年预算参考数_隋心对账单定稿0514 2 3" xfId="36885"/>
    <cellStyle name="好_人员工资和公用经费2_财力性转移支付2010年预算参考数_隋心对账单定稿0514 2 5" xfId="36886"/>
    <cellStyle name="好_云南 缺口县区测算(地方填报)_03_2010年各地区一般预算平衡表_2010年地方财政一般预算分级平衡情况表（汇总）0524 2 3" xfId="36887"/>
    <cellStyle name="好_人员工资和公用经费2_财力性转移支付2010年预算参考数_隋心对账单定稿0514 2 6" xfId="36888"/>
    <cellStyle name="好_云南 缺口县区测算(地方填报)_03_2010年各地区一般预算平衡表_2010年地方财政一般预算分级平衡情况表（汇总）0524 2 4" xfId="36889"/>
    <cellStyle name="好_人员工资和公用经费2_财力性转移支付2010年预算参考数_隋心对账单定稿0514 2 7" xfId="36890"/>
    <cellStyle name="好_云南 缺口县区测算(地方填报)_03_2010年各地区一般预算平衡表_2010年地方财政一般预算分级平衡情况表（汇总）0524 2 5" xfId="36891"/>
    <cellStyle name="好_人员工资和公用经费2_财力性转移支付2010年预算参考数_隋心对账单定稿0514 3" xfId="36892"/>
    <cellStyle name="好_人员工资和公用经费2_财力性转移支付2010年预算参考数_小册子（2010）张 2" xfId="36893"/>
    <cellStyle name="好_人员工资和公用经费2_财力性转移支付2010年预算参考数_小册子（2010）张 3" xfId="36894"/>
    <cellStyle name="好_人员工资和公用经费2_合并 2" xfId="36895"/>
    <cellStyle name="好_县市旗测算20080508_不含人员经费系数_03_2010年各地区一般预算平衡表_净集中" xfId="36896"/>
    <cellStyle name="好_人员工资和公用经费2_合并 2 2" xfId="36897"/>
    <cellStyle name="好_县市旗测算20080508_不含人员经费系数_03_2010年各地区一般预算平衡表_净集中 2" xfId="36898"/>
    <cellStyle name="好_人员工资和公用经费2_合并 2 3" xfId="36899"/>
    <cellStyle name="好_县市旗测算20080508_不含人员经费系数_03_2010年各地区一般预算平衡表_净集中 3" xfId="36900"/>
    <cellStyle name="好_人员数据06+06-05" xfId="36901"/>
    <cellStyle name="好_人员工资和公用经费2_合并 2 5" xfId="36902"/>
    <cellStyle name="好_人员工资和公用经费2_合并 2 6" xfId="36903"/>
    <cellStyle name="好_人员工资和公用经费2_合并 2 7" xfId="36904"/>
    <cellStyle name="好_人员工资和公用经费2_合并 3" xfId="36905"/>
    <cellStyle name="好_人员工资和公用经费2_华东" xfId="36906"/>
    <cellStyle name="好_人员工资和公用经费2_华东 2 3" xfId="36907"/>
    <cellStyle name="好_人员工资和公用经费2_华东 2 4" xfId="36908"/>
    <cellStyle name="好_人员工资和公用经费2_华东 2 5" xfId="36909"/>
    <cellStyle name="好_人员工资和公用经费2_华东 2 6" xfId="36910"/>
    <cellStyle name="好_人员工资和公用经费2_华东 2 7" xfId="36911"/>
    <cellStyle name="好_人员工资和公用经费2_隋心对账单定稿0514 2" xfId="36912"/>
    <cellStyle name="好_人员工资和公用经费2_隋心对账单定稿0514 2 2" xfId="36913"/>
    <cellStyle name="好_人员工资和公用经费2_隋心对账单定稿0514 2 6" xfId="36914"/>
    <cellStyle name="好_人员工资和公用经费2_隋心对账单定稿0514 2 7" xfId="36915"/>
    <cellStyle name="好_人员工资和公用经费2_隋心对账单定稿0514 3" xfId="36916"/>
    <cellStyle name="好_人员工资和公用经费3" xfId="36917"/>
    <cellStyle name="好_人员工资和公用经费3 2" xfId="36918"/>
    <cellStyle name="好_人员工资和公用经费3 2 2" xfId="36919"/>
    <cellStyle name="好_人员工资和公用经费3 2 3" xfId="36920"/>
    <cellStyle name="好_人员工资和公用经费3 2 8" xfId="36921"/>
    <cellStyle name="好_人员工资和公用经费3 3" xfId="36922"/>
    <cellStyle name="好_人员工资和公用经费3 4" xfId="36923"/>
    <cellStyle name="好_人员工资和公用经费3 5" xfId="36924"/>
    <cellStyle name="好_人员工资和公用经费3_03_2010年各地区一般预算平衡表" xfId="36925"/>
    <cellStyle name="好_人员工资和公用经费3_03_2010年各地区一般预算平衡表 2" xfId="36926"/>
    <cellStyle name="好_人员工资和公用经费3_03_2010年各地区一般预算平衡表 2 2" xfId="36927"/>
    <cellStyle name="好_人员工资和公用经费3_03_2010年各地区一般预算平衡表 2 3" xfId="36928"/>
    <cellStyle name="好_人员工资和公用经费3_03_2010年各地区一般预算平衡表 3" xfId="36929"/>
    <cellStyle name="好_人员工资和公用经费3_03_2010年各地区一般预算平衡表 4" xfId="36930"/>
    <cellStyle name="好_人员工资和公用经费3_03_2010年各地区一般预算平衡表 5" xfId="36931"/>
    <cellStyle name="好_人员工资和公用经费3_03_2010年各地区一般预算平衡表 6" xfId="36932"/>
    <cellStyle name="好_人员工资和公用经费3_03_2010年各地区一般预算平衡表_04财力类2010" xfId="36933"/>
    <cellStyle name="好_人员工资和公用经费3_03_2010年各地区一般预算平衡表_2010年地方财政一般预算分级平衡情况表（汇总）0524 2 2" xfId="36934"/>
    <cellStyle name="好_人员工资和公用经费3_03_2010年各地区一般预算平衡表_2010年地方财政一般预算分级平衡情况表（汇总）0524 2 5" xfId="36935"/>
    <cellStyle name="好_人员工资和公用经费3_03_2010年各地区一般预算平衡表_2010年地方财政一般预算分级平衡情况表（汇总）0524 2 7" xfId="36936"/>
    <cellStyle name="好_人员工资和公用经费3_03_2010年各地区一般预算平衡表_2010年地方财政一般预算分级平衡情况表（汇总）0524 2 8" xfId="36937"/>
    <cellStyle name="好_人员工资和公用经费3_03_2010年各地区一般预算平衡表_2010年地方财政一般预算分级平衡情况表（汇总）0524 3" xfId="36938"/>
    <cellStyle name="好_人员工资和公用经费3_03_2010年各地区一般预算平衡表_2010年地方财政一般预算分级平衡情况表（汇总）0524 4" xfId="36939"/>
    <cellStyle name="好_人员工资和公用经费3_03_2010年各地区一般预算平衡表_净集中" xfId="36940"/>
    <cellStyle name="好_人员工资和公用经费3_03_2010年各地区一般预算平衡表_净集中 2" xfId="36941"/>
    <cellStyle name="好_人员工资和公用经费3_03_2010年各地区一般预算平衡表_净集中 3" xfId="36942"/>
    <cellStyle name="好_人员工资和公用经费3_30云南" xfId="36943"/>
    <cellStyle name="好_人员工资和公用经费3_30云南 2" xfId="36944"/>
    <cellStyle name="检查单元格 2 2 2 2 9" xfId="36945"/>
    <cellStyle name="好_县市旗测算20080508_民生政策最低支出需求_财力性转移支付2010年预算参考数_隋心对账单定稿0514" xfId="36946"/>
    <cellStyle name="好_人员工资和公用经费3_30云南 3" xfId="36947"/>
    <cellStyle name="好_人员工资和公用经费3_财力性转移支付2010年预算参考数 2 2" xfId="36948"/>
    <cellStyle name="好_人员工资和公用经费3_财力性转移支付2010年预算参考数 2 3" xfId="36949"/>
    <cellStyle name="好_人员工资和公用经费3_财力性转移支付2010年预算参考数 2 4" xfId="36950"/>
    <cellStyle name="好_人员工资和公用经费3_财力性转移支付2010年预算参考数 2 8" xfId="36951"/>
    <cellStyle name="好_山东省民生支出标准_03_2010年各地区一般预算平衡表 3" xfId="36952"/>
    <cellStyle name="好_人员工资和公用经费3_财力性转移支付2010年预算参考数_03_2010年各地区一般预算平衡表" xfId="36953"/>
    <cellStyle name="好_人员工资和公用经费3_财力性转移支付2010年预算参考数_03_2010年各地区一般预算平衡表 2" xfId="36954"/>
    <cellStyle name="好_人员工资和公用经费3_财力性转移支付2010年预算参考数_03_2010年各地区一般预算平衡表 2 2" xfId="36955"/>
    <cellStyle name="好_人员工资和公用经费3_财力性转移支付2010年预算参考数_03_2010年各地区一般预算平衡表 2 3" xfId="36956"/>
    <cellStyle name="好_人员工资和公用经费3_财力性转移支付2010年预算参考数_03_2010年各地区一般预算平衡表 3" xfId="36957"/>
    <cellStyle name="好_人员工资和公用经费3_财力性转移支付2010年预算参考数_03_2010年各地区一般预算平衡表_04财力类2010" xfId="36958"/>
    <cellStyle name="好_人员工资和公用经费3_财力性转移支付2010年预算参考数_03_2010年各地区一般预算平衡表_04财力类2010 2" xfId="36959"/>
    <cellStyle name="好_人员工资和公用经费3_财力性转移支付2010年预算参考数_03_2010年各地区一般预算平衡表_04财力类2010 3" xfId="36960"/>
    <cellStyle name="好_人员工资和公用经费3_财力性转移支付2010年预算参考数_03_2010年各地区一般预算平衡表_2010年地方财政一般预算分级平衡情况表（汇总）0524 2 6" xfId="36961"/>
    <cellStyle name="好_人员工资和公用经费3_财力性转移支付2010年预算参考数_03_2010年各地区一般预算平衡表_2010年地方财政一般预算分级平衡情况表（汇总）0524 2 7" xfId="36962"/>
    <cellStyle name="好_人员工资和公用经费3_财力性转移支付2010年预算参考数_03_2010年各地区一般预算平衡表_2010年地方财政一般预算分级平衡情况表（汇总）0524 2 8" xfId="36963"/>
    <cellStyle name="好_人员工资和公用经费3_财力性转移支付2010年预算参考数_03_2010年各地区一般预算平衡表_2010年地方财政一般预算分级平衡情况表（汇总）0524 3" xfId="36964"/>
    <cellStyle name="好_人员工资和公用经费3_财力性转移支付2010年预算参考数_03_2010年各地区一般预算平衡表_2010年地方财政一般预算分级平衡情况表（汇总）0524 4" xfId="36965"/>
    <cellStyle name="好_人员工资和公用经费3_财力性转移支付2010年预算参考数_03_2010年各地区一般预算平衡表_2010年地方财政一般预算分级平衡情况表（汇总）0524 5" xfId="36966"/>
    <cellStyle name="好_人员工资和公用经费3_财力性转移支付2010年预算参考数_03_2010年各地区一般预算平衡表_净集中" xfId="36967"/>
    <cellStyle name="好_人员工资和公用经费3_财力性转移支付2010年预算参考数_03_2010年各地区一般预算平衡表_净集中 2" xfId="36968"/>
    <cellStyle name="好_人员工资和公用经费3_财力性转移支付2010年预算参考数_30云南" xfId="36969"/>
    <cellStyle name="好_人员工资和公用经费3_财力性转移支付2010年预算参考数_30云南 2" xfId="36970"/>
    <cellStyle name="好_人员工资和公用经费3_财力性转移支付2010年预算参考数_30云南 3" xfId="36971"/>
    <cellStyle name="好_人员工资和公用经费3_财力性转移支付2010年预算参考数_合并" xfId="36972"/>
    <cellStyle name="好_人员工资和公用经费3_财力性转移支付2010年预算参考数_合并 2" xfId="36973"/>
    <cellStyle name="好_人员工资和公用经费3_财力性转移支付2010年预算参考数_合并 2 2" xfId="36974"/>
    <cellStyle name="好_人员工资和公用经费3_财力性转移支付2010年预算参考数_合并 2 3" xfId="36975"/>
    <cellStyle name="好_人员工资和公用经费3_财力性转移支付2010年预算参考数_合并 2 4" xfId="36976"/>
    <cellStyle name="好_人员工资和公用经费3_财力性转移支付2010年预算参考数_合并 2 5" xfId="36977"/>
    <cellStyle name="好_人员工资和公用经费3_财力性转移支付2010年预算参考数_合并 2 6" xfId="36978"/>
    <cellStyle name="好_人员工资和公用经费3_财力性转移支付2010年预算参考数_合并 2 7" xfId="36979"/>
    <cellStyle name="好_人员工资和公用经费3_财力性转移支付2010年预算参考数_合并 3" xfId="36980"/>
    <cellStyle name="好_人员工资和公用经费3_财力性转移支付2010年预算参考数_华东" xfId="36981"/>
    <cellStyle name="好_人员工资和公用经费3_财力性转移支付2010年预算参考数_华东 2" xfId="36982"/>
    <cellStyle name="好_人员工资和公用经费3_财力性转移支付2010年预算参考数_华东 2 2" xfId="36983"/>
    <cellStyle name="好_人员工资和公用经费3_财力性转移支付2010年预算参考数_华东 2 3" xfId="36984"/>
    <cellStyle name="好_县区合并测算20080421_民生政策最低支出需求_财力性转移支付2010年预算参考数_隋心对账单定稿0514 2" xfId="36985"/>
    <cellStyle name="好_人员工资和公用经费3_财力性转移支付2010年预算参考数_华东 2 4" xfId="36986"/>
    <cellStyle name="好_县区合并测算20080421_民生政策最低支出需求_财力性转移支付2010年预算参考数_隋心对账单定稿0514 3" xfId="36987"/>
    <cellStyle name="好_人员工资和公用经费3_财力性转移支付2010年预算参考数_华东 2 5" xfId="36988"/>
    <cellStyle name="好_人员工资和公用经费3_财力性转移支付2010年预算参考数_华东 2 6" xfId="36989"/>
    <cellStyle name="好_人员工资和公用经费3_财力性转移支付2010年预算参考数_华东 2 7" xfId="36990"/>
    <cellStyle name="好_人员工资和公用经费3_财力性转移支付2010年预算参考数_华东 3" xfId="36991"/>
    <cellStyle name="好_人员工资和公用经费3_财力性转移支付2010年预算参考数_隋心对账单定稿0514 2" xfId="36992"/>
    <cellStyle name="好_县市旗测算20080508_不含人员经费系数_03_2010年各地区一般预算平衡表 6" xfId="36993"/>
    <cellStyle name="好_人员工资和公用经费3_财力性转移支付2010年预算参考数_隋心对账单定稿0514 2 2" xfId="36994"/>
    <cellStyle name="好_人员工资和公用经费3_财力性转移支付2010年预算参考数_隋心对账单定稿0514 2 3" xfId="36995"/>
    <cellStyle name="好_人员工资和公用经费3_财力性转移支付2010年预算参考数_隋心对账单定稿0514 2 4" xfId="36996"/>
    <cellStyle name="好_人员工资和公用经费3_财力性转移支付2010年预算参考数_隋心对账单定稿0514 2 5" xfId="36997"/>
    <cellStyle name="好_人员工资和公用经费3_财力性转移支付2010年预算参考数_隋心对账单定稿0514 2 6" xfId="36998"/>
    <cellStyle name="好_人员工资和公用经费3_合并 2 2" xfId="36999"/>
    <cellStyle name="好_人员工资和公用经费3_合并 2 4" xfId="37000"/>
    <cellStyle name="好_人员工资和公用经费3_合并 2 5" xfId="37001"/>
    <cellStyle name="好_人员工资和公用经费3_华东" xfId="37002"/>
    <cellStyle name="好_人员工资和公用经费3_华东 2 2" xfId="37003"/>
    <cellStyle name="好_人员工资和公用经费3_华东 2 3" xfId="37004"/>
    <cellStyle name="好_人员工资和公用经费3_华东 2 4" xfId="37005"/>
    <cellStyle name="好_人员工资和公用经费3_华东 2 5" xfId="37006"/>
    <cellStyle name="好_人员工资和公用经费3_华东 2 6" xfId="37007"/>
    <cellStyle name="好_人员工资和公用经费3_华东 2 7" xfId="37008"/>
    <cellStyle name="好_县市旗测算-新科目（20080627）_30云南" xfId="37009"/>
    <cellStyle name="好_人员工资和公用经费3_华东 3" xfId="37010"/>
    <cellStyle name="好_人员工资和公用经费3_隋心对账单定稿0514" xfId="37011"/>
    <cellStyle name="好_人员工资和公用经费3_隋心对账单定稿0514 2 3" xfId="37012"/>
    <cellStyle name="好_人员工资和公用经费3_隋心对账单定稿0514 2 4" xfId="37013"/>
    <cellStyle name="好_人员工资和公用经费3_小册子（2010）张" xfId="37014"/>
    <cellStyle name="好_人员工资和公用经费3_小册子（2010）张 2" xfId="37015"/>
    <cellStyle name="好_人员工资和公用经费3_小册子（2010）张 3" xfId="37016"/>
    <cellStyle name="好_人员数据06+06-05 2" xfId="37017"/>
    <cellStyle name="好_人员数据06+06-05 3" xfId="37018"/>
    <cellStyle name="链接单元格 2 2 4" xfId="37019"/>
    <cellStyle name="好_三季度－表二" xfId="37020"/>
    <cellStyle name="好_山东省民生支出标准" xfId="37021"/>
    <cellStyle name="好_山东省民生支出标准 2" xfId="37022"/>
    <cellStyle name="好_山东省民生支出标准 2 2" xfId="37023"/>
    <cellStyle name="好_山东省民生支出标准 2 3" xfId="37024"/>
    <cellStyle name="好_山东省民生支出标准 2 4" xfId="37025"/>
    <cellStyle name="好_山东省民生支出标准 2 5" xfId="37026"/>
    <cellStyle name="好_山东省民生支出标准 2 6" xfId="37027"/>
    <cellStyle name="好_山东省民生支出标准 2 7" xfId="37028"/>
    <cellStyle name="好_山东省民生支出标准 2 8" xfId="37029"/>
    <cellStyle name="好_文体广播事业(按照总人口测算）—20080416_民生政策最低支出需求_财力性转移支付2010年预算参考数_03_2010年各地区一般预算平衡表_净集中" xfId="37030"/>
    <cellStyle name="好_山东省民生支出标准 3" xfId="37031"/>
    <cellStyle name="好_山东省民生支出标准_03_2010年各地区一般预算平衡表" xfId="37032"/>
    <cellStyle name="好_山东省民生支出标准_03_2010年各地区一般预算平衡表_04财力类2010" xfId="37033"/>
    <cellStyle name="好_山东省民生支出标准_03_2010年各地区一般预算平衡表_04财力类2010 2" xfId="37034"/>
    <cellStyle name="输出 4 4" xfId="37035"/>
    <cellStyle name="好_山东省民生支出标准_03_2010年各地区一般预算平衡表_04财力类2010 3" xfId="37036"/>
    <cellStyle name="好_山东省民生支出标准_03_2010年各地区一般预算平衡表_2010年地方财政一般预算分级平衡情况表（汇总）0524" xfId="37037"/>
    <cellStyle name="好_山东省民生支出标准_03_2010年各地区一般预算平衡表_2010年地方财政一般预算分级平衡情况表（汇总）0524 2 2" xfId="37038"/>
    <cellStyle name="好_山东省民生支出标准_03_2010年各地区一般预算平衡表_2010年地方财政一般预算分级平衡情况表（汇总）0524 2 3" xfId="37039"/>
    <cellStyle name="好_山东省民生支出标准_03_2010年各地区一般预算平衡表_2010年地方财政一般预算分级平衡情况表（汇总）0524 2 4" xfId="37040"/>
    <cellStyle name="好_山东省民生支出标准_03_2010年各地区一般预算平衡表_2010年地方财政一般预算分级平衡情况表（汇总）0524 2 5" xfId="37041"/>
    <cellStyle name="好_山东省民生支出标准_03_2010年各地区一般预算平衡表_2010年地方财政一般预算分级平衡情况表（汇总）0524 2 7" xfId="37042"/>
    <cellStyle name="好_山东省民生支出标准_03_2010年各地区一般预算平衡表_2010年地方财政一般预算分级平衡情况表（汇总）0524 3" xfId="37043"/>
    <cellStyle name="汇总 2 10" xfId="37044"/>
    <cellStyle name="好_山东省民生支出标准_03_2010年各地区一般预算平衡表_2010年地方财政一般预算分级平衡情况表（汇总）0524 4" xfId="37045"/>
    <cellStyle name="汇总 2 11" xfId="37046"/>
    <cellStyle name="好_山东省民生支出标准_03_2010年各地区一般预算平衡表_2010年地方财政一般预算分级平衡情况表（汇总）0524 5" xfId="37047"/>
    <cellStyle name="好_山东省民生支出标准_03_2010年各地区一般预算平衡表_净集中" xfId="37048"/>
    <cellStyle name="好_山东省民生支出标准_03_2010年各地区一般预算平衡表_净集中 2" xfId="37049"/>
    <cellStyle name="好_山东省民生支出标准_03_2010年各地区一般预算平衡表_净集中 3" xfId="37050"/>
    <cellStyle name="好_山东省民生支出标准_财力性转移支付2010年预算参考数" xfId="37051"/>
    <cellStyle name="注释 2 4" xfId="37052"/>
    <cellStyle name="好_山东省民生支出标准_财力性转移支付2010年预算参考数 2" xfId="37053"/>
    <cellStyle name="注释 2 4 2" xfId="37054"/>
    <cellStyle name="好_山东省民生支出标准_财力性转移支付2010年预算参考数 2 2" xfId="37055"/>
    <cellStyle name="好_市辖区测算20080510_民生政策最低支出需求_03_2010年各地区一般预算平衡表_2010年地方财政一般预算分级平衡情况表（汇总）0524 2 4" xfId="37056"/>
    <cellStyle name="好_山东省民生支出标准_财力性转移支付2010年预算参考数 2 3" xfId="37057"/>
    <cellStyle name="好_市辖区测算20080510_民生政策最低支出需求_03_2010年各地区一般预算平衡表_2010年地方财政一般预算分级平衡情况表（汇总）0524 2 5" xfId="37058"/>
    <cellStyle name="好_山东省民生支出标准_财力性转移支付2010年预算参考数 2 4" xfId="37059"/>
    <cellStyle name="好_市辖区测算20080510_民生政策最低支出需求_03_2010年各地区一般预算平衡表_2010年地方财政一般预算分级平衡情况表（汇总）0524 2 6" xfId="37060"/>
    <cellStyle name="好_山东省民生支出标准_财力性转移支付2010年预算参考数 2 5" xfId="37061"/>
    <cellStyle name="好_市辖区测算20080510_民生政策最低支出需求_03_2010年各地区一般预算平衡表_2010年地方财政一般预算分级平衡情况表（汇总）0524 2 7" xfId="37062"/>
    <cellStyle name="好_山东省民生支出标准_财力性转移支付2010年预算参考数 2 6" xfId="37063"/>
    <cellStyle name="好_市辖区测算20080510_民生政策最低支出需求_03_2010年各地区一般预算平衡表_2010年地方财政一般预算分级平衡情况表（汇总）0524 2 8" xfId="37064"/>
    <cellStyle name="好_山东省民生支出标准_财力性转移支付2010年预算参考数 2 7" xfId="37065"/>
    <cellStyle name="好_山东省民生支出标准_财力性转移支付2010年预算参考数 2 8" xfId="37066"/>
    <cellStyle name="好_山东省民生支出标准_财力性转移支付2010年预算参考数 3" xfId="37067"/>
    <cellStyle name="好_山东省民生支出标准_财力性转移支付2010年预算参考数 4" xfId="37068"/>
    <cellStyle name="好_山东省民生支出标准_财力性转移支付2010年预算参考数_03_2010年各地区一般预算平衡表 2" xfId="37069"/>
    <cellStyle name="好_山东省民生支出标准_财力性转移支付2010年预算参考数_03_2010年各地区一般预算平衡表 2 2" xfId="37070"/>
    <cellStyle name="千位分隔[0] 2 32" xfId="37071"/>
    <cellStyle name="千位分隔[0] 2 27" xfId="37072"/>
    <cellStyle name="好_山东省民生支出标准_财力性转移支付2010年预算参考数_03_2010年各地区一般预算平衡表 4" xfId="37073"/>
    <cellStyle name="好_山东省民生支出标准_财力性转移支付2010年预算参考数_03_2010年各地区一般预算平衡表 5" xfId="37074"/>
    <cellStyle name="好_山东省民生支出标准_财力性转移支付2010年预算参考数_03_2010年各地区一般预算平衡表 6" xfId="37075"/>
    <cellStyle name="好_山东省民生支出标准_财力性转移支付2010年预算参考数_03_2010年各地区一般预算平衡表_04财力类2010" xfId="37076"/>
    <cellStyle name="好_山东省民生支出标准_财力性转移支付2010年预算参考数_03_2010年各地区一般预算平衡表_04财力类2010 2" xfId="37077"/>
    <cellStyle name="好_山东省民生支出标准_财力性转移支付2010年预算参考数_03_2010年各地区一般预算平衡表_04财力类2010 3" xfId="37078"/>
    <cellStyle name="好_山东省民生支出标准_财力性转移支付2010年预算参考数_03_2010年各地区一般预算平衡表_2010年地方财政一般预算分级平衡情况表（汇总）0524" xfId="37079"/>
    <cellStyle name="好_山东省民生支出标准_财力性转移支付2010年预算参考数_03_2010年各地区一般预算平衡表_2010年地方财政一般预算分级平衡情况表（汇总）0524 2" xfId="37080"/>
    <cellStyle name="好_山东省民生支出标准_财力性转移支付2010年预算参考数_03_2010年各地区一般预算平衡表_2010年地方财政一般预算分级平衡情况表（汇总）0524 2 3" xfId="37081"/>
    <cellStyle name="好_山东省民生支出标准_财力性转移支付2010年预算参考数_03_2010年各地区一般预算平衡表_2010年地方财政一般预算分级平衡情况表（汇总）0524 2 4" xfId="37082"/>
    <cellStyle name="好_山东省民生支出标准_财力性转移支付2010年预算参考数_03_2010年各地区一般预算平衡表_2010年地方财政一般预算分级平衡情况表（汇总）0524 2 6" xfId="37083"/>
    <cellStyle name="好_山东省民生支出标准_财力性转移支付2010年预算参考数_03_2010年各地区一般预算平衡表_2010年地方财政一般预算分级平衡情况表（汇总）0524 2 7" xfId="37084"/>
    <cellStyle name="好_山东省民生支出标准_财力性转移支付2010年预算参考数_03_2010年各地区一般预算平衡表_2010年地方财政一般预算分级平衡情况表（汇总）0524 3" xfId="37085"/>
    <cellStyle name="好_山东省民生支出标准_财力性转移支付2010年预算参考数_03_2010年各地区一般预算平衡表_2010年地方财政一般预算分级平衡情况表（汇总）0524 4" xfId="37086"/>
    <cellStyle name="好_山东省民生支出标准_财力性转移支付2010年预算参考数_03_2010年各地区一般预算平衡表_净集中" xfId="37087"/>
    <cellStyle name="好_山东省民生支出标准_财力性转移支付2010年预算参考数_03_2010年各地区一般预算平衡表_净集中 2" xfId="37088"/>
    <cellStyle name="好_山东省民生支出标准_财力性转移支付2010年预算参考数_30云南" xfId="37089"/>
    <cellStyle name="好_山东省民生支出标准_财力性转移支付2010年预算参考数_合并 2 5" xfId="37090"/>
    <cellStyle name="好_山东省民生支出标准_财力性转移支付2010年预算参考数_合并 2 6" xfId="37091"/>
    <cellStyle name="好_山东省民生支出标准_财力性转移支付2010年预算参考数_合并 2 7" xfId="37092"/>
    <cellStyle name="好_山东省民生支出标准_财力性转移支付2010年预算参考数_华东" xfId="37093"/>
    <cellStyle name="好_山东省民生支出标准_财力性转移支付2010年预算参考数_华东 2 2" xfId="37094"/>
    <cellStyle name="好_山东省民生支出标准_财力性转移支付2010年预算参考数_华东 2 3" xfId="37095"/>
    <cellStyle name="好_山东省民生支出标准_财力性转移支付2010年预算参考数_华东 2 4" xfId="37096"/>
    <cellStyle name="好_山东省民生支出标准_财力性转移支付2010年预算参考数_华东 2 5" xfId="37097"/>
    <cellStyle name="好_山东省民生支出标准_财力性转移支付2010年预算参考数_华东 2 6" xfId="37098"/>
    <cellStyle name="好_山东省民生支出标准_财力性转移支付2010年预算参考数_隋心对账单定稿0514 2" xfId="37099"/>
    <cellStyle name="好_山东省民生支出标准_财力性转移支付2010年预算参考数_隋心对账单定稿0514 2 2" xfId="37100"/>
    <cellStyle name="好_山东省民生支出标准_财力性转移支付2010年预算参考数_隋心对账单定稿0514 2 4" xfId="37101"/>
    <cellStyle name="好_山东省民生支出标准_财力性转移支付2010年预算参考数_隋心对账单定稿0514 2 5" xfId="37102"/>
    <cellStyle name="好_山东省民生支出标准_财力性转移支付2010年预算参考数_隋心对账单定稿0514 2 6" xfId="37103"/>
    <cellStyle name="好_山东省民生支出标准_财力性转移支付2010年预算参考数_隋心对账单定稿0514 2 7" xfId="37104"/>
    <cellStyle name="好_山东省民生支出标准_财力性转移支付2010年预算参考数_小册子（2010）张" xfId="37105"/>
    <cellStyle name="好_山东省民生支出标准_财力性转移支付2010年预算参考数_小册子（2010）张 2" xfId="37106"/>
    <cellStyle name="好_山东省民生支出标准_财力性转移支付2010年预算参考数_小册子（2010）张 3" xfId="37107"/>
    <cellStyle name="好_山东省民生支出标准_合并 2" xfId="37108"/>
    <cellStyle name="好_山东省民生支出标准_合并 2 6" xfId="37109"/>
    <cellStyle name="好_山东省民生支出标准_合并 2 7" xfId="37110"/>
    <cellStyle name="好_山东省民生支出标准_华东 2 6" xfId="37111"/>
    <cellStyle name="好_山东省民生支出标准_华东 2 7" xfId="37112"/>
    <cellStyle name="好_山东省民生支出标准_隋心对账单定稿0514" xfId="37113"/>
    <cellStyle name="好_山东省民生支出标准_隋心对账单定稿0514 2 6" xfId="37114"/>
    <cellStyle name="好_云南 缺口县区测算(地方填报)_03_2010年各地区一般预算平衡表_04财力类2010 3" xfId="37115"/>
    <cellStyle name="好_山东省民生支出标准_小册子（2010）张 2" xfId="37116"/>
    <cellStyle name="好_山东省民生支出标准_小册子（2010）张 3" xfId="37117"/>
    <cellStyle name="好_市辖区测算20080510" xfId="37118"/>
    <cellStyle name="好_市辖区测算20080510 2" xfId="37119"/>
    <cellStyle name="好_市辖区测算20080510 2 2" xfId="37120"/>
    <cellStyle name="好_市辖区测算20080510 2 3" xfId="37121"/>
    <cellStyle name="好_市辖区测算20080510 2 4" xfId="37122"/>
    <cellStyle name="好_市辖区测算20080510 2 5" xfId="37123"/>
    <cellStyle name="好_市辖区测算20080510 2 6" xfId="37124"/>
    <cellStyle name="好_市辖区测算20080510 2 7" xfId="37125"/>
    <cellStyle name="好_市辖区测算20080510 2 8" xfId="37126"/>
    <cellStyle name="好_市辖区测算20080510 3" xfId="37127"/>
    <cellStyle name="好_市辖区测算20080510 4" xfId="37128"/>
    <cellStyle name="好_市辖区测算20080510 5" xfId="37129"/>
    <cellStyle name="好_市辖区测算20080510_03_2010年各地区一般预算平衡表" xfId="37130"/>
    <cellStyle name="好_市辖区测算20080510_03_2010年各地区一般预算平衡表 2" xfId="37131"/>
    <cellStyle name="好_市辖区测算20080510_03_2010年各地区一般预算平衡表 3" xfId="37132"/>
    <cellStyle name="好_市辖区测算20080510_03_2010年各地区一般预算平衡表 4" xfId="37133"/>
    <cellStyle name="后继超链接 2 2" xfId="37134"/>
    <cellStyle name="好_市辖区测算20080510_03_2010年各地区一般预算平衡表 5" xfId="37135"/>
    <cellStyle name="后继超链接 2 3" xfId="37136"/>
    <cellStyle name="好_市辖区测算20080510_03_2010年各地区一般预算平衡表 6" xfId="37137"/>
    <cellStyle name="后继超链接 2 4" xfId="37138"/>
    <cellStyle name="好_市辖区测算20080510_03_2010年各地区一般预算平衡表_04财力类2010" xfId="37139"/>
    <cellStyle name="好_市辖区测算20080510_03_2010年各地区一般预算平衡表_2010年地方财政一般预算分级平衡情况表（汇总）0524 2 2" xfId="37140"/>
    <cellStyle name="好_市辖区测算20080510_03_2010年各地区一般预算平衡表_2010年地方财政一般预算分级平衡情况表（汇总）0524 2 4" xfId="37141"/>
    <cellStyle name="好_市辖区测算20080510_03_2010年各地区一般预算平衡表_2010年地方财政一般预算分级平衡情况表（汇总）0524 2 5" xfId="37142"/>
    <cellStyle name="好_市辖区测算20080510_03_2010年各地区一般预算平衡表_2010年地方财政一般预算分级平衡情况表（汇总）0524 2 6" xfId="37143"/>
    <cellStyle name="好_市辖区测算20080510_03_2010年各地区一般预算平衡表_2010年地方财政一般预算分级平衡情况表（汇总）0524 2 8" xfId="37144"/>
    <cellStyle name="好_市辖区测算20080510_03_2010年各地区一般预算平衡表_净集中 2" xfId="37145"/>
    <cellStyle name="好_市辖区测算20080510_03_2010年各地区一般预算平衡表_净集中 3" xfId="37146"/>
    <cellStyle name="好_市辖区测算20080510_30云南 2" xfId="37147"/>
    <cellStyle name="好_市辖区测算20080510_30云南 3" xfId="37148"/>
    <cellStyle name="好_市辖区测算20080510_不含人员经费系数 2 2" xfId="37149"/>
    <cellStyle name="好_市辖区测算20080510_不含人员经费系数 2 3" xfId="37150"/>
    <cellStyle name="好_市辖区测算20080510_不含人员经费系数 2 4" xfId="37151"/>
    <cellStyle name="好_市辖区测算20080510_不含人员经费系数 2 5" xfId="37152"/>
    <cellStyle name="好_市辖区测算20080510_不含人员经费系数 2 6" xfId="37153"/>
    <cellStyle name="好_市辖区测算20080510_不含人员经费系数 2 8" xfId="37154"/>
    <cellStyle name="好_市辖区测算20080510_不含人员经费系数 4" xfId="37155"/>
    <cellStyle name="好_危改资金测算_财力性转移支付2010年预算参考数_隋心对账单定稿0514 2 5" xfId="37156"/>
    <cellStyle name="好_市辖区测算20080510_不含人员经费系数 5" xfId="37157"/>
    <cellStyle name="好_危改资金测算_财力性转移支付2010年预算参考数_隋心对账单定稿0514 2 6" xfId="37158"/>
    <cellStyle name="好_市辖区测算20080510_不含人员经费系数_03_2010年各地区一般预算平衡表 2" xfId="37159"/>
    <cellStyle name="好_市辖区测算20080510_不含人员经费系数_03_2010年各地区一般预算平衡表 2 2" xfId="37160"/>
    <cellStyle name="好_市辖区测算20080510_不含人员经费系数_03_2010年各地区一般预算平衡表 2 3" xfId="37161"/>
    <cellStyle name="好_市辖区测算20080510_不含人员经费系数_03_2010年各地区一般预算平衡表 3" xfId="37162"/>
    <cellStyle name="好_市辖区测算20080510_不含人员经费系数_03_2010年各地区一般预算平衡表 5" xfId="37163"/>
    <cellStyle name="好_市辖区测算20080510_不含人员经费系数_03_2010年各地区一般预算平衡表_04财力类2010" xfId="37164"/>
    <cellStyle name="好_市辖区测算20080510_不含人员经费系数_03_2010年各地区一般预算平衡表_04财力类2010 2" xfId="37165"/>
    <cellStyle name="好_市辖区测算20080510_不含人员经费系数_03_2010年各地区一般预算平衡表_04财力类2010 3" xfId="37166"/>
    <cellStyle name="好_市辖区测算20080510_不含人员经费系数_03_2010年各地区一般预算平衡表_2010年地方财政一般预算分级平衡情况表（汇总）0524 2" xfId="37167"/>
    <cellStyle name="好_市辖区测算20080510_不含人员经费系数_03_2010年各地区一般预算平衡表_2010年地方财政一般预算分级平衡情况表（汇总）0524 2 3" xfId="37168"/>
    <cellStyle name="好_市辖区测算20080510_不含人员经费系数_03_2010年各地区一般预算平衡表_2010年地方财政一般预算分级平衡情况表（汇总）0524 4" xfId="37169"/>
    <cellStyle name="好_市辖区测算20080510_不含人员经费系数_03_2010年各地区一般预算平衡表_2010年地方财政一般预算分级平衡情况表（汇总）0524 5" xfId="37170"/>
    <cellStyle name="好_市辖区测算20080510_不含人员经费系数_30云南" xfId="37171"/>
    <cellStyle name="好_市辖区测算20080510_不含人员经费系数_30云南 2" xfId="37172"/>
    <cellStyle name="好_文体广播事业(按照总人口测算）—20080416_县市旗测算-新科目（含人口规模效应） 2 8" xfId="37173"/>
    <cellStyle name="好_市辖区测算20080510_不含人员经费系数_30云南 3" xfId="37174"/>
    <cellStyle name="好_市辖区测算20080510_不含人员经费系数_财力性转移支付2010年预算参考数 2 4" xfId="37175"/>
    <cellStyle name="好_市辖区测算20080510_不含人员经费系数_财力性转移支付2010年预算参考数 2 5" xfId="37176"/>
    <cellStyle name="好_市辖区测算20080510_不含人员经费系数_财力性转移支付2010年预算参考数 2 6" xfId="37177"/>
    <cellStyle name="好_市辖区测算20080510_不含人员经费系数_财力性转移支付2010年预算参考数 2 7" xfId="37178"/>
    <cellStyle name="好_市辖区测算20080510_不含人员经费系数_财力性转移支付2010年预算参考数 2 8" xfId="37179"/>
    <cellStyle name="好_市辖区测算20080510_不含人员经费系数_财力性转移支付2010年预算参考数_03_2010年各地区一般预算平衡表" xfId="37180"/>
    <cellStyle name="好_县区合并测算20080421_民生政策最低支出需求_财力性转移支付2010年预算参考数_华东 2 7" xfId="37181"/>
    <cellStyle name="好_市辖区测算20080510_不含人员经费系数_财力性转移支付2010年预算参考数_03_2010年各地区一般预算平衡表 4" xfId="37182"/>
    <cellStyle name="好_市辖区测算20080510_不含人员经费系数_财力性转移支付2010年预算参考数_03_2010年各地区一般预算平衡表 5" xfId="37183"/>
    <cellStyle name="好_卫生(按照总人口测算）—20080416_民生政策最低支出需求_合并 2" xfId="37184"/>
    <cellStyle name="好_市辖区测算20080510_不含人员经费系数_财力性转移支付2010年预算参考数_03_2010年各地区一般预算平衡表 6" xfId="37185"/>
    <cellStyle name="好_卫生(按照总人口测算）—20080416_民生政策最低支出需求_合并 3" xfId="37186"/>
    <cellStyle name="好_市辖区测算20080510_不含人员经费系数_财力性转移支付2010年预算参考数_03_2010年各地区一般预算平衡表_04财力类2010 2" xfId="37187"/>
    <cellStyle name="好_市辖区测算20080510_不含人员经费系数_财力性转移支付2010年预算参考数_03_2010年各地区一般预算平衡表_04财力类2010 3" xfId="37188"/>
    <cellStyle name="好_市辖区测算20080510_不含人员经费系数_财力性转移支付2010年预算参考数_03_2010年各地区一般预算平衡表_2010年地方财政一般预算分级平衡情况表（汇总）0524" xfId="37189"/>
    <cellStyle name="好_市辖区测算20080510_不含人员经费系数_财力性转移支付2010年预算参考数_03_2010年各地区一般预算平衡表_2010年地方财政一般预算分级平衡情况表（汇总）0524 2" xfId="37190"/>
    <cellStyle name="好_市辖区测算20080510_不含人员经费系数_财力性转移支付2010年预算参考数_03_2010年各地区一般预算平衡表_2010年地方财政一般预算分级平衡情况表（汇总）0524 2 2" xfId="37191"/>
    <cellStyle name="好_市辖区测算20080510_不含人员经费系数_财力性转移支付2010年预算参考数_03_2010年各地区一般预算平衡表_2010年地方财政一般预算分级平衡情况表（汇总）0524 2 3" xfId="37192"/>
    <cellStyle name="好_市辖区测算20080510_不含人员经费系数_财力性转移支付2010年预算参考数_03_2010年各地区一般预算平衡表_2010年地方财政一般预算分级平衡情况表（汇总）0524 2 4" xfId="37193"/>
    <cellStyle name="好_市辖区测算20080510_不含人员经费系数_财力性转移支付2010年预算参考数_03_2010年各地区一般预算平衡表_2010年地方财政一般预算分级平衡情况表（汇总）0524 2 7" xfId="37194"/>
    <cellStyle name="好_市辖区测算20080510_不含人员经费系数_财力性转移支付2010年预算参考数_03_2010年各地区一般预算平衡表_2010年地方财政一般预算分级平衡情况表（汇总）0524 2 8" xfId="37195"/>
    <cellStyle name="好_市辖区测算20080510_不含人员经费系数_财力性转移支付2010年预算参考数_03_2010年各地区一般预算平衡表_2010年地方财政一般预算分级平衡情况表（汇总）0524 3" xfId="37196"/>
    <cellStyle name="好_市辖区测算20080510_不含人员经费系数_财力性转移支付2010年预算参考数_03_2010年各地区一般预算平衡表_2010年地方财政一般预算分级平衡情况表（汇总）0524 4" xfId="37197"/>
    <cellStyle name="好_市辖区测算20080510_不含人员经费系数_财力性转移支付2010年预算参考数_03_2010年各地区一般预算平衡表_2010年地方财政一般预算分级平衡情况表（汇总）0524 5" xfId="37198"/>
    <cellStyle name="好_市辖区测算20080510_不含人员经费系数_财力性转移支付2010年预算参考数_03_2010年各地区一般预算平衡表_净集中" xfId="37199"/>
    <cellStyle name="好_市辖区测算20080510_不含人员经费系数_财力性转移支付2010年预算参考数_03_2010年各地区一般预算平衡表_净集中 2" xfId="37200"/>
    <cellStyle name="好_市辖区测算20080510_不含人员经费系数_财力性转移支付2010年预算参考数_30云南" xfId="37201"/>
    <cellStyle name="好_市辖区测算20080510_不含人员经费系数_财力性转移支付2010年预算参考数_30云南 2" xfId="37202"/>
    <cellStyle name="好_市辖区测算20080510_不含人员经费系数_财力性转移支付2010年预算参考数_30云南 3" xfId="37203"/>
    <cellStyle name="好_市辖区测算20080510_不含人员经费系数_财力性转移支付2010年预算参考数_30云南 3 2" xfId="37204"/>
    <cellStyle name="好_市辖区测算20080510_不含人员经费系数_财力性转移支付2010年预算参考数_合并" xfId="37205"/>
    <cellStyle name="好_市辖区测算20080510_不含人员经费系数_财力性转移支付2010年预算参考数_合并 2 6" xfId="37206"/>
    <cellStyle name="好_市辖区测算20080510_不含人员经费系数_财力性转移支付2010年预算参考数_合并 2 7" xfId="37207"/>
    <cellStyle name="好_市辖区测算20080510_不含人员经费系数_财力性转移支付2010年预算参考数_华东" xfId="37208"/>
    <cellStyle name="好_市辖区测算20080510_不含人员经费系数_财力性转移支付2010年预算参考数_华东 2" xfId="37209"/>
    <cellStyle name="链接单元格 2 2 2 4" xfId="37210"/>
    <cellStyle name="好_市辖区测算20080510_不含人员经费系数_财力性转移支付2010年预算参考数_华东 2 2" xfId="37211"/>
    <cellStyle name="链接单元格 2 2 2 8" xfId="37212"/>
    <cellStyle name="好_市辖区测算20080510_不含人员经费系数_财力性转移支付2010年预算参考数_华东 2 6" xfId="37213"/>
    <cellStyle name="链接单元格 2 2 2 9" xfId="37214"/>
    <cellStyle name="好_市辖区测算20080510_不含人员经费系数_财力性转移支付2010年预算参考数_华东 2 7" xfId="37215"/>
    <cellStyle name="好_市辖区测算20080510_不含人员经费系数_财力性转移支付2010年预算参考数_华东 3" xfId="37216"/>
    <cellStyle name="好_市辖区测算20080510_不含人员经费系数_财力性转移支付2010年预算参考数_隋心对账单定稿0514 2 2" xfId="37217"/>
    <cellStyle name="好_县市旗测算-新科目（20080626）_不含人员经费系数_财力性转移支付2010年预算参考数_合并 2 6" xfId="37218"/>
    <cellStyle name="好_市辖区测算20080510_不含人员经费系数_财力性转移支付2010年预算参考数_隋心对账单定稿0514 2 4" xfId="37219"/>
    <cellStyle name="好_市辖区测算20080510_不含人员经费系数_财力性转移支付2010年预算参考数_隋心对账单定稿0514 2 5" xfId="37220"/>
    <cellStyle name="好_市辖区测算20080510_不含人员经费系数_财力性转移支付2010年预算参考数_隋心对账单定稿0514 2 6" xfId="37221"/>
    <cellStyle name="好_市辖区测算20080510_不含人员经费系数_财力性转移支付2010年预算参考数_隋心对账单定稿0514 2 7" xfId="37222"/>
    <cellStyle name="好_市辖区测算20080510_不含人员经费系数_财力性转移支付2010年预算参考数_小册子（2010）张 2" xfId="37223"/>
    <cellStyle name="好_市辖区测算20080510_不含人员经费系数_合并 2" xfId="37224"/>
    <cellStyle name="好_市辖区测算20080510_不含人员经费系数_合并 3" xfId="37225"/>
    <cellStyle name="好_市辖区测算20080510_不含人员经费系数_华东" xfId="37226"/>
    <cellStyle name="好_市辖区测算20080510_不含人员经费系数_华东 2" xfId="37227"/>
    <cellStyle name="好_市辖区测算20080510_不含人员经费系数_华东 2 3" xfId="37228"/>
    <cellStyle name="好_市辖区测算20080510_不含人员经费系数_华东 3" xfId="37229"/>
    <cellStyle name="好_市辖区测算20080510_不含人员经费系数_隋心对账单定稿0514" xfId="37230"/>
    <cellStyle name="好_市辖区测算20080510_不含人员经费系数_隋心对账单定稿0514 2" xfId="37231"/>
    <cellStyle name="好_市辖区测算20080510_不含人员经费系数_隋心对账单定稿0514 2 2" xfId="37232"/>
    <cellStyle name="好_市辖区测算20080510_不含人员经费系数_隋心对账单定稿0514 2 3" xfId="37233"/>
    <cellStyle name="好_市辖区测算20080510_不含人员经费系数_隋心对账单定稿0514 2 4" xfId="37234"/>
    <cellStyle name="好_市辖区测算20080510_不含人员经费系数_隋心对账单定稿0514 2 5" xfId="37235"/>
    <cellStyle name="好_市辖区测算20080510_不含人员经费系数_隋心对账单定稿0514 2 6" xfId="37236"/>
    <cellStyle name="好_市辖区测算20080510_不含人员经费系数_隋心对账单定稿0514 2 7" xfId="37237"/>
    <cellStyle name="好_市辖区测算20080510_不含人员经费系数_小册子（2010）张" xfId="37238"/>
    <cellStyle name="好_市辖区测算20080510_不含人员经费系数_小册子（2010）张 2" xfId="37239"/>
    <cellStyle name="好_市辖区测算20080510_不含人员经费系数_小册子（2010）张 3" xfId="37240"/>
    <cellStyle name="好_市辖区测算20080510_财力性转移支付2010年预算参考数" xfId="37241"/>
    <cellStyle name="好_市辖区测算20080510_财力性转移支付2010年预算参考数 2 7" xfId="37242"/>
    <cellStyle name="好_市辖区测算20080510_财力性转移支付2010年预算参考数 2 8" xfId="37243"/>
    <cellStyle name="好_市辖区测算20080510_财力性转移支付2010年预算参考数_03_2010年各地区一般预算平衡表" xfId="37244"/>
    <cellStyle name="好_市辖区测算20080510_财力性转移支付2010年预算参考数_03_2010年各地区一般预算平衡表 2 2" xfId="37245"/>
    <cellStyle name="好_市辖区测算20080510_财力性转移支付2010年预算参考数_03_2010年各地区一般预算平衡表 2 3" xfId="37246"/>
    <cellStyle name="好_市辖区测算20080510_财力性转移支付2010年预算参考数_03_2010年各地区一般预算平衡表 4" xfId="37247"/>
    <cellStyle name="好_市辖区测算20080510_财力性转移支付2010年预算参考数_03_2010年各地区一般预算平衡表_04财力类2010 2" xfId="37248"/>
    <cellStyle name="好_市辖区测算20080510_财力性转移支付2010年预算参考数_03_2010年各地区一般预算平衡表_04财力类2010 3" xfId="37249"/>
    <cellStyle name="好_市辖区测算20080510_财力性转移支付2010年预算参考数_03_2010年各地区一般预算平衡表_2010年地方财政一般预算分级平衡情况表（汇总）0524 2" xfId="37250"/>
    <cellStyle name="好_市辖区测算20080510_财力性转移支付2010年预算参考数_03_2010年各地区一般预算平衡表_2010年地方财政一般预算分级平衡情况表（汇总）0524 2 4" xfId="37251"/>
    <cellStyle name="好_市辖区测算20080510_财力性转移支付2010年预算参考数_03_2010年各地区一般预算平衡表_2010年地方财政一般预算分级平衡情况表（汇总）0524 2 5" xfId="37252"/>
    <cellStyle name="好_市辖区测算20080510_财力性转移支付2010年预算参考数_03_2010年各地区一般预算平衡表_2010年地方财政一般预算分级平衡情况表（汇总）0524 2 6" xfId="37253"/>
    <cellStyle name="好_市辖区测算20080510_财力性转移支付2010年预算参考数_03_2010年各地区一般预算平衡表_2010年地方财政一般预算分级平衡情况表（汇总）0524 2 7" xfId="37254"/>
    <cellStyle name="好_市辖区测算20080510_财力性转移支付2010年预算参考数_03_2010年各地区一般预算平衡表_2010年地方财政一般预算分级平衡情况表（汇总）0524 3" xfId="37255"/>
    <cellStyle name="好_市辖区测算20080510_财力性转移支付2010年预算参考数_03_2010年各地区一般预算平衡表_2010年地方财政一般预算分级平衡情况表（汇总）0524 5" xfId="37256"/>
    <cellStyle name="好_市辖区测算20080510_财力性转移支付2010年预算参考数_03_2010年各地区一般预算平衡表_净集中 2" xfId="37257"/>
    <cellStyle name="好_市辖区测算20080510_财力性转移支付2010年预算参考数_03_2010年各地区一般预算平衡表_净集中 3" xfId="37258"/>
    <cellStyle name="好_市辖区测算20080510_财力性转移支付2010年预算参考数_30云南 3" xfId="37259"/>
    <cellStyle name="好_市辖区测算20080510_财力性转移支付2010年预算参考数_30云南 4" xfId="37260"/>
    <cellStyle name="好_市辖区测算20080510_财力性转移支付2010年预算参考数_合并 2 2" xfId="37261"/>
    <cellStyle name="好_市辖区测算20080510_财力性转移支付2010年预算参考数_合并 2 3" xfId="37262"/>
    <cellStyle name="好_市辖区测算20080510_财力性转移支付2010年预算参考数_合并 2 4" xfId="37263"/>
    <cellStyle name="好_市辖区测算20080510_财力性转移支付2010年预算参考数_华东" xfId="37264"/>
    <cellStyle name="好_市辖区测算20080510_财力性转移支付2010年预算参考数_华东 2 2" xfId="37265"/>
    <cellStyle name="好_市辖区测算20080510_财力性转移支付2010年预算参考数_华东 2 3" xfId="37266"/>
    <cellStyle name="好_市辖区测算20080510_财力性转移支付2010年预算参考数_华东 2 4" xfId="37267"/>
    <cellStyle name="好_市辖区测算20080510_财力性转移支付2010年预算参考数_华东 2 5" xfId="37268"/>
    <cellStyle name="好_市辖区测算20080510_财力性转移支付2010年预算参考数_华东 2 6" xfId="37269"/>
    <cellStyle name="好_市辖区测算20080510_财力性转移支付2010年预算参考数_华东 2 7" xfId="37270"/>
    <cellStyle name="好_市辖区测算20080510_财力性转移支付2010年预算参考数_华东 3" xfId="37271"/>
    <cellStyle name="好_市辖区测算-新科目（20080626）_华东 2" xfId="37272"/>
    <cellStyle name="好_市辖区测算20080510_财力性转移支付2010年预算参考数_隋心对账单定稿0514" xfId="37273"/>
    <cellStyle name="好_市辖区测算-新科目（20080626）_华东 2 2" xfId="37274"/>
    <cellStyle name="好_市辖区测算20080510_财力性转移支付2010年预算参考数_隋心对账单定稿0514 2" xfId="37275"/>
    <cellStyle name="好_市辖区测算20080510_财力性转移支付2010年预算参考数_隋心对账单定稿0514 2 2" xfId="37276"/>
    <cellStyle name="好_市辖区测算20080510_财力性转移支付2010年预算参考数_隋心对账单定稿0514 2 6" xfId="37277"/>
    <cellStyle name="好_市辖区测算20080510_财力性转移支付2010年预算参考数_隋心对账单定稿0514 2 7" xfId="37278"/>
    <cellStyle name="好_市辖区测算-新科目（20080626）_华东 2 3" xfId="37279"/>
    <cellStyle name="好_市辖区测算20080510_财力性转移支付2010年预算参考数_隋心对账单定稿0514 3" xfId="37280"/>
    <cellStyle name="好_市辖区测算20080510_财力性转移支付2010年预算参考数_小册子（2010）张 2 2" xfId="37281"/>
    <cellStyle name="好_市辖区测算20080510_财力性转移支付2010年预算参考数_小册子（2010）张 3 2" xfId="37282"/>
    <cellStyle name="好_市辖区测算20080510_合并" xfId="37283"/>
    <cellStyle name="好_市辖区测算20080510_合并 2" xfId="37284"/>
    <cellStyle name="好_市辖区测算20080510_华东 2" xfId="37285"/>
    <cellStyle name="好_市辖区测算20080510_华东 2 2" xfId="37286"/>
    <cellStyle name="好_市辖区测算20080510_华东 2 3" xfId="37287"/>
    <cellStyle name="好_市辖区测算20080510_华东 2 4" xfId="37288"/>
    <cellStyle name="好_市辖区测算20080510_华东 2 5" xfId="37289"/>
    <cellStyle name="好_市辖区测算20080510_华东 2 6" xfId="37290"/>
    <cellStyle name="好_市辖区测算20080510_华东 2 7" xfId="37291"/>
    <cellStyle name="好_市辖区测算20080510_华东 3" xfId="37292"/>
    <cellStyle name="好_市辖区测算20080510_民生政策最低支出需求 2" xfId="37293"/>
    <cellStyle name="好_市辖区测算20080510_民生政策最低支出需求 2 2" xfId="37294"/>
    <cellStyle name="好_市辖区测算20080510_民生政策最低支出需求 2 3" xfId="37295"/>
    <cellStyle name="好_市辖区测算20080510_民生政策最低支出需求 2 4" xfId="37296"/>
    <cellStyle name="好_市辖区测算20080510_民生政策最低支出需求 2 5" xfId="37297"/>
    <cellStyle name="好_市辖区测算20080510_民生政策最低支出需求 2 6" xfId="37298"/>
    <cellStyle name="好_市辖区测算20080510_民生政策最低支出需求 2 7" xfId="37299"/>
    <cellStyle name="好_市辖区测算20080510_民生政策最低支出需求 2 8" xfId="37300"/>
    <cellStyle name="好_市辖区测算20080510_民生政策最低支出需求 3" xfId="37301"/>
    <cellStyle name="好_市辖区测算20080510_民生政策最低支出需求_03_2010年各地区一般预算平衡表" xfId="37302"/>
    <cellStyle name="好_市辖区测算20080510_民生政策最低支出需求_03_2010年各地区一般预算平衡表 2" xfId="37303"/>
    <cellStyle name="好_市辖区测算20080510_民生政策最低支出需求_03_2010年各地区一般预算平衡表 2 2" xfId="37304"/>
    <cellStyle name="好_市辖区测算20080510_民生政策最低支出需求_03_2010年各地区一般预算平衡表 3" xfId="37305"/>
    <cellStyle name="好_县市旗测算-新科目（20080626）_民生政策最低支出需求_华东" xfId="37306"/>
    <cellStyle name="好_市辖区测算20080510_民生政策最低支出需求_03_2010年各地区一般预算平衡表 6" xfId="37307"/>
    <cellStyle name="好_市辖区测算-新科目（20080626）_不含人员经费系数_华东 2 4" xfId="37308"/>
    <cellStyle name="好_市辖区测算20080510_民生政策最低支出需求_03_2010年各地区一般预算平衡表_04财力类2010" xfId="37309"/>
    <cellStyle name="好_市辖区测算20080510_民生政策最低支出需求_03_2010年各地区一般预算平衡表_04财力类2010 2" xfId="37310"/>
    <cellStyle name="好_市辖区测算20080510_民生政策最低支出需求_03_2010年各地区一般预算平衡表_2010年地方财政一般预算分级平衡情况表（汇总）0524 2" xfId="37311"/>
    <cellStyle name="好_市辖区测算20080510_民生政策最低支出需求_03_2010年各地区一般预算平衡表_2010年地方财政一般预算分级平衡情况表（汇总）0524 2 2" xfId="37312"/>
    <cellStyle name="好_市辖区测算20080510_民生政策最低支出需求_03_2010年各地区一般预算平衡表_2010年地方财政一般预算分级平衡情况表（汇总）0524 2 3" xfId="37313"/>
    <cellStyle name="好_市辖区测算20080510_民生政策最低支出需求_03_2010年各地区一般预算平衡表_2010年地方财政一般预算分级平衡情况表（汇总）0524 3" xfId="37314"/>
    <cellStyle name="好_市辖区测算20080510_民生政策最低支出需求_03_2010年各地区一般预算平衡表_2010年地方财政一般预算分级平衡情况表（汇总）0524 4" xfId="37315"/>
    <cellStyle name="好_市辖区测算20080510_民生政策最低支出需求_03_2010年各地区一般预算平衡表_净集中" xfId="37316"/>
    <cellStyle name="好_市辖区测算20080510_民生政策最低支出需求_03_2010年各地区一般预算平衡表_净集中 2" xfId="37317"/>
    <cellStyle name="好_一般预算支出口径剔除表 3" xfId="37318"/>
    <cellStyle name="好_市辖区测算20080510_民生政策最低支出需求_03_2010年各地区一般预算平衡表_净集中 3" xfId="37319"/>
    <cellStyle name="好_一般预算支出口径剔除表 4" xfId="37320"/>
    <cellStyle name="好_市辖区测算20080510_民生政策最低支出需求_30云南" xfId="37321"/>
    <cellStyle name="好_市辖区测算20080510_民生政策最低支出需求_财力性转移支付2010年预算参考数 2" xfId="37322"/>
    <cellStyle name="好_市辖区测算20080510_民生政策最低支出需求_财力性转移支付2010年预算参考数 2 2" xfId="37323"/>
    <cellStyle name="好_市辖区测算20080510_民生政策最低支出需求_财力性转移支付2010年预算参考数 2 3" xfId="37324"/>
    <cellStyle name="好_市辖区测算20080510_民生政策最低支出需求_财力性转移支付2010年预算参考数 2 5" xfId="37325"/>
    <cellStyle name="好_市辖区测算20080510_民生政策最低支出需求_财力性转移支付2010年预算参考数 2 6" xfId="37326"/>
    <cellStyle name="好_市辖区测算20080510_民生政策最低支出需求_财力性转移支付2010年预算参考数 2 7" xfId="37327"/>
    <cellStyle name="好_市辖区测算20080510_民生政策最低支出需求_财力性转移支付2010年预算参考数 2 8" xfId="37328"/>
    <cellStyle name="好_市辖区测算20080510_民生政策最低支出需求_财力性转移支付2010年预算参考数 3" xfId="37329"/>
    <cellStyle name="好_市辖区测算20080510_民生政策最低支出需求_财力性转移支付2010年预算参考数 4" xfId="37330"/>
    <cellStyle name="好_市辖区测算20080510_民生政策最低支出需求_财力性转移支付2010年预算参考数 5" xfId="37331"/>
    <cellStyle name="好_市辖区测算20080510_民生政策最低支出需求_财力性转移支付2010年预算参考数_03_2010年各地区一般预算平衡表 2 2" xfId="37332"/>
    <cellStyle name="好_市辖区测算20080510_民生政策最低支出需求_财力性转移支付2010年预算参考数_03_2010年各地区一般预算平衡表 2 3" xfId="37333"/>
    <cellStyle name="好_市辖区测算20080510_民生政策最低支出需求_财力性转移支付2010年预算参考数_03_2010年各地区一般预算平衡表 4" xfId="37334"/>
    <cellStyle name="注释 4 2 2" xfId="37335"/>
    <cellStyle name="好_市辖区测算20080510_民生政策最低支出需求_财力性转移支付2010年预算参考数_03_2010年各地区一般预算平衡表 5" xfId="37336"/>
    <cellStyle name="好_市辖区测算20080510_民生政策最低支出需求_财力性转移支付2010年预算参考数_03_2010年各地区一般预算平衡表 6" xfId="37337"/>
    <cellStyle name="好_市辖区测算20080510_民生政策最低支出需求_财力性转移支付2010年预算参考数_03_2010年各地区一般预算平衡表_04财力类2010" xfId="37338"/>
    <cellStyle name="好_市辖区测算20080510_民生政策最低支出需求_财力性转移支付2010年预算参考数_03_2010年各地区一般预算平衡表_04财力类2010 2" xfId="37339"/>
    <cellStyle name="好_市辖区测算20080510_民生政策最低支出需求_财力性转移支付2010年预算参考数_03_2010年各地区一般预算平衡表_04财力类2010 3" xfId="37340"/>
    <cellStyle name="好_市辖区测算20080510_民生政策最低支出需求_财力性转移支付2010年预算参考数_03_2010年各地区一般预算平衡表_2010年地方财政一般预算分级平衡情况表（汇总）0524 2" xfId="37341"/>
    <cellStyle name="好_市辖区测算20080510_民生政策最低支出需求_财力性转移支付2010年预算参考数_03_2010年各地区一般预算平衡表_2010年地方财政一般预算分级平衡情况表（汇总）0524 2 3" xfId="37342"/>
    <cellStyle name="好_市辖区测算20080510_民生政策最低支出需求_财力性转移支付2010年预算参考数_03_2010年各地区一般预算平衡表_2010年地方财政一般预算分级平衡情况表（汇总）0524 2 4" xfId="37343"/>
    <cellStyle name="好_市辖区测算20080510_民生政策最低支出需求_财力性转移支付2010年预算参考数_03_2010年各地区一般预算平衡表_2010年地方财政一般预算分级平衡情况表（汇总）0524 2 5" xfId="37344"/>
    <cellStyle name="好_市辖区测算20080510_民生政策最低支出需求_财力性转移支付2010年预算参考数_03_2010年各地区一般预算平衡表_2010年地方财政一般预算分级平衡情况表（汇总）0524 2 6" xfId="37345"/>
    <cellStyle name="好_市辖区测算20080510_民生政策最低支出需求_财力性转移支付2010年预算参考数_03_2010年各地区一般预算平衡表_2010年地方财政一般预算分级平衡情况表（汇总）0524 2 7" xfId="37346"/>
    <cellStyle name="好_市辖区测算20080510_民生政策最低支出需求_财力性转移支付2010年预算参考数_03_2010年各地区一般预算平衡表_2010年地方财政一般预算分级平衡情况表（汇总）0524 3" xfId="37347"/>
    <cellStyle name="好_市辖区测算20080510_民生政策最低支出需求_财力性转移支付2010年预算参考数_03_2010年各地区一般预算平衡表_2010年地方财政一般预算分级平衡情况表（汇总）0524 4" xfId="37348"/>
    <cellStyle name="好_市辖区测算20080510_民生政策最低支出需求_财力性转移支付2010年预算参考数_03_2010年各地区一般预算平衡表_净集中 2" xfId="37349"/>
    <cellStyle name="好_市辖区测算20080510_民生政策最低支出需求_财力性转移支付2010年预算参考数_03_2010年各地区一般预算平衡表_净集中 3" xfId="37350"/>
    <cellStyle name="好_市辖区测算20080510_民生政策最低支出需求_财力性转移支付2010年预算参考数_30云南" xfId="37351"/>
    <cellStyle name="好_市辖区测算20080510_民生政策最低支出需求_财力性转移支付2010年预算参考数_30云南 2" xfId="37352"/>
    <cellStyle name="好_市辖区测算20080510_民生政策最低支出需求_财力性转移支付2010年预算参考数_30云南 3" xfId="37353"/>
    <cellStyle name="好_市辖区测算20080510_民生政策最低支出需求_财力性转移支付2010年预算参考数_合并" xfId="37354"/>
    <cellStyle name="好_市辖区测算20080510_民生政策最低支出需求_财力性转移支付2010年预算参考数_合并 2 3" xfId="37355"/>
    <cellStyle name="好_市辖区测算20080510_民生政策最低支出需求_财力性转移支付2010年预算参考数_合并 2 4" xfId="37356"/>
    <cellStyle name="好_市辖区测算20080510_民生政策最低支出需求_财力性转移支付2010年预算参考数_合并 2 5" xfId="37357"/>
    <cellStyle name="好_市辖区测算20080510_民生政策最低支出需求_财力性转移支付2010年预算参考数_合并 2 6" xfId="37358"/>
    <cellStyle name="好_市辖区测算20080510_民生政策最低支出需求_财力性转移支付2010年预算参考数_合并 2 7" xfId="37359"/>
    <cellStyle name="好_市辖区测算20080510_民生政策最低支出需求_财力性转移支付2010年预算参考数_华东" xfId="37360"/>
    <cellStyle name="好_市辖区测算20080510_民生政策最低支出需求_财力性转移支付2010年预算参考数_华东 2 2" xfId="37361"/>
    <cellStyle name="好_市辖区测算20080510_民生政策最低支出需求_财力性转移支付2010年预算参考数_华东 2 3" xfId="37362"/>
    <cellStyle name="好_市辖区测算20080510_民生政策最低支出需求_财力性转移支付2010年预算参考数_华东 2 4" xfId="37363"/>
    <cellStyle name="好_市辖区测算20080510_民生政策最低支出需求_财力性转移支付2010年预算参考数_华东 2 7" xfId="37364"/>
    <cellStyle name="好_县市旗测算-新科目（20080626）_不含人员经费系数_财力性转移支付2010年预算参考数_隋心对账单定稿0514 2 4" xfId="37365"/>
    <cellStyle name="好_市辖区测算20080510_民生政策最低支出需求_财力性转移支付2010年预算参考数_隋心对账单定稿0514" xfId="37366"/>
    <cellStyle name="好_一般预算支出口径剔除表_03_2010年各地区一般预算平衡表_2010年地方财政一般预算分级平衡情况表（汇总）0524 2 7" xfId="37367"/>
    <cellStyle name="好_卫生(按照总人口测算）—20080416_不含人员经费系数_03_2010年各地区一般预算平衡表 3" xfId="37368"/>
    <cellStyle name="好_市辖区测算20080510_民生政策最低支出需求_财力性转移支付2010年预算参考数_隋心对账单定稿0514 2 3" xfId="37369"/>
    <cellStyle name="链接单元格 10 2" xfId="37370"/>
    <cellStyle name="好_卫生(按照总人口测算）—20080416_不含人员经费系数_03_2010年各地区一般预算平衡表 4" xfId="37371"/>
    <cellStyle name="好_市辖区测算20080510_民生政策最低支出需求_财力性转移支付2010年预算参考数_隋心对账单定稿0514 2 4" xfId="37372"/>
    <cellStyle name="好_卫生(按照总人口测算）—20080416_不含人员经费系数_03_2010年各地区一般预算平衡表 5" xfId="37373"/>
    <cellStyle name="好_市辖区测算20080510_民生政策最低支出需求_财力性转移支付2010年预算参考数_隋心对账单定稿0514 2 5" xfId="37374"/>
    <cellStyle name="好_县区合并测算20080421_03_2010年各地区一般预算平衡表_2010年地方财政一般预算分级平衡情况表（汇总）0524 2" xfId="37375"/>
    <cellStyle name="好_卫生(按照总人口测算）—20080416_不含人员经费系数_03_2010年各地区一般预算平衡表 6" xfId="37376"/>
    <cellStyle name="好_市辖区测算20080510_民生政策最低支出需求_财力性转移支付2010年预算参考数_隋心对账单定稿0514 2 6" xfId="37377"/>
    <cellStyle name="好_县区合并测算20080421_03_2010年各地区一般预算平衡表_2010年地方财政一般预算分级平衡情况表（汇总）0524 3" xfId="37378"/>
    <cellStyle name="好_市辖区测算20080510_民生政策最低支出需求_财力性转移支付2010年预算参考数_隋心对账单定稿0514 2 7" xfId="37379"/>
    <cellStyle name="好_市辖区测算20080510_民生政策最低支出需求_财力性转移支付2010年预算参考数_小册子（2010）张" xfId="37380"/>
    <cellStyle name="好_市辖区测算20080510_民生政策最低支出需求_财力性转移支付2010年预算参考数_小册子（2010）张 2" xfId="37381"/>
    <cellStyle name="好_卫生(按照总人口测算）—20080416_隋心对账单定稿0514 3" xfId="37382"/>
    <cellStyle name="好_市辖区测算20080510_民生政策最低支出需求_合并 2 2" xfId="37383"/>
    <cellStyle name="好_市辖区测算20080510_民生政策最低支出需求_合并 2 3" xfId="37384"/>
    <cellStyle name="好_市辖区测算20080510_民生政策最低支出需求_合并 2 4" xfId="37385"/>
    <cellStyle name="好_市辖区测算20080510_民生政策最低支出需求_合并 2 5" xfId="37386"/>
    <cellStyle name="好_市辖区测算20080510_民生政策最低支出需求_合并 2 6" xfId="37387"/>
    <cellStyle name="好_市辖区测算20080510_民生政策最低支出需求_合并 2 7" xfId="37388"/>
    <cellStyle name="好_市辖区测算20080510_民生政策最低支出需求_合并 3" xfId="37389"/>
    <cellStyle name="好_市辖区测算20080510_民生政策最低支出需求_华东" xfId="37390"/>
    <cellStyle name="好_市辖区测算20080510_民生政策最低支出需求_华东 2 3" xfId="37391"/>
    <cellStyle name="好_市辖区测算20080510_民生政策最低支出需求_华东 2 4" xfId="37392"/>
    <cellStyle name="好_市辖区测算20080510_民生政策最低支出需求_华东 2 5" xfId="37393"/>
    <cellStyle name="好_市辖区测算20080510_民生政策最低支出需求_华东 2 6" xfId="37394"/>
    <cellStyle name="好_市辖区测算20080510_民生政策最低支出需求_隋心对账单定稿0514 2 3" xfId="37395"/>
    <cellStyle name="好_市辖区测算20080510_民生政策最低支出需求_隋心对账单定稿0514 2 6" xfId="37396"/>
    <cellStyle name="好_市辖区测算20080510_民生政策最低支出需求_隋心对账单定稿0514 2 7" xfId="37397"/>
    <cellStyle name="好_市辖区测算20080510_民生政策最低支出需求_隋心对账单定稿0514 3" xfId="37398"/>
    <cellStyle name="好_市辖区测算20080510_民生政策最低支出需求_小册子（2010）张" xfId="37399"/>
    <cellStyle name="好_市辖区测算20080510_民生政策最低支出需求_小册子（2010）张 2" xfId="37400"/>
    <cellStyle name="好_市辖区测算20080510_民生政策最低支出需求_小册子（2010）张 3" xfId="37401"/>
    <cellStyle name="好_市辖区测算20080510_隋心对账单定稿0514" xfId="37402"/>
    <cellStyle name="好_市辖区测算20080510_隋心对账单定稿0514 2 4" xfId="37403"/>
    <cellStyle name="好_市辖区测算20080510_隋心对账单定稿0514 2 5" xfId="37404"/>
    <cellStyle name="好_市辖区测算20080510_隋心对账单定稿0514 2 6" xfId="37405"/>
    <cellStyle name="好_市辖区测算20080510_隋心对账单定稿0514 2 7" xfId="37406"/>
    <cellStyle name="好_市辖区测算20080510_隋心对账单定稿0514 3" xfId="37407"/>
    <cellStyle name="好_市辖区测算20080510_县市旗测算-新科目（含人口规模效应）" xfId="37408"/>
    <cellStyle name="好_市辖区测算20080510_县市旗测算-新科目（含人口规模效应） 2" xfId="37409"/>
    <cellStyle name="好_市辖区测算20080510_县市旗测算-新科目（含人口规模效应） 2 2" xfId="37410"/>
    <cellStyle name="好_市辖区测算20080510_县市旗测算-新科目（含人口规模效应） 2 6" xfId="37411"/>
    <cellStyle name="好_市辖区测算20080510_县市旗测算-新科目（含人口规模效应） 2 7" xfId="37412"/>
    <cellStyle name="好_市辖区测算20080510_县市旗测算-新科目（含人口规模效应） 2 8" xfId="37413"/>
    <cellStyle name="好_市辖区测算20080510_县市旗测算-新科目（含人口规模效应） 3" xfId="37414"/>
    <cellStyle name="好_市辖区测算20080510_县市旗测算-新科目（含人口规模效应） 4" xfId="37415"/>
    <cellStyle name="好_市辖区测算20080510_县市旗测算-新科目（含人口规模效应） 5" xfId="37416"/>
    <cellStyle name="好_市辖区测算20080510_县市旗测算-新科目（含人口规模效应）_03_2010年各地区一般预算平衡表" xfId="37417"/>
    <cellStyle name="好_市辖区测算20080510_县市旗测算-新科目（含人口规模效应）_03_2010年各地区一般预算平衡表 2" xfId="37418"/>
    <cellStyle name="好_市辖区测算20080510_县市旗测算-新科目（含人口规模效应）_03_2010年各地区一般预算平衡表 2 2" xfId="37419"/>
    <cellStyle name="好_市辖区测算20080510_县市旗测算-新科目（含人口规模效应）_03_2010年各地区一般预算平衡表 2 3" xfId="37420"/>
    <cellStyle name="好_市辖区测算20080510_县市旗测算-新科目（含人口规模效应）_03_2010年各地区一般预算平衡表 3" xfId="37421"/>
    <cellStyle name="好_市辖区测算20080510_县市旗测算-新科目（含人口规模效应）_03_2010年各地区一般预算平衡表 4" xfId="37422"/>
    <cellStyle name="好_市辖区测算20080510_县市旗测算-新科目（含人口规模效应）_03_2010年各地区一般预算平衡表 5" xfId="37423"/>
    <cellStyle name="好_市辖区测算20080510_县市旗测算-新科目（含人口规模效应）_03_2010年各地区一般预算平衡表 6" xfId="37424"/>
    <cellStyle name="好_市辖区测算20080510_县市旗测算-新科目（含人口规模效应）_03_2010年各地区一般预算平衡表_04财力类2010" xfId="37425"/>
    <cellStyle name="好_县市旗测算20080508_财力性转移支付2010年预算参考数_03_2010年各地区一般预算平衡表_2010年地方财政一般预算分级平衡情况表（汇总）0524" xfId="37426"/>
    <cellStyle name="好_市辖区测算20080510_县市旗测算-新科目（含人口规模效应）_03_2010年各地区一般预算平衡表_2010年地方财政一般预算分级平衡情况表（汇总）0524 2 3" xfId="37427"/>
    <cellStyle name="好_市辖区测算20080510_县市旗测算-新科目（含人口规模效应）_03_2010年各地区一般预算平衡表_2010年地方财政一般预算分级平衡情况表（汇总）0524 2 4" xfId="37428"/>
    <cellStyle name="好_市辖区测算20080510_县市旗测算-新科目（含人口规模效应）_03_2010年各地区一般预算平衡表_2010年地方财政一般预算分级平衡情况表（汇总）0524 2 5" xfId="37429"/>
    <cellStyle name="好_市辖区测算20080510_县市旗测算-新科目（含人口规模效应）_03_2010年各地区一般预算平衡表_2010年地方财政一般预算分级平衡情况表（汇总）0524 2 6" xfId="37430"/>
    <cellStyle name="好_市辖区测算20080510_县市旗测算-新科目（含人口规模效应）_03_2010年各地区一般预算平衡表_2010年地方财政一般预算分级平衡情况表（汇总）0524 2 7" xfId="37431"/>
    <cellStyle name="好_市辖区测算20080510_县市旗测算-新科目（含人口规模效应）_03_2010年各地区一般预算平衡表_2010年地方财政一般预算分级平衡情况表（汇总）0524 2 8" xfId="37432"/>
    <cellStyle name="好_市辖区测算20080510_县市旗测算-新科目（含人口规模效应）_03_2010年各地区一般预算平衡表_净集中" xfId="37433"/>
    <cellStyle name="好_市辖区测算20080510_县市旗测算-新科目（含人口规模效应）_03_2010年各地区一般预算平衡表_净集中 2" xfId="37434"/>
    <cellStyle name="强调文字颜色 1 2 2 2 8" xfId="37435"/>
    <cellStyle name="好_市辖区测算20080510_县市旗测算-新科目（含人口规模效应）_03_2010年各地区一般预算平衡表_净集中 3" xfId="37436"/>
    <cellStyle name="强调文字颜色 1 2 2 2 9" xfId="37437"/>
    <cellStyle name="好_自行调整差异系数顺序_财力性转移支付2010年预算参考数 2 2" xfId="37438"/>
    <cellStyle name="好_市辖区测算20080510_县市旗测算-新科目（含人口规模效应）_30云南" xfId="37439"/>
    <cellStyle name="好_市辖区测算-新科目（20080626）_民生政策最低支出需求_财力性转移支付2010年预算参考数_03_2010年各地区一般预算平衡表_04财力类2010" xfId="37440"/>
    <cellStyle name="好_市辖区测算20080510_县市旗测算-新科目（含人口规模效应）_财力性转移支付2010年预算参考数" xfId="37441"/>
    <cellStyle name="好_市辖区测算20080510_县市旗测算-新科目（含人口规模效应）_财力性转移支付2010年预算参考数 2 2" xfId="37442"/>
    <cellStyle name="好_文体广播事业(按照总人口测算）—20080416_隋心对账单定稿0514 2 2" xfId="37443"/>
    <cellStyle name="好_市辖区测算20080510_县市旗测算-新科目（含人口规模效应）_财力性转移支付2010年预算参考数 4" xfId="37444"/>
    <cellStyle name="好_文体广播事业(按照总人口测算）—20080416_隋心对账单定稿0514 2 3" xfId="37445"/>
    <cellStyle name="好_市辖区测算20080510_县市旗测算-新科目（含人口规模效应）_财力性转移支付2010年预算参考数 5" xfId="37446"/>
    <cellStyle name="好_市辖区测算20080510_县市旗测算-新科目（含人口规模效应）_财力性转移支付2010年预算参考数_03_2010年各地区一般预算平衡表" xfId="37447"/>
    <cellStyle name="好_市辖区测算20080510_县市旗测算-新科目（含人口规模效应）_财力性转移支付2010年预算参考数_03_2010年各地区一般预算平衡表 2" xfId="37448"/>
    <cellStyle name="好_市辖区测算20080510_县市旗测算-新科目（含人口规模效应）_财力性转移支付2010年预算参考数_03_2010年各地区一般预算平衡表 2 3" xfId="37449"/>
    <cellStyle name="好_市辖区测算20080510_县市旗测算-新科目（含人口规模效应）_财力性转移支付2010年预算参考数_03_2010年各地区一般预算平衡表 3" xfId="37450"/>
    <cellStyle name="好_市辖区测算20080510_县市旗测算-新科目（含人口规模效应）_财力性转移支付2010年预算参考数_03_2010年各地区一般预算平衡表 4" xfId="37451"/>
    <cellStyle name="好_市辖区测算20080510_县市旗测算-新科目（含人口规模效应）_财力性转移支付2010年预算参考数_03_2010年各地区一般预算平衡表 5" xfId="37452"/>
    <cellStyle name="好_市辖区测算20080510_县市旗测算-新科目（含人口规模效应）_财力性转移支付2010年预算参考数_03_2010年各地区一般预算平衡表 6" xfId="37453"/>
    <cellStyle name="好_市辖区测算20080510_县市旗测算-新科目（含人口规模效应）_财力性转移支付2010年预算参考数_03_2010年各地区一般预算平衡表_04财力类2010" xfId="37454"/>
    <cellStyle name="好_卫生(按照总人口测算）—20080416_民生政策最低支出需求_财力性转移支付2010年预算参考数_华东 2 4" xfId="37455"/>
    <cellStyle name="好_市辖区测算20080510_县市旗测算-新科目（含人口规模效应）_财力性转移支付2010年预算参考数_03_2010年各地区一般预算平衡表_04财力类2010 2" xfId="37456"/>
    <cellStyle name="好_市辖区测算20080510_县市旗测算-新科目（含人口规模效应）_财力性转移支付2010年预算参考数_03_2010年各地区一般预算平衡表_04财力类2010 3" xfId="37457"/>
    <cellStyle name="好_市辖区测算20080510_县市旗测算-新科目（含人口规模效应）_财力性转移支付2010年预算参考数_03_2010年各地区一般预算平衡表_2010年地方财政一般预算分级平衡情况表（汇总）0524" xfId="37458"/>
    <cellStyle name="小数 2 4" xfId="37459"/>
    <cellStyle name="好_市辖区测算20080510_县市旗测算-新科目（含人口规模效应）_财力性转移支付2010年预算参考数_03_2010年各地区一般预算平衡表_2010年地方财政一般预算分级平衡情况表（汇总）0524 2 3" xfId="37460"/>
    <cellStyle name="小数 2 5" xfId="37461"/>
    <cellStyle name="好_市辖区测算20080510_县市旗测算-新科目（含人口规模效应）_财力性转移支付2010年预算参考数_03_2010年各地区一般预算平衡表_2010年地方财政一般预算分级平衡情况表（汇总）0524 2 4" xfId="37462"/>
    <cellStyle name="小数 2 6" xfId="37463"/>
    <cellStyle name="好_市辖区测算20080510_县市旗测算-新科目（含人口规模效应）_财力性转移支付2010年预算参考数_03_2010年各地区一般预算平衡表_2010年地方财政一般预算分级平衡情况表（汇总）0524 2 5" xfId="37464"/>
    <cellStyle name="小数 2 7" xfId="37465"/>
    <cellStyle name="好_市辖区测算20080510_县市旗测算-新科目（含人口规模效应）_财力性转移支付2010年预算参考数_03_2010年各地区一般预算平衡表_2010年地方财政一般预算分级平衡情况表（汇总）0524 2 6" xfId="37466"/>
    <cellStyle name="好_市辖区测算20080510_县市旗测算-新科目（含人口规模效应）_财力性转移支付2010年预算参考数_03_2010年各地区一般预算平衡表_2010年地方财政一般预算分级平衡情况表（汇总）0524 2 8" xfId="37467"/>
    <cellStyle name="好_市辖区测算20080510_县市旗测算-新科目（含人口规模效应）_财力性转移支付2010年预算参考数_03_2010年各地区一般预算平衡表_2010年地方财政一般预算分级平衡情况表（汇总）0524 4" xfId="37468"/>
    <cellStyle name="好_市辖区测算20080510_县市旗测算-新科目（含人口规模效应）_财力性转移支付2010年预算参考数_03_2010年各地区一般预算平衡表_2010年地方财政一般预算分级平衡情况表（汇总）0524 5" xfId="37469"/>
    <cellStyle name="好_市辖区测算20080510_县市旗测算-新科目（含人口规模效应）_财力性转移支付2010年预算参考数_03_2010年各地区一般预算平衡表_净集中 3" xfId="37470"/>
    <cellStyle name="好_市辖区测算20080510_县市旗测算-新科目（含人口规模效应）_财力性转移支付2010年预算参考数_合并" xfId="37471"/>
    <cellStyle name="好_市辖区测算20080510_县市旗测算-新科目（含人口规模效应）_财力性转移支付2010年预算参考数_合并 2 2" xfId="37472"/>
    <cellStyle name="好_市辖区测算20080510_县市旗测算-新科目（含人口规模效应）_财力性转移支付2010年预算参考数_华东" xfId="37473"/>
    <cellStyle name="好_市辖区测算20080510_县市旗测算-新科目（含人口规模效应）_财力性转移支付2010年预算参考数_隋心对账单定稿0514 2" xfId="37474"/>
    <cellStyle name="好_市辖区测算20080510_县市旗测算-新科目（含人口规模效应）_财力性转移支付2010年预算参考数_隋心对账单定稿0514 2 2" xfId="37475"/>
    <cellStyle name="好_市辖区测算20080510_县市旗测算-新科目（含人口规模效应）_财力性转移支付2010年预算参考数_隋心对账单定稿0514 2 3" xfId="37476"/>
    <cellStyle name="好_市辖区测算20080510_县市旗测算-新科目（含人口规模效应）_财力性转移支付2010年预算参考数_隋心对账单定稿0514 2 4" xfId="37477"/>
    <cellStyle name="好_市辖区测算20080510_县市旗测算-新科目（含人口规模效应）_财力性转移支付2010年预算参考数_隋心对账单定稿0514 2 5" xfId="37478"/>
    <cellStyle name="好_市辖区测算20080510_县市旗测算-新科目（含人口规模效应）_财力性转移支付2010年预算参考数_隋心对账单定稿0514 2 6" xfId="37479"/>
    <cellStyle name="好_市辖区测算20080510_县市旗测算-新科目（含人口规模效应）_财力性转移支付2010年预算参考数_隋心对账单定稿0514 2 7" xfId="37480"/>
    <cellStyle name="好_市辖区测算20080510_县市旗测算-新科目（含人口规模效应）_财力性转移支付2010年预算参考数_隋心对账单定稿0514 3" xfId="37481"/>
    <cellStyle name="好_市辖区测算20080510_县市旗测算-新科目（含人口规模效应）_财力性转移支付2010年预算参考数_小册子（2010）张" xfId="37482"/>
    <cellStyle name="好_市辖区测算20080510_县市旗测算-新科目（含人口规模效应）_财力性转移支付2010年预算参考数_小册子（2010）张 2" xfId="37483"/>
    <cellStyle name="好_市辖区测算20080510_县市旗测算-新科目（含人口规模效应）_合并 2" xfId="37484"/>
    <cellStyle name="好_市辖区测算20080510_县市旗测算-新科目（含人口规模效应）_合并 2 2" xfId="37485"/>
    <cellStyle name="好_市辖区测算20080510_县市旗测算-新科目（含人口规模效应）_合并 2 3" xfId="37486"/>
    <cellStyle name="好_市辖区测算20080510_县市旗测算-新科目（含人口规模效应）_合并 2 4" xfId="37487"/>
    <cellStyle name="好_市辖区测算20080510_县市旗测算-新科目（含人口规模效应）_合并 2 5" xfId="37488"/>
    <cellStyle name="好_县市旗测算-新科目（20080627）_民生政策最低支出需求_财力性转移支付2010年预算参考数_合并 2" xfId="37489"/>
    <cellStyle name="好_市辖区测算20080510_县市旗测算-新科目（含人口规模效应）_合并 2 6" xfId="37490"/>
    <cellStyle name="好_县市旗测算-新科目（20080627）_民生政策最低支出需求_财力性转移支付2010年预算参考数_合并 3" xfId="37491"/>
    <cellStyle name="好_市辖区测算20080510_县市旗测算-新科目（含人口规模效应）_合并 2 7" xfId="37492"/>
    <cellStyle name="好_市辖区测算20080510_县市旗测算-新科目（含人口规模效应）_合并 3" xfId="37493"/>
    <cellStyle name="好_市辖区测算20080510_县市旗测算-新科目（含人口规模效应）_隋心对账单定稿0514" xfId="37494"/>
    <cellStyle name="好_市辖区测算20080510_县市旗测算-新科目（含人口规模效应）_隋心对账单定稿0514 2 2" xfId="37495"/>
    <cellStyle name="好_市辖区测算20080510_县市旗测算-新科目（含人口规模效应）_隋心对账单定稿0514 2 3" xfId="37496"/>
    <cellStyle name="好_市辖区测算20080510_县市旗测算-新科目（含人口规模效应）_隋心对账单定稿0514 2 4" xfId="37497"/>
    <cellStyle name="好_市辖区测算20080510_县市旗测算-新科目（含人口规模效应）_隋心对账单定稿0514 2 6" xfId="37498"/>
    <cellStyle name="好_市辖区测算20080510_县市旗测算-新科目（含人口规模效应）_隋心对账单定稿0514 2 7" xfId="37499"/>
    <cellStyle name="好_市辖区测算20080510_县市旗测算-新科目（含人口规模效应）_小册子（2010）张 3" xfId="37500"/>
    <cellStyle name="好_市辖区测算20080510_小册子（2010）张" xfId="37501"/>
    <cellStyle name="好_市辖区测算-新科目（20080626） 2 4" xfId="37502"/>
    <cellStyle name="好_市辖区测算-新科目（20080626） 2 5" xfId="37503"/>
    <cellStyle name="好_市辖区测算-新科目（20080626） 2 6" xfId="37504"/>
    <cellStyle name="计算 2 2 10" xfId="37505"/>
    <cellStyle name="好_市辖区测算-新科目（20080626） 2 7" xfId="37506"/>
    <cellStyle name="计算 2 2 11" xfId="37507"/>
    <cellStyle name="好_市辖区测算-新科目（20080626）_03_2010年各地区一般预算平衡表" xfId="37508"/>
    <cellStyle name="检查单元格 3 4" xfId="37509"/>
    <cellStyle name="好_市辖区测算-新科目（20080626）_03_2010年各地区一般预算平衡表 2" xfId="37510"/>
    <cellStyle name="好_市辖区测算-新科目（20080626）_03_2010年各地区一般预算平衡表 2 2" xfId="37511"/>
    <cellStyle name="好_市辖区测算-新科目（20080626）_03_2010年各地区一般预算平衡表 2 3" xfId="37512"/>
    <cellStyle name="好_市辖区测算-新科目（20080626）_03_2010年各地区一般预算平衡表 3" xfId="37513"/>
    <cellStyle name="好_市辖区测算-新科目（20080626）_03_2010年各地区一般预算平衡表_04财力类2010" xfId="37514"/>
    <cellStyle name="好_市辖区测算-新科目（20080626）_03_2010年各地区一般预算平衡表_04财力类2010 2" xfId="37515"/>
    <cellStyle name="好_市辖区测算-新科目（20080626）_03_2010年各地区一般预算平衡表_04财力类2010 3" xfId="37516"/>
    <cellStyle name="好_市辖区测算-新科目（20080626）_03_2010年各地区一般预算平衡表_2010年地方财政一般预算分级平衡情况表（汇总）0524 2" xfId="37517"/>
    <cellStyle name="好_市辖区测算-新科目（20080626）_03_2010年各地区一般预算平衡表_2010年地方财政一般预算分级平衡情况表（汇总）0524 2 2" xfId="37518"/>
    <cellStyle name="好_市辖区测算-新科目（20080626）_03_2010年各地区一般预算平衡表_2010年地方财政一般预算分级平衡情况表（汇总）0524 2 3" xfId="37519"/>
    <cellStyle name="好_市辖区测算-新科目（20080626）_03_2010年各地区一般预算平衡表_2010年地方财政一般预算分级平衡情况表（汇总）0524 2 4" xfId="37520"/>
    <cellStyle name="好_市辖区测算-新科目（20080626）_03_2010年各地区一般预算平衡表_2010年地方财政一般预算分级平衡情况表（汇总）0524 2 6" xfId="37521"/>
    <cellStyle name="好_市辖区测算-新科目（20080626）_03_2010年各地区一般预算平衡表_2010年地方财政一般预算分级平衡情况表（汇总）0524 2 7" xfId="37522"/>
    <cellStyle name="好_市辖区测算-新科目（20080626）_03_2010年各地区一般预算平衡表_2010年地方财政一般预算分级平衡情况表（汇总）0524 3" xfId="37523"/>
    <cellStyle name="好_市辖区测算-新科目（20080626）_03_2010年各地区一般预算平衡表_2010年地方财政一般预算分级平衡情况表（汇总）0524 4" xfId="37524"/>
    <cellStyle name="好_市辖区测算-新科目（20080626）_03_2010年各地区一般预算平衡表_2010年地方财政一般预算分级平衡情况表（汇总）0524 5" xfId="37525"/>
    <cellStyle name="好_市辖区测算-新科目（20080626）_03_2010年各地区一般预算平衡表_净集中" xfId="37526"/>
    <cellStyle name="好_市辖区测算-新科目（20080626）_03_2010年各地区一般预算平衡表_净集中 2" xfId="37527"/>
    <cellStyle name="好_市辖区测算-新科目（20080626）_03_2010年各地区一般预算平衡表_净集中 3" xfId="37528"/>
    <cellStyle name="好_市辖区测算-新科目（20080626）_30云南" xfId="37529"/>
    <cellStyle name="好_县区合并测算20080423(按照各省比重）_县市旗测算-新科目（含人口规模效应）_财力性转移支付2010年预算参考数_03_2010年各地区一般预算平衡表 4" xfId="37530"/>
    <cellStyle name="好_市辖区测算-新科目（20080626）_30云南 2" xfId="37531"/>
    <cellStyle name="好_市辖区测算-新科目（20080626）_30云南 3" xfId="37532"/>
    <cellStyle name="好_市辖区测算-新科目（20080626）_30云南 3 2" xfId="37533"/>
    <cellStyle name="好_市辖区测算-新科目（20080626）_不含人员经费系数 2 4" xfId="37534"/>
    <cellStyle name="好_市辖区测算-新科目（20080626）_不含人员经费系数 2 5" xfId="37535"/>
    <cellStyle name="好_市辖区测算-新科目（20080626）_不含人员经费系数 2 6" xfId="37536"/>
    <cellStyle name="强调文字颜色 2 2 2 11 2 2" xfId="37537"/>
    <cellStyle name="好_市辖区测算-新科目（20080626）_不含人员经费系数 2 7" xfId="37538"/>
    <cellStyle name="强调文字颜色 2 2 2 11 2 3" xfId="37539"/>
    <cellStyle name="好_市辖区测算-新科目（20080626）_不含人员经费系数 2 8" xfId="37540"/>
    <cellStyle name="强调文字颜色 2 2 2 11 2 4" xfId="37541"/>
    <cellStyle name="好_市辖区测算-新科目（20080626）_不含人员经费系数_03_2010年各地区一般预算平衡表" xfId="37542"/>
    <cellStyle name="好_市辖区测算-新科目（20080626）_不含人员经费系数_03_2010年各地区一般预算平衡表 2" xfId="37543"/>
    <cellStyle name="好_市辖区测算-新科目（20080626）_不含人员经费系数_03_2010年各地区一般预算平衡表 2 2" xfId="37544"/>
    <cellStyle name="好_市辖区测算-新科目（20080626）_不含人员经费系数_03_2010年各地区一般预算平衡表 2 3" xfId="37545"/>
    <cellStyle name="好_市辖区测算-新科目（20080626）_不含人员经费系数_03_2010年各地区一般预算平衡表 3" xfId="37546"/>
    <cellStyle name="好_市辖区测算-新科目（20080626）_不含人员经费系数_03_2010年各地区一般预算平衡表 5" xfId="37547"/>
    <cellStyle name="好_市辖区测算-新科目（20080626）_不含人员经费系数_03_2010年各地区一般预算平衡表 6" xfId="37548"/>
    <cellStyle name="好_市辖区测算-新科目（20080626）_不含人员经费系数_03_2010年各地区一般预算平衡表_04财力类2010 3" xfId="37549"/>
    <cellStyle name="好_文体广播事业(按照总人口测算）—20080416_民生政策最低支出需求_财力性转移支付2010年预算参考数_03_2010年各地区一般预算平衡表 2" xfId="37550"/>
    <cellStyle name="好_市辖区测算-新科目（20080626）_不含人员经费系数_03_2010年各地区一般预算平衡表_2010年地方财政一般预算分级平衡情况表（汇总）0524 2 2" xfId="37551"/>
    <cellStyle name="好_市辖区测算-新科目（20080626）_不含人员经费系数_03_2010年各地区一般预算平衡表_2010年地方财政一般预算分级平衡情况表（汇总）0524 2 5" xfId="37552"/>
    <cellStyle name="好_市辖区测算-新科目（20080626）_不含人员经费系数_03_2010年各地区一般预算平衡表_2010年地方财政一般预算分级平衡情况表（汇总）0524 2 6" xfId="37553"/>
    <cellStyle name="好_市辖区测算-新科目（20080626）_不含人员经费系数_03_2010年各地区一般预算平衡表_2010年地方财政一般预算分级平衡情况表（汇总）0524 2 7" xfId="37554"/>
    <cellStyle name="好_市辖区测算-新科目（20080626）_不含人员经费系数_03_2010年各地区一般预算平衡表_2010年地方财政一般预算分级平衡情况表（汇总）0524 2 8" xfId="37555"/>
    <cellStyle name="好_市辖区测算-新科目（20080626）_不含人员经费系数_03_2010年各地区一般预算平衡表_2010年地方财政一般预算分级平衡情况表（汇总）0524 4" xfId="37556"/>
    <cellStyle name="好_市辖区测算-新科目（20080626）_不含人员经费系数_03_2010年各地区一般预算平衡表_净集中" xfId="37557"/>
    <cellStyle name="好_市辖区测算-新科目（20080626）_不含人员经费系数_03_2010年各地区一般预算平衡表_净集中 2" xfId="37558"/>
    <cellStyle name="好_县市旗测算-新科目（20080627）_财力性转移支付2010年预算参考数_03_2010年各地区一般预算平衡表 2 3" xfId="37559"/>
    <cellStyle name="好_市辖区测算-新科目（20080626）_不含人员经费系数_03_2010年各地区一般预算平衡表_净集中 3" xfId="37560"/>
    <cellStyle name="好_市辖区测算-新科目（20080626）_不含人员经费系数_30云南" xfId="37561"/>
    <cellStyle name="好_市辖区测算-新科目（20080626）_不含人员经费系数_30云南 2" xfId="37562"/>
    <cellStyle name="好_市辖区测算-新科目（20080626）_不含人员经费系数_30云南 2 2" xfId="37563"/>
    <cellStyle name="好_市辖区测算-新科目（20080626）_不含人员经费系数_30云南 3" xfId="37564"/>
    <cellStyle name="好_市辖区测算-新科目（20080626）_不含人员经费系数_30云南 3 2" xfId="37565"/>
    <cellStyle name="好_市辖区测算-新科目（20080626）_不含人员经费系数_财力性转移支付2010年预算参考数" xfId="37566"/>
    <cellStyle name="好_市辖区测算-新科目（20080626）_不含人员经费系数_财力性转移支付2010年预算参考数 2" xfId="37567"/>
    <cellStyle name="好_卫生(按照总人口测算）—20080416_民生政策最低支出需求_财力性转移支付2010年预算参考数 2 6" xfId="37568"/>
    <cellStyle name="好_市辖区测算-新科目（20080626）_不含人员经费系数_财力性转移支付2010年预算参考数 2 5" xfId="37569"/>
    <cellStyle name="好_市辖区测算-新科目（20080626）_不含人员经费系数_财力性转移支付2010年预算参考数 2 6" xfId="37570"/>
    <cellStyle name="好_市辖区测算-新科目（20080626）_不含人员经费系数_财力性转移支付2010年预算参考数 2 7" xfId="37571"/>
    <cellStyle name="好_市辖区测算-新科目（20080626）_不含人员经费系数_财力性转移支付2010年预算参考数_03_2010年各地区一般预算平衡表" xfId="37572"/>
    <cellStyle name="好_卫生(按照总人口测算）—20080416_民生政策最低支出需求_财力性转移支付2010年预算参考数_合并" xfId="37573"/>
    <cellStyle name="好_市辖区测算-新科目（20080626）_不含人员经费系数_财力性转移支付2010年预算参考数_03_2010年各地区一般预算平衡表_04财力类2010" xfId="37574"/>
    <cellStyle name="好_卫生(按照总人口测算）—20080416_民生政策最低支出需求_财力性转移支付2010年预算参考数_合并 2" xfId="37575"/>
    <cellStyle name="好_市辖区测算-新科目（20080626）_不含人员经费系数_财力性转移支付2010年预算参考数_03_2010年各地区一般预算平衡表_04财力类2010 2" xfId="37576"/>
    <cellStyle name="好_卫生(按照总人口测算）—20080416_民生政策最低支出需求_财力性转移支付2010年预算参考数_合并 3" xfId="37577"/>
    <cellStyle name="好_市辖区测算-新科目（20080626）_不含人员经费系数_财力性转移支付2010年预算参考数_03_2010年各地区一般预算平衡表_04财力类2010 3" xfId="37578"/>
    <cellStyle name="好_市辖区测算-新科目（20080626）_不含人员经费系数_财力性转移支付2010年预算参考数_03_2010年各地区一般预算平衡表_2010年地方财政一般预算分级平衡情况表（汇总）0524" xfId="37579"/>
    <cellStyle name="好_市辖区测算-新科目（20080626）_不含人员经费系数_财力性转移支付2010年预算参考数_03_2010年各地区一般预算平衡表_2010年地方财政一般预算分级平衡情况表（汇总）0524 2 2" xfId="37580"/>
    <cellStyle name="好_市辖区测算-新科目（20080626）_不含人员经费系数_财力性转移支付2010年预算参考数_03_2010年各地区一般预算平衡表_2010年地方财政一般预算分级平衡情况表（汇总）0524 2 3" xfId="37581"/>
    <cellStyle name="好_市辖区测算-新科目（20080626）_不含人员经费系数_财力性转移支付2010年预算参考数_03_2010年各地区一般预算平衡表_2010年地方财政一般预算分级平衡情况表（汇总）0524 2 4" xfId="37582"/>
    <cellStyle name="好_市辖区测算-新科目（20080626）_不含人员经费系数_财力性转移支付2010年预算参考数_03_2010年各地区一般预算平衡表_2010年地方财政一般预算分级平衡情况表（汇总）0524 2 5" xfId="37583"/>
    <cellStyle name="好_市辖区测算-新科目（20080626）_不含人员经费系数_财力性转移支付2010年预算参考数_03_2010年各地区一般预算平衡表_2010年地方财政一般预算分级平衡情况表（汇总）0524 2 6" xfId="37584"/>
    <cellStyle name="好_市辖区测算-新科目（20080626）_不含人员经费系数_财力性转移支付2010年预算参考数_03_2010年各地区一般预算平衡表_2010年地方财政一般预算分级平衡情况表（汇总）0524 2 8" xfId="37585"/>
    <cellStyle name="好_市辖区测算-新科目（20080626）_不含人员经费系数_财力性转移支付2010年预算参考数_03_2010年各地区一般预算平衡表_净集中" xfId="37586"/>
    <cellStyle name="好_市辖区测算-新科目（20080626）_不含人员经费系数_财力性转移支付2010年预算参考数_30云南" xfId="37587"/>
    <cellStyle name="好_文体广播事业(按照总人口测算）—20080416_不含人员经费系数_合并 2 5" xfId="37588"/>
    <cellStyle name="好_市辖区测算-新科目（20080626）_不含人员经费系数_财力性转移支付2010年预算参考数_合并 2" xfId="37589"/>
    <cellStyle name="好_市辖区测算-新科目（20080626）_不含人员经费系数_财力性转移支付2010年预算参考数_合并 2 2" xfId="37590"/>
    <cellStyle name="好_市辖区测算-新科目（20080626）_不含人员经费系数_财力性转移支付2010年预算参考数_合并 2 3" xfId="37591"/>
    <cellStyle name="好_市辖区测算-新科目（20080626）_不含人员经费系数_财力性转移支付2010年预算参考数_合并 2 5" xfId="37592"/>
    <cellStyle name="好_市辖区测算-新科目（20080626）_不含人员经费系数_财力性转移支付2010年预算参考数_合并 2 6" xfId="37593"/>
    <cellStyle name="好_市辖区测算-新科目（20080626）_不含人员经费系数_财力性转移支付2010年预算参考数_合并 3" xfId="37594"/>
    <cellStyle name="好_市辖区测算-新科目（20080626）_不含人员经费系数_财力性转移支付2010年预算参考数_华东 2 4" xfId="37595"/>
    <cellStyle name="好_市辖区测算-新科目（20080626）_不含人员经费系数_财力性转移支付2010年预算参考数_华东 2 7" xfId="37596"/>
    <cellStyle name="好_市辖区测算-新科目（20080626）_不含人员经费系数_财力性转移支付2010年预算参考数_隋心对账单定稿0514" xfId="37597"/>
    <cellStyle name="好_市辖区测算-新科目（20080626）_不含人员经费系数_财力性转移支付2010年预算参考数_隋心对账单定稿0514 2" xfId="37598"/>
    <cellStyle name="好_市辖区测算-新科目（20080626）_不含人员经费系数_财力性转移支付2010年预算参考数_隋心对账单定稿0514 2 2" xfId="37599"/>
    <cellStyle name="好_市辖区测算-新科目（20080626）_不含人员经费系数_财力性转移支付2010年预算参考数_隋心对账单定稿0514 2 3" xfId="37600"/>
    <cellStyle name="好_市辖区测算-新科目（20080626）_不含人员经费系数_财力性转移支付2010年预算参考数_隋心对账单定稿0514 2 4" xfId="37601"/>
    <cellStyle name="好_市辖区测算-新科目（20080626）_不含人员经费系数_财力性转移支付2010年预算参考数_隋心对账单定稿0514 2 5" xfId="37602"/>
    <cellStyle name="好_市辖区测算-新科目（20080626）_不含人员经费系数_财力性转移支付2010年预算参考数_隋心对账单定稿0514 2 7" xfId="37603"/>
    <cellStyle name="好_市辖区测算-新科目（20080626）_不含人员经费系数_财力性转移支付2010年预算参考数_隋心对账单定稿0514 3" xfId="37604"/>
    <cellStyle name="好_市辖区测算-新科目（20080626）_不含人员经费系数_财力性转移支付2010年预算参考数_小册子（2010）张" xfId="37605"/>
    <cellStyle name="好_市辖区测算-新科目（20080626）_不含人员经费系数_合并 2" xfId="37606"/>
    <cellStyle name="千位分隔 2 4" xfId="37607"/>
    <cellStyle name="好_市辖区测算-新科目（20080626）_不含人员经费系数_合并 2 2" xfId="37608"/>
    <cellStyle name="千位分隔 2 4 2" xfId="37609"/>
    <cellStyle name="好_市辖区测算-新科目（20080626）_不含人员经费系数_合并 2 3" xfId="37610"/>
    <cellStyle name="好_市辖区测算-新科目（20080626）_不含人员经费系数_合并 2 4" xfId="37611"/>
    <cellStyle name="好_市辖区测算-新科目（20080626）_不含人员经费系数_合并 2 5" xfId="37612"/>
    <cellStyle name="好_市辖区测算-新科目（20080626）_不含人员经费系数_合并 2 6" xfId="37613"/>
    <cellStyle name="好_市辖区测算-新科目（20080626）_不含人员经费系数_合并 2 7" xfId="37614"/>
    <cellStyle name="好_市辖区测算-新科目（20080626）_不含人员经费系数_华东 2 5" xfId="37615"/>
    <cellStyle name="好_市辖区测算-新科目（20080626）_不含人员经费系数_华东 2 6" xfId="37616"/>
    <cellStyle name="好_市辖区测算-新科目（20080626）_不含人员经费系数_隋心对账单定稿0514" xfId="37617"/>
    <cellStyle name="好_市辖区测算-新科目（20080626）_不含人员经费系数_隋心对账单定稿0514 2" xfId="37618"/>
    <cellStyle name="好_市辖区测算-新科目（20080626）_不含人员经费系数_隋心对账单定稿0514 2 2" xfId="37619"/>
    <cellStyle name="好_市辖区测算-新科目（20080626）_不含人员经费系数_隋心对账单定稿0514 2 3" xfId="37620"/>
    <cellStyle name="好_市辖区测算-新科目（20080626）_不含人员经费系数_隋心对账单定稿0514 2 4" xfId="37621"/>
    <cellStyle name="好_市辖区测算-新科目（20080626）_不含人员经费系数_隋心对账单定稿0514 2 5" xfId="37622"/>
    <cellStyle name="好_市辖区测算-新科目（20080626）_不含人员经费系数_隋心对账单定稿0514 2 6" xfId="37623"/>
    <cellStyle name="好_市辖区测算-新科目（20080626）_不含人员经费系数_隋心对账单定稿0514 2 7" xfId="37624"/>
    <cellStyle name="好_市辖区测算-新科目（20080626）_不含人员经费系数_隋心对账单定稿0514 3" xfId="37625"/>
    <cellStyle name="好_市辖区测算-新科目（20080626）_不含人员经费系数_小册子（2010）张 3" xfId="37626"/>
    <cellStyle name="好_市辖区测算-新科目（20080626）_财力性转移支付2010年预算参考数" xfId="37627"/>
    <cellStyle name="好_市辖区测算-新科目（20080626）_财力性转移支付2010年预算参考数 2" xfId="37628"/>
    <cellStyle name="好_市辖区测算-新科目（20080626）_财力性转移支付2010年预算参考数 2 2" xfId="37629"/>
    <cellStyle name="好_市辖区测算-新科目（20080626）_财力性转移支付2010年预算参考数 2 3" xfId="37630"/>
    <cellStyle name="好_卫生(按照总人口测算）—20080416_县市旗测算-新科目（含人口规模效应）_财力性转移支付2010年预算参考数_华东 2 2" xfId="37631"/>
    <cellStyle name="好_市辖区测算-新科目（20080626）_财力性转移支付2010年预算参考数 2 5" xfId="37632"/>
    <cellStyle name="好_卫生(按照总人口测算）—20080416_县市旗测算-新科目（含人口规模效应）_财力性转移支付2010年预算参考数_华东 2 4" xfId="37633"/>
    <cellStyle name="好_市辖区测算-新科目（20080626）_财力性转移支付2010年预算参考数 2 6" xfId="37634"/>
    <cellStyle name="好_卫生(按照总人口测算）—20080416_县市旗测算-新科目（含人口规模效应）_财力性转移支付2010年预算参考数_华东 2 5" xfId="37635"/>
    <cellStyle name="好_市辖区测算-新科目（20080626）_财力性转移支付2010年预算参考数 2 7" xfId="37636"/>
    <cellStyle name="好_卫生(按照总人口测算）—20080416_县市旗测算-新科目（含人口规模效应）_财力性转移支付2010年预算参考数_华东 2 6" xfId="37637"/>
    <cellStyle name="好_市辖区测算-新科目（20080626）_财力性转移支付2010年预算参考数 2 8" xfId="37638"/>
    <cellStyle name="好_卫生(按照总人口测算）—20080416_县市旗测算-新科目（含人口规模效应）_财力性转移支付2010年预算参考数_华东 2 7" xfId="37639"/>
    <cellStyle name="好_市辖区测算-新科目（20080626）_财力性转移支付2010年预算参考数_03_2010年各地区一般预算平衡表 3" xfId="37640"/>
    <cellStyle name="好_市辖区测算-新科目（20080626）_财力性转移支付2010年预算参考数_03_2010年各地区一般预算平衡表 4" xfId="37641"/>
    <cellStyle name="好_市辖区测算-新科目（20080626）_财力性转移支付2010年预算参考数_03_2010年各地区一般预算平衡表_2010年地方财政一般预算分级平衡情况表（汇总）0524" xfId="37642"/>
    <cellStyle name="好_市辖区测算-新科目（20080626）_财力性转移支付2010年预算参考数_03_2010年各地区一般预算平衡表_2010年地方财政一般预算分级平衡情况表（汇总）0524 2" xfId="37643"/>
    <cellStyle name="好_市辖区测算-新科目（20080626）_财力性转移支付2010年预算参考数_03_2010年各地区一般预算平衡表_2010年地方财政一般预算分级平衡情况表（汇总）0524 2 2" xfId="37644"/>
    <cellStyle name="好_县市旗测算20080508_民生政策最低支出需求" xfId="37645"/>
    <cellStyle name="好_市辖区测算-新科目（20080626）_财力性转移支付2010年预算参考数_03_2010年各地区一般预算平衡表_2010年地方财政一般预算分级平衡情况表（汇总）0524 2 3" xfId="37646"/>
    <cellStyle name="好_市辖区测算-新科目（20080626）_财力性转移支付2010年预算参考数_03_2010年各地区一般预算平衡表_2010年地方财政一般预算分级平衡情况表（汇总）0524 2 4" xfId="37647"/>
    <cellStyle name="好_市辖区测算-新科目（20080626）_财力性转移支付2010年预算参考数_03_2010年各地区一般预算平衡表_2010年地方财政一般预算分级平衡情况表（汇总）0524 2 5" xfId="37648"/>
    <cellStyle name="好_市辖区测算-新科目（20080626）_财力性转移支付2010年预算参考数_03_2010年各地区一般预算平衡表_2010年地方财政一般预算分级平衡情况表（汇总）0524 2 6" xfId="37649"/>
    <cellStyle name="好_市辖区测算-新科目（20080626）_财力性转移支付2010年预算参考数_03_2010年各地区一般预算平衡表_2010年地方财政一般预算分级平衡情况表（汇总）0524 2 7" xfId="37650"/>
    <cellStyle name="好_市辖区测算-新科目（20080626）_财力性转移支付2010年预算参考数_03_2010年各地区一般预算平衡表_2010年地方财政一般预算分级平衡情况表（汇总）0524 2 8" xfId="37651"/>
    <cellStyle name="好_市辖区测算-新科目（20080626）_财力性转移支付2010年预算参考数_03_2010年各地区一般预算平衡表_2010年地方财政一般预算分级平衡情况表（汇总）0524 3" xfId="37652"/>
    <cellStyle name="好_市辖区测算-新科目（20080626）_财力性转移支付2010年预算参考数_03_2010年各地区一般预算平衡表_2010年地方财政一般预算分级平衡情况表（汇总）0524 4" xfId="37653"/>
    <cellStyle name="好_市辖区测算-新科目（20080626）_财力性转移支付2010年预算参考数_03_2010年各地区一般预算平衡表_净集中" xfId="37654"/>
    <cellStyle name="好_市辖区测算-新科目（20080626）_财力性转移支付2010年预算参考数_30云南" xfId="37655"/>
    <cellStyle name="好_市辖区测算-新科目（20080626）_财力性转移支付2010年预算参考数_30云南 2" xfId="37656"/>
    <cellStyle name="好_市辖区测算-新科目（20080626）_财力性转移支付2010年预算参考数_30云南 3" xfId="37657"/>
    <cellStyle name="好_市辖区测算-新科目（20080626）_财力性转移支付2010年预算参考数_合并 2" xfId="37658"/>
    <cellStyle name="汇总 2 2 11" xfId="37659"/>
    <cellStyle name="好_市辖区测算-新科目（20080626）_财力性转移支付2010年预算参考数_合并 2 3" xfId="37660"/>
    <cellStyle name="汇总 2 2 11 3" xfId="37661"/>
    <cellStyle name="好_市辖区测算-新科目（20080626）_财力性转移支付2010年预算参考数_合并 2 5" xfId="37662"/>
    <cellStyle name="汇总 2 2 11 5" xfId="37663"/>
    <cellStyle name="好_市辖区测算-新科目（20080626）_财力性转移支付2010年预算参考数_合并 2 6" xfId="37664"/>
    <cellStyle name="汇总 2 2 11 6" xfId="37665"/>
    <cellStyle name="好_市辖区测算-新科目（20080626）_财力性转移支付2010年预算参考数_华东" xfId="37666"/>
    <cellStyle name="好_县市旗测算20080508_民生政策最低支出需求 2 6" xfId="37667"/>
    <cellStyle name="好_市辖区测算-新科目（20080626）_财力性转移支付2010年预算参考数_华东 2 2" xfId="37668"/>
    <cellStyle name="好_市辖区测算-新科目（20080626）_财力性转移支付2010年预算参考数_隋心对账单定稿0514" xfId="37669"/>
    <cellStyle name="好_市辖区测算-新科目（20080626）_财力性转移支付2010年预算参考数_隋心对账单定稿0514 2" xfId="37670"/>
    <cellStyle name="好_市辖区测算-新科目（20080626）_财力性转移支付2010年预算参考数_隋心对账单定稿0514 2 2" xfId="37671"/>
    <cellStyle name="好_市辖区测算-新科目（20080626）_财力性转移支付2010年预算参考数_隋心对账单定稿0514 2 4" xfId="37672"/>
    <cellStyle name="好_市辖区测算-新科目（20080626）_财力性转移支付2010年预算参考数_小册子（2010）张" xfId="37673"/>
    <cellStyle name="好_市辖区测算-新科目（20080626）_财力性转移支付2010年预算参考数_小册子（2010）张 2" xfId="37674"/>
    <cellStyle name="好_市辖区测算-新科目（20080626）_财力性转移支付2010年预算参考数_小册子（2010）张 3" xfId="37675"/>
    <cellStyle name="好_卫生部门_隋心对账单定稿0514 2 6" xfId="37676"/>
    <cellStyle name="好_市辖区测算-新科目（20080626）_合并" xfId="37677"/>
    <cellStyle name="好_市辖区测算-新科目（20080626）_合并 2" xfId="37678"/>
    <cellStyle name="好_市辖区测算-新科目（20080626）_合并 2 2" xfId="37679"/>
    <cellStyle name="好_市辖区测算-新科目（20080626）_合并 2 3" xfId="37680"/>
    <cellStyle name="好_市辖区测算-新科目（20080626）_合并 2 4" xfId="37681"/>
    <cellStyle name="好_市辖区测算-新科目（20080626）_合并 2 7" xfId="37682"/>
    <cellStyle name="好_县市旗测算20080508_华东 2 3" xfId="37683"/>
    <cellStyle name="好_市辖区测算-新科目（20080626）_合并 3" xfId="37684"/>
    <cellStyle name="好_市辖区测算-新科目（20080626）_华东 2 4" xfId="37685"/>
    <cellStyle name="好_市辖区测算-新科目（20080626）_华东 2 5" xfId="37686"/>
    <cellStyle name="好_市辖区测算-新科目（20080626）_华东 2 6" xfId="37687"/>
    <cellStyle name="好_市辖区测算-新科目（20080626）_华东 2 7" xfId="37688"/>
    <cellStyle name="好_市辖区测算-新科目（20080626）_民生政策最低支出需求 2" xfId="37689"/>
    <cellStyle name="好_市辖区测算-新科目（20080626）_民生政策最低支出需求 2 2" xfId="37690"/>
    <cellStyle name="好_市辖区测算-新科目（20080626）_民生政策最低支出需求 2 4" xfId="37691"/>
    <cellStyle name="好_市辖区测算-新科目（20080626）_县市旗测算-新科目（含人口规模效应）_财力性转移支付2010年预算参考数_03_2010年各地区一般预算平衡表 3" xfId="37692"/>
    <cellStyle name="好_市辖区测算-新科目（20080626）_民生政策最低支出需求 2 5" xfId="37693"/>
    <cellStyle name="好_市辖区测算-新科目（20080626）_县市旗测算-新科目（含人口规模效应）_财力性转移支付2010年预算参考数_03_2010年各地区一般预算平衡表 4" xfId="37694"/>
    <cellStyle name="好_市辖区测算-新科目（20080626）_民生政策最低支出需求 2 7" xfId="37695"/>
    <cellStyle name="好_市辖区测算-新科目（20080626）_县市旗测算-新科目（含人口规模效应）_财力性转移支付2010年预算参考数_03_2010年各地区一般预算平衡表 6" xfId="37696"/>
    <cellStyle name="好_市辖区测算-新科目（20080626）_民生政策最低支出需求 2 8" xfId="37697"/>
    <cellStyle name="好_市辖区测算-新科目（20080626）_民生政策最低支出需求 3" xfId="37698"/>
    <cellStyle name="好_市辖区测算-新科目（20080626）_民生政策最低支出需求 3 2" xfId="37699"/>
    <cellStyle name="好_市辖区测算-新科目（20080626）_民生政策最低支出需求 4" xfId="37700"/>
    <cellStyle name="好_市辖区测算-新科目（20080626）_民生政策最低支出需求 5" xfId="37701"/>
    <cellStyle name="好_市辖区测算-新科目（20080626）_民生政策最低支出需求_03_2010年各地区一般预算平衡表" xfId="37702"/>
    <cellStyle name="好_市辖区测算-新科目（20080626）_民生政策最低支出需求_03_2010年各地区一般预算平衡表 2" xfId="37703"/>
    <cellStyle name="好_市辖区测算-新科目（20080626）_民生政策最低支出需求_03_2010年各地区一般预算平衡表 2 2" xfId="37704"/>
    <cellStyle name="好_市辖区测算-新科目（20080626）_民生政策最低支出需求_03_2010年各地区一般预算平衡表 2 3" xfId="37705"/>
    <cellStyle name="好_市辖区测算-新科目（20080626）_民生政策最低支出需求_03_2010年各地区一般预算平衡表 3" xfId="37706"/>
    <cellStyle name="好_市辖区测算-新科目（20080626）_民生政策最低支出需求_03_2010年各地区一般预算平衡表 4" xfId="37707"/>
    <cellStyle name="好_市辖区测算-新科目（20080626）_民生政策最低支出需求_03_2010年各地区一般预算平衡表 5" xfId="37708"/>
    <cellStyle name="好_市辖区测算-新科目（20080626）_民生政策最低支出需求_03_2010年各地区一般预算平衡表 6" xfId="37709"/>
    <cellStyle name="好_市辖区测算-新科目（20080626）_民生政策最低支出需求_03_2010年各地区一般预算平衡表_04财力类2010" xfId="37710"/>
    <cellStyle name="好_市辖区测算-新科目（20080626）_民生政策最低支出需求_03_2010年各地区一般预算平衡表_04财力类2010 2" xfId="37711"/>
    <cellStyle name="好_市辖区测算-新科目（20080626）_民生政策最低支出需求_03_2010年各地区一般预算平衡表_04财力类2010 3" xfId="37712"/>
    <cellStyle name="好_市辖区测算-新科目（20080626）_民生政策最低支出需求_03_2010年各地区一般预算平衡表_2010年地方财政一般预算分级平衡情况表（汇总）0524 4" xfId="37713"/>
    <cellStyle name="好_市辖区测算-新科目（20080626）_民生政策最低支出需求_03_2010年各地区一般预算平衡表_净集中" xfId="37714"/>
    <cellStyle name="好_市辖区测算-新科目（20080626）_民生政策最低支出需求_03_2010年各地区一般预算平衡表_净集中 3" xfId="37715"/>
    <cellStyle name="好_市辖区测算-新科目（20080626）_民生政策最低支出需求_30云南 2" xfId="37716"/>
    <cellStyle name="好_市辖区测算-新科目（20080626）_民生政策最低支出需求_财力性转移支付2010年预算参考数" xfId="37717"/>
    <cellStyle name="好_县市旗测算-新科目（20080626）_财力性转移支付2010年预算参考数 2 5" xfId="37718"/>
    <cellStyle name="好_市辖区测算-新科目（20080626）_民生政策最低支出需求_财力性转移支付2010年预算参考数 2" xfId="37719"/>
    <cellStyle name="好_市辖区测算-新科目（20080626）_民生政策最低支出需求_财力性转移支付2010年预算参考数 3" xfId="37720"/>
    <cellStyle name="好_市辖区测算-新科目（20080626）_民生政策最低支出需求_财力性转移支付2010年预算参考数 4" xfId="37721"/>
    <cellStyle name="好_市辖区测算-新科目（20080626）_民生政策最低支出需求_财力性转移支付2010年预算参考数_03_2010年各地区一般预算平衡表" xfId="37722"/>
    <cellStyle name="好_市辖区测算-新科目（20080626）_民生政策最低支出需求_财力性转移支付2010年预算参考数_03_2010年各地区一般预算平衡表 2 3" xfId="37723"/>
    <cellStyle name="好_市辖区测算-新科目（20080626）_民生政策最低支出需求_财力性转移支付2010年预算参考数_03_2010年各地区一般预算平衡表 6" xfId="37724"/>
    <cellStyle name="好_市辖区测算-新科目（20080626）_民生政策最低支出需求_财力性转移支付2010年预算参考数_03_2010年各地区一般预算平衡表_2010年地方财政一般预算分级平衡情况表（汇总）0524 2 3" xfId="37725"/>
    <cellStyle name="好_市辖区测算-新科目（20080626）_民生政策最低支出需求_财力性转移支付2010年预算参考数_03_2010年各地区一般预算平衡表_2010年地方财政一般预算分级平衡情况表（汇总）0524 2 4" xfId="37726"/>
    <cellStyle name="好_市辖区测算-新科目（20080626）_民生政策最低支出需求_财力性转移支付2010年预算参考数_03_2010年各地区一般预算平衡表_2010年地方财政一般预算分级平衡情况表（汇总）0524 2 5" xfId="37727"/>
    <cellStyle name="好_市辖区测算-新科目（20080626）_民生政策最低支出需求_财力性转移支付2010年预算参考数_03_2010年各地区一般预算平衡表_2010年地方财政一般预算分级平衡情况表（汇总）0524 2 6" xfId="37728"/>
    <cellStyle name="好_市辖区测算-新科目（20080626）_民生政策最低支出需求_财力性转移支付2010年预算参考数_03_2010年各地区一般预算平衡表_2010年地方财政一般预算分级平衡情况表（汇总）0524 2 7" xfId="37729"/>
    <cellStyle name="好_市辖区测算-新科目（20080626）_民生政策最低支出需求_财力性转移支付2010年预算参考数_03_2010年各地区一般预算平衡表_净集中" xfId="37730"/>
    <cellStyle name="好_市辖区测算-新科目（20080626）_民生政策最低支出需求_财力性转移支付2010年预算参考数_30云南 3" xfId="37731"/>
    <cellStyle name="好_市辖区测算-新科目（20080626）_民生政策最低支出需求_财力性转移支付2010年预算参考数_合并" xfId="37732"/>
    <cellStyle name="好_市辖区测算-新科目（20080626）_民生政策最低支出需求_财力性转移支付2010年预算参考数_合并 2" xfId="37733"/>
    <cellStyle name="好_市辖区测算-新科目（20080626）_民生政策最低支出需求_财力性转移支付2010年预算参考数_合并 2 2" xfId="37734"/>
    <cellStyle name="警告文本 2 2 2 6" xfId="37735"/>
    <cellStyle name="好_市辖区测算-新科目（20080626）_民生政策最低支出需求_财力性转移支付2010年预算参考数_合并 2 3" xfId="37736"/>
    <cellStyle name="警告文本 2 2 2 7" xfId="37737"/>
    <cellStyle name="好_市辖区测算-新科目（20080626）_民生政策最低支出需求_财力性转移支付2010年预算参考数_合并 2 4" xfId="37738"/>
    <cellStyle name="警告文本 2 2 2 8" xfId="37739"/>
    <cellStyle name="好_市辖区测算-新科目（20080626）_民生政策最低支出需求_财力性转移支付2010年预算参考数_合并 2 5" xfId="37740"/>
    <cellStyle name="警告文本 2 2 2 9" xfId="37741"/>
    <cellStyle name="好_市辖区测算-新科目（20080626）_民生政策最低支出需求_财力性转移支付2010年预算参考数_合并 3" xfId="37742"/>
    <cellStyle name="好_市辖区测算-新科目（20080626）_民生政策最低支出需求_财力性转移支付2010年预算参考数_华东" xfId="37743"/>
    <cellStyle name="强调文字颜色 5 2 7" xfId="37744"/>
    <cellStyle name="好_市辖区测算-新科目（20080626）_民生政策最低支出需求_财力性转移支付2010年预算参考数_华东 2 2" xfId="37745"/>
    <cellStyle name="好_市辖区测算-新科目（20080626）_民生政策最低支出需求_财力性转移支付2010年预算参考数_华东 2 7" xfId="37746"/>
    <cellStyle name="好_市辖区测算-新科目（20080626）_民生政策最低支出需求_财力性转移支付2010年预算参考数_隋心对账单定稿0514" xfId="37747"/>
    <cellStyle name="好_市辖区测算-新科目（20080626）_民生政策最低支出需求_财力性转移支付2010年预算参考数_隋心对账单定稿0514 2" xfId="37748"/>
    <cellStyle name="好_市辖区测算-新科目（20080626）_民生政策最低支出需求_财力性转移支付2010年预算参考数_隋心对账单定稿0514 2 5" xfId="37749"/>
    <cellStyle name="好_市辖区测算-新科目（20080626）_民生政策最低支出需求_财力性转移支付2010年预算参考数_隋心对账单定稿0514 2 6" xfId="37750"/>
    <cellStyle name="好_市辖区测算-新科目（20080626）_民生政策最低支出需求_财力性转移支付2010年预算参考数_隋心对账单定稿0514 2 7" xfId="37751"/>
    <cellStyle name="好_市辖区测算-新科目（20080626）_民生政策最低支出需求_财力性转移支付2010年预算参考数_隋心对账单定稿0514 3" xfId="37752"/>
    <cellStyle name="好_市辖区测算-新科目（20080626）_民生政策最低支出需求_合并 2 2" xfId="37753"/>
    <cellStyle name="好_市辖区测算-新科目（20080626）_民生政策最低支出需求_合并 2 3" xfId="37754"/>
    <cellStyle name="好_市辖区测算-新科目（20080626）_民生政策最低支出需求_合并 2 4" xfId="37755"/>
    <cellStyle name="好_市辖区测算-新科目（20080626）_民生政策最低支出需求_合并 2 5" xfId="37756"/>
    <cellStyle name="好_市辖区测算-新科目（20080626）_民生政策最低支出需求_合并 2 6" xfId="37757"/>
    <cellStyle name="好_市辖区测算-新科目（20080626）_民生政策最低支出需求_合并 2 7" xfId="37758"/>
    <cellStyle name="好_市辖区测算-新科目（20080626）_民生政策最低支出需求_华东" xfId="37759"/>
    <cellStyle name="好_市辖区测算-新科目（20080626）_民生政策最低支出需求_华东 2 2" xfId="37760"/>
    <cellStyle name="好_市辖区测算-新科目（20080626）_民生政策最低支出需求_华东 2 4" xfId="37761"/>
    <cellStyle name="好_市辖区测算-新科目（20080626）_民生政策最低支出需求_华东 2 5" xfId="37762"/>
    <cellStyle name="好_市辖区测算-新科目（20080626）_民生政策最低支出需求_华东 3" xfId="37763"/>
    <cellStyle name="好_文体广播事业(按照总人口测算）—20080416_财力性转移支付2010年预算参考数_华东 2" xfId="37764"/>
    <cellStyle name="汇总 2 2 2 2 2 2" xfId="37765"/>
    <cellStyle name="好_市辖区测算-新科目（20080626）_民生政策最低支出需求_隋心对账单定稿0514" xfId="37766"/>
    <cellStyle name="好_市辖区测算-新科目（20080626）_民生政策最低支出需求_隋心对账单定稿0514 2" xfId="37767"/>
    <cellStyle name="好_文体广播事业(按照总人口测算）—20080416_财力性转移支付2010年预算参考数_华东 2 2" xfId="37768"/>
    <cellStyle name="好_市辖区测算-新科目（20080626）_民生政策最低支出需求_隋心对账单定稿0514 2 2" xfId="37769"/>
    <cellStyle name="好_市辖区测算-新科目（20080626）_民生政策最低支出需求_隋心对账单定稿0514 2 3" xfId="37770"/>
    <cellStyle name="好_市辖区测算-新科目（20080626）_民生政策最低支出需求_隋心对账单定稿0514 2 5" xfId="37771"/>
    <cellStyle name="好_市辖区测算-新科目（20080626）_民生政策最低支出需求_隋心对账单定稿0514 3" xfId="37772"/>
    <cellStyle name="好_文体广播事业(按照总人口测算）—20080416_财力性转移支付2010年预算参考数_华东 2 3" xfId="37773"/>
    <cellStyle name="好_市辖区测算-新科目（20080626）_民生政策最低支出需求_小册子（2010）张 3" xfId="37774"/>
    <cellStyle name="好_市辖区测算-新科目（20080626）_隋心对账单定稿0514 2" xfId="37775"/>
    <cellStyle name="好_市辖区测算-新科目（20080626）_隋心对账单定稿0514 2 2" xfId="37776"/>
    <cellStyle name="好_市辖区测算-新科目（20080626）_隋心对账单定稿0514 2 3" xfId="37777"/>
    <cellStyle name="好_市辖区测算-新科目（20080626）_隋心对账单定稿0514 2 4" xfId="37778"/>
    <cellStyle name="好_市辖区测算-新科目（20080626）_隋心对账单定稿0514 2 5" xfId="37779"/>
    <cellStyle name="好_市辖区测算-新科目（20080626）_隋心对账单定稿0514 2 6" xfId="37780"/>
    <cellStyle name="好_市辖区测算-新科目（20080626）_隋心对账单定稿0514 2 7" xfId="37781"/>
    <cellStyle name="好_自行调整差异系数顺序_财力性转移支付2010年预算参考数_合并 2 2" xfId="37782"/>
    <cellStyle name="好_市辖区测算-新科目（20080626）_隋心对账单定稿0514 3" xfId="37783"/>
    <cellStyle name="好_市辖区测算-新科目（20080626）_县市旗测算-新科目（含人口规模效应）" xfId="37784"/>
    <cellStyle name="好_市辖区测算-新科目（20080626）_县市旗测算-新科目（含人口规模效应） 2" xfId="37785"/>
    <cellStyle name="好_市辖区测算-新科目（20080626）_县市旗测算-新科目（含人口规模效应） 2 2" xfId="37786"/>
    <cellStyle name="好_市辖区测算-新科目（20080626）_县市旗测算-新科目（含人口规模效应） 2 3" xfId="37787"/>
    <cellStyle name="好_市辖区测算-新科目（20080626）_县市旗测算-新科目（含人口规模效应） 2 6" xfId="37788"/>
    <cellStyle name="好_市辖区测算-新科目（20080626）_县市旗测算-新科目（含人口规模效应） 2 7" xfId="37789"/>
    <cellStyle name="好_市辖区测算-新科目（20080626）_县市旗测算-新科目（含人口规模效应） 2 8" xfId="37790"/>
    <cellStyle name="好_市辖区测算-新科目（20080626）_县市旗测算-新科目（含人口规模效应） 3" xfId="37791"/>
    <cellStyle name="好_市辖区测算-新科目（20080626）_县市旗测算-新科目（含人口规模效应） 4" xfId="37792"/>
    <cellStyle name="好_市辖区测算-新科目（20080626）_县市旗测算-新科目（含人口规模效应） 5" xfId="37793"/>
    <cellStyle name="千位分隔 10 2" xfId="37794"/>
    <cellStyle name="好_市辖区测算-新科目（20080626）_县市旗测算-新科目（含人口规模效应）_03_2010年各地区一般预算平衡表 2 2" xfId="37795"/>
    <cellStyle name="好_市辖区测算-新科目（20080626）_县市旗测算-新科目（含人口规模效应）_03_2010年各地区一般预算平衡表 4" xfId="37796"/>
    <cellStyle name="好_市辖区测算-新科目（20080626）_县市旗测算-新科目（含人口规模效应）_03_2010年各地区一般预算平衡表 6" xfId="37797"/>
    <cellStyle name="好_市辖区测算-新科目（20080626）_县市旗测算-新科目（含人口规模效应）_03_2010年各地区一般预算平衡表_04财力类2010" xfId="37798"/>
    <cellStyle name="好_市辖区测算-新科目（20080626）_县市旗测算-新科目（含人口规模效应）_03_2010年各地区一般预算平衡表_04财力类2010 2" xfId="37799"/>
    <cellStyle name="好_市辖区测算-新科目（20080626）_县市旗测算-新科目（含人口规模效应）_03_2010年各地区一般预算平衡表_04财力类2010 3" xfId="37800"/>
    <cellStyle name="好_市辖区测算-新科目（20080626）_县市旗测算-新科目（含人口规模效应）_03_2010年各地区一般预算平衡表_2010年地方财政一般预算分级平衡情况表（汇总）0524 2 4" xfId="37801"/>
    <cellStyle name="好_市辖区测算-新科目（20080626）_县市旗测算-新科目（含人口规模效应）_03_2010年各地区一般预算平衡表_2010年地方财政一般预算分级平衡情况表（汇总）0524 2 5" xfId="37802"/>
    <cellStyle name="好_市辖区测算-新科目（20080626）_县市旗测算-新科目（含人口规模效应）_03_2010年各地区一般预算平衡表_2010年地方财政一般预算分级平衡情况表（汇总）0524 2 6" xfId="37803"/>
    <cellStyle name="好_市辖区测算-新科目（20080626）_县市旗测算-新科目（含人口规模效应）_03_2010年各地区一般预算平衡表_2010年地方财政一般预算分级平衡情况表（汇总）0524 2 7" xfId="37804"/>
    <cellStyle name="好_市辖区测算-新科目（20080626）_县市旗测算-新科目（含人口规模效应）_03_2010年各地区一般预算平衡表_2010年地方财政一般预算分级平衡情况表（汇总）0524 2 8" xfId="37805"/>
    <cellStyle name="好_市辖区测算-新科目（20080626）_县市旗测算-新科目（含人口规模效应）_03_2010年各地区一般预算平衡表_净集中" xfId="37806"/>
    <cellStyle name="好_市辖区测算-新科目（20080626）_县市旗测算-新科目（含人口规模效应）_03_2010年各地区一般预算平衡表_净集中 2" xfId="37807"/>
    <cellStyle name="好_市辖区测算-新科目（20080626）_县市旗测算-新科目（含人口规模效应）_03_2010年各地区一般预算平衡表_净集中 3" xfId="37808"/>
    <cellStyle name="好_市辖区测算-新科目（20080626）_县市旗测算-新科目（含人口规模效应）_30云南" xfId="37809"/>
    <cellStyle name="好_市辖区测算-新科目（20080626）_县市旗测算-新科目（含人口规模效应）_财力性转移支付2010年预算参考数 2 2" xfId="37810"/>
    <cellStyle name="好_县区合并测算20080423(按照各省比重） 5" xfId="37811"/>
    <cellStyle name="好_市辖区测算-新科目（20080626）_县市旗测算-新科目（含人口规模效应）_财力性转移支付2010年预算参考数 2 3" xfId="37812"/>
    <cellStyle name="好_市辖区测算-新科目（20080626）_县市旗测算-新科目（含人口规模效应）_财力性转移支付2010年预算参考数 2 4" xfId="37813"/>
    <cellStyle name="好_市辖区测算-新科目（20080626）_县市旗测算-新科目（含人口规模效应）_财力性转移支付2010年预算参考数 2 5" xfId="37814"/>
    <cellStyle name="好_市辖区测算-新科目（20080626）_县市旗测算-新科目（含人口规模效应）_财力性转移支付2010年预算参考数 2 6" xfId="37815"/>
    <cellStyle name="好_市辖区测算-新科目（20080626）_县市旗测算-新科目（含人口规模效应）_财力性转移支付2010年预算参考数 2 7" xfId="37816"/>
    <cellStyle name="好_市辖区测算-新科目（20080626）_县市旗测算-新科目（含人口规模效应）_财力性转移支付2010年预算参考数 3" xfId="37817"/>
    <cellStyle name="好_市辖区测算-新科目（20080626）_县市旗测算-新科目（含人口规模效应）_财力性转移支付2010年预算参考数 4" xfId="37818"/>
    <cellStyle name="好_市辖区测算-新科目（20080626）_县市旗测算-新科目（含人口规模效应）_财力性转移支付2010年预算参考数 5" xfId="37819"/>
    <cellStyle name="好_市辖区测算-新科目（20080626）_县市旗测算-新科目（含人口规模效应）_财力性转移支付2010年预算参考数_03_2010年各地区一般预算平衡表" xfId="37820"/>
    <cellStyle name="好_市辖区测算-新科目（20080626）_县市旗测算-新科目（含人口规模效应）_财力性转移支付2010年预算参考数_03_2010年各地区一般预算平衡表_04财力类2010 3" xfId="37821"/>
    <cellStyle name="好_市辖区测算-新科目（20080626）_县市旗测算-新科目（含人口规模效应）_财力性转移支付2010年预算参考数_03_2010年各地区一般预算平衡表_2010年地方财政一般预算分级平衡情况表（汇总）0524 2" xfId="37822"/>
    <cellStyle name="好_县市旗测算20080508_不含人员经费系数_财力性转移支付2010年预算参考数_隋心对账单定稿0514 2" xfId="37823"/>
    <cellStyle name="好_市辖区测算-新科目（20080626）_县市旗测算-新科目（含人口规模效应）_财力性转移支付2010年预算参考数_03_2010年各地区一般预算平衡表_2010年地方财政一般预算分级平衡情况表（汇总）0524 2 5" xfId="37824"/>
    <cellStyle name="好_县市旗测算20080508_不含人员经费系数_财力性转移支付2010年预算参考数_隋心对账单定稿0514 2 5" xfId="37825"/>
    <cellStyle name="好_市辖区测算-新科目（20080626）_县市旗测算-新科目（含人口规模效应）_财力性转移支付2010年预算参考数_03_2010年各地区一般预算平衡表_2010年地方财政一般预算分级平衡情况表（汇总）0524 2 6" xfId="37826"/>
    <cellStyle name="好_县市旗测算20080508_不含人员经费系数_财力性转移支付2010年预算参考数_隋心对账单定稿0514 2 6" xfId="37827"/>
    <cellStyle name="好_市辖区测算-新科目（20080626）_县市旗测算-新科目（含人口规模效应）_财力性转移支付2010年预算参考数_03_2010年各地区一般预算平衡表_2010年地方财政一般预算分级平衡情况表（汇总）0524 2 7" xfId="37828"/>
    <cellStyle name="好_县市旗测算20080508_不含人员经费系数_财力性转移支付2010年预算参考数_隋心对账单定稿0514 2 7" xfId="37829"/>
    <cellStyle name="好_市辖区测算-新科目（20080626）_县市旗测算-新科目（含人口规模效应）_财力性转移支付2010年预算参考数_03_2010年各地区一般预算平衡表_2010年地方财政一般预算分级平衡情况表（汇总）0524 2 8" xfId="37830"/>
    <cellStyle name="好_市辖区测算-新科目（20080626）_县市旗测算-新科目（含人口规模效应）_财力性转移支付2010年预算参考数_03_2010年各地区一般预算平衡表_2010年地方财政一般预算分级平衡情况表（汇总）0524 3" xfId="37831"/>
    <cellStyle name="好_县市旗测算20080508_不含人员经费系数_财力性转移支付2010年预算参考数_隋心对账单定稿0514 3" xfId="37832"/>
    <cellStyle name="好_市辖区测算-新科目（20080626）_县市旗测算-新科目（含人口规模效应）_财力性转移支付2010年预算参考数_03_2010年各地区一般预算平衡表_2010年地方财政一般预算分级平衡情况表（汇总）0524 4" xfId="37833"/>
    <cellStyle name="好_市辖区测算-新科目（20080626）_县市旗测算-新科目（含人口规模效应）_财力性转移支付2010年预算参考数_03_2010年各地区一般预算平衡表_2010年地方财政一般预算分级平衡情况表（汇总）0524 5" xfId="37834"/>
    <cellStyle name="好_市辖区测算-新科目（20080626）_县市旗测算-新科目（含人口规模效应）_财力性转移支付2010年预算参考数_30云南 2" xfId="37835"/>
    <cellStyle name="好_市辖区测算-新科目（20080626）_县市旗测算-新科目（含人口规模效应）_财力性转移支付2010年预算参考数_30云南 3" xfId="37836"/>
    <cellStyle name="好_市辖区测算-新科目（20080626）_县市旗测算-新科目（含人口规模效应）_财力性转移支付2010年预算参考数_合并" xfId="37837"/>
    <cellStyle name="计算 2 2 11 7" xfId="37838"/>
    <cellStyle name="好_市辖区测算-新科目（20080626）_县市旗测算-新科目（含人口规模效应）_财力性转移支付2010年预算参考数_合并 2" xfId="37839"/>
    <cellStyle name="好_市辖区测算-新科目（20080626）_县市旗测算-新科目（含人口规模效应）_财力性转移支付2010年预算参考数_合并 2 2" xfId="37840"/>
    <cellStyle name="好_市辖区测算-新科目（20080626）_县市旗测算-新科目（含人口规模效应）_财力性转移支付2010年预算参考数_合并 2 3" xfId="37841"/>
    <cellStyle name="好_市辖区测算-新科目（20080626）_县市旗测算-新科目（含人口规模效应）_财力性转移支付2010年预算参考数_合并 2 4" xfId="37842"/>
    <cellStyle name="好_市辖区测算-新科目（20080626）_县市旗测算-新科目（含人口规模效应）_财力性转移支付2010年预算参考数_合并 2 5" xfId="37843"/>
    <cellStyle name="好_市辖区测算-新科目（20080626）_县市旗测算-新科目（含人口规模效应）_财力性转移支付2010年预算参考数_合并 2 6" xfId="37844"/>
    <cellStyle name="好_市辖区测算-新科目（20080626）_县市旗测算-新科目（含人口规模效应）_财力性转移支付2010年预算参考数_合并 2 7" xfId="37845"/>
    <cellStyle name="好_市辖区测算-新科目（20080626）_县市旗测算-新科目（含人口规模效应）_财力性转移支付2010年预算参考数_合并 3" xfId="37846"/>
    <cellStyle name="好_市辖区测算-新科目（20080626）_县市旗测算-新科目（含人口规模效应）_财力性转移支付2010年预算参考数_华东 2" xfId="37847"/>
    <cellStyle name="好_市辖区测算-新科目（20080626）_县市旗测算-新科目（含人口规模效应）_财力性转移支付2010年预算参考数_华东 2 2" xfId="37848"/>
    <cellStyle name="好_市辖区测算-新科目（20080626）_县市旗测算-新科目（含人口规模效应）_财力性转移支付2010年预算参考数_华东 2 4" xfId="37849"/>
    <cellStyle name="好_市辖区测算-新科目（20080626）_县市旗测算-新科目（含人口规模效应）_财力性转移支付2010年预算参考数_华东 3" xfId="37850"/>
    <cellStyle name="好_市辖区测算-新科目（20080626）_县市旗测算-新科目（含人口规模效应）_财力性转移支付2010年预算参考数_隋心对账单定稿0514" xfId="37851"/>
    <cellStyle name="好_市辖区测算-新科目（20080626）_县市旗测算-新科目（含人口规模效应）_财力性转移支付2010年预算参考数_隋心对账单定稿0514 2" xfId="37852"/>
    <cellStyle name="好_市辖区测算-新科目（20080626）_县市旗测算-新科目（含人口规模效应）_财力性转移支付2010年预算参考数_隋心对账单定稿0514 3" xfId="37853"/>
    <cellStyle name="好_市辖区测算-新科目（20080626）_县市旗测算-新科目（含人口规模效应）_财力性转移支付2010年预算参考数_小册子（2010）张" xfId="37854"/>
    <cellStyle name="好_市辖区测算-新科目（20080626）_县市旗测算-新科目（含人口规模效应）_财力性转移支付2010年预算参考数_小册子（2010）张 2" xfId="37855"/>
    <cellStyle name="好_市辖区测算-新科目（20080626）_县市旗测算-新科目（含人口规模效应）_财力性转移支付2010年预算参考数_小册子（2010）张 3" xfId="37856"/>
    <cellStyle name="好_市辖区测算-新科目（20080626）_县市旗测算-新科目（含人口规模效应）_合并" xfId="37857"/>
    <cellStyle name="好_市辖区测算-新科目（20080626）_县市旗测算-新科目（含人口规模效应）_合并 3" xfId="37858"/>
    <cellStyle name="好_市辖区测算-新科目（20080626）_县市旗测算-新科目（含人口规模效应）_华东 2 6" xfId="37859"/>
    <cellStyle name="强调文字颜色 2 2 8" xfId="37860"/>
    <cellStyle name="好_市辖区测算-新科目（20080626）_县市旗测算-新科目（含人口规模效应）_华东 2 7" xfId="37861"/>
    <cellStyle name="强调文字颜色 2 2 9" xfId="37862"/>
    <cellStyle name="好_市辖区测算-新科目（20080626）_县市旗测算-新科目（含人口规模效应）_华东 3" xfId="37863"/>
    <cellStyle name="好_市辖区测算-新科目（20080626）_县市旗测算-新科目（含人口规模效应）_隋心对账单定稿0514" xfId="37864"/>
    <cellStyle name="好_市辖区测算-新科目（20080626）_县市旗测算-新科目（含人口规模效应）_隋心对账单定稿0514 2 3" xfId="37865"/>
    <cellStyle name="好_市辖区测算-新科目（20080626）_县市旗测算-新科目（含人口规模效应）_隋心对账单定稿0514 2 6" xfId="37866"/>
    <cellStyle name="好_市辖区测算-新科目（20080626）_县市旗测算-新科目（含人口规模效应）_隋心对账单定稿0514 2 7" xfId="37867"/>
    <cellStyle name="好_市辖区测算-新科目（20080626）_县市旗测算-新科目（含人口规模效应）_小册子（2010）张" xfId="37868"/>
    <cellStyle name="好_市辖区测算-新科目（20080626）_县市旗测算-新科目（含人口规模效应）_小册子（2010）张 4" xfId="37869"/>
    <cellStyle name="好_市辖区测算-新科目（20080626）_小册子（2010）张" xfId="37870"/>
    <cellStyle name="好_隋心对账单定稿0514" xfId="37871"/>
    <cellStyle name="千位分隔 5 2" xfId="37872"/>
    <cellStyle name="好_隋心对账单定稿0514 2" xfId="37873"/>
    <cellStyle name="千位分隔 5 2 2" xfId="37874"/>
    <cellStyle name="好_隋心对账单定稿0514 2 2" xfId="37875"/>
    <cellStyle name="好_隋心对账单定稿0514 3" xfId="37876"/>
    <cellStyle name="好_同德 2" xfId="37877"/>
    <cellStyle name="好_同德 2 2 2" xfId="37878"/>
    <cellStyle name="好_同德 2 3" xfId="37879"/>
    <cellStyle name="好_同德 2 4" xfId="37880"/>
    <cellStyle name="好_同德 3" xfId="37881"/>
    <cellStyle name="好_同德 4" xfId="37882"/>
    <cellStyle name="好_同德 5" xfId="37883"/>
    <cellStyle name="好_同德_03_2010年各地区一般预算平衡表 2" xfId="37884"/>
    <cellStyle name="好_同德_03_2010年各地区一般预算平衡表 2 2" xfId="37885"/>
    <cellStyle name="好_同德_03_2010年各地区一般预算平衡表 2 3" xfId="37886"/>
    <cellStyle name="好_同德_03_2010年各地区一般预算平衡表 3" xfId="37887"/>
    <cellStyle name="好_同德_03_2010年各地区一般预算平衡表 4" xfId="37888"/>
    <cellStyle name="好_同德_03_2010年各地区一般预算平衡表 5" xfId="37889"/>
    <cellStyle name="千位分隔 3 6 2" xfId="37890"/>
    <cellStyle name="好_同德_03_2010年各地区一般预算平衡表 6" xfId="37891"/>
    <cellStyle name="好_同德_03_2010年各地区一般预算平衡表_04财力类2010" xfId="37892"/>
    <cellStyle name="好_同德_03_2010年各地区一般预算平衡表_04财力类2010 2" xfId="37893"/>
    <cellStyle name="好_同德_03_2010年各地区一般预算平衡表_04财力类2010 3" xfId="37894"/>
    <cellStyle name="好_同德_03_2010年各地区一般预算平衡表_2010年地方财政一般预算分级平衡情况表（汇总）0524 2 2" xfId="37895"/>
    <cellStyle name="好_同德_03_2010年各地区一般预算平衡表_2010年地方财政一般预算分级平衡情况表（汇总）0524 2 4" xfId="37896"/>
    <cellStyle name="好_总人口_财力性转移支付2010年预算参考数_03_2010年各地区一般预算平衡表 2 3" xfId="37897"/>
    <cellStyle name="好_同德_03_2010年各地区一般预算平衡表_2010年地方财政一般预算分级平衡情况表（汇总）0524 2 5" xfId="37898"/>
    <cellStyle name="好_同德_03_2010年各地区一般预算平衡表_2010年地方财政一般预算分级平衡情况表（汇总）0524 2 6" xfId="37899"/>
    <cellStyle name="好_同德_03_2010年各地区一般预算平衡表_2010年地方财政一般预算分级平衡情况表（汇总）0524 2 7" xfId="37900"/>
    <cellStyle name="好_同德_03_2010年各地区一般预算平衡表_2010年地方财政一般预算分级平衡情况表（汇总）0524 2 8" xfId="37901"/>
    <cellStyle name="好_同德_03_2010年各地区一般预算平衡表_净集中 3" xfId="37902"/>
    <cellStyle name="好_同德_30云南" xfId="37903"/>
    <cellStyle name="好_同德_30云南 2" xfId="37904"/>
    <cellStyle name="好_同德_30云南 3" xfId="37905"/>
    <cellStyle name="好_同德_财力性转移支付2010年预算参考数 2 2" xfId="37906"/>
    <cellStyle name="好_卫生(按照总人口测算）—20080416_不含人员经费系数_财力性转移支付2010年预算参考数_合并" xfId="37907"/>
    <cellStyle name="好_同德_财力性转移支付2010年预算参考数 2 3" xfId="37908"/>
    <cellStyle name="好_同德_财力性转移支付2010年预算参考数 4" xfId="37909"/>
    <cellStyle name="好_同德_财力性转移支付2010年预算参考数 5" xfId="37910"/>
    <cellStyle name="好_同德_财力性转移支付2010年预算参考数_03_2010年各地区一般预算平衡表 2" xfId="37911"/>
    <cellStyle name="好_同德_财力性转移支付2010年预算参考数_03_2010年各地区一般预算平衡表 2 3" xfId="37912"/>
    <cellStyle name="好_同德_财力性转移支付2010年预算参考数_03_2010年各地区一般预算平衡表 3" xfId="37913"/>
    <cellStyle name="好_同德_财力性转移支付2010年预算参考数_03_2010年各地区一般预算平衡表_04财力类2010" xfId="37914"/>
    <cellStyle name="好_同德_财力性转移支付2010年预算参考数_03_2010年各地区一般预算平衡表_04财力类2010 2" xfId="37915"/>
    <cellStyle name="好_同德_财力性转移支付2010年预算参考数_03_2010年各地区一般预算平衡表_04财力类2010 3" xfId="37916"/>
    <cellStyle name="好_同德_财力性转移支付2010年预算参考数_03_2010年各地区一般预算平衡表_2010年地方财政一般预算分级平衡情况表（汇总）0524" xfId="37917"/>
    <cellStyle name="好_同德_财力性转移支付2010年预算参考数_03_2010年各地区一般预算平衡表_2010年地方财政一般预算分级平衡情况表（汇总）0524 2" xfId="37918"/>
    <cellStyle name="好_同德_财力性转移支付2010年预算参考数_03_2010年各地区一般预算平衡表_2010年地方财政一般预算分级平衡情况表（汇总）0524 2 3" xfId="37919"/>
    <cellStyle name="好_同德_财力性转移支付2010年预算参考数_03_2010年各地区一般预算平衡表_2010年地方财政一般预算分级平衡情况表（汇总）0524 2 4" xfId="37920"/>
    <cellStyle name="好_同德_财力性转移支付2010年预算参考数_03_2010年各地区一般预算平衡表_2010年地方财政一般预算分级平衡情况表（汇总）0524 2 5" xfId="37921"/>
    <cellStyle name="好_同德_财力性转移支付2010年预算参考数_03_2010年各地区一般预算平衡表_2010年地方财政一般预算分级平衡情况表（汇总）0524 2 6" xfId="37922"/>
    <cellStyle name="好_同德_财力性转移支付2010年预算参考数_03_2010年各地区一般预算平衡表_2010年地方财政一般预算分级平衡情况表（汇总）0524 2 8" xfId="37923"/>
    <cellStyle name="好_同德_财力性转移支付2010年预算参考数_03_2010年各地区一般预算平衡表_2010年地方财政一般预算分级平衡情况表（汇总）0524 3" xfId="37924"/>
    <cellStyle name="好_同德_财力性转移支付2010年预算参考数_03_2010年各地区一般预算平衡表_2010年地方财政一般预算分级平衡情况表（汇总）0524 4" xfId="37925"/>
    <cellStyle name="好_同德_财力性转移支付2010年预算参考数_03_2010年各地区一般预算平衡表_2010年地方财政一般预算分级平衡情况表（汇总）0524 5" xfId="37926"/>
    <cellStyle name="好_同德_财力性转移支付2010年预算参考数_03_2010年各地区一般预算平衡表_净集中 2" xfId="37927"/>
    <cellStyle name="好_同德_财力性转移支付2010年预算参考数_03_2010年各地区一般预算平衡表_净集中 3" xfId="37928"/>
    <cellStyle name="好_同德_财力性转移支付2010年预算参考数_合并" xfId="37929"/>
    <cellStyle name="好_同德_财力性转移支付2010年预算参考数_合并 2" xfId="37930"/>
    <cellStyle name="好_同德_财力性转移支付2010年预算参考数_合并 2 2" xfId="37931"/>
    <cellStyle name="好_同德_财力性转移支付2010年预算参考数_合并 2 4" xfId="37932"/>
    <cellStyle name="好_同德_财力性转移支付2010年预算参考数_合并 2 5" xfId="37933"/>
    <cellStyle name="好_同德_财力性转移支付2010年预算参考数_合并 2 6" xfId="37934"/>
    <cellStyle name="好_同德_财力性转移支付2010年预算参考数_合并 2 7" xfId="37935"/>
    <cellStyle name="好_同德_财力性转移支付2010年预算参考数_合并 3" xfId="37936"/>
    <cellStyle name="好_同德_财力性转移支付2010年预算参考数_华东 2 2" xfId="37937"/>
    <cellStyle name="好_同德_财力性转移支付2010年预算参考数_华东 2 3" xfId="37938"/>
    <cellStyle name="好_同德_财力性转移支付2010年预算参考数_华东 2 4" xfId="37939"/>
    <cellStyle name="好_同德_财力性转移支付2010年预算参考数_华东 2 5" xfId="37940"/>
    <cellStyle name="好_同德_财力性转移支付2010年预算参考数_华东 2 6" xfId="37941"/>
    <cellStyle name="好_同德_财力性转移支付2010年预算参考数_华东 2 7" xfId="37942"/>
    <cellStyle name="好_同德_财力性转移支付2010年预算参考数_华东 3" xfId="37943"/>
    <cellStyle name="好_同德_财力性转移支付2010年预算参考数_隋心对账单定稿0514" xfId="37944"/>
    <cellStyle name="好_同德_财力性转移支付2010年预算参考数_隋心对账单定稿0514 2" xfId="37945"/>
    <cellStyle name="好_同德_财力性转移支付2010年预算参考数_隋心对账单定稿0514 2 4" xfId="37946"/>
    <cellStyle name="好_同德_财力性转移支付2010年预算参考数_隋心对账单定稿0514 2 5" xfId="37947"/>
    <cellStyle name="好_同德_财力性转移支付2010年预算参考数_隋心对账单定稿0514 2 6" xfId="37948"/>
    <cellStyle name="好_同德_财力性转移支付2010年预算参考数_隋心对账单定稿0514 3" xfId="37949"/>
    <cellStyle name="好_同德_财力性转移支付2010年预算参考数_小册子（2010）张" xfId="37950"/>
    <cellStyle name="好_卫生(按照总人口测算）—20080416_合并 2 3" xfId="37951"/>
    <cellStyle name="好_同德_合并" xfId="37952"/>
    <cellStyle name="好_同德_合并 2" xfId="37953"/>
    <cellStyle name="好_同德_华东 2" xfId="37954"/>
    <cellStyle name="好_同德_华东 2 2" xfId="37955"/>
    <cellStyle name="好_同德_隋心对账单定稿0514 2 2" xfId="37956"/>
    <cellStyle name="好_同德_隋心对账单定稿0514 2 3" xfId="37957"/>
    <cellStyle name="好_同德_隋心对账单定稿0514 2 4" xfId="37958"/>
    <cellStyle name="好_同德_隋心对账单定稿0514 2 5" xfId="37959"/>
    <cellStyle name="好_同德_小册子（2010）张" xfId="37960"/>
    <cellStyle name="好_同德_小册子（2010）张 2" xfId="37961"/>
    <cellStyle name="好_同德_小册子（2010）张 3" xfId="37962"/>
    <cellStyle name="好_危改资金测算" xfId="37963"/>
    <cellStyle name="好_危改资金测算 2" xfId="37964"/>
    <cellStyle name="适中 4" xfId="37965"/>
    <cellStyle name="好_危改资金测算 2 2" xfId="37966"/>
    <cellStyle name="适中 4 2" xfId="37967"/>
    <cellStyle name="好_危改资金测算 2 3" xfId="37968"/>
    <cellStyle name="适中 4 3" xfId="37969"/>
    <cellStyle name="好_危改资金测算 2 5" xfId="37970"/>
    <cellStyle name="好_危改资金测算 2 6" xfId="37971"/>
    <cellStyle name="好_危改资金测算 3" xfId="37972"/>
    <cellStyle name="适中 5" xfId="37973"/>
    <cellStyle name="好_县区合并测算20080421_不含人员经费系数_财力性转移支付2010年预算参考数_合并 2 6" xfId="37974"/>
    <cellStyle name="好_危改资金测算_03_2010年各地区一般预算平衡表 5" xfId="37975"/>
    <cellStyle name="好_县区合并测算20080421_不含人员经费系数_财力性转移支付2010年预算参考数_合并 2 7" xfId="37976"/>
    <cellStyle name="好_危改资金测算_03_2010年各地区一般预算平衡表 6" xfId="37977"/>
    <cellStyle name="好_危改资金测算_03_2010年各地区一般预算平衡表_04财力类2010" xfId="37978"/>
    <cellStyle name="好_危改资金测算_03_2010年各地区一般预算平衡表_04财力类2010 2" xfId="37979"/>
    <cellStyle name="好_危改资金测算_03_2010年各地区一般预算平衡表_04财力类2010 3" xfId="37980"/>
    <cellStyle name="好_危改资金测算_03_2010年各地区一般预算平衡表_2010年地方财政一般预算分级平衡情况表（汇总）0524 2" xfId="37981"/>
    <cellStyle name="好_危改资金测算_03_2010年各地区一般预算平衡表_2010年地方财政一般预算分级平衡情况表（汇总）0524 2 2" xfId="37982"/>
    <cellStyle name="好_危改资金测算_03_2010年各地区一般预算平衡表_2010年地方财政一般预算分级平衡情况表（汇总）0524 2 3" xfId="37983"/>
    <cellStyle name="好_危改资金测算_03_2010年各地区一般预算平衡表_2010年地方财政一般预算分级平衡情况表（汇总）0524 2 4" xfId="37984"/>
    <cellStyle name="好_危改资金测算_03_2010年各地区一般预算平衡表_2010年地方财政一般预算分级平衡情况表（汇总）0524 2 5" xfId="37985"/>
    <cellStyle name="好_危改资金测算_03_2010年各地区一般预算平衡表_2010年地方财政一般预算分级平衡情况表（汇总）0524 2 8" xfId="37986"/>
    <cellStyle name="好_危改资金测算_03_2010年各地区一般预算平衡表_2010年地方财政一般预算分级平衡情况表（汇总）0524 3" xfId="37987"/>
    <cellStyle name="好_危改资金测算_03_2010年各地区一般预算平衡表_2010年地方财政一般预算分级平衡情况表（汇总）0524 4" xfId="37988"/>
    <cellStyle name="好_危改资金测算_03_2010年各地区一般预算平衡表_净集中" xfId="37989"/>
    <cellStyle name="好_危改资金测算_03_2010年各地区一般预算平衡表_净集中 2" xfId="37990"/>
    <cellStyle name="好_危改资金测算_03_2010年各地区一般预算平衡表_净集中 3" xfId="37991"/>
    <cellStyle name="好_危改资金测算_30云南" xfId="37992"/>
    <cellStyle name="好_危改资金测算_30云南 2" xfId="37993"/>
    <cellStyle name="好_危改资金测算_30云南 3" xfId="37994"/>
    <cellStyle name="好_危改资金测算_财力性转移支付2010年预算参考数 2 6" xfId="37995"/>
    <cellStyle name="好_危改资金测算_财力性转移支付2010年预算参考数 2 7" xfId="37996"/>
    <cellStyle name="好_危改资金测算_财力性转移支付2010年预算参考数 2 8" xfId="37997"/>
    <cellStyle name="好_危改资金测算_财力性转移支付2010年预算参考数_03_2010年各地区一般预算平衡表 2 2" xfId="37998"/>
    <cellStyle name="好_危改资金测算_财力性转移支付2010年预算参考数_03_2010年各地区一般预算平衡表 2 3" xfId="37999"/>
    <cellStyle name="好_危改资金测算_财力性转移支付2010年预算参考数_03_2010年各地区一般预算平衡表_04财力类2010" xfId="38000"/>
    <cellStyle name="好_危改资金测算_财力性转移支付2010年预算参考数_03_2010年各地区一般预算平衡表_04财力类2010 2" xfId="38001"/>
    <cellStyle name="好_危改资金测算_财力性转移支付2010年预算参考数_03_2010年各地区一般预算平衡表_2010年地方财政一般预算分级平衡情况表（汇总）0524" xfId="38002"/>
    <cellStyle name="好_危改资金测算_财力性转移支付2010年预算参考数_03_2010年各地区一般预算平衡表_2010年地方财政一般预算分级平衡情况表（汇总）0524 2" xfId="38003"/>
    <cellStyle name="好_危改资金测算_财力性转移支付2010年预算参考数_03_2010年各地区一般预算平衡表_2010年地方财政一般预算分级平衡情况表（汇总）0524 2 2" xfId="38004"/>
    <cellStyle name="好_危改资金测算_财力性转移支付2010年预算参考数_03_2010年各地区一般预算平衡表_2010年地方财政一般预算分级平衡情况表（汇总）0524 2 6" xfId="38005"/>
    <cellStyle name="好_危改资金测算_财力性转移支付2010年预算参考数_03_2010年各地区一般预算平衡表_2010年地方财政一般预算分级平衡情况表（汇总）0524 2 8" xfId="38006"/>
    <cellStyle name="好_危改资金测算_财力性转移支付2010年预算参考数_03_2010年各地区一般预算平衡表_2010年地方财政一般预算分级平衡情况表（汇总）0524 3" xfId="38007"/>
    <cellStyle name="好_危改资金测算_财力性转移支付2010年预算参考数_03_2010年各地区一般预算平衡表_2010年地方财政一般预算分级平衡情况表（汇总）0524 4" xfId="38008"/>
    <cellStyle name="好_危改资金测算_财力性转移支付2010年预算参考数_03_2010年各地区一般预算平衡表_2010年地方财政一般预算分级平衡情况表（汇总）0524 5" xfId="38009"/>
    <cellStyle name="好_危改资金测算_财力性转移支付2010年预算参考数_03_2010年各地区一般预算平衡表_净集中 2" xfId="38010"/>
    <cellStyle name="好_危改资金测算_财力性转移支付2010年预算参考数_03_2010年各地区一般预算平衡表_净集中 3" xfId="38011"/>
    <cellStyle name="好_危改资金测算_财力性转移支付2010年预算参考数_30云南" xfId="38012"/>
    <cellStyle name="好_危改资金测算_财力性转移支付2010年预算参考数_30云南 2" xfId="38013"/>
    <cellStyle name="好_危改资金测算_财力性转移支付2010年预算参考数_30云南 3" xfId="38014"/>
    <cellStyle name="好_危改资金测算_财力性转移支付2010年预算参考数_合并 2 3" xfId="38015"/>
    <cellStyle name="好_危改资金测算_财力性转移支付2010年预算参考数_合并 2 4" xfId="38016"/>
    <cellStyle name="好_危改资金测算_财力性转移支付2010年预算参考数_合并 2 5" xfId="38017"/>
    <cellStyle name="好_危改资金测算_财力性转移支付2010年预算参考数_合并 2 6" xfId="38018"/>
    <cellStyle name="好_危改资金测算_财力性转移支付2010年预算参考数_合并 2 7" xfId="38019"/>
    <cellStyle name="好_危改资金测算_财力性转移支付2010年预算参考数_合并 3" xfId="38020"/>
    <cellStyle name="好_危改资金测算_财力性转移支付2010年预算参考数_华东 2" xfId="38021"/>
    <cellStyle name="好_危改资金测算_财力性转移支付2010年预算参考数_华东 2 3" xfId="38022"/>
    <cellStyle name="好_危改资金测算_财力性转移支付2010年预算参考数_华东 2 4" xfId="38023"/>
    <cellStyle name="好_危改资金测算_财力性转移支付2010年预算参考数_华东 2 5" xfId="38024"/>
    <cellStyle name="好_危改资金测算_财力性转移支付2010年预算参考数_华东 2 6" xfId="38025"/>
    <cellStyle name="好_危改资金测算_财力性转移支付2010年预算参考数_华东 3" xfId="38026"/>
    <cellStyle name="好_危改资金测算_财力性转移支付2010年预算参考数_隋心对账单定稿0514" xfId="38027"/>
    <cellStyle name="好_危改资金测算_财力性转移支付2010年预算参考数_隋心对账单定稿0514 2" xfId="38028"/>
    <cellStyle name="好_危改资金测算_财力性转移支付2010年预算参考数_隋心对账单定稿0514 2 2" xfId="38029"/>
    <cellStyle name="好_危改资金测算_财力性转移支付2010年预算参考数_隋心对账单定稿0514 2 7" xfId="38030"/>
    <cellStyle name="好_危改资金测算_财力性转移支付2010年预算参考数_隋心对账单定稿0514 3" xfId="38031"/>
    <cellStyle name="好_危改资金测算_财力性转移支付2010年预算参考数_小册子（2010）张 2" xfId="38032"/>
    <cellStyle name="好_危改资金测算_财力性转移支付2010年预算参考数_小册子（2010）张 2 2" xfId="38033"/>
    <cellStyle name="好_危改资金测算_财力性转移支付2010年预算参考数_小册子（2010）张 3" xfId="38034"/>
    <cellStyle name="好_危改资金测算_合并" xfId="38035"/>
    <cellStyle name="好_危改资金测算_华东 2 2" xfId="38036"/>
    <cellStyle name="好_危改资金测算_华东 2 4" xfId="38037"/>
    <cellStyle name="好_危改资金测算_华东 2 5" xfId="38038"/>
    <cellStyle name="好_危改资金测算_华东 2 6" xfId="38039"/>
    <cellStyle name="好_危改资金测算_隋心对账单定稿0514" xfId="38040"/>
    <cellStyle name="好_危改资金测算_隋心对账单定稿0514 2" xfId="38041"/>
    <cellStyle name="好_危改资金测算_隋心对账单定稿0514 2 2" xfId="38042"/>
    <cellStyle name="数量 6" xfId="38043"/>
    <cellStyle name="好_危改资金测算_隋心对账单定稿0514 2 3" xfId="38044"/>
    <cellStyle name="好_危改资金测算_隋心对账单定稿0514 2 4" xfId="38045"/>
    <cellStyle name="好_危改资金测算_隋心对账单定稿0514 2 5" xfId="38046"/>
    <cellStyle name="好_危改资金测算_隋心对账单定稿0514 2 6" xfId="38047"/>
    <cellStyle name="好_危改资金测算_隋心对账单定稿0514 2 7" xfId="38048"/>
    <cellStyle name="好_危改资金测算_隋心对账单定稿0514 3" xfId="38049"/>
    <cellStyle name="好_危改资金测算_小册子（2010）张" xfId="38050"/>
    <cellStyle name="好_危改资金测算_小册子（2010）张 2" xfId="38051"/>
    <cellStyle name="好_危改资金测算_小册子（2010）张 3" xfId="38052"/>
    <cellStyle name="好_卫生(按照总人口测算）—20080416" xfId="38053"/>
    <cellStyle name="好_卫生(按照总人口测算）—20080416 2" xfId="38054"/>
    <cellStyle name="好_自行调整差异系数顺序_隋心对账单定稿0514 3" xfId="38055"/>
    <cellStyle name="好_卫生(按照总人口测算）—20080416 2 2" xfId="38056"/>
    <cellStyle name="好_卫生(按照总人口测算）—20080416 2 3" xfId="38057"/>
    <cellStyle name="好_卫生(按照总人口测算）—20080416 2 4" xfId="38058"/>
    <cellStyle name="好_卫生(按照总人口测算）—20080416 2 5" xfId="38059"/>
    <cellStyle name="好_卫生(按照总人口测算）—20080416 2 6" xfId="38060"/>
    <cellStyle name="好_卫生(按照总人口测算）—20080416 2 7" xfId="38061"/>
    <cellStyle name="好_卫生(按照总人口测算）—20080416 4" xfId="38062"/>
    <cellStyle name="好_卫生(按照总人口测算）—20080416 5" xfId="38063"/>
    <cellStyle name="好_卫生(按照总人口测算）—20080416_03_2010年各地区一般预算平衡表 2 3" xfId="38064"/>
    <cellStyle name="好_卫生(按照总人口测算）—20080416_03_2010年各地区一般预算平衡表 3" xfId="38065"/>
    <cellStyle name="好_卫生(按照总人口测算）—20080416_03_2010年各地区一般预算平衡表 5" xfId="38066"/>
    <cellStyle name="好_卫生(按照总人口测算）—20080416_03_2010年各地区一般预算平衡表 6" xfId="38067"/>
    <cellStyle name="好_卫生(按照总人口测算）—20080416_03_2010年各地区一般预算平衡表_04财力类2010" xfId="38068"/>
    <cellStyle name="好_卫生(按照总人口测算）—20080416_03_2010年各地区一般预算平衡表_04财力类2010 2" xfId="38069"/>
    <cellStyle name="好_卫生(按照总人口测算）—20080416_03_2010年各地区一般预算平衡表_04财力类2010 3" xfId="38070"/>
    <cellStyle name="好_卫生(按照总人口测算）—20080416_03_2010年各地区一般预算平衡表_2010年地方财政一般预算分级平衡情况表（汇总）0524" xfId="38071"/>
    <cellStyle name="好_县区合并测算20080421_不含人员经费系数_03_2010年各地区一般预算平衡表_04财力类2010 2" xfId="38072"/>
    <cellStyle name="好_卫生(按照总人口测算）—20080416_03_2010年各地区一般预算平衡表_2010年地方财政一般预算分级平衡情况表（汇总）0524 2" xfId="38073"/>
    <cellStyle name="好_卫生(按照总人口测算）—20080416_03_2010年各地区一般预算平衡表_2010年地方财政一般预算分级平衡情况表（汇总）0524 2 3" xfId="38074"/>
    <cellStyle name="好_卫生(按照总人口测算）—20080416_03_2010年各地区一般预算平衡表_2010年地方财政一般预算分级平衡情况表（汇总）0524 2 5" xfId="38075"/>
    <cellStyle name="好_卫生(按照总人口测算）—20080416_03_2010年各地区一般预算平衡表_2010年地方财政一般预算分级平衡情况表（汇总）0524 2 6" xfId="38076"/>
    <cellStyle name="好_卫生(按照总人口测算）—20080416_03_2010年各地区一般预算平衡表_2010年地方财政一般预算分级平衡情况表（汇总）0524 2 7" xfId="38077"/>
    <cellStyle name="好_卫生(按照总人口测算）—20080416_03_2010年各地区一般预算平衡表_2010年地方财政一般预算分级平衡情况表（汇总）0524 2 8" xfId="38078"/>
    <cellStyle name="好_卫生(按照总人口测算）—20080416_03_2010年各地区一般预算平衡表_2010年地方财政一般预算分级平衡情况表（汇总）0524 3" xfId="38079"/>
    <cellStyle name="好_卫生(按照总人口测算）—20080416_03_2010年各地区一般预算平衡表_2010年地方财政一般预算分级平衡情况表（汇总）0524 4" xfId="38080"/>
    <cellStyle name="好_卫生(按照总人口测算）—20080416_03_2010年各地区一般预算平衡表_净集中 2" xfId="38081"/>
    <cellStyle name="好_卫生(按照总人口测算）—20080416_30云南" xfId="38082"/>
    <cellStyle name="好_县市旗测算20080508_县市旗测算-新科目（含人口规模效应）_隋心对账单定稿0514 2 2" xfId="38083"/>
    <cellStyle name="好_卫生(按照总人口测算）—20080416_30云南 2" xfId="38084"/>
    <cellStyle name="好_卫生(按照总人口测算）—20080416_30云南 3" xfId="38085"/>
    <cellStyle name="好_卫生(按照总人口测算）—20080416_不含人员经费系数 2" xfId="38086"/>
    <cellStyle name="计算 4 4" xfId="38087"/>
    <cellStyle name="好_卫生(按照总人口测算）—20080416_不含人员经费系数 2 7" xfId="38088"/>
    <cellStyle name="好_卫生(按照总人口测算）—20080416_不含人员经费系数 2 8" xfId="38089"/>
    <cellStyle name="好_卫生(按照总人口测算）—20080416_不含人员经费系数 3" xfId="38090"/>
    <cellStyle name="好_卫生(按照总人口测算）—20080416_不含人员经费系数 5" xfId="38091"/>
    <cellStyle name="好_卫生(按照总人口测算）—20080416_不含人员经费系数_03_2010年各地区一般预算平衡表 2 3" xfId="38092"/>
    <cellStyle name="好_卫生(按照总人口测算）—20080416_不含人员经费系数_03_2010年各地区一般预算平衡表_04财力类2010" xfId="38093"/>
    <cellStyle name="好_卫生(按照总人口测算）—20080416_不含人员经费系数_03_2010年各地区一般预算平衡表_04财力类2010 2" xfId="38094"/>
    <cellStyle name="好_卫生(按照总人口测算）—20080416_不含人员经费系数_03_2010年各地区一般预算平衡表_2010年地方财政一般预算分级平衡情况表（汇总）0524" xfId="38095"/>
    <cellStyle name="好_卫生(按照总人口测算）—20080416_不含人员经费系数_03_2010年各地区一般预算平衡表_2010年地方财政一般预算分级平衡情况表（汇总）0524 2 2" xfId="38096"/>
    <cellStyle name="好_卫生(按照总人口测算）—20080416_不含人员经费系数_03_2010年各地区一般预算平衡表_2010年地方财政一般预算分级平衡情况表（汇总）0524 2 8" xfId="38097"/>
    <cellStyle name="好_卫生(按照总人口测算）—20080416_不含人员经费系数_03_2010年各地区一般预算平衡表_2010年地方财政一般预算分级平衡情况表（汇总）0524 4" xfId="38098"/>
    <cellStyle name="好_卫生(按照总人口测算）—20080416_不含人员经费系数_03_2010年各地区一般预算平衡表_2010年地方财政一般预算分级平衡情况表（汇总）0524 5" xfId="38099"/>
    <cellStyle name="好_卫生(按照总人口测算）—20080416_不含人员经费系数_03_2010年各地区一般预算平衡表_净集中 2" xfId="38100"/>
    <cellStyle name="好_卫生(按照总人口测算）—20080416_不含人员经费系数_03_2010年各地区一般预算平衡表_净集中 3" xfId="38101"/>
    <cellStyle name="好_卫生(按照总人口测算）—20080416_不含人员经费系数_30云南" xfId="38102"/>
    <cellStyle name="好_卫生(按照总人口测算）—20080416_不含人员经费系数_30云南 2" xfId="38103"/>
    <cellStyle name="好_卫生(按照总人口测算）—20080416_不含人员经费系数_30云南 3" xfId="38104"/>
    <cellStyle name="好_卫生(按照总人口测算）—20080416_不含人员经费系数_财力性转移支付2010年预算参考数_03_2010年各地区一般预算平衡表" xfId="38105"/>
    <cellStyle name="好_云南省2008年转移支付测算——州市本级考核部分及政策性测算_财力性转移支付2010年预算参考数_03_2010年各地区一般预算平衡表_04财力类2010 3" xfId="38106"/>
    <cellStyle name="好_卫生(按照总人口测算）—20080416_不含人员经费系数_财力性转移支付2010年预算参考数_03_2010年各地区一般预算平衡表 2" xfId="38107"/>
    <cellStyle name="好_卫生(按照总人口测算）—20080416_不含人员经费系数_财力性转移支付2010年预算参考数_03_2010年各地区一般预算平衡表 2 2" xfId="38108"/>
    <cellStyle name="好_卫生(按照总人口测算）—20080416_不含人员经费系数_财力性转移支付2010年预算参考数_03_2010年各地区一般预算平衡表 2 3" xfId="38109"/>
    <cellStyle name="好_卫生(按照总人口测算）—20080416_不含人员经费系数_财力性转移支付2010年预算参考数_03_2010年各地区一般预算平衡表 3" xfId="38110"/>
    <cellStyle name="好_卫生(按照总人口测算）—20080416_不含人员经费系数_财力性转移支付2010年预算参考数_03_2010年各地区一般预算平衡表 4" xfId="38111"/>
    <cellStyle name="好_卫生(按照总人口测算）—20080416_不含人员经费系数_财力性转移支付2010年预算参考数_03_2010年各地区一般预算平衡表 5" xfId="38112"/>
    <cellStyle name="好_卫生(按照总人口测算）—20080416_不含人员经费系数_财力性转移支付2010年预算参考数_03_2010年各地区一般预算平衡表 6" xfId="38113"/>
    <cellStyle name="好_卫生(按照总人口测算）—20080416_不含人员经费系数_财力性转移支付2010年预算参考数_03_2010年各地区一般预算平衡表_04财力类2010" xfId="38114"/>
    <cellStyle name="好_卫生(按照总人口测算）—20080416_不含人员经费系数_财力性转移支付2010年预算参考数_03_2010年各地区一般预算平衡表_04财力类2010 2" xfId="38115"/>
    <cellStyle name="好_卫生(按照总人口测算）—20080416_不含人员经费系数_财力性转移支付2010年预算参考数_03_2010年各地区一般预算平衡表_04财力类2010 3" xfId="38116"/>
    <cellStyle name="好_卫生(按照总人口测算）—20080416_不含人员经费系数_财力性转移支付2010年预算参考数_03_2010年各地区一般预算平衡表_2010年地方财政一般预算分级平衡情况表（汇总）0524 2 4" xfId="38117"/>
    <cellStyle name="好_卫生(按照总人口测算）—20080416_不含人员经费系数_财力性转移支付2010年预算参考数_03_2010年各地区一般预算平衡表_2010年地方财政一般预算分级平衡情况表（汇总）0524 2 5" xfId="38118"/>
    <cellStyle name="好_卫生(按照总人口测算）—20080416_不含人员经费系数_财力性转移支付2010年预算参考数_03_2010年各地区一般预算平衡表_2010年地方财政一般预算分级平衡情况表（汇总）0524 3" xfId="38119"/>
    <cellStyle name="好_卫生(按照总人口测算）—20080416_不含人员经费系数_财力性转移支付2010年预算参考数_03_2010年各地区一般预算平衡表_2010年地方财政一般预算分级平衡情况表（汇总）0524 4" xfId="38120"/>
    <cellStyle name="好_卫生(按照总人口测算）—20080416_不含人员经费系数_财力性转移支付2010年预算参考数_03_2010年各地区一般预算平衡表_净集中 2" xfId="38121"/>
    <cellStyle name="解释性文本 2 2 8" xfId="38122"/>
    <cellStyle name="好_卫生(按照总人口测算）—20080416_不含人员经费系数_财力性转移支付2010年预算参考数_03_2010年各地区一般预算平衡表_净集中 3" xfId="38123"/>
    <cellStyle name="解释性文本 2 2 9" xfId="38124"/>
    <cellStyle name="好_卫生(按照总人口测算）—20080416_不含人员经费系数_财力性转移支付2010年预算参考数_30云南" xfId="38125"/>
    <cellStyle name="好_卫生(按照总人口测算）—20080416_不含人员经费系数_财力性转移支付2010年预算参考数_30云南 2" xfId="38126"/>
    <cellStyle name="警告文本 7" xfId="38127"/>
    <cellStyle name="好_卫生(按照总人口测算）—20080416_不含人员经费系数_财力性转移支付2010年预算参考数_30云南 3" xfId="38128"/>
    <cellStyle name="警告文本 8" xfId="38129"/>
    <cellStyle name="好_卫生(按照总人口测算）—20080416_不含人员经费系数_财力性转移支付2010年预算参考数_合并 3" xfId="38130"/>
    <cellStyle name="好_卫生(按照总人口测算）—20080416_不含人员经费系数_财力性转移支付2010年预算参考数_华东" xfId="38131"/>
    <cellStyle name="好_县区合并测算20080421_不含人员经费系数_合并 2 2" xfId="38132"/>
    <cellStyle name="好_卫生(按照总人口测算）—20080416_不含人员经费系数_财力性转移支付2010年预算参考数_华东 2" xfId="38133"/>
    <cellStyle name="好_卫生(按照总人口测算）—20080416_不含人员经费系数_财力性转移支付2010年预算参考数_华东 2 2" xfId="38134"/>
    <cellStyle name="好_卫生(按照总人口测算）—20080416_不含人员经费系数_财力性转移支付2010年预算参考数_华东 2 3" xfId="38135"/>
    <cellStyle name="好_卫生(按照总人口测算）—20080416_不含人员经费系数_财力性转移支付2010年预算参考数_华东 2 4" xfId="38136"/>
    <cellStyle name="好_卫生(按照总人口测算）—20080416_不含人员经费系数_财力性转移支付2010年预算参考数_华东 2 5" xfId="38137"/>
    <cellStyle name="好_卫生(按照总人口测算）—20080416_不含人员经费系数_财力性转移支付2010年预算参考数_华东 3" xfId="38138"/>
    <cellStyle name="好_卫生(按照总人口测算）—20080416_不含人员经费系数_财力性转移支付2010年预算参考数_隋心对账单定稿0514" xfId="38139"/>
    <cellStyle name="好_卫生(按照总人口测算）—20080416_不含人员经费系数_财力性转移支付2010年预算参考数_隋心对账单定稿0514 2 4" xfId="38140"/>
    <cellStyle name="好_卫生(按照总人口测算）—20080416_不含人员经费系数_财力性转移支付2010年预算参考数_隋心对账单定稿0514 2 6" xfId="38141"/>
    <cellStyle name="好_卫生(按照总人口测算）—20080416_不含人员经费系数_财力性转移支付2010年预算参考数_隋心对账单定稿0514 2 7" xfId="38142"/>
    <cellStyle name="好_卫生(按照总人口测算）—20080416_不含人员经费系数_财力性转移支付2010年预算参考数_小册子（2010）张" xfId="38143"/>
    <cellStyle name="好_卫生(按照总人口测算）—20080416_不含人员经费系数_财力性转移支付2010年预算参考数_小册子（2010）张 2" xfId="38144"/>
    <cellStyle name="好_卫生(按照总人口测算）—20080416_不含人员经费系数_合并" xfId="38145"/>
    <cellStyle name="好_卫生(按照总人口测算）—20080416_不含人员经费系数_合并 2 2" xfId="38146"/>
    <cellStyle name="好_卫生(按照总人口测算）—20080416_不含人员经费系数_合并 2 4" xfId="38147"/>
    <cellStyle name="好_卫生(按照总人口测算）—20080416_不含人员经费系数_华东 2" xfId="38148"/>
    <cellStyle name="好_卫生(按照总人口测算）—20080416_不含人员经费系数_华东 2 4" xfId="38149"/>
    <cellStyle name="好_卫生(按照总人口测算）—20080416_不含人员经费系数_华东 2 5" xfId="38150"/>
    <cellStyle name="好_卫生(按照总人口测算）—20080416_不含人员经费系数_华东 2 6" xfId="38151"/>
    <cellStyle name="好_卫生(按照总人口测算）—20080416_不含人员经费系数_华东 2 7" xfId="38152"/>
    <cellStyle name="好_卫生(按照总人口测算）—20080416_不含人员经费系数_华东 3" xfId="38153"/>
    <cellStyle name="好_卫生(按照总人口测算）—20080416_不含人员经费系数_隋心对账单定稿0514" xfId="38154"/>
    <cellStyle name="好_卫生(按照总人口测算）—20080416_不含人员经费系数_隋心对账单定稿0514 2" xfId="38155"/>
    <cellStyle name="好_卫生(按照总人口测算）—20080416_不含人员经费系数_隋心对账单定稿0514 2 2" xfId="38156"/>
    <cellStyle name="好_卫生部门_03_2010年各地区一般预算平衡表_2010年地方财政一般预算分级平衡情况表（汇总）0524 2 5" xfId="38157"/>
    <cellStyle name="好_卫生(按照总人口测算）—20080416_不含人员经费系数_隋心对账单定稿0514 2 3" xfId="38158"/>
    <cellStyle name="好_卫生部门_03_2010年各地区一般预算平衡表_2010年地方财政一般预算分级平衡情况表（汇总）0524 2 6" xfId="38159"/>
    <cellStyle name="好_卫生(按照总人口测算）—20080416_不含人员经费系数_隋心对账单定稿0514 2 4" xfId="38160"/>
    <cellStyle name="好_卫生部门_03_2010年各地区一般预算平衡表_2010年地方财政一般预算分级平衡情况表（汇总）0524 2 7" xfId="38161"/>
    <cellStyle name="好_卫生(按照总人口测算）—20080416_不含人员经费系数_隋心对账单定稿0514 3" xfId="38162"/>
    <cellStyle name="好_卫生(按照总人口测算）—20080416_不含人员经费系数_小册子（2010）张" xfId="38163"/>
    <cellStyle name="好_卫生(按照总人口测算）—20080416_不含人员经费系数_小册子（2010）张 2" xfId="38164"/>
    <cellStyle name="好_卫生(按照总人口测算）—20080416_不含人员经费系数_小册子（2010）张 3" xfId="38165"/>
    <cellStyle name="好_卫生(按照总人口测算）—20080416_财力性转移支付2010年预算参考数 2 2" xfId="38166"/>
    <cellStyle name="好_卫生(按照总人口测算）—20080416_财力性转移支付2010年预算参考数 2 3" xfId="38167"/>
    <cellStyle name="好_卫生(按照总人口测算）—20080416_财力性转移支付2010年预算参考数 2 4" xfId="38168"/>
    <cellStyle name="好_卫生(按照总人口测算）—20080416_财力性转移支付2010年预算参考数 2 5" xfId="38169"/>
    <cellStyle name="好_卫生(按照总人口测算）—20080416_财力性转移支付2010年预算参考数 2 6" xfId="38170"/>
    <cellStyle name="好_卫生(按照总人口测算）—20080416_财力性转移支付2010年预算参考数 2 7" xfId="38171"/>
    <cellStyle name="好_卫生(按照总人口测算）—20080416_财力性转移支付2010年预算参考数 2 8" xfId="38172"/>
    <cellStyle name="汇总 2 2 11 2 3" xfId="38173"/>
    <cellStyle name="好_卫生(按照总人口测算）—20080416_财力性转移支付2010年预算参考数 3" xfId="38174"/>
    <cellStyle name="汇总 2 2 11 2 4" xfId="38175"/>
    <cellStyle name="好_卫生(按照总人口测算）—20080416_财力性转移支付2010年预算参考数 4" xfId="38176"/>
    <cellStyle name="汇总 2 2 11 2 5" xfId="38177"/>
    <cellStyle name="好_卫生(按照总人口测算）—20080416_财力性转移支付2010年预算参考数 5" xfId="38178"/>
    <cellStyle name="好_卫生(按照总人口测算）—20080416_财力性转移支付2010年预算参考数_03_2010年各地区一般预算平衡表" xfId="38179"/>
    <cellStyle name="好_文体广播事业(按照总人口测算）—20080416_民生政策最低支出需求_财力性转移支付2010年预算参考数_小册子（2010）张" xfId="38180"/>
    <cellStyle name="好_卫生(按照总人口测算）—20080416_财力性转移支付2010年预算参考数_03_2010年各地区一般预算平衡表 3" xfId="38181"/>
    <cellStyle name="好_卫生(按照总人口测算）—20080416_财力性转移支付2010年预算参考数_03_2010年各地区一般预算平衡表 4" xfId="38182"/>
    <cellStyle name="好_卫生(按照总人口测算）—20080416_财力性转移支付2010年预算参考数_03_2010年各地区一般预算平衡表 5" xfId="38183"/>
    <cellStyle name="好_卫生(按照总人口测算）—20080416_财力性转移支付2010年预算参考数_03_2010年各地区一般预算平衡表_2010年地方财政一般预算分级平衡情况表（汇总）0524" xfId="38184"/>
    <cellStyle name="好_卫生(按照总人口测算）—20080416_财力性转移支付2010年预算参考数_03_2010年各地区一般预算平衡表_2010年地方财政一般预算分级平衡情况表（汇总）0524 2" xfId="38185"/>
    <cellStyle name="好_卫生(按照总人口测算）—20080416_财力性转移支付2010年预算参考数_03_2010年各地区一般预算平衡表_2010年地方财政一般预算分级平衡情况表（汇总）0524 2 7" xfId="38186"/>
    <cellStyle name="好_卫生(按照总人口测算）—20080416_财力性转移支付2010年预算参考数_03_2010年各地区一般预算平衡表_2010年地方财政一般预算分级平衡情况表（汇总）0524 2 8" xfId="38187"/>
    <cellStyle name="好_卫生(按照总人口测算）—20080416_财力性转移支付2010年预算参考数_03_2010年各地区一般预算平衡表_2010年地方财政一般预算分级平衡情况表（汇总）0524 3" xfId="38188"/>
    <cellStyle name="好_卫生(按照总人口测算）—20080416_财力性转移支付2010年预算参考数_03_2010年各地区一般预算平衡表_2010年地方财政一般预算分级平衡情况表（汇总）0524 4" xfId="38189"/>
    <cellStyle name="好_卫生(按照总人口测算）—20080416_财力性转移支付2010年预算参考数_03_2010年各地区一般预算平衡表_2010年地方财政一般预算分级平衡情况表（汇总）0524 5" xfId="38190"/>
    <cellStyle name="好_卫生(按照总人口测算）—20080416_财力性转移支付2010年预算参考数_03_2010年各地区一般预算平衡表_净集中 2" xfId="38191"/>
    <cellStyle name="好_卫生(按照总人口测算）—20080416_财力性转移支付2010年预算参考数_03_2010年各地区一般预算平衡表_净集中 3" xfId="38192"/>
    <cellStyle name="好_卫生(按照总人口测算）—20080416_财力性转移支付2010年预算参考数_30云南 4" xfId="38193"/>
    <cellStyle name="好_卫生(按照总人口测算）—20080416_财力性转移支付2010年预算参考数_合并" xfId="38194"/>
    <cellStyle name="好_卫生(按照总人口测算）—20080416_财力性转移支付2010年预算参考数_合并 2" xfId="38195"/>
    <cellStyle name="好_卫生(按照总人口测算）—20080416_财力性转移支付2010年预算参考数_合并 2 2" xfId="38196"/>
    <cellStyle name="好_卫生(按照总人口测算）—20080416_财力性转移支付2010年预算参考数_合并 2 3" xfId="38197"/>
    <cellStyle name="好_卫生(按照总人口测算）—20080416_财力性转移支付2010年预算参考数_合并 2 4" xfId="38198"/>
    <cellStyle name="好_卫生(按照总人口测算）—20080416_财力性转移支付2010年预算参考数_合并 2 5" xfId="38199"/>
    <cellStyle name="好_卫生(按照总人口测算）—20080416_财力性转移支付2010年预算参考数_合并 2 6" xfId="38200"/>
    <cellStyle name="好_卫生(按照总人口测算）—20080416_财力性转移支付2010年预算参考数_合并 2 7" xfId="38201"/>
    <cellStyle name="好_卫生(按照总人口测算）—20080416_财力性转移支付2010年预算参考数_合并 3" xfId="38202"/>
    <cellStyle name="好_卫生(按照总人口测算）—20080416_财力性转移支付2010年预算参考数_华东" xfId="38203"/>
    <cellStyle name="好_卫生(按照总人口测算）—20080416_财力性转移支付2010年预算参考数_华东 2" xfId="38204"/>
    <cellStyle name="好_卫生(按照总人口测算）—20080416_财力性转移支付2010年预算参考数_华东 2 4" xfId="38205"/>
    <cellStyle name="好_卫生(按照总人口测算）—20080416_财力性转移支付2010年预算参考数_华东 2 5" xfId="38206"/>
    <cellStyle name="好_卫生(按照总人口测算）—20080416_财力性转移支付2010年预算参考数_华东 2 6" xfId="38207"/>
    <cellStyle name="好_卫生(按照总人口测算）—20080416_财力性转移支付2010年预算参考数_华东 3" xfId="38208"/>
    <cellStyle name="好_卫生(按照总人口测算）—20080416_财力性转移支付2010年预算参考数_隋心对账单定稿0514 2 3" xfId="38209"/>
    <cellStyle name="好_卫生(按照总人口测算）—20080416_财力性转移支付2010年预算参考数_隋心对账单定稿0514 2 4" xfId="38210"/>
    <cellStyle name="好_卫生(按照总人口测算）—20080416_财力性转移支付2010年预算参考数_隋心对账单定稿0514 2 5" xfId="38211"/>
    <cellStyle name="好_卫生(按照总人口测算）—20080416_财力性转移支付2010年预算参考数_隋心对账单定稿0514 2 6" xfId="38212"/>
    <cellStyle name="好_卫生(按照总人口测算）—20080416_财力性转移支付2010年预算参考数_隋心对账单定稿0514 2 7" xfId="38213"/>
    <cellStyle name="好_卫生(按照总人口测算）—20080416_财力性转移支付2010年预算参考数_隋心对账单定稿0514 3" xfId="38214"/>
    <cellStyle name="好_县区合并测算20080421_03_2010年各地区一般预算平衡表 6" xfId="38215"/>
    <cellStyle name="好_卫生(按照总人口测算）—20080416_合并" xfId="38216"/>
    <cellStyle name="好_卫生(按照总人口测算）—20080416_合并 2" xfId="38217"/>
    <cellStyle name="好_卫生(按照总人口测算）—20080416_合并 2 2" xfId="38218"/>
    <cellStyle name="好_卫生(按照总人口测算）—20080416_合并 2 4" xfId="38219"/>
    <cellStyle name="好_卫生(按照总人口测算）—20080416_合并 2 5" xfId="38220"/>
    <cellStyle name="好_卫生(按照总人口测算）—20080416_合并 2 6" xfId="38221"/>
    <cellStyle name="注释 3 2" xfId="38222"/>
    <cellStyle name="好_卫生(按照总人口测算）—20080416_合并 2 7" xfId="38223"/>
    <cellStyle name="注释 3 3" xfId="38224"/>
    <cellStyle name="好_卫生(按照总人口测算）—20080416_华东" xfId="38225"/>
    <cellStyle name="好_卫生(按照总人口测算）—20080416_华东 2 2" xfId="38226"/>
    <cellStyle name="好_卫生(按照总人口测算）—20080416_华东 2 3" xfId="38227"/>
    <cellStyle name="好_卫生(按照总人口测算）—20080416_华东 2 4" xfId="38228"/>
    <cellStyle name="好_卫生(按照总人口测算）—20080416_华东 2 6" xfId="38229"/>
    <cellStyle name="好_卫生(按照总人口测算）—20080416_华东 2 7" xfId="38230"/>
    <cellStyle name="好_卫生(按照总人口测算）—20080416_民生政策最低支出需求" xfId="38231"/>
    <cellStyle name="好_卫生(按照总人口测算）—20080416_民生政策最低支出需求 2" xfId="38232"/>
    <cellStyle name="好_卫生(按照总人口测算）—20080416_民生政策最低支出需求 2 7" xfId="38233"/>
    <cellStyle name="好_卫生(按照总人口测算）—20080416_民生政策最低支出需求 2 8" xfId="38234"/>
    <cellStyle name="好_指标四" xfId="38235"/>
    <cellStyle name="好_卫生(按照总人口测算）—20080416_民生政策最低支出需求 4" xfId="38236"/>
    <cellStyle name="好_卫生(按照总人口测算）—20080416_民生政策最低支出需求 5" xfId="38237"/>
    <cellStyle name="好_卫生(按照总人口测算）—20080416_民生政策最低支出需求_03_2010年各地区一般预算平衡表 6" xfId="38238"/>
    <cellStyle name="好_卫生(按照总人口测算）—20080416_民生政策最低支出需求_03_2010年各地区一般预算平衡表_04财力类2010" xfId="38239"/>
    <cellStyle name="好_卫生(按照总人口测算）—20080416_民生政策最低支出需求_03_2010年各地区一般预算平衡表_04财力类2010 2" xfId="38240"/>
    <cellStyle name="好_文体广播事业(按照总人口测算）—20080416_民生政策最低支出需求_财力性转移支付2010年预算参考数_03_2010年各地区一般预算平衡表_04财力类2010 2" xfId="38241"/>
    <cellStyle name="好_卫生(按照总人口测算）—20080416_民生政策最低支出需求_03_2010年各地区一般预算平衡表_04财力类2010 3" xfId="38242"/>
    <cellStyle name="好_卫生(按照总人口测算）—20080416_民生政策最低支出需求_03_2010年各地区一般预算平衡表_2010年地方财政一般预算分级平衡情况表（汇总）0524 2 2" xfId="38243"/>
    <cellStyle name="好_卫生(按照总人口测算）—20080416_民生政策最低支出需求_03_2010年各地区一般预算平衡表_2010年地方财政一般预算分级平衡情况表（汇总）0524 2 4" xfId="38244"/>
    <cellStyle name="好_卫生(按照总人口测算）—20080416_民生政策最低支出需求_03_2010年各地区一般预算平衡表_2010年地方财政一般预算分级平衡情况表（汇总）0524 2 5" xfId="38245"/>
    <cellStyle name="好_卫生(按照总人口测算）—20080416_民生政策最低支出需求_03_2010年各地区一般预算平衡表_2010年地方财政一般预算分级平衡情况表（汇总）0524 2 6" xfId="38246"/>
    <cellStyle name="好_卫生(按照总人口测算）—20080416_民生政策最低支出需求_03_2010年各地区一般预算平衡表_2010年地方财政一般预算分级平衡情况表（汇总）0524 2 7" xfId="38247"/>
    <cellStyle name="好_卫生(按照总人口测算）—20080416_民生政策最低支出需求_03_2010年各地区一般预算平衡表_2010年地方财政一般预算分级平衡情况表（汇总）0524 5" xfId="38248"/>
    <cellStyle name="好_卫生(按照总人口测算）—20080416_民生政策最低支出需求_30云南" xfId="38249"/>
    <cellStyle name="好_卫生(按照总人口测算）—20080416_民生政策最低支出需求_30云南 2" xfId="38250"/>
    <cellStyle name="好_卫生(按照总人口测算）—20080416_民生政策最低支出需求_财力性转移支付2010年预算参考数" xfId="38251"/>
    <cellStyle name="好_卫生(按照总人口测算）—20080416_民生政策最低支出需求_财力性转移支付2010年预算参考数 2" xfId="38252"/>
    <cellStyle name="好_卫生(按照总人口测算）—20080416_民生政策最低支出需求_财力性转移支付2010年预算参考数 2 2" xfId="38253"/>
    <cellStyle name="好_卫生(按照总人口测算）—20080416_民生政策最低支出需求_财力性转移支付2010年预算参考数 2 3" xfId="38254"/>
    <cellStyle name="好_卫生(按照总人口测算）—20080416_民生政策最低支出需求_财力性转移支付2010年预算参考数 2 4" xfId="38255"/>
    <cellStyle name="好_卫生(按照总人口测算）—20080416_民生政策最低支出需求_财力性转移支付2010年预算参考数 3" xfId="38256"/>
    <cellStyle name="好_卫生(按照总人口测算）—20080416_民生政策最低支出需求_财力性转移支付2010年预算参考数 4" xfId="38257"/>
    <cellStyle name="好_卫生(按照总人口测算）—20080416_民生政策最低支出需求_财力性转移支付2010年预算参考数 5" xfId="38258"/>
    <cellStyle name="好_卫生(按照总人口测算）—20080416_民生政策最低支出需求_财力性转移支付2010年预算参考数_03_2010年各地区一般预算平衡表" xfId="38259"/>
    <cellStyle name="好_卫生(按照总人口测算）—20080416_民生政策最低支出需求_财力性转移支付2010年预算参考数_03_2010年各地区一般预算平衡表 2" xfId="38260"/>
    <cellStyle name="好_卫生(按照总人口测算）—20080416_民生政策最低支出需求_财力性转移支付2010年预算参考数_03_2010年各地区一般预算平衡表 2 2" xfId="38261"/>
    <cellStyle name="好_卫生(按照总人口测算）—20080416_民生政策最低支出需求_财力性转移支付2010年预算参考数_03_2010年各地区一般预算平衡表 2 3" xfId="38262"/>
    <cellStyle name="好_卫生(按照总人口测算）—20080416_民生政策最低支出需求_财力性转移支付2010年预算参考数_03_2010年各地区一般预算平衡表 3" xfId="38263"/>
    <cellStyle name="好_卫生(按照总人口测算）—20080416_民生政策最低支出需求_财力性转移支付2010年预算参考数_03_2010年各地区一般预算平衡表 5" xfId="38264"/>
    <cellStyle name="好_卫生(按照总人口测算）—20080416_民生政策最低支出需求_财力性转移支付2010年预算参考数_03_2010年各地区一般预算平衡表_04财力类2010" xfId="38265"/>
    <cellStyle name="好_卫生(按照总人口测算）—20080416_民生政策最低支出需求_财力性转移支付2010年预算参考数_03_2010年各地区一般预算平衡表_04财力类2010 2" xfId="38266"/>
    <cellStyle name="好_卫生(按照总人口测算）—20080416_民生政策最低支出需求_财力性转移支付2010年预算参考数_03_2010年各地区一般预算平衡表_04财力类2010 3" xfId="38267"/>
    <cellStyle name="好_卫生(按照总人口测算）—20080416_民生政策最低支出需求_财力性转移支付2010年预算参考数_03_2010年各地区一般预算平衡表_2010年地方财政一般预算分级平衡情况表（汇总）0524" xfId="38268"/>
    <cellStyle name="好_卫生(按照总人口测算）—20080416_民生政策最低支出需求_财力性转移支付2010年预算参考数_03_2010年各地区一般预算平衡表_2010年地方财政一般预算分级平衡情况表（汇总）0524 2" xfId="38269"/>
    <cellStyle name="好_卫生(按照总人口测算）—20080416_民生政策最低支出需求_财力性转移支付2010年预算参考数_03_2010年各地区一般预算平衡表_2010年地方财政一般预算分级平衡情况表（汇总）0524 2 2" xfId="38270"/>
    <cellStyle name="好_县市旗测算-新科目（20080627）_财力性转移支付2010年预算参考数_隋心对账单定稿0514 2 6" xfId="38271"/>
    <cellStyle name="好_卫生(按照总人口测算）—20080416_民生政策最低支出需求_财力性转移支付2010年预算参考数_03_2010年各地区一般预算平衡表_2010年地方财政一般预算分级平衡情况表（汇总）0524 2 3" xfId="38272"/>
    <cellStyle name="好_县市旗测算-新科目（20080627）_财力性转移支付2010年预算参考数_隋心对账单定稿0514 2 7" xfId="38273"/>
    <cellStyle name="好_卫生(按照总人口测算）—20080416_民生政策最低支出需求_财力性转移支付2010年预算参考数_03_2010年各地区一般预算平衡表_2010年地方财政一般预算分级平衡情况表（汇总）0524 2 4" xfId="38274"/>
    <cellStyle name="好_卫生(按照总人口测算）—20080416_民生政策最低支出需求_财力性转移支付2010年预算参考数_03_2010年各地区一般预算平衡表_2010年地方财政一般预算分级平衡情况表（汇总）0524 2 5" xfId="38275"/>
    <cellStyle name="好_卫生(按照总人口测算）—20080416_民生政策最低支出需求_财力性转移支付2010年预算参考数_03_2010年各地区一般预算平衡表_2010年地方财政一般预算分级平衡情况表（汇总）0524 2 6" xfId="38276"/>
    <cellStyle name="好_卫生(按照总人口测算）—20080416_民生政策最低支出需求_财力性转移支付2010年预算参考数_03_2010年各地区一般预算平衡表_2010年地方财政一般预算分级平衡情况表（汇总）0524 2 7" xfId="38277"/>
    <cellStyle name="强调文字颜色 3 3 2" xfId="38278"/>
    <cellStyle name="好_卫生(按照总人口测算）—20080416_民生政策最低支出需求_财力性转移支付2010年预算参考数_03_2010年各地区一般预算平衡表_2010年地方财政一般预算分级平衡情况表（汇总）0524 2 8" xfId="38279"/>
    <cellStyle name="好_卫生(按照总人口测算）—20080416_民生政策最低支出需求_财力性转移支付2010年预算参考数_03_2010年各地区一般预算平衡表_2010年地方财政一般预算分级平衡情况表（汇总）0524 3" xfId="38280"/>
    <cellStyle name="好_卫生(按照总人口测算）—20080416_民生政策最低支出需求_财力性转移支付2010年预算参考数_03_2010年各地区一般预算平衡表_2010年地方财政一般预算分级平衡情况表（汇总）0524 4" xfId="38281"/>
    <cellStyle name="好_卫生(按照总人口测算）—20080416_民生政策最低支出需求_财力性转移支付2010年预算参考数_03_2010年各地区一般预算平衡表_净集中 2" xfId="38282"/>
    <cellStyle name="好_卫生(按照总人口测算）—20080416_民生政策最低支出需求_财力性转移支付2010年预算参考数_03_2010年各地区一般预算平衡表_净集中 3" xfId="38283"/>
    <cellStyle name="好_卫生(按照总人口测算）—20080416_民生政策最低支出需求_财力性转移支付2010年预算参考数_30云南" xfId="38284"/>
    <cellStyle name="好_卫生(按照总人口测算）—20080416_民生政策最低支出需求_财力性转移支付2010年预算参考数_30云南 2" xfId="38285"/>
    <cellStyle name="汇总 2 2 2 7" xfId="38286"/>
    <cellStyle name="好_卫生(按照总人口测算）—20080416_民生政策最低支出需求_财力性转移支付2010年预算参考数_30云南 3" xfId="38287"/>
    <cellStyle name="汇总 2 2 2 8" xfId="38288"/>
    <cellStyle name="好_卫生(按照总人口测算）—20080416_民生政策最低支出需求_财力性转移支付2010年预算参考数_合并 2 4" xfId="38289"/>
    <cellStyle name="好_卫生(按照总人口测算）—20080416_民生政策最低支出需求_财力性转移支付2010年预算参考数_合并 2 6" xfId="38290"/>
    <cellStyle name="好_县市旗测算-新科目（20080626）_民生政策最低支出需求_华东 3" xfId="38291"/>
    <cellStyle name="好_卫生(按照总人口测算）—20080416_民生政策最低支出需求_财力性转移支付2010年预算参考数_华东" xfId="38292"/>
    <cellStyle name="好_卫生(按照总人口测算）—20080416_民生政策最低支出需求_财力性转移支付2010年预算参考数_华东 2" xfId="38293"/>
    <cellStyle name="好_卫生(按照总人口测算）—20080416_民生政策最低支出需求_财力性转移支付2010年预算参考数_华东 2 5" xfId="38294"/>
    <cellStyle name="好_卫生(按照总人口测算）—20080416_民生政策最低支出需求_财力性转移支付2010年预算参考数_华东 2 6" xfId="38295"/>
    <cellStyle name="好_卫生(按照总人口测算）—20080416_民生政策最低支出需求_财力性转移支付2010年预算参考数_华东 3" xfId="38296"/>
    <cellStyle name="好_卫生(按照总人口测算）—20080416_民生政策最低支出需求_财力性转移支付2010年预算参考数_隋心对账单定稿0514 2 2" xfId="38297"/>
    <cellStyle name="好_卫生(按照总人口测算）—20080416_民生政策最低支出需求_财力性转移支付2010年预算参考数_隋心对账单定稿0514 2 3" xfId="38298"/>
    <cellStyle name="好_卫生(按照总人口测算）—20080416_民生政策最低支出需求_财力性转移支付2010年预算参考数_隋心对账单定稿0514 2 4" xfId="38299"/>
    <cellStyle name="好_县市旗测算20080508_民生政策最低支出需求_03_2010年各地区一般预算平衡表_04财力类2010" xfId="38300"/>
    <cellStyle name="好_卫生(按照总人口测算）—20080416_民生政策最低支出需求_财力性转移支付2010年预算参考数_隋心对账单定稿0514 2 6" xfId="38301"/>
    <cellStyle name="好_卫生(按照总人口测算）—20080416_民生政策最低支出需求_财力性转移支付2010年预算参考数_隋心对账单定稿0514 2 7" xfId="38302"/>
    <cellStyle name="好_卫生(按照总人口测算）—20080416_民生政策最低支出需求_财力性转移支付2010年预算参考数_隋心对账单定稿0514 3" xfId="38303"/>
    <cellStyle name="好_卫生(按照总人口测算）—20080416_民生政策最低支出需求_财力性转移支付2010年预算参考数_小册子（2010）张" xfId="38304"/>
    <cellStyle name="好_卫生(按照总人口测算）—20080416_民生政策最低支出需求_财力性转移支付2010年预算参考数_小册子（2010）张 2" xfId="38305"/>
    <cellStyle name="好_卫生(按照总人口测算）—20080416_民生政策最低支出需求_合并" xfId="38306"/>
    <cellStyle name="好_卫生(按照总人口测算）—20080416_民生政策最低支出需求_合并 2 2" xfId="38307"/>
    <cellStyle name="好_卫生(按照总人口测算）—20080416_民生政策最低支出需求_合并 2 5" xfId="38308"/>
    <cellStyle name="好_卫生(按照总人口测算）—20080416_民生政策最低支出需求_合并 2 6" xfId="38309"/>
    <cellStyle name="好_卫生(按照总人口测算）—20080416_民生政策最低支出需求_华东 2" xfId="38310"/>
    <cellStyle name="好_卫生(按照总人口测算）—20080416_民生政策最低支出需求_华东 2 2" xfId="38311"/>
    <cellStyle name="好_卫生(按照总人口测算）—20080416_民生政策最低支出需求_华东 2 3" xfId="38312"/>
    <cellStyle name="好_卫生(按照总人口测算）—20080416_民生政策最低支出需求_华东 2 4" xfId="38313"/>
    <cellStyle name="好_卫生(按照总人口测算）—20080416_民生政策最低支出需求_华东 2 5" xfId="38314"/>
    <cellStyle name="好_卫生(按照总人口测算）—20080416_民生政策最低支出需求_华东 2 6" xfId="38315"/>
    <cellStyle name="好_卫生(按照总人口测算）—20080416_民生政策最低支出需求_华东 2 7" xfId="38316"/>
    <cellStyle name="好_卫生(按照总人口测算）—20080416_民生政策最低支出需求_华东 3" xfId="38317"/>
    <cellStyle name="好_卫生(按照总人口测算）—20080416_民生政策最低支出需求_隋心对账单定稿0514" xfId="38318"/>
    <cellStyle name="好_卫生(按照总人口测算）—20080416_民生政策最低支出需求_隋心对账单定稿0514 2" xfId="38319"/>
    <cellStyle name="好_卫生(按照总人口测算）—20080416_民生政策最低支出需求_隋心对账单定稿0514 2 2" xfId="38320"/>
    <cellStyle name="好_卫生(按照总人口测算）—20080416_民生政策最低支出需求_隋心对账单定稿0514 2 6" xfId="38321"/>
    <cellStyle name="好_卫生(按照总人口测算）—20080416_民生政策最低支出需求_隋心对账单定稿0514 2 7" xfId="38322"/>
    <cellStyle name="好_卫生(按照总人口测算）—20080416_民生政策最低支出需求_小册子（2010）张 2" xfId="38323"/>
    <cellStyle name="好_卫生(按照总人口测算）—20080416_民生政策最低支出需求_小册子（2010）张 3" xfId="38324"/>
    <cellStyle name="好_卫生(按照总人口测算）—20080416_隋心对账单定稿0514" xfId="38325"/>
    <cellStyle name="好_卫生(按照总人口测算）—20080416_隋心对账单定稿0514 2 2" xfId="38326"/>
    <cellStyle name="好_卫生(按照总人口测算）—20080416_隋心对账单定稿0514 2 3" xfId="38327"/>
    <cellStyle name="好_卫生(按照总人口测算）—20080416_隋心对账单定稿0514 2 4" xfId="38328"/>
    <cellStyle name="好_卫生(按照总人口测算）—20080416_隋心对账单定稿0514 2 5" xfId="38329"/>
    <cellStyle name="好_卫生(按照总人口测算）—20080416_隋心对账单定稿0514 2 6" xfId="38330"/>
    <cellStyle name="好_卫生(按照总人口测算）—20080416_隋心对账单定稿0514 2 7" xfId="38331"/>
    <cellStyle name="好_卫生(按照总人口测算）—20080416_县市旗测算-新科目（含人口规模效应）" xfId="38332"/>
    <cellStyle name="好_卫生(按照总人口测算）—20080416_县市旗测算-新科目（含人口规模效应） 2" xfId="38333"/>
    <cellStyle name="好_卫生(按照总人口测算）—20080416_县市旗测算-新科目（含人口规模效应） 2 2" xfId="38334"/>
    <cellStyle name="好_卫生(按照总人口测算）—20080416_县市旗测算-新科目（含人口规模效应） 2 3" xfId="38335"/>
    <cellStyle name="好_卫生(按照总人口测算）—20080416_县市旗测算-新科目（含人口规模效应） 2 5" xfId="38336"/>
    <cellStyle name="好_卫生(按照总人口测算）—20080416_县市旗测算-新科目（含人口规模效应） 2 6" xfId="38337"/>
    <cellStyle name="好_卫生(按照总人口测算）—20080416_县市旗测算-新科目（含人口规模效应） 2 7" xfId="38338"/>
    <cellStyle name="好_卫生(按照总人口测算）—20080416_县市旗测算-新科目（含人口规模效应） 2 8" xfId="38339"/>
    <cellStyle name="好_文体广播事业(按照总人口测算）—20080416_不含人员经费系数_财力性转移支付2010年预算参考数_03_2010年各地区一般预算平衡表_净集中" xfId="38340"/>
    <cellStyle name="好_卫生(按照总人口测算）—20080416_县市旗测算-新科目（含人口规模效应）_03_2010年各地区一般预算平衡表 2 2" xfId="38341"/>
    <cellStyle name="好_卫生(按照总人口测算）—20080416_县市旗测算-新科目（含人口规模效应）_03_2010年各地区一般预算平衡表 2 3" xfId="38342"/>
    <cellStyle name="好_卫生(按照总人口测算）—20080416_县市旗测算-新科目（含人口规模效应）_03_2010年各地区一般预算平衡表_04财力类2010 3" xfId="38343"/>
    <cellStyle name="好_卫生(按照总人口测算）—20080416_县市旗测算-新科目（含人口规模效应）_03_2010年各地区一般预算平衡表_2010年地方财政一般预算分级平衡情况表（汇总）0524" xfId="38344"/>
    <cellStyle name="好_卫生(按照总人口测算）—20080416_县市旗测算-新科目（含人口规模效应）_03_2010年各地区一般预算平衡表_2010年地方财政一般预算分级平衡情况表（汇总）0524 2" xfId="38345"/>
    <cellStyle name="好_卫生(按照总人口测算）—20080416_县市旗测算-新科目（含人口规模效应）_03_2010年各地区一般预算平衡表_2010年地方财政一般预算分级平衡情况表（汇总）0524 2 2" xfId="38346"/>
    <cellStyle name="检查单元格 2 2 2 2 2 3" xfId="38347"/>
    <cellStyle name="好_卫生(按照总人口测算）—20080416_县市旗测算-新科目（含人口规模效应）_03_2010年各地区一般预算平衡表_2010年地方财政一般预算分级平衡情况表（汇总）0524 2 3" xfId="38348"/>
    <cellStyle name="检查单元格 2 2 2 2 2 4" xfId="38349"/>
    <cellStyle name="好_卫生(按照总人口测算）—20080416_县市旗测算-新科目（含人口规模效应）_03_2010年各地区一般预算平衡表_2010年地方财政一般预算分级平衡情况表（汇总）0524 3" xfId="38350"/>
    <cellStyle name="好_县市旗测算-新科目（20080627）_民生政策最低支出需求 2 2" xfId="38351"/>
    <cellStyle name="好_卫生(按照总人口测算）—20080416_县市旗测算-新科目（含人口规模效应）_03_2010年各地区一般预算平衡表_2010年地方财政一般预算分级平衡情况表（汇总）0524 4" xfId="38352"/>
    <cellStyle name="好_县市旗测算-新科目（20080627）_民生政策最低支出需求 2 3" xfId="38353"/>
    <cellStyle name="好_卫生(按照总人口测算）—20080416_县市旗测算-新科目（含人口规模效应）_03_2010年各地区一般预算平衡表_2010年地方财政一般预算分级平衡情况表（汇总）0524 5" xfId="38354"/>
    <cellStyle name="好_县市旗测算-新科目（20080627）_民生政策最低支出需求 2 4" xfId="38355"/>
    <cellStyle name="好_卫生(按照总人口测算）—20080416_县市旗测算-新科目（含人口规模效应）_03_2010年各地区一般预算平衡表_净集中" xfId="38356"/>
    <cellStyle name="好_卫生(按照总人口测算）—20080416_县市旗测算-新科目（含人口规模效应）_03_2010年各地区一般预算平衡表_净集中 2" xfId="38357"/>
    <cellStyle name="好_卫生(按照总人口测算）—20080416_县市旗测算-新科目（含人口规模效应）_03_2010年各地区一般预算平衡表_净集中 3" xfId="38358"/>
    <cellStyle name="好_卫生(按照总人口测算）—20080416_县市旗测算-新科目（含人口规模效应）_30云南 2" xfId="38359"/>
    <cellStyle name="好_卫生(按照总人口测算）—20080416_县市旗测算-新科目（含人口规模效应）_30云南 3" xfId="38360"/>
    <cellStyle name="好_卫生(按照总人口测算）—20080416_县市旗测算-新科目（含人口规模效应）_财力性转移支付2010年预算参考数_03_2010年各地区一般预算平衡表" xfId="38361"/>
    <cellStyle name="好_卫生(按照总人口测算）—20080416_县市旗测算-新科目（含人口规模效应）_财力性转移支付2010年预算参考数_03_2010年各地区一般预算平衡表 3" xfId="38362"/>
    <cellStyle name="好_卫生(按照总人口测算）—20080416_县市旗测算-新科目（含人口规模效应）_财力性转移支付2010年预算参考数_03_2010年各地区一般预算平衡表 4" xfId="38363"/>
    <cellStyle name="好_卫生(按照总人口测算）—20080416_县市旗测算-新科目（含人口规模效应）_财力性转移支付2010年预算参考数_03_2010年各地区一般预算平衡表 5" xfId="38364"/>
    <cellStyle name="好_卫生(按照总人口测算）—20080416_县市旗测算-新科目（含人口规模效应）_财力性转移支付2010年预算参考数_03_2010年各地区一般预算平衡表 6" xfId="38365"/>
    <cellStyle name="数字 5" xfId="38366"/>
    <cellStyle name="好_卫生(按照总人口测算）—20080416_县市旗测算-新科目（含人口规模效应）_财力性转移支付2010年预算参考数_03_2010年各地区一般预算平衡表_04财力类2010" xfId="38367"/>
    <cellStyle name="好_卫生(按照总人口测算）—20080416_县市旗测算-新科目（含人口规模效应）_财力性转移支付2010年预算参考数_03_2010年各地区一般预算平衡表_04财力类2010 3" xfId="38368"/>
    <cellStyle name="好_卫生(按照总人口测算）—20080416_县市旗测算-新科目（含人口规模效应）_财力性转移支付2010年预算参考数_03_2010年各地区一般预算平衡表_2010年地方财政一般预算分级平衡情况表（汇总）0524" xfId="38369"/>
    <cellStyle name="好_卫生(按照总人口测算）—20080416_县市旗测算-新科目（含人口规模效应）_财力性转移支付2010年预算参考数_03_2010年各地区一般预算平衡表_2010年地方财政一般预算分级平衡情况表（汇总）0524 2" xfId="38370"/>
    <cellStyle name="好_卫生(按照总人口测算）—20080416_县市旗测算-新科目（含人口规模效应）_财力性转移支付2010年预算参考数_03_2010年各地区一般预算平衡表_2010年地方财政一般预算分级平衡情况表（汇总）0524 2 2" xfId="38371"/>
    <cellStyle name="适中 2 2 2 9" xfId="38372"/>
    <cellStyle name="好_卫生(按照总人口测算）—20080416_县市旗测算-新科目（含人口规模效应）_财力性转移支付2010年预算参考数_03_2010年各地区一般预算平衡表_2010年地方财政一般预算分级平衡情况表（汇总）0524 2 3" xfId="38373"/>
    <cellStyle name="好_卫生(按照总人口测算）—20080416_县市旗测算-新科目（含人口规模效应）_财力性转移支付2010年预算参考数_03_2010年各地区一般预算平衡表_2010年地方财政一般预算分级平衡情况表（汇总）0524 2 4" xfId="38374"/>
    <cellStyle name="好_卫生(按照总人口测算）—20080416_县市旗测算-新科目（含人口规模效应）_财力性转移支付2010年预算参考数_03_2010年各地区一般预算平衡表_2010年地方财政一般预算分级平衡情况表（汇总）0524 2 5" xfId="38375"/>
    <cellStyle name="好_卫生(按照总人口测算）—20080416_县市旗测算-新科目（含人口规模效应）_财力性转移支付2010年预算参考数_03_2010年各地区一般预算平衡表_2010年地方财政一般预算分级平衡情况表（汇总）0524 2 6" xfId="38376"/>
    <cellStyle name="好_卫生(按照总人口测算）—20080416_县市旗测算-新科目（含人口规模效应）_财力性转移支付2010年预算参考数_03_2010年各地区一般预算平衡表_2010年地方财政一般预算分级平衡情况表（汇总）0524 2 7" xfId="38377"/>
    <cellStyle name="好_卫生(按照总人口测算）—20080416_县市旗测算-新科目（含人口规模效应）_财力性转移支付2010年预算参考数_03_2010年各地区一般预算平衡表_2010年地方财政一般预算分级平衡情况表（汇总）0524 2 8" xfId="38378"/>
    <cellStyle name="好_卫生(按照总人口测算）—20080416_县市旗测算-新科目（含人口规模效应）_财力性转移支付2010年预算参考数_03_2010年各地区一般预算平衡表_2010年地方财政一般预算分级平衡情况表（汇总）0524 3" xfId="38379"/>
    <cellStyle name="好_卫生(按照总人口测算）—20080416_县市旗测算-新科目（含人口规模效应）_财力性转移支付2010年预算参考数_03_2010年各地区一般预算平衡表_2010年地方财政一般预算分级平衡情况表（汇总）0524 4" xfId="38380"/>
    <cellStyle name="好_卫生(按照总人口测算）—20080416_县市旗测算-新科目（含人口规模效应）_财力性转移支付2010年预算参考数_03_2010年各地区一般预算平衡表_2010年地方财政一般预算分级平衡情况表（汇总）0524 5" xfId="38381"/>
    <cellStyle name="好_卫生(按照总人口测算）—20080416_县市旗测算-新科目（含人口规模效应）_财力性转移支付2010年预算参考数_30云南" xfId="38382"/>
    <cellStyle name="好_卫生(按照总人口测算）—20080416_县市旗测算-新科目（含人口规模效应）_财力性转移支付2010年预算参考数_30云南 2" xfId="38383"/>
    <cellStyle name="好_卫生(按照总人口测算）—20080416_县市旗测算-新科目（含人口规模效应）_财力性转移支付2010年预算参考数_30云南 3" xfId="38384"/>
    <cellStyle name="好_卫生(按照总人口测算）—20080416_县市旗测算-新科目（含人口规模效应）_财力性转移支付2010年预算参考数_合并" xfId="38385"/>
    <cellStyle name="好_卫生(按照总人口测算）—20080416_县市旗测算-新科目（含人口规模效应）_财力性转移支付2010年预算参考数_合并 2" xfId="38386"/>
    <cellStyle name="好_卫生(按照总人口测算）—20080416_县市旗测算-新科目（含人口规模效应）_财力性转移支付2010年预算参考数_合并 2 3" xfId="38387"/>
    <cellStyle name="好_卫生(按照总人口测算）—20080416_县市旗测算-新科目（含人口规模效应）_财力性转移支付2010年预算参考数_合并 2 4" xfId="38388"/>
    <cellStyle name="好_卫生(按照总人口测算）—20080416_县市旗测算-新科目（含人口规模效应）_财力性转移支付2010年预算参考数_合并 2 5" xfId="38389"/>
    <cellStyle name="好_卫生(按照总人口测算）—20080416_县市旗测算-新科目（含人口规模效应）_财力性转移支付2010年预算参考数_合并 2 6" xfId="38390"/>
    <cellStyle name="好_卫生(按照总人口测算）—20080416_县市旗测算-新科目（含人口规模效应）_财力性转移支付2010年预算参考数_合并 2 7" xfId="38391"/>
    <cellStyle name="好_卫生(按照总人口测算）—20080416_县市旗测算-新科目（含人口规模效应）_财力性转移支付2010年预算参考数_合并 3" xfId="38392"/>
    <cellStyle name="好_卫生(按照总人口测算）—20080416_县市旗测算-新科目（含人口规模效应）_财力性转移支付2010年预算参考数_华东" xfId="38393"/>
    <cellStyle name="好_卫生(按照总人口测算）—20080416_县市旗测算-新科目（含人口规模效应）_财力性转移支付2010年预算参考数_华东 3" xfId="38394"/>
    <cellStyle name="好_卫生(按照总人口测算）—20080416_县市旗测算-新科目（含人口规模效应）_财力性转移支付2010年预算参考数_隋心对账单定稿0514" xfId="38395"/>
    <cellStyle name="好_卫生(按照总人口测算）—20080416_县市旗测算-新科目（含人口规模效应）_财力性转移支付2010年预算参考数_隋心对账单定稿0514 2" xfId="38396"/>
    <cellStyle name="好_卫生(按照总人口测算）—20080416_县市旗测算-新科目（含人口规模效应）_财力性转移支付2010年预算参考数_隋心对账单定稿0514 2 2" xfId="38397"/>
    <cellStyle name="好_卫生(按照总人口测算）—20080416_县市旗测算-新科目（含人口规模效应）_财力性转移支付2010年预算参考数_隋心对账单定稿0514 2 3" xfId="38398"/>
    <cellStyle name="好_卫生(按照总人口测算）—20080416_县市旗测算-新科目（含人口规模效应）_财力性转移支付2010年预算参考数_小册子（2010）张 2" xfId="38399"/>
    <cellStyle name="好_卫生(按照总人口测算）—20080416_县市旗测算-新科目（含人口规模效应）_财力性转移支付2010年预算参考数_小册子（2010）张 3" xfId="38400"/>
    <cellStyle name="好_卫生(按照总人口测算）—20080416_县市旗测算-新科目（含人口规模效应）_合并" xfId="38401"/>
    <cellStyle name="好_卫生(按照总人口测算）—20080416_县市旗测算-新科目（含人口规模效应）_合并 2" xfId="38402"/>
    <cellStyle name="好_卫生(按照总人口测算）—20080416_县市旗测算-新科目（含人口规模效应）_合并 2 2" xfId="38403"/>
    <cellStyle name="好_卫生(按照总人口测算）—20080416_县市旗测算-新科目（含人口规模效应）_合并 2 4" xfId="38404"/>
    <cellStyle name="好_卫生(按照总人口测算）—20080416_县市旗测算-新科目（含人口规模效应）_合并 2 5" xfId="38405"/>
    <cellStyle name="好_卫生(按照总人口测算）—20080416_县市旗测算-新科目（含人口规模效应）_合并 2 7" xfId="38406"/>
    <cellStyle name="好_卫生(按照总人口测算）—20080416_县市旗测算-新科目（含人口规模效应）_合并 3" xfId="38407"/>
    <cellStyle name="好_卫生(按照总人口测算）—20080416_县市旗测算-新科目（含人口规模效应）_华东 2 2" xfId="38408"/>
    <cellStyle name="好_卫生(按照总人口测算）—20080416_县市旗测算-新科目（含人口规模效应）_华东 2 3" xfId="38409"/>
    <cellStyle name="好_卫生(按照总人口测算）—20080416_县市旗测算-新科目（含人口规模效应）_华东 2 5" xfId="38410"/>
    <cellStyle name="好_卫生(按照总人口测算）—20080416_县市旗测算-新科目（含人口规模效应）_华东 2 6" xfId="38411"/>
    <cellStyle name="好_卫生(按照总人口测算）—20080416_县市旗测算-新科目（含人口规模效应）_华东 2 7" xfId="38412"/>
    <cellStyle name="好_云南 缺口县区测算(地方填报)_财力性转移支付2010年预算参考数_03_2010年各地区一般预算平衡表_2010年地方财政一般预算分级平衡情况表（汇总）0524 2" xfId="38413"/>
    <cellStyle name="好_卫生(按照总人口测算）—20080416_县市旗测算-新科目（含人口规模效应）_隋心对账单定稿0514" xfId="38414"/>
    <cellStyle name="好_卫生(按照总人口测算）—20080416_县市旗测算-新科目（含人口规模效应）_隋心对账单定稿0514 2 2" xfId="38415"/>
    <cellStyle name="好_县市旗测算-新科目（20080627）_财力性转移支付2010年预算参考数_03_2010年各地区一般预算平衡表_2010年地方财政一般预算分级平衡情况表（汇总）0524 4" xfId="38416"/>
    <cellStyle name="好_卫生(按照总人口测算）—20080416_县市旗测算-新科目（含人口规模效应）_隋心对账单定稿0514 2 5" xfId="38417"/>
    <cellStyle name="好_卫生(按照总人口测算）—20080416_县市旗测算-新科目（含人口规模效应）_隋心对账单定稿0514 2 6" xfId="38418"/>
    <cellStyle name="好_卫生(按照总人口测算）—20080416_县市旗测算-新科目（含人口规模效应）_隋心对账单定稿0514 2 7" xfId="38419"/>
    <cellStyle name="好_卫生(按照总人口测算）—20080416_小册子（2010）张" xfId="38420"/>
    <cellStyle name="好_卫生(按照总人口测算）—20080416_小册子（2010）张 2" xfId="38421"/>
    <cellStyle name="好_卫生部门 2" xfId="38422"/>
    <cellStyle name="好_卫生部门 2 2" xfId="38423"/>
    <cellStyle name="好_卫生部门 2 4" xfId="38424"/>
    <cellStyle name="好_卫生部门 2 7" xfId="38425"/>
    <cellStyle name="好_卫生部门 2 8" xfId="38426"/>
    <cellStyle name="好_卫生部门 3" xfId="38427"/>
    <cellStyle name="好_卫生部门 4" xfId="38428"/>
    <cellStyle name="好_卫生部门 5" xfId="38429"/>
    <cellStyle name="好_卫生部门 6" xfId="38430"/>
    <cellStyle name="好_卫生部门_03_2010年各地区一般预算平衡表" xfId="38431"/>
    <cellStyle name="好_卫生部门_03_2010年各地区一般预算平衡表 2 2" xfId="38432"/>
    <cellStyle name="好_卫生部门_03_2010年各地区一般预算平衡表 2 3" xfId="38433"/>
    <cellStyle name="好_卫生部门_03_2010年各地区一般预算平衡表 6" xfId="38434"/>
    <cellStyle name="好_卫生部门_03_2010年各地区一般预算平衡表_04财力类2010" xfId="38435"/>
    <cellStyle name="好_卫生部门_03_2010年各地区一般预算平衡表_04财力类2010 2" xfId="38436"/>
    <cellStyle name="好_卫生部门_03_2010年各地区一般预算平衡表_04财力类2010 3" xfId="38437"/>
    <cellStyle name="好_卫生部门_03_2010年各地区一般预算平衡表_2010年地方财政一般预算分级平衡情况表（汇总）0524 2" xfId="38438"/>
    <cellStyle name="好_卫生部门_03_2010年各地区一般预算平衡表_2010年地方财政一般预算分级平衡情况表（汇总）0524 2 3" xfId="38439"/>
    <cellStyle name="好_卫生部门_03_2010年各地区一般预算平衡表_2010年地方财政一般预算分级平衡情况表（汇总）0524 2 4" xfId="38440"/>
    <cellStyle name="好_卫生部门_03_2010年各地区一般预算平衡表_2010年地方财政一般预算分级平衡情况表（汇总）0524 3" xfId="38441"/>
    <cellStyle name="好_卫生部门_03_2010年各地区一般预算平衡表_2010年地方财政一般预算分级平衡情况表（汇总）0524 4" xfId="38442"/>
    <cellStyle name="好_卫生部门_03_2010年各地区一般预算平衡表_2010年地方财政一般预算分级平衡情况表（汇总）0524 5" xfId="38443"/>
    <cellStyle name="好_卫生部门_03_2010年各地区一般预算平衡表_净集中" xfId="38444"/>
    <cellStyle name="好_卫生部门_03_2010年各地区一般预算平衡表_净集中 2" xfId="38445"/>
    <cellStyle name="好_卫生部门_03_2010年各地区一般预算平衡表_净集中 3" xfId="38446"/>
    <cellStyle name="好_卫生部门_财力性转移支付2010年预算参考数" xfId="38447"/>
    <cellStyle name="好_卫生部门_财力性转移支付2010年预算参考数 2" xfId="38448"/>
    <cellStyle name="好_卫生部门_财力性转移支付2010年预算参考数 2 4" xfId="38449"/>
    <cellStyle name="好_卫生部门_财力性转移支付2010年预算参考数 2 6" xfId="38450"/>
    <cellStyle name="好_卫生部门_财力性转移支付2010年预算参考数 2 7" xfId="38451"/>
    <cellStyle name="好_卫生部门_财力性转移支付2010年预算参考数 2 8" xfId="38452"/>
    <cellStyle name="好_卫生部门_财力性转移支付2010年预算参考数 3" xfId="38453"/>
    <cellStyle name="好_卫生部门_财力性转移支付2010年预算参考数 4" xfId="38454"/>
    <cellStyle name="好_卫生部门_财力性转移支付2010年预算参考数 5" xfId="38455"/>
    <cellStyle name="好_卫生部门_财力性转移支付2010年预算参考数_03_2010年各地区一般预算平衡表 2 2" xfId="38456"/>
    <cellStyle name="好_卫生部门_财力性转移支付2010年预算参考数_03_2010年各地区一般预算平衡表 2 3" xfId="38457"/>
    <cellStyle name="好_卫生部门_财力性转移支付2010年预算参考数_03_2010年各地区一般预算平衡表 6" xfId="38458"/>
    <cellStyle name="好_卫生部门_财力性转移支付2010年预算参考数_03_2010年各地区一般预算平衡表_04财力类2010" xfId="38459"/>
    <cellStyle name="好_卫生部门_财力性转移支付2010年预算参考数_03_2010年各地区一般预算平衡表_04财力类2010 2" xfId="38460"/>
    <cellStyle name="好_县市旗测算20080508_县市旗测算-新科目（含人口规模效应）_隋心对账单定稿0514 2 5" xfId="38461"/>
    <cellStyle name="好_卫生部门_财力性转移支付2010年预算参考数_03_2010年各地区一般预算平衡表_04财力类2010 3" xfId="38462"/>
    <cellStyle name="好_县市旗测算20080508_县市旗测算-新科目（含人口规模效应）_隋心对账单定稿0514 2 6" xfId="38463"/>
    <cellStyle name="好_卫生部门_财力性转移支付2010年预算参考数_03_2010年各地区一般预算平衡表_2010年地方财政一般预算分级平衡情况表（汇总）0524 2 8" xfId="38464"/>
    <cellStyle name="好_卫生部门_财力性转移支付2010年预算参考数_03_2010年各地区一般预算平衡表_净集中" xfId="38465"/>
    <cellStyle name="好_卫生部门_财力性转移支付2010年预算参考数_30云南" xfId="38466"/>
    <cellStyle name="好_县市旗测算20080508_民生政策最低支出需求_财力性转移支付2010年预算参考数_隋心对账单定稿0514 2 4" xfId="38467"/>
    <cellStyle name="适中 2 2 11 2 4" xfId="38468"/>
    <cellStyle name="好_卫生部门_财力性转移支付2010年预算参考数_合并" xfId="38469"/>
    <cellStyle name="好_卫生部门_财力性转移支付2010年预算参考数_合并 2 5" xfId="38470"/>
    <cellStyle name="好_自行调整差异系数顺序_小册子（2010）张 3" xfId="38471"/>
    <cellStyle name="好_卫生部门_财力性转移支付2010年预算参考数_合并 2 6" xfId="38472"/>
    <cellStyle name="好_卫生部门_财力性转移支付2010年预算参考数_合并 2 7" xfId="38473"/>
    <cellStyle name="好_卫生部门_财力性转移支付2010年预算参考数_华东" xfId="38474"/>
    <cellStyle name="注释 2 2 2 7" xfId="38475"/>
    <cellStyle name="好_卫生部门_财力性转移支付2010年预算参考数_华东 2 7" xfId="38476"/>
    <cellStyle name="好_卫生部门_财力性转移支付2010年预算参考数_隋心对账单定稿0514" xfId="38477"/>
    <cellStyle name="好_卫生部门_财力性转移支付2010年预算参考数_隋心对账单定稿0514 2" xfId="38478"/>
    <cellStyle name="好_卫生部门_财力性转移支付2010年预算参考数_隋心对账单定稿0514 2 2" xfId="38479"/>
    <cellStyle name="好_卫生部门_财力性转移支付2010年预算参考数_隋心对账单定稿0514 2 3" xfId="38480"/>
    <cellStyle name="好_卫生部门_财力性转移支付2010年预算参考数_隋心对账单定稿0514 2 4" xfId="38481"/>
    <cellStyle name="好_卫生部门_财力性转移支付2010年预算参考数_隋心对账单定稿0514 2 5" xfId="38482"/>
    <cellStyle name="好_卫生部门_财力性转移支付2010年预算参考数_隋心对账单定稿0514 2 6" xfId="38483"/>
    <cellStyle name="好_卫生部门_财力性转移支付2010年预算参考数_隋心对账单定稿0514 2 7" xfId="38484"/>
    <cellStyle name="好_卫生部门_财力性转移支付2010年预算参考数_隋心对账单定稿0514 3" xfId="38485"/>
    <cellStyle name="好_卫生部门_财力性转移支付2010年预算参考数_小册子（2010）张" xfId="38486"/>
    <cellStyle name="好_卫生部门_财力性转移支付2010年预算参考数_小册子（2010）张 2" xfId="38487"/>
    <cellStyle name="好_卫生部门_财力性转移支付2010年预算参考数_小册子（2010）张 3" xfId="38488"/>
    <cellStyle name="好_卫生部门_合并 2 2" xfId="38489"/>
    <cellStyle name="好_卫生部门_合并 2 4" xfId="38490"/>
    <cellStyle name="好_卫生部门_合并 2 5" xfId="38491"/>
    <cellStyle name="好_卫生部门_合并 2 6" xfId="38492"/>
    <cellStyle name="好_卫生部门_华东" xfId="38493"/>
    <cellStyle name="好_卫生部门_华东 2 4" xfId="38494"/>
    <cellStyle name="好_卫生部门_华东 2 5" xfId="38495"/>
    <cellStyle name="好_卫生部门_华东 2 6" xfId="38496"/>
    <cellStyle name="好_卫生部门_华东 2 7" xfId="38497"/>
    <cellStyle name="好_卫生部门_禁止开发区名单" xfId="38498"/>
    <cellStyle name="好_卫生部门_隋心对账单定稿0514 2 3" xfId="38499"/>
    <cellStyle name="好_卫生部门_隋心对账单定稿0514 2 4" xfId="38500"/>
    <cellStyle name="好_卫生部门_隋心对账单定稿0514 2 5" xfId="38501"/>
    <cellStyle name="好_卫生部门_隋心对账单定稿0514 2 7" xfId="38502"/>
    <cellStyle name="好_文体广播部门" xfId="38503"/>
    <cellStyle name="好_文体广播部门 4" xfId="38504"/>
    <cellStyle name="好_文体广播部门 5" xfId="38505"/>
    <cellStyle name="好_文体广播部门_合并 2" xfId="38506"/>
    <cellStyle name="好_文体广播部门_合并 3" xfId="38507"/>
    <cellStyle name="好_文体广播部门_华东" xfId="38508"/>
    <cellStyle name="好_文体广播部门_华东 2" xfId="38509"/>
    <cellStyle name="好_文体广播部门_华东 3" xfId="38510"/>
    <cellStyle name="好_文体广播部门_隋心对账单定稿0514 3" xfId="38511"/>
    <cellStyle name="好_文体广播事业(按照总人口测算）—20080416" xfId="38512"/>
    <cellStyle name="好_文体广播事业(按照总人口测算）—20080416 2" xfId="38513"/>
    <cellStyle name="好_文体广播事业(按照总人口测算）—20080416 2 2" xfId="38514"/>
    <cellStyle name="好_文体广播事业(按照总人口测算）—20080416 2 3" xfId="38515"/>
    <cellStyle name="好_文体广播事业(按照总人口测算）—20080416 2 4" xfId="38516"/>
    <cellStyle name="好_文体广播事业(按照总人口测算）—20080416 2 5" xfId="38517"/>
    <cellStyle name="好_文体广播事业(按照总人口测算）—20080416 2 6" xfId="38518"/>
    <cellStyle name="好_文体广播事业(按照总人口测算）—20080416 2 7" xfId="38519"/>
    <cellStyle name="好_文体广播事业(按照总人口测算）—20080416 2 8" xfId="38520"/>
    <cellStyle name="好_文体广播事业(按照总人口测算）—20080416 5" xfId="38521"/>
    <cellStyle name="好_文体广播事业(按照总人口测算）—20080416_03_2010年各地区一般预算平衡表" xfId="38522"/>
    <cellStyle name="注释 2 8" xfId="38523"/>
    <cellStyle name="好_文体广播事业(按照总人口测算）—20080416_03_2010年各地区一般预算平衡表 2" xfId="38524"/>
    <cellStyle name="好_文体广播事业(按照总人口测算）—20080416_03_2010年各地区一般预算平衡表 2 2" xfId="38525"/>
    <cellStyle name="好_文体广播事业(按照总人口测算）—20080416_03_2010年各地区一般预算平衡表 2 3" xfId="38526"/>
    <cellStyle name="好_文体广播事业(按照总人口测算）—20080416_03_2010年各地区一般预算平衡表 3" xfId="38527"/>
    <cellStyle name="好_文体广播事业(按照总人口测算）—20080416_03_2010年各地区一般预算平衡表 4" xfId="38528"/>
    <cellStyle name="好_文体广播事业(按照总人口测算）—20080416_03_2010年各地区一般预算平衡表 6" xfId="38529"/>
    <cellStyle name="好_文体广播事业(按照总人口测算）—20080416_03_2010年各地区一般预算平衡表_04财力类2010" xfId="38530"/>
    <cellStyle name="好_文体广播事业(按照总人口测算）—20080416_03_2010年各地区一般预算平衡表_2010年地方财政一般预算分级平衡情况表（汇总）0524" xfId="38531"/>
    <cellStyle name="好_文体广播事业(按照总人口测算）—20080416_03_2010年各地区一般预算平衡表_2010年地方财政一般预算分级平衡情况表（汇总）0524 2" xfId="38532"/>
    <cellStyle name="好_文体广播事业(按照总人口测算）—20080416_03_2010年各地区一般预算平衡表_2010年地方财政一般预算分级平衡情况表（汇总）0524 2 2" xfId="38533"/>
    <cellStyle name="好_文体广播事业(按照总人口测算）—20080416_03_2010年各地区一般预算平衡表_2010年地方财政一般预算分级平衡情况表（汇总）0524 2 3" xfId="38534"/>
    <cellStyle name="好_文体广播事业(按照总人口测算）—20080416_03_2010年各地区一般预算平衡表_2010年地方财政一般预算分级平衡情况表（汇总）0524 2 5" xfId="38535"/>
    <cellStyle name="好_文体广播事业(按照总人口测算）—20080416_03_2010年各地区一般预算平衡表_2010年地方财政一般预算分级平衡情况表（汇总）0524 2 6" xfId="38536"/>
    <cellStyle name="好_文体广播事业(按照总人口测算）—20080416_03_2010年各地区一般预算平衡表_2010年地方财政一般预算分级平衡情况表（汇总）0524 2 7" xfId="38537"/>
    <cellStyle name="好_文体广播事业(按照总人口测算）—20080416_03_2010年各地区一般预算平衡表_2010年地方财政一般预算分级平衡情况表（汇总）0524 2 8" xfId="38538"/>
    <cellStyle name="好_文体广播事业(按照总人口测算）—20080416_03_2010年各地区一般预算平衡表_2010年地方财政一般预算分级平衡情况表（汇总）0524 3" xfId="38539"/>
    <cellStyle name="好_文体广播事业(按照总人口测算）—20080416_03_2010年各地区一般预算平衡表_2010年地方财政一般预算分级平衡情况表（汇总）0524 4" xfId="38540"/>
    <cellStyle name="好_文体广播事业(按照总人口测算）—20080416_03_2010年各地区一般预算平衡表_2010年地方财政一般预算分级平衡情况表（汇总）0524 5" xfId="38541"/>
    <cellStyle name="好_文体广播事业(按照总人口测算）—20080416_03_2010年各地区一般预算平衡表_净集中 3" xfId="38542"/>
    <cellStyle name="好_文体广播事业(按照总人口测算）—20080416_不含人员经费系数" xfId="38543"/>
    <cellStyle name="好_文体广播事业(按照总人口测算）—20080416_不含人员经费系数 2" xfId="38544"/>
    <cellStyle name="好_文体广播事业(按照总人口测算）—20080416_不含人员经费系数 2 2" xfId="38545"/>
    <cellStyle name="好_文体广播事业(按照总人口测算）—20080416_不含人员经费系数 2 3" xfId="38546"/>
    <cellStyle name="好_文体广播事业(按照总人口测算）—20080416_不含人员经费系数 2 4" xfId="38547"/>
    <cellStyle name="好_文体广播事业(按照总人口测算）—20080416_不含人员经费系数 2 5" xfId="38548"/>
    <cellStyle name="好_文体广播事业(按照总人口测算）—20080416_不含人员经费系数 2 6" xfId="38549"/>
    <cellStyle name="好_文体广播事业(按照总人口测算）—20080416_不含人员经费系数 2 7" xfId="38550"/>
    <cellStyle name="好_文体广播事业(按照总人口测算）—20080416_不含人员经费系数 3" xfId="38551"/>
    <cellStyle name="好_文体广播事业(按照总人口测算）—20080416_不含人员经费系数 4" xfId="38552"/>
    <cellStyle name="好_文体广播事业(按照总人口测算）—20080416_不含人员经费系数 5" xfId="38553"/>
    <cellStyle name="好_文体广播事业(按照总人口测算）—20080416_不含人员经费系数_03_2010年各地区一般预算平衡表" xfId="38554"/>
    <cellStyle name="好_文体广播事业(按照总人口测算）—20080416_不含人员经费系数_03_2010年各地区一般预算平衡表 2" xfId="38555"/>
    <cellStyle name="强调文字颜色 6 2 2 2 9" xfId="38556"/>
    <cellStyle name="好_文体广播事业(按照总人口测算）—20080416_不含人员经费系数_03_2010年各地区一般预算平衡表 2 2" xfId="38557"/>
    <cellStyle name="好_文体广播事业(按照总人口测算）—20080416_不含人员经费系数_03_2010年各地区一般预算平衡表 2 3" xfId="38558"/>
    <cellStyle name="好_文体广播事业(按照总人口测算）—20080416_不含人员经费系数_03_2010年各地区一般预算平衡表 3" xfId="38559"/>
    <cellStyle name="好_文体广播事业(按照总人口测算）—20080416_不含人员经费系数_03_2010年各地区一般预算平衡表 4" xfId="38560"/>
    <cellStyle name="好_文体广播事业(按照总人口测算）—20080416_不含人员经费系数_03_2010年各地区一般预算平衡表 5" xfId="38561"/>
    <cellStyle name="好_文体广播事业(按照总人口测算）—20080416_不含人员经费系数_03_2010年各地区一般预算平衡表 6" xfId="38562"/>
    <cellStyle name="好_文体广播事业(按照总人口测算）—20080416_不含人员经费系数_03_2010年各地区一般预算平衡表_04财力类2010 3" xfId="38563"/>
    <cellStyle name="好_文体广播事业(按照总人口测算）—20080416_不含人员经费系数_03_2010年各地区一般预算平衡表_2010年地方财政一般预算分级平衡情况表（汇总）0524 2" xfId="38564"/>
    <cellStyle name="好_县区合并测算20080423(按照各省比重）_03_2010年各地区一般预算平衡表_2010年地方财政一般预算分级平衡情况表（汇总）0524 2 8" xfId="38565"/>
    <cellStyle name="好_文体广播事业(按照总人口测算）—20080416_不含人员经费系数_03_2010年各地区一般预算平衡表_2010年地方财政一般预算分级平衡情况表（汇总）0524 3" xfId="38566"/>
    <cellStyle name="好_文体广播事业(按照总人口测算）—20080416_不含人员经费系数_03_2010年各地区一般预算平衡表_2010年地方财政一般预算分级平衡情况表（汇总）0524 4" xfId="38567"/>
    <cellStyle name="好_文体广播事业(按照总人口测算）—20080416_不含人员经费系数_03_2010年各地区一般预算平衡表_2010年地方财政一般预算分级平衡情况表（汇总）0524 5" xfId="38568"/>
    <cellStyle name="好_文体广播事业(按照总人口测算）—20080416_不含人员经费系数_03_2010年各地区一般预算平衡表_净集中" xfId="38569"/>
    <cellStyle name="好_文体广播事业(按照总人口测算）—20080416_不含人员经费系数_30云南" xfId="38570"/>
    <cellStyle name="好_文体广播事业(按照总人口测算）—20080416_不含人员经费系数_30云南 2" xfId="38571"/>
    <cellStyle name="数量" xfId="38572"/>
    <cellStyle name="好_文体广播事业(按照总人口测算）—20080416_不含人员经费系数_30云南 3" xfId="38573"/>
    <cellStyle name="好_文体广播事业(按照总人口测算）—20080416_不含人员经费系数_财力性转移支付2010年预算参考数" xfId="38574"/>
    <cellStyle name="好_文体广播事业(按照总人口测算）—20080416_不含人员经费系数_财力性转移支付2010年预算参考数 2" xfId="38575"/>
    <cellStyle name="好_县市旗测算-新科目（20080626）_财力性转移支付2010年预算参考数_03_2010年各地区一般预算平衡表 2 3" xfId="38576"/>
    <cellStyle name="好_文体广播事业(按照总人口测算）—20080416_不含人员经费系数_财力性转移支付2010年预算参考数 2 2" xfId="38577"/>
    <cellStyle name="好_文体广播事业(按照总人口测算）—20080416_不含人员经费系数_财力性转移支付2010年预算参考数 2 4" xfId="38578"/>
    <cellStyle name="好_文体广播事业(按照总人口测算）—20080416_不含人员经费系数_财力性转移支付2010年预算参考数 2 5" xfId="38579"/>
    <cellStyle name="好_文体广播事业(按照总人口测算）—20080416_不含人员经费系数_财力性转移支付2010年预算参考数 2 6" xfId="38580"/>
    <cellStyle name="好_文体广播事业(按照总人口测算）—20080416_不含人员经费系数_财力性转移支付2010年预算参考数 2 7" xfId="38581"/>
    <cellStyle name="好_文体广播事业(按照总人口测算）—20080416_不含人员经费系数_财力性转移支付2010年预算参考数 2 8" xfId="38582"/>
    <cellStyle name="好_文体广播事业(按照总人口测算）—20080416_不含人员经费系数_财力性转移支付2010年预算参考数 3" xfId="38583"/>
    <cellStyle name="好_文体广播事业(按照总人口测算）—20080416_不含人员经费系数_财力性转移支付2010年预算参考数 4" xfId="38584"/>
    <cellStyle name="汇总 2 2 11 8" xfId="38585"/>
    <cellStyle name="好_文体广播事业(按照总人口测算）—20080416_不含人员经费系数_财力性转移支付2010年预算参考数_03_2010年各地区一般预算平衡表" xfId="38586"/>
    <cellStyle name="好_文体广播事业(按照总人口测算）—20080416_不含人员经费系数_财力性转移支付2010年预算参考数_03_2010年各地区一般预算平衡表 2" xfId="38587"/>
    <cellStyle name="好_文体广播事业(按照总人口测算）—20080416_不含人员经费系数_财力性转移支付2010年预算参考数_03_2010年各地区一般预算平衡表 2 2" xfId="38588"/>
    <cellStyle name="好_文体广播事业(按照总人口测算）—20080416_不含人员经费系数_财力性转移支付2010年预算参考数_03_2010年各地区一般预算平衡表 3" xfId="38589"/>
    <cellStyle name="好_文体广播事业(按照总人口测算）—20080416_不含人员经费系数_财力性转移支付2010年预算参考数_03_2010年各地区一般预算平衡表 4" xfId="38590"/>
    <cellStyle name="好_文体广播事业(按照总人口测算）—20080416_不含人员经费系数_财力性转移支付2010年预算参考数_03_2010年各地区一般预算平衡表 5" xfId="38591"/>
    <cellStyle name="好_文体广播事业(按照总人口测算）—20080416_不含人员经费系数_财力性转移支付2010年预算参考数_03_2010年各地区一般预算平衡表_04财力类2010" xfId="38592"/>
    <cellStyle name="好_文体广播事业(按照总人口测算）—20080416_不含人员经费系数_财力性转移支付2010年预算参考数_03_2010年各地区一般预算平衡表_04财力类2010 2" xfId="38593"/>
    <cellStyle name="好_文体广播事业(按照总人口测算）—20080416_不含人员经费系数_财力性转移支付2010年预算参考数_03_2010年各地区一般预算平衡表_2010年地方财政一般预算分级平衡情况表（汇总）0524" xfId="38594"/>
    <cellStyle name="好_文体广播事业(按照总人口测算）—20080416_不含人员经费系数_财力性转移支付2010年预算参考数_03_2010年各地区一般预算平衡表_2010年地方财政一般预算分级平衡情况表（汇总）0524 2 2" xfId="38595"/>
    <cellStyle name="好_文体广播事业(按照总人口测算）—20080416_不含人员经费系数_财力性转移支付2010年预算参考数_03_2010年各地区一般预算平衡表_2010年地方财政一般预算分级平衡情况表（汇总）0524 2 3" xfId="38596"/>
    <cellStyle name="好_文体广播事业(按照总人口测算）—20080416_不含人员经费系数_财力性转移支付2010年预算参考数_03_2010年各地区一般预算平衡表_2010年地方财政一般预算分级平衡情况表（汇总）0524 2 4" xfId="38597"/>
    <cellStyle name="好_文体广播事业(按照总人口测算）—20080416_不含人员经费系数_财力性转移支付2010年预算参考数_03_2010年各地区一般预算平衡表_2010年地方财政一般预算分级平衡情况表（汇总）0524 2 6" xfId="38598"/>
    <cellStyle name="好_文体广播事业(按照总人口测算）—20080416_不含人员经费系数_财力性转移支付2010年预算参考数_03_2010年各地区一般预算平衡表_2010年地方财政一般预算分级平衡情况表（汇总）0524 2 7" xfId="38599"/>
    <cellStyle name="好_文体广播事业(按照总人口测算）—20080416_不含人员经费系数_财力性转移支付2010年预算参考数_03_2010年各地区一般预算平衡表_2010年地方财政一般预算分级平衡情况表（汇总）0524 2 8" xfId="38600"/>
    <cellStyle name="好_文体广播事业(按照总人口测算）—20080416_不含人员经费系数_财力性转移支付2010年预算参考数_03_2010年各地区一般预算平衡表_2010年地方财政一般预算分级平衡情况表（汇总）0524 5" xfId="38601"/>
    <cellStyle name="好_文体广播事业(按照总人口测算）—20080416_不含人员经费系数_财力性转移支付2010年预算参考数_03_2010年各地区一般预算平衡表_净集中 2" xfId="38602"/>
    <cellStyle name="好_文体广播事业(按照总人口测算）—20080416_不含人员经费系数_财力性转移支付2010年预算参考数_03_2010年各地区一般预算平衡表_净集中 3" xfId="38603"/>
    <cellStyle name="好_文体广播事业(按照总人口测算）—20080416_不含人员经费系数_财力性转移支付2010年预算参考数_30云南 2" xfId="38604"/>
    <cellStyle name="好_文体广播事业(按照总人口测算）—20080416_不含人员经费系数_财力性转移支付2010年预算参考数_30云南 3" xfId="38605"/>
    <cellStyle name="好_文体广播事业(按照总人口测算）—20080416_不含人员经费系数_财力性转移支付2010年预算参考数_合并 2" xfId="38606"/>
    <cellStyle name="好_文体广播事业(按照总人口测算）—20080416_不含人员经费系数_财力性转移支付2010年预算参考数_合并 2 3" xfId="38607"/>
    <cellStyle name="好_文体广播事业(按照总人口测算）—20080416_不含人员经费系数_财力性转移支付2010年预算参考数_合并 2 6" xfId="38608"/>
    <cellStyle name="好_文体广播事业(按照总人口测算）—20080416_不含人员经费系数_财力性转移支付2010年预算参考数_合并 2 7" xfId="38609"/>
    <cellStyle name="好_文体广播事业(按照总人口测算）—20080416_不含人员经费系数_财力性转移支付2010年预算参考数_合并 3" xfId="38610"/>
    <cellStyle name="好_文体广播事业(按照总人口测算）—20080416_不含人员经费系数_财力性转移支付2010年预算参考数_华东 2" xfId="38611"/>
    <cellStyle name="好_文体广播事业(按照总人口测算）—20080416_不含人员经费系数_财力性转移支付2010年预算参考数_隋心对账单定稿0514" xfId="38612"/>
    <cellStyle name="好_文体广播事业(按照总人口测算）—20080416_不含人员经费系数_财力性转移支付2010年预算参考数_隋心对账单定稿0514 2 3" xfId="38613"/>
    <cellStyle name="好_文体广播事业(按照总人口测算）—20080416_不含人员经费系数_财力性转移支付2010年预算参考数_隋心对账单定稿0514 2 4" xfId="38614"/>
    <cellStyle name="好_文体广播事业(按照总人口测算）—20080416_不含人员经费系数_财力性转移支付2010年预算参考数_隋心对账单定稿0514 2 5" xfId="38615"/>
    <cellStyle name="好_文体广播事业(按照总人口测算）—20080416_不含人员经费系数_财力性转移支付2010年预算参考数_隋心对账单定稿0514 2 7" xfId="38616"/>
    <cellStyle name="好_文体广播事业(按照总人口测算）—20080416_不含人员经费系数_财力性转移支付2010年预算参考数_小册子（2010）张" xfId="38617"/>
    <cellStyle name="好_文体广播事业(按照总人口测算）—20080416_不含人员经费系数_合并 2" xfId="38618"/>
    <cellStyle name="好_文体广播事业(按照总人口测算）—20080416_不含人员经费系数_合并 2 2" xfId="38619"/>
    <cellStyle name="好_文体广播事业(按照总人口测算）—20080416_不含人员经费系数_合并 2 6" xfId="38620"/>
    <cellStyle name="好_文体广播事业(按照总人口测算）—20080416_不含人员经费系数_合并 2 7" xfId="38621"/>
    <cellStyle name="好_文体广播事业(按照总人口测算）—20080416_不含人员经费系数_华东" xfId="38622"/>
    <cellStyle name="好_文体广播事业(按照总人口测算）—20080416_不含人员经费系数_华东 2" xfId="38623"/>
    <cellStyle name="好_文体广播事业(按照总人口测算）—20080416_不含人员经费系数_华东 2 2" xfId="38624"/>
    <cellStyle name="好_文体广播事业(按照总人口测算）—20080416_不含人员经费系数_华东 2 3" xfId="38625"/>
    <cellStyle name="好_文体广播事业(按照总人口测算）—20080416_不含人员经费系数_华东 2 6" xfId="38626"/>
    <cellStyle name="好_文体广播事业(按照总人口测算）—20080416_不含人员经费系数_华东 3" xfId="38627"/>
    <cellStyle name="好_文体广播事业(按照总人口测算）—20080416_不含人员经费系数_隋心对账单定稿0514" xfId="38628"/>
    <cellStyle name="好_文体广播事业(按照总人口测算）—20080416_不含人员经费系数_隋心对账单定稿0514 2" xfId="38629"/>
    <cellStyle name="好_文体广播事业(按照总人口测算）—20080416_不含人员经费系数_隋心对账单定稿0514 2 2" xfId="38630"/>
    <cellStyle name="好_文体广播事业(按照总人口测算）—20080416_不含人员经费系数_隋心对账单定稿0514 2 3" xfId="38631"/>
    <cellStyle name="好_文体广播事业(按照总人口测算）—20080416_不含人员经费系数_隋心对账单定稿0514 3" xfId="38632"/>
    <cellStyle name="好_文体广播事业(按照总人口测算）—20080416_不含人员经费系数_小册子（2010）张" xfId="38633"/>
    <cellStyle name="好_文体广播事业(按照总人口测算）—20080416_不含人员经费系数_小册子（2010）张 2" xfId="38634"/>
    <cellStyle name="好_文体广播事业(按照总人口测算）—20080416_不含人员经费系数_小册子（2010）张 3" xfId="38635"/>
    <cellStyle name="好_文体广播事业(按照总人口测算）—20080416_财力性转移支付2010年预算参考数" xfId="38636"/>
    <cellStyle name="好_县市旗测算-新科目（20080626）_县市旗测算-新科目（含人口规模效应）_华东 2 2" xfId="38637"/>
    <cellStyle name="好_文体广播事业(按照总人口测算）—20080416_财力性转移支付2010年预算参考数 2" xfId="38638"/>
    <cellStyle name="好_文体广播事业(按照总人口测算）—20080416_财力性转移支付2010年预算参考数 2 2" xfId="38639"/>
    <cellStyle name="好_文体广播事业(按照总人口测算）—20080416_财力性转移支付2010年预算参考数 2 3" xfId="38640"/>
    <cellStyle name="好_文体广播事业(按照总人口测算）—20080416_财力性转移支付2010年预算参考数 2 4" xfId="38641"/>
    <cellStyle name="好_文体广播事业(按照总人口测算）—20080416_财力性转移支付2010年预算参考数 2 5" xfId="38642"/>
    <cellStyle name="好_文体广播事业(按照总人口测算）—20080416_财力性转移支付2010年预算参考数 2 7" xfId="38643"/>
    <cellStyle name="好_文体广播事业(按照总人口测算）—20080416_财力性转移支付2010年预算参考数 2 8" xfId="38644"/>
    <cellStyle name="好_文体广播事业(按照总人口测算）—20080416_财力性转移支付2010年预算参考数 3" xfId="38645"/>
    <cellStyle name="好_文体广播事业(按照总人口测算）—20080416_财力性转移支付2010年预算参考数 4" xfId="38646"/>
    <cellStyle name="好_文体广播事业(按照总人口测算）—20080416_财力性转移支付2010年预算参考数 5" xfId="38647"/>
    <cellStyle name="好_文体广播事业(按照总人口测算）—20080416_财力性转移支付2010年预算参考数_03_2010年各地区一般预算平衡表" xfId="38648"/>
    <cellStyle name="好_文体广播事业(按照总人口测算）—20080416_财力性转移支付2010年预算参考数_03_2010年各地区一般预算平衡表 2" xfId="38649"/>
    <cellStyle name="好_文体广播事业(按照总人口测算）—20080416_财力性转移支付2010年预算参考数_03_2010年各地区一般预算平衡表 2 2" xfId="38650"/>
    <cellStyle name="好_文体广播事业(按照总人口测算）—20080416_财力性转移支付2010年预算参考数_03_2010年各地区一般预算平衡表 2 3" xfId="38651"/>
    <cellStyle name="好_文体广播事业(按照总人口测算）—20080416_财力性转移支付2010年预算参考数_03_2010年各地区一般预算平衡表 3" xfId="38652"/>
    <cellStyle name="好_文体广播事业(按照总人口测算）—20080416_财力性转移支付2010年预算参考数_03_2010年各地区一般预算平衡表 4" xfId="38653"/>
    <cellStyle name="好_文体广播事业(按照总人口测算）—20080416_财力性转移支付2010年预算参考数_03_2010年各地区一般预算平衡表 5" xfId="38654"/>
    <cellStyle name="好_文体广播事业(按照总人口测算）—20080416_财力性转移支付2010年预算参考数_03_2010年各地区一般预算平衡表 6" xfId="38655"/>
    <cellStyle name="好_文体广播事业(按照总人口测算）—20080416_财力性转移支付2010年预算参考数_03_2010年各地区一般预算平衡表_04财力类2010" xfId="38656"/>
    <cellStyle name="好_文体广播事业(按照总人口测算）—20080416_财力性转移支付2010年预算参考数_03_2010年各地区一般预算平衡表_04财力类2010 2" xfId="38657"/>
    <cellStyle name="好_文体广播事业(按照总人口测算）—20080416_财力性转移支付2010年预算参考数_03_2010年各地区一般预算平衡表_04财力类2010 3" xfId="38658"/>
    <cellStyle name="好_文体广播事业(按照总人口测算）—20080416_财力性转移支付2010年预算参考数_03_2010年各地区一般预算平衡表_2010年地方财政一般预算分级平衡情况表（汇总）0524 2 8" xfId="38659"/>
    <cellStyle name="好_文体广播事业(按照总人口测算）—20080416_财力性转移支付2010年预算参考数_03_2010年各地区一般预算平衡表_2010年地方财政一般预算分级平衡情况表（汇总）0524 3" xfId="38660"/>
    <cellStyle name="好_文体广播事业(按照总人口测算）—20080416_财力性转移支付2010年预算参考数_03_2010年各地区一般预算平衡表_2010年地方财政一般预算分级平衡情况表（汇总）0524 4" xfId="38661"/>
    <cellStyle name="好_文体广播事业(按照总人口测算）—20080416_财力性转移支付2010年预算参考数_03_2010年各地区一般预算平衡表_净集中 3" xfId="38662"/>
    <cellStyle name="好_文体广播事业(按照总人口测算）—20080416_财力性转移支付2010年预算参考数_30云南" xfId="38663"/>
    <cellStyle name="好_文体广播事业(按照总人口测算）—20080416_财力性转移支付2010年预算参考数_30云南 2" xfId="38664"/>
    <cellStyle name="好_文体广播事业(按照总人口测算）—20080416_财力性转移支付2010年预算参考数_合并" xfId="38665"/>
    <cellStyle name="好_文体广播事业(按照总人口测算）—20080416_财力性转移支付2010年预算参考数_合并 2" xfId="38666"/>
    <cellStyle name="好_文体广播事业(按照总人口测算）—20080416_财力性转移支付2010年预算参考数_合并 2 2" xfId="38667"/>
    <cellStyle name="好_文体广播事业(按照总人口测算）—20080416_财力性转移支付2010年预算参考数_合并 2 4" xfId="38668"/>
    <cellStyle name="好_文体广播事业(按照总人口测算）—20080416_财力性转移支付2010年预算参考数_合并 2 5" xfId="38669"/>
    <cellStyle name="好_文体广播事业(按照总人口测算）—20080416_财力性转移支付2010年预算参考数_合并 2 6" xfId="38670"/>
    <cellStyle name="好_自行调整差异系数顺序_财力性转移支付2010年预算参考数_03_2010年各地区一般预算平衡表_2010年地方财政一般预算分级平衡情况表（汇总）0524 2" xfId="38671"/>
    <cellStyle name="好_文体广播事业(按照总人口测算）—20080416_财力性转移支付2010年预算参考数_合并 2 7" xfId="38672"/>
    <cellStyle name="好_自行调整差异系数顺序_财力性转移支付2010年预算参考数_03_2010年各地区一般预算平衡表_2010年地方财政一般预算分级平衡情况表（汇总）0524 3" xfId="38673"/>
    <cellStyle name="好_文体广播事业(按照总人口测算）—20080416_财力性转移支付2010年预算参考数_合并 3" xfId="38674"/>
    <cellStyle name="好_文体广播事业(按照总人口测算）—20080416_财力性转移支付2010年预算参考数_华东" xfId="38675"/>
    <cellStyle name="汇总 2 2 2 2 2" xfId="38676"/>
    <cellStyle name="好_文体广播事业(按照总人口测算）—20080416_财力性转移支付2010年预算参考数_华东 2 4" xfId="38677"/>
    <cellStyle name="好_文体广播事业(按照总人口测算）—20080416_财力性转移支付2010年预算参考数_华东 3" xfId="38678"/>
    <cellStyle name="汇总 2 2 2 2 2 3" xfId="38679"/>
    <cellStyle name="好_文体广播事业(按照总人口测算）—20080416_财力性转移支付2010年预算参考数_隋心对账单定稿0514 2" xfId="38680"/>
    <cellStyle name="好_文体广播事业(按照总人口测算）—20080416_财力性转移支付2010年预算参考数_隋心对账单定稿0514 2 2" xfId="38681"/>
    <cellStyle name="好_文体广播事业(按照总人口测算）—20080416_财力性转移支付2010年预算参考数_隋心对账单定稿0514 2 3" xfId="38682"/>
    <cellStyle name="好_文体广播事业(按照总人口测算）—20080416_财力性转移支付2010年预算参考数_隋心对账单定稿0514 2 4" xfId="38683"/>
    <cellStyle name="好_文体广播事业(按照总人口测算）—20080416_财力性转移支付2010年预算参考数_隋心对账单定稿0514 2 5" xfId="38684"/>
    <cellStyle name="好_文体广播事业(按照总人口测算）—20080416_财力性转移支付2010年预算参考数_隋心对账单定稿0514 2 6" xfId="38685"/>
    <cellStyle name="好_文体广播事业(按照总人口测算）—20080416_财力性转移支付2010年预算参考数_隋心对账单定稿0514 2 7" xfId="38686"/>
    <cellStyle name="好_文体广播事业(按照总人口测算）—20080416_财力性转移支付2010年预算参考数_隋心对账单定稿0514 3" xfId="38687"/>
    <cellStyle name="好_文体广播事业(按照总人口测算）—20080416_财力性转移支付2010年预算参考数_小册子（2010）张" xfId="38688"/>
    <cellStyle name="好_文体广播事业(按照总人口测算）—20080416_财力性转移支付2010年预算参考数_小册子（2010）张 2" xfId="38689"/>
    <cellStyle name="好_文体广播事业(按照总人口测算）—20080416_财力性转移支付2010年预算参考数_小册子（2010）张 3" xfId="38690"/>
    <cellStyle name="好_文体广播事业(按照总人口测算）—20080416_华东 2 2" xfId="38691"/>
    <cellStyle name="好_文体广播事业(按照总人口测算）—20080416_华东 2 3" xfId="38692"/>
    <cellStyle name="好_文体广播事业(按照总人口测算）—20080416_民生政策最低支出需求" xfId="38693"/>
    <cellStyle name="好_文体广播事业(按照总人口测算）—20080416_民生政策最低支出需求 2" xfId="38694"/>
    <cellStyle name="好_县市旗测算-新科目（20080626）_民生政策最低支出需求_财力性转移支付2010年预算参考数_03_2010年各地区一般预算平衡表_2010年地方财政一般预算分级平衡情况表（汇总）0524 2 2" xfId="38695"/>
    <cellStyle name="好_文体广播事业(按照总人口测算）—20080416_民生政策最低支出需求 2 3" xfId="38696"/>
    <cellStyle name="好_县市旗测算-新科目（20080626）_民生政策最低支出需求_财力性转移支付2010年预算参考数_03_2010年各地区一般预算平衡表_2010年地方财政一般预算分级平衡情况表（汇总）0524 2 3" xfId="38697"/>
    <cellStyle name="好_文体广播事业(按照总人口测算）—20080416_民生政策最低支出需求 2 4" xfId="38698"/>
    <cellStyle name="好_县市旗测算-新科目（20080626）_民生政策最低支出需求_财力性转移支付2010年预算参考数_03_2010年各地区一般预算平衡表_2010年地方财政一般预算分级平衡情况表（汇总）0524 2 4" xfId="38699"/>
    <cellStyle name="好_文体广播事业(按照总人口测算）—20080416_民生政策最低支出需求 2 5" xfId="38700"/>
    <cellStyle name="好_县市旗测算-新科目（20080626）_民生政策最低支出需求_财力性转移支付2010年预算参考数_03_2010年各地区一般预算平衡表_2010年地方财政一般预算分级平衡情况表（汇总）0524 2 5" xfId="38701"/>
    <cellStyle name="好_文体广播事业(按照总人口测算）—20080416_民生政策最低支出需求 2 6" xfId="38702"/>
    <cellStyle name="好_县市旗测算-新科目（20080626）_民生政策最低支出需求_财力性转移支付2010年预算参考数_03_2010年各地区一般预算平衡表_2010年地方财政一般预算分级平衡情况表（汇总）0524 2 6" xfId="38703"/>
    <cellStyle name="好_文体广播事业(按照总人口测算）—20080416_民生政策最低支出需求 2 7" xfId="38704"/>
    <cellStyle name="好_县市旗测算-新科目（20080626）_民生政策最低支出需求_财力性转移支付2010年预算参考数_03_2010年各地区一般预算平衡表_2010年地方财政一般预算分级平衡情况表（汇总）0524 2 7" xfId="38705"/>
    <cellStyle name="好_文体广播事业(按照总人口测算）—20080416_民生政策最低支出需求 2 8" xfId="38706"/>
    <cellStyle name="好_文体广播事业(按照总人口测算）—20080416_民生政策最低支出需求 3" xfId="38707"/>
    <cellStyle name="好_文体广播事业(按照总人口测算）—20080416_民生政策最低支出需求 4" xfId="38708"/>
    <cellStyle name="好_文体广播事业(按照总人口测算）—20080416_民生政策最低支出需求 5" xfId="38709"/>
    <cellStyle name="好_文体广播事业(按照总人口测算）—20080416_民生政策最低支出需求_03_2010年各地区一般预算平衡表" xfId="38710"/>
    <cellStyle name="好_文体广播事业(按照总人口测算）—20080416_民生政策最低支出需求_03_2010年各地区一般预算平衡表 2" xfId="38711"/>
    <cellStyle name="好_县区合并测算20080421_县市旗测算-新科目（含人口规模效应）_隋心对账单定稿0514 2 4" xfId="38712"/>
    <cellStyle name="好_文体广播事业(按照总人口测算）—20080416_民生政策最低支出需求_03_2010年各地区一般预算平衡表 2 2" xfId="38713"/>
    <cellStyle name="好_文体广播事业(按照总人口测算）—20080416_民生政策最低支出需求_03_2010年各地区一般预算平衡表 2 3" xfId="38714"/>
    <cellStyle name="好_文体广播事业(按照总人口测算）—20080416_民生政策最低支出需求_03_2010年各地区一般预算平衡表 5" xfId="38715"/>
    <cellStyle name="好_县区合并测算20080421_县市旗测算-新科目（含人口规模效应）_隋心对账单定稿0514 2 7" xfId="38716"/>
    <cellStyle name="好_文体广播事业(按照总人口测算）—20080416_民生政策最低支出需求_03_2010年各地区一般预算平衡表 6" xfId="38717"/>
    <cellStyle name="好_文体广播事业(按照总人口测算）—20080416_民生政策最低支出需求_03_2010年各地区一般预算平衡表_04财力类2010" xfId="38718"/>
    <cellStyle name="好_文体广播事业(按照总人口测算）—20080416_民生政策最低支出需求_03_2010年各地区一般预算平衡表_04财力类2010 2" xfId="38719"/>
    <cellStyle name="好_文体广播事业(按照总人口测算）—20080416_民生政策最低支出需求_03_2010年各地区一般预算平衡表_04财力类2010 3" xfId="38720"/>
    <cellStyle name="好_文体广播事业(按照总人口测算）—20080416_民生政策最低支出需求_30云南" xfId="38721"/>
    <cellStyle name="好_一般预算支出口径剔除表 2 3 2" xfId="38722"/>
    <cellStyle name="好_文体广播事业(按照总人口测算）—20080416_民生政策最低支出需求_30云南 3" xfId="38723"/>
    <cellStyle name="好_文体广播事业(按照总人口测算）—20080416_民生政策最低支出需求_财力性转移支付2010年预算参考数 2" xfId="38724"/>
    <cellStyle name="好_县市旗测算-新科目（20080626）_县市旗测算-新科目（含人口规模效应）_合并 2 5" xfId="38725"/>
    <cellStyle name="好_文体广播事业(按照总人口测算）—20080416_民生政策最低支出需求_财力性转移支付2010年预算参考数 2 2" xfId="38726"/>
    <cellStyle name="好_文体广播事业(按照总人口测算）—20080416_民生政策最低支出需求_财力性转移支付2010年预算参考数 2 3" xfId="38727"/>
    <cellStyle name="好_文体广播事业(按照总人口测算）—20080416_民生政策最低支出需求_财力性转移支付2010年预算参考数 2 4" xfId="38728"/>
    <cellStyle name="好_文体广播事业(按照总人口测算）—20080416_民生政策最低支出需求_财力性转移支付2010年预算参考数 2 5" xfId="38729"/>
    <cellStyle name="好_文体广播事业(按照总人口测算）—20080416_民生政策最低支出需求_财力性转移支付2010年预算参考数 2 6" xfId="38730"/>
    <cellStyle name="好_文体广播事业(按照总人口测算）—20080416_民生政策最低支出需求_财力性转移支付2010年预算参考数 2 7" xfId="38731"/>
    <cellStyle name="好_文体广播事业(按照总人口测算）—20080416_民生政策最低支出需求_财力性转移支付2010年预算参考数 2 8" xfId="38732"/>
    <cellStyle name="好_文体广播事业(按照总人口测算）—20080416_民生政策最低支出需求_财力性转移支付2010年预算参考数 3" xfId="38733"/>
    <cellStyle name="好_县市旗测算-新科目（20080626）_县市旗测算-新科目（含人口规模效应）_合并 2 6" xfId="38734"/>
    <cellStyle name="好_文体广播事业(按照总人口测算）—20080416_民生政策最低支出需求_财力性转移支付2010年预算参考数 4" xfId="38735"/>
    <cellStyle name="好_县市旗测算-新科目（20080626）_县市旗测算-新科目（含人口规模效应）_合并 2 7" xfId="38736"/>
    <cellStyle name="好_文体广播事业(按照总人口测算）—20080416_民生政策最低支出需求_财力性转移支付2010年预算参考数 5" xfId="38737"/>
    <cellStyle name="好_文体广播事业(按照总人口测算）—20080416_民生政策最低支出需求_财力性转移支付2010年预算参考数_03_2010年各地区一般预算平衡表 2 2" xfId="38738"/>
    <cellStyle name="好_文体广播事业(按照总人口测算）—20080416_民生政策最低支出需求_财力性转移支付2010年预算参考数_03_2010年各地区一般预算平衡表 2 3" xfId="38739"/>
    <cellStyle name="好_文体广播事业(按照总人口测算）—20080416_民生政策最低支出需求_财力性转移支付2010年预算参考数_03_2010年各地区一般预算平衡表 5" xfId="38740"/>
    <cellStyle name="好_文体广播事业(按照总人口测算）—20080416_民生政策最低支出需求_财力性转移支付2010年预算参考数_03_2010年各地区一般预算平衡表_04财力类2010" xfId="38741"/>
    <cellStyle name="好_县区合并测算20080421_不含人员经费系数_小册子（2010）张 3" xfId="38742"/>
    <cellStyle name="好_文体广播事业(按照总人口测算）—20080416_民生政策最低支出需求_财力性转移支付2010年预算参考数_03_2010年各地区一般预算平衡表_2010年地方财政一般预算分级平衡情况表（汇总）0524" xfId="38743"/>
    <cellStyle name="好_文体广播事业(按照总人口测算）—20080416_民生政策最低支出需求_财力性转移支付2010年预算参考数_03_2010年各地区一般预算平衡表_2010年地方财政一般预算分级平衡情况表（汇总）0524 2" xfId="38744"/>
    <cellStyle name="好_文体广播事业(按照总人口测算）—20080416_民生政策最低支出需求_财力性转移支付2010年预算参考数_03_2010年各地区一般预算平衡表_2010年地方财政一般预算分级平衡情况表（汇总）0524 2 2" xfId="38745"/>
    <cellStyle name="好_文体广播事业(按照总人口测算）—20080416_民生政策最低支出需求_财力性转移支付2010年预算参考数_03_2010年各地区一般预算平衡表_2010年地方财政一般预算分级平衡情况表（汇总）0524 2 7" xfId="38746"/>
    <cellStyle name="好_文体广播事业(按照总人口测算）—20080416_民生政策最低支出需求_财力性转移支付2010年预算参考数_03_2010年各地区一般预算平衡表_2010年地方财政一般预算分级平衡情况表（汇总）0524 2 8" xfId="38747"/>
    <cellStyle name="好_文体广播事业(按照总人口测算）—20080416_民生政策最低支出需求_财力性转移支付2010年预算参考数_03_2010年各地区一般预算平衡表_2010年地方财政一般预算分级平衡情况表（汇总）0524 3" xfId="38748"/>
    <cellStyle name="好_文体广播事业(按照总人口测算）—20080416_民生政策最低支出需求_财力性转移支付2010年预算参考数_03_2010年各地区一般预算平衡表_2010年地方财政一般预算分级平衡情况表（汇总）0524 4" xfId="38749"/>
    <cellStyle name="好_文体广播事业(按照总人口测算）—20080416_民生政策最低支出需求_财力性转移支付2010年预算参考数_03_2010年各地区一般预算平衡表_2010年地方财政一般预算分级平衡情况表（汇总）0524 5" xfId="38750"/>
    <cellStyle name="好_县区合并测算20080421_财力性转移支付2010年预算参考数_03_2010年各地区一般预算平衡表_2010年地方财政一般预算分级平衡情况表（汇总）0524 2 8" xfId="38751"/>
    <cellStyle name="好_文体广播事业(按照总人口测算）—20080416_民生政策最低支出需求_财力性转移支付2010年预算参考数_03_2010年各地区一般预算平衡表_净集中 2" xfId="38752"/>
    <cellStyle name="好_文体广播事业(按照总人口测算）—20080416_民生政策最低支出需求_财力性转移支付2010年预算参考数_03_2010年各地区一般预算平衡表_净集中 3" xfId="38753"/>
    <cellStyle name="好_文体广播事业(按照总人口测算）—20080416_民生政策最低支出需求_财力性转移支付2010年预算参考数_合并 2" xfId="38754"/>
    <cellStyle name="好_文体广播事业(按照总人口测算）—20080416_民生政策最低支出需求_财力性转移支付2010年预算参考数_合并 2 2" xfId="38755"/>
    <cellStyle name="好_文体广播事业(按照总人口测算）—20080416_民生政策最低支出需求_财力性转移支付2010年预算参考数_合并 2 3" xfId="38756"/>
    <cellStyle name="好_文体广播事业(按照总人口测算）—20080416_民生政策最低支出需求_财力性转移支付2010年预算参考数_合并 2 4" xfId="38757"/>
    <cellStyle name="好_文体广播事业(按照总人口测算）—20080416_民生政策最低支出需求_财力性转移支付2010年预算参考数_合并 2 5" xfId="38758"/>
    <cellStyle name="好_文体广播事业(按照总人口测算）—20080416_民生政策最低支出需求_财力性转移支付2010年预算参考数_合并 2 6" xfId="38759"/>
    <cellStyle name="好_文体广播事业(按照总人口测算）—20080416_民生政策最低支出需求_财力性转移支付2010年预算参考数_合并 2 7" xfId="38760"/>
    <cellStyle name="好_文体广播事业(按照总人口测算）—20080416_民生政策最低支出需求_财力性转移支付2010年预算参考数_合并 3" xfId="38761"/>
    <cellStyle name="好_文体广播事业(按照总人口测算）—20080416_民生政策最低支出需求_财力性转移支付2010年预算参考数_华东 2" xfId="38762"/>
    <cellStyle name="好_文体广播事业(按照总人口测算）—20080416_民生政策最低支出需求_财力性转移支付2010年预算参考数_华东 2 2" xfId="38763"/>
    <cellStyle name="好_文体广播事业(按照总人口测算）—20080416_民生政策最低支出需求_财力性转移支付2010年预算参考数_华东 2 3" xfId="38764"/>
    <cellStyle name="好_文体广播事业(按照总人口测算）—20080416_民生政策最低支出需求_财力性转移支付2010年预算参考数_华东 2 4" xfId="38765"/>
    <cellStyle name="好_文体广播事业(按照总人口测算）—20080416_民生政策最低支出需求_财力性转移支付2010年预算参考数_华东 2 7" xfId="38766"/>
    <cellStyle name="好_文体广播事业(按照总人口测算）—20080416_民生政策最低支出需求_财力性转移支付2010年预算参考数_华东 3" xfId="38767"/>
    <cellStyle name="好_文体广播事业(按照总人口测算）—20080416_民生政策最低支出需求_财力性转移支付2010年预算参考数_隋心对账单定稿0514 2 4" xfId="38768"/>
    <cellStyle name="好_文体广播事业(按照总人口测算）—20080416_民生政策最低支出需求_财力性转移支付2010年预算参考数_隋心对账单定稿0514 2 5" xfId="38769"/>
    <cellStyle name="好_文体广播事业(按照总人口测算）—20080416_民生政策最低支出需求_财力性转移支付2010年预算参考数_隋心对账单定稿0514 2 6" xfId="38770"/>
    <cellStyle name="好_文体广播事业(按照总人口测算）—20080416_民生政策最低支出需求_财力性转移支付2010年预算参考数_小册子（2010）张 2" xfId="38771"/>
    <cellStyle name="好_县区合并测算20080423(按照各省比重）_不含人员经费系数_财力性转移支付2010年预算参考数_30云南 3" xfId="38772"/>
    <cellStyle name="好_文体广播事业(按照总人口测算）—20080416_民生政策最低支出需求_财力性转移支付2010年预算参考数_小册子（2010）张 4" xfId="38773"/>
    <cellStyle name="好_文体广播事业(按照总人口测算）—20080416_民生政策最低支出需求_合并" xfId="38774"/>
    <cellStyle name="好_文体广播事业(按照总人口测算）—20080416_民生政策最低支出需求_合并 2" xfId="38775"/>
    <cellStyle name="好_文体广播事业(按照总人口测算）—20080416_民生政策最低支出需求_合并 2 7" xfId="38776"/>
    <cellStyle name="好_文体广播事业(按照总人口测算）—20080416_民生政策最低支出需求_华东" xfId="38777"/>
    <cellStyle name="好_文体广播事业(按照总人口测算）—20080416_民生政策最低支出需求_华东 2" xfId="38778"/>
    <cellStyle name="好_文体广播事业(按照总人口测算）—20080416_民生政策最低支出需求_华东 3" xfId="38779"/>
    <cellStyle name="好_文体广播事业(按照总人口测算）—20080416_民生政策最低支出需求_隋心对账单定稿0514" xfId="38780"/>
    <cellStyle name="好_文体广播事业(按照总人口测算）—20080416_民生政策最低支出需求_隋心对账单定稿0514 2 2" xfId="38781"/>
    <cellStyle name="好_文体广播事业(按照总人口测算）—20080416_民生政策最低支出需求_隋心对账单定稿0514 2 3" xfId="38782"/>
    <cellStyle name="好_文体广播事业(按照总人口测算）—20080416_民生政策最低支出需求_隋心对账单定稿0514 2 4" xfId="38783"/>
    <cellStyle name="好_文体广播事业(按照总人口测算）—20080416_民生政策最低支出需求_隋心对账单定稿0514 2 5" xfId="38784"/>
    <cellStyle name="好_文体广播事业(按照总人口测算）—20080416_民生政策最低支出需求_隋心对账单定稿0514 2 6" xfId="38785"/>
    <cellStyle name="好_文体广播事业(按照总人口测算）—20080416_民生政策最低支出需求_隋心对账单定稿0514 2 7" xfId="38786"/>
    <cellStyle name="好_文体广播事业(按照总人口测算）—20080416_民生政策最低支出需求_小册子（2010）张" xfId="38787"/>
    <cellStyle name="好_文体广播事业(按照总人口测算）—20080416_民生政策最低支出需求_小册子（2010）张 2 2" xfId="38788"/>
    <cellStyle name="输入 2 2 11" xfId="38789"/>
    <cellStyle name="好_文体广播事业(按照总人口测算）—20080416_隋心对账单定稿0514 2 4" xfId="38790"/>
    <cellStyle name="好_文体广播事业(按照总人口测算）—20080416_隋心对账单定稿0514 2 5" xfId="38791"/>
    <cellStyle name="好_文体广播事业(按照总人口测算）—20080416_隋心对账单定稿0514 2 6" xfId="38792"/>
    <cellStyle name="好_文体广播事业(按照总人口测算）—20080416_隋心对账单定稿0514 2 7" xfId="38793"/>
    <cellStyle name="好_文体广播事业(按照总人口测算）—20080416_隋心对账单定稿0514 3" xfId="38794"/>
    <cellStyle name="好_文体广播事业(按照总人口测算）—20080416_县市旗测算-新科目（含人口规模效应）" xfId="38795"/>
    <cellStyle name="好_文体广播事业(按照总人口测算）—20080416_县市旗测算-新科目（含人口规模效应） 2" xfId="38796"/>
    <cellStyle name="借出原因" xfId="38797"/>
    <cellStyle name="好_文体广播事业(按照总人口测算）—20080416_县市旗测算-新科目（含人口规模效应） 2 2" xfId="38798"/>
    <cellStyle name="借出原因 2" xfId="38799"/>
    <cellStyle name="好_文体广播事业(按照总人口测算）—20080416_县市旗测算-新科目（含人口规模效应） 2 3" xfId="38800"/>
    <cellStyle name="借出原因 3" xfId="38801"/>
    <cellStyle name="好_文体广播事业(按照总人口测算）—20080416_县市旗测算-新科目（含人口规模效应） 2 4" xfId="38802"/>
    <cellStyle name="借出原因 4" xfId="38803"/>
    <cellStyle name="好_文体广播事业(按照总人口测算）—20080416_县市旗测算-新科目（含人口规模效应） 2 7" xfId="38804"/>
    <cellStyle name="好_文体广播事业(按照总人口测算）—20080416_县市旗测算-新科目（含人口规模效应） 4" xfId="38805"/>
    <cellStyle name="好_文体广播事业(按照总人口测算）—20080416_县市旗测算-新科目（含人口规模效应） 5" xfId="38806"/>
    <cellStyle name="好_文体广播事业(按照总人口测算）—20080416_县市旗测算-新科目（含人口规模效应）_03_2010年各地区一般预算平衡表_04财力类2010" xfId="38807"/>
    <cellStyle name="好_文体广播事业(按照总人口测算）—20080416_县市旗测算-新科目（含人口规模效应）_03_2010年各地区一般预算平衡表_04财力类2010 2" xfId="38808"/>
    <cellStyle name="好_文体广播事业(按照总人口测算）—20080416_县市旗测算-新科目（含人口规模效应）_03_2010年各地区一般预算平衡表_04财力类2010 3" xfId="38809"/>
    <cellStyle name="好_文体广播事业(按照总人口测算）—20080416_县市旗测算-新科目（含人口规模效应）_03_2010年各地区一般预算平衡表_2010年地方财政一般预算分级平衡情况表（汇总）0524 2" xfId="38810"/>
    <cellStyle name="好_文体广播事业(按照总人口测算）—20080416_县市旗测算-新科目（含人口规模效应）_03_2010年各地区一般预算平衡表_2010年地方财政一般预算分级平衡情况表（汇总）0524 2 2" xfId="38811"/>
    <cellStyle name="好_文体广播事业(按照总人口测算）—20080416_县市旗测算-新科目（含人口规模效应）_03_2010年各地区一般预算平衡表_2010年地方财政一般预算分级平衡情况表（汇总）0524 2 3" xfId="38812"/>
    <cellStyle name="好_文体广播事业(按照总人口测算）—20080416_县市旗测算-新科目（含人口规模效应）_03_2010年各地区一般预算平衡表_2010年地方财政一般预算分级平衡情况表（汇总）0524 2 4" xfId="38813"/>
    <cellStyle name="好_文体广播事业(按照总人口测算）—20080416_县市旗测算-新科目（含人口规模效应）_03_2010年各地区一般预算平衡表_2010年地方财政一般预算分级平衡情况表（汇总）0524 2 5" xfId="38814"/>
    <cellStyle name="好_文体广播事业(按照总人口测算）—20080416_县市旗测算-新科目（含人口规模效应）_03_2010年各地区一般预算平衡表_2010年地方财政一般预算分级平衡情况表（汇总）0524 2 6" xfId="38815"/>
    <cellStyle name="好_文体广播事业(按照总人口测算）—20080416_县市旗测算-新科目（含人口规模效应）_03_2010年各地区一般预算平衡表_2010年地方财政一般预算分级平衡情况表（汇总）0524 2 7" xfId="38816"/>
    <cellStyle name="好_文体广播事业(按照总人口测算）—20080416_县市旗测算-新科目（含人口规模效应）_03_2010年各地区一般预算平衡表_2010年地方财政一般预算分级平衡情况表（汇总）0524 2 8" xfId="38817"/>
    <cellStyle name="好_文体广播事业(按照总人口测算）—20080416_县市旗测算-新科目（含人口规模效应）_03_2010年各地区一般预算平衡表_2010年地方财政一般预算分级平衡情况表（汇总）0524 3" xfId="38818"/>
    <cellStyle name="好_文体广播事业(按照总人口测算）—20080416_县市旗测算-新科目（含人口规模效应）_03_2010年各地区一般预算平衡表_2010年地方财政一般预算分级平衡情况表（汇总）0524 4" xfId="38819"/>
    <cellStyle name="好_文体广播事业(按照总人口测算）—20080416_县市旗测算-新科目（含人口规模效应）_03_2010年各地区一般预算平衡表_2010年地方财政一般预算分级平衡情况表（汇总）0524 5" xfId="38820"/>
    <cellStyle name="好_文体广播事业(按照总人口测算）—20080416_县市旗测算-新科目（含人口规模效应）_03_2010年各地区一般预算平衡表_净集中 2" xfId="38821"/>
    <cellStyle name="好_文体广播事业(按照总人口测算）—20080416_县市旗测算-新科目（含人口规模效应）_03_2010年各地区一般预算平衡表_净集中 3" xfId="38822"/>
    <cellStyle name="好_文体广播事业(按照总人口测算）—20080416_县市旗测算-新科目（含人口规模效应）_30云南" xfId="38823"/>
    <cellStyle name="好_文体广播事业(按照总人口测算）—20080416_县市旗测算-新科目（含人口规模效应）_30云南 2" xfId="38824"/>
    <cellStyle name="好_县区合并测算20080423(按照各省比重）_不含人员经费系数_03_2010年各地区一般预算平衡表 6" xfId="38825"/>
    <cellStyle name="好_文体广播事业(按照总人口测算）—20080416_县市旗测算-新科目（含人口规模效应）_30云南 3" xfId="38826"/>
    <cellStyle name="好_文体广播事业(按照总人口测算）—20080416_县市旗测算-新科目（含人口规模效应）_财力性转移支付2010年预算参考数 2 3" xfId="38827"/>
    <cellStyle name="好_文体广播事业(按照总人口测算）—20080416_县市旗测算-新科目（含人口规模效应）_财力性转移支付2010年预算参考数 2 4" xfId="38828"/>
    <cellStyle name="好_文体广播事业(按照总人口测算）—20080416_县市旗测算-新科目（含人口规模效应）_财力性转移支付2010年预算参考数 4" xfId="38829"/>
    <cellStyle name="好_文体广播事业(按照总人口测算）—20080416_县市旗测算-新科目（含人口规模效应）_财力性转移支付2010年预算参考数 5" xfId="38830"/>
    <cellStyle name="好_文体广播事业(按照总人口测算）—20080416_县市旗测算-新科目（含人口规模效应）_财力性转移支付2010年预算参考数_03_2010年各地区一般预算平衡表" xfId="38831"/>
    <cellStyle name="好_文体广播事业(按照总人口测算）—20080416_县市旗测算-新科目（含人口规模效应）_财力性转移支付2010年预算参考数_03_2010年各地区一般预算平衡表 2 3" xfId="38832"/>
    <cellStyle name="好_文体广播事业(按照总人口测算）—20080416_县市旗测算-新科目（含人口规模效应）_财力性转移支付2010年预算参考数_03_2010年各地区一般预算平衡表 3" xfId="38833"/>
    <cellStyle name="好_文体广播事业(按照总人口测算）—20080416_县市旗测算-新科目（含人口规模效应）_财力性转移支付2010年预算参考数_03_2010年各地区一般预算平衡表_04财力类2010" xfId="38834"/>
    <cellStyle name="好_文体广播事业(按照总人口测算）—20080416_县市旗测算-新科目（含人口规模效应）_财力性转移支付2010年预算参考数_03_2010年各地区一般预算平衡表_04财力类2010 2" xfId="38835"/>
    <cellStyle name="好_文体广播事业(按照总人口测算）—20080416_县市旗测算-新科目（含人口规模效应）_财力性转移支付2010年预算参考数_03_2010年各地区一般预算平衡表_2010年地方财政一般预算分级平衡情况表（汇总）0524 2" xfId="38836"/>
    <cellStyle name="好_文体广播事业(按照总人口测算）—20080416_县市旗测算-新科目（含人口规模效应）_财力性转移支付2010年预算参考数_03_2010年各地区一般预算平衡表_2010年地方财政一般预算分级平衡情况表（汇总）0524 2 5" xfId="38837"/>
    <cellStyle name="好_文体广播事业(按照总人口测算）—20080416_县市旗测算-新科目（含人口规模效应）_财力性转移支付2010年预算参考数_03_2010年各地区一般预算平衡表_2010年地方财政一般预算分级平衡情况表（汇总）0524 2 6" xfId="38838"/>
    <cellStyle name="好_文体广播事业(按照总人口测算）—20080416_县市旗测算-新科目（含人口规模效应）_财力性转移支付2010年预算参考数_03_2010年各地区一般预算平衡表_2010年地方财政一般预算分级平衡情况表（汇总）0524 2 7" xfId="38839"/>
    <cellStyle name="好_文体广播事业(按照总人口测算）—20080416_县市旗测算-新科目（含人口规模效应）_财力性转移支付2010年预算参考数_03_2010年各地区一般预算平衡表_2010年地方财政一般预算分级平衡情况表（汇总）0524 2 8" xfId="38840"/>
    <cellStyle name="好_文体广播事业(按照总人口测算）—20080416_县市旗测算-新科目（含人口规模效应）_财力性转移支付2010年预算参考数_03_2010年各地区一般预算平衡表_2010年地方财政一般预算分级平衡情况表（汇总）0524 3" xfId="38841"/>
    <cellStyle name="好_文体广播事业(按照总人口测算）—20080416_县市旗测算-新科目（含人口规模效应）_财力性转移支付2010年预算参考数_03_2010年各地区一般预算平衡表_2010年地方财政一般预算分级平衡情况表（汇总）0524 4" xfId="38842"/>
    <cellStyle name="好_文体广播事业(按照总人口测算）—20080416_县市旗测算-新科目（含人口规模效应）_财力性转移支付2010年预算参考数_03_2010年各地区一般预算平衡表_2010年地方财政一般预算分级平衡情况表（汇总）0524 5" xfId="38843"/>
    <cellStyle name="好_文体广播事业(按照总人口测算）—20080416_县市旗测算-新科目（含人口规模效应）_财力性转移支付2010年预算参考数_03_2010年各地区一般预算平衡表_净集中" xfId="38844"/>
    <cellStyle name="好_文体广播事业(按照总人口测算）—20080416_县市旗测算-新科目（含人口规模效应）_财力性转移支付2010年预算参考数_30云南" xfId="38845"/>
    <cellStyle name="好_文体广播事业(按照总人口测算）—20080416_县市旗测算-新科目（含人口规模效应）_财力性转移支付2010年预算参考数_30云南 2" xfId="38846"/>
    <cellStyle name="好_文体广播事业(按照总人口测算）—20080416_县市旗测算-新科目（含人口规模效应）_财力性转移支付2010年预算参考数_30云南 3" xfId="38847"/>
    <cellStyle name="好_文体广播事业(按照总人口测算）—20080416_县市旗测算-新科目（含人口规模效应）_财力性转移支付2010年预算参考数_合并 2 6" xfId="38848"/>
    <cellStyle name="好_文体广播事业(按照总人口测算）—20080416_县市旗测算-新科目（含人口规模效应）_财力性转移支付2010年预算参考数_合并 2 7" xfId="38849"/>
    <cellStyle name="好_文体广播事业(按照总人口测算）—20080416_县市旗测算-新科目（含人口规模效应）_财力性转移支付2010年预算参考数_合并 3" xfId="38850"/>
    <cellStyle name="好_文体广播事业(按照总人口测算）—20080416_县市旗测算-新科目（含人口规模效应）_财力性转移支付2010年预算参考数_华东" xfId="38851"/>
    <cellStyle name="好_文体广播事业(按照总人口测算）—20080416_县市旗测算-新科目（含人口规模效应）_财力性转移支付2010年预算参考数_华东 2" xfId="38852"/>
    <cellStyle name="好_文体广播事业(按照总人口测算）—20080416_县市旗测算-新科目（含人口规模效应）_财力性转移支付2010年预算参考数_华东 2 2" xfId="38853"/>
    <cellStyle name="好_文体广播事业(按照总人口测算）—20080416_县市旗测算-新科目（含人口规模效应）_财力性转移支付2010年预算参考数_华东 2 3" xfId="38854"/>
    <cellStyle name="好_文体广播事业(按照总人口测算）—20080416_县市旗测算-新科目（含人口规模效应）_财力性转移支付2010年预算参考数_华东 2 4" xfId="38855"/>
    <cellStyle name="好_文体广播事业(按照总人口测算）—20080416_县市旗测算-新科目（含人口规模效应）_财力性转移支付2010年预算参考数_华东 2 5" xfId="38856"/>
    <cellStyle name="好_文体广播事业(按照总人口测算）—20080416_县市旗测算-新科目（含人口规模效应）_财力性转移支付2010年预算参考数_华东 2 6" xfId="38857"/>
    <cellStyle name="好_文体广播事业(按照总人口测算）—20080416_县市旗测算-新科目（含人口规模效应）_财力性转移支付2010年预算参考数_华东 3" xfId="38858"/>
    <cellStyle name="好_文体广播事业(按照总人口测算）—20080416_县市旗测算-新科目（含人口规模效应）_财力性转移支付2010年预算参考数_隋心对账单定稿0514 2 2" xfId="38859"/>
    <cellStyle name="好_文体广播事业(按照总人口测算）—20080416_县市旗测算-新科目（含人口规模效应）_财力性转移支付2010年预算参考数_隋心对账单定稿0514 2 3" xfId="38860"/>
    <cellStyle name="好_文体广播事业(按照总人口测算）—20080416_县市旗测算-新科目（含人口规模效应）_财力性转移支付2010年预算参考数_隋心对账单定稿0514 2 4" xfId="38861"/>
    <cellStyle name="好_文体广播事业(按照总人口测算）—20080416_县市旗测算-新科目（含人口规模效应）_财力性转移支付2010年预算参考数_隋心对账单定稿0514 2 5" xfId="38862"/>
    <cellStyle name="好_文体广播事业(按照总人口测算）—20080416_县市旗测算-新科目（含人口规模效应）_财力性转移支付2010年预算参考数_隋心对账单定稿0514 2 7" xfId="38863"/>
    <cellStyle name="好_文体广播事业(按照总人口测算）—20080416_县市旗测算-新科目（含人口规模效应）_财力性转移支付2010年预算参考数_隋心对账单定稿0514 3" xfId="38864"/>
    <cellStyle name="好_文体广播事业(按照总人口测算）—20080416_县市旗测算-新科目（含人口规模效应）_财力性转移支付2010年预算参考数_小册子（2010）张" xfId="38865"/>
    <cellStyle name="好_文体广播事业(按照总人口测算）—20080416_县市旗测算-新科目（含人口规模效应）_财力性转移支付2010年预算参考数_小册子（2010）张 2" xfId="38866"/>
    <cellStyle name="好_文体广播事业(按照总人口测算）—20080416_县市旗测算-新科目（含人口规模效应）_财力性转移支付2010年预算参考数_小册子（2010）张 3" xfId="38867"/>
    <cellStyle name="好_文体广播事业(按照总人口测算）—20080416_县市旗测算-新科目（含人口规模效应）_合并" xfId="38868"/>
    <cellStyle name="好_县区合并测算20080423(按照各省比重）_不含人员经费系数 2 6" xfId="38869"/>
    <cellStyle name="好_文体广播事业(按照总人口测算）—20080416_县市旗测算-新科目（含人口规模效应）_合并 2" xfId="38870"/>
    <cellStyle name="好_文体广播事业(按照总人口测算）—20080416_县市旗测算-新科目（含人口规模效应）_合并 2 2" xfId="38871"/>
    <cellStyle name="好_文体广播事业(按照总人口测算）—20080416_县市旗测算-新科目（含人口规模效应）_合并 3" xfId="38872"/>
    <cellStyle name="好_文体广播事业(按照总人口测算）—20080416_县市旗测算-新科目（含人口规模效应）_华东" xfId="38873"/>
    <cellStyle name="好_县市旗测算20080508_不含人员经费系数_隋心对账单定稿0514 2 4" xfId="38874"/>
    <cellStyle name="好_云南省2008年转移支付测算——州市本级考核部分及政策性测算_30云南" xfId="38875"/>
    <cellStyle name="好_文体广播事业(按照总人口测算）—20080416_县市旗测算-新科目（含人口规模效应）_华东 2" xfId="38876"/>
    <cellStyle name="好_文体广播事业(按照总人口测算）—20080416_县市旗测算-新科目（含人口规模效应）_华东 3" xfId="38877"/>
    <cellStyle name="好_文体广播事业(按照总人口测算）—20080416_县市旗测算-新科目（含人口规模效应）_隋心对账单定稿0514" xfId="38878"/>
    <cellStyle name="好_文体广播事业(按照总人口测算）—20080416_县市旗测算-新科目（含人口规模效应）_隋心对账单定稿0514 2" xfId="38879"/>
    <cellStyle name="好_文体广播事业(按照总人口测算）—20080416_县市旗测算-新科目（含人口规模效应）_隋心对账单定稿0514 2 2" xfId="38880"/>
    <cellStyle name="好_文体广播事业(按照总人口测算）—20080416_县市旗测算-新科目（含人口规模效应）_隋心对账单定稿0514 2 3" xfId="38881"/>
    <cellStyle name="好_文体广播事业(按照总人口测算）—20080416_县市旗测算-新科目（含人口规模效应）_隋心对账单定稿0514 2 4" xfId="38882"/>
    <cellStyle name="好_文体广播事业(按照总人口测算）—20080416_县市旗测算-新科目（含人口规模效应）_隋心对账单定稿0514 2 5" xfId="38883"/>
    <cellStyle name="好_文体广播事业(按照总人口测算）—20080416_县市旗测算-新科目（含人口规模效应）_隋心对账单定稿0514 3" xfId="38884"/>
    <cellStyle name="好_文体广播事业(按照总人口测算）—20080416_县市旗测算-新科目（含人口规模效应）_小册子（2010）张" xfId="38885"/>
    <cellStyle name="好_文体广播事业(按照总人口测算）—20080416_县市旗测算-新科目（含人口规模效应）_小册子（2010）张 2" xfId="38886"/>
    <cellStyle name="好_文体广播事业(按照总人口测算）—20080416_县市旗测算-新科目（含人口规模效应）_小册子（2010）张 3" xfId="38887"/>
    <cellStyle name="好_文体广播事业(按照总人口测算）—20080416_小册子（2010）张 2" xfId="38888"/>
    <cellStyle name="好_下半年禁毒办案经费分配2544.3万元" xfId="38889"/>
    <cellStyle name="好_下半年禁毒办案经费分配2544.3万元 2" xfId="38890"/>
    <cellStyle name="好_下半年禁毒办案经费分配2544.3万元 3" xfId="38891"/>
    <cellStyle name="好_下半年禁毒办案经费分配2544.3万元 4" xfId="38892"/>
    <cellStyle name="好_下半年禁吸戒毒经费1000万元" xfId="38893"/>
    <cellStyle name="好_下半年禁吸戒毒经费1000万元 4" xfId="38894"/>
    <cellStyle name="好_县级公安机关公用经费标准奖励测算方案（定稿）" xfId="38895"/>
    <cellStyle name="好_县级基础数据 4" xfId="38896"/>
    <cellStyle name="好_县区合并测算20080421" xfId="38897"/>
    <cellStyle name="好_县区合并测算20080421 2" xfId="38898"/>
    <cellStyle name="好_县区合并测算20080421_民生政策最低支出需求_03_2010年各地区一般预算平衡表_2010年地方财政一般预算分级平衡情况表（汇总）0524" xfId="38899"/>
    <cellStyle name="好_县区合并测算20080421 2 4" xfId="38900"/>
    <cellStyle name="好_县区合并测算20080421_民生政策最低支出需求_03_2010年各地区一般预算平衡表_2010年地方财政一般预算分级平衡情况表（汇总）0524 4" xfId="38901"/>
    <cellStyle name="好_县区合并测算20080421 2 5" xfId="38902"/>
    <cellStyle name="好_县区合并测算20080421_民生政策最低支出需求_03_2010年各地区一般预算平衡表_2010年地方财政一般预算分级平衡情况表（汇总）0524 5" xfId="38903"/>
    <cellStyle name="好_县区合并测算20080421 3" xfId="38904"/>
    <cellStyle name="好_县区合并测算20080421 4" xfId="38905"/>
    <cellStyle name="好_县区合并测算20080421 5" xfId="38906"/>
    <cellStyle name="好_县区合并测算20080421_03_2010年各地区一般预算平衡表" xfId="38907"/>
    <cellStyle name="好_县区合并测算20080421_03_2010年各地区一般预算平衡表 2" xfId="38908"/>
    <cellStyle name="好_县区合并测算20080421_03_2010年各地区一般预算平衡表 2 2" xfId="38909"/>
    <cellStyle name="好_县区合并测算20080421_03_2010年各地区一般预算平衡表 2 3" xfId="38910"/>
    <cellStyle name="好_县区合并测算20080421_03_2010年各地区一般预算平衡表 3" xfId="38911"/>
    <cellStyle name="好_县区合并测算20080423(按照各省比重）_县市旗测算-新科目（含人口规模效应）_财力性转移支付2010年预算参考数" xfId="38912"/>
    <cellStyle name="好_县区合并测算20080421_03_2010年各地区一般预算平衡表 4" xfId="38913"/>
    <cellStyle name="好_县区合并测算20080421_03_2010年各地区一般预算平衡表_04财力类2010 2" xfId="38914"/>
    <cellStyle name="强调文字颜色 5 2 2 2 2 9" xfId="38915"/>
    <cellStyle name="好_县区合并测算20080421_03_2010年各地区一般预算平衡表_04财力类2010 3" xfId="38916"/>
    <cellStyle name="好_县区合并测算20080421_03_2010年各地区一般预算平衡表_2010年地方财政一般预算分级平衡情况表（汇总）0524" xfId="38917"/>
    <cellStyle name="好_县区合并测算20080421_03_2010年各地区一般预算平衡表_2010年地方财政一般预算分级平衡情况表（汇总）0524 2 2" xfId="38918"/>
    <cellStyle name="好_县区合并测算20080421_03_2010年各地区一般预算平衡表_2010年地方财政一般预算分级平衡情况表（汇总）0524 2 3" xfId="38919"/>
    <cellStyle name="好_县区合并测算20080421_03_2010年各地区一般预算平衡表_2010年地方财政一般预算分级平衡情况表（汇总）0524 2 4" xfId="38920"/>
    <cellStyle name="好_县区合并测算20080421_03_2010年各地区一般预算平衡表_2010年地方财政一般预算分级平衡情况表（汇总）0524 2 5" xfId="38921"/>
    <cellStyle name="好_县区合并测算20080421_03_2010年各地区一般预算平衡表_2010年地方财政一般预算分级平衡情况表（汇总）0524 2 6" xfId="38922"/>
    <cellStyle name="好_县区合并测算20080421_03_2010年各地区一般预算平衡表_2010年地方财政一般预算分级平衡情况表（汇总）0524 2 7" xfId="38923"/>
    <cellStyle name="好_县区合并测算20080421_03_2010年各地区一般预算平衡表_2010年地方财政一般预算分级平衡情况表（汇总）0524 2 8" xfId="38924"/>
    <cellStyle name="好_县区合并测算20080421_03_2010年各地区一般预算平衡表_2010年地方财政一般预算分级平衡情况表（汇总）0524 4" xfId="38925"/>
    <cellStyle name="好_县区合并测算20080421_03_2010年各地区一般预算平衡表_2010年地方财政一般预算分级平衡情况表（汇总）0524 5" xfId="38926"/>
    <cellStyle name="好_县区合并测算20080421_不含人员经费系数_03_2010年各地区一般预算平衡表 2 3" xfId="38927"/>
    <cellStyle name="好_县区合并测算20080421_不含人员经费系数_03_2010年各地区一般预算平衡表 3" xfId="38928"/>
    <cellStyle name="好_县区合并测算20080421_不含人员经费系数_03_2010年各地区一般预算平衡表 4" xfId="38929"/>
    <cellStyle name="好_县区合并测算20080421_不含人员经费系数_03_2010年各地区一般预算平衡表 5" xfId="38930"/>
    <cellStyle name="好_县区合并测算20080421_不含人员经费系数_03_2010年各地区一般预算平衡表_2010年地方财政一般预算分级平衡情况表（汇总）0524" xfId="38931"/>
    <cellStyle name="好_县区合并测算20080421_不含人员经费系数_03_2010年各地区一般预算平衡表_2010年地方财政一般预算分级平衡情况表（汇总）0524 2" xfId="38932"/>
    <cellStyle name="好_县区合并测算20080421_不含人员经费系数_03_2010年各地区一般预算平衡表_2010年地方财政一般预算分级平衡情况表（汇总）0524 2 5" xfId="38933"/>
    <cellStyle name="好_县区合并测算20080421_不含人员经费系数_03_2010年各地区一般预算平衡表_2010年地方财政一般预算分级平衡情况表（汇总）0524 2 6" xfId="38934"/>
    <cellStyle name="好_县区合并测算20080421_不含人员经费系数_03_2010年各地区一般预算平衡表_2010年地方财政一般预算分级平衡情况表（汇总）0524 3" xfId="38935"/>
    <cellStyle name="好_县区合并测算20080421_不含人员经费系数_03_2010年各地区一般预算平衡表_2010年地方财政一般预算分级平衡情况表（汇总）0524 4" xfId="38936"/>
    <cellStyle name="好_县区合并测算20080421_不含人员经费系数_03_2010年各地区一般预算平衡表_2010年地方财政一般预算分级平衡情况表（汇总）0524 5" xfId="38937"/>
    <cellStyle name="好_县区合并测算20080421_不含人员经费系数_30云南" xfId="38938"/>
    <cellStyle name="好_县区合并测算20080421_不含人员经费系数_30云南 2" xfId="38939"/>
    <cellStyle name="好_县区合并测算20080421_不含人员经费系数_30云南 3" xfId="38940"/>
    <cellStyle name="好_县区合并测算20080421_不含人员经费系数_财力性转移支付2010年预算参考数" xfId="38941"/>
    <cellStyle name="好_县区合并测算20080421_不含人员经费系数_财力性转移支付2010年预算参考数 2 2" xfId="38942"/>
    <cellStyle name="好_县区合并测算20080421_不含人员经费系数_财力性转移支付2010年预算参考数 2 3" xfId="38943"/>
    <cellStyle name="好_县区合并测算20080421_不含人员经费系数_财力性转移支付2010年预算参考数 2 4" xfId="38944"/>
    <cellStyle name="好_县区合并测算20080421_不含人员经费系数_财力性转移支付2010年预算参考数 2 5" xfId="38945"/>
    <cellStyle name="好_县区合并测算20080421_不含人员经费系数_财力性转移支付2010年预算参考数 2 6" xfId="38946"/>
    <cellStyle name="好_县区合并测算20080421_不含人员经费系数_财力性转移支付2010年预算参考数 2 7" xfId="38947"/>
    <cellStyle name="好_县区合并测算20080421_不含人员经费系数_财力性转移支付2010年预算参考数_03_2010年各地区一般预算平衡表" xfId="38948"/>
    <cellStyle name="好_县区合并测算20080421_不含人员经费系数_财力性转移支付2010年预算参考数_03_2010年各地区一般预算平衡表 2" xfId="38949"/>
    <cellStyle name="好_县区合并测算20080421_不含人员经费系数_财力性转移支付2010年预算参考数_03_2010年各地区一般预算平衡表 2 2" xfId="38950"/>
    <cellStyle name="好_县区合并测算20080421_不含人员经费系数_财力性转移支付2010年预算参考数_03_2010年各地区一般预算平衡表 3" xfId="38951"/>
    <cellStyle name="好_县区合并测算20080421_不含人员经费系数_财力性转移支付2010年预算参考数_03_2010年各地区一般预算平衡表 4" xfId="38952"/>
    <cellStyle name="好_县区合并测算20080421_不含人员经费系数_财力性转移支付2010年预算参考数_03_2010年各地区一般预算平衡表_2010年地方财政一般预算分级平衡情况表（汇总）0524 2 7" xfId="38953"/>
    <cellStyle name="好_县区合并测算20080421_不含人员经费系数_财力性转移支付2010年预算参考数_03_2010年各地区一般预算平衡表_2010年地方财政一般预算分级平衡情况表（汇总）0524 2 8" xfId="38954"/>
    <cellStyle name="好_县区合并测算20080421_不含人员经费系数_财力性转移支付2010年预算参考数_03_2010年各地区一般预算平衡表_净集中" xfId="38955"/>
    <cellStyle name="好_县区合并测算20080421_不含人员经费系数_财力性转移支付2010年预算参考数_03_2010年各地区一般预算平衡表_净集中 2" xfId="38956"/>
    <cellStyle name="好_县区合并测算20080421_不含人员经费系数_财力性转移支付2010年预算参考数_30云南 3" xfId="38957"/>
    <cellStyle name="好_县区合并测算20080421_不含人员经费系数_财力性转移支付2010年预算参考数_03_2010年各地区一般预算平衡表_净集中 3" xfId="38958"/>
    <cellStyle name="好_县区合并测算20080421_不含人员经费系数_财力性转移支付2010年预算参考数_30云南" xfId="38959"/>
    <cellStyle name="好_县区合并测算20080421_不含人员经费系数_财力性转移支付2010年预算参考数_30云南 2" xfId="38960"/>
    <cellStyle name="好_县区合并测算20080421_不含人员经费系数_财力性转移支付2010年预算参考数_合并" xfId="38961"/>
    <cellStyle name="好_县区合并测算20080421_不含人员经费系数_财力性转移支付2010年预算参考数_合并 2" xfId="38962"/>
    <cellStyle name="好_县市旗测算-新科目（20080626）_不含人员经费系数_财力性转移支付2010年预算参考数_03_2010年各地区一般预算平衡表_净集中 3" xfId="38963"/>
    <cellStyle name="好_县区合并测算20080421_不含人员经费系数_财力性转移支付2010年预算参考数_合并 2 2" xfId="38964"/>
    <cellStyle name="好_县区合并测算20080421_不含人员经费系数_财力性转移支付2010年预算参考数_合并 3" xfId="38965"/>
    <cellStyle name="好_县区合并测算20080421_不含人员经费系数_财力性转移支付2010年预算参考数_华东 2 2" xfId="38966"/>
    <cellStyle name="好_县区合并测算20080421_不含人员经费系数_财力性转移支付2010年预算参考数_华东 2 3" xfId="38967"/>
    <cellStyle name="好_县区合并测算20080421_不含人员经费系数_财力性转移支付2010年预算参考数_华东 2 4" xfId="38968"/>
    <cellStyle name="好_县区合并测算20080421_不含人员经费系数_财力性转移支付2010年预算参考数_华东 2 5" xfId="38969"/>
    <cellStyle name="好_县区合并测算20080421_不含人员经费系数_财力性转移支付2010年预算参考数_华东 2 6" xfId="38970"/>
    <cellStyle name="好_县区合并测算20080421_不含人员经费系数_财力性转移支付2010年预算参考数_华东 2 7" xfId="38971"/>
    <cellStyle name="好_县区合并测算20080421_不含人员经费系数_财力性转移支付2010年预算参考数_隋心对账单定稿0514" xfId="38972"/>
    <cellStyle name="好_县区合并测算20080421_不含人员经费系数_财力性转移支付2010年预算参考数_隋心对账单定稿0514 2" xfId="38973"/>
    <cellStyle name="好_县区合并测算20080421_不含人员经费系数_财力性转移支付2010年预算参考数_隋心对账单定稿0514 2 5" xfId="38974"/>
    <cellStyle name="好_县区合并测算20080421_不含人员经费系数_财力性转移支付2010年预算参考数_隋心对账单定稿0514 2 7" xfId="38975"/>
    <cellStyle name="强调文字颜色 1 2 2 11 3" xfId="38976"/>
    <cellStyle name="好_县区合并测算20080421_不含人员经费系数_合并 2" xfId="38977"/>
    <cellStyle name="好_县区合并测算20080421_不含人员经费系数_合并 2 5" xfId="38978"/>
    <cellStyle name="好_县区合并测算20080421_不含人员经费系数_合并 2 6" xfId="38979"/>
    <cellStyle name="好_县区合并测算20080421_不含人员经费系数_合并 2 7" xfId="38980"/>
    <cellStyle name="好_县区合并测算20080421_不含人员经费系数_合并 3" xfId="38981"/>
    <cellStyle name="好_县区合并测算20080421_不含人员经费系数_华东 2" xfId="38982"/>
    <cellStyle name="好_县区合并测算20080421_不含人员经费系数_隋心对账单定稿0514" xfId="38983"/>
    <cellStyle name="好_县区合并测算20080421_不含人员经费系数_隋心对账单定稿0514 2" xfId="38984"/>
    <cellStyle name="好_县区合并测算20080421_不含人员经费系数_隋心对账单定稿0514 2 2" xfId="38985"/>
    <cellStyle name="好_县区合并测算20080421_不含人员经费系数_隋心对账单定稿0514 2 3" xfId="38986"/>
    <cellStyle name="强调文字颜色 4 2 2 2 10" xfId="38987"/>
    <cellStyle name="好_县区合并测算20080421_不含人员经费系数_隋心对账单定稿0514 2 4" xfId="38988"/>
    <cellStyle name="强调文字颜色 4 2 2 2 11" xfId="38989"/>
    <cellStyle name="好_县区合并测算20080421_不含人员经费系数_隋心对账单定稿0514 2 5" xfId="38990"/>
    <cellStyle name="强调文字颜色 4 2 2 2 12" xfId="38991"/>
    <cellStyle name="好_县区合并测算20080421_不含人员经费系数_隋心对账单定稿0514 2 6" xfId="38992"/>
    <cellStyle name="强调文字颜色 4 2 2 2 13" xfId="38993"/>
    <cellStyle name="好_县区合并测算20080421_不含人员经费系数_隋心对账单定稿0514 2 7" xfId="38994"/>
    <cellStyle name="好_县区合并测算20080421_不含人员经费系数_隋心对账单定稿0514 3" xfId="38995"/>
    <cellStyle name="好_县区合并测算20080421_不含人员经费系数_小册子（2010）张 2" xfId="38996"/>
    <cellStyle name="好_县区合并测算20080421_财力性转移支付2010年预算参考数" xfId="38997"/>
    <cellStyle name="好_县区合并测算20080421_财力性转移支付2010年预算参考数 2" xfId="38998"/>
    <cellStyle name="好_县区合并测算20080421_财力性转移支付2010年预算参考数 2 2" xfId="38999"/>
    <cellStyle name="好_县区合并测算20080421_财力性转移支付2010年预算参考数 2 3" xfId="39000"/>
    <cellStyle name="好_县区合并测算20080421_财力性转移支付2010年预算参考数 2 4" xfId="39001"/>
    <cellStyle name="好_县区合并测算20080421_财力性转移支付2010年预算参考数 2 5" xfId="39002"/>
    <cellStyle name="好_县区合并测算20080421_财力性转移支付2010年预算参考数 2 6" xfId="39003"/>
    <cellStyle name="好_县区合并测算20080421_财力性转移支付2010年预算参考数 2 7" xfId="39004"/>
    <cellStyle name="好_县区合并测算20080421_财力性转移支付2010年预算参考数 3" xfId="39005"/>
    <cellStyle name="好_县区合并测算20080421_财力性转移支付2010年预算参考数 4" xfId="39006"/>
    <cellStyle name="好_县区合并测算20080421_财力性转移支付2010年预算参考数 5" xfId="39007"/>
    <cellStyle name="好_县区合并测算20080421_财力性转移支付2010年预算参考数_03_2010年各地区一般预算平衡表 2" xfId="39008"/>
    <cellStyle name="好_县区合并测算20080421_财力性转移支付2010年预算参考数_03_2010年各地区一般预算平衡表 2 2" xfId="39009"/>
    <cellStyle name="好_县区合并测算20080421_财力性转移支付2010年预算参考数_03_2010年各地区一般预算平衡表 2 3" xfId="39010"/>
    <cellStyle name="好_县区合并测算20080421_财力性转移支付2010年预算参考数_03_2010年各地区一般预算平衡表 3" xfId="39011"/>
    <cellStyle name="好_县区合并测算20080421_财力性转移支付2010年预算参考数_03_2010年各地区一般预算平衡表_04财力类2010" xfId="39012"/>
    <cellStyle name="好_县区合并测算20080421_财力性转移支付2010年预算参考数_03_2010年各地区一般预算平衡表_04财力类2010 3" xfId="39013"/>
    <cellStyle name="好_县区合并测算20080421_财力性转移支付2010年预算参考数_03_2010年各地区一般预算平衡表_2010年地方财政一般预算分级平衡情况表（汇总）0524 2 2" xfId="39014"/>
    <cellStyle name="好_县区合并测算20080421_财力性转移支付2010年预算参考数_03_2010年各地区一般预算平衡表_2010年地方财政一般预算分级平衡情况表（汇总）0524 2 3" xfId="39015"/>
    <cellStyle name="好_县区合并测算20080421_财力性转移支付2010年预算参考数_03_2010年各地区一般预算平衡表_2010年地方财政一般预算分级平衡情况表（汇总）0524 2 5" xfId="39016"/>
    <cellStyle name="好_县区合并测算20080421_财力性转移支付2010年预算参考数_03_2010年各地区一般预算平衡表_2010年地方财政一般预算分级平衡情况表（汇总）0524 2 6" xfId="39017"/>
    <cellStyle name="好_县区合并测算20080421_财力性转移支付2010年预算参考数_03_2010年各地区一般预算平衡表_2010年地方财政一般预算分级平衡情况表（汇总）0524 2 7" xfId="39018"/>
    <cellStyle name="好_县区合并测算20080421_财力性转移支付2010年预算参考数_03_2010年各地区一般预算平衡表_2010年地方财政一般预算分级平衡情况表（汇总）0524 3" xfId="39019"/>
    <cellStyle name="好_县区合并测算20080421_财力性转移支付2010年预算参考数_03_2010年各地区一般预算平衡表_2010年地方财政一般预算分级平衡情况表（汇总）0524 5" xfId="39020"/>
    <cellStyle name="好_县区合并测算20080421_财力性转移支付2010年预算参考数_03_2010年各地区一般预算平衡表_净集中" xfId="39021"/>
    <cellStyle name="好_县区合并测算20080421_财力性转移支付2010年预算参考数_03_2010年各地区一般预算平衡表_净集中 2" xfId="39022"/>
    <cellStyle name="好_县区合并测算20080421_财力性转移支付2010年预算参考数_03_2010年各地区一般预算平衡表_净集中 3" xfId="39023"/>
    <cellStyle name="好_县区合并测算20080421_财力性转移支付2010年预算参考数_30云南" xfId="39024"/>
    <cellStyle name="好_县区合并测算20080421_财力性转移支付2010年预算参考数_30云南 2" xfId="39025"/>
    <cellStyle name="好_县区合并测算20080421_财力性转移支付2010年预算参考数_30云南 3" xfId="39026"/>
    <cellStyle name="好_县区合并测算20080421_财力性转移支付2010年预算参考数_合并" xfId="39027"/>
    <cellStyle name="好_县区合并测算20080421_财力性转移支付2010年预算参考数_合并 2" xfId="39028"/>
    <cellStyle name="好_县区合并测算20080421_财力性转移支付2010年预算参考数_华东" xfId="39029"/>
    <cellStyle name="好_县区合并测算20080421_财力性转移支付2010年预算参考数_华东 2 2" xfId="39030"/>
    <cellStyle name="好_县区合并测算20080421_财力性转移支付2010年预算参考数_华东 2 3" xfId="39031"/>
    <cellStyle name="好_县区合并测算20080421_财力性转移支付2010年预算参考数_华东 2 4" xfId="39032"/>
    <cellStyle name="好_县区合并测算20080421_财力性转移支付2010年预算参考数_华东 2 5" xfId="39033"/>
    <cellStyle name="好_县区合并测算20080421_财力性转移支付2010年预算参考数_华东 2 6" xfId="39034"/>
    <cellStyle name="好_县区合并测算20080421_财力性转移支付2010年预算参考数_华东 2 7" xfId="39035"/>
    <cellStyle name="好_县区合并测算20080421_财力性转移支付2010年预算参考数_隋心对账单定稿0514 2" xfId="39036"/>
    <cellStyle name="好_县区合并测算20080421_财力性转移支付2010年预算参考数_隋心对账单定稿0514 2 2" xfId="39037"/>
    <cellStyle name="好_县区合并测算20080421_财力性转移支付2010年预算参考数_隋心对账单定稿0514 2 3" xfId="39038"/>
    <cellStyle name="好_县区合并测算20080421_财力性转移支付2010年预算参考数_隋心对账单定稿0514 2 4" xfId="39039"/>
    <cellStyle name="好_县区合并测算20080421_财力性转移支付2010年预算参考数_隋心对账单定稿0514 2 5" xfId="39040"/>
    <cellStyle name="好_县区合并测算20080421_财力性转移支付2010年预算参考数_隋心对账单定稿0514 2 6" xfId="39041"/>
    <cellStyle name="好_县区合并测算20080421_财力性转移支付2010年预算参考数_隋心对账单定稿0514 2 7" xfId="39042"/>
    <cellStyle name="好_县区合并测算20080421_财力性转移支付2010年预算参考数_隋心对账单定稿0514 3" xfId="39043"/>
    <cellStyle name="好_县区合并测算20080421_财力性转移支付2010年预算参考数_小册子（2010）张" xfId="39044"/>
    <cellStyle name="好_县区合并测算20080421_财力性转移支付2010年预算参考数_小册子（2010）张 3" xfId="39045"/>
    <cellStyle name="好_县区合并测算20080421_合并 2" xfId="39046"/>
    <cellStyle name="好_县区合并测算20080421_合并 2 2" xfId="39047"/>
    <cellStyle name="好_县区合并测算20080421_合并 2 3" xfId="39048"/>
    <cellStyle name="好_县区合并测算20080421_合并 2 4" xfId="39049"/>
    <cellStyle name="好_县区合并测算20080421_合并 2 7" xfId="39050"/>
    <cellStyle name="好_县区合并测算20080421_合并 3" xfId="39051"/>
    <cellStyle name="好_县区合并测算20080421_华东" xfId="39052"/>
    <cellStyle name="好_县区合并测算20080421_华东 2 4" xfId="39053"/>
    <cellStyle name="好_县区合并测算20080421_华东 2 5" xfId="39054"/>
    <cellStyle name="好_县区合并测算20080421_华东 2 6" xfId="39055"/>
    <cellStyle name="好_县区合并测算20080421_华东 2 7" xfId="39056"/>
    <cellStyle name="好_县区合并测算20080421_民生政策最低支出需求" xfId="39057"/>
    <cellStyle name="好_县区合并测算20080421_民生政策最低支出需求 2" xfId="39058"/>
    <cellStyle name="好_县区合并测算20080421_民生政策最低支出需求 2 2" xfId="39059"/>
    <cellStyle name="好_县区合并测算20080421_民生政策最低支出需求 2 2 2" xfId="39060"/>
    <cellStyle name="好_县区合并测算20080421_民生政策最低支出需求 2 3" xfId="39061"/>
    <cellStyle name="好_县区合并测算20080421_民生政策最低支出需求 2 5" xfId="39062"/>
    <cellStyle name="好_县区合并测算20080421_民生政策最低支出需求 2 6" xfId="39063"/>
    <cellStyle name="好_县区合并测算20080421_民生政策最低支出需求 3" xfId="39064"/>
    <cellStyle name="好_县区合并测算20080421_民生政策最低支出需求 4" xfId="39065"/>
    <cellStyle name="好_县区合并测算20080421_民生政策最低支出需求_03_2010年各地区一般预算平衡表 2 2" xfId="39066"/>
    <cellStyle name="好_县区合并测算20080421_民生政策最低支出需求_03_2010年各地区一般预算平衡表_04财力类2010" xfId="39067"/>
    <cellStyle name="好_县区合并测算20080421_民生政策最低支出需求_03_2010年各地区一般预算平衡表_2010年地方财政一般预算分级平衡情况表（汇总）0524 2 2" xfId="39068"/>
    <cellStyle name="好_县区合并测算20080421_民生政策最低支出需求_03_2010年各地区一般预算平衡表_2010年地方财政一般预算分级平衡情况表（汇总）0524 2 3" xfId="39069"/>
    <cellStyle name="好_县区合并测算20080421_民生政策最低支出需求_03_2010年各地区一般预算平衡表_2010年地方财政一般预算分级平衡情况表（汇总）0524 2 5" xfId="39070"/>
    <cellStyle name="好_县区合并测算20080421_民生政策最低支出需求_03_2010年各地区一般预算平衡表_2010年地方财政一般预算分级平衡情况表（汇总）0524 2 6" xfId="39071"/>
    <cellStyle name="好_县区合并测算20080421_民生政策最低支出需求_03_2010年各地区一般预算平衡表_2010年地方财政一般预算分级平衡情况表（汇总）0524 2 7" xfId="39072"/>
    <cellStyle name="好_县区合并测算20080421_民生政策最低支出需求_03_2010年各地区一般预算平衡表_净集中" xfId="39073"/>
    <cellStyle name="好_县区合并测算20080421_民生政策最低支出需求_03_2010年各地区一般预算平衡表_净集中 2" xfId="39074"/>
    <cellStyle name="好_县区合并测算20080421_民生政策最低支出需求_30云南 3" xfId="39075"/>
    <cellStyle name="好_县区合并测算20080421_民生政策最低支出需求_财力性转移支付2010年预算参考数" xfId="39076"/>
    <cellStyle name="好_县区合并测算20080421_民生政策最低支出需求_财力性转移支付2010年预算参考数 2 4" xfId="39077"/>
    <cellStyle name="好_县区合并测算20080421_民生政策最低支出需求_财力性转移支付2010年预算参考数 3" xfId="39078"/>
    <cellStyle name="好_县区合并测算20080421_民生政策最低支出需求_财力性转移支付2010年预算参考数_03_2010年各地区一般预算平衡表" xfId="39079"/>
    <cellStyle name="好_县区合并测算20080421_民生政策最低支出需求_财力性转移支付2010年预算参考数_03_2010年各地区一般预算平衡表 2" xfId="39080"/>
    <cellStyle name="好_县区合并测算20080421_民生政策最低支出需求_财力性转移支付2010年预算参考数_03_2010年各地区一般预算平衡表 2 2" xfId="39081"/>
    <cellStyle name="好_县区合并测算20080421_民生政策最低支出需求_财力性转移支付2010年预算参考数_03_2010年各地区一般预算平衡表 2 3" xfId="39082"/>
    <cellStyle name="好_县区合并测算20080421_民生政策最低支出需求_财力性转移支付2010年预算参考数_03_2010年各地区一般预算平衡表 3" xfId="39083"/>
    <cellStyle name="好_县区合并测算20080421_民生政策最低支出需求_财力性转移支付2010年预算参考数_03_2010年各地区一般预算平衡表 6" xfId="39084"/>
    <cellStyle name="好_县区合并测算20080421_民生政策最低支出需求_财力性转移支付2010年预算参考数_03_2010年各地区一般预算平衡表_2010年地方财政一般预算分级平衡情况表（汇总）0524 3" xfId="39085"/>
    <cellStyle name="好_县区合并测算20080421_民生政策最低支出需求_财力性转移支付2010年预算参考数_03_2010年各地区一般预算平衡表_2010年地方财政一般预算分级平衡情况表（汇总）0524 4" xfId="39086"/>
    <cellStyle name="好_县区合并测算20080421_民生政策最低支出需求_财力性转移支付2010年预算参考数_03_2010年各地区一般预算平衡表_净集中 3" xfId="39087"/>
    <cellStyle name="好_县区合并测算20080421_民生政策最低支出需求_财力性转移支付2010年预算参考数_30云南 2" xfId="39088"/>
    <cellStyle name="好_县区合并测算20080421_民生政策最低支出需求_财力性转移支付2010年预算参考数_30云南 3" xfId="39089"/>
    <cellStyle name="好_县区合并测算20080421_民生政策最低支出需求_财力性转移支付2010年预算参考数_合并 2 5" xfId="39090"/>
    <cellStyle name="好_县区合并测算20080421_民生政策最低支出需求_财力性转移支付2010年预算参考数_合并 2 6" xfId="39091"/>
    <cellStyle name="好_县区合并测算20080421_民生政策最低支出需求_财力性转移支付2010年预算参考数_合并 2 7" xfId="39092"/>
    <cellStyle name="好_县区合并测算20080421_民生政策最低支出需求_财力性转移支付2010年预算参考数_华东 2 2" xfId="39093"/>
    <cellStyle name="好_县区合并测算20080421_民生政策最低支出需求_财力性转移支付2010年预算参考数_华东 2 3" xfId="39094"/>
    <cellStyle name="好_县区合并测算20080421_民生政策最低支出需求_财力性转移支付2010年预算参考数_华东 2 6" xfId="39095"/>
    <cellStyle name="好_县区合并测算20080421_民生政策最低支出需求_财力性转移支付2010年预算参考数_华东 3" xfId="39096"/>
    <cellStyle name="好_县区合并测算20080421_民生政策最低支出需求_财力性转移支付2010年预算参考数_隋心对账单定稿0514 2 2" xfId="39097"/>
    <cellStyle name="好_县区合并测算20080421_民生政策最低支出需求_财力性转移支付2010年预算参考数_隋心对账单定稿0514 2 3" xfId="39098"/>
    <cellStyle name="好_县区合并测算20080421_民生政策最低支出需求_财力性转移支付2010年预算参考数_隋心对账单定稿0514 2 4" xfId="39099"/>
    <cellStyle name="好_县区合并测算20080421_民生政策最低支出需求_财力性转移支付2010年预算参考数_隋心对账单定稿0514 2 5" xfId="39100"/>
    <cellStyle name="好_县区合并测算20080421_民生政策最低支出需求_财力性转移支付2010年预算参考数_隋心对账单定稿0514 2 6" xfId="39101"/>
    <cellStyle name="好_县区合并测算20080421_民生政策最低支出需求_财力性转移支付2010年预算参考数_隋心对账单定稿0514 2 7" xfId="39102"/>
    <cellStyle name="好_县区合并测算20080421_民生政策最低支出需求_合并 2" xfId="39103"/>
    <cellStyle name="好_县区合并测算20080421_民生政策最低支出需求_合并 2 4" xfId="39104"/>
    <cellStyle name="好_县市旗测算-新科目（20080627）_县市旗测算-新科目（含人口规模效应）_财力性转移支付2010年预算参考数_03_2010年各地区一般预算平衡表_2010年地方财政一般预算分级平衡情况表（汇总）0524 2 8" xfId="39105"/>
    <cellStyle name="好_县区合并测算20080421_民生政策最低支出需求_合并 2 5" xfId="39106"/>
    <cellStyle name="好_县区合并测算20080421_民生政策最低支出需求_合并 3" xfId="39107"/>
    <cellStyle name="好_县区合并测算20080421_民生政策最低支出需求_华东" xfId="39108"/>
    <cellStyle name="好_县市旗测算-新科目（20080626）_县市旗测算-新科目（含人口规模效应）_隋心对账单定稿0514 2" xfId="39109"/>
    <cellStyle name="好_县区合并测算20080421_民生政策最低支出需求_华东 2" xfId="39110"/>
    <cellStyle name="好_县市旗测算-新科目（20080626）_县市旗测算-新科目（含人口规模效应）_隋心对账单定稿0514 2 2" xfId="39111"/>
    <cellStyle name="好_县区合并测算20080421_民生政策最低支出需求_华东 2 2" xfId="39112"/>
    <cellStyle name="好_县区合并测算20080421_民生政策最低支出需求_华东 2 3" xfId="39113"/>
    <cellStyle name="好_县区合并测算20080421_民生政策最低支出需求_华东 2 4" xfId="39114"/>
    <cellStyle name="好_县区合并测算20080421_民生政策最低支出需求_华东 2 5" xfId="39115"/>
    <cellStyle name="好_县区合并测算20080421_民生政策最低支出需求_华东 2 6" xfId="39116"/>
    <cellStyle name="好_县区合并测算20080421_民生政策最低支出需求_华东 2 7" xfId="39117"/>
    <cellStyle name="好_县区合并测算20080421_民生政策最低支出需求_华东 3" xfId="39118"/>
    <cellStyle name="好_县市旗测算-新科目（20080626）_县市旗测算-新科目（含人口规模效应）_隋心对账单定稿0514 2 3" xfId="39119"/>
    <cellStyle name="好_县区合并测算20080421_民生政策最低支出需求_隋心对账单定稿0514" xfId="39120"/>
    <cellStyle name="好_县区合并测算20080421_民生政策最低支出需求_隋心对账单定稿0514 2" xfId="39121"/>
    <cellStyle name="好_县区合并测算20080421_民生政策最低支出需求_隋心对账单定稿0514 2 4" xfId="39122"/>
    <cellStyle name="好_县区合并测算20080421_民生政策最低支出需求_隋心对账单定稿0514 2 5" xfId="39123"/>
    <cellStyle name="好_县区合并测算20080421_民生政策最低支出需求_隋心对账单定稿0514 2 6" xfId="39124"/>
    <cellStyle name="好_县区合并测算20080421_民生政策最低支出需求_隋心对账单定稿0514 2 7" xfId="39125"/>
    <cellStyle name="好_县区合并测算20080421_民生政策最低支出需求_隋心对账单定稿0514 3" xfId="39126"/>
    <cellStyle name="好_县区合并测算20080421_民生政策最低支出需求_小册子（2010）张" xfId="39127"/>
    <cellStyle name="好_县区合并测算20080421_民生政策最低支出需求_小册子（2010）张 2" xfId="39128"/>
    <cellStyle name="好_县区合并测算20080421_隋心对账单定稿0514" xfId="39129"/>
    <cellStyle name="好_县区合并测算20080421_县市旗测算-新科目（含人口规模效应） 2 4" xfId="39130"/>
    <cellStyle name="好_县区合并测算20080421_县市旗测算-新科目（含人口规模效应） 2 5" xfId="39131"/>
    <cellStyle name="好_县区合并测算20080421_县市旗测算-新科目（含人口规模效应） 3" xfId="39132"/>
    <cellStyle name="好_县区合并测算20080421_县市旗测算-新科目（含人口规模效应） 4" xfId="39133"/>
    <cellStyle name="好_县区合并测算20080421_县市旗测算-新科目（含人口规模效应）_03_2010年各地区一般预算平衡表" xfId="39134"/>
    <cellStyle name="好_县区合并测算20080421_县市旗测算-新科目（含人口规模效应）_03_2010年各地区一般预算平衡表 2" xfId="39135"/>
    <cellStyle name="好_县区合并测算20080421_县市旗测算-新科目（含人口规模效应）_03_2010年各地区一般预算平衡表 3" xfId="39136"/>
    <cellStyle name="好_县区合并测算20080421_县市旗测算-新科目（含人口规模效应）_03_2010年各地区一般预算平衡表 4" xfId="39137"/>
    <cellStyle name="好_县区合并测算20080421_县市旗测算-新科目（含人口规模效应）_03_2010年各地区一般预算平衡表 5" xfId="39138"/>
    <cellStyle name="好_县区合并测算20080421_县市旗测算-新科目（含人口规模效应）_03_2010年各地区一般预算平衡表 6" xfId="39139"/>
    <cellStyle name="好_县区合并测算20080421_县市旗测算-新科目（含人口规模效应）_03_2010年各地区一般预算平衡表_04财力类2010" xfId="39140"/>
    <cellStyle name="好_县区合并测算20080421_县市旗测算-新科目（含人口规模效应）_03_2010年各地区一般预算平衡表_04财力类2010 2" xfId="39141"/>
    <cellStyle name="好_县区合并测算20080421_县市旗测算-新科目（含人口规模效应）_03_2010年各地区一般预算平衡表_2010年地方财政一般预算分级平衡情况表（汇总）0524" xfId="39142"/>
    <cellStyle name="好_县区合并测算20080421_县市旗测算-新科目（含人口规模效应）_03_2010年各地区一般预算平衡表_2010年地方财政一般预算分级平衡情况表（汇总）0524 2" xfId="39143"/>
    <cellStyle name="好_县区合并测算20080421_县市旗测算-新科目（含人口规模效应）_03_2010年各地区一般预算平衡表_2010年地方财政一般预算分级平衡情况表（汇总）0524 2 2" xfId="39144"/>
    <cellStyle name="好_县区合并测算20080421_县市旗测算-新科目（含人口规模效应）_03_2010年各地区一般预算平衡表_2010年地方财政一般预算分级平衡情况表（汇总）0524 2 5" xfId="39145"/>
    <cellStyle name="好_县区合并测算20080421_县市旗测算-新科目（含人口规模效应）_03_2010年各地区一般预算平衡表_2010年地方财政一般预算分级平衡情况表（汇总）0524 2 6" xfId="39146"/>
    <cellStyle name="好_县区合并测算20080421_县市旗测算-新科目（含人口规模效应）_03_2010年各地区一般预算平衡表_2010年地方财政一般预算分级平衡情况表（汇总）0524 2 7" xfId="39147"/>
    <cellStyle name="好_县区合并测算20080421_县市旗测算-新科目（含人口规模效应）_03_2010年各地区一般预算平衡表_2010年地方财政一般预算分级平衡情况表（汇总）0524 3" xfId="39148"/>
    <cellStyle name="好_县区合并测算20080421_县市旗测算-新科目（含人口规模效应）_03_2010年各地区一般预算平衡表_2010年地方财政一般预算分级平衡情况表（汇总）0524 4" xfId="39149"/>
    <cellStyle name="好_县区合并测算20080421_县市旗测算-新科目（含人口规模效应）_03_2010年各地区一般预算平衡表_2010年地方财政一般预算分级平衡情况表（汇总）0524 5" xfId="39150"/>
    <cellStyle name="好_县区合并测算20080421_县市旗测算-新科目（含人口规模效应）_03_2010年各地区一般预算平衡表_净集中 2" xfId="39151"/>
    <cellStyle name="好_县区合并测算20080421_县市旗测算-新科目（含人口规模效应）_03_2010年各地区一般预算平衡表_净集中 3" xfId="39152"/>
    <cellStyle name="好_县区合并测算20080421_县市旗测算-新科目（含人口规模效应）_财力性转移支付2010年预算参考数" xfId="39153"/>
    <cellStyle name="好_县区合并测算20080421_县市旗测算-新科目（含人口规模效应）_财力性转移支付2010年预算参考数 2" xfId="39154"/>
    <cellStyle name="好_县区合并测算20080421_县市旗测算-新科目（含人口规模效应）_财力性转移支付2010年预算参考数 2 3" xfId="39155"/>
    <cellStyle name="检查单元格 5" xfId="39156"/>
    <cellStyle name="好_县区合并测算20080421_县市旗测算-新科目（含人口规模效应）_财力性转移支付2010年预算参考数 2 6" xfId="39157"/>
    <cellStyle name="检查单元格 8" xfId="39158"/>
    <cellStyle name="好_县区合并测算20080421_县市旗测算-新科目（含人口规模效应）_财力性转移支付2010年预算参考数 2 7" xfId="39159"/>
    <cellStyle name="检查单元格 9" xfId="39160"/>
    <cellStyle name="好_县区合并测算20080421_县市旗测算-新科目（含人口规模效应）_财力性转移支付2010年预算参考数 2 8" xfId="39161"/>
    <cellStyle name="好_县区合并测算20080421_县市旗测算-新科目（含人口规模效应）_财力性转移支付2010年预算参考数 3" xfId="39162"/>
    <cellStyle name="好_县区合并测算20080423(按照各省比重）_民生政策最低支出需求_03_2010年各地区一般预算平衡表_2010年地方财政一般预算分级平衡情况表（汇总）0524" xfId="39163"/>
    <cellStyle name="好_县区合并测算20080421_县市旗测算-新科目（含人口规模效应）_财力性转移支付2010年预算参考数 4" xfId="39164"/>
    <cellStyle name="好_县区合并测算20080421_县市旗测算-新科目（含人口规模效应）_财力性转移支付2010年预算参考数 5" xfId="39165"/>
    <cellStyle name="好_县区合并测算20080421_县市旗测算-新科目（含人口规模效应）_财力性转移支付2010年预算参考数_03_2010年各地区一般预算平衡表" xfId="39166"/>
    <cellStyle name="好_县区合并测算20080421_县市旗测算-新科目（含人口规模效应）_财力性转移支付2010年预算参考数_03_2010年各地区一般预算平衡表 2" xfId="39167"/>
    <cellStyle name="好_县区合并测算20080421_县市旗测算-新科目（含人口规模效应）_财力性转移支付2010年预算参考数_03_2010年各地区一般预算平衡表 2 2" xfId="39168"/>
    <cellStyle name="好_县区合并测算20080421_县市旗测算-新科目（含人口规模效应）_财力性转移支付2010年预算参考数_03_2010年各地区一般预算平衡表 2 3" xfId="39169"/>
    <cellStyle name="好_县区合并测算20080421_县市旗测算-新科目（含人口规模效应）_财力性转移支付2010年预算参考数_03_2010年各地区一般预算平衡表 3" xfId="39170"/>
    <cellStyle name="好_县区合并测算20080421_县市旗测算-新科目（含人口规模效应）_财力性转移支付2010年预算参考数_03_2010年各地区一般预算平衡表 4" xfId="39171"/>
    <cellStyle name="好_县区合并测算20080421_县市旗测算-新科目（含人口规模效应）_财力性转移支付2010年预算参考数_03_2010年各地区一般预算平衡表 5" xfId="39172"/>
    <cellStyle name="好_县区合并测算20080421_县市旗测算-新科目（含人口规模效应）_财力性转移支付2010年预算参考数_03_2010年各地区一般预算平衡表 6" xfId="39173"/>
    <cellStyle name="好_县区合并测算20080421_县市旗测算-新科目（含人口规模效应）_财力性转移支付2010年预算参考数_03_2010年各地区一般预算平衡表_2010年地方财政一般预算分级平衡情况表（汇总）0524" xfId="39174"/>
    <cellStyle name="好_县区合并测算20080421_县市旗测算-新科目（含人口规模效应）_财力性转移支付2010年预算参考数_03_2010年各地区一般预算平衡表_2010年地方财政一般预算分级平衡情况表（汇总）0524 2" xfId="39175"/>
    <cellStyle name="好_县区合并测算20080421_县市旗测算-新科目（含人口规模效应）_财力性转移支付2010年预算参考数_03_2010年各地区一般预算平衡表_2010年地方财政一般预算分级平衡情况表（汇总）0524 2 5" xfId="39176"/>
    <cellStyle name="好_县区合并测算20080421_县市旗测算-新科目（含人口规模效应）_财力性转移支付2010年预算参考数_03_2010年各地区一般预算平衡表_2010年地方财政一般预算分级平衡情况表（汇总）0524 2 6" xfId="39177"/>
    <cellStyle name="好_县区合并测算20080421_县市旗测算-新科目（含人口规模效应）_财力性转移支付2010年预算参考数_03_2010年各地区一般预算平衡表_2010年地方财政一般预算分级平衡情况表（汇总）0524 2 7" xfId="39178"/>
    <cellStyle name="好_县区合并测算20080421_县市旗测算-新科目（含人口规模效应）_财力性转移支付2010年预算参考数_03_2010年各地区一般预算平衡表_2010年地方财政一般预算分级平衡情况表（汇总）0524 2 8" xfId="39179"/>
    <cellStyle name="好_县区合并测算20080421_县市旗测算-新科目（含人口规模效应）_财力性转移支付2010年预算参考数_03_2010年各地区一般预算平衡表_2010年地方财政一般预算分级平衡情况表（汇总）0524 3" xfId="39180"/>
    <cellStyle name="好_县区合并测算20080421_县市旗测算-新科目（含人口规模效应）_财力性转移支付2010年预算参考数_03_2010年各地区一般预算平衡表_2010年地方财政一般预算分级平衡情况表（汇总）0524 4" xfId="39181"/>
    <cellStyle name="好_县区合并测算20080421_县市旗测算-新科目（含人口规模效应）_财力性转移支付2010年预算参考数_03_2010年各地区一般预算平衡表_2010年地方财政一般预算分级平衡情况表（汇总）0524 5" xfId="39182"/>
    <cellStyle name="好_县区合并测算20080421_县市旗测算-新科目（含人口规模效应）_财力性转移支付2010年预算参考数_03_2010年各地区一般预算平衡表_净集中 2" xfId="39183"/>
    <cellStyle name="好_县区合并测算20080421_县市旗测算-新科目（含人口规模效应）_财力性转移支付2010年预算参考数_30云南" xfId="39184"/>
    <cellStyle name="好_县区合并测算20080421_县市旗测算-新科目（含人口规模效应）_财力性转移支付2010年预算参考数_30云南 2" xfId="39185"/>
    <cellStyle name="好_县区合并测算20080421_县市旗测算-新科目（含人口规模效应）_财力性转移支付2010年预算参考数_华东" xfId="39186"/>
    <cellStyle name="好_县区合并测算20080421_县市旗测算-新科目（含人口规模效应）_财力性转移支付2010年预算参考数_华东 2" xfId="39187"/>
    <cellStyle name="好_县区合并测算20080421_县市旗测算-新科目（含人口规模效应）_财力性转移支付2010年预算参考数_华东 2 2" xfId="39188"/>
    <cellStyle name="好_县区合并测算20080421_县市旗测算-新科目（含人口规模效应）_财力性转移支付2010年预算参考数_华东 2 3" xfId="39189"/>
    <cellStyle name="好_县区合并测算20080421_县市旗测算-新科目（含人口规模效应）_财力性转移支付2010年预算参考数_华东 2 4" xfId="39190"/>
    <cellStyle name="好_县区合并测算20080421_县市旗测算-新科目（含人口规模效应）_财力性转移支付2010年预算参考数_华东 2 5" xfId="39191"/>
    <cellStyle name="好_县区合并测算20080421_县市旗测算-新科目（含人口规模效应）_财力性转移支付2010年预算参考数_华东 2 6" xfId="39192"/>
    <cellStyle name="好_县区合并测算20080421_县市旗测算-新科目（含人口规模效应）_财力性转移支付2010年预算参考数_华东 2 7" xfId="39193"/>
    <cellStyle name="好_县区合并测算20080421_县市旗测算-新科目（含人口规模效应）_财力性转移支付2010年预算参考数_华东 3" xfId="39194"/>
    <cellStyle name="好_县区合并测算20080421_县市旗测算-新科目（含人口规模效应）_财力性转移支付2010年预算参考数_隋心对账单定稿0514 2 2" xfId="39195"/>
    <cellStyle name="好_县区合并测算20080421_县市旗测算-新科目（含人口规模效应）_财力性转移支付2010年预算参考数_隋心对账单定稿0514 2 3" xfId="39196"/>
    <cellStyle name="好_县区合并测算20080421_县市旗测算-新科目（含人口规模效应）_财力性转移支付2010年预算参考数_小册子（2010）张 2" xfId="39197"/>
    <cellStyle name="好_县区合并测算20080421_县市旗测算-新科目（含人口规模效应）_合并" xfId="39198"/>
    <cellStyle name="好_县区合并测算20080421_县市旗测算-新科目（含人口规模效应）_合并 2" xfId="39199"/>
    <cellStyle name="好_县区合并测算20080421_县市旗测算-新科目（含人口规模效应）_合并 2 3" xfId="39200"/>
    <cellStyle name="好_县区合并测算20080421_县市旗测算-新科目（含人口规模效应）_合并 2 5" xfId="39201"/>
    <cellStyle name="好_县区合并测算20080421_县市旗测算-新科目（含人口规模效应）_合并 2 6" xfId="39202"/>
    <cellStyle name="好_县区合并测算20080421_县市旗测算-新科目（含人口规模效应）_合并 2 7" xfId="39203"/>
    <cellStyle name="好_县区合并测算20080421_县市旗测算-新科目（含人口规模效应）_合并 3" xfId="39204"/>
    <cellStyle name="好_县区合并测算20080421_县市旗测算-新科目（含人口规模效应）_华东" xfId="39205"/>
    <cellStyle name="好_县区合并测算20080421_县市旗测算-新科目（含人口规模效应）_华东 2" xfId="39206"/>
    <cellStyle name="好_县区合并测算20080421_县市旗测算-新科目（含人口规模效应）_华东 2 6" xfId="39207"/>
    <cellStyle name="好_县区合并测算20080421_县市旗测算-新科目（含人口规模效应）_华东 2 7" xfId="39208"/>
    <cellStyle name="好_县区合并测算20080421_县市旗测算-新科目（含人口规模效应）_华东 3" xfId="39209"/>
    <cellStyle name="好_县区合并测算20080421_县市旗测算-新科目（含人口规模效应）_隋心对账单定稿0514 2 2" xfId="39210"/>
    <cellStyle name="好_县区合并测算20080421_县市旗测算-新科目（含人口规模效应）_隋心对账单定稿0514 2 3" xfId="39211"/>
    <cellStyle name="好_县区合并测算20080421_县市旗测算-新科目（含人口规模效应）_小册子（2010）张" xfId="39212"/>
    <cellStyle name="好_县区合并测算20080421_县市旗测算-新科目（含人口规模效应）_小册子（2010）张 3" xfId="39213"/>
    <cellStyle name="好_县区合并测算20080421_小册子（2010）张" xfId="39214"/>
    <cellStyle name="好_县区合并测算20080421_小册子（2010）张 2" xfId="39215"/>
    <cellStyle name="好_县区合并测算20080421_小册子（2010）张 3" xfId="39216"/>
    <cellStyle name="好_县区合并测算20080423(按照各省比重）" xfId="39217"/>
    <cellStyle name="好_县区合并测算20080423(按照各省比重） 2" xfId="39218"/>
    <cellStyle name="好_县区合并测算20080423(按照各省比重） 2 4" xfId="39219"/>
    <cellStyle name="好_县区合并测算20080423(按照各省比重） 2 5" xfId="39220"/>
    <cellStyle name="好_县区合并测算20080423(按照各省比重） 2 7" xfId="39221"/>
    <cellStyle name="好_县区合并测算20080423(按照各省比重） 2 8" xfId="39222"/>
    <cellStyle name="好_县区合并测算20080423(按照各省比重） 3" xfId="39223"/>
    <cellStyle name="好_县区合并测算20080423(按照各省比重） 4" xfId="39224"/>
    <cellStyle name="好_县区合并测算20080423(按照各省比重）_03_2010年各地区一般预算平衡表" xfId="39225"/>
    <cellStyle name="好_县区合并测算20080423(按照各省比重）_03_2010年各地区一般预算平衡表 2" xfId="39226"/>
    <cellStyle name="好_县区合并测算20080423(按照各省比重）_03_2010年各地区一般预算平衡表 2 2" xfId="39227"/>
    <cellStyle name="好_县区合并测算20080423(按照各省比重）_03_2010年各地区一般预算平衡表 2 3" xfId="39228"/>
    <cellStyle name="好_县区合并测算20080423(按照各省比重）_03_2010年各地区一般预算平衡表 3" xfId="39229"/>
    <cellStyle name="好_县区合并测算20080423(按照各省比重）_03_2010年各地区一般预算平衡表 4" xfId="39230"/>
    <cellStyle name="好_县区合并测算20080423(按照各省比重）_03_2010年各地区一般预算平衡表 5" xfId="39231"/>
    <cellStyle name="好_县区合并测算20080423(按照各省比重）_03_2010年各地区一般预算平衡表 6" xfId="39232"/>
    <cellStyle name="好_县区合并测算20080423(按照各省比重）_03_2010年各地区一般预算平衡表_04财力类2010" xfId="39233"/>
    <cellStyle name="好_县区合并测算20080423(按照各省比重）_03_2010年各地区一般预算平衡表_04财力类2010 2" xfId="39234"/>
    <cellStyle name="好_县区合并测算20080423(按照各省比重）_03_2010年各地区一般预算平衡表_04财力类2010 3" xfId="39235"/>
    <cellStyle name="好_县区合并测算20080423(按照各省比重）_03_2010年各地区一般预算平衡表_2010年地方财政一般预算分级平衡情况表（汇总）0524" xfId="39236"/>
    <cellStyle name="好_县区合并测算20080423(按照各省比重）_03_2010年各地区一般预算平衡表_2010年地方财政一般预算分级平衡情况表（汇总）0524 2 6" xfId="39237"/>
    <cellStyle name="好_县区合并测算20080423(按照各省比重）_03_2010年各地区一般预算平衡表_2010年地方财政一般预算分级平衡情况表（汇总）0524 2 7" xfId="39238"/>
    <cellStyle name="好_县区合并测算20080423(按照各省比重）_03_2010年各地区一般预算平衡表_2010年地方财政一般预算分级平衡情况表（汇总）0524 4" xfId="39239"/>
    <cellStyle name="好_县区合并测算20080423(按照各省比重）_03_2010年各地区一般预算平衡表_2010年地方财政一般预算分级平衡情况表（汇总）0524 5" xfId="39240"/>
    <cellStyle name="好_县区合并测算20080423(按照各省比重）_03_2010年各地区一般预算平衡表_净集中" xfId="39241"/>
    <cellStyle name="好_县区合并测算20080423(按照各省比重）_03_2010年各地区一般预算平衡表_净集中 2" xfId="39242"/>
    <cellStyle name="好_县区合并测算20080423(按照各省比重）_03_2010年各地区一般预算平衡表_净集中 3" xfId="39243"/>
    <cellStyle name="好_县区合并测算20080423(按照各省比重）_30云南" xfId="39244"/>
    <cellStyle name="好_县区合并测算20080423(按照各省比重）_30云南 2" xfId="39245"/>
    <cellStyle name="好_县区合并测算20080423(按照各省比重）_30云南 2 2" xfId="39246"/>
    <cellStyle name="好_县区合并测算20080423(按照各省比重）_30云南 4" xfId="39247"/>
    <cellStyle name="好_县区合并测算20080423(按照各省比重）_不含人员经费系数" xfId="39248"/>
    <cellStyle name="好_县区合并测算20080423(按照各省比重）_不含人员经费系数 2 3" xfId="39249"/>
    <cellStyle name="好_县区合并测算20080423(按照各省比重）_不含人员经费系数 2 4" xfId="39250"/>
    <cellStyle name="好_县区合并测算20080423(按照各省比重）_不含人员经费系数 2 5" xfId="39251"/>
    <cellStyle name="好_县区合并测算20080423(按照各省比重）_不含人员经费系数 2 7" xfId="39252"/>
    <cellStyle name="好_县区合并测算20080423(按照各省比重）_不含人员经费系数 2 8" xfId="39253"/>
    <cellStyle name="好_县区合并测算20080423(按照各省比重）_不含人员经费系数 3" xfId="39254"/>
    <cellStyle name="好_县区合并测算20080423(按照各省比重）_不含人员经费系数 4" xfId="39255"/>
    <cellStyle name="好_县区合并测算20080423(按照各省比重）_不含人员经费系数 5" xfId="39256"/>
    <cellStyle name="好_县区合并测算20080423(按照各省比重）_不含人员经费系数_03_2010年各地区一般预算平衡表" xfId="39257"/>
    <cellStyle name="好_云南省2008年转移支付测算——州市本级考核部分及政策性测算_03_2010年各地区一般预算平衡表_2010年地方财政一般预算分级平衡情况表（汇总）0524" xfId="39258"/>
    <cellStyle name="好_县区合并测算20080423(按照各省比重）_不含人员经费系数_03_2010年各地区一般预算平衡表 2" xfId="39259"/>
    <cellStyle name="好_云南省2008年转移支付测算——州市本级考核部分及政策性测算_03_2010年各地区一般预算平衡表_2010年地方财政一般预算分级平衡情况表（汇总）0524 2" xfId="39260"/>
    <cellStyle name="好_县区合并测算20080423(按照各省比重）_不含人员经费系数_03_2010年各地区一般预算平衡表 2 2" xfId="39261"/>
    <cellStyle name="好_云南省2008年转移支付测算——州市本级考核部分及政策性测算_03_2010年各地区一般预算平衡表_2010年地方财政一般预算分级平衡情况表（汇总）0524 2 2" xfId="39262"/>
    <cellStyle name="好_县区合并测算20080423(按照各省比重）_不含人员经费系数_03_2010年各地区一般预算平衡表 2 3" xfId="39263"/>
    <cellStyle name="好_云南省2008年转移支付测算——州市本级考核部分及政策性测算_03_2010年各地区一般预算平衡表_2010年地方财政一般预算分级平衡情况表（汇总）0524 2 3" xfId="39264"/>
    <cellStyle name="好_县区合并测算20080423(按照各省比重）_不含人员经费系数_03_2010年各地区一般预算平衡表 3" xfId="39265"/>
    <cellStyle name="好_云南省2008年转移支付测算——州市本级考核部分及政策性测算_03_2010年各地区一般预算平衡表_2010年地方财政一般预算分级平衡情况表（汇总）0524 3" xfId="39266"/>
    <cellStyle name="好_县区合并测算20080423(按照各省比重）_不含人员经费系数_03_2010年各地区一般预算平衡表 4" xfId="39267"/>
    <cellStyle name="好_云南省2008年转移支付测算——州市本级考核部分及政策性测算_03_2010年各地区一般预算平衡表_2010年地方财政一般预算分级平衡情况表（汇总）0524 4" xfId="39268"/>
    <cellStyle name="好_县区合并测算20080423(按照各省比重）_不含人员经费系数_03_2010年各地区一般预算平衡表 5" xfId="39269"/>
    <cellStyle name="好_云南省2008年转移支付测算——州市本级考核部分及政策性测算_03_2010年各地区一般预算平衡表_2010年地方财政一般预算分级平衡情况表（汇总）0524 5" xfId="39270"/>
    <cellStyle name="好_县区合并测算20080423(按照各省比重）_不含人员经费系数_03_2010年各地区一般预算平衡表_04财力类2010" xfId="39271"/>
    <cellStyle name="好_县区合并测算20080423(按照各省比重）_不含人员经费系数_03_2010年各地区一般预算平衡表_04财力类2010 2" xfId="39272"/>
    <cellStyle name="好_县区合并测算20080423(按照各省比重）_不含人员经费系数_03_2010年各地区一般预算平衡表_2010年地方财政一般预算分级平衡情况表（汇总）0524" xfId="39273"/>
    <cellStyle name="好_云南省2008年转移支付测算——州市本级考核部分及政策性测算_财力性转移支付2010年预算参考数_华东 2 2" xfId="39274"/>
    <cellStyle name="好_县区合并测算20080423(按照各省比重）_不含人员经费系数_03_2010年各地区一般预算平衡表_2010年地方财政一般预算分级平衡情况表（汇总）0524 2" xfId="39275"/>
    <cellStyle name="好_县区合并测算20080423(按照各省比重）_不含人员经费系数_03_2010年各地区一般预算平衡表_2010年地方财政一般预算分级平衡情况表（汇总）0524 2 2" xfId="39276"/>
    <cellStyle name="好_县区合并测算20080423(按照各省比重）_不含人员经费系数_03_2010年各地区一般预算平衡表_2010年地方财政一般预算分级平衡情况表（汇总）0524 3" xfId="39277"/>
    <cellStyle name="好_县区合并测算20080423(按照各省比重）_不含人员经费系数_03_2010年各地区一般预算平衡表_净集中" xfId="39278"/>
    <cellStyle name="好_县市旗测算20080508_民生政策最低支出需求_财力性转移支付2010年预算参考数_隋心对账单定稿0514 2 6" xfId="39279"/>
    <cellStyle name="好_县区合并测算20080423(按照各省比重）_不含人员经费系数_03_2010年各地区一般预算平衡表_净集中 2" xfId="39280"/>
    <cellStyle name="好_县区合并测算20080423(按照各省比重）_不含人员经费系数_30云南 2" xfId="39281"/>
    <cellStyle name="好_县区合并测算20080423(按照各省比重）_不含人员经费系数_30云南 3" xfId="39282"/>
    <cellStyle name="好_县区合并测算20080423(按照各省比重）_不含人员经费系数_财力性转移支付2010年预算参考数 2 3" xfId="39283"/>
    <cellStyle name="好_县区合并测算20080423(按照各省比重）_不含人员经费系数_财力性转移支付2010年预算参考数 2 4" xfId="39284"/>
    <cellStyle name="好_县区合并测算20080423(按照各省比重）_不含人员经费系数_财力性转移支付2010年预算参考数 2 5" xfId="39285"/>
    <cellStyle name="好_县区合并测算20080423(按照各省比重）_不含人员经费系数_财力性转移支付2010年预算参考数 2 6" xfId="39286"/>
    <cellStyle name="好_县区合并测算20080423(按照各省比重）_不含人员经费系数_财力性转移支付2010年预算参考数 2 8" xfId="39287"/>
    <cellStyle name="好_县区合并测算20080423(按照各省比重）_不含人员经费系数_财力性转移支付2010年预算参考数 5" xfId="39288"/>
    <cellStyle name="好_县区合并测算20080423(按照各省比重）_不含人员经费系数_财力性转移支付2010年预算参考数_03_2010年各地区一般预算平衡表" xfId="39289"/>
    <cellStyle name="好_县区合并测算20080423(按照各省比重）_不含人员经费系数_财力性转移支付2010年预算参考数_03_2010年各地区一般预算平衡表 2" xfId="39290"/>
    <cellStyle name="好_县区合并测算20080423(按照各省比重）_不含人员经费系数_财力性转移支付2010年预算参考数_03_2010年各地区一般预算平衡表_04财力类2010" xfId="39291"/>
    <cellStyle name="好_县区合并测算20080423(按照各省比重）_不含人员经费系数_财力性转移支付2010年预算参考数_03_2010年各地区一般预算平衡表_04财力类2010 2" xfId="39292"/>
    <cellStyle name="好_县区合并测算20080423(按照各省比重）_不含人员经费系数_财力性转移支付2010年预算参考数_03_2010年各地区一般预算平衡表_2010年地方财政一般预算分级平衡情况表（汇总）0524" xfId="39293"/>
    <cellStyle name="好_县区合并测算20080423(按照各省比重）_不含人员经费系数_财力性转移支付2010年预算参考数_03_2010年各地区一般预算平衡表_2010年地方财政一般预算分级平衡情况表（汇总）0524 2" xfId="39294"/>
    <cellStyle name="好_县区合并测算20080423(按照各省比重）_不含人员经费系数_财力性转移支付2010年预算参考数_03_2010年各地区一般预算平衡表_2010年地方财政一般预算分级平衡情况表（汇总）0524 2 2" xfId="39295"/>
    <cellStyle name="好_县区合并测算20080423(按照各省比重）_不含人员经费系数_财力性转移支付2010年预算参考数_03_2010年各地区一般预算平衡表_2010年地方财政一般预算分级平衡情况表（汇总）0524 2 3" xfId="39296"/>
    <cellStyle name="好_县区合并测算20080423(按照各省比重）_不含人员经费系数_财力性转移支付2010年预算参考数_03_2010年各地区一般预算平衡表_2010年地方财政一般预算分级平衡情况表（汇总）0524 2 4" xfId="39297"/>
    <cellStyle name="好_县区合并测算20080423(按照各省比重）_不含人员经费系数_财力性转移支付2010年预算参考数_03_2010年各地区一般预算平衡表_2010年地方财政一般预算分级平衡情况表（汇总）0524 2 5" xfId="39298"/>
    <cellStyle name="好_县区合并测算20080423(按照各省比重）_不含人员经费系数_财力性转移支付2010年预算参考数_03_2010年各地区一般预算平衡表_2010年地方财政一般预算分级平衡情况表（汇总）0524 2 6" xfId="39299"/>
    <cellStyle name="好_县区合并测算20080423(按照各省比重）_不含人员经费系数_财力性转移支付2010年预算参考数_03_2010年各地区一般预算平衡表_2010年地方财政一般预算分级平衡情况表（汇总）0524 2 7" xfId="39300"/>
    <cellStyle name="好_县区合并测算20080423(按照各省比重）_不含人员经费系数_财力性转移支付2010年预算参考数_03_2010年各地区一般预算平衡表_2010年地方财政一般预算分级平衡情况表（汇总）0524 2 8" xfId="39301"/>
    <cellStyle name="好_县区合并测算20080423(按照各省比重）_县市旗测算-新科目（含人口规模效应）_财力性转移支付2010年预算参考数_30云南 2" xfId="39302"/>
    <cellStyle name="好_县区合并测算20080423(按照各省比重）_不含人员经费系数_财力性转移支付2010年预算参考数_03_2010年各地区一般预算平衡表_2010年地方财政一般预算分级平衡情况表（汇总）0524 3" xfId="39303"/>
    <cellStyle name="好_县区合并测算20080423(按照各省比重）_不含人员经费系数_财力性转移支付2010年预算参考数_03_2010年各地区一般预算平衡表_2010年地方财政一般预算分级平衡情况表（汇总）0524 4" xfId="39304"/>
    <cellStyle name="好_县区合并测算20080423(按照各省比重）_不含人员经费系数_财力性转移支付2010年预算参考数_03_2010年各地区一般预算平衡表_2010年地方财政一般预算分级平衡情况表（汇总）0524 5" xfId="39305"/>
    <cellStyle name="好_县区合并测算20080423(按照各省比重）_不含人员经费系数_财力性转移支付2010年预算参考数_03_2010年各地区一般预算平衡表_净集中" xfId="39306"/>
    <cellStyle name="好_县区合并测算20080423(按照各省比重）_不含人员经费系数_财力性转移支付2010年预算参考数_03_2010年各地区一般预算平衡表_净集中 2" xfId="39307"/>
    <cellStyle name="好_县区合并测算20080423(按照各省比重）_不含人员经费系数_财力性转移支付2010年预算参考数_03_2010年各地区一般预算平衡表_净集中 3" xfId="39308"/>
    <cellStyle name="好_县区合并测算20080423(按照各省比重）_不含人员经费系数_财力性转移支付2010年预算参考数_30云南" xfId="39309"/>
    <cellStyle name="好_县区合并测算20080423(按照各省比重）_不含人员经费系数_财力性转移支付2010年预算参考数_30云南 2" xfId="39310"/>
    <cellStyle name="好_县区合并测算20080423(按照各省比重）_不含人员经费系数_财力性转移支付2010年预算参考数_合并" xfId="39311"/>
    <cellStyle name="好_县区合并测算20080423(按照各省比重）_不含人员经费系数_财力性转移支付2010年预算参考数_合并 2 3" xfId="39312"/>
    <cellStyle name="好_县区合并测算20080423(按照各省比重）_不含人员经费系数_财力性转移支付2010年预算参考数_合并 2 5" xfId="39313"/>
    <cellStyle name="好_县区合并测算20080423(按照各省比重）_不含人员经费系数_财力性转移支付2010年预算参考数_合并 2 6" xfId="39314"/>
    <cellStyle name="好_县区合并测算20080423(按照各省比重）_不含人员经费系数_财力性转移支付2010年预算参考数_合并 2 7" xfId="39315"/>
    <cellStyle name="好_县区合并测算20080423(按照各省比重）_不含人员经费系数_财力性转移支付2010年预算参考数_合并 3" xfId="39316"/>
    <cellStyle name="好_县区合并测算20080423(按照各省比重）_不含人员经费系数_财力性转移支付2010年预算参考数_华东 2" xfId="39317"/>
    <cellStyle name="好_县区合并测算20080423(按照各省比重）_不含人员经费系数_财力性转移支付2010年预算参考数_华东 2 2" xfId="39318"/>
    <cellStyle name="好_县区合并测算20080423(按照各省比重）_不含人员经费系数_财力性转移支付2010年预算参考数_华东 2 3" xfId="39319"/>
    <cellStyle name="好_县区合并测算20080423(按照各省比重）_不含人员经费系数_财力性转移支付2010年预算参考数_华东 2 4" xfId="39320"/>
    <cellStyle name="好_县区合并测算20080423(按照各省比重）_不含人员经费系数_财力性转移支付2010年预算参考数_华东 2 6" xfId="39321"/>
    <cellStyle name="好_县区合并测算20080423(按照各省比重）_不含人员经费系数_财力性转移支付2010年预算参考数_华东 3" xfId="39322"/>
    <cellStyle name="好_县区合并测算20080423(按照各省比重）_不含人员经费系数_财力性转移支付2010年预算参考数_隋心对账单定稿0514" xfId="39323"/>
    <cellStyle name="好_县区合并测算20080423(按照各省比重）_不含人员经费系数_财力性转移支付2010年预算参考数_隋心对账单定稿0514 2 2" xfId="39324"/>
    <cellStyle name="好_县区合并测算20080423(按照各省比重）_不含人员经费系数_财力性转移支付2010年预算参考数_隋心对账单定稿0514 2 3" xfId="39325"/>
    <cellStyle name="好_县区合并测算20080423(按照各省比重）_不含人员经费系数_财力性转移支付2010年预算参考数_隋心对账单定稿0514 2 4" xfId="39326"/>
    <cellStyle name="好_县区合并测算20080423(按照各省比重）_不含人员经费系数_财力性转移支付2010年预算参考数_隋心对账单定稿0514 2 5" xfId="39327"/>
    <cellStyle name="好_县区合并测算20080423(按照各省比重）_不含人员经费系数_财力性转移支付2010年预算参考数_隋心对账单定稿0514 2 6" xfId="39328"/>
    <cellStyle name="好_县区合并测算20080423(按照各省比重）_不含人员经费系数_财力性转移支付2010年预算参考数_隋心对账单定稿0514 2 7" xfId="39329"/>
    <cellStyle name="好_县区合并测算20080423(按照各省比重）_不含人员经费系数_财力性转移支付2010年预算参考数_隋心对账单定稿0514 3" xfId="39330"/>
    <cellStyle name="好_县区合并测算20080423(按照各省比重）_不含人员经费系数_财力性转移支付2010年预算参考数_小册子（2010）张" xfId="39331"/>
    <cellStyle name="好_县区合并测算20080423(按照各省比重）_不含人员经费系数_财力性转移支付2010年预算参考数_小册子（2010）张 2" xfId="39332"/>
    <cellStyle name="好_县区合并测算20080423(按照各省比重）_不含人员经费系数_合并" xfId="39333"/>
    <cellStyle name="好_县区合并测算20080423(按照各省比重）_不含人员经费系数_合并 2" xfId="39334"/>
    <cellStyle name="好_县区合并测算20080423(按照各省比重）_不含人员经费系数_合并 2 2" xfId="39335"/>
    <cellStyle name="好_县区合并测算20080423(按照各省比重）_不含人员经费系数_合并 2 3" xfId="39336"/>
    <cellStyle name="好_县区合并测算20080423(按照各省比重）_不含人员经费系数_合并 2 4" xfId="39337"/>
    <cellStyle name="输出 7 2" xfId="39338"/>
    <cellStyle name="好_县区合并测算20080423(按照各省比重）_不含人员经费系数_华东" xfId="39339"/>
    <cellStyle name="好_县区合并测算20080423(按照各省比重）_不含人员经费系数_华东 2" xfId="39340"/>
    <cellStyle name="好_县区合并测算20080423(按照各省比重）_不含人员经费系数_华东 2 2" xfId="39341"/>
    <cellStyle name="好_县区合并测算20080423(按照各省比重）_不含人员经费系数_华东 2 3" xfId="39342"/>
    <cellStyle name="好_县区合并测算20080423(按照各省比重）_不含人员经费系数_华东 2 4" xfId="39343"/>
    <cellStyle name="好_县区合并测算20080423(按照各省比重）_不含人员经费系数_华东 2 5" xfId="39344"/>
    <cellStyle name="好_县区合并测算20080423(按照各省比重）_不含人员经费系数_华东 3" xfId="39345"/>
    <cellStyle name="好_县区合并测算20080423(按照各省比重）_不含人员经费系数_隋心对账单定稿0514" xfId="39346"/>
    <cellStyle name="好_县区合并测算20080423(按照各省比重）_不含人员经费系数_隋心对账单定稿0514 2 4" xfId="39347"/>
    <cellStyle name="好_县区合并测算20080423(按照各省比重）_不含人员经费系数_隋心对账单定稿0514 2 5" xfId="39348"/>
    <cellStyle name="好_县区合并测算20080423(按照各省比重）_不含人员经费系数_隋心对账单定稿0514 2 6" xfId="39349"/>
    <cellStyle name="好_县区合并测算20080423(按照各省比重）_不含人员经费系数_隋心对账单定稿0514 2 7" xfId="39350"/>
    <cellStyle name="好_县区合并测算20080423(按照各省比重）_不含人员经费系数_小册子（2010）张 2" xfId="39351"/>
    <cellStyle name="好_县区合并测算20080423(按照各省比重）_不含人员经费系数_小册子（2010）张 3" xfId="39352"/>
    <cellStyle name="好_县区合并测算20080423(按照各省比重）_财力性转移支付2010年预算参考数" xfId="39353"/>
    <cellStyle name="好_县区合并测算20080423(按照各省比重）_财力性转移支付2010年预算参考数 2" xfId="39354"/>
    <cellStyle name="好_县区合并测算20080423(按照各省比重）_财力性转移支付2010年预算参考数 2 2" xfId="39355"/>
    <cellStyle name="好_县区合并测算20080423(按照各省比重）_财力性转移支付2010年预算参考数 2 3" xfId="39356"/>
    <cellStyle name="好_县区合并测算20080423(按照各省比重）_财力性转移支付2010年预算参考数 2 4" xfId="39357"/>
    <cellStyle name="好_县区合并测算20080423(按照各省比重）_财力性转移支付2010年预算参考数 2 6" xfId="39358"/>
    <cellStyle name="好_县区合并测算20080423(按照各省比重）_财力性转移支付2010年预算参考数 2 8" xfId="39359"/>
    <cellStyle name="好_县区合并测算20080423(按照各省比重）_财力性转移支付2010年预算参考数 3" xfId="39360"/>
    <cellStyle name="好_县区合并测算20080423(按照各省比重）_财力性转移支付2010年预算参考数 4" xfId="39361"/>
    <cellStyle name="好_县区合并测算20080423(按照各省比重）_财力性转移支付2010年预算参考数 5" xfId="39362"/>
    <cellStyle name="好_县区合并测算20080423(按照各省比重）_财力性转移支付2010年预算参考数_03_2010年各地区一般预算平衡表 2" xfId="39363"/>
    <cellStyle name="好_县区合并测算20080423(按照各省比重）_财力性转移支付2010年预算参考数_03_2010年各地区一般预算平衡表 2 3" xfId="39364"/>
    <cellStyle name="好_县区合并测算20080423(按照各省比重）_财力性转移支付2010年预算参考数_03_2010年各地区一般预算平衡表 4" xfId="39365"/>
    <cellStyle name="好_县区合并测算20080423(按照各省比重）_财力性转移支付2010年预算参考数_03_2010年各地区一般预算平衡表 5" xfId="39366"/>
    <cellStyle name="好_县区合并测算20080423(按照各省比重）_财力性转移支付2010年预算参考数_03_2010年各地区一般预算平衡表 6" xfId="39367"/>
    <cellStyle name="好_县区合并测算20080423(按照各省比重）_财力性转移支付2010年预算参考数_03_2010年各地区一般预算平衡表_04财力类2010" xfId="39368"/>
    <cellStyle name="好_县区合并测算20080423(按照各省比重）_财力性转移支付2010年预算参考数_03_2010年各地区一般预算平衡表_04财力类2010 2" xfId="39369"/>
    <cellStyle name="好_县区合并测算20080423(按照各省比重）_财力性转移支付2010年预算参考数_03_2010年各地区一般预算平衡表_04财力类2010 3" xfId="39370"/>
    <cellStyle name="好_县区合并测算20080423(按照各省比重）_财力性转移支付2010年预算参考数_03_2010年各地区一般预算平衡表_2010年地方财政一般预算分级平衡情况表（汇总）0524" xfId="39371"/>
    <cellStyle name="好_县区合并测算20080423(按照各省比重）_财力性转移支付2010年预算参考数_03_2010年各地区一般预算平衡表_2010年地方财政一般预算分级平衡情况表（汇总）0524 2" xfId="39372"/>
    <cellStyle name="好_县区合并测算20080423(按照各省比重）_财力性转移支付2010年预算参考数_03_2010年各地区一般预算平衡表_2010年地方财政一般预算分级平衡情况表（汇总）0524 2 2" xfId="39373"/>
    <cellStyle name="好_县区合并测算20080423(按照各省比重）_财力性转移支付2010年预算参考数_03_2010年各地区一般预算平衡表_2010年地方财政一般预算分级平衡情况表（汇总）0524 2 4" xfId="39374"/>
    <cellStyle name="好_县区合并测算20080423(按照各省比重）_财力性转移支付2010年预算参考数_03_2010年各地区一般预算平衡表_2010年地方财政一般预算分级平衡情况表（汇总）0524 2 5" xfId="39375"/>
    <cellStyle name="警告文本 3" xfId="39376"/>
    <cellStyle name="好_县区合并测算20080423(按照各省比重）_财力性转移支付2010年预算参考数_03_2010年各地区一般预算平衡表_2010年地方财政一般预算分级平衡情况表（汇总）0524 2 8" xfId="39377"/>
    <cellStyle name="好_县区合并测算20080423(按照各省比重）_财力性转移支付2010年预算参考数_03_2010年各地区一般预算平衡表_2010年地方财政一般预算分级平衡情况表（汇总）0524 3" xfId="39378"/>
    <cellStyle name="好_县区合并测算20080423(按照各省比重）_财力性转移支付2010年预算参考数_03_2010年各地区一般预算平衡表_2010年地方财政一般预算分级平衡情况表（汇总）0524 4" xfId="39379"/>
    <cellStyle name="好_县区合并测算20080423(按照各省比重）_财力性转移支付2010年预算参考数_03_2010年各地区一般预算平衡表_2010年地方财政一般预算分级平衡情况表（汇总）0524 5" xfId="39380"/>
    <cellStyle name="好_县区合并测算20080423(按照各省比重）_财力性转移支付2010年预算参考数_30云南 2" xfId="39381"/>
    <cellStyle name="好_县区合并测算20080423(按照各省比重）_财力性转移支付2010年预算参考数_30云南 3" xfId="39382"/>
    <cellStyle name="好_县区合并测算20080423(按照各省比重）_财力性转移支付2010年预算参考数_合并" xfId="39383"/>
    <cellStyle name="注释 24" xfId="39384"/>
    <cellStyle name="注释 19" xfId="39385"/>
    <cellStyle name="好_县区合并测算20080423(按照各省比重）_财力性转移支付2010年预算参考数_合并 2" xfId="39386"/>
    <cellStyle name="好_县区合并测算20080423(按照各省比重）_财力性转移支付2010年预算参考数_合并 2 2" xfId="39387"/>
    <cellStyle name="好_县区合并测算20080423(按照各省比重）_财力性转移支付2010年预算参考数_合并 2 3" xfId="39388"/>
    <cellStyle name="好_县区合并测算20080423(按照各省比重）_财力性转移支付2010年预算参考数_合并 2 4" xfId="39389"/>
    <cellStyle name="好_县区合并测算20080423(按照各省比重）_财力性转移支付2010年预算参考数_合并 2 5" xfId="39390"/>
    <cellStyle name="好_县区合并测算20080423(按照各省比重）_财力性转移支付2010年预算参考数_合并 2 6" xfId="39391"/>
    <cellStyle name="好_县区合并测算20080423(按照各省比重）_财力性转移支付2010年预算参考数_合并 2 7" xfId="39392"/>
    <cellStyle name="好_县区合并测算20080423(按照各省比重）_财力性转移支付2010年预算参考数_合并 3" xfId="39393"/>
    <cellStyle name="好_县区合并测算20080423(按照各省比重）_财力性转移支付2010年预算参考数_华东" xfId="39394"/>
    <cellStyle name="好_县区合并测算20080423(按照各省比重）_财力性转移支付2010年预算参考数_华东 2" xfId="39395"/>
    <cellStyle name="链接单元格 2 7" xfId="39396"/>
    <cellStyle name="好_县区合并测算20080423(按照各省比重）_财力性转移支付2010年预算参考数_华东 2 2" xfId="39397"/>
    <cellStyle name="链接单元格 2 8" xfId="39398"/>
    <cellStyle name="好_县区合并测算20080423(按照各省比重）_财力性转移支付2010年预算参考数_华东 2 3" xfId="39399"/>
    <cellStyle name="链接单元格 2 9" xfId="39400"/>
    <cellStyle name="好_县区合并测算20080423(按照各省比重）_财力性转移支付2010年预算参考数_华东 2 4" xfId="39401"/>
    <cellStyle name="好_县区合并测算20080423(按照各省比重）_财力性转移支付2010年预算参考数_华东 2 5" xfId="39402"/>
    <cellStyle name="好_县区合并测算20080423(按照各省比重）_财力性转移支付2010年预算参考数_华东 2 6" xfId="39403"/>
    <cellStyle name="好_县区合并测算20080423(按照各省比重）_财力性转移支付2010年预算参考数_华东 2 7" xfId="39404"/>
    <cellStyle name="好_县区合并测算20080423(按照各省比重）_财力性转移支付2010年预算参考数_隋心对账单定稿0514" xfId="39405"/>
    <cellStyle name="好_县区合并测算20080423(按照各省比重）_财力性转移支付2010年预算参考数_隋心对账单定稿0514 2" xfId="39406"/>
    <cellStyle name="好_县区合并测算20080423(按照各省比重）_财力性转移支付2010年预算参考数_隋心对账单定稿0514 2 3" xfId="39407"/>
    <cellStyle name="好_县区合并测算20080423(按照各省比重）_财力性转移支付2010年预算参考数_隋心对账单定稿0514 2 6" xfId="39408"/>
    <cellStyle name="好_县区合并测算20080423(按照各省比重）_财力性转移支付2010年预算参考数_小册子（2010）张" xfId="39409"/>
    <cellStyle name="好_县区合并测算20080423(按照各省比重）_财力性转移支付2010年预算参考数_小册子（2010）张 2" xfId="39410"/>
    <cellStyle name="好_县区合并测算20080423(按照各省比重）_财力性转移支付2010年预算参考数_小册子（2010）张 3" xfId="39411"/>
    <cellStyle name="好_县区合并测算20080423(按照各省比重）_合并 2 3" xfId="39412"/>
    <cellStyle name="好_县区合并测算20080423(按照各省比重）_合并 2 4" xfId="39413"/>
    <cellStyle name="好_县区合并测算20080423(按照各省比重）_合并 2 5" xfId="39414"/>
    <cellStyle name="好_总人口_03_2010年各地区一般预算平衡表 2" xfId="39415"/>
    <cellStyle name="好_县区合并测算20080423(按照各省比重）_合并 2 6" xfId="39416"/>
    <cellStyle name="好_总人口_03_2010年各地区一般预算平衡表 3" xfId="39417"/>
    <cellStyle name="好_县区合并测算20080423(按照各省比重）_合并 2 7" xfId="39418"/>
    <cellStyle name="好_总人口_03_2010年各地区一般预算平衡表 4" xfId="39419"/>
    <cellStyle name="好_县区合并测算20080423(按照各省比重）_合并 3" xfId="39420"/>
    <cellStyle name="好_县区合并测算20080423(按照各省比重）_华东 2 3" xfId="39421"/>
    <cellStyle name="好_县区合并测算20080423(按照各省比重）_华东 2 4" xfId="39422"/>
    <cellStyle name="好_县区合并测算20080423(按照各省比重）_华东 2 5" xfId="39423"/>
    <cellStyle name="好_县区合并测算20080423(按照各省比重）_华东 2 6" xfId="39424"/>
    <cellStyle name="好_县区合并测算20080423(按照各省比重）_华东 2 7" xfId="39425"/>
    <cellStyle name="好_县区合并测算20080423(按照各省比重）_民生政策最低支出需求" xfId="39426"/>
    <cellStyle name="好_县区合并测算20080423(按照各省比重）_民生政策最低支出需求 2" xfId="39427"/>
    <cellStyle name="好_县区合并测算20080423(按照各省比重）_民生政策最低支出需求 2 2" xfId="39428"/>
    <cellStyle name="好_县区合并测算20080423(按照各省比重）_民生政策最低支出需求 2 3" xfId="39429"/>
    <cellStyle name="好_县区合并测算20080423(按照各省比重）_民生政策最低支出需求 2 4" xfId="39430"/>
    <cellStyle name="好_县区合并测算20080423(按照各省比重）_民生政策最低支出需求 2 6" xfId="39431"/>
    <cellStyle name="好_县区合并测算20080423(按照各省比重）_民生政策最低支出需求 2 7" xfId="39432"/>
    <cellStyle name="好_县区合并测算20080423(按照各省比重）_民生政策最低支出需求 2 8" xfId="39433"/>
    <cellStyle name="好_县区合并测算20080423(按照各省比重）_民生政策最低支出需求 3" xfId="39434"/>
    <cellStyle name="好_县区合并测算20080423(按照各省比重）_民生政策最低支出需求 4" xfId="39435"/>
    <cellStyle name="好_县区合并测算20080423(按照各省比重）_民生政策最低支出需求 5" xfId="39436"/>
    <cellStyle name="好_县区合并测算20080423(按照各省比重）_民生政策最低支出需求_03_2010年各地区一般预算平衡表" xfId="39437"/>
    <cellStyle name="好_县区合并测算20080423(按照各省比重）_民生政策最低支出需求_03_2010年各地区一般预算平衡表 2" xfId="39438"/>
    <cellStyle name="好_县区合并测算20080423(按照各省比重）_民生政策最低支出需求_03_2010年各地区一般预算平衡表 2 2" xfId="39439"/>
    <cellStyle name="好_县区合并测算20080423(按照各省比重）_民生政策最低支出需求_03_2010年各地区一般预算平衡表 2 3" xfId="39440"/>
    <cellStyle name="链接单元格 5 2" xfId="39441"/>
    <cellStyle name="好_县区合并测算20080423(按照各省比重）_民生政策最低支出需求_03_2010年各地区一般预算平衡表 3" xfId="39442"/>
    <cellStyle name="好_县区合并测算20080423(按照各省比重）_民生政策最低支出需求_03_2010年各地区一般预算平衡表 4" xfId="39443"/>
    <cellStyle name="好_县区合并测算20080423(按照各省比重）_民生政策最低支出需求_03_2010年各地区一般预算平衡表 5" xfId="39444"/>
    <cellStyle name="好_县区合并测算20080423(按照各省比重）_民生政策最低支出需求_03_2010年各地区一般预算平衡表 6" xfId="39445"/>
    <cellStyle name="好_县区合并测算20080423(按照各省比重）_民生政策最低支出需求_03_2010年各地区一般预算平衡表_2010年地方财政一般预算分级平衡情况表（汇总）0524 2" xfId="39446"/>
    <cellStyle name="好_县区合并测算20080423(按照各省比重）_民生政策最低支出需求_03_2010年各地区一般预算平衡表_2010年地方财政一般预算分级平衡情况表（汇总）0524 2 2" xfId="39447"/>
    <cellStyle name="好_县区合并测算20080423(按照各省比重）_民生政策最低支出需求_03_2010年各地区一般预算平衡表_2010年地方财政一般预算分级平衡情况表（汇总）0524 2 3" xfId="39448"/>
    <cellStyle name="好_县区合并测算20080423(按照各省比重）_民生政策最低支出需求_03_2010年各地区一般预算平衡表_2010年地方财政一般预算分级平衡情况表（汇总）0524 2 4" xfId="39449"/>
    <cellStyle name="好_县区合并测算20080423(按照各省比重）_民生政策最低支出需求_03_2010年各地区一般预算平衡表_2010年地方财政一般预算分级平衡情况表（汇总）0524 2 5" xfId="39450"/>
    <cellStyle name="好_县区合并测算20080423(按照各省比重）_民生政策最低支出需求_03_2010年各地区一般预算平衡表_2010年地方财政一般预算分级平衡情况表（汇总）0524 2 6" xfId="39451"/>
    <cellStyle name="好_县区合并测算20080423(按照各省比重）_民生政策最低支出需求_03_2010年各地区一般预算平衡表_2010年地方财政一般预算分级平衡情况表（汇总）0524 2 7" xfId="39452"/>
    <cellStyle name="好_县区合并测算20080423(按照各省比重）_民生政策最低支出需求_03_2010年各地区一般预算平衡表_2010年地方财政一般预算分级平衡情况表（汇总）0524 2 8" xfId="39453"/>
    <cellStyle name="好_县区合并测算20080423(按照各省比重）_民生政策最低支出需求_03_2010年各地区一般预算平衡表_2010年地方财政一般预算分级平衡情况表（汇总）0524 4" xfId="39454"/>
    <cellStyle name="好_县区合并测算20080423(按照各省比重）_民生政策最低支出需求_03_2010年各地区一般预算平衡表_净集中" xfId="39455"/>
    <cellStyle name="好_县区合并测算20080423(按照各省比重）_民生政策最低支出需求_03_2010年各地区一般预算平衡表_净集中 2" xfId="39456"/>
    <cellStyle name="好_县区合并测算20080423(按照各省比重）_民生政策最低支出需求_03_2010年各地区一般预算平衡表_净集中 3" xfId="39457"/>
    <cellStyle name="好_县区合并测算20080423(按照各省比重）_民生政策最低支出需求_30云南" xfId="39458"/>
    <cellStyle name="好_县区合并测算20080423(按照各省比重）_民生政策最低支出需求_财力性转移支付2010年预算参考数" xfId="39459"/>
    <cellStyle name="好_县区合并测算20080423(按照各省比重）_民生政策最低支出需求_财力性转移支付2010年预算参考数 2" xfId="39460"/>
    <cellStyle name="好_县区合并测算20080423(按照各省比重）_民生政策最低支出需求_财力性转移支付2010年预算参考数 2 2" xfId="39461"/>
    <cellStyle name="好_县区合并测算20080423(按照各省比重）_民生政策最低支出需求_财力性转移支付2010年预算参考数 2 3" xfId="39462"/>
    <cellStyle name="好_县区合并测算20080423(按照各省比重）_民生政策最低支出需求_财力性转移支付2010年预算参考数 2 4" xfId="39463"/>
    <cellStyle name="好_县区合并测算20080423(按照各省比重）_民生政策最低支出需求_财力性转移支付2010年预算参考数 2 5" xfId="39464"/>
    <cellStyle name="好_县市旗测算-新科目（20080627）_不含人员经费系数_财力性转移支付2010年预算参考数_03_2010年各地区一般预算平衡表_净集中" xfId="39465"/>
    <cellStyle name="好_县区合并测算20080423(按照各省比重）_民生政策最低支出需求_财力性转移支付2010年预算参考数 2 6" xfId="39466"/>
    <cellStyle name="好_县区合并测算20080423(按照各省比重）_民生政策最低支出需求_财力性转移支付2010年预算参考数 2 7" xfId="39467"/>
    <cellStyle name="好_县区合并测算20080423(按照各省比重）_民生政策最低支出需求_财力性转移支付2010年预算参考数 2 8" xfId="39468"/>
    <cellStyle name="好_县区合并测算20080423(按照各省比重）_民生政策最低支出需求_财力性转移支付2010年预算参考数_03_2010年各地区一般预算平衡表 2" xfId="39469"/>
    <cellStyle name="好_县区合并测算20080423(按照各省比重）_民生政策最低支出需求_财力性转移支付2010年预算参考数_03_2010年各地区一般预算平衡表 2 2" xfId="39470"/>
    <cellStyle name="好_县区合并测算20080423(按照各省比重）_民生政策最低支出需求_财力性转移支付2010年预算参考数_03_2010年各地区一般预算平衡表 2 3" xfId="39471"/>
    <cellStyle name="好_县区合并测算20080423(按照各省比重）_民生政策最低支出需求_财力性转移支付2010年预算参考数_03_2010年各地区一般预算平衡表 3" xfId="39472"/>
    <cellStyle name="好_县区合并测算20080423(按照各省比重）_民生政策最低支出需求_财力性转移支付2010年预算参考数_03_2010年各地区一般预算平衡表 5" xfId="39473"/>
    <cellStyle name="好_县区合并测算20080423(按照各省比重）_民生政策最低支出需求_财力性转移支付2010年预算参考数_03_2010年各地区一般预算平衡表 6" xfId="39474"/>
    <cellStyle name="好_县区合并测算20080423(按照各省比重）_民生政策最低支出需求_财力性转移支付2010年预算参考数_03_2010年各地区一般预算平衡表_2010年地方财政一般预算分级平衡情况表（汇总）0524 2" xfId="39475"/>
    <cellStyle name="好_县区合并测算20080423(按照各省比重）_民生政策最低支出需求_财力性转移支付2010年预算参考数_03_2010年各地区一般预算平衡表_2010年地方财政一般预算分级平衡情况表（汇总）0524 2 2" xfId="39476"/>
    <cellStyle name="好_县区合并测算20080423(按照各省比重）_民生政策最低支出需求_财力性转移支付2010年预算参考数_03_2010年各地区一般预算平衡表_2010年地方财政一般预算分级平衡情况表（汇总）0524 2 5" xfId="39477"/>
    <cellStyle name="强调文字颜色 3 4" xfId="39478"/>
    <cellStyle name="好_县区合并测算20080423(按照各省比重）_民生政策最低支出需求_财力性转移支付2010年预算参考数_03_2010年各地区一般预算平衡表_2010年地方财政一般预算分级平衡情况表（汇总）0524 2 7" xfId="39479"/>
    <cellStyle name="强调文字颜色 3 6" xfId="39480"/>
    <cellStyle name="好_县区合并测算20080423(按照各省比重）_民生政策最低支出需求_财力性转移支付2010年预算参考数_03_2010年各地区一般预算平衡表_2010年地方财政一般预算分级平衡情况表（汇总）0524 2 8" xfId="39481"/>
    <cellStyle name="强调文字颜色 3 7" xfId="39482"/>
    <cellStyle name="好_县区合并测算20080423(按照各省比重）_民生政策最低支出需求_财力性转移支付2010年预算参考数_03_2010年各地区一般预算平衡表_2010年地方财政一般预算分级平衡情况表（汇总）0524 3" xfId="39483"/>
    <cellStyle name="好_县区合并测算20080423(按照各省比重）_民生政策最低支出需求_财力性转移支付2010年预算参考数_03_2010年各地区一般预算平衡表_2010年地方财政一般预算分级平衡情况表（汇总）0524 4" xfId="39484"/>
    <cellStyle name="好_县区合并测算20080423(按照各省比重）_民生政策最低支出需求_财力性转移支付2010年预算参考数_03_2010年各地区一般预算平衡表_2010年地方财政一般预算分级平衡情况表（汇总）0524 5" xfId="39485"/>
    <cellStyle name="好_县区合并测算20080423(按照各省比重）_民生政策最低支出需求_财力性转移支付2010年预算参考数_30云南" xfId="39486"/>
    <cellStyle name="好_县市旗测算-新科目（20080626）_不含人员经费系数_30云南 3" xfId="39487"/>
    <cellStyle name="好_县区合并测算20080423(按照各省比重）_民生政策最低支出需求_财力性转移支付2010年预算参考数_30云南 2" xfId="39488"/>
    <cellStyle name="好_县市旗测算-新科目（20080626）_不含人员经费系数_30云南 4" xfId="39489"/>
    <cellStyle name="好_县区合并测算20080423(按照各省比重）_民生政策最低支出需求_财力性转移支付2010年预算参考数_30云南 3" xfId="39490"/>
    <cellStyle name="好_县区合并测算20080423(按照各省比重）_民生政策最低支出需求_财力性转移支付2010年预算参考数_合并" xfId="39491"/>
    <cellStyle name="好_县区合并测算20080423(按照各省比重）_民生政策最低支出需求_财力性转移支付2010年预算参考数_合并 2" xfId="39492"/>
    <cellStyle name="好_县市旗测算-新科目（20080626）_不含人员经费系数_合并 2 3" xfId="39493"/>
    <cellStyle name="好_县区合并测算20080423(按照各省比重）_民生政策最低支出需求_财力性转移支付2010年预算参考数_合并 2 2" xfId="39494"/>
    <cellStyle name="好_县市旗测算-新科目（20080626）_不含人员经费系数_合并 2 4" xfId="39495"/>
    <cellStyle name="好_县区合并测算20080423(按照各省比重）_民生政策最低支出需求_财力性转移支付2010年预算参考数_合并 2 3" xfId="39496"/>
    <cellStyle name="好_县区合并测算20080423(按照各省比重）_民生政策最低支出需求_财力性转移支付2010年预算参考数_合并 3" xfId="39497"/>
    <cellStyle name="好_县区合并测算20080423(按照各省比重）_民生政策最低支出需求_财力性转移支付2010年预算参考数_华东" xfId="39498"/>
    <cellStyle name="链接单元格 2 2 11" xfId="39499"/>
    <cellStyle name="好_县区合并测算20080423(按照各省比重）_民生政策最低支出需求_财力性转移支付2010年预算参考数_华东 2" xfId="39500"/>
    <cellStyle name="链接单元格 2 2 11 2" xfId="39501"/>
    <cellStyle name="好_县市旗测算-新科目（20080626）_不含人员经费系数_华东 2 3" xfId="39502"/>
    <cellStyle name="好_县区合并测算20080423(按照各省比重）_民生政策最低支出需求_财力性转移支付2010年预算参考数_华东 2 2" xfId="39503"/>
    <cellStyle name="链接单元格 2 2 11 2 2" xfId="39504"/>
    <cellStyle name="好_县市旗测算-新科目（20080626）_不含人员经费系数_华东 2 4" xfId="39505"/>
    <cellStyle name="好_县区合并测算20080423(按照各省比重）_民生政策最低支出需求_财力性转移支付2010年预算参考数_华东 2 3" xfId="39506"/>
    <cellStyle name="链接单元格 2 2 11 2 3" xfId="39507"/>
    <cellStyle name="好_县市旗测算-新科目（20080626）_不含人员经费系数_华东 2 5" xfId="39508"/>
    <cellStyle name="好_县区合并测算20080423(按照各省比重）_民生政策最低支出需求_财力性转移支付2010年预算参考数_华东 2 4" xfId="39509"/>
    <cellStyle name="链接单元格 2 2 11 2 4" xfId="39510"/>
    <cellStyle name="好_县市旗测算-新科目（20080626）_不含人员经费系数_华东 2 6" xfId="39511"/>
    <cellStyle name="好_县区合并测算20080423(按照各省比重）_民生政策最低支出需求_财力性转移支付2010年预算参考数_华东 2 5" xfId="39512"/>
    <cellStyle name="链接单元格 2 2 11 2 5" xfId="39513"/>
    <cellStyle name="好_县市旗测算-新科目（20080626）_不含人员经费系数_华东 2 7" xfId="39514"/>
    <cellStyle name="好_县区合并测算20080423(按照各省比重）_民生政策最低支出需求_财力性转移支付2010年预算参考数_华东 2 6" xfId="39515"/>
    <cellStyle name="链接单元格 2 2 11 2 6" xfId="39516"/>
    <cellStyle name="好_县区合并测算20080423(按照各省比重）_民生政策最低支出需求_财力性转移支付2010年预算参考数_华东 2 7" xfId="39517"/>
    <cellStyle name="链接单元格 2 2 11 2 7" xfId="39518"/>
    <cellStyle name="好_县区合并测算20080423(按照各省比重）_民生政策最低支出需求_财力性转移支付2010年预算参考数_华东 3" xfId="39519"/>
    <cellStyle name="链接单元格 2 2 11 3" xfId="39520"/>
    <cellStyle name="好_县区合并测算20080423(按照各省比重）_民生政策最低支出需求_财力性转移支付2010年预算参考数_隋心对账单定稿0514" xfId="39521"/>
    <cellStyle name="好_县区合并测算20080423(按照各省比重）_民生政策最低支出需求_财力性转移支付2010年预算参考数_隋心对账单定稿0514 2 2" xfId="39522"/>
    <cellStyle name="好_县区合并测算20080423(按照各省比重）_民生政策最低支出需求_财力性转移支付2010年预算参考数_隋心对账单定稿0514 2 3" xfId="39523"/>
    <cellStyle name="好_县区合并测算20080423(按照各省比重）_民生政策最低支出需求_财力性转移支付2010年预算参考数_隋心对账单定稿0514 2 4" xfId="39524"/>
    <cellStyle name="好_县区合并测算20080423(按照各省比重）_民生政策最低支出需求_财力性转移支付2010年预算参考数_隋心对账单定稿0514 2 5" xfId="39525"/>
    <cellStyle name="好_县区合并测算20080423(按照各省比重）_民生政策最低支出需求_财力性转移支付2010年预算参考数_隋心对账单定稿0514 2 7" xfId="39526"/>
    <cellStyle name="好_县区合并测算20080423(按照各省比重）_民生政策最低支出需求_财力性转移支付2010年预算参考数_小册子（2010）张" xfId="39527"/>
    <cellStyle name="好_县区合并测算20080423(按照各省比重）_民生政策最低支出需求_财力性转移支付2010年预算参考数_小册子（2010）张 3" xfId="39528"/>
    <cellStyle name="好_县市旗测算-新科目（20080627）_不含人员经费系数_财力性转移支付2010年预算参考数_03_2010年各地区一般预算平衡表_2010年地方财政一般预算分级平衡情况表（汇总）0524 2 6" xfId="39529"/>
    <cellStyle name="好_县区合并测算20080423(按照各省比重）_民生政策最低支出需求_合并" xfId="39530"/>
    <cellStyle name="好_县区合并测算20080423(按照各省比重）_民生政策最低支出需求_合并 2" xfId="39531"/>
    <cellStyle name="好_县区合并测算20080423(按照各省比重）_民生政策最低支出需求_合并 2 2" xfId="39532"/>
    <cellStyle name="好_县区合并测算20080423(按照各省比重）_民生政策最低支出需求_合并 2 3" xfId="39533"/>
    <cellStyle name="好_县区合并测算20080423(按照各省比重）_民生政策最低支出需求_合并 2 4" xfId="39534"/>
    <cellStyle name="好_县区合并测算20080423(按照各省比重）_民生政策最低支出需求_合并 2 5" xfId="39535"/>
    <cellStyle name="好_县区合并测算20080423(按照各省比重）_民生政策最低支出需求_合并 2 6" xfId="39536"/>
    <cellStyle name="好_县区合并测算20080423(按照各省比重）_民生政策最低支出需求_合并 2 7" xfId="39537"/>
    <cellStyle name="好_县区合并测算20080423(按照各省比重）_民生政策最低支出需求_合并 3" xfId="39538"/>
    <cellStyle name="好_县区合并测算20080423(按照各省比重）_民生政策最低支出需求_华东" xfId="39539"/>
    <cellStyle name="好_县区合并测算20080423(按照各省比重）_民生政策最低支出需求_华东 2" xfId="39540"/>
    <cellStyle name="好_县区合并测算20080423(按照各省比重）_民生政策最低支出需求_华东 2 5" xfId="39541"/>
    <cellStyle name="好_县区合并测算20080423(按照各省比重）_民生政策最低支出需求_华东 3" xfId="39542"/>
    <cellStyle name="好_县区合并测算20080423(按照各省比重）_民生政策最低支出需求_隋心对账单定稿0514 2" xfId="39543"/>
    <cellStyle name="好_县区合并测算20080423(按照各省比重）_民生政策最低支出需求_隋心对账单定稿0514 3" xfId="39544"/>
    <cellStyle name="好_县区合并测算20080423(按照各省比重）_民生政策最低支出需求_小册子（2010）张" xfId="39545"/>
    <cellStyle name="好_县区合并测算20080423(按照各省比重）_民生政策最低支出需求_小册子（2010）张 2" xfId="39546"/>
    <cellStyle name="好_县区合并测算20080423(按照各省比重）_民生政策最低支出需求_小册子（2010）张 3" xfId="39547"/>
    <cellStyle name="好_县区合并测算20080423(按照各省比重）_隋心对账单定稿0514" xfId="39548"/>
    <cellStyle name="好_县区合并测算20080423(按照各省比重）_隋心对账单定稿0514 2" xfId="39549"/>
    <cellStyle name="好_县区合并测算20080423(按照各省比重）_隋心对账单定稿0514 3" xfId="39550"/>
    <cellStyle name="好_县区合并测算20080423(按照各省比重）_县市旗测算-新科目（含人口规模效应） 2 6" xfId="39551"/>
    <cellStyle name="好_县区合并测算20080423(按照各省比重）_县市旗测算-新科目（含人口规模效应） 2 7" xfId="39552"/>
    <cellStyle name="好_县区合并测算20080423(按照各省比重）_县市旗测算-新科目（含人口规模效应） 2 8" xfId="39553"/>
    <cellStyle name="好_县区合并测算20080423(按照各省比重）_县市旗测算-新科目（含人口规模效应）_03_2010年各地区一般预算平衡表 2" xfId="39554"/>
    <cellStyle name="好_县区合并测算20080423(按照各省比重）_县市旗测算-新科目（含人口规模效应）_03_2010年各地区一般预算平衡表 2 2" xfId="39555"/>
    <cellStyle name="好_县区合并测算20080423(按照各省比重）_县市旗测算-新科目（含人口规模效应）_03_2010年各地区一般预算平衡表 2 3" xfId="39556"/>
    <cellStyle name="好_县区合并测算20080423(按照各省比重）_县市旗测算-新科目（含人口规模效应）_03_2010年各地区一般预算平衡表 4" xfId="39557"/>
    <cellStyle name="好_县区合并测算20080423(按照各省比重）_县市旗测算-新科目（含人口规模效应）_03_2010年各地区一般预算平衡表_04财力类2010 2" xfId="39558"/>
    <cellStyle name="好_县区合并测算20080423(按照各省比重）_县市旗测算-新科目（含人口规模效应）_03_2010年各地区一般预算平衡表_04财力类2010 3" xfId="39559"/>
    <cellStyle name="好_县区合并测算20080423(按照各省比重）_县市旗测算-新科目（含人口规模效应）_03_2010年各地区一般预算平衡表_2010年地方财政一般预算分级平衡情况表（汇总）0524 2" xfId="39560"/>
    <cellStyle name="好_县区合并测算20080423(按照各省比重）_县市旗测算-新科目（含人口规模效应）_03_2010年各地区一般预算平衡表_2010年地方财政一般预算分级平衡情况表（汇总）0524 2 2" xfId="39561"/>
    <cellStyle name="好_县区合并测算20080423(按照各省比重）_县市旗测算-新科目（含人口规模效应）_03_2010年各地区一般预算平衡表_2010年地方财政一般预算分级平衡情况表（汇总）0524 2 3" xfId="39562"/>
    <cellStyle name="好_县区合并测算20080423(按照各省比重）_县市旗测算-新科目（含人口规模效应）_03_2010年各地区一般预算平衡表_2010年地方财政一般预算分级平衡情况表（汇总）0524 2 4" xfId="39563"/>
    <cellStyle name="好_县区合并测算20080423(按照各省比重）_县市旗测算-新科目（含人口规模效应）_03_2010年各地区一般预算平衡表_2010年地方财政一般预算分级平衡情况表（汇总）0524 2 6" xfId="39564"/>
    <cellStyle name="好_县区合并测算20080423(按照各省比重）_县市旗测算-新科目（含人口规模效应）_03_2010年各地区一般预算平衡表_2010年地方财政一般预算分级平衡情况表（汇总）0524 3" xfId="39565"/>
    <cellStyle name="好_县区合并测算20080423(按照各省比重）_县市旗测算-新科目（含人口规模效应）_03_2010年各地区一般预算平衡表_2010年地方财政一般预算分级平衡情况表（汇总）0524 4" xfId="39566"/>
    <cellStyle name="好_县区合并测算20080423(按照各省比重）_县市旗测算-新科目（含人口规模效应）_30云南" xfId="39567"/>
    <cellStyle name="好_县区合并测算20080423(按照各省比重）_县市旗测算-新科目（含人口规模效应）_财力性转移支付2010年预算参考数 2" xfId="39568"/>
    <cellStyle name="好_县区合并测算20080423(按照各省比重）_县市旗测算-新科目（含人口规模效应）_财力性转移支付2010年预算参考数 2 2" xfId="39569"/>
    <cellStyle name="好_县区合并测算20080423(按照各省比重）_县市旗测算-新科目（含人口规模效应）_华东 3" xfId="39570"/>
    <cellStyle name="好_县区合并测算20080423(按照各省比重）_县市旗测算-新科目（含人口规模效应）_财力性转移支付2010年预算参考数 2 3" xfId="39571"/>
    <cellStyle name="好_县区合并测算20080423(按照各省比重）_县市旗测算-新科目（含人口规模效应）_财力性转移支付2010年预算参考数 2 4" xfId="39572"/>
    <cellStyle name="好_县区合并测算20080423(按照各省比重）_县市旗测算-新科目（含人口规模效应）_财力性转移支付2010年预算参考数 2 5" xfId="39573"/>
    <cellStyle name="好_县区合并测算20080423(按照各省比重）_县市旗测算-新科目（含人口规模效应）_财力性转移支付2010年预算参考数 2 7" xfId="39574"/>
    <cellStyle name="好_县区合并测算20080423(按照各省比重）_县市旗测算-新科目（含人口规模效应）_财力性转移支付2010年预算参考数 2 8" xfId="39575"/>
    <cellStyle name="好_县区合并测算20080423(按照各省比重）_县市旗测算-新科目（含人口规模效应）_财力性转移支付2010年预算参考数_03_2010年各地区一般预算平衡表 2 2" xfId="39576"/>
    <cellStyle name="好_县区合并测算20080423(按照各省比重）_县市旗测算-新科目（含人口规模效应）_财力性转移支付2010年预算参考数_03_2010年各地区一般预算平衡表 3" xfId="39577"/>
    <cellStyle name="好_县区合并测算20080423(按照各省比重）_县市旗测算-新科目（含人口规模效应）_财力性转移支付2010年预算参考数_03_2010年各地区一般预算平衡表 5" xfId="39578"/>
    <cellStyle name="好_县区合并测算20080423(按照各省比重）_县市旗测算-新科目（含人口规模效应）_财力性转移支付2010年预算参考数_03_2010年各地区一般预算平衡表 6" xfId="39579"/>
    <cellStyle name="好_县区合并测算20080423(按照各省比重）_县市旗测算-新科目（含人口规模效应）_财力性转移支付2010年预算参考数_03_2010年各地区一般预算平衡表_04财力类2010" xfId="39580"/>
    <cellStyle name="好_县区合并测算20080423(按照各省比重）_县市旗测算-新科目（含人口规模效应）_财力性转移支付2010年预算参考数_03_2010年各地区一般预算平衡表_04财力类2010 2" xfId="39581"/>
    <cellStyle name="好_县区合并测算20080423(按照各省比重）_县市旗测算-新科目（含人口规模效应）_财力性转移支付2010年预算参考数_03_2010年各地区一般预算平衡表_04财力类2010 3" xfId="39582"/>
    <cellStyle name="好_县区合并测算20080423(按照各省比重）_县市旗测算-新科目（含人口规模效应）_财力性转移支付2010年预算参考数_03_2010年各地区一般预算平衡表_2010年地方财政一般预算分级平衡情况表（汇总）0524" xfId="39583"/>
    <cellStyle name="好_县区合并测算20080423(按照各省比重）_县市旗测算-新科目（含人口规模效应）_财力性转移支付2010年预算参考数_03_2010年各地区一般预算平衡表_2010年地方财政一般预算分级平衡情况表（汇总）0524 2" xfId="39584"/>
    <cellStyle name="好_县区合并测算20080423(按照各省比重）_县市旗测算-新科目（含人口规模效应）_财力性转移支付2010年预算参考数_03_2010年各地区一般预算平衡表_2010年地方财政一般预算分级平衡情况表（汇总）0524 2 4" xfId="39585"/>
    <cellStyle name="好_县区合并测算20080423(按照各省比重）_县市旗测算-新科目（含人口规模效应）_财力性转移支付2010年预算参考数_03_2010年各地区一般预算平衡表_2010年地方财政一般预算分级平衡情况表（汇总）0524 2 5" xfId="39586"/>
    <cellStyle name="好_县区合并测算20080423(按照各省比重）_县市旗测算-新科目（含人口规模效应）_财力性转移支付2010年预算参考数_03_2010年各地区一般预算平衡表_2010年地方财政一般预算分级平衡情况表（汇总）0524 3" xfId="39587"/>
    <cellStyle name="好_县区合并测算20080423(按照各省比重）_县市旗测算-新科目（含人口规模效应）_财力性转移支付2010年预算参考数_03_2010年各地区一般预算平衡表_2010年地方财政一般预算分级平衡情况表（汇总）0524 4" xfId="39588"/>
    <cellStyle name="好_县区合并测算20080423(按照各省比重）_县市旗测算-新科目（含人口规模效应）_财力性转移支付2010年预算参考数_03_2010年各地区一般预算平衡表_2010年地方财政一般预算分级平衡情况表（汇总）0524 5" xfId="39589"/>
    <cellStyle name="好_县区合并测算20080423(按照各省比重）_县市旗测算-新科目（含人口规模效应）_财力性转移支付2010年预算参考数_30云南" xfId="39590"/>
    <cellStyle name="好_县区合并测算20080423(按照各省比重）_县市旗测算-新科目（含人口规模效应）_财力性转移支付2010年预算参考数_30云南 3" xfId="39591"/>
    <cellStyle name="好_县区合并测算20080423(按照各省比重）_县市旗测算-新科目（含人口规模效应）_财力性转移支付2010年预算参考数_合并" xfId="39592"/>
    <cellStyle name="好_县区合并测算20080423(按照各省比重）_县市旗测算-新科目（含人口规模效应）_财力性转移支付2010年预算参考数_合并 2" xfId="39593"/>
    <cellStyle name="好_县区合并测算20080423(按照各省比重）_县市旗测算-新科目（含人口规模效应）_财力性转移支付2010年预算参考数_合并 2 3" xfId="39594"/>
    <cellStyle name="好_县区合并测算20080423(按照各省比重）_县市旗测算-新科目（含人口规模效应）_财力性转移支付2010年预算参考数_合并 2 4" xfId="39595"/>
    <cellStyle name="好_县区合并测算20080423(按照各省比重）_县市旗测算-新科目（含人口规模效应）_财力性转移支付2010年预算参考数_华东" xfId="39596"/>
    <cellStyle name="好_县区合并测算20080423(按照各省比重）_县市旗测算-新科目（含人口规模效应）_财力性转移支付2010年预算参考数_华东 2 2" xfId="39597"/>
    <cellStyle name="好_县区合并测算20080423(按照各省比重）_县市旗测算-新科目（含人口规模效应）_财力性转移支付2010年预算参考数_华东 2 3" xfId="39598"/>
    <cellStyle name="好_县区合并测算20080423(按照各省比重）_县市旗测算-新科目（含人口规模效应）_财力性转移支付2010年预算参考数_华东 2 4" xfId="39599"/>
    <cellStyle name="好_县区合并测算20080423(按照各省比重）_县市旗测算-新科目（含人口规模效应）_财力性转移支付2010年预算参考数_华东 2 5" xfId="39600"/>
    <cellStyle name="好_县区合并测算20080423(按照各省比重）_县市旗测算-新科目（含人口规模效应）_财力性转移支付2010年预算参考数_华东 2 6" xfId="39601"/>
    <cellStyle name="好_县区合并测算20080423(按照各省比重）_县市旗测算-新科目（含人口规模效应）_财力性转移支付2010年预算参考数_华东 2 7" xfId="39602"/>
    <cellStyle name="好_县区合并测算20080423(按照各省比重）_县市旗测算-新科目（含人口规模效应）_财力性转移支付2010年预算参考数_隋心对账单定稿0514 2 3" xfId="39603"/>
    <cellStyle name="好_县区合并测算20080423(按照各省比重）_县市旗测算-新科目（含人口规模效应）_财力性转移支付2010年预算参考数_隋心对账单定稿0514 2 4" xfId="39604"/>
    <cellStyle name="好_县区合并测算20080423(按照各省比重）_县市旗测算-新科目（含人口规模效应）_财力性转移支付2010年预算参考数_小册子（2010）张" xfId="39605"/>
    <cellStyle name="好_县区合并测算20080423(按照各省比重）_县市旗测算-新科目（含人口规模效应）_合并" xfId="39606"/>
    <cellStyle name="好_县区合并测算20080423(按照各省比重）_县市旗测算-新科目（含人口规模效应）_合并 2" xfId="39607"/>
    <cellStyle name="好_县区合并测算20080423(按照各省比重）_县市旗测算-新科目（含人口规模效应）_合并 2 2" xfId="39608"/>
    <cellStyle name="好_县区合并测算20080423(按照各省比重）_县市旗测算-新科目（含人口规模效应）_合并 2 3" xfId="39609"/>
    <cellStyle name="好_县区合并测算20080423(按照各省比重）_县市旗测算-新科目（含人口规模效应）_合并 2 4" xfId="39610"/>
    <cellStyle name="好_县区合并测算20080423(按照各省比重）_县市旗测算-新科目（含人口规模效应）_合并 3" xfId="39611"/>
    <cellStyle name="好_县区合并测算20080423(按照各省比重）_县市旗测算-新科目（含人口规模效应）_华东" xfId="39612"/>
    <cellStyle name="好_县区合并测算20080423(按照各省比重）_县市旗测算-新科目（含人口规模效应）_华东 2" xfId="39613"/>
    <cellStyle name="好_县区合并测算20080423(按照各省比重）_县市旗测算-新科目（含人口规模效应）_华东 2 2" xfId="39614"/>
    <cellStyle name="好_县区合并测算20080423(按照各省比重）_县市旗测算-新科目（含人口规模效应）_华东 2 3" xfId="39615"/>
    <cellStyle name="好_县区合并测算20080423(按照各省比重）_县市旗测算-新科目（含人口规模效应）_华东 2 4" xfId="39616"/>
    <cellStyle name="好_县区合并测算20080423(按照各省比重）_县市旗测算-新科目（含人口规模效应）_华东 2 5" xfId="39617"/>
    <cellStyle name="好_县区合并测算20080423(按照各省比重）_县市旗测算-新科目（含人口规模效应）_华东 2 6" xfId="39618"/>
    <cellStyle name="好_县区合并测算20080423(按照各省比重）_县市旗测算-新科目（含人口规模效应）_隋心对账单定稿0514" xfId="39619"/>
    <cellStyle name="好_县区合并测算20080423(按照各省比重）_县市旗测算-新科目（含人口规模效应）_隋心对账单定稿0514 2" xfId="39620"/>
    <cellStyle name="好_县区合并测算20080423(按照各省比重）_县市旗测算-新科目（含人口规模效应）_隋心对账单定稿0514 2 2" xfId="39621"/>
    <cellStyle name="好_县区合并测算20080423(按照各省比重）_县市旗测算-新科目（含人口规模效应）_隋心对账单定稿0514 2 3" xfId="39622"/>
    <cellStyle name="好_县区合并测算20080423(按照各省比重）_县市旗测算-新科目（含人口规模效应）_隋心对账单定稿0514 3" xfId="39623"/>
    <cellStyle name="好_县区合并测算20080423(按照各省比重）_县市旗测算-新科目（含人口规模效应）_小册子（2010）张" xfId="39624"/>
    <cellStyle name="好_县区合并测算20080423(按照各省比重）_小册子（2010）张" xfId="39625"/>
    <cellStyle name="好_县区合并测算20080423(按照各省比重）_小册子（2010）张 2" xfId="39626"/>
    <cellStyle name="好_县区合并测算20080423(按照各省比重）_小册子（2010）张 3" xfId="39627"/>
    <cellStyle name="好_县市旗测算20080508 3" xfId="39628"/>
    <cellStyle name="好_县市旗测算20080508 4" xfId="39629"/>
    <cellStyle name="好_县市旗测算20080508 5" xfId="39630"/>
    <cellStyle name="好_县市旗测算20080508_03_2010年各地区一般预算平衡表" xfId="39631"/>
    <cellStyle name="好_县市旗测算20080508_03_2010年各地区一般预算平衡表 2" xfId="39632"/>
    <cellStyle name="好_县市旗测算20080508_03_2010年各地区一般预算平衡表 2 2" xfId="39633"/>
    <cellStyle name="好_县市旗测算20080508_03_2010年各地区一般预算平衡表 2 3" xfId="39634"/>
    <cellStyle name="好_县市旗测算20080508_03_2010年各地区一般预算平衡表 3" xfId="39635"/>
    <cellStyle name="好_县市旗测算20080508_03_2010年各地区一般预算平衡表 4" xfId="39636"/>
    <cellStyle name="好_县市旗测算20080508_03_2010年各地区一般预算平衡表 5" xfId="39637"/>
    <cellStyle name="好_县市旗测算20080508_03_2010年各地区一般预算平衡表 6" xfId="39638"/>
    <cellStyle name="好_县市旗测算20080508_03_2010年各地区一般预算平衡表_04财力类2010" xfId="39639"/>
    <cellStyle name="好_县市旗测算20080508_03_2010年各地区一般预算平衡表_2010年地方财政一般预算分级平衡情况表（汇总）0524" xfId="39640"/>
    <cellStyle name="好_县市旗测算20080508_03_2010年各地区一般预算平衡表_2010年地方财政一般预算分级平衡情况表（汇总）0524 2" xfId="39641"/>
    <cellStyle name="好_县市旗测算20080508_03_2010年各地区一般预算平衡表_2010年地方财政一般预算分级平衡情况表（汇总）0524 2 5" xfId="39642"/>
    <cellStyle name="好_县市旗测算20080508_03_2010年各地区一般预算平衡表_2010年地方财政一般预算分级平衡情况表（汇总）0524 3" xfId="39643"/>
    <cellStyle name="好_县市旗测算20080508_03_2010年各地区一般预算平衡表_2010年地方财政一般预算分级平衡情况表（汇总）0524 4" xfId="39644"/>
    <cellStyle name="好_县市旗测算20080508_03_2010年各地区一般预算平衡表_2010年地方财政一般预算分级平衡情况表（汇总）0524 5" xfId="39645"/>
    <cellStyle name="好_县市旗测算20080508_03_2010年各地区一般预算平衡表_净集中" xfId="39646"/>
    <cellStyle name="好_县市旗测算20080508_03_2010年各地区一般预算平衡表_净集中 3" xfId="39647"/>
    <cellStyle name="好_县市旗测算20080508_30云南" xfId="39648"/>
    <cellStyle name="好_县市旗测算20080508_30云南 2" xfId="39649"/>
    <cellStyle name="强调文字颜色 1 2 2 3" xfId="39650"/>
    <cellStyle name="好_县市旗测算20080508_不含人员经费系数" xfId="39651"/>
    <cellStyle name="好_县市旗测算20080508_不含人员经费系数 2" xfId="39652"/>
    <cellStyle name="输出 2 2 2 2 2" xfId="39653"/>
    <cellStyle name="好_县市旗测算20080508_不含人员经费系数 2 8" xfId="39654"/>
    <cellStyle name="好_县市旗测算20080508_不含人员经费系数 3" xfId="39655"/>
    <cellStyle name="好_县市旗测算20080508_不含人员经费系数 4" xfId="39656"/>
    <cellStyle name="好_县市旗测算20080508_不含人员经费系数 5" xfId="39657"/>
    <cellStyle name="好_县市旗测算20080508_不含人员经费系数_03_2010年各地区一般预算平衡表" xfId="39658"/>
    <cellStyle name="好_县市旗测算20080508_不含人员经费系数_03_2010年各地区一般预算平衡表 2" xfId="39659"/>
    <cellStyle name="好_县市旗测算20080508_不含人员经费系数_03_2010年各地区一般预算平衡表 2 2" xfId="39660"/>
    <cellStyle name="好_县市旗测算20080508_不含人员经费系数_03_2010年各地区一般预算平衡表 2 3" xfId="39661"/>
    <cellStyle name="好_县市旗测算20080508_不含人员经费系数_03_2010年各地区一般预算平衡表 5" xfId="39662"/>
    <cellStyle name="好_县市旗测算20080508_不含人员经费系数_03_2010年各地区一般预算平衡表_04财力类2010 3" xfId="39663"/>
    <cellStyle name="好_县市旗测算20080508_不含人员经费系数_03_2010年各地区一般预算平衡表_2010年地方财政一般预算分级平衡情况表（汇总）0524 2 3" xfId="39664"/>
    <cellStyle name="好_县市旗测算20080508_不含人员经费系数_03_2010年各地区一般预算平衡表_2010年地方财政一般预算分级平衡情况表（汇总）0524 2 4" xfId="39665"/>
    <cellStyle name="好_县市旗测算20080508_不含人员经费系数_03_2010年各地区一般预算平衡表_2010年地方财政一般预算分级平衡情况表（汇总）0524 2 5" xfId="39666"/>
    <cellStyle name="好_县市旗测算20080508_不含人员经费系数_03_2010年各地区一般预算平衡表_2010年地方财政一般预算分级平衡情况表（汇总）0524 4" xfId="39667"/>
    <cellStyle name="样式 1 2 9" xfId="39668"/>
    <cellStyle name="好_县市旗测算20080508_不含人员经费系数_03_2010年各地区一般预算平衡表_2010年地方财政一般预算分级平衡情况表（汇总）0524 5" xfId="39669"/>
    <cellStyle name="好_县市旗测算20080508_不含人员经费系数_30云南 2" xfId="39670"/>
    <cellStyle name="好_县市旗测算20080508_不含人员经费系数_30云南 3" xfId="39671"/>
    <cellStyle name="好_县市旗测算20080508_不含人员经费系数_财力性转移支付2010年预算参考数 2" xfId="39672"/>
    <cellStyle name="好_县市旗测算20080508_不含人员经费系数_财力性转移支付2010年预算参考数 2 2" xfId="39673"/>
    <cellStyle name="好_县市旗测算20080508_不含人员经费系数_财力性转移支付2010年预算参考数 2 3" xfId="39674"/>
    <cellStyle name="好_县市旗测算20080508_不含人员经费系数_财力性转移支付2010年预算参考数 3" xfId="39675"/>
    <cellStyle name="好_县市旗测算20080508_不含人员经费系数_财力性转移支付2010年预算参考数 4" xfId="39676"/>
    <cellStyle name="好_县市旗测算20080508_不含人员经费系数_财力性转移支付2010年预算参考数 5" xfId="39677"/>
    <cellStyle name="好_县市旗测算20080508_不含人员经费系数_财力性转移支付2010年预算参考数_03_2010年各地区一般预算平衡表 4" xfId="39678"/>
    <cellStyle name="好_县市旗测算20080508_不含人员经费系数_财力性转移支付2010年预算参考数_03_2010年各地区一般预算平衡表 5" xfId="39679"/>
    <cellStyle name="好_县市旗测算20080508_不含人员经费系数_财力性转移支付2010年预算参考数_03_2010年各地区一般预算平衡表_04财力类2010" xfId="39680"/>
    <cellStyle name="好_县市旗测算20080508_不含人员经费系数_财力性转移支付2010年预算参考数_03_2010年各地区一般预算平衡表_04财力类2010 2" xfId="39681"/>
    <cellStyle name="好_县市旗测算20080508_不含人员经费系数_财力性转移支付2010年预算参考数_03_2010年各地区一般预算平衡表_04财力类2010 3" xfId="39682"/>
    <cellStyle name="好_县市旗测算20080508_不含人员经费系数_财力性转移支付2010年预算参考数_03_2010年各地区一般预算平衡表_2010年地方财政一般预算分级平衡情况表（汇总）0524 2" xfId="39683"/>
    <cellStyle name="好_县市旗测算20080508_不含人员经费系数_财力性转移支付2010年预算参考数_03_2010年各地区一般预算平衡表_2010年地方财政一般预算分级平衡情况表（汇总）0524 2 2" xfId="39684"/>
    <cellStyle name="好_县市旗测算20080508_不含人员经费系数_财力性转移支付2010年预算参考数_03_2010年各地区一般预算平衡表_2010年地方财政一般预算分级平衡情况表（汇总）0524 2 3" xfId="39685"/>
    <cellStyle name="好_县市旗测算20080508_不含人员经费系数_财力性转移支付2010年预算参考数_03_2010年各地区一般预算平衡表_2010年地方财政一般预算分级平衡情况表（汇总）0524 2 4" xfId="39686"/>
    <cellStyle name="好_县市旗测算20080508_不含人员经费系数_财力性转移支付2010年预算参考数_03_2010年各地区一般预算平衡表_2010年地方财政一般预算分级平衡情况表（汇总）0524 3" xfId="39687"/>
    <cellStyle name="好_县市旗测算20080508_不含人员经费系数_财力性转移支付2010年预算参考数_03_2010年各地区一般预算平衡表_2010年地方财政一般预算分级平衡情况表（汇总）0524 4" xfId="39688"/>
    <cellStyle name="好_县市旗测算20080508_不含人员经费系数_财力性转移支付2010年预算参考数_03_2010年各地区一般预算平衡表_2010年地方财政一般预算分级平衡情况表（汇总）0524 5" xfId="39689"/>
    <cellStyle name="好_县市旗测算20080508_不含人员经费系数_财力性转移支付2010年预算参考数_03_2010年各地区一般预算平衡表_净集中 2" xfId="39690"/>
    <cellStyle name="好_县市旗测算20080508_不含人员经费系数_财力性转移支付2010年预算参考数_03_2010年各地区一般预算平衡表_净集中 3" xfId="39691"/>
    <cellStyle name="好_县市旗测算20080508_不含人员经费系数_财力性转移支付2010年预算参考数_合并" xfId="39692"/>
    <cellStyle name="好_县市旗测算20080508_不含人员经费系数_财力性转移支付2010年预算参考数_合并 2 2" xfId="39693"/>
    <cellStyle name="好_一般预算支出口径剔除表_30云南 3 2" xfId="39694"/>
    <cellStyle name="好_县市旗测算20080508_不含人员经费系数_财力性转移支付2010年预算参考数_合并 2 3" xfId="39695"/>
    <cellStyle name="好_县市旗测算20080508_不含人员经费系数_财力性转移支付2010年预算参考数_华东 2" xfId="39696"/>
    <cellStyle name="好_县市旗测算20080508_不含人员经费系数_财力性转移支付2010年预算参考数_华东 2 2" xfId="39697"/>
    <cellStyle name="好_县市旗测算20080508_不含人员经费系数_财力性转移支付2010年预算参考数_华东 2 3" xfId="39698"/>
    <cellStyle name="好_县市旗测算20080508_不含人员经费系数_财力性转移支付2010年预算参考数_华东 2 4" xfId="39699"/>
    <cellStyle name="好_县市旗测算20080508_不含人员经费系数_财力性转移支付2010年预算参考数_华东 2 5" xfId="39700"/>
    <cellStyle name="好_县市旗测算20080508_不含人员经费系数_财力性转移支付2010年预算参考数_华东 2 7" xfId="39701"/>
    <cellStyle name="好_县市旗测算20080508_不含人员经费系数_财力性转移支付2010年预算参考数_小册子（2010）张" xfId="39702"/>
    <cellStyle name="好_县市旗测算20080508_不含人员经费系数_财力性转移支付2010年预算参考数_小册子（2010）张 2" xfId="39703"/>
    <cellStyle name="好_县市旗测算20080508_不含人员经费系数_合并 2" xfId="39704"/>
    <cellStyle name="好_县市旗测算20080508_不含人员经费系数_合并 2 2" xfId="39705"/>
    <cellStyle name="好_县市旗测算20080508_不含人员经费系数_合并 2 3" xfId="39706"/>
    <cellStyle name="好_县市旗测算20080508_不含人员经费系数_合并 2 4" xfId="39707"/>
    <cellStyle name="好_县市旗测算20080508_不含人员经费系数_合并 2 6" xfId="39708"/>
    <cellStyle name="好_县市旗测算20080508_不含人员经费系数_合并 2 7" xfId="39709"/>
    <cellStyle name="好_县市旗测算20080508_不含人员经费系数_合并 3" xfId="39710"/>
    <cellStyle name="好_县市旗测算20080508_不含人员经费系数_华东" xfId="39711"/>
    <cellStyle name="好_县市旗测算20080508_不含人员经费系数_华东 2" xfId="39712"/>
    <cellStyle name="好_县市旗测算20080508_不含人员经费系数_华东 2 2" xfId="39713"/>
    <cellStyle name="好_县市旗测算20080508_不含人员经费系数_华东 2 3" xfId="39714"/>
    <cellStyle name="好_县市旗测算20080508_不含人员经费系数_华东 2 4" xfId="39715"/>
    <cellStyle name="好_县市旗测算20080508_不含人员经费系数_华东 2 5" xfId="39716"/>
    <cellStyle name="好_县市旗测算20080508_不含人员经费系数_华东 2 6" xfId="39717"/>
    <cellStyle name="好_县市旗测算20080508_不含人员经费系数_华东 2 7" xfId="39718"/>
    <cellStyle name="好_县市旗测算20080508_不含人员经费系数_华东 3" xfId="39719"/>
    <cellStyle name="好_县市旗测算20080508_不含人员经费系数_隋心对账单定稿0514 2" xfId="39720"/>
    <cellStyle name="好_县市旗测算20080508_不含人员经费系数_隋心对账单定稿0514 2 2" xfId="39721"/>
    <cellStyle name="好_县市旗测算20080508_不含人员经费系数_隋心对账单定稿0514 2 3" xfId="39722"/>
    <cellStyle name="好_县市旗测算20080508_不含人员经费系数_隋心对账单定稿0514 2 5" xfId="39723"/>
    <cellStyle name="好_县市旗测算20080508_不含人员经费系数_隋心对账单定稿0514 3" xfId="39724"/>
    <cellStyle name="好_县市旗测算20080508_不含人员经费系数_小册子（2010）张" xfId="39725"/>
    <cellStyle name="好_县市旗测算20080508_不含人员经费系数_小册子（2010）张 2" xfId="39726"/>
    <cellStyle name="好_县市旗测算20080508_不含人员经费系数_小册子（2010）张 3" xfId="39727"/>
    <cellStyle name="好_县市旗测算20080508_不含人员经费系数_小册子（2010）张 4" xfId="39728"/>
    <cellStyle name="好_县市旗测算20080508_财力性转移支付2010年预算参考数 3" xfId="39729"/>
    <cellStyle name="好_县市旗测算20080508_财力性转移支付2010年预算参考数 5" xfId="39730"/>
    <cellStyle name="好_县市旗测算20080508_财力性转移支付2010年预算参考数_03_2010年各地区一般预算平衡表" xfId="39731"/>
    <cellStyle name="好_县市旗测算20080508_财力性转移支付2010年预算参考数_03_2010年各地区一般预算平衡表 2 2" xfId="39732"/>
    <cellStyle name="好_县市旗测算20080508_财力性转移支付2010年预算参考数_03_2010年各地区一般预算平衡表 2 3" xfId="39733"/>
    <cellStyle name="好_县市旗测算20080508_财力性转移支付2010年预算参考数_03_2010年各地区一般预算平衡表 5" xfId="39734"/>
    <cellStyle name="好_县市旗测算20080508_财力性转移支付2010年预算参考数_03_2010年各地区一般预算平衡表 6" xfId="39735"/>
    <cellStyle name="好_县市旗测算20080508_财力性转移支付2010年预算参考数_03_2010年各地区一般预算平衡表_04财力类2010" xfId="39736"/>
    <cellStyle name="好_县市旗测算20080508_财力性转移支付2010年预算参考数_03_2010年各地区一般预算平衡表_04财力类2010 2" xfId="39737"/>
    <cellStyle name="好_县市旗测算20080508_财力性转移支付2010年预算参考数_03_2010年各地区一般预算平衡表_2010年地方财政一般预算分级平衡情况表（汇总）0524 2 2" xfId="39738"/>
    <cellStyle name="好_县市旗测算20080508_财力性转移支付2010年预算参考数_03_2010年各地区一般预算平衡表_2010年地方财政一般预算分级平衡情况表（汇总）0524 2 3" xfId="39739"/>
    <cellStyle name="好_县市旗测算20080508_财力性转移支付2010年预算参考数_03_2010年各地区一般预算平衡表_2010年地方财政一般预算分级平衡情况表（汇总）0524 2 4" xfId="39740"/>
    <cellStyle name="好_县市旗测算20080508_财力性转移支付2010年预算参考数_03_2010年各地区一般预算平衡表_2010年地方财政一般预算分级平衡情况表（汇总）0524 2 5" xfId="39741"/>
    <cellStyle name="好_县市旗测算20080508_财力性转移支付2010年预算参考数_03_2010年各地区一般预算平衡表_2010年地方财政一般预算分级平衡情况表（汇总）0524 2 6" xfId="39742"/>
    <cellStyle name="好_县市旗测算20080508_财力性转移支付2010年预算参考数_03_2010年各地区一般预算平衡表_2010年地方财政一般预算分级平衡情况表（汇总）0524 2 7" xfId="39743"/>
    <cellStyle name="好_县市旗测算20080508_财力性转移支付2010年预算参考数_03_2010年各地区一般预算平衡表_2010年地方财政一般预算分级平衡情况表（汇总）0524 2 8" xfId="39744"/>
    <cellStyle name="好_县市旗测算20080508_财力性转移支付2010年预算参考数_03_2010年各地区一般预算平衡表_2010年地方财政一般预算分级平衡情况表（汇总）0524 4" xfId="39745"/>
    <cellStyle name="好_县市旗测算20080508_财力性转移支付2010年预算参考数_03_2010年各地区一般预算平衡表_2010年地方财政一般预算分级平衡情况表（汇总）0524 5" xfId="39746"/>
    <cellStyle name="好_县市旗测算20080508_财力性转移支付2010年预算参考数_03_2010年各地区一般预算平衡表_净集中" xfId="39747"/>
    <cellStyle name="好_县市旗测算20080508_财力性转移支付2010年预算参考数_30云南" xfId="39748"/>
    <cellStyle name="好_县市旗测算-新科目（20080626）_县市旗测算-新科目（含人口规模效应）_03_2010年各地区一般预算平衡表_净集中 2" xfId="39749"/>
    <cellStyle name="好_县市旗测算20080508_财力性转移支付2010年预算参考数_合并" xfId="39750"/>
    <cellStyle name="好_县市旗测算20080508_财力性转移支付2010年预算参考数_合并 2 2" xfId="39751"/>
    <cellStyle name="好_县市旗测算20080508_财力性转移支付2010年预算参考数_合并 2 3" xfId="39752"/>
    <cellStyle name="好_县市旗测算20080508_财力性转移支付2010年预算参考数_合并 2 4" xfId="39753"/>
    <cellStyle name="好_县市旗测算20080508_财力性转移支付2010年预算参考数_合并 2 5" xfId="39754"/>
    <cellStyle name="好_县市旗测算20080508_财力性转移支付2010年预算参考数_合并 2 6" xfId="39755"/>
    <cellStyle name="好_县市旗测算20080508_财力性转移支付2010年预算参考数_合并 2 7" xfId="39756"/>
    <cellStyle name="好_县市旗测算20080508_财力性转移支付2010年预算参考数_合并 3" xfId="39757"/>
    <cellStyle name="好_县市旗测算20080508_财力性转移支付2010年预算参考数_华东 2" xfId="39758"/>
    <cellStyle name="好_县市旗测算20080508_财力性转移支付2010年预算参考数_华东 2 2" xfId="39759"/>
    <cellStyle name="好_县市旗测算20080508_财力性转移支付2010年预算参考数_华东 3" xfId="39760"/>
    <cellStyle name="好_县市旗测算20080508_财力性转移支付2010年预算参考数_小册子（2010）张" xfId="39761"/>
    <cellStyle name="好_县市旗测算20080508_合并 2 3" xfId="39762"/>
    <cellStyle name="好_县市旗测算20080508_合并 2 4" xfId="39763"/>
    <cellStyle name="好_县市旗测算20080508_合并 2 5" xfId="39764"/>
    <cellStyle name="好_县市旗测算20080508_合并 3" xfId="39765"/>
    <cellStyle name="好_县市旗测算20080508_华东 2 4" xfId="39766"/>
    <cellStyle name="好_县市旗测算20080508_华东 2 5" xfId="39767"/>
    <cellStyle name="好_县市旗测算20080508_华东 2 6" xfId="39768"/>
    <cellStyle name="好_县市旗测算20080508_华东 2 7" xfId="39769"/>
    <cellStyle name="好_县市旗测算20080508_民生政策最低支出需求 2" xfId="39770"/>
    <cellStyle name="好_县市旗测算20080508_民生政策最低支出需求 2 2" xfId="39771"/>
    <cellStyle name="好_县市旗测算20080508_县市旗测算-新科目（含人口规模效应）_财力性转移支付2010年预算参考数_隋心对账单定稿0514 2 4" xfId="39772"/>
    <cellStyle name="好_县市旗测算20080508_民生政策最低支出需求 2 3" xfId="39773"/>
    <cellStyle name="好_县市旗测算20080508_县市旗测算-新科目（含人口规模效应）_财力性转移支付2010年预算参考数_隋心对账单定稿0514 2 5" xfId="39774"/>
    <cellStyle name="好_县市旗测算20080508_民生政策最低支出需求 2 4" xfId="39775"/>
    <cellStyle name="好_县市旗测算20080508_县市旗测算-新科目（含人口规模效应）_财力性转移支付2010年预算参考数_隋心对账单定稿0514 2 6" xfId="39776"/>
    <cellStyle name="好_县市旗测算20080508_民生政策最低支出需求 2 5" xfId="39777"/>
    <cellStyle name="好_县市旗测算20080508_县市旗测算-新科目（含人口规模效应）_财力性转移支付2010年预算参考数_隋心对账单定稿0514 2 7" xfId="39778"/>
    <cellStyle name="好_县市旗测算20080508_民生政策最低支出需求 2 7" xfId="39779"/>
    <cellStyle name="好_县市旗测算20080508_民生政策最低支出需求 2 8" xfId="39780"/>
    <cellStyle name="好_县市旗测算20080508_民生政策最低支出需求 5" xfId="39781"/>
    <cellStyle name="好_县市旗测算20080508_民生政策最低支出需求_03_2010年各地区一般预算平衡表" xfId="39782"/>
    <cellStyle name="好_县市旗测算20080508_民生政策最低支出需求_03_2010年各地区一般预算平衡表 2" xfId="39783"/>
    <cellStyle name="好_县市旗测算20080508_民生政策最低支出需求_03_2010年各地区一般预算平衡表 3" xfId="39784"/>
    <cellStyle name="好_县市旗测算20080508_民生政策最低支出需求_合并 2 2" xfId="39785"/>
    <cellStyle name="好_县市旗测算20080508_民生政策最低支出需求_03_2010年各地区一般预算平衡表 4" xfId="39786"/>
    <cellStyle name="好_县市旗测算20080508_民生政策最低支出需求_合并 2 3" xfId="39787"/>
    <cellStyle name="好_县市旗测算20080508_民生政策最低支出需求_03_2010年各地区一般预算平衡表 5" xfId="39788"/>
    <cellStyle name="好_县市旗测算20080508_民生政策最低支出需求_合并 2 4" xfId="39789"/>
    <cellStyle name="好_县市旗测算20080508_民生政策最低支出需求_03_2010年各地区一般预算平衡表 6" xfId="39790"/>
    <cellStyle name="好_县市旗测算20080508_民生政策最低支出需求_03_2010年各地区一般预算平衡表_04财力类2010 2" xfId="39791"/>
    <cellStyle name="好_县市旗测算20080508_民生政策最低支出需求_03_2010年各地区一般预算平衡表_04财力类2010 3" xfId="39792"/>
    <cellStyle name="好_县市旗测算20080508_民生政策最低支出需求_03_2010年各地区一般预算平衡表_2010年地方财政一般预算分级平衡情况表（汇总）0524" xfId="39793"/>
    <cellStyle name="好_县市旗测算20080508_民生政策最低支出需求_03_2010年各地区一般预算平衡表_2010年地方财政一般预算分级平衡情况表（汇总）0524 2" xfId="39794"/>
    <cellStyle name="千位分隔[0] 2 5" xfId="39795"/>
    <cellStyle name="好_县市旗测算20080508_民生政策最低支出需求_03_2010年各地区一般预算平衡表_2010年地方财政一般预算分级平衡情况表（汇总）0524 2 2" xfId="39796"/>
    <cellStyle name="千位分隔[0] 2 5 2" xfId="39797"/>
    <cellStyle name="好_县市旗测算20080508_民生政策最低支出需求_03_2010年各地区一般预算平衡表_2010年地方财政一般预算分级平衡情况表（汇总）0524 2 3" xfId="39798"/>
    <cellStyle name="好_县市旗测算20080508_民生政策最低支出需求_03_2010年各地区一般预算平衡表_2010年地方财政一般预算分级平衡情况表（汇总）0524 2 4" xfId="39799"/>
    <cellStyle name="好_县市旗测算20080508_民生政策最低支出需求_03_2010年各地区一般预算平衡表_2010年地方财政一般预算分级平衡情况表（汇总）0524 2 5" xfId="39800"/>
    <cellStyle name="好_县市旗测算20080508_民生政策最低支出需求_03_2010年各地区一般预算平衡表_2010年地方财政一般预算分级平衡情况表（汇总）0524 2 6" xfId="39801"/>
    <cellStyle name="好_县市旗测算20080508_民生政策最低支出需求_03_2010年各地区一般预算平衡表_2010年地方财政一般预算分级平衡情况表（汇总）0524 2 7" xfId="39802"/>
    <cellStyle name="好_县市旗测算20080508_民生政策最低支出需求_03_2010年各地区一般预算平衡表_2010年地方财政一般预算分级平衡情况表（汇总）0524 2 8" xfId="39803"/>
    <cellStyle name="好_县市旗测算20080508_民生政策最低支出需求_03_2010年各地区一般预算平衡表_2010年地方财政一般预算分级平衡情况表（汇总）0524 5" xfId="39804"/>
    <cellStyle name="千位分隔[0] 2 8" xfId="39805"/>
    <cellStyle name="好_县市旗测算20080508_民生政策最低支出需求_03_2010年各地区一般预算平衡表_净集中" xfId="39806"/>
    <cellStyle name="好_县市旗测算20080508_民生政策最低支出需求_03_2010年各地区一般预算平衡表_净集中 3" xfId="39807"/>
    <cellStyle name="好_县市旗测算20080508_民生政策最低支出需求_30云南 2" xfId="39808"/>
    <cellStyle name="好_县市旗测算20080508_民生政策最低支出需求_30云南 3" xfId="39809"/>
    <cellStyle name="好_县市旗测算20080508_民生政策最低支出需求_财力性转移支付2010年预算参考数" xfId="39810"/>
    <cellStyle name="好_县市旗测算20080508_民生政策最低支出需求_财力性转移支付2010年预算参考数 2" xfId="39811"/>
    <cellStyle name="好_县市旗测算20080508_民生政策最低支出需求_财力性转移支付2010年预算参考数 2 8" xfId="39812"/>
    <cellStyle name="好_县市旗测算20080508_民生政策最低支出需求_财力性转移支付2010年预算参考数 3" xfId="39813"/>
    <cellStyle name="好_县市旗测算20080508_民生政策最低支出需求_财力性转移支付2010年预算参考数 4" xfId="39814"/>
    <cellStyle name="好_县市旗测算20080508_民生政策最低支出需求_财力性转移支付2010年预算参考数 5" xfId="39815"/>
    <cellStyle name="好_县市旗测算20080508_民生政策最低支出需求_财力性转移支付2010年预算参考数_03_2010年各地区一般预算平衡表 2" xfId="39816"/>
    <cellStyle name="好_县市旗测算20080508_民生政策最低支出需求_财力性转移支付2010年预算参考数_03_2010年各地区一般预算平衡表 2 2" xfId="39817"/>
    <cellStyle name="好_县市旗测算20080508_民生政策最低支出需求_财力性转移支付2010年预算参考数_03_2010年各地区一般预算平衡表 3" xfId="39818"/>
    <cellStyle name="好_县市旗测算20080508_民生政策最低支出需求_财力性转移支付2010年预算参考数_03_2010年各地区一般预算平衡表 6" xfId="39819"/>
    <cellStyle name="好_县市旗测算20080508_民生政策最低支出需求_财力性转移支付2010年预算参考数_03_2010年各地区一般预算平衡表_04财力类2010" xfId="39820"/>
    <cellStyle name="好_县市旗测算20080508_民生政策最低支出需求_财力性转移支付2010年预算参考数_03_2010年各地区一般预算平衡表_04财力类2010 2" xfId="39821"/>
    <cellStyle name="好_县市旗测算20080508_民生政策最低支出需求_财力性转移支付2010年预算参考数_03_2010年各地区一般预算平衡表_04财力类2010 3" xfId="39822"/>
    <cellStyle name="好_县市旗测算-新科目（20080626）_不含人员经费系数_03_2010年各地区一般预算平衡表_2010年地方财政一般预算分级平衡情况表（汇总）0524 2 3" xfId="39823"/>
    <cellStyle name="好_县市旗测算20080508_民生政策最低支出需求_财力性转移支付2010年预算参考数_03_2010年各地区一般预算平衡表_2010年地方财政一般预算分级平衡情况表（汇总）0524 2" xfId="39824"/>
    <cellStyle name="好_县市旗测算20080508_民生政策最低支出需求_财力性转移支付2010年预算参考数_03_2010年各地区一般预算平衡表_2010年地方财政一般预算分级平衡情况表（汇总）0524 2 2" xfId="39825"/>
    <cellStyle name="好_县市旗测算20080508_民生政策最低支出需求_财力性转移支付2010年预算参考数_03_2010年各地区一般预算平衡表_2010年地方财政一般预算分级平衡情况表（汇总）0524 2 3" xfId="39826"/>
    <cellStyle name="好_县市旗测算20080508_民生政策最低支出需求_财力性转移支付2010年预算参考数_03_2010年各地区一般预算平衡表_2010年地方财政一般预算分级平衡情况表（汇总）0524 2 4" xfId="39827"/>
    <cellStyle name="好_县市旗测算20080508_民生政策最低支出需求_财力性转移支付2010年预算参考数_03_2010年各地区一般预算平衡表_2010年地方财政一般预算分级平衡情况表（汇总）0524 2 5" xfId="39828"/>
    <cellStyle name="好_县市旗测算20080508_民生政策最低支出需求_财力性转移支付2010年预算参考数_03_2010年各地区一般预算平衡表_2010年地方财政一般预算分级平衡情况表（汇总）0524 2 7" xfId="39829"/>
    <cellStyle name="好_县市旗测算-新科目（20080626）_不含人员经费系数_03_2010年各地区一般预算平衡表_2010年地方财政一般预算分级平衡情况表（汇总）0524 2 4" xfId="39830"/>
    <cellStyle name="好_县市旗测算20080508_民生政策最低支出需求_财力性转移支付2010年预算参考数_03_2010年各地区一般预算平衡表_2010年地方财政一般预算分级平衡情况表（汇总）0524 3" xfId="39831"/>
    <cellStyle name="好_县市旗测算-新科目（20080626）_不含人员经费系数_03_2010年各地区一般预算平衡表_2010年地方财政一般预算分级平衡情况表（汇总）0524 2 5" xfId="39832"/>
    <cellStyle name="好_县市旗测算20080508_民生政策最低支出需求_财力性转移支付2010年预算参考数_03_2010年各地区一般预算平衡表_2010年地方财政一般预算分级平衡情况表（汇总）0524 4" xfId="39833"/>
    <cellStyle name="好_县市旗测算-新科目（20080626）_不含人员经费系数_03_2010年各地区一般预算平衡表_2010年地方财政一般预算分级平衡情况表（汇总）0524 2 6" xfId="39834"/>
    <cellStyle name="好_县市旗测算20080508_民生政策最低支出需求_财力性转移支付2010年预算参考数_03_2010年各地区一般预算平衡表_2010年地方财政一般预算分级平衡情况表（汇总）0524 5" xfId="39835"/>
    <cellStyle name="好_县市旗测算20080508_民生政策最低支出需求_财力性转移支付2010年预算参考数_03_2010年各地区一般预算平衡表_净集中" xfId="39836"/>
    <cellStyle name="好_县市旗测算20080508_民生政策最低支出需求_财力性转移支付2010年预算参考数_03_2010年各地区一般预算平衡表_净集中 2" xfId="39837"/>
    <cellStyle name="好_县市旗测算20080508_民生政策最低支出需求_财力性转移支付2010年预算参考数_03_2010年各地区一般预算平衡表_净集中 3" xfId="39838"/>
    <cellStyle name="好_县市旗测算20080508_民生政策最低支出需求_财力性转移支付2010年预算参考数_30云南" xfId="39839"/>
    <cellStyle name="好_县市旗测算-新科目（20080627）_民生政策最低支出需求_财力性转移支付2010年预算参考数 3" xfId="39840"/>
    <cellStyle name="好_县市旗测算20080508_民生政策最低支出需求_财力性转移支付2010年预算参考数_30云南 2" xfId="39841"/>
    <cellStyle name="好_县市旗测算20080508_民生政策最低支出需求_财力性转移支付2010年预算参考数_30云南 3" xfId="39842"/>
    <cellStyle name="好_县市旗测算20080508_民生政策最低支出需求_财力性转移支付2010年预算参考数_合并 2 2" xfId="39843"/>
    <cellStyle name="好_县市旗测算20080508_民生政策最低支出需求_财力性转移支付2010年预算参考数_合并 2 3" xfId="39844"/>
    <cellStyle name="好_县市旗测算20080508_民生政策最低支出需求_财力性转移支付2010年预算参考数_合并 2 4" xfId="39845"/>
    <cellStyle name="好_县市旗测算20080508_民生政策最低支出需求_财力性转移支付2010年预算参考数_合并 2 5" xfId="39846"/>
    <cellStyle name="好_县市旗测算20080508_民生政策最低支出需求_财力性转移支付2010年预算参考数_华东" xfId="39847"/>
    <cellStyle name="好_县市旗测算20080508_民生政策最低支出需求_财力性转移支付2010年预算参考数_华东 2 5" xfId="39848"/>
    <cellStyle name="好_县市旗测算20080508_民生政策最低支出需求_财力性转移支付2010年预算参考数_华东 2 6" xfId="39849"/>
    <cellStyle name="好_县市旗测算20080508_民生政策最低支出需求_财力性转移支付2010年预算参考数_华东 2 7" xfId="39850"/>
    <cellStyle name="好_县市旗测算20080508_民生政策最低支出需求_财力性转移支付2010年预算参考数_华东 3" xfId="39851"/>
    <cellStyle name="好_县市旗测算20080508_民生政策最低支出需求_财力性转移支付2010年预算参考数_隋心对账单定稿0514 2" xfId="39852"/>
    <cellStyle name="好_县市旗测算20080508_民生政策最低支出需求_财力性转移支付2010年预算参考数_隋心对账单定稿0514 2 2" xfId="39853"/>
    <cellStyle name="好_县市旗测算20080508_民生政策最低支出需求_财力性转移支付2010年预算参考数_隋心对账单定稿0514 2 3" xfId="39854"/>
    <cellStyle name="好_县市旗测算20080508_民生政策最低支出需求_财力性转移支付2010年预算参考数_隋心对账单定稿0514 2 5" xfId="39855"/>
    <cellStyle name="好_县市旗测算20080508_民生政策最低支出需求_财力性转移支付2010年预算参考数_隋心对账单定稿0514 2 7" xfId="39856"/>
    <cellStyle name="好_县市旗测算20080508_民生政策最低支出需求_财力性转移支付2010年预算参考数_隋心对账单定稿0514 3" xfId="39857"/>
    <cellStyle name="好_县市旗测算20080508_民生政策最低支出需求_财力性转移支付2010年预算参考数_小册子（2010）张 2" xfId="39858"/>
    <cellStyle name="好_县市旗测算20080508_民生政策最低支出需求_财力性转移支付2010年预算参考数_小册子（2010）张 3" xfId="39859"/>
    <cellStyle name="好_县市旗测算20080508_民生政策最低支出需求_合并" xfId="39860"/>
    <cellStyle name="好_县市旗测算20080508_民生政策最低支出需求_合并 2" xfId="39861"/>
    <cellStyle name="好_县市旗测算20080508_民生政策最低支出需求_合并 2 5" xfId="39862"/>
    <cellStyle name="好_县市旗测算20080508_民生政策最低支出需求_合并 2 6" xfId="39863"/>
    <cellStyle name="好_县市旗测算20080508_民生政策最低支出需求_合并 2 7" xfId="39864"/>
    <cellStyle name="好_县市旗测算20080508_民生政策最低支出需求_华东" xfId="39865"/>
    <cellStyle name="好_县市旗测算20080508_民生政策最低支出需求_华东 2" xfId="39866"/>
    <cellStyle name="好_县市旗测算20080508_民生政策最低支出需求_华东 2 2" xfId="39867"/>
    <cellStyle name="好_县市旗测算20080508_民生政策最低支出需求_华东 2 3" xfId="39868"/>
    <cellStyle name="好_县市旗测算20080508_民生政策最低支出需求_华东 2 4" xfId="39869"/>
    <cellStyle name="好_县市旗测算20080508_民生政策最低支出需求_华东 2 5" xfId="39870"/>
    <cellStyle name="好_县市旗测算20080508_民生政策最低支出需求_华东 2 6" xfId="39871"/>
    <cellStyle name="好_县市旗测算20080508_民生政策最低支出需求_华东 2 7" xfId="39872"/>
    <cellStyle name="好_县市旗测算20080508_民生政策最低支出需求_华东 3" xfId="39873"/>
    <cellStyle name="好_县市旗测算20080508_民生政策最低支出需求_隋心对账单定稿0514 2" xfId="39874"/>
    <cellStyle name="好_县市旗测算20080508_民生政策最低支出需求_隋心对账单定稿0514 2 2" xfId="39875"/>
    <cellStyle name="好_县市旗测算20080508_民生政策最低支出需求_隋心对账单定稿0514 2 3" xfId="39876"/>
    <cellStyle name="好_县市旗测算20080508_民生政策最低支出需求_隋心对账单定稿0514 2 4" xfId="39877"/>
    <cellStyle name="好_县市旗测算20080508_民生政策最低支出需求_隋心对账单定稿0514 2 5" xfId="39878"/>
    <cellStyle name="好_县市旗测算20080508_民生政策最低支出需求_隋心对账单定稿0514 2 6" xfId="39879"/>
    <cellStyle name="好_县市旗测算20080508_民生政策最低支出需求_隋心对账单定稿0514 3" xfId="39880"/>
    <cellStyle name="好_县市旗测算20080508_民生政策最低支出需求_小册子（2010）张 2" xfId="39881"/>
    <cellStyle name="好_县市旗测算20080508_民生政策最低支出需求_小册子（2010）张 3" xfId="39882"/>
    <cellStyle name="好_县市旗测算20080508_隋心对账单定稿0514" xfId="39883"/>
    <cellStyle name="好_县市旗测算20080508_隋心对账单定稿0514 2" xfId="39884"/>
    <cellStyle name="汇总 9" xfId="39885"/>
    <cellStyle name="好_县市旗测算-新科目（20080626）_民生政策最低支出需求_财力性转移支付2010年预算参考数 2 7" xfId="39886"/>
    <cellStyle name="好_县市旗测算20080508_隋心对账单定稿0514 2 2" xfId="39887"/>
    <cellStyle name="汇总 9 2" xfId="39888"/>
    <cellStyle name="好_县市旗测算-新科目（20080626）_民生政策最低支出需求_财力性转移支付2010年预算参考数 2 8" xfId="39889"/>
    <cellStyle name="好_县市旗测算20080508_隋心对账单定稿0514 2 3" xfId="39890"/>
    <cellStyle name="好_县市旗测算20080508_隋心对账单定稿0514 2 4" xfId="39891"/>
    <cellStyle name="好_县市旗测算20080508_隋心对账单定稿0514 2 7" xfId="39892"/>
    <cellStyle name="好_县市旗测算20080508_县市旗测算-新科目（含人口规模效应） 2 3" xfId="39893"/>
    <cellStyle name="好_县市旗测算20080508_县市旗测算-新科目（含人口规模效应） 2 4" xfId="39894"/>
    <cellStyle name="好_县市旗测算20080508_县市旗测算-新科目（含人口规模效应） 2 5" xfId="39895"/>
    <cellStyle name="好_县市旗测算20080508_县市旗测算-新科目（含人口规模效应） 2 6" xfId="39896"/>
    <cellStyle name="好_县市旗测算20080508_县市旗测算-新科目（含人口规模效应） 2 7" xfId="39897"/>
    <cellStyle name="好_县市旗测算20080508_县市旗测算-新科目（含人口规模效应） 2 8" xfId="39898"/>
    <cellStyle name="好_县市旗测算20080508_县市旗测算-新科目（含人口规模效应） 5" xfId="39899"/>
    <cellStyle name="好_县市旗测算20080508_县市旗测算-新科目（含人口规模效应）_03_2010年各地区一般预算平衡表" xfId="39900"/>
    <cellStyle name="好_县市旗测算20080508_县市旗测算-新科目（含人口规模效应）_03_2010年各地区一般预算平衡表 2" xfId="39901"/>
    <cellStyle name="好_县市旗测算20080508_县市旗测算-新科目（含人口规模效应）_03_2010年各地区一般预算平衡表 2 2" xfId="39902"/>
    <cellStyle name="好_县市旗测算20080508_县市旗测算-新科目（含人口规模效应）_03_2010年各地区一般预算平衡表 2 3" xfId="39903"/>
    <cellStyle name="好_县市旗测算20080508_县市旗测算-新科目（含人口规模效应）_03_2010年各地区一般预算平衡表 3" xfId="39904"/>
    <cellStyle name="好_县市旗测算20080508_县市旗测算-新科目（含人口规模效应）_03_2010年各地区一般预算平衡表 4" xfId="39905"/>
    <cellStyle name="好_县市旗测算20080508_县市旗测算-新科目（含人口规模效应）_03_2010年各地区一般预算平衡表 5" xfId="39906"/>
    <cellStyle name="好_县市旗测算20080508_县市旗测算-新科目（含人口规模效应）_03_2010年各地区一般预算平衡表 6" xfId="39907"/>
    <cellStyle name="好_县市旗测算20080508_县市旗测算-新科目（含人口规模效应）_03_2010年各地区一般预算平衡表_04财力类2010" xfId="39908"/>
    <cellStyle name="好_县市旗测算20080508_县市旗测算-新科目（含人口规模效应）_03_2010年各地区一般预算平衡表_04财力类2010 3" xfId="39909"/>
    <cellStyle name="好_县市旗测算20080508_县市旗测算-新科目（含人口规模效应）_03_2010年各地区一般预算平衡表_2010年地方财政一般预算分级平衡情况表（汇总）0524" xfId="39910"/>
    <cellStyle name="好_县市旗测算20080508_县市旗测算-新科目（含人口规模效应）_03_2010年各地区一般预算平衡表_2010年地方财政一般预算分级平衡情况表（汇总）0524 2 7" xfId="39911"/>
    <cellStyle name="好_县市旗测算20080508_县市旗测算-新科目（含人口规模效应）_03_2010年各地区一般预算平衡表_2010年地方财政一般预算分级平衡情况表（汇总）0524 2 8" xfId="39912"/>
    <cellStyle name="千位分隔 2 9 2" xfId="39913"/>
    <cellStyle name="好_县市旗测算20080508_县市旗测算-新科目（含人口规模效应）_03_2010年各地区一般预算平衡表_净集中" xfId="39914"/>
    <cellStyle name="好_县市旗测算-新科目（20080626）_县市旗测算-新科目（含人口规模效应）_03_2010年各地区一般预算平衡表" xfId="39915"/>
    <cellStyle name="好_县市旗测算-新科目（20080626）_县市旗测算-新科目（含人口规模效应）_财力性转移支付2010年预算参考数_合并" xfId="39916"/>
    <cellStyle name="好_县市旗测算20080508_县市旗测算-新科目（含人口规模效应）_03_2010年各地区一般预算平衡表_净集中 2" xfId="39917"/>
    <cellStyle name="好_县市旗测算-新科目（20080626）_县市旗测算-新科目（含人口规模效应）_03_2010年各地区一般预算平衡表 2" xfId="39918"/>
    <cellStyle name="好_县市旗测算-新科目（20080626）_县市旗测算-新科目（含人口规模效应）_财力性转移支付2010年预算参考数_合并 2" xfId="39919"/>
    <cellStyle name="好_县市旗测算20080508_县市旗测算-新科目（含人口规模效应）_03_2010年各地区一般预算平衡表_净集中 3" xfId="39920"/>
    <cellStyle name="好_县市旗测算-新科目（20080626）_县市旗测算-新科目（含人口规模效应）_03_2010年各地区一般预算平衡表 3" xfId="39921"/>
    <cellStyle name="好_县市旗测算-新科目（20080626）_县市旗测算-新科目（含人口规模效应）_财力性转移支付2010年预算参考数_合并 3" xfId="39922"/>
    <cellStyle name="好_县市旗测算20080508_县市旗测算-新科目（含人口规模效应）_30云南 2" xfId="39923"/>
    <cellStyle name="好_县市旗测算20080508_县市旗测算-新科目（含人口规模效应）_30云南 3" xfId="39924"/>
    <cellStyle name="好_县市旗测算20080508_县市旗测算-新科目（含人口规模效应）_财力性转移支付2010年预算参考数 2" xfId="39925"/>
    <cellStyle name="好_县市旗测算20080508_县市旗测算-新科目（含人口规模效应）_财力性转移支付2010年预算参考数 2 2" xfId="39926"/>
    <cellStyle name="好_县市旗测算-新科目（20080627）_财力性转移支付2010年预算参考数 4" xfId="39927"/>
    <cellStyle name="好_县市旗测算20080508_县市旗测算-新科目（含人口规模效应）_财力性转移支付2010年预算参考数 2 3" xfId="39928"/>
    <cellStyle name="好_县市旗测算-新科目（20080627）_财力性转移支付2010年预算参考数 5" xfId="39929"/>
    <cellStyle name="好_县市旗测算20080508_县市旗测算-新科目（含人口规模效应）_财力性转移支付2010年预算参考数 2 4" xfId="39930"/>
    <cellStyle name="好_县市旗测算20080508_县市旗测算-新科目（含人口规模效应）_财力性转移支付2010年预算参考数 2 5" xfId="39931"/>
    <cellStyle name="好_县市旗测算20080508_县市旗测算-新科目（含人口规模效应）_财力性转移支付2010年预算参考数 2 6" xfId="39932"/>
    <cellStyle name="好_县市旗测算20080508_县市旗测算-新科目（含人口规模效应）_财力性转移支付2010年预算参考数 2 7" xfId="39933"/>
    <cellStyle name="好_县市旗测算20080508_县市旗测算-新科目（含人口规模效应）_财力性转移支付2010年预算参考数 2 8" xfId="39934"/>
    <cellStyle name="好_县市旗测算20080508_县市旗测算-新科目（含人口规模效应）_财力性转移支付2010年预算参考数_03_2010年各地区一般预算平衡表 2" xfId="39935"/>
    <cellStyle name="好_县市旗测算20080508_县市旗测算-新科目（含人口规模效应）_财力性转移支付2010年预算参考数_03_2010年各地区一般预算平衡表 2 3" xfId="39936"/>
    <cellStyle name="好_县市旗测算20080508_县市旗测算-新科目（含人口规模效应）_财力性转移支付2010年预算参考数_03_2010年各地区一般预算平衡表 3" xfId="39937"/>
    <cellStyle name="好_县市旗测算20080508_县市旗测算-新科目（含人口规模效应）_财力性转移支付2010年预算参考数_03_2010年各地区一般预算平衡表 4" xfId="39938"/>
    <cellStyle name="好_县市旗测算20080508_县市旗测算-新科目（含人口规模效应）_财力性转移支付2010年预算参考数_03_2010年各地区一般预算平衡表 5" xfId="39939"/>
    <cellStyle name="好_县市旗测算20080508_县市旗测算-新科目（含人口规模效应）_财力性转移支付2010年预算参考数_03_2010年各地区一般预算平衡表 6" xfId="39940"/>
    <cellStyle name="好_县市旗测算20080508_县市旗测算-新科目（含人口规模效应）_财力性转移支付2010年预算参考数_03_2010年各地区一般预算平衡表_04财力类2010" xfId="39941"/>
    <cellStyle name="好_县市旗测算20080508_县市旗测算-新科目（含人口规模效应）_财力性转移支付2010年预算参考数_03_2010年各地区一般预算平衡表_04财力类2010 2" xfId="39942"/>
    <cellStyle name="好_县市旗测算20080508_县市旗测算-新科目（含人口规模效应）_财力性转移支付2010年预算参考数_03_2010年各地区一般预算平衡表_04财力类2010 3" xfId="39943"/>
    <cellStyle name="好_县市旗测算20080508_县市旗测算-新科目（含人口规模效应）_财力性转移支付2010年预算参考数_03_2010年各地区一般预算平衡表_2010年地方财政一般预算分级平衡情况表（汇总）0524" xfId="39944"/>
    <cellStyle name="好_县市旗测算20080508_县市旗测算-新科目（含人口规模效应）_财力性转移支付2010年预算参考数_03_2010年各地区一般预算平衡表_2010年地方财政一般预算分级平衡情况表（汇总）0524 2" xfId="39945"/>
    <cellStyle name="好_县市旗测算20080508_县市旗测算-新科目（含人口规模效应）_财力性转移支付2010年预算参考数_03_2010年各地区一般预算平衡表_2010年地方财政一般预算分级平衡情况表（汇总）0524 2 2" xfId="39946"/>
    <cellStyle name="好_县市旗测算20080508_县市旗测算-新科目（含人口规模效应）_财力性转移支付2010年预算参考数_03_2010年各地区一般预算平衡表_2010年地方财政一般预算分级平衡情况表（汇总）0524 2 3" xfId="39947"/>
    <cellStyle name="好_县市旗测算20080508_县市旗测算-新科目（含人口规模效应）_财力性转移支付2010年预算参考数_03_2010年各地区一般预算平衡表_2010年地方财政一般预算分级平衡情况表（汇总）0524 2 4" xfId="39948"/>
    <cellStyle name="好_县市旗测算20080508_县市旗测算-新科目（含人口规模效应）_财力性转移支付2010年预算参考数_03_2010年各地区一般预算平衡表_2010年地方财政一般预算分级平衡情况表（汇总）0524 2 5" xfId="39949"/>
    <cellStyle name="好_县市旗测算20080508_县市旗测算-新科目（含人口规模效应）_财力性转移支付2010年预算参考数_03_2010年各地区一般预算平衡表_2010年地方财政一般预算分级平衡情况表（汇总）0524 3" xfId="39950"/>
    <cellStyle name="好_县市旗测算20080508_县市旗测算-新科目（含人口规模效应）_财力性转移支付2010年预算参考数_03_2010年各地区一般预算平衡表_2010年地方财政一般预算分级平衡情况表（汇总）0524 4" xfId="39951"/>
    <cellStyle name="好_县市旗测算20080508_县市旗测算-新科目（含人口规模效应）_财力性转移支付2010年预算参考数_03_2010年各地区一般预算平衡表_2010年地方财政一般预算分级平衡情况表（汇总）0524 5" xfId="39952"/>
    <cellStyle name="好_县市旗测算20080508_县市旗测算-新科目（含人口规模效应）_财力性转移支付2010年预算参考数_03_2010年各地区一般预算平衡表_净集中" xfId="39953"/>
    <cellStyle name="好_县市旗测算20080508_县市旗测算-新科目（含人口规模效应）_财力性转移支付2010年预算参考数_03_2010年各地区一般预算平衡表_净集中 2" xfId="39954"/>
    <cellStyle name="好_县市旗测算20080508_县市旗测算-新科目（含人口规模效应）_财力性转移支付2010年预算参考数_03_2010年各地区一般预算平衡表_净集中 3" xfId="39955"/>
    <cellStyle name="好_县市旗测算20080508_县市旗测算-新科目（含人口规模效应）_财力性转移支付2010年预算参考数_30云南" xfId="39956"/>
    <cellStyle name="好_县市旗测算20080508_县市旗测算-新科目（含人口规模效应）_财力性转移支付2010年预算参考数_30云南 2" xfId="39957"/>
    <cellStyle name="好_县市旗测算20080508_县市旗测算-新科目（含人口规模效应）_财力性转移支付2010年预算参考数_30云南 3" xfId="39958"/>
    <cellStyle name="好_县市旗测算20080508_县市旗测算-新科目（含人口规模效应）_财力性转移支付2010年预算参考数_合并" xfId="39959"/>
    <cellStyle name="好_县市旗测算20080508_县市旗测算-新科目（含人口规模效应）_财力性转移支付2010年预算参考数_合并 2 4" xfId="39960"/>
    <cellStyle name="好_县市旗测算20080508_县市旗测算-新科目（含人口规模效应）_财力性转移支付2010年预算参考数_合并 2 6" xfId="39961"/>
    <cellStyle name="好_县市旗测算20080508_县市旗测算-新科目（含人口规模效应）_财力性转移支付2010年预算参考数_合并 2 7" xfId="39962"/>
    <cellStyle name="好_县市旗测算20080508_县市旗测算-新科目（含人口规模效应）_财力性转移支付2010年预算参考数_华东" xfId="39963"/>
    <cellStyle name="好_县市旗测算20080508_县市旗测算-新科目（含人口规模效应）_财力性转移支付2010年预算参考数_华东 2" xfId="39964"/>
    <cellStyle name="好_县市旗测算20080508_县市旗测算-新科目（含人口规模效应）_财力性转移支付2010年预算参考数_华东 2 2" xfId="39965"/>
    <cellStyle name="好_县市旗测算20080508_县市旗测算-新科目（含人口规模效应）_财力性转移支付2010年预算参考数_华东 2 3" xfId="39966"/>
    <cellStyle name="好_县市旗测算20080508_县市旗测算-新科目（含人口规模效应）_财力性转移支付2010年预算参考数_华东 2 4" xfId="39967"/>
    <cellStyle name="好_县市旗测算20080508_县市旗测算-新科目（含人口规模效应）_财力性转移支付2010年预算参考数_华东 2 6" xfId="39968"/>
    <cellStyle name="好_县市旗测算-新科目（20080626）_03_2010年各地区一般预算平衡表_净集中" xfId="39969"/>
    <cellStyle name="好_县市旗测算20080508_县市旗测算-新科目（含人口规模效应）_财力性转移支付2010年预算参考数_华东 2 7" xfId="39970"/>
    <cellStyle name="好_县市旗测算20080508_县市旗测算-新科目（含人口规模效应）_财力性转移支付2010年预算参考数_华东 3" xfId="39971"/>
    <cellStyle name="好_县市旗测算20080508_县市旗测算-新科目（含人口规模效应）_财力性转移支付2010年预算参考数_隋心对账单定稿0514" xfId="39972"/>
    <cellStyle name="好_云南省2008年转移支付测算——州市本级考核部分及政策性测算_03_2010年各地区一般预算平衡表 4" xfId="39973"/>
    <cellStyle name="好_县市旗测算20080508_县市旗测算-新科目（含人口规模效应）_财力性转移支付2010年预算参考数_隋心对账单定稿0514 2" xfId="39974"/>
    <cellStyle name="好_县市旗测算20080508_县市旗测算-新科目（含人口规模效应）_财力性转移支付2010年预算参考数_隋心对账单定稿0514 2 2" xfId="39975"/>
    <cellStyle name="好_县市旗测算20080508_县市旗测算-新科目（含人口规模效应）_财力性转移支付2010年预算参考数_隋心对账单定稿0514 2 3" xfId="39976"/>
    <cellStyle name="好_县市旗测算20080508_县市旗测算-新科目（含人口规模效应）_财力性转移支付2010年预算参考数_小册子（2010）张 2" xfId="39977"/>
    <cellStyle name="好_县市旗测算20080508_县市旗测算-新科目（含人口规模效应）_财力性转移支付2010年预算参考数_小册子（2010）张 2 2" xfId="39978"/>
    <cellStyle name="好_县市旗测算20080508_县市旗测算-新科目（含人口规模效应）_财力性转移支付2010年预算参考数_小册子（2010）张 3" xfId="39979"/>
    <cellStyle name="好_县市旗测算20080508_县市旗测算-新科目（含人口规模效应）_合并 2" xfId="39980"/>
    <cellStyle name="好_县市旗测算20080508_县市旗测算-新科目（含人口规模效应）_合并 2 2" xfId="39981"/>
    <cellStyle name="好_县市旗测算20080508_县市旗测算-新科目（含人口规模效应）_合并 2 3" xfId="39982"/>
    <cellStyle name="好_县市旗测算20080508_县市旗测算-新科目（含人口规模效应）_合并 2 4" xfId="39983"/>
    <cellStyle name="好_县市旗测算20080508_县市旗测算-新科目（含人口规模效应）_合并 2 5" xfId="39984"/>
    <cellStyle name="好_县市旗测算20080508_县市旗测算-新科目（含人口规模效应）_合并 2 6" xfId="39985"/>
    <cellStyle name="好_县市旗测算20080508_县市旗测算-新科目（含人口规模效应）_合并 2 7" xfId="39986"/>
    <cellStyle name="好_县市旗测算20080508_县市旗测算-新科目（含人口规模效应）_合并 3" xfId="39987"/>
    <cellStyle name="好_县市旗测算20080508_县市旗测算-新科目（含人口规模效应）_华东 2 2" xfId="39988"/>
    <cellStyle name="好_县市旗测算20080508_县市旗测算-新科目（含人口规模效应）_华东 2 3" xfId="39989"/>
    <cellStyle name="好_县市旗测算20080508_县市旗测算-新科目（含人口规模效应）_华东 2 4" xfId="39990"/>
    <cellStyle name="好_县市旗测算20080508_县市旗测算-新科目（含人口规模效应）_华东 2 5" xfId="39991"/>
    <cellStyle name="好_县市旗测算20080508_县市旗测算-新科目（含人口规模效应）_华东 2 6" xfId="39992"/>
    <cellStyle name="好_县市旗测算20080508_县市旗测算-新科目（含人口规模效应）_华东 2 7" xfId="39993"/>
    <cellStyle name="好_县市旗测算20080508_县市旗测算-新科目（含人口规模效应）_隋心对账单定稿0514 2" xfId="39994"/>
    <cellStyle name="好_县市旗测算20080508_县市旗测算-新科目（含人口规模效应）_隋心对账单定稿0514 2 3" xfId="39995"/>
    <cellStyle name="好_县市旗测算20080508_县市旗测算-新科目（含人口规模效应）_隋心对账单定稿0514 2 4" xfId="39996"/>
    <cellStyle name="好_县市旗测算20080508_县市旗测算-新科目（含人口规模效应）_隋心对账单定稿0514 2 7" xfId="39997"/>
    <cellStyle name="好_县市旗测算20080508_县市旗测算-新科目（含人口规模效应）_隋心对账单定稿0514 3" xfId="39998"/>
    <cellStyle name="好_县市旗测算20080508_县市旗测算-新科目（含人口规模效应）_小册子（2010）张" xfId="39999"/>
    <cellStyle name="好_县市旗测算20080508_县市旗测算-新科目（含人口规模效应）_小册子（2010）张 2 2" xfId="40000"/>
    <cellStyle name="好_县市旗测算20080508_县市旗测算-新科目（含人口规模效应）_小册子（2010）张 3 2" xfId="40001"/>
    <cellStyle name="好_县市旗测算20080508_小册子（2010）张" xfId="40002"/>
    <cellStyle name="好_县市旗测算20080508_小册子（2010）张 3" xfId="40003"/>
    <cellStyle name="好_县市旗测算-新科目（20080626） 2" xfId="40004"/>
    <cellStyle name="好_县市旗测算-新科目（20080626） 2 2" xfId="40005"/>
    <cellStyle name="好_县市旗测算-新科目（20080626） 2 6" xfId="40006"/>
    <cellStyle name="好_县市旗测算-新科目（20080626） 2 7" xfId="40007"/>
    <cellStyle name="好_县市旗测算-新科目（20080626） 2 8" xfId="40008"/>
    <cellStyle name="好_县市旗测算-新科目（20080626） 3" xfId="40009"/>
    <cellStyle name="好_县市旗测算-新科目（20080626） 4" xfId="40010"/>
    <cellStyle name="好_县市旗测算-新科目（20080626） 5" xfId="40011"/>
    <cellStyle name="好_县市旗测算-新科目（20080626）_03_2010年各地区一般预算平衡表 5" xfId="40012"/>
    <cellStyle name="好_县市旗测算-新科目（20080626）_03_2010年各地区一般预算平衡表_04财力类2010" xfId="40013"/>
    <cellStyle name="好_县市旗测算-新科目（20080626）_03_2010年各地区一般预算平衡表_04财力类2010 2" xfId="40014"/>
    <cellStyle name="好_县市旗测算-新科目（20080626）_03_2010年各地区一般预算平衡表_04财力类2010 3" xfId="40015"/>
    <cellStyle name="好_县市旗测算-新科目（20080626）_03_2010年各地区一般预算平衡表_2010年地方财政一般预算分级平衡情况表（汇总）0524" xfId="40016"/>
    <cellStyle name="好_县市旗测算-新科目（20080626）_03_2010年各地区一般预算平衡表_2010年地方财政一般预算分级平衡情况表（汇总）0524 2" xfId="40017"/>
    <cellStyle name="好_县市旗测算-新科目（20080626）_03_2010年各地区一般预算平衡表_2010年地方财政一般预算分级平衡情况表（汇总）0524 2 2" xfId="40018"/>
    <cellStyle name="好_县市旗测算-新科目（20080626）_03_2010年各地区一般预算平衡表_2010年地方财政一般预算分级平衡情况表（汇总）0524 2 3" xfId="40019"/>
    <cellStyle name="好_县市旗测算-新科目（20080626）_03_2010年各地区一般预算平衡表_2010年地方财政一般预算分级平衡情况表（汇总）0524 2 4" xfId="40020"/>
    <cellStyle name="好_县市旗测算-新科目（20080626）_03_2010年各地区一般预算平衡表_2010年地方财政一般预算分级平衡情况表（汇总）0524 2 5" xfId="40021"/>
    <cellStyle name="好_县市旗测算-新科目（20080626）_03_2010年各地区一般预算平衡表_2010年地方财政一般预算分级平衡情况表（汇总）0524 2 6" xfId="40022"/>
    <cellStyle name="好_县市旗测算-新科目（20080626）_03_2010年各地区一般预算平衡表_2010年地方财政一般预算分级平衡情况表（汇总）0524 2 7" xfId="40023"/>
    <cellStyle name="好_县市旗测算-新科目（20080626）_03_2010年各地区一般预算平衡表_2010年地方财政一般预算分级平衡情况表（汇总）0524 2 8" xfId="40024"/>
    <cellStyle name="好_县市旗测算-新科目（20080626）_03_2010年各地区一般预算平衡表_2010年地方财政一般预算分级平衡情况表（汇总）0524 4" xfId="40025"/>
    <cellStyle name="好_县市旗测算-新科目（20080626）_03_2010年各地区一般预算平衡表_2010年地方财政一般预算分级平衡情况表（汇总）0524 5" xfId="40026"/>
    <cellStyle name="好_县市旗测算-新科目（20080626）_03_2010年各地区一般预算平衡表_净集中 2" xfId="40027"/>
    <cellStyle name="好_县市旗测算-新科目（20080626）_03_2010年各地区一般预算平衡表_净集中 3" xfId="40028"/>
    <cellStyle name="好_县市旗测算-新科目（20080626）_30云南" xfId="40029"/>
    <cellStyle name="好_县市旗测算-新科目（20080626）_30云南 2" xfId="40030"/>
    <cellStyle name="好_县市旗测算-新科目（20080626）_30云南 3" xfId="40031"/>
    <cellStyle name="好_县市旗测算-新科目（20080626）_不含人员经费系数 2 2" xfId="40032"/>
    <cellStyle name="好_县市旗测算-新科目（20080626）_不含人员经费系数 2 3" xfId="40033"/>
    <cellStyle name="好_县市旗测算-新科目（20080626）_不含人员经费系数 2 4" xfId="40034"/>
    <cellStyle name="好_县市旗测算-新科目（20080626）_不含人员经费系数 2 5" xfId="40035"/>
    <cellStyle name="好_县市旗测算-新科目（20080626）_不含人员经费系数 2 6" xfId="40036"/>
    <cellStyle name="好_县市旗测算-新科目（20080626）_不含人员经费系数 2 7" xfId="40037"/>
    <cellStyle name="好_县市旗测算-新科目（20080626）_不含人员经费系数 2 8" xfId="40038"/>
    <cellStyle name="好_县市旗测算-新科目（20080626）_不含人员经费系数 4" xfId="40039"/>
    <cellStyle name="好_县市旗测算-新科目（20080626）_不含人员经费系数 5" xfId="40040"/>
    <cellStyle name="好_县市旗测算-新科目（20080626）_不含人员经费系数_03_2010年各地区一般预算平衡表" xfId="40041"/>
    <cellStyle name="好_县市旗测算-新科目（20080626）_不含人员经费系数_03_2010年各地区一般预算平衡表 2" xfId="40042"/>
    <cellStyle name="好_县市旗测算-新科目（20080626）_不含人员经费系数_03_2010年各地区一般预算平衡表 2 2" xfId="40043"/>
    <cellStyle name="好_县市旗测算-新科目（20080626）_不含人员经费系数_03_2010年各地区一般预算平衡表 2 3" xfId="40044"/>
    <cellStyle name="好_县市旗测算-新科目（20080626）_不含人员经费系数_03_2010年各地区一般预算平衡表 3" xfId="40045"/>
    <cellStyle name="好_县市旗测算-新科目（20080626）_不含人员经费系数_03_2010年各地区一般预算平衡表 5" xfId="40046"/>
    <cellStyle name="好_县市旗测算-新科目（20080626）_不含人员经费系数_03_2010年各地区一般预算平衡表 6" xfId="40047"/>
    <cellStyle name="好_县市旗测算-新科目（20080626）_不含人员经费系数_03_2010年各地区一般预算平衡表_04财力类2010 3" xfId="40048"/>
    <cellStyle name="好_县市旗测算-新科目（20080626）_不含人员经费系数_03_2010年各地区一般预算平衡表_2010年地方财政一般预算分级平衡情况表（汇总）0524" xfId="40049"/>
    <cellStyle name="好_县市旗测算-新科目（20080626）_不含人员经费系数_03_2010年各地区一般预算平衡表_2010年地方财政一般预算分级平衡情况表（汇总）0524 2" xfId="40050"/>
    <cellStyle name="好_县市旗测算-新科目（20080626）_不含人员经费系数_03_2010年各地区一般预算平衡表_2010年地方财政一般预算分级平衡情况表（汇总）0524 2 7" xfId="40051"/>
    <cellStyle name="好_县市旗测算-新科目（20080626）_不含人员经费系数_03_2010年各地区一般预算平衡表_2010年地方财政一般预算分级平衡情况表（汇总）0524 2 8" xfId="40052"/>
    <cellStyle name="好_县市旗测算-新科目（20080626）_不含人员经费系数_03_2010年各地区一般预算平衡表_2010年地方财政一般预算分级平衡情况表（汇总）0524 3" xfId="40053"/>
    <cellStyle name="好_县市旗测算-新科目（20080626）_不含人员经费系数_03_2010年各地区一般预算平衡表_2010年地方财政一般预算分级平衡情况表（汇总）0524 4" xfId="40054"/>
    <cellStyle name="好_县市旗测算-新科目（20080626）_不含人员经费系数_03_2010年各地区一般预算平衡表_2010年地方财政一般预算分级平衡情况表（汇总）0524 5" xfId="40055"/>
    <cellStyle name="好_县市旗测算-新科目（20080626）_不含人员经费系数_03_2010年各地区一般预算平衡表_净集中" xfId="40056"/>
    <cellStyle name="好_县市旗测算-新科目（20080626）_不含人员经费系数_财力性转移支付2010年预算参考数" xfId="40057"/>
    <cellStyle name="好_县市旗测算-新科目（20080626）_不含人员经费系数_财力性转移支付2010年预算参考数 2" xfId="40058"/>
    <cellStyle name="好_县市旗测算-新科目（20080626）_不含人员经费系数_财力性转移支付2010年预算参考数 2 2" xfId="40059"/>
    <cellStyle name="好_县市旗测算-新科目（20080626）_不含人员经费系数_财力性转移支付2010年预算参考数 3" xfId="40060"/>
    <cellStyle name="好_县市旗测算-新科目（20080626）_不含人员经费系数_财力性转移支付2010年预算参考数 4" xfId="40061"/>
    <cellStyle name="好_县市旗测算-新科目（20080626）_不含人员经费系数_财力性转移支付2010年预算参考数 5" xfId="40062"/>
    <cellStyle name="好_县市旗测算-新科目（20080626）_不含人员经费系数_财力性转移支付2010年预算参考数_03_2010年各地区一般预算平衡表" xfId="40063"/>
    <cellStyle name="好_县市旗测算-新科目（20080626）_不含人员经费系数_财力性转移支付2010年预算参考数_03_2010年各地区一般预算平衡表 2" xfId="40064"/>
    <cellStyle name="好_县市旗测算-新科目（20080626）_不含人员经费系数_财力性转移支付2010年预算参考数_03_2010年各地区一般预算平衡表 2 2" xfId="40065"/>
    <cellStyle name="好_县市旗测算-新科目（20080626）_不含人员经费系数_财力性转移支付2010年预算参考数_03_2010年各地区一般预算平衡表 2 3" xfId="40066"/>
    <cellStyle name="好_县市旗测算-新科目（20080626）_不含人员经费系数_财力性转移支付2010年预算参考数_03_2010年各地区一般预算平衡表 4" xfId="40067"/>
    <cellStyle name="好_县市旗测算-新科目（20080626）_不含人员经费系数_财力性转移支付2010年预算参考数_03_2010年各地区一般预算平衡表 5" xfId="40068"/>
    <cellStyle name="好_县市旗测算-新科目（20080626）_不含人员经费系数_财力性转移支付2010年预算参考数_03_2010年各地区一般预算平衡表 6" xfId="40069"/>
    <cellStyle name="好_县市旗测算-新科目（20080626）_不含人员经费系数_财力性转移支付2010年预算参考数_03_2010年各地区一般预算平衡表_04财力类2010" xfId="40070"/>
    <cellStyle name="好_县市旗测算-新科目（20080626）_不含人员经费系数_财力性转移支付2010年预算参考数_03_2010年各地区一般预算平衡表_04财力类2010 2" xfId="40071"/>
    <cellStyle name="好_县市旗测算-新科目（20080626）_不含人员经费系数_财力性转移支付2010年预算参考数_03_2010年各地区一般预算平衡表_2010年地方财政一般预算分级平衡情况表（汇总）0524 2" xfId="40072"/>
    <cellStyle name="好_县市旗测算-新科目（20080626）_不含人员经费系数_财力性转移支付2010年预算参考数_03_2010年各地区一般预算平衡表_2010年地方财政一般预算分级平衡情况表（汇总）0524 2 2" xfId="40073"/>
    <cellStyle name="好_县市旗测算-新科目（20080626）_不含人员经费系数_财力性转移支付2010年预算参考数_03_2010年各地区一般预算平衡表_2010年地方财政一般预算分级平衡情况表（汇总）0524 2 3" xfId="40074"/>
    <cellStyle name="好_县市旗测算-新科目（20080626）_不含人员经费系数_财力性转移支付2010年预算参考数_03_2010年各地区一般预算平衡表_2010年地方财政一般预算分级平衡情况表（汇总）0524 2 4" xfId="40075"/>
    <cellStyle name="好_县市旗测算-新科目（20080626）_不含人员经费系数_财力性转移支付2010年预算参考数_03_2010年各地区一般预算平衡表_2010年地方财政一般预算分级平衡情况表（汇总）0524 2 7" xfId="40076"/>
    <cellStyle name="好_县市旗测算-新科目（20080626）_不含人员经费系数_财力性转移支付2010年预算参考数_03_2010年各地区一般预算平衡表_2010年地方财政一般预算分级平衡情况表（汇总）0524 2 8" xfId="40077"/>
    <cellStyle name="好_县市旗测算-新科目（20080626）_不含人员经费系数_财力性转移支付2010年预算参考数_03_2010年各地区一般预算平衡表_2010年地方财政一般预算分级平衡情况表（汇总）0524 3" xfId="40078"/>
    <cellStyle name="好_县市旗测算-新科目（20080626）_不含人员经费系数_财力性转移支付2010年预算参考数_03_2010年各地区一般预算平衡表_2010年地方财政一般预算分级平衡情况表（汇总）0524 4" xfId="40079"/>
    <cellStyle name="好_县市旗测算-新科目（20080626）_不含人员经费系数_财力性转移支付2010年预算参考数_03_2010年各地区一般预算平衡表_净集中 2" xfId="40080"/>
    <cellStyle name="好_县市旗测算-新科目（20080626）_不含人员经费系数_财力性转移支付2010年预算参考数_30云南" xfId="40081"/>
    <cellStyle name="强调文字颜色 1 2 2 2 2 2 5" xfId="40082"/>
    <cellStyle name="好_县市旗测算-新科目（20080626）_不含人员经费系数_财力性转移支付2010年预算参考数_合并 2" xfId="40083"/>
    <cellStyle name="好_县市旗测算-新科目（20080626）_不含人员经费系数_财力性转移支付2010年预算参考数_合并 2 2" xfId="40084"/>
    <cellStyle name="好_县市旗测算-新科目（20080626）_不含人员经费系数_财力性转移支付2010年预算参考数_合并 2 3" xfId="40085"/>
    <cellStyle name="好_县市旗测算-新科目（20080626）_不含人员经费系数_财力性转移支付2010年预算参考数_合并 2 4" xfId="40086"/>
    <cellStyle name="好_县市旗测算-新科目（20080626）_不含人员经费系数_财力性转移支付2010年预算参考数_合并 2 5" xfId="40087"/>
    <cellStyle name="好_县市旗测算-新科目（20080626）_不含人员经费系数_财力性转移支付2010年预算参考数_合并 3" xfId="40088"/>
    <cellStyle name="好_县市旗测算-新科目（20080626）_不含人员经费系数_财力性转移支付2010年预算参考数_华东 2 5" xfId="40089"/>
    <cellStyle name="好_县市旗测算-新科目（20080626）_不含人员经费系数_财力性转移支付2010年预算参考数_华东 2 6" xfId="40090"/>
    <cellStyle name="好_县市旗测算-新科目（20080626）_不含人员经费系数_财力性转移支付2010年预算参考数_华东 3" xfId="40091"/>
    <cellStyle name="好_县市旗测算-新科目（20080626）_不含人员经费系数_财力性转移支付2010年预算参考数_隋心对账单定稿0514" xfId="40092"/>
    <cellStyle name="好_县市旗测算-新科目（20080626）_不含人员经费系数_财力性转移支付2010年预算参考数_隋心对账单定稿0514 2 2" xfId="40093"/>
    <cellStyle name="好_一般预算支出口径剔除表_03_2010年各地区一般预算平衡表_2010年地方财政一般预算分级平衡情况表（汇总）0524 2 5" xfId="40094"/>
    <cellStyle name="好_县市旗测算-新科目（20080626）_不含人员经费系数_财力性转移支付2010年预算参考数_隋心对账单定稿0514 2 3" xfId="40095"/>
    <cellStyle name="好_一般预算支出口径剔除表_03_2010年各地区一般预算平衡表_2010年地方财政一般预算分级平衡情况表（汇总）0524 2 6" xfId="40096"/>
    <cellStyle name="好_县市旗测算-新科目（20080626）_不含人员经费系数_财力性转移支付2010年预算参考数_隋心对账单定稿0514 2 5" xfId="40097"/>
    <cellStyle name="好_一般预算支出口径剔除表_03_2010年各地区一般预算平衡表_2010年地方财政一般预算分级平衡情况表（汇总）0524 2 8" xfId="40098"/>
    <cellStyle name="好_县市旗测算-新科目（20080626）_不含人员经费系数_财力性转移支付2010年预算参考数_隋心对账单定稿0514 2 6" xfId="40099"/>
    <cellStyle name="好_县市旗测算-新科目（20080626）_不含人员经费系数_财力性转移支付2010年预算参考数_隋心对账单定稿0514 2 7" xfId="40100"/>
    <cellStyle name="好_县市旗测算-新科目（20080626）_不含人员经费系数_财力性转移支付2010年预算参考数_小册子（2010）张 2" xfId="40101"/>
    <cellStyle name="好_县市旗测算-新科目（20080626）_不含人员经费系数_财力性转移支付2010年预算参考数_小册子（2010）张 3" xfId="40102"/>
    <cellStyle name="好_县市旗测算-新科目（20080626）_不含人员经费系数_合并" xfId="40103"/>
    <cellStyle name="好_县市旗测算-新科目（20080626）_不含人员经费系数_合并 2 2" xfId="40104"/>
    <cellStyle name="好_县市旗测算-新科目（20080626）_不含人员经费系数_华东" xfId="40105"/>
    <cellStyle name="好_县市旗测算-新科目（20080626）_不含人员经费系数_华东 2" xfId="40106"/>
    <cellStyle name="好_县市旗测算-新科目（20080626）_不含人员经费系数_华东 2 2" xfId="40107"/>
    <cellStyle name="好_县市旗测算-新科目（20080626）_不含人员经费系数_华东 3" xfId="40108"/>
    <cellStyle name="好_县市旗测算-新科目（20080626）_不含人员经费系数_小册子（2010）张" xfId="40109"/>
    <cellStyle name="好_县市旗测算-新科目（20080626）_不含人员经费系数_小册子（2010）张 2" xfId="40110"/>
    <cellStyle name="警告文本 2 2 2 2 8" xfId="40111"/>
    <cellStyle name="好_县市旗测算-新科目（20080626）_不含人员经费系数_小册子（2010）张 3" xfId="40112"/>
    <cellStyle name="警告文本 2 2 2 2 9" xfId="40113"/>
    <cellStyle name="好_县市旗测算-新科目（20080626）_财力性转移支付2010年预算参考数" xfId="40114"/>
    <cellStyle name="好_县市旗测算-新科目（20080626）_财力性转移支付2010年预算参考数 2" xfId="40115"/>
    <cellStyle name="好_县市旗测算-新科目（20080626）_财力性转移支付2010年预算参考数 2 4" xfId="40116"/>
    <cellStyle name="好_县市旗测算-新科目（20080626）_财力性转移支付2010年预算参考数 2 6" xfId="40117"/>
    <cellStyle name="好_县市旗测算-新科目（20080626）_财力性转移支付2010年预算参考数 2 7" xfId="40118"/>
    <cellStyle name="好_县市旗测算-新科目（20080626）_财力性转移支付2010年预算参考数_03_2010年各地区一般预算平衡表" xfId="40119"/>
    <cellStyle name="好_县市旗测算-新科目（20080626）_财力性转移支付2010年预算参考数_03_2010年各地区一般预算平衡表 3" xfId="40120"/>
    <cellStyle name="好_县市旗测算-新科目（20080626）_财力性转移支付2010年预算参考数_03_2010年各地区一般预算平衡表 4" xfId="40121"/>
    <cellStyle name="好_县市旗测算-新科目（20080626）_财力性转移支付2010年预算参考数_03_2010年各地区一般预算平衡表 5" xfId="40122"/>
    <cellStyle name="好_县市旗测算-新科目（20080626）_财力性转移支付2010年预算参考数_03_2010年各地区一般预算平衡表_04财力类2010" xfId="40123"/>
    <cellStyle name="好_县市旗测算-新科目（20080626）_财力性转移支付2010年预算参考数_03_2010年各地区一般预算平衡表_2010年地方财政一般预算分级平衡情况表（汇总）0524" xfId="40124"/>
    <cellStyle name="好_县市旗测算-新科目（20080626）_财力性转移支付2010年预算参考数_03_2010年各地区一般预算平衡表_2010年地方财政一般预算分级平衡情况表（汇总）0524 2 6" xfId="40125"/>
    <cellStyle name="好_县市旗测算-新科目（20080626）_财力性转移支付2010年预算参考数_03_2010年各地区一般预算平衡表_2010年地方财政一般预算分级平衡情况表（汇总）0524 2 7" xfId="40126"/>
    <cellStyle name="好_县市旗测算-新科目（20080626）_财力性转移支付2010年预算参考数_03_2010年各地区一般预算平衡表_2010年地方财政一般预算分级平衡情况表（汇总）0524 2 8" xfId="40127"/>
    <cellStyle name="好_县市旗测算-新科目（20080626）_财力性转移支付2010年预算参考数_03_2010年各地区一般预算平衡表_净集中" xfId="40128"/>
    <cellStyle name="好_县市旗测算-新科目（20080626）_财力性转移支付2010年预算参考数_03_2010年各地区一般预算平衡表_净集中 2" xfId="40129"/>
    <cellStyle name="好_县市旗测算-新科目（20080626）_财力性转移支付2010年预算参考数_03_2010年各地区一般预算平衡表_净集中 3" xfId="40130"/>
    <cellStyle name="好_县市旗测算-新科目（20080626）_财力性转移支付2010年预算参考数_30云南 3" xfId="40131"/>
    <cellStyle name="好_县市旗测算-新科目（20080626）_财力性转移支付2010年预算参考数_合并" xfId="40132"/>
    <cellStyle name="好_县市旗测算-新科目（20080626）_财力性转移支付2010年预算参考数_合并 2" xfId="40133"/>
    <cellStyle name="好_县市旗测算-新科目（20080626）_财力性转移支付2010年预算参考数_合并 2 3" xfId="40134"/>
    <cellStyle name="好_县市旗测算-新科目（20080626）_财力性转移支付2010年预算参考数_华东 2 3" xfId="40135"/>
    <cellStyle name="好_县市旗测算-新科目（20080626）_财力性转移支付2010年预算参考数_华东 2 4" xfId="40136"/>
    <cellStyle name="好_县市旗测算-新科目（20080626）_财力性转移支付2010年预算参考数_华东 2 5" xfId="40137"/>
    <cellStyle name="好_县市旗测算-新科目（20080626）_财力性转移支付2010年预算参考数_华东 2 6" xfId="40138"/>
    <cellStyle name="好_县市旗测算-新科目（20080626）_财力性转移支付2010年预算参考数_华东 3" xfId="40139"/>
    <cellStyle name="好_县市旗测算-新科目（20080626）_财力性转移支付2010年预算参考数_隋心对账单定稿0514 2 2" xfId="40140"/>
    <cellStyle name="好_总人口 2 5" xfId="40141"/>
    <cellStyle name="好_县市旗测算-新科目（20080626）_财力性转移支付2010年预算参考数_隋心对账单定稿0514 2 3" xfId="40142"/>
    <cellStyle name="好_总人口 2 6" xfId="40143"/>
    <cellStyle name="好_县市旗测算-新科目（20080626）_财力性转移支付2010年预算参考数_隋心对账单定稿0514 2 4" xfId="40144"/>
    <cellStyle name="好_总人口 2 7" xfId="40145"/>
    <cellStyle name="好_县市旗测算-新科目（20080626）_财力性转移支付2010年预算参考数_隋心对账单定稿0514 2 6" xfId="40146"/>
    <cellStyle name="好_县市旗测算-新科目（20080626）_财力性转移支付2010年预算参考数_隋心对账单定稿0514 2 7" xfId="40147"/>
    <cellStyle name="好_县市旗测算-新科目（20080626）_财力性转移支付2010年预算参考数_小册子（2010）张" xfId="40148"/>
    <cellStyle name="好_县市旗测算-新科目（20080626）_合并 2" xfId="40149"/>
    <cellStyle name="好_县市旗测算-新科目（20080626）_合并 2 2" xfId="40150"/>
    <cellStyle name="好_县市旗测算-新科目（20080626）_合并 2 3" xfId="40151"/>
    <cellStyle name="好_县市旗测算-新科目（20080626）_合并 2 4" xfId="40152"/>
    <cellStyle name="好_县市旗测算-新科目（20080626）_合并 2 5" xfId="40153"/>
    <cellStyle name="好_县市旗测算-新科目（20080626）_合并 2 6" xfId="40154"/>
    <cellStyle name="好_县市旗测算-新科目（20080626）_合并 2 7" xfId="40155"/>
    <cellStyle name="好_县市旗测算-新科目（20080626）_合并 3" xfId="40156"/>
    <cellStyle name="好_县市旗测算-新科目（20080626）_民生政策最低支出需求" xfId="40157"/>
    <cellStyle name="好_县市旗测算-新科目（20080626）_民生政策最低支出需求 2" xfId="40158"/>
    <cellStyle name="好_县市旗测算-新科目（20080626）_民生政策最低支出需求 2 2" xfId="40159"/>
    <cellStyle name="好_县市旗测算-新科目（20080626）_民生政策最低支出需求 2 2 2" xfId="40160"/>
    <cellStyle name="好_县市旗测算-新科目（20080626）_民生政策最低支出需求 2 3" xfId="40161"/>
    <cellStyle name="好_县市旗测算-新科目（20080626）_民生政策最低支出需求 2 4" xfId="40162"/>
    <cellStyle name="好_县市旗测算-新科目（20080626）_民生政策最低支出需求 2 5" xfId="40163"/>
    <cellStyle name="好_县市旗测算-新科目（20080626）_民生政策最低支出需求 2 6" xfId="40164"/>
    <cellStyle name="好_县市旗测算-新科目（20080626）_民生政策最低支出需求 2 7" xfId="40165"/>
    <cellStyle name="好_县市旗测算-新科目（20080626）_民生政策最低支出需求 2 8" xfId="40166"/>
    <cellStyle name="好_县市旗测算-新科目（20080626）_民生政策最低支出需求_03_2010年各地区一般预算平衡表" xfId="40167"/>
    <cellStyle name="好_县市旗测算-新科目（20080626）_民生政策最低支出需求_03_2010年各地区一般预算平衡表 2" xfId="40168"/>
    <cellStyle name="好_县市旗测算-新科目（20080626）_民生政策最低支出需求_03_2010年各地区一般预算平衡表 2 2" xfId="40169"/>
    <cellStyle name="好_县市旗测算-新科目（20080626）_民生政策最低支出需求_03_2010年各地区一般预算平衡表 2 3" xfId="40170"/>
    <cellStyle name="好_县市旗测算-新科目（20080626）_民生政策最低支出需求_03_2010年各地区一般预算平衡表 4" xfId="40171"/>
    <cellStyle name="好_县市旗测算-新科目（20080626）_民生政策最低支出需求_03_2010年各地区一般预算平衡表 5" xfId="40172"/>
    <cellStyle name="好_县市旗测算-新科目（20080626）_民生政策最低支出需求_03_2010年各地区一般预算平衡表_04财力类2010" xfId="40173"/>
    <cellStyle name="好_县市旗测算-新科目（20080626）_民生政策最低支出需求_03_2010年各地区一般预算平衡表_04财力类2010 2" xfId="40174"/>
    <cellStyle name="好_县市旗测算-新科目（20080626）_民生政策最低支出需求_03_2010年各地区一般预算平衡表_04财力类2010 3" xfId="40175"/>
    <cellStyle name="好_县市旗测算-新科目（20080626）_民生政策最低支出需求_03_2010年各地区一般预算平衡表_2010年地方财政一般预算分级平衡情况表（汇总）0524 2 6" xfId="40176"/>
    <cellStyle name="好_县市旗测算-新科目（20080626）_民生政策最低支出需求_03_2010年各地区一般预算平衡表_2010年地方财政一般预算分级平衡情况表（汇总）0524 2 8" xfId="40177"/>
    <cellStyle name="好_县市旗测算-新科目（20080626）_民生政策最低支出需求_03_2010年各地区一般预算平衡表_净集中" xfId="40178"/>
    <cellStyle name="好_县市旗测算-新科目（20080626）_民生政策最低支出需求_30云南" xfId="40179"/>
    <cellStyle name="好_县市旗测算-新科目（20080627）_不含人员经费系数_财力性转移支付2010年预算参考数_小册子（2010）张" xfId="40180"/>
    <cellStyle name="好_县市旗测算-新科目（20080626）_民生政策最低支出需求_30云南 2" xfId="40181"/>
    <cellStyle name="好_县市旗测算-新科目（20080627）_不含人员经费系数_财力性转移支付2010年预算参考数_小册子（2010）张 2" xfId="40182"/>
    <cellStyle name="好_县市旗测算-新科目（20080626）_民生政策最低支出需求_30云南 3" xfId="40183"/>
    <cellStyle name="好_县市旗测算-新科目（20080627）_不含人员经费系数_财力性转移支付2010年预算参考数_小册子（2010）张 3" xfId="40184"/>
    <cellStyle name="好_县市旗测算-新科目（20080626）_民生政策最低支出需求_财力性转移支付2010年预算参考数" xfId="40185"/>
    <cellStyle name="好_县市旗测算-新科目（20080626）_民生政策最低支出需求_财力性转移支付2010年预算参考数 2 2" xfId="40186"/>
    <cellStyle name="好_县市旗测算-新科目（20080626）_民生政策最低支出需求_财力性转移支付2010年预算参考数 2 3" xfId="40187"/>
    <cellStyle name="好_县市旗测算-新科目（20080626）_民生政策最低支出需求_财力性转移支付2010年预算参考数_03_2010年各地区一般预算平衡表 4" xfId="40188"/>
    <cellStyle name="好_县市旗测算-新科目（20080626）_民生政策最低支出需求_财力性转移支付2010年预算参考数_03_2010年各地区一般预算平衡表 5" xfId="40189"/>
    <cellStyle name="好_县市旗测算-新科目（20080626）_民生政策最低支出需求_财力性转移支付2010年预算参考数_03_2010年各地区一般预算平衡表 6" xfId="40190"/>
    <cellStyle name="好_县市旗测算-新科目（20080626）_民生政策最低支出需求_财力性转移支付2010年预算参考数_03_2010年各地区一般预算平衡表_2010年地方财政一般预算分级平衡情况表（汇总）0524" xfId="40191"/>
    <cellStyle name="好_县市旗测算-新科目（20080626）_民生政策最低支出需求_财力性转移支付2010年预算参考数_03_2010年各地区一般预算平衡表_2010年地方财政一般预算分级平衡情况表（汇总）0524 2" xfId="40192"/>
    <cellStyle name="好_县市旗测算-新科目（20080626）_民生政策最低支出需求_财力性转移支付2010年预算参考数_03_2010年各地区一般预算平衡表_2010年地方财政一般预算分级平衡情况表（汇总）0524 3" xfId="40193"/>
    <cellStyle name="好_县市旗测算-新科目（20080626）_民生政策最低支出需求_财力性转移支付2010年预算参考数_03_2010年各地区一般预算平衡表_2010年地方财政一般预算分级平衡情况表（汇总）0524 4" xfId="40194"/>
    <cellStyle name="好_县市旗测算-新科目（20080626）_民生政策最低支出需求_财力性转移支付2010年预算参考数_03_2010年各地区一般预算平衡表_2010年地方财政一般预算分级平衡情况表（汇总）0524 5" xfId="40195"/>
    <cellStyle name="好_县市旗测算-新科目（20080626）_民生政策最低支出需求_财力性转移支付2010年预算参考数_03_2010年各地区一般预算平衡表_净集中" xfId="40196"/>
    <cellStyle name="好_县市旗测算-新科目（20080626）_民生政策最低支出需求_财力性转移支付2010年预算参考数_03_2010年各地区一般预算平衡表_净集中 3" xfId="40197"/>
    <cellStyle name="好_县市旗测算-新科目（20080626）_民生政策最低支出需求_财力性转移支付2010年预算参考数_合并 2" xfId="40198"/>
    <cellStyle name="好_县市旗测算-新科目（20080626）_县市旗测算-新科目（含人口规模效应）_财力性转移支付2010年预算参考数_隋心对账单定稿0514 2 7" xfId="40199"/>
    <cellStyle name="好_县市旗测算-新科目（20080626）_民生政策最低支出需求_财力性转移支付2010年预算参考数_合并 2 2" xfId="40200"/>
    <cellStyle name="好_县市旗测算-新科目（20080626）_民生政策最低支出需求_财力性转移支付2010年预算参考数_合并 2 6" xfId="40201"/>
    <cellStyle name="好_县市旗测算-新科目（20080626）_民生政策最低支出需求_财力性转移支付2010年预算参考数_合并 2 7" xfId="40202"/>
    <cellStyle name="好_县市旗测算-新科目（20080626）_民生政策最低支出需求_财力性转移支付2010年预算参考数_华东 2" xfId="40203"/>
    <cellStyle name="好_县市旗测算-新科目（20080626）_民生政策最低支出需求_财力性转移支付2010年预算参考数_华东 3" xfId="40204"/>
    <cellStyle name="好_县市旗测算-新科目（20080626）_民生政策最低支出需求_财力性转移支付2010年预算参考数_隋心对账单定稿0514" xfId="40205"/>
    <cellStyle name="好_县市旗测算-新科目（20080626）_民生政策最低支出需求_财力性转移支付2010年预算参考数_隋心对账单定稿0514 2" xfId="40206"/>
    <cellStyle name="好_县市旗测算-新科目（20080626）_民生政策最低支出需求_财力性转移支付2010年预算参考数_隋心对账单定稿0514 2 2" xfId="40207"/>
    <cellStyle name="好_县市旗测算-新科目（20080626）_民生政策最低支出需求_财力性转移支付2010年预算参考数_隋心对账单定稿0514 2 3" xfId="40208"/>
    <cellStyle name="好_县市旗测算-新科目（20080626）_民生政策最低支出需求_财力性转移支付2010年预算参考数_隋心对账单定稿0514 2 4" xfId="40209"/>
    <cellStyle name="好_县市旗测算-新科目（20080626）_民生政策最低支出需求_财力性转移支付2010年预算参考数_隋心对账单定稿0514 2 5" xfId="40210"/>
    <cellStyle name="好_县市旗测算-新科目（20080626）_民生政策最低支出需求_合并 2" xfId="40211"/>
    <cellStyle name="好_县市旗测算-新科目（20080626）_民生政策最低支出需求_合并 2 2" xfId="40212"/>
    <cellStyle name="好_县市旗测算-新科目（20080626）_民生政策最低支出需求_合并 2 3" xfId="40213"/>
    <cellStyle name="好_县市旗测算-新科目（20080626）_民生政策最低支出需求_合并 2 4" xfId="40214"/>
    <cellStyle name="好_县市旗测算-新科目（20080626）_民生政策最低支出需求_合并 2 5" xfId="40215"/>
    <cellStyle name="好_县市旗测算-新科目（20080626）_民生政策最低支出需求_合并 2 6" xfId="40216"/>
    <cellStyle name="好_县市旗测算-新科目（20080626）_民生政策最低支出需求_合并 2 7" xfId="40217"/>
    <cellStyle name="好_县市旗测算-新科目（20080626）_民生政策最低支出需求_合并 3" xfId="40218"/>
    <cellStyle name="好_县市旗测算-新科目（20080626）_民生政策最低支出需求_华东 2 3" xfId="40219"/>
    <cellStyle name="好_县市旗测算-新科目（20080626）_民生政策最低支出需求_华东 2 4" xfId="40220"/>
    <cellStyle name="好_县市旗测算-新科目（20080626）_民生政策最低支出需求_华东 2 5" xfId="40221"/>
    <cellStyle name="好_县市旗测算-新科目（20080626）_民生政策最低支出需求_华东 2 6" xfId="40222"/>
    <cellStyle name="好_县市旗测算-新科目（20080626）_民生政策最低支出需求_华东 2 7" xfId="40223"/>
    <cellStyle name="好_县市旗测算-新科目（20080626）_民生政策最低支出需求_隋心对账单定稿0514" xfId="40224"/>
    <cellStyle name="好_县市旗测算-新科目（20080626）_民生政策最低支出需求_隋心对账单定稿0514 2" xfId="40225"/>
    <cellStyle name="好_县市旗测算-新科目（20080626）_民生政策最低支出需求_隋心对账单定稿0514 2 2" xfId="40226"/>
    <cellStyle name="输入 5 3" xfId="40227"/>
    <cellStyle name="好_县市旗测算-新科目（20080626）_民生政策最低支出需求_隋心对账单定稿0514 2 3" xfId="40228"/>
    <cellStyle name="好_县市旗测算-新科目（20080626）_民生政策最低支出需求_隋心对账单定稿0514 2 4" xfId="40229"/>
    <cellStyle name="好_县市旗测算-新科目（20080626）_民生政策最低支出需求_隋心对账单定稿0514 2 7" xfId="40230"/>
    <cellStyle name="好_县市旗测算-新科目（20080626）_民生政策最低支出需求_隋心对账单定稿0514 3" xfId="40231"/>
    <cellStyle name="输入 5 2" xfId="40232"/>
    <cellStyle name="好_县市旗测算-新科目（20080626）_民生政策最低支出需求_小册子（2010）张 3" xfId="40233"/>
    <cellStyle name="好_县市旗测算-新科目（20080626）_隋心对账单定稿0514" xfId="40234"/>
    <cellStyle name="好_县市旗测算-新科目（20080626）_隋心对账单定稿0514 2 2" xfId="40235"/>
    <cellStyle name="好_县市旗测算-新科目（20080627）_不含人员经费系数_财力性转移支付2010年预算参考数 2 5" xfId="40236"/>
    <cellStyle name="好_县市旗测算-新科目（20080626）_隋心对账单定稿0514 2 3" xfId="40237"/>
    <cellStyle name="好_县市旗测算-新科目（20080627）_不含人员经费系数_财力性转移支付2010年预算参考数 2 6" xfId="40238"/>
    <cellStyle name="好_县市旗测算-新科目（20080626）_隋心对账单定稿0514 2 7" xfId="40239"/>
    <cellStyle name="好_县市旗测算-新科目（20080626）_隋心对账单定稿0514 3" xfId="40240"/>
    <cellStyle name="好_县市旗测算-新科目（20080626）_县市旗测算-新科目（含人口规模效应） 2 2" xfId="40241"/>
    <cellStyle name="好_县市旗测算-新科目（20080626）_县市旗测算-新科目（含人口规模效应） 2 3" xfId="40242"/>
    <cellStyle name="好_县市旗测算-新科目（20080626）_县市旗测算-新科目（含人口规模效应） 2 4" xfId="40243"/>
    <cellStyle name="好_县市旗测算-新科目（20080627）_民生政策最低支出需求_财力性转移支付2010年预算参考数_03_2010年各地区一般预算平衡表_04财力类2010" xfId="40244"/>
    <cellStyle name="好_县市旗测算-新科目（20080626）_县市旗测算-新科目（含人口规模效应） 2 5" xfId="40245"/>
    <cellStyle name="好_县市旗测算-新科目（20080626）_县市旗测算-新科目（含人口规模效应） 2 7" xfId="40246"/>
    <cellStyle name="好_县市旗测算-新科目（20080626）_县市旗测算-新科目（含人口规模效应） 2 8" xfId="40247"/>
    <cellStyle name="好_县市旗测算-新科目（20080626）_县市旗测算-新科目（含人口规模效应） 3" xfId="40248"/>
    <cellStyle name="好_县市旗测算-新科目（20080626）_县市旗测算-新科目（含人口规模效应） 4" xfId="40249"/>
    <cellStyle name="好_县市旗测算-新科目（20080626）_县市旗测算-新科目（含人口规模效应） 5" xfId="40250"/>
    <cellStyle name="好_县市旗测算-新科目（20080626）_县市旗测算-新科目（含人口规模效应）_03_2010年各地区一般预算平衡表 2 2" xfId="40251"/>
    <cellStyle name="好_县市旗测算-新科目（20080626）_县市旗测算-新科目（含人口规模效应）_财力性转移支付2010年预算参考数_合并 2 2" xfId="40252"/>
    <cellStyle name="好_县市旗测算-新科目（20080626）_县市旗测算-新科目（含人口规模效应）_03_2010年各地区一般预算平衡表 2 3" xfId="40253"/>
    <cellStyle name="好_县市旗测算-新科目（20080626）_县市旗测算-新科目（含人口规模效应）_财力性转移支付2010年预算参考数_合并 2 3" xfId="40254"/>
    <cellStyle name="好_县市旗测算-新科目（20080626）_县市旗测算-新科目（含人口规模效应）_03_2010年各地区一般预算平衡表 4" xfId="40255"/>
    <cellStyle name="好_县市旗测算-新科目（20080626）_县市旗测算-新科目（含人口规模效应）_03_2010年各地区一般预算平衡表_04财力类2010" xfId="40256"/>
    <cellStyle name="好_县市旗测算-新科目（20080626）_县市旗测算-新科目（含人口规模效应）_03_2010年各地区一般预算平衡表_04财力类2010 2" xfId="40257"/>
    <cellStyle name="好_县市旗测算-新科目（20080626）_县市旗测算-新科目（含人口规模效应）_03_2010年各地区一般预算平衡表_04财力类2010 3" xfId="40258"/>
    <cellStyle name="好_县市旗测算-新科目（20080626）_县市旗测算-新科目（含人口规模效应）_03_2010年各地区一般预算平衡表_2010年地方财政一般预算分级平衡情况表（汇总）0524" xfId="40259"/>
    <cellStyle name="好_县市旗测算-新科目（20080626）_县市旗测算-新科目（含人口规模效应）_03_2010年各地区一般预算平衡表_2010年地方财政一般预算分级平衡情况表（汇总）0524 2 2" xfId="40260"/>
    <cellStyle name="好_县市旗测算-新科目（20080626）_县市旗测算-新科目（含人口规模效应）_03_2010年各地区一般预算平衡表_2010年地方财政一般预算分级平衡情况表（汇总）0524 2 5" xfId="40261"/>
    <cellStyle name="好_县市旗测算-新科目（20080626）_县市旗测算-新科目（含人口规模效应）_03_2010年各地区一般预算平衡表_2010年地方财政一般预算分级平衡情况表（汇总）0524 2 6" xfId="40262"/>
    <cellStyle name="好_县市旗测算-新科目（20080626）_县市旗测算-新科目（含人口规模效应）_03_2010年各地区一般预算平衡表_2010年地方财政一般预算分级平衡情况表（汇总）0524 2 7" xfId="40263"/>
    <cellStyle name="好_县市旗测算-新科目（20080626）_县市旗测算-新科目（含人口规模效应）_03_2010年各地区一般预算平衡表_2010年地方财政一般预算分级平衡情况表（汇总）0524 2 8" xfId="40264"/>
    <cellStyle name="好_县市旗测算-新科目（20080626）_县市旗测算-新科目（含人口规模效应）_03_2010年各地区一般预算平衡表_净集中" xfId="40265"/>
    <cellStyle name="好_县市旗测算-新科目（20080626）_县市旗测算-新科目（含人口规模效应）_03_2010年各地区一般预算平衡表_净集中 3" xfId="40266"/>
    <cellStyle name="好_县市旗测算-新科目（20080626）_县市旗测算-新科目（含人口规模效应）_30云南" xfId="40267"/>
    <cellStyle name="好_县市旗测算-新科目（20080626）_县市旗测算-新科目（含人口规模效应）_30云南 3" xfId="40268"/>
    <cellStyle name="好_县市旗测算-新科目（20080626）_县市旗测算-新科目（含人口规模效应）_财力性转移支付2010年预算参考数" xfId="40269"/>
    <cellStyle name="好_县市旗测算-新科目（20080626）_县市旗测算-新科目（含人口规模效应）_财力性转移支付2010年预算参考数 2" xfId="40270"/>
    <cellStyle name="好_县市旗测算-新科目（20080626）_县市旗测算-新科目（含人口规模效应）_财力性转移支付2010年预算参考数 2 4" xfId="40271"/>
    <cellStyle name="好_县市旗测算-新科目（20080626）_县市旗测算-新科目（含人口规模效应）_财力性转移支付2010年预算参考数 2 6" xfId="40272"/>
    <cellStyle name="好_县市旗测算-新科目（20080626）_县市旗测算-新科目（含人口规模效应）_财力性转移支付2010年预算参考数 2 7" xfId="40273"/>
    <cellStyle name="好_县市旗测算-新科目（20080626）_县市旗测算-新科目（含人口规模效应）_财力性转移支付2010年预算参考数 2 8" xfId="40274"/>
    <cellStyle name="好_县市旗测算-新科目（20080626）_县市旗测算-新科目（含人口规模效应）_财力性转移支付2010年预算参考数_03_2010年各地区一般预算平衡表" xfId="40275"/>
    <cellStyle name="好_县市旗测算-新科目（20080626）_县市旗测算-新科目（含人口规模效应）_财力性转移支付2010年预算参考数_03_2010年各地区一般预算平衡表 3" xfId="40276"/>
    <cellStyle name="好_县市旗测算-新科目（20080626）_县市旗测算-新科目（含人口规模效应）_财力性转移支付2010年预算参考数_03_2010年各地区一般预算平衡表 4" xfId="40277"/>
    <cellStyle name="好_县市旗测算-新科目（20080626）_县市旗测算-新科目（含人口规模效应）_财力性转移支付2010年预算参考数_03_2010年各地区一般预算平衡表 6" xfId="40278"/>
    <cellStyle name="好_县市旗测算-新科目（20080626）_县市旗测算-新科目（含人口规模效应）_财力性转移支付2010年预算参考数_03_2010年各地区一般预算平衡表_04财力类2010" xfId="40279"/>
    <cellStyle name="强调 3 3 2" xfId="40280"/>
    <cellStyle name="好_县市旗测算-新科目（20080626）_县市旗测算-新科目（含人口规模效应）_财力性转移支付2010年预算参考数_03_2010年各地区一般预算平衡表_04财力类2010 2" xfId="40281"/>
    <cellStyle name="好_县市旗测算-新科目（20080626）_县市旗测算-新科目（含人口规模效应）_财力性转移支付2010年预算参考数_03_2010年各地区一般预算平衡表_04财力类2010 3" xfId="40282"/>
    <cellStyle name="好_县市旗测算-新科目（20080626）_县市旗测算-新科目（含人口规模效应）_财力性转移支付2010年预算参考数_03_2010年各地区一般预算平衡表_2010年地方财政一般预算分级平衡情况表（汇总）0524" xfId="40283"/>
    <cellStyle name="好_县市旗测算-新科目（20080626）_县市旗测算-新科目（含人口规模效应）_财力性转移支付2010年预算参考数_03_2010年各地区一般预算平衡表_2010年地方财政一般预算分级平衡情况表（汇总）0524 2" xfId="40284"/>
    <cellStyle name="好_县市旗测算-新科目（20080626）_县市旗测算-新科目（含人口规模效应）_财力性转移支付2010年预算参考数_03_2010年各地区一般预算平衡表_2010年地方财政一般预算分级平衡情况表（汇总）0524 2 2" xfId="40285"/>
    <cellStyle name="好_县市旗测算-新科目（20080626）_县市旗测算-新科目（含人口规模效应）_财力性转移支付2010年预算参考数_03_2010年各地区一般预算平衡表_2010年地方财政一般预算分级平衡情况表（汇总）0524 2 4" xfId="40286"/>
    <cellStyle name="好_县市旗测算-新科目（20080627）_县市旗测算-新科目（含人口规模效应）_合并 2" xfId="40287"/>
    <cellStyle name="好_县市旗测算-新科目（20080626）_县市旗测算-新科目（含人口规模效应）_财力性转移支付2010年预算参考数_03_2010年各地区一般预算平衡表_2010年地方财政一般预算分级平衡情况表（汇总）0524 3" xfId="40288"/>
    <cellStyle name="好_县市旗测算-新科目（20080627）_县市旗测算-新科目（含人口规模效应）_合并 3" xfId="40289"/>
    <cellStyle name="好_县市旗测算-新科目（20080626）_县市旗测算-新科目（含人口规模效应）_财力性转移支付2010年预算参考数_03_2010年各地区一般预算平衡表_2010年地方财政一般预算分级平衡情况表（汇总）0524 4" xfId="40290"/>
    <cellStyle name="好_县市旗测算-新科目（20080626）_县市旗测算-新科目（含人口规模效应）_财力性转移支付2010年预算参考数_03_2010年各地区一般预算平衡表_2010年地方财政一般预算分级平衡情况表（汇总）0524 5" xfId="40291"/>
    <cellStyle name="好_县市旗测算-新科目（20080626）_县市旗测算-新科目（含人口规模效应）_财力性转移支付2010年预算参考数_30云南" xfId="40292"/>
    <cellStyle name="好_县市旗测算-新科目（20080626）_县市旗测算-新科目（含人口规模效应）_财力性转移支付2010年预算参考数_30云南 2" xfId="40293"/>
    <cellStyle name="好_县市旗测算-新科目（20080626）_县市旗测算-新科目（含人口规模效应）_财力性转移支付2010年预算参考数_30云南 3" xfId="40294"/>
    <cellStyle name="好_县市旗测算-新科目（20080626）_县市旗测算-新科目（含人口规模效应）_财力性转移支付2010年预算参考数_合并 2 4" xfId="40295"/>
    <cellStyle name="好_县市旗测算-新科目（20080626）_县市旗测算-新科目（含人口规模效应）_财力性转移支付2010年预算参考数_合并 2 5" xfId="40296"/>
    <cellStyle name="好_县市旗测算-新科目（20080626）_县市旗测算-新科目（含人口规模效应）_财力性转移支付2010年预算参考数_合并 2 6" xfId="40297"/>
    <cellStyle name="好_县市旗测算-新科目（20080626）_县市旗测算-新科目（含人口规模效应）_财力性转移支付2010年预算参考数_合并 2 7" xfId="40298"/>
    <cellStyle name="好_县市旗测算-新科目（20080626）_县市旗测算-新科目（含人口规模效应）_财力性转移支付2010年预算参考数_华东 2" xfId="40299"/>
    <cellStyle name="好_县市旗测算-新科目（20080626）_县市旗测算-新科目（含人口规模效应）_财力性转移支付2010年预算参考数_华东 2 2" xfId="40300"/>
    <cellStyle name="好_县市旗测算-新科目（20080626）_县市旗测算-新科目（含人口规模效应）_财力性转移支付2010年预算参考数_华东 2 3" xfId="40301"/>
    <cellStyle name="好_县市旗测算-新科目（20080626）_县市旗测算-新科目（含人口规模效应）_财力性转移支付2010年预算参考数_华东 2 5" xfId="40302"/>
    <cellStyle name="好_县市旗测算-新科目（20080626）_县市旗测算-新科目（含人口规模效应）_财力性转移支付2010年预算参考数_华东 2 6" xfId="40303"/>
    <cellStyle name="好_县市旗测算-新科目（20080626）_县市旗测算-新科目（含人口规模效应）_财力性转移支付2010年预算参考数_华东 3" xfId="40304"/>
    <cellStyle name="好_县市旗测算-新科目（20080626）_县市旗测算-新科目（含人口规模效应）_财力性转移支付2010年预算参考数_隋心对账单定稿0514" xfId="40305"/>
    <cellStyle name="好_县市旗测算-新科目（20080626）_县市旗测算-新科目（含人口规模效应）_财力性转移支付2010年预算参考数_隋心对账单定稿0514 2" xfId="40306"/>
    <cellStyle name="警告文本 2 2 2 3" xfId="40307"/>
    <cellStyle name="好_县市旗测算-新科目（20080626）_县市旗测算-新科目（含人口规模效应）_财力性转移支付2010年预算参考数_隋心对账单定稿0514 3" xfId="40308"/>
    <cellStyle name="警告文本 2 2 2 4" xfId="40309"/>
    <cellStyle name="好_县市旗测算-新科目（20080626）_县市旗测算-新科目（含人口规模效应）_财力性转移支付2010年预算参考数_小册子（2010）张" xfId="40310"/>
    <cellStyle name="好_县市旗测算-新科目（20080626）_县市旗测算-新科目（含人口规模效应）_合并" xfId="40311"/>
    <cellStyle name="好_县市旗测算-新科目（20080626）_县市旗测算-新科目（含人口规模效应）_合并 2 2" xfId="40312"/>
    <cellStyle name="好_县市旗测算-新科目（20080626）_县市旗测算-新科目（含人口规模效应）_合并 2 3" xfId="40313"/>
    <cellStyle name="好_县市旗测算-新科目（20080626）_县市旗测算-新科目（含人口规模效应）_合并 2 4" xfId="40314"/>
    <cellStyle name="好_县市旗测算-新科目（20080626）_县市旗测算-新科目（含人口规模效应）_合并 3" xfId="40315"/>
    <cellStyle name="好_县市旗测算-新科目（20080626）_县市旗测算-新科目（含人口规模效应）_华东 2 5" xfId="40316"/>
    <cellStyle name="好_县市旗测算-新科目（20080626）_县市旗测算-新科目（含人口规模效应）_华东 2 6" xfId="40317"/>
    <cellStyle name="好_县市旗测算-新科目（20080626）_县市旗测算-新科目（含人口规模效应）_华东 2 7" xfId="40318"/>
    <cellStyle name="好_县市旗测算-新科目（20080626）_县市旗测算-新科目（含人口规模效应）_华东 3" xfId="40319"/>
    <cellStyle name="好_县市旗测算-新科目（20080626）_县市旗测算-新科目（含人口规模效应）_隋心对账单定稿0514" xfId="40320"/>
    <cellStyle name="好_县市旗测算-新科目（20080626）_县市旗测算-新科目（含人口规模效应）_隋心对账单定稿0514 2 5" xfId="40321"/>
    <cellStyle name="好_县市旗测算-新科目（20080626）_县市旗测算-新科目（含人口规模效应）_隋心对账单定稿0514 2 6" xfId="40322"/>
    <cellStyle name="好_县市旗测算-新科目（20080626）_县市旗测算-新科目（含人口规模效应）_隋心对账单定稿0514 2 7" xfId="40323"/>
    <cellStyle name="好_县市旗测算-新科目（20080626）_县市旗测算-新科目（含人口规模效应）_小册子（2010）张 3" xfId="40324"/>
    <cellStyle name="好_县市旗测算-新科目（20080626）_小册子（2010）张" xfId="40325"/>
    <cellStyle name="好_县市旗测算-新科目（20080626）_小册子（2010）张 2" xfId="40326"/>
    <cellStyle name="好_县市旗测算-新科目（20080627） 2" xfId="40327"/>
    <cellStyle name="好_县市旗测算-新科目（20080627） 2 2" xfId="40328"/>
    <cellStyle name="好_县市旗测算-新科目（20080627） 2 3" xfId="40329"/>
    <cellStyle name="好_县市旗测算-新科目（20080627） 2 4" xfId="40330"/>
    <cellStyle name="好_县市旗测算-新科目（20080627） 2 5" xfId="40331"/>
    <cellStyle name="好_县市旗测算-新科目（20080627） 2 6" xfId="40332"/>
    <cellStyle name="好_县市旗测算-新科目（20080627） 2 7" xfId="40333"/>
    <cellStyle name="好_县市旗测算-新科目（20080627） 2 8" xfId="40334"/>
    <cellStyle name="好_县市旗测算-新科目（20080627） 3" xfId="40335"/>
    <cellStyle name="好_县市旗测算-新科目（20080627） 4" xfId="40336"/>
    <cellStyle name="好_县市旗测算-新科目（20080627） 5" xfId="40337"/>
    <cellStyle name="好_县市旗测算-新科目（20080627）_03_2010年各地区一般预算平衡表" xfId="40338"/>
    <cellStyle name="好_县市旗测算-新科目（20080627）_03_2010年各地区一般预算平衡表 2" xfId="40339"/>
    <cellStyle name="好_县市旗测算-新科目（20080627）_03_2010年各地区一般预算平衡表 2 2" xfId="40340"/>
    <cellStyle name="好_县市旗测算-新科目（20080627）_03_2010年各地区一般预算平衡表 2 3" xfId="40341"/>
    <cellStyle name="好_县市旗测算-新科目（20080627）_03_2010年各地区一般预算平衡表 3" xfId="40342"/>
    <cellStyle name="好_县市旗测算-新科目（20080627）_03_2010年各地区一般预算平衡表 4" xfId="40343"/>
    <cellStyle name="好_县市旗测算-新科目（20080627）_03_2010年各地区一般预算平衡表_04财力类2010 2" xfId="40344"/>
    <cellStyle name="好_县市旗测算-新科目（20080627）_03_2010年各地区一般预算平衡表_2010年地方财政一般预算分级平衡情况表（汇总）0524" xfId="40345"/>
    <cellStyle name="好_县市旗测算-新科目（20080627）_03_2010年各地区一般预算平衡表_2010年地方财政一般预算分级平衡情况表（汇总）0524 2" xfId="40346"/>
    <cellStyle name="好_县市旗测算-新科目（20080627）_03_2010年各地区一般预算平衡表_2010年地方财政一般预算分级平衡情况表（汇总）0524 2 2" xfId="40347"/>
    <cellStyle name="好_县市旗测算-新科目（20080627）_03_2010年各地区一般预算平衡表_2010年地方财政一般预算分级平衡情况表（汇总）0524 2 5" xfId="40348"/>
    <cellStyle name="好_县市旗测算-新科目（20080627）_03_2010年各地区一般预算平衡表_2010年地方财政一般预算分级平衡情况表（汇总）0524 2 6" xfId="40349"/>
    <cellStyle name="好_县市旗测算-新科目（20080627）_03_2010年各地区一般预算平衡表_2010年地方财政一般预算分级平衡情况表（汇总）0524 2 7" xfId="40350"/>
    <cellStyle name="好_县市旗测算-新科目（20080627）_03_2010年各地区一般预算平衡表_2010年地方财政一般预算分级平衡情况表（汇总）0524 2 8" xfId="40351"/>
    <cellStyle name="好_县市旗测算-新科目（20080627）_03_2010年各地区一般预算平衡表_2010年地方财政一般预算分级平衡情况表（汇总）0524 3" xfId="40352"/>
    <cellStyle name="好_县市旗测算-新科目（20080627）_03_2010年各地区一般预算平衡表_2010年地方财政一般预算分级平衡情况表（汇总）0524 4" xfId="40353"/>
    <cellStyle name="好_县市旗测算-新科目（20080627）_03_2010年各地区一般预算平衡表_2010年地方财政一般预算分级平衡情况表（汇总）0524 5" xfId="40354"/>
    <cellStyle name="好_县市旗测算-新科目（20080627）_03_2010年各地区一般预算平衡表_净集中" xfId="40355"/>
    <cellStyle name="好_县市旗测算-新科目（20080627）_03_2010年各地区一般预算平衡表_净集中 2" xfId="40356"/>
    <cellStyle name="好_县市旗测算-新科目（20080627）_03_2010年各地区一般预算平衡表_净集中 3" xfId="40357"/>
    <cellStyle name="好_县市旗测算-新科目（20080627）_30云南 2" xfId="40358"/>
    <cellStyle name="好_县市旗测算-新科目（20080627）_30云南 3" xfId="40359"/>
    <cellStyle name="好_县市旗测算-新科目（20080627）_不含人员经费系数" xfId="40360"/>
    <cellStyle name="好_县市旗测算-新科目（20080627）_不含人员经费系数 2" xfId="40361"/>
    <cellStyle name="好_县市旗测算-新科目（20080627）_不含人员经费系数 2 2" xfId="40362"/>
    <cellStyle name="好_县市旗测算-新科目（20080627）_不含人员经费系数 2 3" xfId="40363"/>
    <cellStyle name="适中 2 2 2" xfId="40364"/>
    <cellStyle name="好_县市旗测算-新科目（20080627）_不含人员经费系数 2 3 2" xfId="40365"/>
    <cellStyle name="适中 2 2 2 2" xfId="40366"/>
    <cellStyle name="好_县市旗测算-新科目（20080627）_不含人员经费系数 2 4" xfId="40367"/>
    <cellStyle name="适中 2 2 3" xfId="40368"/>
    <cellStyle name="好_县市旗测算-新科目（20080627）_不含人员经费系数 2 5" xfId="40369"/>
    <cellStyle name="适中 2 2 4" xfId="40370"/>
    <cellStyle name="好_县市旗测算-新科目（20080627）_不含人员经费系数 2 6" xfId="40371"/>
    <cellStyle name="适中 2 2 5" xfId="40372"/>
    <cellStyle name="好_县市旗测算-新科目（20080627）_不含人员经费系数 2 7" xfId="40373"/>
    <cellStyle name="适中 2 2 6" xfId="40374"/>
    <cellStyle name="好_县市旗测算-新科目（20080627）_不含人员经费系数 2 8" xfId="40375"/>
    <cellStyle name="适中 2 2 7" xfId="40376"/>
    <cellStyle name="好_县市旗测算-新科目（20080627）_不含人员经费系数 3" xfId="40377"/>
    <cellStyle name="好_县市旗测算-新科目（20080627）_不含人员经费系数 4" xfId="40378"/>
    <cellStyle name="好_县市旗测算-新科目（20080627）_不含人员经费系数 5" xfId="40379"/>
    <cellStyle name="好_县市旗测算-新科目（20080627）_不含人员经费系数_03_2010年各地区一般预算平衡表" xfId="40380"/>
    <cellStyle name="好_县市旗测算-新科目（20080627）_不含人员经费系数_03_2010年各地区一般预算平衡表 2 3" xfId="40381"/>
    <cellStyle name="好_县市旗测算-新科目（20080627）_不含人员经费系数_03_2010年各地区一般预算平衡表 3" xfId="40382"/>
    <cellStyle name="好_县市旗测算-新科目（20080627）_不含人员经费系数_03_2010年各地区一般预算平衡表 4" xfId="40383"/>
    <cellStyle name="好_县市旗测算-新科目（20080627）_不含人员经费系数_03_2010年各地区一般预算平衡表 5" xfId="40384"/>
    <cellStyle name="好_县市旗测算-新科目（20080627）_不含人员经费系数_03_2010年各地区一般预算平衡表 6" xfId="40385"/>
    <cellStyle name="好_县市旗测算-新科目（20080627）_不含人员经费系数_03_2010年各地区一般预算平衡表_04财力类2010" xfId="40386"/>
    <cellStyle name="好_县市旗测算-新科目（20080627）_不含人员经费系数_03_2010年各地区一般预算平衡表_04财力类2010 2" xfId="40387"/>
    <cellStyle name="好_县市旗测算-新科目（20080627）_不含人员经费系数_03_2010年各地区一般预算平衡表_04财力类2010 3" xfId="40388"/>
    <cellStyle name="好_县市旗测算-新科目（20080627）_不含人员经费系数_03_2010年各地区一般预算平衡表_2010年地方财政一般预算分级平衡情况表（汇总）0524" xfId="40389"/>
    <cellStyle name="好_县市旗测算-新科目（20080627）_不含人员经费系数_03_2010年各地区一般预算平衡表_2010年地方财政一般预算分级平衡情况表（汇总）0524 2" xfId="40390"/>
    <cellStyle name="好_县市旗测算-新科目（20080627）_不含人员经费系数_03_2010年各地区一般预算平衡表_2010年地方财政一般预算分级平衡情况表（汇总）0524 2 2" xfId="40391"/>
    <cellStyle name="好_县市旗测算-新科目（20080627）_不含人员经费系数_03_2010年各地区一般预算平衡表_2010年地方财政一般预算分级平衡情况表（汇总）0524 2 3" xfId="40392"/>
    <cellStyle name="好_县市旗测算-新科目（20080627）_不含人员经费系数_03_2010年各地区一般预算平衡表_2010年地方财政一般预算分级平衡情况表（汇总）0524 3" xfId="40393"/>
    <cellStyle name="好_县市旗测算-新科目（20080627）_不含人员经费系数_03_2010年各地区一般预算平衡表_2010年地方财政一般预算分级平衡情况表（汇总）0524 4" xfId="40394"/>
    <cellStyle name="好_县市旗测算-新科目（20080627）_不含人员经费系数_03_2010年各地区一般预算平衡表_2010年地方财政一般预算分级平衡情况表（汇总）0524 5" xfId="40395"/>
    <cellStyle name="好_县市旗测算-新科目（20080627）_不含人员经费系数_30云南" xfId="40396"/>
    <cellStyle name="好_县市旗测算-新科目（20080627）_不含人员经费系数_30云南 2" xfId="40397"/>
    <cellStyle name="好_县市旗测算-新科目（20080627）_不含人员经费系数_30云南 3" xfId="40398"/>
    <cellStyle name="好_重点民生支出需求测算表社保（农村低保）081112" xfId="40399"/>
    <cellStyle name="好_县市旗测算-新科目（20080627）_不含人员经费系数_财力性转移支付2010年预算参考数" xfId="40400"/>
    <cellStyle name="好_重点民生支出需求测算表社保（农村低保）081112 2" xfId="40401"/>
    <cellStyle name="好_县市旗测算-新科目（20080627）_不含人员经费系数_财力性转移支付2010年预算参考数 2" xfId="40402"/>
    <cellStyle name="好_县市旗测算-新科目（20080627）_不含人员经费系数_财力性转移支付2010年预算参考数 2 2" xfId="40403"/>
    <cellStyle name="好_县市旗测算-新科目（20080627）_不含人员经费系数_财力性转移支付2010年预算参考数 2 3" xfId="40404"/>
    <cellStyle name="好_县市旗测算-新科目（20080627）_不含人员经费系数_财力性转移支付2010年预算参考数 2 4" xfId="40405"/>
    <cellStyle name="好_重点民生支出需求测算表社保（农村低保）081112 3" xfId="40406"/>
    <cellStyle name="好_县市旗测算-新科目（20080627）_不含人员经费系数_财力性转移支付2010年预算参考数 3" xfId="40407"/>
    <cellStyle name="好_县市旗测算-新科目（20080627）_不含人员经费系数_财力性转移支付2010年预算参考数 4" xfId="40408"/>
    <cellStyle name="好_县市旗测算-新科目（20080627）_不含人员经费系数_财力性转移支付2010年预算参考数_03_2010年各地区一般预算平衡表 2 2" xfId="40409"/>
    <cellStyle name="好_县市旗测算-新科目（20080627）_不含人员经费系数_财力性转移支付2010年预算参考数_03_2010年各地区一般预算平衡表 2 3" xfId="40410"/>
    <cellStyle name="好_县市旗测算-新科目（20080627）_不含人员经费系数_财力性转移支付2010年预算参考数_03_2010年各地区一般预算平衡表_04财力类2010" xfId="40411"/>
    <cellStyle name="好_县市旗测算-新科目（20080627）_不含人员经费系数_财力性转移支付2010年预算参考数_03_2010年各地区一般预算平衡表_04财力类2010 2" xfId="40412"/>
    <cellStyle name="好_县市旗测算-新科目（20080627）_不含人员经费系数_财力性转移支付2010年预算参考数_03_2010年各地区一般预算平衡表_04财力类2010 3" xfId="40413"/>
    <cellStyle name="好_县市旗测算-新科目（20080627）_不含人员经费系数_财力性转移支付2010年预算参考数_03_2010年各地区一般预算平衡表_2010年地方财政一般预算分级平衡情况表（汇总）0524" xfId="40414"/>
    <cellStyle name="好_县市旗测算-新科目（20080627）_不含人员经费系数_财力性转移支付2010年预算参考数_03_2010年各地区一般预算平衡表_2010年地方财政一般预算分级平衡情况表（汇总）0524 2" xfId="40415"/>
    <cellStyle name="链接单元格 2 2 2 2 4" xfId="40416"/>
    <cellStyle name="好_县市旗测算-新科目（20080627）_不含人员经费系数_财力性转移支付2010年预算参考数_03_2010年各地区一般预算平衡表_2010年地方财政一般预算分级平衡情况表（汇总）0524 2 2" xfId="40417"/>
    <cellStyle name="好_县市旗测算-新科目（20080627）_不含人员经费系数_财力性转移支付2010年预算参考数_03_2010年各地区一般预算平衡表_2010年地方财政一般预算分级平衡情况表（汇总）0524 2 3" xfId="40418"/>
    <cellStyle name="强调文字颜色 4 3 2" xfId="40419"/>
    <cellStyle name="好_县市旗测算-新科目（20080627）_不含人员经费系数_财力性转移支付2010年预算参考数_03_2010年各地区一般预算平衡表_2010年地方财政一般预算分级平衡情况表（汇总）0524 2 4" xfId="40420"/>
    <cellStyle name="好_县市旗测算-新科目（20080627）_不含人员经费系数_财力性转移支付2010年预算参考数_03_2010年各地区一般预算平衡表_2010年地方财政一般预算分级平衡情况表（汇总）0524 2 8" xfId="40421"/>
    <cellStyle name="好_县市旗测算-新科目（20080627）_不含人员经费系数_财力性转移支付2010年预算参考数_03_2010年各地区一般预算平衡表_2010年地方财政一般预算分级平衡情况表（汇总）0524 3" xfId="40422"/>
    <cellStyle name="链接单元格 2 2 2 2 5" xfId="40423"/>
    <cellStyle name="好_县市旗测算-新科目（20080627）_不含人员经费系数_财力性转移支付2010年预算参考数_03_2010年各地区一般预算平衡表_2010年地方财政一般预算分级平衡情况表（汇总）0524 4" xfId="40424"/>
    <cellStyle name="链接单元格 2 2 2 2 6" xfId="40425"/>
    <cellStyle name="好_县市旗测算-新科目（20080627）_不含人员经费系数_财力性转移支付2010年预算参考数_03_2010年各地区一般预算平衡表_2010年地方财政一般预算分级平衡情况表（汇总）0524 5" xfId="40426"/>
    <cellStyle name="链接单元格 2 2 2 2 7" xfId="40427"/>
    <cellStyle name="好_县市旗测算-新科目（20080627）_不含人员经费系数_财力性转移支付2010年预算参考数_03_2010年各地区一般预算平衡表_净集中 2" xfId="40428"/>
    <cellStyle name="好_县市旗测算-新科目（20080627）_不含人员经费系数_财力性转移支付2010年预算参考数_03_2010年各地区一般预算平衡表_净集中 3" xfId="40429"/>
    <cellStyle name="好_县市旗测算-新科目（20080627）_不含人员经费系数_财力性转移支付2010年预算参考数_30云南 2" xfId="40430"/>
    <cellStyle name="好_县市旗测算-新科目（20080627）_不含人员经费系数_财力性转移支付2010年预算参考数_30云南 3" xfId="40431"/>
    <cellStyle name="好_县市旗测算-新科目（20080627）_不含人员经费系数_财力性转移支付2010年预算参考数_合并 2 2" xfId="40432"/>
    <cellStyle name="好_县市旗测算-新科目（20080627）_不含人员经费系数_财力性转移支付2010年预算参考数_合并 2 3" xfId="40433"/>
    <cellStyle name="好_县市旗测算-新科目（20080627）_不含人员经费系数_财力性转移支付2010年预算参考数_合并 2 4" xfId="40434"/>
    <cellStyle name="好_县市旗测算-新科目（20080627）_不含人员经费系数_财力性转移支付2010年预算参考数_合并 2 5" xfId="40435"/>
    <cellStyle name="好_县市旗测算-新科目（20080627）_不含人员经费系数_财力性转移支付2010年预算参考数_合并 2 6" xfId="40436"/>
    <cellStyle name="好_重点民生支出需求测算表社保（农村低保）081112_合并 3" xfId="40437"/>
    <cellStyle name="好_县市旗测算-新科目（20080627）_不含人员经费系数_财力性转移支付2010年预算参考数_合并 3" xfId="40438"/>
    <cellStyle name="好_重点民生支出需求测算表社保（农村低保）081112_华东" xfId="40439"/>
    <cellStyle name="好_县市旗测算-新科目（20080627）_不含人员经费系数_财力性转移支付2010年预算参考数_华东" xfId="40440"/>
    <cellStyle name="好_县市旗测算-新科目（20080627）_不含人员经费系数_财力性转移支付2010年预算参考数_华东 2 2" xfId="40441"/>
    <cellStyle name="好_县市旗测算-新科目（20080627）_不含人员经费系数_财力性转移支付2010年预算参考数_华东 2 3" xfId="40442"/>
    <cellStyle name="好_县市旗测算-新科目（20080627）_不含人员经费系数_财力性转移支付2010年预算参考数_华东 2 5" xfId="40443"/>
    <cellStyle name="好_县市旗测算-新科目（20080627）_不含人员经费系数_财力性转移支付2010年预算参考数_华东 2 6" xfId="40444"/>
    <cellStyle name="好_县市旗测算-新科目（20080627）_不含人员经费系数_财力性转移支付2010年预算参考数_华东 2 7" xfId="40445"/>
    <cellStyle name="好_重点民生支出需求测算表社保（农村低保）081112_隋心对账单定稿0514" xfId="40446"/>
    <cellStyle name="好_县市旗测算-新科目（20080627）_不含人员经费系数_财力性转移支付2010年预算参考数_隋心对账单定稿0514" xfId="40447"/>
    <cellStyle name="好_县市旗测算-新科目（20080627）_不含人员经费系数_财力性转移支付2010年预算参考数_隋心对账单定稿0514 2 2" xfId="40448"/>
    <cellStyle name="好_重点民生支出需求测算表社保（农村低保）081112_隋心对账单定稿0514 3" xfId="40449"/>
    <cellStyle name="好_县市旗测算-新科目（20080627）_不含人员经费系数_财力性转移支付2010年预算参考数_隋心对账单定稿0514 3" xfId="40450"/>
    <cellStyle name="好_县市旗测算-新科目（20080627）_不含人员经费系数_合并" xfId="40451"/>
    <cellStyle name="好_县市旗测算-新科目（20080627）_不含人员经费系数_合并 2 2" xfId="40452"/>
    <cellStyle name="好_县市旗测算-新科目（20080627）_不含人员经费系数_合并 2 3" xfId="40453"/>
    <cellStyle name="好_县市旗测算-新科目（20080627）_不含人员经费系数_合并 2 4" xfId="40454"/>
    <cellStyle name="好_县市旗测算-新科目（20080627）_不含人员经费系数_合并 2 7" xfId="40455"/>
    <cellStyle name="好_县市旗测算-新科目（20080627）_不含人员经费系数_华东 2" xfId="40456"/>
    <cellStyle name="好_县市旗测算-新科目（20080627）_不含人员经费系数_华东 2 2" xfId="40457"/>
    <cellStyle name="好_县市旗测算-新科目（20080627）_不含人员经费系数_华东 2 5" xfId="40458"/>
    <cellStyle name="好_县市旗测算-新科目（20080627）_不含人员经费系数_华东 2 6" xfId="40459"/>
    <cellStyle name="好_县市旗测算-新科目（20080627）_不含人员经费系数_华东 2 7" xfId="40460"/>
    <cellStyle name="好_县市旗测算-新科目（20080627）_不含人员经费系数_华东 3" xfId="40461"/>
    <cellStyle name="好_县市旗测算-新科目（20080627）_不含人员经费系数_隋心对账单定稿0514" xfId="40462"/>
    <cellStyle name="好_县市旗测算-新科目（20080627）_不含人员经费系数_隋心对账单定稿0514 2" xfId="40463"/>
    <cellStyle name="好_县市旗测算-新科目（20080627）_不含人员经费系数_隋心对账单定稿0514 2 2" xfId="40464"/>
    <cellStyle name="好_县市旗测算-新科目（20080627）_不含人员经费系数_隋心对账单定稿0514 3" xfId="40465"/>
    <cellStyle name="好_县市旗测算-新科目（20080627）_不含人员经费系数_小册子（2010）张 2" xfId="40466"/>
    <cellStyle name="好_县市旗测算-新科目（20080627）_不含人员经费系数_小册子（2010）张 3" xfId="40467"/>
    <cellStyle name="好_县市旗测算-新科目（20080627）_财力性转移支付2010年预算参考数 2 2" xfId="40468"/>
    <cellStyle name="好_县市旗测算-新科目（20080627）_财力性转移支付2010年预算参考数 2 2 2" xfId="40469"/>
    <cellStyle name="好_县市旗测算-新科目（20080627）_财力性转移支付2010年预算参考数 2 3" xfId="40470"/>
    <cellStyle name="好_县市旗测算-新科目（20080627）_财力性转移支付2010年预算参考数 2 3 2" xfId="40471"/>
    <cellStyle name="好_县市旗测算-新科目（20080627）_财力性转移支付2010年预算参考数 2 4" xfId="40472"/>
    <cellStyle name="好_县市旗测算-新科目（20080627）_财力性转移支付2010年预算参考数 2 5" xfId="40473"/>
    <cellStyle name="好_县市旗测算-新科目（20080627）_财力性转移支付2010年预算参考数 3" xfId="40474"/>
    <cellStyle name="好_县市旗测算-新科目（20080627）_财力性转移支付2010年预算参考数_03_2010年各地区一般预算平衡表" xfId="40475"/>
    <cellStyle name="好_县市旗测算-新科目（20080627）_财力性转移支付2010年预算参考数_03_2010年各地区一般预算平衡表 2" xfId="40476"/>
    <cellStyle name="好_县市旗测算-新科目（20080627）_财力性转移支付2010年预算参考数_03_2010年各地区一般预算平衡表 2 2" xfId="40477"/>
    <cellStyle name="好_县市旗测算-新科目（20080627）_财力性转移支付2010年预算参考数_03_2010年各地区一般预算平衡表 3" xfId="40478"/>
    <cellStyle name="好_县市旗测算-新科目（20080627）_财力性转移支付2010年预算参考数_03_2010年各地区一般预算平衡表 4" xfId="40479"/>
    <cellStyle name="好_县市旗测算-新科目（20080627）_财力性转移支付2010年预算参考数_03_2010年各地区一般预算平衡表 5" xfId="40480"/>
    <cellStyle name="好_县市旗测算-新科目（20080627）_财力性转移支付2010年预算参考数_03_2010年各地区一般预算平衡表 6" xfId="40481"/>
    <cellStyle name="好_县市旗测算-新科目（20080627）_财力性转移支付2010年预算参考数_03_2010年各地区一般预算平衡表_04财力类2010 2" xfId="40482"/>
    <cellStyle name="好_县市旗测算-新科目（20080627）_财力性转移支付2010年预算参考数_03_2010年各地区一般预算平衡表_04财力类2010 3" xfId="40483"/>
    <cellStyle name="注释 2 2 2 2 7" xfId="40484"/>
    <cellStyle name="好_县市旗测算-新科目（20080627）_财力性转移支付2010年预算参考数_03_2010年各地区一般预算平衡表_2010年地方财政一般预算分级平衡情况表（汇总）0524" xfId="40485"/>
    <cellStyle name="好_县市旗测算-新科目（20080627）_财力性转移支付2010年预算参考数_03_2010年各地区一般预算平衡表_2010年地方财政一般预算分级平衡情况表（汇总）0524 2" xfId="40486"/>
    <cellStyle name="好_县市旗测算-新科目（20080627）_财力性转移支付2010年预算参考数_03_2010年各地区一般预算平衡表_2010年地方财政一般预算分级平衡情况表（汇总）0524 2 2" xfId="40487"/>
    <cellStyle name="好_县市旗测算-新科目（20080627）_财力性转移支付2010年预算参考数_03_2010年各地区一般预算平衡表_2010年地方财政一般预算分级平衡情况表（汇总）0524 2 3" xfId="40488"/>
    <cellStyle name="好_县市旗测算-新科目（20080627）_财力性转移支付2010年预算参考数_03_2010年各地区一般预算平衡表_2010年地方财政一般预算分级平衡情况表（汇总）0524 2 4" xfId="40489"/>
    <cellStyle name="好_县市旗测算-新科目（20080627）_财力性转移支付2010年预算参考数_03_2010年各地区一般预算平衡表_2010年地方财政一般预算分级平衡情况表（汇总）0524 2 5" xfId="40490"/>
    <cellStyle name="好_县市旗测算-新科目（20080627）_财力性转移支付2010年预算参考数_03_2010年各地区一般预算平衡表_2010年地方财政一般预算分级平衡情况表（汇总）0524 2 6" xfId="40491"/>
    <cellStyle name="好_县市旗测算-新科目（20080627）_财力性转移支付2010年预算参考数_03_2010年各地区一般预算平衡表_2010年地方财政一般预算分级平衡情况表（汇总）0524 3" xfId="40492"/>
    <cellStyle name="好_县市旗测算-新科目（20080627）_财力性转移支付2010年预算参考数_03_2010年各地区一般预算平衡表_净集中 2" xfId="40493"/>
    <cellStyle name="好_县市旗测算-新科目（20080627）_财力性转移支付2010年预算参考数_03_2010年各地区一般预算平衡表_净集中 3" xfId="40494"/>
    <cellStyle name="好_县市旗测算-新科目（20080627）_财力性转移支付2010年预算参考数_30云南" xfId="40495"/>
    <cellStyle name="好_县市旗测算-新科目（20080627）_财力性转移支付2010年预算参考数_30云南 2" xfId="40496"/>
    <cellStyle name="好_县市旗测算-新科目（20080627）_财力性转移支付2010年预算参考数_30云南 3" xfId="40497"/>
    <cellStyle name="好_县市旗测算-新科目（20080627）_财力性转移支付2010年预算参考数_合并 2 4" xfId="40498"/>
    <cellStyle name="好_县市旗测算-新科目（20080627）_财力性转移支付2010年预算参考数_合并 2 5" xfId="40499"/>
    <cellStyle name="好_县市旗测算-新科目（20080627）_财力性转移支付2010年预算参考数_合并 2 6" xfId="40500"/>
    <cellStyle name="好_县市旗测算-新科目（20080627）_财力性转移支付2010年预算参考数_合并 2 7" xfId="40501"/>
    <cellStyle name="好_县市旗测算-新科目（20080627）_财力性转移支付2010年预算参考数_华东" xfId="40502"/>
    <cellStyle name="好_县市旗测算-新科目（20080627）_财力性转移支付2010年预算参考数_华东 2" xfId="40503"/>
    <cellStyle name="好_县市旗测算-新科目（20080627）_财力性转移支付2010年预算参考数_华东 2 2" xfId="40504"/>
    <cellStyle name="好_县市旗测算-新科目（20080627）_财力性转移支付2010年预算参考数_华东 2 3" xfId="40505"/>
    <cellStyle name="好_县市旗测算-新科目（20080627）_财力性转移支付2010年预算参考数_华东 2 4" xfId="40506"/>
    <cellStyle name="好_县市旗测算-新科目（20080627）_财力性转移支付2010年预算参考数_华东 3" xfId="40507"/>
    <cellStyle name="好_县市旗测算-新科目（20080627）_财力性转移支付2010年预算参考数_隋心对账单定稿0514" xfId="40508"/>
    <cellStyle name="好_县市旗测算-新科目（20080627）_财力性转移支付2010年预算参考数_隋心对账单定稿0514 2 5" xfId="40509"/>
    <cellStyle name="好_县市旗测算-新科目（20080627）_财力性转移支付2010年预算参考数_小册子（2010）张" xfId="40510"/>
    <cellStyle name="好_县市旗测算-新科目（20080627）_财力性转移支付2010年预算参考数_小册子（2010）张 2" xfId="40511"/>
    <cellStyle name="好_县市旗测算-新科目（20080627）_财力性转移支付2010年预算参考数_小册子（2010）张 3" xfId="40512"/>
    <cellStyle name="好_县市旗测算-新科目（20080627）_财力性转移支付2010年预算参考数_小册子（2010）张 4" xfId="40513"/>
    <cellStyle name="好_县市旗测算-新科目（20080627）_合并" xfId="40514"/>
    <cellStyle name="好_县市旗测算-新科目（20080627）_合并 2" xfId="40515"/>
    <cellStyle name="好_县市旗测算-新科目（20080627）_合并 2 2" xfId="40516"/>
    <cellStyle name="好_县市旗测算-新科目（20080627）_合并 3" xfId="40517"/>
    <cellStyle name="好_县市旗测算-新科目（20080627）_华东 2 2" xfId="40518"/>
    <cellStyle name="好_县市旗测算-新科目（20080627）_华东 2 4" xfId="40519"/>
    <cellStyle name="好_县市旗测算-新科目（20080627）_华东 2 5" xfId="40520"/>
    <cellStyle name="好_县市旗测算-新科目（20080627）_华东 2 6" xfId="40521"/>
    <cellStyle name="好_县市旗测算-新科目（20080627）_华东 2 7" xfId="40522"/>
    <cellStyle name="好_县市旗测算-新科目（20080627）_民生政策最低支出需求" xfId="40523"/>
    <cellStyle name="好_县市旗测算-新科目（20080627）_民生政策最低支出需求 2" xfId="40524"/>
    <cellStyle name="好_县市旗测算-新科目（20080627）_民生政策最低支出需求 2 5" xfId="40525"/>
    <cellStyle name="好_县市旗测算-新科目（20080627）_民生政策最低支出需求 2 6" xfId="40526"/>
    <cellStyle name="好_县市旗测算-新科目（20080627）_民生政策最低支出需求 2 7" xfId="40527"/>
    <cellStyle name="好_县市旗测算-新科目（20080627）_民生政策最低支出需求 2 8" xfId="40528"/>
    <cellStyle name="好_县市旗测算-新科目（20080627）_民生政策最低支出需求 3" xfId="40529"/>
    <cellStyle name="好_县市旗测算-新科目（20080627）_民生政策最低支出需求 4" xfId="40530"/>
    <cellStyle name="好_县市旗测算-新科目（20080627）_民生政策最低支出需求_03_2010年各地区一般预算平衡表 2" xfId="40531"/>
    <cellStyle name="好_一般预算支出口径剔除表_30云南 2 2" xfId="40532"/>
    <cellStyle name="好_县市旗测算-新科目（20080627）_民生政策最低支出需求_03_2010年各地区一般预算平衡表 3" xfId="40533"/>
    <cellStyle name="好_县市旗测算-新科目（20080627）_民生政策最低支出需求_03_2010年各地区一般预算平衡表 4" xfId="40534"/>
    <cellStyle name="好_县市旗测算-新科目（20080627）_民生政策最低支出需求_03_2010年各地区一般预算平衡表 5" xfId="40535"/>
    <cellStyle name="好_县市旗测算-新科目（20080627）_民生政策最低支出需求_03_2010年各地区一般预算平衡表 6" xfId="40536"/>
    <cellStyle name="好_县市旗测算-新科目（20080627）_民生政策最低支出需求_03_2010年各地区一般预算平衡表_04财力类2010" xfId="40537"/>
    <cellStyle name="好_县市旗测算-新科目（20080627）_民生政策最低支出需求_03_2010年各地区一般预算平衡表_04财力类2010 2" xfId="40538"/>
    <cellStyle name="好_县市旗测算-新科目（20080627）_民生政策最低支出需求_03_2010年各地区一般预算平衡表_04财力类2010 3" xfId="40539"/>
    <cellStyle name="好_县市旗测算-新科目（20080627）_县市旗测算-新科目（含人口规模效应）_30云南 2" xfId="40540"/>
    <cellStyle name="好_县市旗测算-新科目（20080627）_民生政策最低支出需求_03_2010年各地区一般预算平衡表_2010年地方财政一般预算分级平衡情况表（汇总）0524 2" xfId="40541"/>
    <cellStyle name="好_县市旗测算-新科目（20080627）_民生政策最低支出需求_03_2010年各地区一般预算平衡表_2010年地方财政一般预算分级平衡情况表（汇总）0524 2 2" xfId="40542"/>
    <cellStyle name="好_县市旗测算-新科目（20080627）_民生政策最低支出需求_03_2010年各地区一般预算平衡表_2010年地方财政一般预算分级平衡情况表（汇总）0524 2 3" xfId="40543"/>
    <cellStyle name="好_县市旗测算-新科目（20080627）_民生政策最低支出需求_03_2010年各地区一般预算平衡表_2010年地方财政一般预算分级平衡情况表（汇总）0524 2 5" xfId="40544"/>
    <cellStyle name="好_县市旗测算-新科目（20080627）_民生政策最低支出需求_03_2010年各地区一般预算平衡表_2010年地方财政一般预算分级平衡情况表（汇总）0524 2 6" xfId="40545"/>
    <cellStyle name="好_县市旗测算-新科目（20080627）_民生政策最低支出需求_03_2010年各地区一般预算平衡表_2010年地方财政一般预算分级平衡情况表（汇总）0524 2 7" xfId="40546"/>
    <cellStyle name="好_县市旗测算-新科目（20080627）_民生政策最低支出需求_03_2010年各地区一般预算平衡表_2010年地方财政一般预算分级平衡情况表（汇总）0524 2 8" xfId="40547"/>
    <cellStyle name="好_县市旗测算-新科目（20080627）_民生政策最低支出需求_03_2010年各地区一般预算平衡表_2010年地方财政一般预算分级平衡情况表（汇总）0524 4" xfId="40548"/>
    <cellStyle name="好_县市旗测算-新科目（20080627）_民生政策最低支出需求_03_2010年各地区一般预算平衡表_净集中 3" xfId="40549"/>
    <cellStyle name="好_县市旗测算-新科目（20080627）_民生政策最低支出需求_30云南" xfId="40550"/>
    <cellStyle name="好_县市旗测算-新科目（20080627）_民生政策最低支出需求_30云南 2" xfId="40551"/>
    <cellStyle name="好_县市旗测算-新科目（20080627）_民生政策最低支出需求_30云南 3" xfId="40552"/>
    <cellStyle name="好_总人口_财力性转移支付2010年预算参考数_03_2010年各地区一般预算平衡表_净集中" xfId="40553"/>
    <cellStyle name="好_县市旗测算-新科目（20080627）_民生政策最低支出需求_财力性转移支付2010年预算参考数 2" xfId="40554"/>
    <cellStyle name="好_总人口_财力性转移支付2010年预算参考数_03_2010年各地区一般预算平衡表_净集中 3" xfId="40555"/>
    <cellStyle name="好_县市旗测算-新科目（20080627）_民生政策最低支出需求_财力性转移支付2010年预算参考数 2 3" xfId="40556"/>
    <cellStyle name="好_县市旗测算-新科目（20080627）_民生政策最低支出需求_财力性转移支付2010年预算参考数 2 4" xfId="40557"/>
    <cellStyle name="好_县市旗测算-新科目（20080627）_民生政策最低支出需求_财力性转移支付2010年预算参考数 2 5" xfId="40558"/>
    <cellStyle name="好_县市旗测算-新科目（20080627）_民生政策最低支出需求_财力性转移支付2010年预算参考数 2 6" xfId="40559"/>
    <cellStyle name="好_县市旗测算-新科目（20080627）_民生政策最低支出需求_财力性转移支付2010年预算参考数 2 7" xfId="40560"/>
    <cellStyle name="好_县市旗测算-新科目（20080627）_民生政策最低支出需求_财力性转移支付2010年预算参考数 2 8" xfId="40561"/>
    <cellStyle name="好_县市旗测算-新科目（20080627）_民生政策最低支出需求_财力性转移支付2010年预算参考数_03_2010年各地区一般预算平衡表 2 3" xfId="40562"/>
    <cellStyle name="好_县市旗测算-新科目（20080627）_民生政策最低支出需求_财力性转移支付2010年预算参考数_03_2010年各地区一般预算平衡表 5" xfId="40563"/>
    <cellStyle name="好_县市旗测算-新科目（20080627）_民生政策最低支出需求_财力性转移支付2010年预算参考数_03_2010年各地区一般预算平衡表 6" xfId="40564"/>
    <cellStyle name="好_县市旗测算-新科目（20080627）_民生政策最低支出需求_财力性转移支付2010年预算参考数_03_2010年各地区一般预算平衡表_04财力类2010 2" xfId="40565"/>
    <cellStyle name="好_县市旗测算-新科目（20080627）_民生政策最低支出需求_财力性转移支付2010年预算参考数_03_2010年各地区一般预算平衡表_04财力类2010 3" xfId="40566"/>
    <cellStyle name="好_县市旗测算-新科目（20080627）_民生政策最低支出需求_财力性转移支付2010年预算参考数_03_2010年各地区一般预算平衡表_2010年地方财政一般预算分级平衡情况表（汇总）0524 2 2" xfId="40567"/>
    <cellStyle name="好_县市旗测算-新科目（20080627）_民生政策最低支出需求_财力性转移支付2010年预算参考数_03_2010年各地区一般预算平衡表_2010年地方财政一般预算分级平衡情况表（汇总）0524 2 3" xfId="40568"/>
    <cellStyle name="好_县市旗测算-新科目（20080627）_民生政策最低支出需求_财力性转移支付2010年预算参考数_03_2010年各地区一般预算平衡表_2010年地方财政一般预算分级平衡情况表（汇总）0524 2 4" xfId="40569"/>
    <cellStyle name="好_县市旗测算-新科目（20080627）_民生政策最低支出需求_财力性转移支付2010年预算参考数_03_2010年各地区一般预算平衡表_2010年地方财政一般预算分级平衡情况表（汇总）0524 2 5" xfId="40570"/>
    <cellStyle name="好_县市旗测算-新科目（20080627）_民生政策最低支出需求_财力性转移支付2010年预算参考数_03_2010年各地区一般预算平衡表_2010年地方财政一般预算分级平衡情况表（汇总）0524 2 7" xfId="40571"/>
    <cellStyle name="好_县市旗测算-新科目（20080627）_民生政策最低支出需求_财力性转移支付2010年预算参考数_03_2010年各地区一般预算平衡表_2010年地方财政一般预算分级平衡情况表（汇总）0524 2 8" xfId="40572"/>
    <cellStyle name="好_县市旗测算-新科目（20080627）_民生政策最低支出需求_财力性转移支付2010年预算参考数_03_2010年各地区一般预算平衡表_2010年地方财政一般预算分级平衡情况表（汇总）0524 5" xfId="40573"/>
    <cellStyle name="好_县市旗测算-新科目（20080627）_民生政策最低支出需求_财力性转移支付2010年预算参考数_30云南" xfId="40574"/>
    <cellStyle name="好_县市旗测算-新科目（20080627）_民生政策最低支出需求_财力性转移支付2010年预算参考数_合并 2 2" xfId="40575"/>
    <cellStyle name="好_县市旗测算-新科目（20080627）_民生政策最低支出需求_财力性转移支付2010年预算参考数_合并 2 4" xfId="40576"/>
    <cellStyle name="好_县市旗测算-新科目（20080627）_民生政策最低支出需求_财力性转移支付2010年预算参考数_合并 2 5" xfId="40577"/>
    <cellStyle name="好_县市旗测算-新科目（20080627）_民生政策最低支出需求_财力性转移支付2010年预算参考数_合并 2 6" xfId="40578"/>
    <cellStyle name="好_县市旗测算-新科目（20080627）_民生政策最低支出需求_财力性转移支付2010年预算参考数_合并 2 7" xfId="40579"/>
    <cellStyle name="好_县市旗测算-新科目（20080627）_民生政策最低支出需求_财力性转移支付2010年预算参考数_华东" xfId="40580"/>
    <cellStyle name="好_县市旗测算-新科目（20080627）_民生政策最低支出需求_财力性转移支付2010年预算参考数_华东 2" xfId="40581"/>
    <cellStyle name="好_县市旗测算-新科目（20080627）_民生政策最低支出需求_财力性转移支付2010年预算参考数_华东 3" xfId="40582"/>
    <cellStyle name="好_县市旗测算-新科目（20080627）_民生政策最低支出需求_财力性转移支付2010年预算参考数_隋心对账单定稿0514" xfId="40583"/>
    <cellStyle name="好_县市旗测算-新科目（20080627）_民生政策最低支出需求_财力性转移支付2010年预算参考数_隋心对账单定稿0514 2" xfId="40584"/>
    <cellStyle name="好_县市旗测算-新科目（20080627）_民生政策最低支出需求_财力性转移支付2010年预算参考数_隋心对账单定稿0514 2 2" xfId="40585"/>
    <cellStyle name="好_县市旗测算-新科目（20080627）_民生政策最低支出需求_财力性转移支付2010年预算参考数_隋心对账单定稿0514 2 4" xfId="40586"/>
    <cellStyle name="好_县市旗测算-新科目（20080627）_民生政策最低支出需求_财力性转移支付2010年预算参考数_隋心对账单定稿0514 2 5" xfId="40587"/>
    <cellStyle name="好_县市旗测算-新科目（20080627）_民生政策最低支出需求_财力性转移支付2010年预算参考数_隋心对账单定稿0514 2 6" xfId="40588"/>
    <cellStyle name="好_县市旗测算-新科目（20080627）_民生政策最低支出需求_财力性转移支付2010年预算参考数_隋心对账单定稿0514 2 7" xfId="40589"/>
    <cellStyle name="好_县市旗测算-新科目（20080627）_民生政策最低支出需求_财力性转移支付2010年预算参考数_隋心对账单定稿0514 3" xfId="40590"/>
    <cellStyle name="好_县市旗测算-新科目（20080627）_民生政策最低支出需求_财力性转移支付2010年预算参考数_小册子（2010）张" xfId="40591"/>
    <cellStyle name="好_县市旗测算-新科目（20080627）_民生政策最低支出需求_财力性转移支付2010年预算参考数_小册子（2010）张 2" xfId="40592"/>
    <cellStyle name="链接单元格 2 2 11 4" xfId="40593"/>
    <cellStyle name="好_县市旗测算-新科目（20080627）_民生政策最低支出需求_财力性转移支付2010年预算参考数_小册子（2010）张 3" xfId="40594"/>
    <cellStyle name="链接单元格 2 2 11 5" xfId="40595"/>
    <cellStyle name="好_县市旗测算-新科目（20080627）_民生政策最低支出需求_合并 2" xfId="40596"/>
    <cellStyle name="好_县市旗测算-新科目（20080627）_民生政策最低支出需求_合并 2 7" xfId="40597"/>
    <cellStyle name="好_县市旗测算-新科目（20080627）_民生政策最低支出需求_合并 3" xfId="40598"/>
    <cellStyle name="好_县市旗测算-新科目（20080627）_民生政策最低支出需求_华东 2" xfId="40599"/>
    <cellStyle name="强调文字颜色 2 9" xfId="40600"/>
    <cellStyle name="好_县市旗测算-新科目（20080627）_民生政策最低支出需求_华东 2 2" xfId="40601"/>
    <cellStyle name="强调文字颜色 2 9 2" xfId="40602"/>
    <cellStyle name="好_县市旗测算-新科目（20080627）_民生政策最低支出需求_华东 3" xfId="40603"/>
    <cellStyle name="好_县市旗测算-新科目（20080627）_民生政策最低支出需求_隋心对账单定稿0514" xfId="40604"/>
    <cellStyle name="好_县市旗测算-新科目（20080627）_民生政策最低支出需求_隋心对账单定稿0514 2" xfId="40605"/>
    <cellStyle name="好_县市旗测算-新科目（20080627）_民生政策最低支出需求_隋心对账单定稿0514 2 2" xfId="40606"/>
    <cellStyle name="好_县市旗测算-新科目（20080627）_民生政策最低支出需求_隋心对账单定稿0514 2 3" xfId="40607"/>
    <cellStyle name="好_县市旗测算-新科目（20080627）_民生政策最低支出需求_隋心对账单定稿0514 2 4" xfId="40608"/>
    <cellStyle name="好_县市旗测算-新科目（20080627）_民生政策最低支出需求_隋心对账单定稿0514 2 6" xfId="40609"/>
    <cellStyle name="好_县市旗测算-新科目（20080627）_民生政策最低支出需求_隋心对账单定稿0514 2 7" xfId="40610"/>
    <cellStyle name="好_县市旗测算-新科目（20080627）_民生政策最低支出需求_隋心对账单定稿0514 3" xfId="40611"/>
    <cellStyle name="检查单元格 9 2" xfId="40612"/>
    <cellStyle name="好_县市旗测算-新科目（20080627）_民生政策最低支出需求_小册子（2010）张 2" xfId="40613"/>
    <cellStyle name="好_县市旗测算-新科目（20080627）_隋心对账单定稿0514" xfId="40614"/>
    <cellStyle name="好_县市旗测算-新科目（20080627）_隋心对账单定稿0514 2" xfId="40615"/>
    <cellStyle name="好_县市旗测算-新科目（20080627）_隋心对账单定稿0514 2 2" xfId="40616"/>
    <cellStyle name="好_县市旗测算-新科目（20080627）_隋心对账单定稿0514 2 3" xfId="40617"/>
    <cellStyle name="好_县市旗测算-新科目（20080627）_隋心对账单定稿0514 2 4" xfId="40618"/>
    <cellStyle name="好_县市旗测算-新科目（20080627）_隋心对账单定稿0514 2 5" xfId="40619"/>
    <cellStyle name="好_县市旗测算-新科目（20080627）_隋心对账单定稿0514 3" xfId="40620"/>
    <cellStyle name="好_县市旗测算-新科目（20080627）_县市旗测算-新科目（含人口规模效应）" xfId="40621"/>
    <cellStyle name="好_县市旗测算-新科目（20080627）_县市旗测算-新科目（含人口规模效应） 2" xfId="40622"/>
    <cellStyle name="好_县市旗测算-新科目（20080627）_县市旗测算-新科目（含人口规模效应） 2 2" xfId="40623"/>
    <cellStyle name="好_县市旗测算-新科目（20080627）_县市旗测算-新科目（含人口规模效应） 2 3" xfId="40624"/>
    <cellStyle name="好_县市旗测算-新科目（20080627）_县市旗测算-新科目（含人口规模效应） 2 5" xfId="40625"/>
    <cellStyle name="好_县市旗测算-新科目（20080627）_县市旗测算-新科目（含人口规模效应） 2 6" xfId="40626"/>
    <cellStyle name="好_县市旗测算-新科目（20080627）_县市旗测算-新科目（含人口规模效应） 2 7" xfId="40627"/>
    <cellStyle name="好_县市旗测算-新科目（20080627）_县市旗测算-新科目（含人口规模效应） 3" xfId="40628"/>
    <cellStyle name="好_县市旗测算-新科目（20080627）_县市旗测算-新科目（含人口规模效应） 5" xfId="40629"/>
    <cellStyle name="好_县市旗测算-新科目（20080627）_县市旗测算-新科目（含人口规模效应）_03_2010年各地区一般预算平衡表" xfId="40630"/>
    <cellStyle name="好_县市旗测算-新科目（20080627）_县市旗测算-新科目（含人口规模效应）_03_2010年各地区一般预算平衡表 2" xfId="40631"/>
    <cellStyle name="好_县市旗测算-新科目（20080627）_县市旗测算-新科目（含人口规模效应）_03_2010年各地区一般预算平衡表 3" xfId="40632"/>
    <cellStyle name="好_县市旗测算-新科目（20080627）_县市旗测算-新科目（含人口规模效应）_03_2010年各地区一般预算平衡表 4" xfId="40633"/>
    <cellStyle name="好_县市旗测算-新科目（20080627）_县市旗测算-新科目（含人口规模效应）_03_2010年各地区一般预算平衡表 5" xfId="40634"/>
    <cellStyle name="好_县市旗测算-新科目（20080627）_县市旗测算-新科目（含人口规模效应）_03_2010年各地区一般预算平衡表 6" xfId="40635"/>
    <cellStyle name="好_县市旗测算-新科目（20080627）_县市旗测算-新科目（含人口规模效应）_03_2010年各地区一般预算平衡表_04财力类2010" xfId="40636"/>
    <cellStyle name="好_县市旗测算-新科目（20080627）_县市旗测算-新科目（含人口规模效应）_03_2010年各地区一般预算平衡表_2010年地方财政一般预算分级平衡情况表（汇总）0524" xfId="40637"/>
    <cellStyle name="好_县市旗测算-新科目（20080627）_县市旗测算-新科目（含人口规模效应）_03_2010年各地区一般预算平衡表_2010年地方财政一般预算分级平衡情况表（汇总）0524 2 2" xfId="40638"/>
    <cellStyle name="好_县市旗测算-新科目（20080627）_县市旗测算-新科目（含人口规模效应）_03_2010年各地区一般预算平衡表_2010年地方财政一般预算分级平衡情况表（汇总）0524 2 3" xfId="40639"/>
    <cellStyle name="好_县市旗测算-新科目（20080627）_县市旗测算-新科目（含人口规模效应）_03_2010年各地区一般预算平衡表_2010年地方财政一般预算分级平衡情况表（汇总）0524 2 4" xfId="40640"/>
    <cellStyle name="好_县市旗测算-新科目（20080627）_县市旗测算-新科目（含人口规模效应）_03_2010年各地区一般预算平衡表_2010年地方财政一般预算分级平衡情况表（汇总）0524 2 5" xfId="40641"/>
    <cellStyle name="好_县市旗测算-新科目（20080627）_县市旗测算-新科目（含人口规模效应）_03_2010年各地区一般预算平衡表_2010年地方财政一般预算分级平衡情况表（汇总）0524 2 6" xfId="40642"/>
    <cellStyle name="好_县市旗测算-新科目（20080627）_县市旗测算-新科目（含人口规模效应）_03_2010年各地区一般预算平衡表_2010年地方财政一般预算分级平衡情况表（汇总）0524 2 8" xfId="40643"/>
    <cellStyle name="好_县市旗测算-新科目（20080627）_县市旗测算-新科目（含人口规模效应）_03_2010年各地区一般预算平衡表_净集中 2" xfId="40644"/>
    <cellStyle name="好_县市旗测算-新科目（20080627）_县市旗测算-新科目（含人口规模效应）_03_2010年各地区一般预算平衡表_净集中 3" xfId="40645"/>
    <cellStyle name="好_县市旗测算-新科目（20080627）_县市旗测算-新科目（含人口规模效应）_30云南" xfId="40646"/>
    <cellStyle name="好_县市旗测算-新科目（20080627）_县市旗测算-新科目（含人口规模效应）_财力性转移支付2010年预算参考数" xfId="40647"/>
    <cellStyle name="好_县市旗测算-新科目（20080627）_县市旗测算-新科目（含人口规模效应）_财力性转移支付2010年预算参考数 2" xfId="40648"/>
    <cellStyle name="好_县市旗测算-新科目（20080627）_县市旗测算-新科目（含人口规模效应）_财力性转移支付2010年预算参考数 2 2" xfId="40649"/>
    <cellStyle name="好_县市旗测算-新科目（20080627）_县市旗测算-新科目（含人口规模效应）_财力性转移支付2010年预算参考数 2 3" xfId="40650"/>
    <cellStyle name="好_县市旗测算-新科目（20080627）_县市旗测算-新科目（含人口规模效应）_财力性转移支付2010年预算参考数 2 4" xfId="40651"/>
    <cellStyle name="好_县市旗测算-新科目（20080627）_县市旗测算-新科目（含人口规模效应）_财力性转移支付2010年预算参考数 2 5" xfId="40652"/>
    <cellStyle name="好_县市旗测算-新科目（20080627）_县市旗测算-新科目（含人口规模效应）_财力性转移支付2010年预算参考数 2 6" xfId="40653"/>
    <cellStyle name="好_县市旗测算-新科目（20080627）_县市旗测算-新科目（含人口规模效应）_财力性转移支付2010年预算参考数 2 7" xfId="40654"/>
    <cellStyle name="好_县市旗测算-新科目（20080627）_县市旗测算-新科目（含人口规模效应）_财力性转移支付2010年预算参考数 3" xfId="40655"/>
    <cellStyle name="好_县市旗测算-新科目（20080627）_县市旗测算-新科目（含人口规模效应）_财力性转移支付2010年预算参考数 4" xfId="40656"/>
    <cellStyle name="好_县市旗测算-新科目（20080627）_县市旗测算-新科目（含人口规模效应）_财力性转移支付2010年预算参考数 5" xfId="40657"/>
    <cellStyle name="好_县市旗测算-新科目（20080627）_县市旗测算-新科目（含人口规模效应）_财力性转移支付2010年预算参考数_03_2010年各地区一般预算平衡表 2" xfId="40658"/>
    <cellStyle name="好_县市旗测算-新科目（20080627）_县市旗测算-新科目（含人口规模效应）_财力性转移支付2010年预算参考数_03_2010年各地区一般预算平衡表 2 2" xfId="40659"/>
    <cellStyle name="好_县市旗测算-新科目（20080627）_县市旗测算-新科目（含人口规模效应）_财力性转移支付2010年预算参考数_03_2010年各地区一般预算平衡表 2 3" xfId="40660"/>
    <cellStyle name="好_县市旗测算-新科目（20080627）_县市旗测算-新科目（含人口规模效应）_财力性转移支付2010年预算参考数_03_2010年各地区一般预算平衡表 3" xfId="40661"/>
    <cellStyle name="好_县市旗测算-新科目（20080627）_县市旗测算-新科目（含人口规模效应）_财力性转移支付2010年预算参考数_03_2010年各地区一般预算平衡表 5" xfId="40662"/>
    <cellStyle name="好_县市旗测算-新科目（20080627）_县市旗测算-新科目（含人口规模效应）_财力性转移支付2010年预算参考数_03_2010年各地区一般预算平衡表 6" xfId="40663"/>
    <cellStyle name="好_县市旗测算-新科目（20080627）_县市旗测算-新科目（含人口规模效应）_财力性转移支付2010年预算参考数_03_2010年各地区一般预算平衡表_04财力类2010" xfId="40664"/>
    <cellStyle name="好_县市旗测算-新科目（20080627）_县市旗测算-新科目（含人口规模效应）_财力性转移支付2010年预算参考数_03_2010年各地区一般预算平衡表_04财力类2010 2" xfId="40665"/>
    <cellStyle name="好_县市旗测算-新科目（20080627）_县市旗测算-新科目（含人口规模效应）_财力性转移支付2010年预算参考数_03_2010年各地区一般预算平衡表_2010年地方财政一般预算分级平衡情况表（汇总）0524 2 3" xfId="40666"/>
    <cellStyle name="好_县市旗测算-新科目（20080627）_县市旗测算-新科目（含人口规模效应）_财力性转移支付2010年预算参考数_03_2010年各地区一般预算平衡表_2010年地方财政一般预算分级平衡情况表（汇总）0524 3" xfId="40667"/>
    <cellStyle name="好_县市旗测算-新科目（20080627）_县市旗测算-新科目（含人口规模效应）_财力性转移支付2010年预算参考数_03_2010年各地区一般预算平衡表_2010年地方财政一般预算分级平衡情况表（汇总）0524 4" xfId="40668"/>
    <cellStyle name="好_县市旗测算-新科目（20080627）_县市旗测算-新科目（含人口规模效应）_财力性转移支付2010年预算参考数_03_2010年各地区一般预算平衡表_2010年地方财政一般预算分级平衡情况表（汇总）0524 5" xfId="40669"/>
    <cellStyle name="好_县市旗测算-新科目（20080627）_县市旗测算-新科目（含人口规模效应）_财力性转移支付2010年预算参考数_03_2010年各地区一般预算平衡表_净集中" xfId="40670"/>
    <cellStyle name="好_县市旗测算-新科目（20080627）_县市旗测算-新科目（含人口规模效应）_财力性转移支付2010年预算参考数_03_2010年各地区一般预算平衡表_净集中 2" xfId="40671"/>
    <cellStyle name="好_县市旗测算-新科目（20080627）_县市旗测算-新科目（含人口规模效应）_财力性转移支付2010年预算参考数_03_2010年各地区一般预算平衡表_净集中 3" xfId="40672"/>
    <cellStyle name="好_县市旗测算-新科目（20080627）_县市旗测算-新科目（含人口规模效应）_财力性转移支付2010年预算参考数_30云南" xfId="40673"/>
    <cellStyle name="好_县市旗测算-新科目（20080627）_县市旗测算-新科目（含人口规模效应）_财力性转移支付2010年预算参考数_30云南 2" xfId="40674"/>
    <cellStyle name="好_县市旗测算-新科目（20080627）_县市旗测算-新科目（含人口规模效应）_财力性转移支付2010年预算参考数_30云南 2 2" xfId="40675"/>
    <cellStyle name="好_县市旗测算-新科目（20080627）_县市旗测算-新科目（含人口规模效应）_财力性转移支付2010年预算参考数_30云南 3 2" xfId="40676"/>
    <cellStyle name="好_县市旗测算-新科目（20080627）_县市旗测算-新科目（含人口规模效应）_财力性转移支付2010年预算参考数_30云南 4" xfId="40677"/>
    <cellStyle name="好_县市旗测算-新科目（20080627）_县市旗测算-新科目（含人口规模效应）_财力性转移支付2010年预算参考数_合并 2 3" xfId="40678"/>
    <cellStyle name="好_县市旗测算-新科目（20080627）_县市旗测算-新科目（含人口规模效应）_财力性转移支付2010年预算参考数_合并 2 4" xfId="40679"/>
    <cellStyle name="好_县市旗测算-新科目（20080627）_县市旗测算-新科目（含人口规模效应）_财力性转移支付2010年预算参考数_合并 2 5" xfId="40680"/>
    <cellStyle name="好_县市旗测算-新科目（20080627）_县市旗测算-新科目（含人口规模效应）_财力性转移支付2010年预算参考数_合并 2 7" xfId="40681"/>
    <cellStyle name="好_县市旗测算-新科目（20080627）_县市旗测算-新科目（含人口规模效应）_财力性转移支付2010年预算参考数_合并 3" xfId="40682"/>
    <cellStyle name="好_县市旗测算-新科目（20080627）_县市旗测算-新科目（含人口规模效应）_财力性转移支付2010年预算参考数_华东" xfId="40683"/>
    <cellStyle name="好_县市旗测算-新科目（20080627）_县市旗测算-新科目（含人口规模效应）_财力性转移支付2010年预算参考数_华东 2" xfId="40684"/>
    <cellStyle name="好_县市旗测算-新科目（20080627）_县市旗测算-新科目（含人口规模效应）_财力性转移支付2010年预算参考数_华东 2 5" xfId="40685"/>
    <cellStyle name="好_县市旗测算-新科目（20080627）_县市旗测算-新科目（含人口规模效应）_财力性转移支付2010年预算参考数_华东 2 7" xfId="40686"/>
    <cellStyle name="好_县市旗测算-新科目（20080627）_县市旗测算-新科目（含人口规模效应）_财力性转移支付2010年预算参考数_华东 3" xfId="40687"/>
    <cellStyle name="好_县市旗测算-新科目（20080627）_县市旗测算-新科目（含人口规模效应）_财力性转移支付2010年预算参考数_隋心对账单定稿0514" xfId="40688"/>
    <cellStyle name="好_县市旗测算-新科目（20080627）_县市旗测算-新科目（含人口规模效应）_财力性转移支付2010年预算参考数_隋心对账单定稿0514 2" xfId="40689"/>
    <cellStyle name="好_县市旗测算-新科目（20080627）_县市旗测算-新科目（含人口规模效应）_财力性转移支付2010年预算参考数_隋心对账单定稿0514 2 2" xfId="40690"/>
    <cellStyle name="好_县市旗测算-新科目（20080627）_县市旗测算-新科目（含人口规模效应）_财力性转移支付2010年预算参考数_隋心对账单定稿0514 2 3" xfId="40691"/>
    <cellStyle name="好_县市旗测算-新科目（20080627）_县市旗测算-新科目（含人口规模效应）_财力性转移支付2010年预算参考数_隋心对账单定稿0514 2 4" xfId="40692"/>
    <cellStyle name="好_县市旗测算-新科目（20080627）_县市旗测算-新科目（含人口规模效应）_财力性转移支付2010年预算参考数_隋心对账单定稿0514 2 5" xfId="40693"/>
    <cellStyle name="好_县市旗测算-新科目（20080627）_县市旗测算-新科目（含人口规模效应）_财力性转移支付2010年预算参考数_隋心对账单定稿0514 2 6" xfId="40694"/>
    <cellStyle name="好_县市旗测算-新科目（20080627）_县市旗测算-新科目（含人口规模效应）_财力性转移支付2010年预算参考数_隋心对账单定稿0514 2 7" xfId="40695"/>
    <cellStyle name="好_县市旗测算-新科目（20080627）_县市旗测算-新科目（含人口规模效应）_财力性转移支付2010年预算参考数_隋心对账单定稿0514 3" xfId="40696"/>
    <cellStyle name="好_县市旗测算-新科目（20080627）_县市旗测算-新科目（含人口规模效应）_财力性转移支付2010年预算参考数_小册子（2010）张" xfId="40697"/>
    <cellStyle name="好_县市旗测算-新科目（20080627）_县市旗测算-新科目（含人口规模效应）_财力性转移支付2010年预算参考数_小册子（2010）张 3" xfId="40698"/>
    <cellStyle name="好_县市旗测算-新科目（20080627）_县市旗测算-新科目（含人口规模效应）_合并" xfId="40699"/>
    <cellStyle name="好_县市旗测算-新科目（20080627）_县市旗测算-新科目（含人口规模效应）_合并 2 3" xfId="40700"/>
    <cellStyle name="好_县市旗测算-新科目（20080627）_县市旗测算-新科目（含人口规模效应）_合并 2 4" xfId="40701"/>
    <cellStyle name="好_县市旗测算-新科目（20080627）_县市旗测算-新科目（含人口规模效应）_合并 2 5" xfId="40702"/>
    <cellStyle name="好_县市旗测算-新科目（20080627）_县市旗测算-新科目（含人口规模效应）_合并 2 6" xfId="40703"/>
    <cellStyle name="好_县市旗测算-新科目（20080627）_县市旗测算-新科目（含人口规模效应）_合并 2 7" xfId="40704"/>
    <cellStyle name="好_县市旗测算-新科目（20080627）_县市旗测算-新科目（含人口规模效应）_华东" xfId="40705"/>
    <cellStyle name="输入 4 3" xfId="40706"/>
    <cellStyle name="好_县市旗测算-新科目（20080627）_县市旗测算-新科目（含人口规模效应）_华东 2 5" xfId="40707"/>
    <cellStyle name="输入 4 4" xfId="40708"/>
    <cellStyle name="好_县市旗测算-新科目（20080627）_县市旗测算-新科目（含人口规模效应）_华东 2 6" xfId="40709"/>
    <cellStyle name="好_县市旗测算-新科目（20080627）_县市旗测算-新科目（含人口规模效应）_华东 2 7" xfId="40710"/>
    <cellStyle name="好_县市旗测算-新科目（20080627）_县市旗测算-新科目（含人口规模效应）_隋心对账单定稿0514 2" xfId="40711"/>
    <cellStyle name="好_县市旗测算-新科目（20080627）_县市旗测算-新科目（含人口规模效应）_隋心对账单定稿0514 2 2" xfId="40712"/>
    <cellStyle name="好_县市旗测算-新科目（20080627）_县市旗测算-新科目（含人口规模效应）_隋心对账单定稿0514 2 3" xfId="40713"/>
    <cellStyle name="好_县市旗测算-新科目（20080627）_县市旗测算-新科目（含人口规模效应）_隋心对账单定稿0514 2 4" xfId="40714"/>
    <cellStyle name="好_县市旗测算-新科目（20080627）_县市旗测算-新科目（含人口规模效应）_隋心对账单定稿0514 2 5" xfId="40715"/>
    <cellStyle name="好_县市旗测算-新科目（20080627）_县市旗测算-新科目（含人口规模效应）_隋心对账单定稿0514 2 6" xfId="40716"/>
    <cellStyle name="好_县市旗测算-新科目（20080627）_县市旗测算-新科目（含人口规模效应）_隋心对账单定稿0514 2 7" xfId="40717"/>
    <cellStyle name="好_县市旗测算-新科目（20080627）_县市旗测算-新科目（含人口规模效应）_小册子（2010）张 2" xfId="40718"/>
    <cellStyle name="好_县市旗测算-新科目（20080627）_县市旗测算-新科目（含人口规模效应）_小册子（2010）张 3" xfId="40719"/>
    <cellStyle name="好_县市旗测算-新科目（20080627）_小册子（2010）张" xfId="40720"/>
    <cellStyle name="好_县市旗测算-新科目（20080627）_小册子（2010）张 2" xfId="40721"/>
    <cellStyle name="好_总人口 4" xfId="40722"/>
    <cellStyle name="好_小册子（2010）张 2" xfId="40723"/>
    <cellStyle name="好_样表" xfId="40724"/>
    <cellStyle name="好_样表 2" xfId="40725"/>
    <cellStyle name="好_样表 3" xfId="40726"/>
    <cellStyle name="好_样表_2.2010年云南省生态功能区转移支付总表" xfId="40727"/>
    <cellStyle name="好_样表_4.2010年国家重点生态功能区保护性转移支付生态测算表" xfId="40728"/>
    <cellStyle name="好_样表_5.2010年云南省国家一般生态功能区转移支付补助测算表（州市本级）" xfId="40729"/>
    <cellStyle name="好_业务工作量指标" xfId="40730"/>
    <cellStyle name="好_业务工作量指标 2" xfId="40731"/>
    <cellStyle name="好_业务工作量指标 3" xfId="40732"/>
    <cellStyle name="好_业务工作量指标 4" xfId="40733"/>
    <cellStyle name="好_一般预算支出口径剔除表" xfId="40734"/>
    <cellStyle name="好_一般预算支出口径剔除表 2" xfId="40735"/>
    <cellStyle name="好_一般预算支出口径剔除表 2 2" xfId="40736"/>
    <cellStyle name="好_一般预算支出口径剔除表 2 2 2" xfId="40737"/>
    <cellStyle name="好_一般预算支出口径剔除表 2 3" xfId="40738"/>
    <cellStyle name="好_一般预算支出口径剔除表 2 5" xfId="40739"/>
    <cellStyle name="好_一般预算支出口径剔除表 3 2" xfId="40740"/>
    <cellStyle name="好_一般预算支出口径剔除表 5" xfId="40741"/>
    <cellStyle name="好_一般预算支出口径剔除表_03_2010年各地区一般预算平衡表" xfId="40742"/>
    <cellStyle name="好_一般预算支出口径剔除表_03_2010年各地区一般预算平衡表 2" xfId="40743"/>
    <cellStyle name="好_一般预算支出口径剔除表_03_2010年各地区一般预算平衡表 2 2" xfId="40744"/>
    <cellStyle name="好_一般预算支出口径剔除表_03_2010年各地区一般预算平衡表 2 3" xfId="40745"/>
    <cellStyle name="好_一般预算支出口径剔除表_03_2010年各地区一般预算平衡表 3" xfId="40746"/>
    <cellStyle name="好_一般预算支出口径剔除表_03_2010年各地区一般预算平衡表 4" xfId="40747"/>
    <cellStyle name="好_一般预算支出口径剔除表_03_2010年各地区一般预算平衡表 5" xfId="40748"/>
    <cellStyle name="好_一般预算支出口径剔除表_03_2010年各地区一般预算平衡表 6" xfId="40749"/>
    <cellStyle name="好_一般预算支出口径剔除表_03_2010年各地区一般预算平衡表_04财力类2010" xfId="40750"/>
    <cellStyle name="好_一般预算支出口径剔除表_03_2010年各地区一般预算平衡表_2010年地方财政一般预算分级平衡情况表（汇总）0524 2 3" xfId="40751"/>
    <cellStyle name="好_一般预算支出口径剔除表_03_2010年各地区一般预算平衡表_2010年地方财政一般预算分级平衡情况表（汇总）0524 5" xfId="40752"/>
    <cellStyle name="好_一般预算支出口径剔除表_03_2010年各地区一般预算平衡表_净集中" xfId="40753"/>
    <cellStyle name="好_一般预算支出口径剔除表_03_2010年各地区一般预算平衡表_净集中 2" xfId="40754"/>
    <cellStyle name="好_一般预算支出口径剔除表_03_2010年各地区一般预算平衡表_净集中 3" xfId="40755"/>
    <cellStyle name="好_一般预算支出口径剔除表_财力性转移支付2010年预算参考数 2 2" xfId="40756"/>
    <cellStyle name="好_一般预算支出口径剔除表_财力性转移支付2010年预算参考数 2 3" xfId="40757"/>
    <cellStyle name="好_一般预算支出口径剔除表_财力性转移支付2010年预算参考数 2 4" xfId="40758"/>
    <cellStyle name="好_一般预算支出口径剔除表_财力性转移支付2010年预算参考数 4" xfId="40759"/>
    <cellStyle name="好_一般预算支出口径剔除表_财力性转移支付2010年预算参考数 5" xfId="40760"/>
    <cellStyle name="好_一般预算支出口径剔除表_财力性转移支付2010年预算参考数_03_2010年各地区一般预算平衡表" xfId="40761"/>
    <cellStyle name="好_一般预算支出口径剔除表_财力性转移支付2010年预算参考数_03_2010年各地区一般预算平衡表 2" xfId="40762"/>
    <cellStyle name="好_一般预算支出口径剔除表_财力性转移支付2010年预算参考数_03_2010年各地区一般预算平衡表 2 2" xfId="40763"/>
    <cellStyle name="好_一般预算支出口径剔除表_财力性转移支付2010年预算参考数_03_2010年各地区一般预算平衡表 2 3" xfId="40764"/>
    <cellStyle name="好_一般预算支出口径剔除表_财力性转移支付2010年预算参考数_03_2010年各地区一般预算平衡表 3" xfId="40765"/>
    <cellStyle name="好_一般预算支出口径剔除表_财力性转移支付2010年预算参考数_03_2010年各地区一般预算平衡表 4" xfId="40766"/>
    <cellStyle name="好_一般预算支出口径剔除表_财力性转移支付2010年预算参考数_03_2010年各地区一般预算平衡表 5" xfId="40767"/>
    <cellStyle name="好_一般预算支出口径剔除表_财力性转移支付2010年预算参考数_03_2010年各地区一般预算平衡表 6" xfId="40768"/>
    <cellStyle name="好_一般预算支出口径剔除表_财力性转移支付2010年预算参考数_03_2010年各地区一般预算平衡表_2010年地方财政一般预算分级平衡情况表（汇总）0524" xfId="40769"/>
    <cellStyle name="好_一般预算支出口径剔除表_财力性转移支付2010年预算参考数_03_2010年各地区一般预算平衡表_2010年地方财政一般预算分级平衡情况表（汇总）0524 2" xfId="40770"/>
    <cellStyle name="好_一般预算支出口径剔除表_财力性转移支付2010年预算参考数_03_2010年各地区一般预算平衡表_2010年地方财政一般预算分级平衡情况表（汇总）0524 2 2" xfId="40771"/>
    <cellStyle name="好_一般预算支出口径剔除表_财力性转移支付2010年预算参考数_03_2010年各地区一般预算平衡表_2010年地方财政一般预算分级平衡情况表（汇总）0524 2 3" xfId="40772"/>
    <cellStyle name="好_一般预算支出口径剔除表_财力性转移支付2010年预算参考数_03_2010年各地区一般预算平衡表_2010年地方财政一般预算分级平衡情况表（汇总）0524 2 4" xfId="40773"/>
    <cellStyle name="好_一般预算支出口径剔除表_财力性转移支付2010年预算参考数_03_2010年各地区一般预算平衡表_2010年地方财政一般预算分级平衡情况表（汇总）0524 2 5" xfId="40774"/>
    <cellStyle name="好_一般预算支出口径剔除表_财力性转移支付2010年预算参考数_03_2010年各地区一般预算平衡表_2010年地方财政一般预算分级平衡情况表（汇总）0524 3" xfId="40775"/>
    <cellStyle name="好_一般预算支出口径剔除表_财力性转移支付2010年预算参考数_03_2010年各地区一般预算平衡表_2010年地方财政一般预算分级平衡情况表（汇总）0524 4" xfId="40776"/>
    <cellStyle name="好_一般预算支出口径剔除表_财力性转移支付2010年预算参考数_03_2010年各地区一般预算平衡表_2010年地方财政一般预算分级平衡情况表（汇总）0524 5" xfId="40777"/>
    <cellStyle name="好_一般预算支出口径剔除表_财力性转移支付2010年预算参考数_30云南" xfId="40778"/>
    <cellStyle name="好_一般预算支出口径剔除表_财力性转移支付2010年预算参考数_30云南 2" xfId="40779"/>
    <cellStyle name="好_一般预算支出口径剔除表_财力性转移支付2010年预算参考数_30云南 3" xfId="40780"/>
    <cellStyle name="好_一般预算支出口径剔除表_财力性转移支付2010年预算参考数_合并" xfId="40781"/>
    <cellStyle name="好_一般预算支出口径剔除表_财力性转移支付2010年预算参考数_合并 2 2" xfId="40782"/>
    <cellStyle name="好_一般预算支出口径剔除表_财力性转移支付2010年预算参考数_合并 2 3" xfId="40783"/>
    <cellStyle name="好_一般预算支出口径剔除表_财力性转移支付2010年预算参考数_合并 2 5" xfId="40784"/>
    <cellStyle name="好_一般预算支出口径剔除表_财力性转移支付2010年预算参考数_合并 2 7" xfId="40785"/>
    <cellStyle name="好_一般预算支出口径剔除表_财力性转移支付2010年预算参考数_华东" xfId="40786"/>
    <cellStyle name="好_一般预算支出口径剔除表_财力性转移支付2010年预算参考数_华东 2" xfId="40787"/>
    <cellStyle name="好_一般预算支出口径剔除表_财力性转移支付2010年预算参考数_华东 2 2" xfId="40788"/>
    <cellStyle name="好_一般预算支出口径剔除表_财力性转移支付2010年预算参考数_华东 2 3" xfId="40789"/>
    <cellStyle name="好_一般预算支出口径剔除表_财力性转移支付2010年预算参考数_华东 2 4" xfId="40790"/>
    <cellStyle name="好_一般预算支出口径剔除表_财力性转移支付2010年预算参考数_华东 2 5" xfId="40791"/>
    <cellStyle name="好_一般预算支出口径剔除表_财力性转移支付2010年预算参考数_华东 2 6" xfId="40792"/>
    <cellStyle name="好_一般预算支出口径剔除表_财力性转移支付2010年预算参考数_华东 2 7" xfId="40793"/>
    <cellStyle name="好_一般预算支出口径剔除表_财力性转移支付2010年预算参考数_隋心对账单定稿0514 2" xfId="40794"/>
    <cellStyle name="好_一般预算支出口径剔除表_财力性转移支付2010年预算参考数_隋心对账单定稿0514 2 2" xfId="40795"/>
    <cellStyle name="好_一般预算支出口径剔除表_财力性转移支付2010年预算参考数_隋心对账单定稿0514 2 3" xfId="40796"/>
    <cellStyle name="好_一般预算支出口径剔除表_财力性转移支付2010年预算参考数_隋心对账单定稿0514 2 4" xfId="40797"/>
    <cellStyle name="好_一般预算支出口径剔除表_财力性转移支付2010年预算参考数_隋心对账单定稿0514 2 5" xfId="40798"/>
    <cellStyle name="好_一般预算支出口径剔除表_财力性转移支付2010年预算参考数_隋心对账单定稿0514 2 6" xfId="40799"/>
    <cellStyle name="好_一般预算支出口径剔除表_财力性转移支付2010年预算参考数_隋心对账单定稿0514 3" xfId="40800"/>
    <cellStyle name="好_一般预算支出口径剔除表_财力性转移支付2010年预算参考数_小册子（2010）张" xfId="40801"/>
    <cellStyle name="好_一般预算支出口径剔除表_财力性转移支付2010年预算参考数_小册子（2010）张 2" xfId="40802"/>
    <cellStyle name="好_一般预算支出口径剔除表_财力性转移支付2010年预算参考数_小册子（2010）张 3" xfId="40803"/>
    <cellStyle name="好_一般预算支出口径剔除表_合并" xfId="40804"/>
    <cellStyle name="好_一般预算支出口径剔除表_合并 2" xfId="40805"/>
    <cellStyle name="好_一般预算支出口径剔除表_合并 2 2" xfId="40806"/>
    <cellStyle name="好_一般预算支出口径剔除表_合并 2 3" xfId="40807"/>
    <cellStyle name="好_一般预算支出口径剔除表_合并 2 4" xfId="40808"/>
    <cellStyle name="好_一般预算支出口径剔除表_华东" xfId="40809"/>
    <cellStyle name="好_一般预算支出口径剔除表_华东 2" xfId="40810"/>
    <cellStyle name="好_一般预算支出口径剔除表_华东 2 5" xfId="40811"/>
    <cellStyle name="好_一般预算支出口径剔除表_华东 2 6" xfId="40812"/>
    <cellStyle name="好_一般预算支出口径剔除表_华东 2 7" xfId="40813"/>
    <cellStyle name="好_一般预算支出口径剔除表_华东 3" xfId="40814"/>
    <cellStyle name="好_一般预算支出口径剔除表_隋心对账单定稿0514 2" xfId="40815"/>
    <cellStyle name="好_一般预算支出口径剔除表_隋心对账单定稿0514 2 5" xfId="40816"/>
    <cellStyle name="好_一般预算支出口径剔除表_隋心对账单定稿0514 2 7" xfId="40817"/>
    <cellStyle name="好_一般预算支出口径剔除表_隋心对账单定稿0514 3" xfId="40818"/>
    <cellStyle name="好_自行调整差异系数顺序_华东" xfId="40819"/>
    <cellStyle name="好_一般预算支出口径剔除表_小册子（2010）张" xfId="40820"/>
    <cellStyle name="好_一般预算支出口径剔除表_小册子（2010）张 2" xfId="40821"/>
    <cellStyle name="好_一般预算支出口径剔除表_小册子（2010）张 3" xfId="40822"/>
    <cellStyle name="好_一般预算支出口径剔除表_小册子（2010）张 4" xfId="40823"/>
    <cellStyle name="好_义务教育阶段教职工人数（教育厅提供最终） 2" xfId="40824"/>
    <cellStyle name="好_义务教育阶段教职工人数（教育厅提供最终） 3" xfId="40825"/>
    <cellStyle name="好_义务教育阶段教职工人数（教育厅提供最终） 5" xfId="40826"/>
    <cellStyle name="好_义务教育阶段教职工人数（教育厅提供最终） 6" xfId="40827"/>
    <cellStyle name="好_义务教育阶段教职工人数（教育厅提供最终） 7" xfId="40828"/>
    <cellStyle name="好_云南 缺口县区测算(地方填报)" xfId="40829"/>
    <cellStyle name="好_云南 缺口县区测算(地方填报) 2" xfId="40830"/>
    <cellStyle name="好_云南 缺口县区测算(地方填报) 2 2" xfId="40831"/>
    <cellStyle name="好_云南 缺口县区测算(地方填报) 2 4" xfId="40832"/>
    <cellStyle name="好_云南 缺口县区测算(地方填报) 2 5" xfId="40833"/>
    <cellStyle name="好_云南 缺口县区测算(地方填报) 2 6" xfId="40834"/>
    <cellStyle name="好_云南 缺口县区测算(地方填报) 2 8" xfId="40835"/>
    <cellStyle name="好_云南 缺口县区测算(地方填报) 3" xfId="40836"/>
    <cellStyle name="好_云南 缺口县区测算(地方填报) 4" xfId="40837"/>
    <cellStyle name="好_云南 缺口县区测算(地方填报)_03_2010年各地区一般预算平衡表" xfId="40838"/>
    <cellStyle name="好_云南 缺口县区测算(地方填报)_03_2010年各地区一般预算平衡表 2" xfId="40839"/>
    <cellStyle name="好_云南 缺口县区测算(地方填报)_03_2010年各地区一般预算平衡表 2 2" xfId="40840"/>
    <cellStyle name="好_云南 缺口县区测算(地方填报)_03_2010年各地区一般预算平衡表 3" xfId="40841"/>
    <cellStyle name="好_云南 缺口县区测算(地方填报)_03_2010年各地区一般预算平衡表 4" xfId="40842"/>
    <cellStyle name="好_云南 缺口县区测算(地方填报)_03_2010年各地区一般预算平衡表 5" xfId="40843"/>
    <cellStyle name="好_云南 缺口县区测算(地方填报)_03_2010年各地区一般预算平衡表 6" xfId="40844"/>
    <cellStyle name="好_云南 缺口县区测算(地方填报)_03_2010年各地区一般预算平衡表_2010年地方财政一般预算分级平衡情况表（汇总）0524" xfId="40845"/>
    <cellStyle name="好_云南 缺口县区测算(地方填报)_03_2010年各地区一般预算平衡表_2010年地方财政一般预算分级平衡情况表（汇总）0524 2 6" xfId="40846"/>
    <cellStyle name="好_云南 缺口县区测算(地方填报)_03_2010年各地区一般预算平衡表_2010年地方财政一般预算分级平衡情况表（汇总）0524 2 8" xfId="40847"/>
    <cellStyle name="好_云南 缺口县区测算(地方填报)_03_2010年各地区一般预算平衡表_2010年地方财政一般预算分级平衡情况表（汇总）0524 3" xfId="40848"/>
    <cellStyle name="好_云南 缺口县区测算(地方填报)_03_2010年各地区一般预算平衡表_2010年地方财政一般预算分级平衡情况表（汇总）0524 4" xfId="40849"/>
    <cellStyle name="好_云南 缺口县区测算(地方填报)_03_2010年各地区一般预算平衡表_2010年地方财政一般预算分级平衡情况表（汇总）0524 5" xfId="40850"/>
    <cellStyle name="好_云南 缺口县区测算(地方填报)_03_2010年各地区一般预算平衡表_净集中" xfId="40851"/>
    <cellStyle name="好_云南 缺口县区测算(地方填报)_03_2010年各地区一般预算平衡表_净集中 2" xfId="40852"/>
    <cellStyle name="好_云南 缺口县区测算(地方填报)_30云南 2" xfId="40853"/>
    <cellStyle name="好_云南 缺口县区测算(地方填报)_30云南 3" xfId="40854"/>
    <cellStyle name="后继超链接 2" xfId="40855"/>
    <cellStyle name="好_云南 缺口县区测算(地方填报)_财力性转移支付2010年预算参考数" xfId="40856"/>
    <cellStyle name="好_云南 缺口县区测算(地方填报)_财力性转移支付2010年预算参考数 2 2" xfId="40857"/>
    <cellStyle name="好_云南 缺口县区测算(地方填报)_财力性转移支付2010年预算参考数 2 3" xfId="40858"/>
    <cellStyle name="好_云南 缺口县区测算(地方填报)_财力性转移支付2010年预算参考数 2 4" xfId="40859"/>
    <cellStyle name="好_云南 缺口县区测算(地方填报)_财力性转移支付2010年预算参考数 2 5" xfId="40860"/>
    <cellStyle name="好_云南 缺口县区测算(地方填报)_财力性转移支付2010年预算参考数 2 7" xfId="40861"/>
    <cellStyle name="好_云南 缺口县区测算(地方填报)_财力性转移支付2010年预算参考数 2 8" xfId="40862"/>
    <cellStyle name="好_云南 缺口县区测算(地方填报)_财力性转移支付2010年预算参考数 3" xfId="40863"/>
    <cellStyle name="好_云南 缺口县区测算(地方填报)_财力性转移支付2010年预算参考数 4" xfId="40864"/>
    <cellStyle name="好_云南 缺口县区测算(地方填报)_财力性转移支付2010年预算参考数 5" xfId="40865"/>
    <cellStyle name="好_云南 缺口县区测算(地方填报)_财力性转移支付2010年预算参考数_03_2010年各地区一般预算平衡表 3" xfId="40866"/>
    <cellStyle name="好_云南 缺口县区测算(地方填报)_财力性转移支付2010年预算参考数_03_2010年各地区一般预算平衡表 4" xfId="40867"/>
    <cellStyle name="好_云南 缺口县区测算(地方填报)_财力性转移支付2010年预算参考数_03_2010年各地区一般预算平衡表 5" xfId="40868"/>
    <cellStyle name="好_云南 缺口县区测算(地方填报)_财力性转移支付2010年预算参考数_03_2010年各地区一般预算平衡表 6" xfId="40869"/>
    <cellStyle name="好_云南 缺口县区测算(地方填报)_财力性转移支付2010年预算参考数_03_2010年各地区一般预算平衡表_2010年地方财政一般预算分级平衡情况表（汇总）0524 2 4" xfId="40870"/>
    <cellStyle name="好_云南 缺口县区测算(地方填报)_财力性转移支付2010年预算参考数_03_2010年各地区一般预算平衡表_2010年地方财政一般预算分级平衡情况表（汇总）0524 2 5" xfId="40871"/>
    <cellStyle name="好_云南 缺口县区测算(地方填报)_财力性转移支付2010年预算参考数_03_2010年各地区一般预算平衡表_2010年地方财政一般预算分级平衡情况表（汇总）0524 2 6" xfId="40872"/>
    <cellStyle name="好_云南 缺口县区测算(地方填报)_财力性转移支付2010年预算参考数_03_2010年各地区一般预算平衡表_2010年地方财政一般预算分级平衡情况表（汇总）0524 2 7" xfId="40873"/>
    <cellStyle name="好_云南 缺口县区测算(地方填报)_财力性转移支付2010年预算参考数_03_2010年各地区一般预算平衡表_2010年地方财政一般预算分级平衡情况表（汇总）0524 2 8" xfId="40874"/>
    <cellStyle name="好_云南 缺口县区测算(地方填报)_财力性转移支付2010年预算参考数_03_2010年各地区一般预算平衡表_2010年地方财政一般预算分级平衡情况表（汇总）0524 3" xfId="40875"/>
    <cellStyle name="好_云南 缺口县区测算(地方填报)_财力性转移支付2010年预算参考数_03_2010年各地区一般预算平衡表_2010年地方财政一般预算分级平衡情况表（汇总）0524 4" xfId="40876"/>
    <cellStyle name="好_云南 缺口县区测算(地方填报)_财力性转移支付2010年预算参考数_03_2010年各地区一般预算平衡表_2010年地方财政一般预算分级平衡情况表（汇总）0524 5" xfId="40877"/>
    <cellStyle name="好_云南 缺口县区测算(地方填报)_财力性转移支付2010年预算参考数_03_2010年各地区一般预算平衡表_净集中 2" xfId="40878"/>
    <cellStyle name="好_云南 缺口县区测算(地方填报)_财力性转移支付2010年预算参考数_03_2010年各地区一般预算平衡表_净集中 3" xfId="40879"/>
    <cellStyle name="好_云南 缺口县区测算(地方填报)_财力性转移支付2010年预算参考数_30云南" xfId="40880"/>
    <cellStyle name="好_云南 缺口县区测算(地方填报)_财力性转移支付2010年预算参考数_30云南 2" xfId="40881"/>
    <cellStyle name="好_云南 缺口县区测算(地方填报)_财力性转移支付2010年预算参考数_30云南 3" xfId="40882"/>
    <cellStyle name="好_云南 缺口县区测算(地方填报)_财力性转移支付2010年预算参考数_合并" xfId="40883"/>
    <cellStyle name="好_云南 缺口县区测算(地方填报)_财力性转移支付2010年预算参考数_合并 2 5" xfId="40884"/>
    <cellStyle name="好_云南 缺口县区测算(地方填报)_财力性转移支付2010年预算参考数_合并 2 7" xfId="40885"/>
    <cellStyle name="好_云南 缺口县区测算(地方填报)_财力性转移支付2010年预算参考数_合并 3" xfId="40886"/>
    <cellStyle name="好_云南 缺口县区测算(地方填报)_财力性转移支付2010年预算参考数_华东" xfId="40887"/>
    <cellStyle name="好_云南 缺口县区测算(地方填报)_财力性转移支付2010年预算参考数_华东 2" xfId="40888"/>
    <cellStyle name="好_云南 缺口县区测算(地方填报)_财力性转移支付2010年预算参考数_华东 2 5" xfId="40889"/>
    <cellStyle name="好_云南 缺口县区测算(地方填报)_财力性转移支付2010年预算参考数_华东 2 6" xfId="40890"/>
    <cellStyle name="好_云南 缺口县区测算(地方填报)_财力性转移支付2010年预算参考数_华东 2 7" xfId="40891"/>
    <cellStyle name="好_云南 缺口县区测算(地方填报)_财力性转移支付2010年预算参考数_华东 3" xfId="40892"/>
    <cellStyle name="好_云南 缺口县区测算(地方填报)_财力性转移支付2010年预算参考数_隋心对账单定稿0514 2" xfId="40893"/>
    <cellStyle name="好_云南 缺口县区测算(地方填报)_财力性转移支付2010年预算参考数_隋心对账单定稿0514 2 2" xfId="40894"/>
    <cellStyle name="好_云南 缺口县区测算(地方填报)_财力性转移支付2010年预算参考数_隋心对账单定稿0514 2 3" xfId="40895"/>
    <cellStyle name="好_云南 缺口县区测算(地方填报)_财力性转移支付2010年预算参考数_隋心对账单定稿0514 2 4" xfId="40896"/>
    <cellStyle name="好_云南 缺口县区测算(地方填报)_财力性转移支付2010年预算参考数_隋心对账单定稿0514 2 5" xfId="40897"/>
    <cellStyle name="好_云南 缺口县区测算(地方填报)_财力性转移支付2010年预算参考数_隋心对账单定稿0514 2 6" xfId="40898"/>
    <cellStyle name="好_云南 缺口县区测算(地方填报)_财力性转移支付2010年预算参考数_隋心对账单定稿0514 2 7" xfId="40899"/>
    <cellStyle name="好_云南 缺口县区测算(地方填报)_财力性转移支付2010年预算参考数_隋心对账单定稿0514 3" xfId="40900"/>
    <cellStyle name="好_云南 缺口县区测算(地方填报)_财力性转移支付2010年预算参考数_小册子（2010）张" xfId="40901"/>
    <cellStyle name="链接单元格 2 2 2 2 2 7" xfId="40902"/>
    <cellStyle name="好_云南 缺口县区测算(地方填报)_财力性转移支付2010年预算参考数_小册子（2010）张 2" xfId="40903"/>
    <cellStyle name="好_云南 缺口县区测算(地方填报)_财力性转移支付2010年预算参考数_小册子（2010）张 3" xfId="40904"/>
    <cellStyle name="好_云南 缺口县区测算(地方填报)_合并 2" xfId="40905"/>
    <cellStyle name="好_云南 缺口县区测算(地方填报)_华东 2 2" xfId="40906"/>
    <cellStyle name="好_云南 缺口县区测算(地方填报)_华东 2 5" xfId="40907"/>
    <cellStyle name="好_云南 缺口县区测算(地方填报)_华东 2 6" xfId="40908"/>
    <cellStyle name="好_云南 缺口县区测算(地方填报)_华东 2 7" xfId="40909"/>
    <cellStyle name="好_云南 缺口县区测算(地方填报)_隋心对账单定稿0514 2" xfId="40910"/>
    <cellStyle name="好_总人口_财力性转移支付2010年预算参考数_合并 3" xfId="40911"/>
    <cellStyle name="好_云南 缺口县区测算(地方填报)_隋心对账单定稿0514 2 2" xfId="40912"/>
    <cellStyle name="好_云南 缺口县区测算(地方填报)_隋心对账单定稿0514 2 3" xfId="40913"/>
    <cellStyle name="好_云南 缺口县区测算(地方填报)_隋心对账单定稿0514 2 4" xfId="40914"/>
    <cellStyle name="好_云南 缺口县区测算(地方填报)_隋心对账单定稿0514 2 5" xfId="40915"/>
    <cellStyle name="好_云南 缺口县区测算(地方填报)_隋心对账单定稿0514 2 7" xfId="40916"/>
    <cellStyle name="好_云南 缺口县区测算(地方填报)_隋心对账单定稿0514 3" xfId="40917"/>
    <cellStyle name="好_云南 缺口县区测算(地方填报)_小册子（2010）张" xfId="40918"/>
    <cellStyle name="好_云南 缺口县区测算(地方填报)_小册子（2010）张 2" xfId="40919"/>
    <cellStyle name="好_云南 缺口县区测算(地方填报)_小册子（2010）张 3" xfId="40920"/>
    <cellStyle name="好_云南农村义务教育统计表" xfId="40921"/>
    <cellStyle name="好_云南农村义务教育统计表 4" xfId="40922"/>
    <cellStyle name="好_云南农村义务教育统计表 5" xfId="40923"/>
    <cellStyle name="好_云南农村义务教育统计表 6" xfId="40924"/>
    <cellStyle name="好_云南农村义务教育统计表 7" xfId="40925"/>
    <cellStyle name="好_云南省2008-2010年25个边境县社会保障和医疗卫生安排表" xfId="40926"/>
    <cellStyle name="好_云南省2008年中小学教师人数统计表 2" xfId="40927"/>
    <cellStyle name="好_云南省2008年中小学教师人数统计表 2 2" xfId="40928"/>
    <cellStyle name="好_云南省2008年中小学教师人数统计表 2 3" xfId="40929"/>
    <cellStyle name="好_云南省2008年中小学教师人数统计表 3" xfId="40930"/>
    <cellStyle name="好_云南省2008年中小学教师人数统计表 4" xfId="40931"/>
    <cellStyle name="好_云南省2008年中小学教师人数统计表 5" xfId="40932"/>
    <cellStyle name="好_云南省2008年中小学教师人数统计表 6" xfId="40933"/>
    <cellStyle name="好_云南省2008年中小学教职工情况（教育厅提供20090101加工整理） 3" xfId="40934"/>
    <cellStyle name="好_云南省2008年中小学教职工情况（教育厅提供20090101加工整理） 4" xfId="40935"/>
    <cellStyle name="好_云南省2008年中小学教职工情况（教育厅提供20090101加工整理） 5" xfId="40936"/>
    <cellStyle name="好_云南省2008年转移支付测算——州市本级考核部分及政策性测算 2" xfId="40937"/>
    <cellStyle name="好_云南省2008年转移支付测算——州市本级考核部分及政策性测算 2 2" xfId="40938"/>
    <cellStyle name="好_云南省2008年转移支付测算——州市本级考核部分及政策性测算 2 3" xfId="40939"/>
    <cellStyle name="好_云南省2008年转移支付测算——州市本级考核部分及政策性测算 2 4" xfId="40940"/>
    <cellStyle name="好_云南省2008年转移支付测算——州市本级考核部分及政策性测算 2 5" xfId="40941"/>
    <cellStyle name="好_云南省2008年转移支付测算——州市本级考核部分及政策性测算 2 6" xfId="40942"/>
    <cellStyle name="好_云南省2008年转移支付测算——州市本级考核部分及政策性测算 2 7" xfId="40943"/>
    <cellStyle name="好_云南省2008年转移支付测算——州市本级考核部分及政策性测算 2 8" xfId="40944"/>
    <cellStyle name="好_云南省2008年转移支付测算——州市本级考核部分及政策性测算 3" xfId="40945"/>
    <cellStyle name="好_云南省2008年转移支付测算——州市本级考核部分及政策性测算 4" xfId="40946"/>
    <cellStyle name="好_云南省2008年转移支付测算——州市本级考核部分及政策性测算 5" xfId="40947"/>
    <cellStyle name="好_云南省2008年转移支付测算——州市本级考核部分及政策性测算 6" xfId="40948"/>
    <cellStyle name="好_云南省2008年转移支付测算——州市本级考核部分及政策性测算 7" xfId="40949"/>
    <cellStyle name="好_云南省2008年转移支付测算——州市本级考核部分及政策性测算 8" xfId="40950"/>
    <cellStyle name="好_云南省2008年转移支付测算——州市本级考核部分及政策性测算_03_2010年各地区一般预算平衡表 2" xfId="40951"/>
    <cellStyle name="好_云南省2008年转移支付测算——州市本级考核部分及政策性测算_03_2010年各地区一般预算平衡表 3" xfId="40952"/>
    <cellStyle name="好_云南省2008年转移支付测算——州市本级考核部分及政策性测算_03_2010年各地区一般预算平衡表 6" xfId="40953"/>
    <cellStyle name="好_云南省2008年转移支付测算——州市本级考核部分及政策性测算_03_2010年各地区一般预算平衡表_04财力类2010" xfId="40954"/>
    <cellStyle name="好_云南省2008年转移支付测算——州市本级考核部分及政策性测算_03_2010年各地区一般预算平衡表_2010年地方财政一般预算分级平衡情况表（汇总）0524 2 4" xfId="40955"/>
    <cellStyle name="好_云南省2008年转移支付测算——州市本级考核部分及政策性测算_03_2010年各地区一般预算平衡表_2010年地方财政一般预算分级平衡情况表（汇总）0524 2 5" xfId="40956"/>
    <cellStyle name="好_云南省2008年转移支付测算——州市本级考核部分及政策性测算_03_2010年各地区一般预算平衡表_2010年地方财政一般预算分级平衡情况表（汇总）0524 2 6" xfId="40957"/>
    <cellStyle name="好_云南省2008年转移支付测算——州市本级考核部分及政策性测算_03_2010年各地区一般预算平衡表_2010年地方财政一般预算分级平衡情况表（汇总）0524 2 7" xfId="40958"/>
    <cellStyle name="好_云南省2008年转移支付测算——州市本级考核部分及政策性测算_03_2010年各地区一般预算平衡表_2010年地方财政一般预算分级平衡情况表（汇总）0524 2 8" xfId="40959"/>
    <cellStyle name="好_云南省2008年转移支付测算——州市本级考核部分及政策性测算_03_2010年各地区一般预算平衡表_净集中" xfId="40960"/>
    <cellStyle name="好_云南省2008年转移支付测算——州市本级考核部分及政策性测算_03_2010年各地区一般预算平衡表_净集中 2" xfId="40961"/>
    <cellStyle name="好_云南省2008年转移支付测算——州市本级考核部分及政策性测算_03_2010年各地区一般预算平衡表_净集中 3" xfId="40962"/>
    <cellStyle name="好_云南省2008年转移支付测算——州市本级考核部分及政策性测算_财力性转移支付2010年预算参考数 2 4" xfId="40963"/>
    <cellStyle name="好_云南省2008年转移支付测算——州市本级考核部分及政策性测算_财力性转移支付2010年预算参考数 2 5" xfId="40964"/>
    <cellStyle name="好_云南省2008年转移支付测算——州市本级考核部分及政策性测算_财力性转移支付2010年预算参考数 5" xfId="40965"/>
    <cellStyle name="好_云南省2008年转移支付测算——州市本级考核部分及政策性测算_财力性转移支付2010年预算参考数_03_2010年各地区一般预算平衡表" xfId="40966"/>
    <cellStyle name="好_云南省2008年转移支付测算——州市本级考核部分及政策性测算_财力性转移支付2010年预算参考数_03_2010年各地区一般预算平衡表 2 2" xfId="40967"/>
    <cellStyle name="好_云南省2008年转移支付测算——州市本级考核部分及政策性测算_财力性转移支付2010年预算参考数_03_2010年各地区一般预算平衡表 4" xfId="40968"/>
    <cellStyle name="好_云南省2008年转移支付测算——州市本级考核部分及政策性测算_财力性转移支付2010年预算参考数_03_2010年各地区一般预算平衡表 5" xfId="40969"/>
    <cellStyle name="好_云南省2008年转移支付测算——州市本级考核部分及政策性测算_财力性转移支付2010年预算参考数_03_2010年各地区一般预算平衡表 6" xfId="40970"/>
    <cellStyle name="好_云南省2008年转移支付测算——州市本级考核部分及政策性测算_财力性转移支付2010年预算参考数_03_2010年各地区一般预算平衡表_04财力类2010 2" xfId="40971"/>
    <cellStyle name="好_云南省2008年转移支付测算——州市本级考核部分及政策性测算_财力性转移支付2010年预算参考数_03_2010年各地区一般预算平衡表_2010年地方财政一般预算分级平衡情况表（汇总）0524" xfId="40972"/>
    <cellStyle name="好_云南省2008年转移支付测算——州市本级考核部分及政策性测算_财力性转移支付2010年预算参考数_03_2010年各地区一般预算平衡表_2010年地方财政一般预算分级平衡情况表（汇总）0524 2" xfId="40973"/>
    <cellStyle name="好_云南省2008年转移支付测算——州市本级考核部分及政策性测算_财力性转移支付2010年预算参考数_03_2010年各地区一般预算平衡表_2010年地方财政一般预算分级平衡情况表（汇总）0524 3" xfId="40974"/>
    <cellStyle name="好_云南省2008年转移支付测算——州市本级考核部分及政策性测算_财力性转移支付2010年预算参考数_03_2010年各地区一般预算平衡表_2010年地方财政一般预算分级平衡情况表（汇总）0524 4" xfId="40975"/>
    <cellStyle name="好_云南省2008年转移支付测算——州市本级考核部分及政策性测算_财力性转移支付2010年预算参考数_03_2010年各地区一般预算平衡表_2010年地方财政一般预算分级平衡情况表（汇总）0524 5" xfId="40976"/>
    <cellStyle name="好_云南省2008年转移支付测算——州市本级考核部分及政策性测算_财力性转移支付2010年预算参考数_03_2010年各地区一般预算平衡表_净集中" xfId="40977"/>
    <cellStyle name="好_云南省2008年转移支付测算——州市本级考核部分及政策性测算_财力性转移支付2010年预算参考数_03_2010年各地区一般预算平衡表_净集中 2" xfId="40978"/>
    <cellStyle name="好_云南省2008年转移支付测算——州市本级考核部分及政策性测算_财力性转移支付2010年预算参考数_03_2010年各地区一般预算平衡表_净集中 3" xfId="40979"/>
    <cellStyle name="好_云南省2008年转移支付测算——州市本级考核部分及政策性测算_财力性转移支付2010年预算参考数_30云南" xfId="40980"/>
    <cellStyle name="好_云南省2008年转移支付测算——州市本级考核部分及政策性测算_财力性转移支付2010年预算参考数_30云南 2" xfId="40981"/>
    <cellStyle name="好_云南省2008年转移支付测算——州市本级考核部分及政策性测算_财力性转移支付2010年预算参考数_30云南 3" xfId="40982"/>
    <cellStyle name="好_云南省2008年转移支付测算——州市本级考核部分及政策性测算_财力性转移支付2010年预算参考数_合并" xfId="40983"/>
    <cellStyle name="好_云南省2008年转移支付测算——州市本级考核部分及政策性测算_财力性转移支付2010年预算参考数_合并 2" xfId="40984"/>
    <cellStyle name="好_云南省2008年转移支付测算——州市本级考核部分及政策性测算_财力性转移支付2010年预算参考数_合并 2 3" xfId="40985"/>
    <cellStyle name="好_云南省2008年转移支付测算——州市本级考核部分及政策性测算_财力性转移支付2010年预算参考数_合并 2 4" xfId="40986"/>
    <cellStyle name="好_云南省2008年转移支付测算——州市本级考核部分及政策性测算_财力性转移支付2010年预算参考数_合并 3" xfId="40987"/>
    <cellStyle name="好_云南省2008年转移支付测算——州市本级考核部分及政策性测算_财力性转移支付2010年预算参考数_华东 2" xfId="40988"/>
    <cellStyle name="好_云南省2008年转移支付测算——州市本级考核部分及政策性测算_财力性转移支付2010年预算参考数_华东 2 3" xfId="40989"/>
    <cellStyle name="好_云南省2008年转移支付测算——州市本级考核部分及政策性测算_财力性转移支付2010年预算参考数_华东 2 5" xfId="40990"/>
    <cellStyle name="好_云南省2008年转移支付测算——州市本级考核部分及政策性测算_财力性转移支付2010年预算参考数_华东 2 6" xfId="40991"/>
    <cellStyle name="好_云南省2008年转移支付测算——州市本级考核部分及政策性测算_财力性转移支付2010年预算参考数_华东 2 7" xfId="40992"/>
    <cellStyle name="好_云南省2008年转移支付测算——州市本级考核部分及政策性测算_财力性转移支付2010年预算参考数_隋心对账单定稿0514" xfId="40993"/>
    <cellStyle name="好_云南省2008年转移支付测算——州市本级考核部分及政策性测算_财力性转移支付2010年预算参考数_隋心对账单定稿0514 2" xfId="40994"/>
    <cellStyle name="好_云南省2008年转移支付测算——州市本级考核部分及政策性测算_财力性转移支付2010年预算参考数_隋心对账单定稿0514 2 2" xfId="40995"/>
    <cellStyle name="好_云南省2008年转移支付测算——州市本级考核部分及政策性测算_财力性转移支付2010年预算参考数_隋心对账单定稿0514 2 3" xfId="40996"/>
    <cellStyle name="好_云南省2008年转移支付测算——州市本级考核部分及政策性测算_财力性转移支付2010年预算参考数_隋心对账单定稿0514 2 4" xfId="40997"/>
    <cellStyle name="好_云南省2008年转移支付测算——州市本级考核部分及政策性测算_财力性转移支付2010年预算参考数_隋心对账单定稿0514 2 5" xfId="40998"/>
    <cellStyle name="好_云南省2008年转移支付测算——州市本级考核部分及政策性测算_财力性转移支付2010年预算参考数_隋心对账单定稿0514 2 6" xfId="40999"/>
    <cellStyle name="好_云南省2008年转移支付测算——州市本级考核部分及政策性测算_财力性转移支付2010年预算参考数_隋心对账单定稿0514 2 7" xfId="41000"/>
    <cellStyle name="好_云南省2008年转移支付测算——州市本级考核部分及政策性测算_财力性转移支付2010年预算参考数_隋心对账单定稿0514 3" xfId="41001"/>
    <cellStyle name="好_云南省2008年转移支付测算——州市本级考核部分及政策性测算_财力性转移支付2010年预算参考数_小册子（2010）张" xfId="41002"/>
    <cellStyle name="好_云南省2008年转移支付测算——州市本级考核部分及政策性测算_财力性转移支付2010年预算参考数_小册子（2010）张 2" xfId="41003"/>
    <cellStyle name="好_云南省2008年转移支付测算——州市本级考核部分及政策性测算_财力性转移支付2010年预算参考数_小册子（2010）张 3" xfId="41004"/>
    <cellStyle name="好_云南省2008年转移支付测算——州市本级考核部分及政策性测算_合并 2 4" xfId="41005"/>
    <cellStyle name="好_云南省2008年转移支付测算——州市本级考核部分及政策性测算_合并 2 5" xfId="41006"/>
    <cellStyle name="好_云南省2008年转移支付测算——州市本级考核部分及政策性测算_华东 2 2" xfId="41007"/>
    <cellStyle name="好_自行调整差异系数顺序_财力性转移支付2010年预算参考数_合并 2" xfId="41008"/>
    <cellStyle name="好_云南省2008年转移支付测算——州市本级考核部分及政策性测算_华东 2 3" xfId="41009"/>
    <cellStyle name="好_自行调整差异系数顺序_财力性转移支付2010年预算参考数_合并 3" xfId="41010"/>
    <cellStyle name="好_云南省2008年转移支付测算——州市本级考核部分及政策性测算_华东 2 4" xfId="41011"/>
    <cellStyle name="好_云南省2008年转移支付测算——州市本级考核部分及政策性测算_华东 2 5" xfId="41012"/>
    <cellStyle name="好_云南省2008年转移支付测算——州市本级考核部分及政策性测算_华东 2 6" xfId="41013"/>
    <cellStyle name="好_云南省2008年转移支付测算——州市本级考核部分及政策性测算_华东 2 7" xfId="41014"/>
    <cellStyle name="好_云南省2008年转移支付测算——州市本级考核部分及政策性测算_隋心对账单定稿0514 2 2" xfId="41015"/>
    <cellStyle name="好_云南省2008年转移支付测算——州市本级考核部分及政策性测算_隋心对账单定稿0514 2 3" xfId="41016"/>
    <cellStyle name="好_云南省2008年转移支付测算——州市本级考核部分及政策性测算_隋心对账单定稿0514 2 4" xfId="41017"/>
    <cellStyle name="好_云南省2008年转移支付测算——州市本级考核部分及政策性测算_小册子（2010）张 3" xfId="41018"/>
    <cellStyle name="好_支出合计 2" xfId="41019"/>
    <cellStyle name="好_支出合计 3" xfId="41020"/>
    <cellStyle name="好_指标四 2" xfId="41021"/>
    <cellStyle name="好_指标四 3" xfId="41022"/>
    <cellStyle name="好_指标五" xfId="41023"/>
    <cellStyle name="好_指标五 2" xfId="41024"/>
    <cellStyle name="好_指标五 3" xfId="41025"/>
    <cellStyle name="好_指标五 4" xfId="41026"/>
    <cellStyle name="好_重点支出奖励（6.19）" xfId="41027"/>
    <cellStyle name="好_重点支出奖励（6.19） 2" xfId="41028"/>
    <cellStyle name="好_重点支出奖励（6.19） 3" xfId="41029"/>
    <cellStyle name="好_自行调整差异系数顺序" xfId="41030"/>
    <cellStyle name="强调文字颜色 2 2 2 2 2 4" xfId="41031"/>
    <cellStyle name="好_自行调整差异系数顺序 2" xfId="41032"/>
    <cellStyle name="好_自行调整差异系数顺序 2 4" xfId="41033"/>
    <cellStyle name="好_自行调整差异系数顺序 2 7" xfId="41034"/>
    <cellStyle name="输入 2 2 2" xfId="41035"/>
    <cellStyle name="好_自行调整差异系数顺序 2 8" xfId="41036"/>
    <cellStyle name="输入 2 2 3" xfId="41037"/>
    <cellStyle name="强调文字颜色 2 2 2 2 2 5" xfId="41038"/>
    <cellStyle name="好_自行调整差异系数顺序 3" xfId="41039"/>
    <cellStyle name="好_自行调整差异系数顺序 3 2" xfId="41040"/>
    <cellStyle name="强调文字颜色 2 2 2 2 2 6" xfId="41041"/>
    <cellStyle name="好_自行调整差异系数顺序 4" xfId="41042"/>
    <cellStyle name="强调文字颜色 2 2 2 2 2 7" xfId="41043"/>
    <cellStyle name="好_自行调整差异系数顺序 5" xfId="41044"/>
    <cellStyle name="好_自行调整差异系数顺序_03_2010年各地区一般预算平衡表 2 2" xfId="41045"/>
    <cellStyle name="好_自行调整差异系数顺序_03_2010年各地区一般预算平衡表 2 3" xfId="41046"/>
    <cellStyle name="好_自行调整差异系数顺序_03_2010年各地区一般预算平衡表 4" xfId="41047"/>
    <cellStyle name="好_自行调整差异系数顺序_03_2010年各地区一般预算平衡表 5" xfId="41048"/>
    <cellStyle name="好_自行调整差异系数顺序_03_2010年各地区一般预算平衡表 6" xfId="41049"/>
    <cellStyle name="好_自行调整差异系数顺序_03_2010年各地区一般预算平衡表_04财力类2010" xfId="41050"/>
    <cellStyle name="好_自行调整差异系数顺序_03_2010年各地区一般预算平衡表_04财力类2010 2" xfId="41051"/>
    <cellStyle name="好_自行调整差异系数顺序_03_2010年各地区一般预算平衡表_04财力类2010 3" xfId="41052"/>
    <cellStyle name="好_自行调整差异系数顺序_03_2010年各地区一般预算平衡表_2010年地方财政一般预算分级平衡情况表（汇总）0524" xfId="41053"/>
    <cellStyle name="好_自行调整差异系数顺序_03_2010年各地区一般预算平衡表_2010年地方财政一般预算分级平衡情况表（汇总）0524 2" xfId="41054"/>
    <cellStyle name="好_自行调整差异系数顺序_03_2010年各地区一般预算平衡表_2010年地方财政一般预算分级平衡情况表（汇总）0524 2 2" xfId="41055"/>
    <cellStyle name="好_自行调整差异系数顺序_03_2010年各地区一般预算平衡表_2010年地方财政一般预算分级平衡情况表（汇总）0524 2 3" xfId="41056"/>
    <cellStyle name="好_自行调整差异系数顺序_03_2010年各地区一般预算平衡表_2010年地方财政一般预算分级平衡情况表（汇总）0524 2 4" xfId="41057"/>
    <cellStyle name="好_自行调整差异系数顺序_03_2010年各地区一般预算平衡表_2010年地方财政一般预算分级平衡情况表（汇总）0524 2 6" xfId="41058"/>
    <cellStyle name="好_自行调整差异系数顺序_03_2010年各地区一般预算平衡表_2010年地方财政一般预算分级平衡情况表（汇总）0524 2 8" xfId="41059"/>
    <cellStyle name="好_自行调整差异系数顺序_03_2010年各地区一般预算平衡表_2010年地方财政一般预算分级平衡情况表（汇总）0524 3" xfId="41060"/>
    <cellStyle name="好_自行调整差异系数顺序_03_2010年各地区一般预算平衡表_净集中 3" xfId="41061"/>
    <cellStyle name="好_自行调整差异系数顺序_30云南 2" xfId="41062"/>
    <cellStyle name="好_自行调整差异系数顺序_财力性转移支付2010年预算参考数 2" xfId="41063"/>
    <cellStyle name="好_自行调整差异系数顺序_财力性转移支付2010年预算参考数 2 6" xfId="41064"/>
    <cellStyle name="好_自行调整差异系数顺序_财力性转移支付2010年预算参考数 2 7" xfId="41065"/>
    <cellStyle name="好_自行调整差异系数顺序_财力性转移支付2010年预算参考数 2 8" xfId="41066"/>
    <cellStyle name="好_自行调整差异系数顺序_财力性转移支付2010年预算参考数 3" xfId="41067"/>
    <cellStyle name="好_自行调整差异系数顺序_财力性转移支付2010年预算参考数_03_2010年各地区一般预算平衡表" xfId="41068"/>
    <cellStyle name="好_自行调整差异系数顺序_财力性转移支付2010年预算参考数_03_2010年各地区一般预算平衡表 2" xfId="41069"/>
    <cellStyle name="好_自行调整差异系数顺序_财力性转移支付2010年预算参考数_03_2010年各地区一般预算平衡表 2 2" xfId="41070"/>
    <cellStyle name="好_自行调整差异系数顺序_财力性转移支付2010年预算参考数_03_2010年各地区一般预算平衡表 3" xfId="41071"/>
    <cellStyle name="好_自行调整差异系数顺序_财力性转移支付2010年预算参考数_03_2010年各地区一般预算平衡表 4" xfId="41072"/>
    <cellStyle name="好_自行调整差异系数顺序_财力性转移支付2010年预算参考数_03_2010年各地区一般预算平衡表 6" xfId="41073"/>
    <cellStyle name="好_自行调整差异系数顺序_财力性转移支付2010年预算参考数_03_2010年各地区一般预算平衡表_04财力类2010" xfId="41074"/>
    <cellStyle name="好_自行调整差异系数顺序_财力性转移支付2010年预算参考数_03_2010年各地区一般预算平衡表_04财力类2010 2" xfId="41075"/>
    <cellStyle name="好_自行调整差异系数顺序_财力性转移支付2010年预算参考数_03_2010年各地区一般预算平衡表_2010年地方财政一般预算分级平衡情况表（汇总）0524" xfId="41076"/>
    <cellStyle name="好_自行调整差异系数顺序_财力性转移支付2010年预算参考数_03_2010年各地区一般预算平衡表_2010年地方财政一般预算分级平衡情况表（汇总）0524 2 3" xfId="41077"/>
    <cellStyle name="好_自行调整差异系数顺序_财力性转移支付2010年预算参考数_03_2010年各地区一般预算平衡表_2010年地方财政一般预算分级平衡情况表（汇总）0524 2 4" xfId="41078"/>
    <cellStyle name="好_自行调整差异系数顺序_财力性转移支付2010年预算参考数_03_2010年各地区一般预算平衡表_2010年地方财政一般预算分级平衡情况表（汇总）0524 2 5" xfId="41079"/>
    <cellStyle name="好_自行调整差异系数顺序_财力性转移支付2010年预算参考数_03_2010年各地区一般预算平衡表_2010年地方财政一般预算分级平衡情况表（汇总）0524 2 6" xfId="41080"/>
    <cellStyle name="好_自行调整差异系数顺序_财力性转移支付2010年预算参考数_03_2010年各地区一般预算平衡表_2010年地方财政一般预算分级平衡情况表（汇总）0524 2 7" xfId="41081"/>
    <cellStyle name="好_自行调整差异系数顺序_财力性转移支付2010年预算参考数_03_2010年各地区一般预算平衡表_2010年地方财政一般预算分级平衡情况表（汇总）0524 2 8" xfId="41082"/>
    <cellStyle name="好_自行调整差异系数顺序_财力性转移支付2010年预算参考数_03_2010年各地区一般预算平衡表_2010年地方财政一般预算分级平衡情况表（汇总）0524 4" xfId="41083"/>
    <cellStyle name="好_自行调整差异系数顺序_财力性转移支付2010年预算参考数_03_2010年各地区一般预算平衡表_2010年地方财政一般预算分级平衡情况表（汇总）0524 5" xfId="41084"/>
    <cellStyle name="好_自行调整差异系数顺序_财力性转移支付2010年预算参考数_03_2010年各地区一般预算平衡表_净集中" xfId="41085"/>
    <cellStyle name="好_自行调整差异系数顺序_财力性转移支付2010年预算参考数_03_2010年各地区一般预算平衡表_净集中 2" xfId="41086"/>
    <cellStyle name="好_自行调整差异系数顺序_财力性转移支付2010年预算参考数_03_2010年各地区一般预算平衡表_净集中 3" xfId="41087"/>
    <cellStyle name="好_自行调整差异系数顺序_财力性转移支付2010年预算参考数_合并 2 3" xfId="41088"/>
    <cellStyle name="好_自行调整差异系数顺序_财力性转移支付2010年预算参考数_合并 2 5" xfId="41089"/>
    <cellStyle name="好_自行调整差异系数顺序_财力性转移支付2010年预算参考数_合并 2 6" xfId="41090"/>
    <cellStyle name="好_自行调整差异系数顺序_财力性转移支付2010年预算参考数_合并 2 7" xfId="41091"/>
    <cellStyle name="好_自行调整差异系数顺序_财力性转移支付2010年预算参考数_华东" xfId="41092"/>
    <cellStyle name="好_自行调整差异系数顺序_财力性转移支付2010年预算参考数_隋心对账单定稿0514" xfId="41093"/>
    <cellStyle name="好_自行调整差异系数顺序_财力性转移支付2010年预算参考数_隋心对账单定稿0514 2 3" xfId="41094"/>
    <cellStyle name="好_自行调整差异系数顺序_财力性转移支付2010年预算参考数_隋心对账单定稿0514 3" xfId="41095"/>
    <cellStyle name="好_自行调整差异系数顺序_财力性转移支付2010年预算参考数_小册子（2010）张" xfId="41096"/>
    <cellStyle name="好_自行调整差异系数顺序_财力性转移支付2010年预算参考数_小册子（2010）张 2" xfId="41097"/>
    <cellStyle name="好_自行调整差异系数顺序_财力性转移支付2010年预算参考数_小册子（2010）张 3" xfId="41098"/>
    <cellStyle name="好_自行调整差异系数顺序_合并" xfId="41099"/>
    <cellStyle name="好_自行调整差异系数顺序_合并 2" xfId="41100"/>
    <cellStyle name="好_自行调整差异系数顺序_合并 2 2" xfId="41101"/>
    <cellStyle name="好_自行调整差异系数顺序_合并 2 3" xfId="41102"/>
    <cellStyle name="好_自行调整差异系数顺序_合并 2 4" xfId="41103"/>
    <cellStyle name="好_自行调整差异系数顺序_合并 2 6" xfId="41104"/>
    <cellStyle name="好_自行调整差异系数顺序_合并 2 7" xfId="41105"/>
    <cellStyle name="好_自行调整差异系数顺序_合并 3" xfId="41106"/>
    <cellStyle name="好_自行调整差异系数顺序_华东 2 3" xfId="41107"/>
    <cellStyle name="好_自行调整差异系数顺序_华东 2 4" xfId="41108"/>
    <cellStyle name="好_自行调整差异系数顺序_华东 2 5" xfId="41109"/>
    <cellStyle name="好_自行调整差异系数顺序_华东 2 6" xfId="41110"/>
    <cellStyle name="好_自行调整差异系数顺序_华东 2 7" xfId="41111"/>
    <cellStyle name="好_自行调整差异系数顺序_隋心对账单定稿0514 2" xfId="41112"/>
    <cellStyle name="好_自行调整差异系数顺序_隋心对账单定稿0514 2 3" xfId="41113"/>
    <cellStyle name="好_自行调整差异系数顺序_隋心对账单定稿0514 2 4" xfId="41114"/>
    <cellStyle name="好_自行调整差异系数顺序_隋心对账单定稿0514 2 5" xfId="41115"/>
    <cellStyle name="好_自行调整差异系数顺序_隋心对账单定稿0514 2 6" xfId="41116"/>
    <cellStyle name="好_自行调整差异系数顺序_隋心对账单定稿0514 2 7" xfId="41117"/>
    <cellStyle name="好_自行调整差异系数顺序_小册子（2010）张" xfId="41118"/>
    <cellStyle name="好_总人口" xfId="41119"/>
    <cellStyle name="好_总人口 2" xfId="41120"/>
    <cellStyle name="好_总人口 2 2" xfId="41121"/>
    <cellStyle name="好_总人口 2 3" xfId="41122"/>
    <cellStyle name="好_总人口 2 4" xfId="41123"/>
    <cellStyle name="好_总人口 3" xfId="41124"/>
    <cellStyle name="好_总人口_03_2010年各地区一般预算平衡表" xfId="41125"/>
    <cellStyle name="好_总人口_03_2010年各地区一般预算平衡表 2 2" xfId="41126"/>
    <cellStyle name="好_总人口_03_2010年各地区一般预算平衡表 2 3" xfId="41127"/>
    <cellStyle name="好_总人口_03_2010年各地区一般预算平衡表 5" xfId="41128"/>
    <cellStyle name="好_总人口_03_2010年各地区一般预算平衡表 6" xfId="41129"/>
    <cellStyle name="好_总人口_03_2010年各地区一般预算平衡表_04财力类2010" xfId="41130"/>
    <cellStyle name="好_总人口_03_2010年各地区一般预算平衡表_04财力类2010 2" xfId="41131"/>
    <cellStyle name="好_总人口_03_2010年各地区一般预算平衡表_04财力类2010 3" xfId="41132"/>
    <cellStyle name="好_总人口_03_2010年各地区一般预算平衡表_2010年地方财政一般预算分级平衡情况表（汇总）0524" xfId="41133"/>
    <cellStyle name="好_总人口_03_2010年各地区一般预算平衡表_2010年地方财政一般预算分级平衡情况表（汇总）0524 2 6" xfId="41134"/>
    <cellStyle name="好_总人口_03_2010年各地区一般预算平衡表_2010年地方财政一般预算分级平衡情况表（汇总）0524 2 7" xfId="41135"/>
    <cellStyle name="霓付_ +Foil &amp; -FOIL &amp; PAPER" xfId="41136"/>
    <cellStyle name="好_总人口_03_2010年各地区一般预算平衡表_2010年地方财政一般预算分级平衡情况表（汇总）0524 2 8" xfId="41137"/>
    <cellStyle name="好_总人口_03_2010年各地区一般预算平衡表_2010年地方财政一般预算分级平衡情况表（汇总）0524 5" xfId="41138"/>
    <cellStyle name="好_总人口_03_2010年各地区一般预算平衡表_净集中 2" xfId="41139"/>
    <cellStyle name="好_总人口_30云南" xfId="41140"/>
    <cellStyle name="好_总人口_30云南 2" xfId="41141"/>
    <cellStyle name="好_总人口_财力性转移支付2010年预算参考数" xfId="41142"/>
    <cellStyle name="好_总人口_财力性转移支付2010年预算参考数 2" xfId="41143"/>
    <cellStyle name="好_总人口_财力性转移支付2010年预算参考数 2 2" xfId="41144"/>
    <cellStyle name="好_总人口_财力性转移支付2010年预算参考数 2 3" xfId="41145"/>
    <cellStyle name="好_总人口_财力性转移支付2010年预算参考数 2 4" xfId="41146"/>
    <cellStyle name="好_总人口_财力性转移支付2010年预算参考数 2 5" xfId="41147"/>
    <cellStyle name="好_总人口_财力性转移支付2010年预算参考数 2 6" xfId="41148"/>
    <cellStyle name="好_总人口_财力性转移支付2010年预算参考数 2 7" xfId="41149"/>
    <cellStyle name="好_总人口_财力性转移支付2010年预算参考数 2 8" xfId="41150"/>
    <cellStyle name="好_总人口_财力性转移支付2010年预算参考数 3" xfId="41151"/>
    <cellStyle name="好_总人口_财力性转移支付2010年预算参考数 4" xfId="41152"/>
    <cellStyle name="好_总人口_财力性转移支付2010年预算参考数 5" xfId="41153"/>
    <cellStyle name="好_总人口_财力性转移支付2010年预算参考数_03_2010年各地区一般预算平衡表 6" xfId="41154"/>
    <cellStyle name="好_总人口_财力性转移支付2010年预算参考数_03_2010年各地区一般预算平衡表_2010年地方财政一般预算分级平衡情况表（汇总）0524" xfId="41155"/>
    <cellStyle name="好_总人口_财力性转移支付2010年预算参考数_03_2010年各地区一般预算平衡表_2010年地方财政一般预算分级平衡情况表（汇总）0524 2 2" xfId="41156"/>
    <cellStyle name="好_总人口_财力性转移支付2010年预算参考数_03_2010年各地区一般预算平衡表_2010年地方财政一般预算分级平衡情况表（汇总）0524 2 3" xfId="41157"/>
    <cellStyle name="好_总人口_财力性转移支付2010年预算参考数_03_2010年各地区一般预算平衡表_2010年地方财政一般预算分级平衡情况表（汇总）0524 2 4" xfId="41158"/>
    <cellStyle name="好_总人口_财力性转移支付2010年预算参考数_03_2010年各地区一般预算平衡表_2010年地方财政一般预算分级平衡情况表（汇总）0524 2 5" xfId="41159"/>
    <cellStyle name="好_总人口_财力性转移支付2010年预算参考数_03_2010年各地区一般预算平衡表_2010年地方财政一般预算分级平衡情况表（汇总）0524 2 6" xfId="41160"/>
    <cellStyle name="好_总人口_财力性转移支付2010年预算参考数_03_2010年各地区一般预算平衡表_2010年地方财政一般预算分级平衡情况表（汇总）0524 2 7" xfId="41161"/>
    <cellStyle name="好_总人口_财力性转移支付2010年预算参考数_30云南 3" xfId="41162"/>
    <cellStyle name="好_总人口_财力性转移支付2010年预算参考数_合并 2 2" xfId="41163"/>
    <cellStyle name="好_总人口_财力性转移支付2010年预算参考数_合并 2 3" xfId="41164"/>
    <cellStyle name="好_总人口_财力性转移支付2010年预算参考数_合并 2 4" xfId="41165"/>
    <cellStyle name="好_总人口_财力性转移支付2010年预算参考数_合并 2 5" xfId="41166"/>
    <cellStyle name="好_总人口_财力性转移支付2010年预算参考数_合并 2 7" xfId="41167"/>
    <cellStyle name="好_总人口_财力性转移支付2010年预算参考数_华东" xfId="41168"/>
    <cellStyle name="好_总人口_财力性转移支付2010年预算参考数_华东 2" xfId="41169"/>
    <cellStyle name="好_总人口_财力性转移支付2010年预算参考数_华东 2 2" xfId="41170"/>
    <cellStyle name="好_总人口_财力性转移支付2010年预算参考数_华东 2 4" xfId="41171"/>
    <cellStyle name="好_总人口_财力性转移支付2010年预算参考数_华东 2 5" xfId="41172"/>
    <cellStyle name="好_总人口_财力性转移支付2010年预算参考数_华东 2 7" xfId="41173"/>
    <cellStyle name="好_总人口_财力性转移支付2010年预算参考数_华东 3" xfId="41174"/>
    <cellStyle name="好_总人口_财力性转移支付2010年预算参考数_隋心对账单定稿0514" xfId="41175"/>
    <cellStyle name="好_总人口_财力性转移支付2010年预算参考数_隋心对账单定稿0514 2" xfId="41176"/>
    <cellStyle name="好_总人口_财力性转移支付2010年预算参考数_隋心对账单定稿0514 2 2" xfId="41177"/>
    <cellStyle name="好_总人口_财力性转移支付2010年预算参考数_隋心对账单定稿0514 2 4" xfId="41178"/>
    <cellStyle name="好_总人口_财力性转移支付2010年预算参考数_隋心对账单定稿0514 2 5" xfId="41179"/>
    <cellStyle name="好_总人口_财力性转移支付2010年预算参考数_隋心对账单定稿0514 2 6" xfId="41180"/>
    <cellStyle name="好_总人口_财力性转移支付2010年预算参考数_隋心对账单定稿0514 2 7" xfId="41181"/>
    <cellStyle name="好_总人口_财力性转移支付2010年预算参考数_小册子（2010）张" xfId="41182"/>
    <cellStyle name="好_总人口_财力性转移支付2010年预算参考数_小册子（2010）张 2" xfId="41183"/>
    <cellStyle name="好_总人口_财力性转移支付2010年预算参考数_小册子（2010）张 3" xfId="41184"/>
    <cellStyle name="好_总人口_合并" xfId="41185"/>
    <cellStyle name="好_总人口_合并 2" xfId="41186"/>
    <cellStyle name="好_总人口_合并 2 2" xfId="41187"/>
    <cellStyle name="好_总人口_合并 3" xfId="41188"/>
    <cellStyle name="好_总人口_华东 2" xfId="41189"/>
    <cellStyle name="好_总人口_华东 2 6" xfId="41190"/>
    <cellStyle name="好_总人口_华东 2 7" xfId="41191"/>
    <cellStyle name="好_总人口_华东 3" xfId="41192"/>
    <cellStyle name="好_总人口_隋心对账单定稿0514" xfId="41193"/>
    <cellStyle name="好_总人口_隋心对账单定稿0514 2" xfId="41194"/>
    <cellStyle name="好_总人口_隋心对账单定稿0514 2 2" xfId="41195"/>
    <cellStyle name="好_总人口_隋心对账单定稿0514 2 3" xfId="41196"/>
    <cellStyle name="好_总人口_隋心对账单定稿0514 2 5" xfId="41197"/>
    <cellStyle name="好_总人口_隋心对账单定稿0514 2 6" xfId="41198"/>
    <cellStyle name="好_总人口_隋心对账单定稿0514 2 7" xfId="41199"/>
    <cellStyle name="好_总人口_隋心对账单定稿0514 3" xfId="41200"/>
    <cellStyle name="好_总人口_小册子（2010）张 2" xfId="41201"/>
    <cellStyle name="好_总人口_小册子（2010）张 3" xfId="41202"/>
    <cellStyle name="后继超级链接 2" xfId="41203"/>
    <cellStyle name="后继超级链接 2 2" xfId="41204"/>
    <cellStyle name="后继超级链接 2 3" xfId="41205"/>
    <cellStyle name="后继超级链接 2 4" xfId="41206"/>
    <cellStyle name="后继超级链接 2 5" xfId="41207"/>
    <cellStyle name="后继超级链接 2 7" xfId="41208"/>
    <cellStyle name="后继超级链接 3" xfId="41209"/>
    <cellStyle name="后继超级链接 4" xfId="41210"/>
    <cellStyle name="后继超级链接 5" xfId="41211"/>
    <cellStyle name="后继超链接" xfId="41212"/>
    <cellStyle name="后继超链接 2 5" xfId="41213"/>
    <cellStyle name="后继超链接 2 6" xfId="41214"/>
    <cellStyle name="后继超链接 2 7" xfId="41215"/>
    <cellStyle name="后继超链接 3" xfId="41216"/>
    <cellStyle name="后继超链接 4" xfId="41217"/>
    <cellStyle name="汇总 10 2" xfId="41218"/>
    <cellStyle name="汇总 11" xfId="41219"/>
    <cellStyle name="汇总 2" xfId="41220"/>
    <cellStyle name="汇总 2 12" xfId="41221"/>
    <cellStyle name="汇总 2 2" xfId="41222"/>
    <cellStyle name="汇总 2 2 10" xfId="41223"/>
    <cellStyle name="汇总 2 2 11 2 6" xfId="41224"/>
    <cellStyle name="汇总 2 2 11 2 7" xfId="41225"/>
    <cellStyle name="汇总 2 2 11 2 8" xfId="41226"/>
    <cellStyle name="汇总 2 2 11 2 9" xfId="41227"/>
    <cellStyle name="汇总 2 2 11 9" xfId="41228"/>
    <cellStyle name="汇总 2 2 13" xfId="41229"/>
    <cellStyle name="汇总 2 2 14" xfId="41230"/>
    <cellStyle name="汇总 2 2 20" xfId="41231"/>
    <cellStyle name="汇总 2 2 15" xfId="41232"/>
    <cellStyle name="汇总 2 2 21" xfId="41233"/>
    <cellStyle name="汇总 2 2 16" xfId="41234"/>
    <cellStyle name="汇总 2 2 17" xfId="41235"/>
    <cellStyle name="汇总 2 2 18" xfId="41236"/>
    <cellStyle name="汇总 2 2 2" xfId="41237"/>
    <cellStyle name="汇总 2 2 2 2" xfId="41238"/>
    <cellStyle name="汇总 2 2 2 2 2 4" xfId="41239"/>
    <cellStyle name="汇总 2 2 2 2 2 5" xfId="41240"/>
    <cellStyle name="汇总 2 2 2 2 2 6" xfId="41241"/>
    <cellStyle name="汇总 2 2 2 2 2 7" xfId="41242"/>
    <cellStyle name="汇总 2 2 2 2 3" xfId="41243"/>
    <cellStyle name="汇总 2 2 2 2 4" xfId="41244"/>
    <cellStyle name="汇总 2 2 2 2 5" xfId="41245"/>
    <cellStyle name="汇总 2 2 2 2 6" xfId="41246"/>
    <cellStyle name="汇总 2 2 2 2 8" xfId="41247"/>
    <cellStyle name="汇总 2 2 2 2 9" xfId="41248"/>
    <cellStyle name="汇总 2 2 2 6" xfId="41249"/>
    <cellStyle name="汇总 2 2 2 9" xfId="41250"/>
    <cellStyle name="汇总 2 2 3" xfId="41251"/>
    <cellStyle name="汇总 2 2 4" xfId="41252"/>
    <cellStyle name="汇总 2 2 5" xfId="41253"/>
    <cellStyle name="汇总 2 2 6" xfId="41254"/>
    <cellStyle name="汇总 2 2 7" xfId="41255"/>
    <cellStyle name="汇总 2 2 8" xfId="41256"/>
    <cellStyle name="汇总 2 2 9" xfId="41257"/>
    <cellStyle name="汇总 2 3" xfId="41258"/>
    <cellStyle name="汇总 3" xfId="41259"/>
    <cellStyle name="汇总 3 2" xfId="41260"/>
    <cellStyle name="汇总 3 2 2" xfId="41261"/>
    <cellStyle name="汇总 3 3" xfId="41262"/>
    <cellStyle name="汇总 4" xfId="41263"/>
    <cellStyle name="汇总 5" xfId="41264"/>
    <cellStyle name="汇总 5 2" xfId="41265"/>
    <cellStyle name="汇总 5 3" xfId="41266"/>
    <cellStyle name="汇总 6" xfId="41267"/>
    <cellStyle name="汇总 7" xfId="41268"/>
    <cellStyle name="汇总 8" xfId="41269"/>
    <cellStyle name="计算 10" xfId="41270"/>
    <cellStyle name="计算 11" xfId="41271"/>
    <cellStyle name="计算 2" xfId="41272"/>
    <cellStyle name="计算 2 11" xfId="41273"/>
    <cellStyle name="计算 2 12" xfId="41274"/>
    <cellStyle name="计算 2 2" xfId="41275"/>
    <cellStyle name="计算 2 2 11 2" xfId="41276"/>
    <cellStyle name="计算 2 2 11 3" xfId="41277"/>
    <cellStyle name="计算 2 2 11 4" xfId="41278"/>
    <cellStyle name="计算 2 2 11 5" xfId="41279"/>
    <cellStyle name="计算 2 2 11 6" xfId="41280"/>
    <cellStyle name="计算 2 2 11 8" xfId="41281"/>
    <cellStyle name="计算 2 2 11 9" xfId="41282"/>
    <cellStyle name="计算 2 2 2" xfId="41283"/>
    <cellStyle name="计算 2 2 2 12" xfId="41284"/>
    <cellStyle name="计算 2 2 2 13" xfId="41285"/>
    <cellStyle name="计算 2 2 2 2 7" xfId="41286"/>
    <cellStyle name="计算 2 2 2 2 8" xfId="41287"/>
    <cellStyle name="计算 2 2 2 2 9" xfId="41288"/>
    <cellStyle name="计算 2 2 2 6" xfId="41289"/>
    <cellStyle name="计算 2 2 2 8" xfId="41290"/>
    <cellStyle name="计算 2 2 2 9" xfId="41291"/>
    <cellStyle name="计算 2 2 3" xfId="41292"/>
    <cellStyle name="计算 2 2 4" xfId="41293"/>
    <cellStyle name="计算 2 2 5" xfId="41294"/>
    <cellStyle name="计算 2 2 6" xfId="41295"/>
    <cellStyle name="计算 2 2 7" xfId="41296"/>
    <cellStyle name="计算 2 2 8" xfId="41297"/>
    <cellStyle name="计算 2 2 9" xfId="41298"/>
    <cellStyle name="计算 2 3" xfId="41299"/>
    <cellStyle name="计算 2 4" xfId="41300"/>
    <cellStyle name="计算 2 5" xfId="41301"/>
    <cellStyle name="计算 2 7" xfId="41302"/>
    <cellStyle name="计算 2 9" xfId="41303"/>
    <cellStyle name="计算 3 2 2" xfId="41304"/>
    <cellStyle name="计算 3 3" xfId="41305"/>
    <cellStyle name="计算 3 4" xfId="41306"/>
    <cellStyle name="计算 4 3" xfId="41307"/>
    <cellStyle name="适中 2 12" xfId="41308"/>
    <cellStyle name="计算 8" xfId="41309"/>
    <cellStyle name="计算 8 2" xfId="41310"/>
    <cellStyle name="计算 9" xfId="41311"/>
    <cellStyle name="计算 9 2" xfId="41312"/>
    <cellStyle name="检查单元格 10" xfId="41313"/>
    <cellStyle name="检查单元格 11" xfId="41314"/>
    <cellStyle name="检查单元格 2 10" xfId="41315"/>
    <cellStyle name="检查单元格 2 11" xfId="41316"/>
    <cellStyle name="检查单元格 2 12" xfId="41317"/>
    <cellStyle name="检查单元格 2 2" xfId="41318"/>
    <cellStyle name="检查单元格 2 2 10" xfId="41319"/>
    <cellStyle name="检查单元格 2 2 11" xfId="41320"/>
    <cellStyle name="检查单元格 2 2 11 2" xfId="41321"/>
    <cellStyle name="检查单元格 2 2 11 2 2" xfId="41322"/>
    <cellStyle name="检查单元格 2 2 11 2 3" xfId="41323"/>
    <cellStyle name="检查单元格 2 2 11 2 4" xfId="41324"/>
    <cellStyle name="检查单元格 2 2 11 2 5" xfId="41325"/>
    <cellStyle name="检查单元格 2 2 11 2 6" xfId="41326"/>
    <cellStyle name="检查单元格 2 2 11 2 9" xfId="41327"/>
    <cellStyle name="检查单元格 2 2 11 3" xfId="41328"/>
    <cellStyle name="检查单元格 2 2 11 4" xfId="41329"/>
    <cellStyle name="检查单元格 2 2 11 5" xfId="41330"/>
    <cellStyle name="检查单元格 2 2 11 6" xfId="41331"/>
    <cellStyle name="检查单元格 2 2 11 7" xfId="41332"/>
    <cellStyle name="检查单元格 2 2 11 9" xfId="41333"/>
    <cellStyle name="检查单元格 2 2 12" xfId="41334"/>
    <cellStyle name="检查单元格 2 2 13" xfId="41335"/>
    <cellStyle name="检查单元格 2 2 14" xfId="41336"/>
    <cellStyle name="检查单元格 2 2 20" xfId="41337"/>
    <cellStyle name="检查单元格 2 2 15" xfId="41338"/>
    <cellStyle name="检查单元格 2 2 21" xfId="41339"/>
    <cellStyle name="检查单元格 2 2 16" xfId="41340"/>
    <cellStyle name="检查单元格 2 2 18" xfId="41341"/>
    <cellStyle name="检查单元格 2 2 19" xfId="41342"/>
    <cellStyle name="检查单元格 2 2 2 10" xfId="41343"/>
    <cellStyle name="检查单元格 2 2 2 13" xfId="41344"/>
    <cellStyle name="检查单元格 2 2 2 2 2" xfId="41345"/>
    <cellStyle name="检查单元格 2 2 2 2 2 2" xfId="41346"/>
    <cellStyle name="检查单元格 2 2 2 2 4" xfId="41347"/>
    <cellStyle name="检查单元格 2 2 2 2 7" xfId="41348"/>
    <cellStyle name="检查单元格 2 2 2 9" xfId="41349"/>
    <cellStyle name="检查单元格 2 2 3" xfId="41350"/>
    <cellStyle name="检查单元格 2 2 4" xfId="41351"/>
    <cellStyle name="检查单元格 2 2 5" xfId="41352"/>
    <cellStyle name="检查单元格 2 2 6" xfId="41353"/>
    <cellStyle name="检查单元格 2 2 7" xfId="41354"/>
    <cellStyle name="检查单元格 2 2 8" xfId="41355"/>
    <cellStyle name="检查单元格 2 2 9" xfId="41356"/>
    <cellStyle name="检查单元格 2 3" xfId="41357"/>
    <cellStyle name="检查单元格 2 7" xfId="41358"/>
    <cellStyle name="检查单元格 2 8" xfId="41359"/>
    <cellStyle name="检查单元格 3 2" xfId="41360"/>
    <cellStyle name="检查单元格 3 2 2" xfId="41361"/>
    <cellStyle name="检查单元格 3 3" xfId="41362"/>
    <cellStyle name="检查单元格 4 2" xfId="41363"/>
    <cellStyle name="检查单元格 4 2 2" xfId="41364"/>
    <cellStyle name="检查单元格 4 3" xfId="41365"/>
    <cellStyle name="检查单元格 5 2" xfId="41366"/>
    <cellStyle name="检查单元格 8 2" xfId="41367"/>
    <cellStyle name="解释性文本 2" xfId="41368"/>
    <cellStyle name="解释性文本 2 11" xfId="41369"/>
    <cellStyle name="解释性文本 2 12" xfId="41370"/>
    <cellStyle name="解释性文本 2 2" xfId="41371"/>
    <cellStyle name="解释性文本 2 2 11 2" xfId="41372"/>
    <cellStyle name="解释性文本 2 2 11 2 2" xfId="41373"/>
    <cellStyle name="解释性文本 2 2 11 2 3" xfId="41374"/>
    <cellStyle name="解释性文本 2 2 11 2 4" xfId="41375"/>
    <cellStyle name="解释性文本 2 2 11 2 5" xfId="41376"/>
    <cellStyle name="解释性文本 2 2 11 2 6" xfId="41377"/>
    <cellStyle name="解释性文本 2 2 11 2 7" xfId="41378"/>
    <cellStyle name="解释性文本 2 2 11 3" xfId="41379"/>
    <cellStyle name="解释性文本 2 2 11 4" xfId="41380"/>
    <cellStyle name="解释性文本 2 2 11 5" xfId="41381"/>
    <cellStyle name="解释性文本 2 2 12" xfId="41382"/>
    <cellStyle name="解释性文本 2 2 13" xfId="41383"/>
    <cellStyle name="解释性文本 2 2 14" xfId="41384"/>
    <cellStyle name="解释性文本 2 2 2" xfId="41385"/>
    <cellStyle name="解释性文本 2 2 2 10" xfId="41386"/>
    <cellStyle name="解释性文本 2 2 2 11" xfId="41387"/>
    <cellStyle name="解释性文本 2 2 2 13" xfId="41388"/>
    <cellStyle name="解释性文本 2 2 2 2" xfId="41389"/>
    <cellStyle name="解释性文本 2 2 2 2 2" xfId="41390"/>
    <cellStyle name="解释性文本 2 2 2 2 2 2" xfId="41391"/>
    <cellStyle name="解释性文本 2 2 2 2 2 6" xfId="41392"/>
    <cellStyle name="解释性文本 2 2 2 2 2 7" xfId="41393"/>
    <cellStyle name="解释性文本 2 2 2 2 2 8" xfId="41394"/>
    <cellStyle name="解释性文本 2 2 2 2 2 9" xfId="41395"/>
    <cellStyle name="解释性文本 2 2 2 2 3" xfId="41396"/>
    <cellStyle name="解释性文本 2 2 2 2 4" xfId="41397"/>
    <cellStyle name="解释性文本 2 2 2 2 5" xfId="41398"/>
    <cellStyle name="解释性文本 2 2 2 2 6" xfId="41399"/>
    <cellStyle name="解释性文本 2 2 2 2 7" xfId="41400"/>
    <cellStyle name="解释性文本 2 2 2 2 9" xfId="41401"/>
    <cellStyle name="解释性文本 2 2 2 3" xfId="41402"/>
    <cellStyle name="解释性文本 2 2 2 4" xfId="41403"/>
    <cellStyle name="解释性文本 2 2 2 5" xfId="41404"/>
    <cellStyle name="解释性文本 2 2 2 6" xfId="41405"/>
    <cellStyle name="解释性文本 2 2 2 7" xfId="41406"/>
    <cellStyle name="解释性文本 2 2 2 8" xfId="41407"/>
    <cellStyle name="解释性文本 2 2 3" xfId="41408"/>
    <cellStyle name="解释性文本 2 2 4" xfId="41409"/>
    <cellStyle name="解释性文本 2 2 6" xfId="41410"/>
    <cellStyle name="解释性文本 2 2 7" xfId="41411"/>
    <cellStyle name="解释性文本 2 3" xfId="41412"/>
    <cellStyle name="解释性文本 2 4" xfId="41413"/>
    <cellStyle name="解释性文本 2 8" xfId="41414"/>
    <cellStyle name="解释性文本 2 9" xfId="41415"/>
    <cellStyle name="解释性文本 3" xfId="41416"/>
    <cellStyle name="解释性文本 3 2" xfId="41417"/>
    <cellStyle name="解释性文本 3 3" xfId="41418"/>
    <cellStyle name="解释性文本 3 4" xfId="41419"/>
    <cellStyle name="解释性文本 4 2" xfId="41420"/>
    <cellStyle name="解释性文本 4 2 2" xfId="41421"/>
    <cellStyle name="解释性文本 4 3" xfId="41422"/>
    <cellStyle name="解释性文本 4 4" xfId="41423"/>
    <cellStyle name="解释性文本 5" xfId="41424"/>
    <cellStyle name="解释性文本 5 2" xfId="41425"/>
    <cellStyle name="解释性文本 5 3" xfId="41426"/>
    <cellStyle name="解释性文本 6" xfId="41427"/>
    <cellStyle name="解释性文本 7 2" xfId="41428"/>
    <cellStyle name="解释性文本 8" xfId="41429"/>
    <cellStyle name="解释性文本 8 2" xfId="41430"/>
    <cellStyle name="解释性文本 9" xfId="41431"/>
    <cellStyle name="解释性文本 9 2" xfId="41432"/>
    <cellStyle name="输入 2 6" xfId="41433"/>
    <cellStyle name="借出原因 2 2" xfId="41434"/>
    <cellStyle name="警告文本 10" xfId="41435"/>
    <cellStyle name="警告文本 2 10" xfId="41436"/>
    <cellStyle name="警告文本 2 11" xfId="41437"/>
    <cellStyle name="警告文本 2 12" xfId="41438"/>
    <cellStyle name="警告文本 2 2 11" xfId="41439"/>
    <cellStyle name="警告文本 2 2 11 2" xfId="41440"/>
    <cellStyle name="警告文本 2 2 11 2 2" xfId="41441"/>
    <cellStyle name="警告文本 2 2 11 2 3" xfId="41442"/>
    <cellStyle name="警告文本 2 2 11 2 4" xfId="41443"/>
    <cellStyle name="警告文本 2 2 11 2 6" xfId="41444"/>
    <cellStyle name="警告文本 2 2 11 2 7" xfId="41445"/>
    <cellStyle name="警告文本 2 2 11 2 8" xfId="41446"/>
    <cellStyle name="警告文本 2 2 11 2 9" xfId="41447"/>
    <cellStyle name="警告文本 2 2 11 3" xfId="41448"/>
    <cellStyle name="警告文本 2 2 11 5" xfId="41449"/>
    <cellStyle name="警告文本 2 2 14" xfId="41450"/>
    <cellStyle name="警告文本 2 2 20" xfId="41451"/>
    <cellStyle name="警告文本 2 2 15" xfId="41452"/>
    <cellStyle name="警告文本 2 2 21" xfId="41453"/>
    <cellStyle name="警告文本 2 2 16" xfId="41454"/>
    <cellStyle name="警告文本 2 2 17" xfId="41455"/>
    <cellStyle name="警告文本 2 2 19" xfId="41456"/>
    <cellStyle name="警告文本 2 2 2" xfId="41457"/>
    <cellStyle name="警告文本 2 2 2 10" xfId="41458"/>
    <cellStyle name="警告文本 2 2 2 2" xfId="41459"/>
    <cellStyle name="警告文本 2 2 2 2 2 3" xfId="41460"/>
    <cellStyle name="警告文本 2 2 2 2 2 4" xfId="41461"/>
    <cellStyle name="警告文本 2 2 2 2 2 5" xfId="41462"/>
    <cellStyle name="警告文本 2 2 2 5" xfId="41463"/>
    <cellStyle name="警告文本 2 2 3" xfId="41464"/>
    <cellStyle name="警告文本 2 2 4" xfId="41465"/>
    <cellStyle name="警告文本 2 2 6" xfId="41466"/>
    <cellStyle name="警告文本 2 2 8" xfId="41467"/>
    <cellStyle name="警告文本 2 2 9" xfId="41468"/>
    <cellStyle name="警告文本 2 3" xfId="41469"/>
    <cellStyle name="警告文本 2 4" xfId="41470"/>
    <cellStyle name="警告文本 2 5" xfId="41471"/>
    <cellStyle name="警告文本 2 6" xfId="41472"/>
    <cellStyle name="警告文本 2 7" xfId="41473"/>
    <cellStyle name="警告文本 2 8" xfId="41474"/>
    <cellStyle name="警告文本 3 2" xfId="41475"/>
    <cellStyle name="警告文本 3 2 2" xfId="41476"/>
    <cellStyle name="警告文本 4" xfId="41477"/>
    <cellStyle name="警告文本 4 2" xfId="41478"/>
    <cellStyle name="警告文本 4 2 2" xfId="41479"/>
    <cellStyle name="警告文本 4 3" xfId="41480"/>
    <cellStyle name="警告文本 5" xfId="41481"/>
    <cellStyle name="警告文本 5 3" xfId="41482"/>
    <cellStyle name="警告文本 6" xfId="41483"/>
    <cellStyle name="警告文本 7 2" xfId="41484"/>
    <cellStyle name="警告文本 9" xfId="41485"/>
    <cellStyle name="链接单元格 10" xfId="41486"/>
    <cellStyle name="链接单元格 11" xfId="41487"/>
    <cellStyle name="链接单元格 2 10" xfId="41488"/>
    <cellStyle name="链接单元格 2 12" xfId="41489"/>
    <cellStyle name="链接单元格 2 2" xfId="41490"/>
    <cellStyle name="链接单元格 2 2 10" xfId="41491"/>
    <cellStyle name="链接单元格 2 2 11 6" xfId="41492"/>
    <cellStyle name="链接单元格 2 2 11 7" xfId="41493"/>
    <cellStyle name="链接单元格 2 2 11 8" xfId="41494"/>
    <cellStyle name="链接单元格 2 2 11 9" xfId="41495"/>
    <cellStyle name="链接单元格 2 2 12" xfId="41496"/>
    <cellStyle name="链接单元格 2 2 13" xfId="41497"/>
    <cellStyle name="链接单元格 2 2 20" xfId="41498"/>
    <cellStyle name="链接单元格 2 2 15" xfId="41499"/>
    <cellStyle name="链接单元格 2 2 21" xfId="41500"/>
    <cellStyle name="链接单元格 2 2 16" xfId="41501"/>
    <cellStyle name="链接单元格 2 2 17" xfId="41502"/>
    <cellStyle name="链接单元格 2 2 18" xfId="41503"/>
    <cellStyle name="链接单元格 2 2 19" xfId="41504"/>
    <cellStyle name="链接单元格 2 2 2" xfId="41505"/>
    <cellStyle name="链接单元格 2 2 2 10" xfId="41506"/>
    <cellStyle name="链接单元格 2 2 2 11" xfId="41507"/>
    <cellStyle name="链接单元格 2 2 2 13" xfId="41508"/>
    <cellStyle name="链接单元格 2 2 2 2 2 3" xfId="41509"/>
    <cellStyle name="链接单元格 2 2 2 2 2 4" xfId="41510"/>
    <cellStyle name="链接单元格 2 2 2 2 2 5" xfId="41511"/>
    <cellStyle name="链接单元格 2 2 2 2 2 6" xfId="41512"/>
    <cellStyle name="链接单元格 2 2 2 2 2 8" xfId="41513"/>
    <cellStyle name="链接单元格 2 2 2 2 8" xfId="41514"/>
    <cellStyle name="链接单元格 2 2 2 2 9" xfId="41515"/>
    <cellStyle name="链接单元格 2 2 2 3" xfId="41516"/>
    <cellStyle name="链接单元格 2 2 6" xfId="41517"/>
    <cellStyle name="链接单元格 2 2 7" xfId="41518"/>
    <cellStyle name="链接单元格 2 2 8" xfId="41519"/>
    <cellStyle name="链接单元格 2 2 9" xfId="41520"/>
    <cellStyle name="链接单元格 2 4" xfId="41521"/>
    <cellStyle name="链接单元格 2 5" xfId="41522"/>
    <cellStyle name="链接单元格 2 6" xfId="41523"/>
    <cellStyle name="链接单元格 3" xfId="41524"/>
    <cellStyle name="链接单元格 3 2" xfId="41525"/>
    <cellStyle name="链接单元格 3 2 2" xfId="41526"/>
    <cellStyle name="链接单元格 3 3" xfId="41527"/>
    <cellStyle name="链接单元格 4" xfId="41528"/>
    <cellStyle name="链接单元格 4 2" xfId="41529"/>
    <cellStyle name="链接单元格 4 2 2" xfId="41530"/>
    <cellStyle name="链接单元格 4 3" xfId="41531"/>
    <cellStyle name="链接单元格 4 4" xfId="41532"/>
    <cellStyle name="链接单元格 5" xfId="41533"/>
    <cellStyle name="链接单元格 5 3" xfId="41534"/>
    <cellStyle name="链接单元格 6" xfId="41535"/>
    <cellStyle name="链接单元格 7" xfId="41536"/>
    <cellStyle name="链接单元格 7 2" xfId="41537"/>
    <cellStyle name="链接单元格 8 2" xfId="41538"/>
    <cellStyle name="链接单元格 9 2" xfId="41539"/>
    <cellStyle name="烹拳 [0]_ +Foil &amp; -FOIL &amp; PAPER" xfId="41540"/>
    <cellStyle name="烹拳_ +Foil &amp; -FOIL &amp; PAPER" xfId="41541"/>
    <cellStyle name="普通_ 白土" xfId="41542"/>
    <cellStyle name="千分位[0]_ 白土" xfId="41543"/>
    <cellStyle name="千分位_ 白土" xfId="41544"/>
    <cellStyle name="千位_ 方正PC" xfId="41545"/>
    <cellStyle name="千位分隔 10 3" xfId="41546"/>
    <cellStyle name="千位分隔 10 5" xfId="41547"/>
    <cellStyle name="千位分隔 11 2" xfId="41548"/>
    <cellStyle name="千位分隔 11 2 2" xfId="41549"/>
    <cellStyle name="千位分隔 12" xfId="41550"/>
    <cellStyle name="千位分隔 12 2" xfId="41551"/>
    <cellStyle name="千位分隔 12 3" xfId="41552"/>
    <cellStyle name="千位分隔 12 5" xfId="41553"/>
    <cellStyle name="千位分隔 13 3" xfId="41554"/>
    <cellStyle name="千位分隔 21" xfId="41555"/>
    <cellStyle name="千位分隔 16" xfId="41556"/>
    <cellStyle name="千位分隔 22" xfId="41557"/>
    <cellStyle name="千位分隔 17" xfId="41558"/>
    <cellStyle name="千位分隔 17 2" xfId="41559"/>
    <cellStyle name="千位分隔 17 3" xfId="41560"/>
    <cellStyle name="千位分隔 23" xfId="41561"/>
    <cellStyle name="千位分隔 18" xfId="41562"/>
    <cellStyle name="千位分隔 19" xfId="41563"/>
    <cellStyle name="千位分隔 2 10" xfId="41564"/>
    <cellStyle name="千位分隔 2 11" xfId="41565"/>
    <cellStyle name="千位分隔 2 12" xfId="41566"/>
    <cellStyle name="千位分隔 2 2" xfId="41567"/>
    <cellStyle name="千位分隔 2 2 2" xfId="41568"/>
    <cellStyle name="千位分隔 2 2 4" xfId="41569"/>
    <cellStyle name="千位分隔 2 2 4 2" xfId="41570"/>
    <cellStyle name="千位分隔 2 2 5" xfId="41571"/>
    <cellStyle name="千位分隔 2 2 5 2" xfId="41572"/>
    <cellStyle name="千位分隔 2 2 6" xfId="41573"/>
    <cellStyle name="千位分隔 2 7 3" xfId="41574"/>
    <cellStyle name="千位分隔 3 2 2" xfId="41575"/>
    <cellStyle name="千位分隔 3 2 3" xfId="41576"/>
    <cellStyle name="千位分隔 3 3 2" xfId="41577"/>
    <cellStyle name="千位分隔 3 3 3" xfId="41578"/>
    <cellStyle name="千位分隔 3 3 4" xfId="41579"/>
    <cellStyle name="千位分隔 3 3 5" xfId="41580"/>
    <cellStyle name="千位分隔 3 3 7" xfId="41581"/>
    <cellStyle name="千位分隔 3 5 2" xfId="41582"/>
    <cellStyle name="千位分隔 3 7 2" xfId="41583"/>
    <cellStyle name="千位分隔 4 10" xfId="41584"/>
    <cellStyle name="千位分隔 4 2 2" xfId="41585"/>
    <cellStyle name="千位分隔 4 2 3" xfId="41586"/>
    <cellStyle name="千位分隔 4 2 3 2" xfId="41587"/>
    <cellStyle name="千位分隔 4 3 2" xfId="41588"/>
    <cellStyle name="千位分隔 4 4 2" xfId="41589"/>
    <cellStyle name="千位分隔 4 5" xfId="41590"/>
    <cellStyle name="千位分隔 4 5 2" xfId="41591"/>
    <cellStyle name="千位分隔 4 6" xfId="41592"/>
    <cellStyle name="千位分隔 4 6 2" xfId="41593"/>
    <cellStyle name="千位分隔 4 6 2 2" xfId="41594"/>
    <cellStyle name="千位分隔 4 7" xfId="41595"/>
    <cellStyle name="千位分隔 4 8" xfId="41596"/>
    <cellStyle name="千位分隔 4 8 2" xfId="41597"/>
    <cellStyle name="千位分隔 4 9" xfId="41598"/>
    <cellStyle name="千位分隔 5 3" xfId="41599"/>
    <cellStyle name="千位分隔 5 3 2" xfId="41600"/>
    <cellStyle name="千位分隔 5 4" xfId="41601"/>
    <cellStyle name="千位分隔 5 5" xfId="41602"/>
    <cellStyle name="千位分隔 5 6" xfId="41603"/>
    <cellStyle name="千位分隔 6 2 2" xfId="41604"/>
    <cellStyle name="千位分隔 6 3 2" xfId="41605"/>
    <cellStyle name="千位分隔 6 4" xfId="41606"/>
    <cellStyle name="千位分隔 6 5" xfId="41607"/>
    <cellStyle name="千位分隔 6 6" xfId="41608"/>
    <cellStyle name="千位分隔 6 8" xfId="41609"/>
    <cellStyle name="千位分隔 7 2" xfId="41610"/>
    <cellStyle name="千位分隔 7 3" xfId="41611"/>
    <cellStyle name="千位分隔 7 4" xfId="41612"/>
    <cellStyle name="千位分隔[0] 2" xfId="41613"/>
    <cellStyle name="千位分隔[0] 2 10" xfId="41614"/>
    <cellStyle name="千位分隔[0] 2 11" xfId="41615"/>
    <cellStyle name="千位分隔[0] 2 12" xfId="41616"/>
    <cellStyle name="千位分隔[0] 2 13" xfId="41617"/>
    <cellStyle name="千位分隔[0] 2 14" xfId="41618"/>
    <cellStyle name="千位分隔[0] 2 20" xfId="41619"/>
    <cellStyle name="千位分隔[0] 2 15" xfId="41620"/>
    <cellStyle name="千位分隔[0] 2 2" xfId="41621"/>
    <cellStyle name="千位分隔[0] 2 2 2 2" xfId="41622"/>
    <cellStyle name="千位分隔[0] 2 2 3" xfId="41623"/>
    <cellStyle name="千位分隔[0] 2 2 3 2" xfId="41624"/>
    <cellStyle name="千位分隔[0] 2 2 4" xfId="41625"/>
    <cellStyle name="千位分隔[0] 2 2 5" xfId="41626"/>
    <cellStyle name="千位分隔[0] 2 30" xfId="41627"/>
    <cellStyle name="千位分隔[0] 2 25" xfId="41628"/>
    <cellStyle name="千位分隔[0] 2 31" xfId="41629"/>
    <cellStyle name="千位分隔[0] 2 26" xfId="41630"/>
    <cellStyle name="千位分隔[0] 2 34" xfId="41631"/>
    <cellStyle name="千位分隔[0] 2 29" xfId="41632"/>
    <cellStyle name="千位分隔[0] 2 3" xfId="41633"/>
    <cellStyle name="千位分隔[0] 2 3 2" xfId="41634"/>
    <cellStyle name="千位分隔[0] 2 3 4" xfId="41635"/>
    <cellStyle name="千位分隔[0] 2 3 6" xfId="41636"/>
    <cellStyle name="千位分隔[0] 2 3 7" xfId="41637"/>
    <cellStyle name="千位分隔[0] 2 3 8" xfId="41638"/>
    <cellStyle name="千位分隔[0] 2 3 9" xfId="41639"/>
    <cellStyle name="千位分隔[0] 2 40" xfId="41640"/>
    <cellStyle name="千位分隔[0] 2 35" xfId="41641"/>
    <cellStyle name="千位分隔[0] 2 36" xfId="41642"/>
    <cellStyle name="千位分隔[0] 2 4" xfId="41643"/>
    <cellStyle name="千位分隔[0] 2 4 2" xfId="41644"/>
    <cellStyle name="千位分隔[0] 2 6 2" xfId="41645"/>
    <cellStyle name="千位分隔[0] 2 9" xfId="41646"/>
    <cellStyle name="千位分隔[0] 3" xfId="41647"/>
    <cellStyle name="千位分隔[0] 3 3" xfId="41648"/>
    <cellStyle name="千位分隔[0] 4" xfId="41649"/>
    <cellStyle name="千位分隔[0] 5" xfId="41650"/>
    <cellStyle name="千位分隔[0] 5 2" xfId="41651"/>
    <cellStyle name="千位分隔[0] 5 3" xfId="41652"/>
    <cellStyle name="千位分隔[0] 5 4" xfId="41653"/>
    <cellStyle name="强调 1 2" xfId="41654"/>
    <cellStyle name="强调 1 2 3" xfId="41655"/>
    <cellStyle name="强调 1 2 4" xfId="41656"/>
    <cellStyle name="强调 1 2 5" xfId="41657"/>
    <cellStyle name="强调 1 2 8" xfId="41658"/>
    <cellStyle name="强调 1 3" xfId="41659"/>
    <cellStyle name="强调 1 4" xfId="41660"/>
    <cellStyle name="强调 1 5" xfId="41661"/>
    <cellStyle name="强调 2" xfId="41662"/>
    <cellStyle name="强调 2 2" xfId="41663"/>
    <cellStyle name="强调 2 2 3" xfId="41664"/>
    <cellStyle name="强调 2 2 4" xfId="41665"/>
    <cellStyle name="强调 2 2 5" xfId="41666"/>
    <cellStyle name="强调 2 2 6" xfId="41667"/>
    <cellStyle name="强调 2 3" xfId="41668"/>
    <cellStyle name="强调 2 3 2" xfId="41669"/>
    <cellStyle name="强调 2 4" xfId="41670"/>
    <cellStyle name="强调 2 5" xfId="41671"/>
    <cellStyle name="强调 2 6" xfId="41672"/>
    <cellStyle name="强调 2 9" xfId="41673"/>
    <cellStyle name="强调 3" xfId="41674"/>
    <cellStyle name="强调 3 2" xfId="41675"/>
    <cellStyle name="强调 3 2 3" xfId="41676"/>
    <cellStyle name="强调 3 2 4" xfId="41677"/>
    <cellStyle name="强调 3 2 6" xfId="41678"/>
    <cellStyle name="强调 3 2 7" xfId="41679"/>
    <cellStyle name="强调 3 2 8" xfId="41680"/>
    <cellStyle name="强调 3 3" xfId="41681"/>
    <cellStyle name="强调 3 4" xfId="41682"/>
    <cellStyle name="强调 3 5" xfId="41683"/>
    <cellStyle name="强调 3 6" xfId="41684"/>
    <cellStyle name="强调 3 7" xfId="41685"/>
    <cellStyle name="强调文字颜色 1 2 10" xfId="41686"/>
    <cellStyle name="强调文字颜色 1 2 11" xfId="41687"/>
    <cellStyle name="强调文字颜色 1 2 12" xfId="41688"/>
    <cellStyle name="强调文字颜色 1 2 2" xfId="41689"/>
    <cellStyle name="强调文字颜色 1 2 2 11 2 8" xfId="41690"/>
    <cellStyle name="强调文字颜色 1 2 2 11 2 9" xfId="41691"/>
    <cellStyle name="强调文字颜色 1 2 2 11 4" xfId="41692"/>
    <cellStyle name="强调文字颜色 1 2 2 11 5" xfId="41693"/>
    <cellStyle name="强调文字颜色 1 2 2 11 6" xfId="41694"/>
    <cellStyle name="强调文字颜色 1 2 2 11 7" xfId="41695"/>
    <cellStyle name="强调文字颜色 1 2 2 11 8" xfId="41696"/>
    <cellStyle name="强调文字颜色 1 2 2 12" xfId="41697"/>
    <cellStyle name="强调文字颜色 1 2 2 13" xfId="41698"/>
    <cellStyle name="强调文字颜色 1 2 2 2" xfId="41699"/>
    <cellStyle name="强调文字颜色 1 2 2 2 10" xfId="41700"/>
    <cellStyle name="强调文字颜色 1 2 2 2 11" xfId="41701"/>
    <cellStyle name="强调文字颜色 1 2 2 2 2" xfId="41702"/>
    <cellStyle name="强调文字颜色 1 2 2 2 2 2" xfId="41703"/>
    <cellStyle name="强调文字颜色 1 2 2 2 2 2 3" xfId="41704"/>
    <cellStyle name="强调文字颜色 1 2 2 2 2 2 4" xfId="41705"/>
    <cellStyle name="强调文字颜色 1 2 2 2 2 2 6" xfId="41706"/>
    <cellStyle name="强调文字颜色 1 2 2 2 2 2 7" xfId="41707"/>
    <cellStyle name="强调文字颜色 1 2 2 2 2 2 8" xfId="41708"/>
    <cellStyle name="强调文字颜色 1 2 2 2 2 2 9" xfId="41709"/>
    <cellStyle name="强调文字颜色 1 2 2 2 2 3" xfId="41710"/>
    <cellStyle name="强调文字颜色 1 2 2 2 2 4" xfId="41711"/>
    <cellStyle name="强调文字颜色 1 2 2 2 2 5" xfId="41712"/>
    <cellStyle name="强调文字颜色 1 2 2 2 2 6" xfId="41713"/>
    <cellStyle name="强调文字颜色 1 2 2 2 2 7" xfId="41714"/>
    <cellStyle name="强调文字颜色 1 2 2 2 2 8" xfId="41715"/>
    <cellStyle name="强调文字颜色 1 2 2 2 2 9" xfId="41716"/>
    <cellStyle name="强调文字颜色 1 2 2 2 7" xfId="41717"/>
    <cellStyle name="强调文字颜色 1 2 3" xfId="41718"/>
    <cellStyle name="强调文字颜色 1 2 4" xfId="41719"/>
    <cellStyle name="强调文字颜色 1 2 6" xfId="41720"/>
    <cellStyle name="强调文字颜色 1 2 7" xfId="41721"/>
    <cellStyle name="强调文字颜色 1 2 8" xfId="41722"/>
    <cellStyle name="强调文字颜色 1 3" xfId="41723"/>
    <cellStyle name="强调文字颜色 1 3 2" xfId="41724"/>
    <cellStyle name="强调文字颜色 1 4" xfId="41725"/>
    <cellStyle name="强调文字颜色 1 5" xfId="41726"/>
    <cellStyle name="强调文字颜色 1 6" xfId="41727"/>
    <cellStyle name="强调文字颜色 1 7" xfId="41728"/>
    <cellStyle name="强调文字颜色 1 8" xfId="41729"/>
    <cellStyle name="强调文字颜色 1 9" xfId="41730"/>
    <cellStyle name="强调文字颜色 2 10" xfId="41731"/>
    <cellStyle name="强调文字颜色 2 10 2" xfId="41732"/>
    <cellStyle name="强调文字颜色 2 2 11" xfId="41733"/>
    <cellStyle name="强调文字颜色 2 2 2 10" xfId="41734"/>
    <cellStyle name="强调文字颜色 2 2 2 11" xfId="41735"/>
    <cellStyle name="强调文字颜色 2 2 2 11 2" xfId="41736"/>
    <cellStyle name="强调文字颜色 2 2 2 11 2 5" xfId="41737"/>
    <cellStyle name="强调文字颜色 2 2 2 11 2 8" xfId="41738"/>
    <cellStyle name="强调文字颜色 2 2 2 11 2 9" xfId="41739"/>
    <cellStyle name="强调文字颜色 2 2 2 11 9" xfId="41740"/>
    <cellStyle name="强调文字颜色 2 2 2 12" xfId="41741"/>
    <cellStyle name="强调文字颜色 2 2 2 14" xfId="41742"/>
    <cellStyle name="强调文字颜色 2 2 2 20" xfId="41743"/>
    <cellStyle name="强调文字颜色 2 2 2 15" xfId="41744"/>
    <cellStyle name="强调文字颜色 2 2 2 2 11" xfId="41745"/>
    <cellStyle name="强调文字颜色 2 2 2 2 12" xfId="41746"/>
    <cellStyle name="强调文字颜色 2 2 2 2 13" xfId="41747"/>
    <cellStyle name="强调文字颜色 2 2 2 2 2 2" xfId="41748"/>
    <cellStyle name="强调文字颜色 2 2 2 2 2 8" xfId="41749"/>
    <cellStyle name="强调文字颜色 2 2 2 2 2 9" xfId="41750"/>
    <cellStyle name="强调文字颜色 2 2 2 2 3" xfId="41751"/>
    <cellStyle name="强调文字颜色 2 2 2 2 4" xfId="41752"/>
    <cellStyle name="强调文字颜色 2 2 2 2 8" xfId="41753"/>
    <cellStyle name="强调文字颜色 2 2 2 2 9" xfId="41754"/>
    <cellStyle name="强调文字颜色 2 3 2" xfId="41755"/>
    <cellStyle name="强调文字颜色 2 8 2" xfId="41756"/>
    <cellStyle name="强调文字颜色 3 11" xfId="41757"/>
    <cellStyle name="强调文字颜色 3 2 11" xfId="41758"/>
    <cellStyle name="强调文字颜色 3 2 12" xfId="41759"/>
    <cellStyle name="强调文字颜色 3 2 2 10" xfId="41760"/>
    <cellStyle name="强调文字颜色 3 2 2 11" xfId="41761"/>
    <cellStyle name="强调文字颜色 3 2 2 11 2" xfId="41762"/>
    <cellStyle name="强调文字颜色 3 2 2 11 2 2" xfId="41763"/>
    <cellStyle name="强调文字颜色 3 2 2 11 2 3" xfId="41764"/>
    <cellStyle name="强调文字颜色 3 2 2 11 2 4" xfId="41765"/>
    <cellStyle name="强调文字颜色 3 2 2 11 2 5" xfId="41766"/>
    <cellStyle name="强调文字颜色 3 2 2 11 2 8" xfId="41767"/>
    <cellStyle name="强调文字颜色 3 2 2 11 2 9" xfId="41768"/>
    <cellStyle name="强调文字颜色 3 2 2 11 3" xfId="41769"/>
    <cellStyle name="强调文字颜色 3 2 2 11 4" xfId="41770"/>
    <cellStyle name="强调文字颜色 3 2 2 11 5" xfId="41771"/>
    <cellStyle name="强调文字颜色 3 2 2 11 6" xfId="41772"/>
    <cellStyle name="强调文字颜色 3 2 2 11 7" xfId="41773"/>
    <cellStyle name="强调文字颜色 3 2 2 11 8" xfId="41774"/>
    <cellStyle name="强调文字颜色 3 2 2 11 9" xfId="41775"/>
    <cellStyle name="强调文字颜色 3 2 2 12" xfId="41776"/>
    <cellStyle name="强调文字颜色 3 2 2 13" xfId="41777"/>
    <cellStyle name="强调文字颜色 3 2 2 14" xfId="41778"/>
    <cellStyle name="强调文字颜色 3 2 2 21" xfId="41779"/>
    <cellStyle name="强调文字颜色 3 2 2 16" xfId="41780"/>
    <cellStyle name="强调文字颜色 3 2 2 17" xfId="41781"/>
    <cellStyle name="强调文字颜色 3 2 2 2" xfId="41782"/>
    <cellStyle name="强调文字颜色 3 2 2 2 10" xfId="41783"/>
    <cellStyle name="强调文字颜色 3 2 2 2 11" xfId="41784"/>
    <cellStyle name="强调文字颜色 3 2 2 2 12" xfId="41785"/>
    <cellStyle name="强调文字颜色 3 2 2 2 13" xfId="41786"/>
    <cellStyle name="强调文字颜色 3 2 2 2 2 2" xfId="41787"/>
    <cellStyle name="强调文字颜色 3 2 2 2 2 2 2" xfId="41788"/>
    <cellStyle name="强调文字颜色 3 2 2 2 2 2 3" xfId="41789"/>
    <cellStyle name="强调文字颜色 3 2 2 2 2 2 4" xfId="41790"/>
    <cellStyle name="强调文字颜色 3 2 2 2 2 2 5" xfId="41791"/>
    <cellStyle name="强调文字颜色 3 2 2 2 2 2 6" xfId="41792"/>
    <cellStyle name="强调文字颜色 3 2 2 2 2 2 7" xfId="41793"/>
    <cellStyle name="强调文字颜色 3 2 2 2 2 2 8" xfId="41794"/>
    <cellStyle name="强调文字颜色 3 2 2 2 4" xfId="41795"/>
    <cellStyle name="强调文字颜色 3 2 2 2 5" xfId="41796"/>
    <cellStyle name="强调文字颜色 3 2 2 2 6" xfId="41797"/>
    <cellStyle name="强调文字颜色 3 2 2 2 7" xfId="41798"/>
    <cellStyle name="强调文字颜色 3 2 2 2 8" xfId="41799"/>
    <cellStyle name="强调文字颜色 3 2 2 2 9" xfId="41800"/>
    <cellStyle name="强调文字颜色 3 2 2 3" xfId="41801"/>
    <cellStyle name="强调文字颜色 3 2 2 4" xfId="41802"/>
    <cellStyle name="强调文字颜色 3 2 2 5" xfId="41803"/>
    <cellStyle name="强调文字颜色 3 2 2 6" xfId="41804"/>
    <cellStyle name="强调文字颜色 3 2 2 7" xfId="41805"/>
    <cellStyle name="强调文字颜色 3 2 2 8" xfId="41806"/>
    <cellStyle name="强调文字颜色 3 2 2 9" xfId="41807"/>
    <cellStyle name="强调文字颜色 3 2 3" xfId="41808"/>
    <cellStyle name="强调文字颜色 3 2 4" xfId="41809"/>
    <cellStyle name="强调文字颜色 3 2 5" xfId="41810"/>
    <cellStyle name="强调文字颜色 3 2 6" xfId="41811"/>
    <cellStyle name="强调文字颜色 3 2 7" xfId="41812"/>
    <cellStyle name="强调文字颜色 3 2 8" xfId="41813"/>
    <cellStyle name="强调文字颜色 3 2 9" xfId="41814"/>
    <cellStyle name="强调文字颜色 3 7 2" xfId="41815"/>
    <cellStyle name="强调文字颜色 3 8" xfId="41816"/>
    <cellStyle name="强调文字颜色 3 8 2" xfId="41817"/>
    <cellStyle name="强调文字颜色 3 9" xfId="41818"/>
    <cellStyle name="强调文字颜色 4 10" xfId="41819"/>
    <cellStyle name="强调文字颜色 4 10 2" xfId="41820"/>
    <cellStyle name="强调文字颜色 4 11" xfId="41821"/>
    <cellStyle name="强调文字颜色 4 2 10" xfId="41822"/>
    <cellStyle name="强调文字颜色 4 2 11" xfId="41823"/>
    <cellStyle name="强调文字颜色 4 2 12" xfId="41824"/>
    <cellStyle name="强调文字颜色 4 2 2 11 2 2" xfId="41825"/>
    <cellStyle name="强调文字颜色 4 2 2 11 2 3" xfId="41826"/>
    <cellStyle name="强调文字颜色 4 2 2 11 2 4" xfId="41827"/>
    <cellStyle name="强调文字颜色 4 2 2 11 2 5" xfId="41828"/>
    <cellStyle name="强调文字颜色 4 2 2 11 2 6" xfId="41829"/>
    <cellStyle name="强调文字颜色 4 2 2 11 2 7" xfId="41830"/>
    <cellStyle name="强调文字颜色 4 2 2 11 2 8" xfId="41831"/>
    <cellStyle name="强调文字颜色 4 2 2 11 8" xfId="41832"/>
    <cellStyle name="强调文字颜色 4 2 2 11 9" xfId="41833"/>
    <cellStyle name="强调文字颜色 4 2 2 2 2 2 2" xfId="41834"/>
    <cellStyle name="强调文字颜色 4 2 2 2 2 2 3" xfId="41835"/>
    <cellStyle name="强调文字颜色 4 2 2 2 2 2 4" xfId="41836"/>
    <cellStyle name="强调文字颜色 4 2 2 2 2 2 5" xfId="41837"/>
    <cellStyle name="强调文字颜色 4 2 2 2 2 2 6" xfId="41838"/>
    <cellStyle name="强调文字颜色 4 2 2 2 2 7" xfId="41839"/>
    <cellStyle name="强调文字颜色 4 2 2 2 2 8" xfId="41840"/>
    <cellStyle name="强调文字颜色 4 2 2 2 5" xfId="41841"/>
    <cellStyle name="强调文字颜色 4 2 2 2 6" xfId="41842"/>
    <cellStyle name="强调文字颜色 4 2 2 2 7" xfId="41843"/>
    <cellStyle name="强调文字颜色 4 2 2 2 8" xfId="41844"/>
    <cellStyle name="强调文字颜色 4 2 2 2 9" xfId="41845"/>
    <cellStyle name="强调文字颜色 4 2 2 3" xfId="41846"/>
    <cellStyle name="强调文字颜色 4 2 2 4" xfId="41847"/>
    <cellStyle name="强调文字颜色 4 2 8" xfId="41848"/>
    <cellStyle name="强调文字颜色 4 3" xfId="41849"/>
    <cellStyle name="强调文字颜色 4 4" xfId="41850"/>
    <cellStyle name="强调文字颜色 4 7" xfId="41851"/>
    <cellStyle name="强调文字颜色 4 7 2" xfId="41852"/>
    <cellStyle name="强调文字颜色 4 8" xfId="41853"/>
    <cellStyle name="强调文字颜色 4 8 2" xfId="41854"/>
    <cellStyle name="强调文字颜色 4 9" xfId="41855"/>
    <cellStyle name="强调文字颜色 4 9 2" xfId="41856"/>
    <cellStyle name="强调文字颜色 5 2" xfId="41857"/>
    <cellStyle name="强调文字颜色 5 2 2" xfId="41858"/>
    <cellStyle name="强调文字颜色 5 2 2 10" xfId="41859"/>
    <cellStyle name="强调文字颜色 5 2 2 11" xfId="41860"/>
    <cellStyle name="强调文字颜色 5 2 2 11 2" xfId="41861"/>
    <cellStyle name="强调文字颜色 5 2 2 11 2 2" xfId="41862"/>
    <cellStyle name="强调文字颜色 5 2 2 11 2 3" xfId="41863"/>
    <cellStyle name="强调文字颜色 5 2 2 11 2 4" xfId="41864"/>
    <cellStyle name="强调文字颜色 5 2 2 11 2 6" xfId="41865"/>
    <cellStyle name="强调文字颜色 5 2 2 11 2 7" xfId="41866"/>
    <cellStyle name="强调文字颜色 5 2 2 11 2 8" xfId="41867"/>
    <cellStyle name="强调文字颜色 5 2 2 11 2 9" xfId="41868"/>
    <cellStyle name="强调文字颜色 5 2 2 11 4" xfId="41869"/>
    <cellStyle name="强调文字颜色 5 2 2 11 5" xfId="41870"/>
    <cellStyle name="强调文字颜色 5 2 2 11 6" xfId="41871"/>
    <cellStyle name="强调文字颜色 5 2 2 11 7" xfId="41872"/>
    <cellStyle name="强调文字颜色 5 2 2 11 8" xfId="41873"/>
    <cellStyle name="强调文字颜色 5 2 2 11 9" xfId="41874"/>
    <cellStyle name="强调文字颜色 5 2 2 12" xfId="41875"/>
    <cellStyle name="强调文字颜色 5 2 2 13" xfId="41876"/>
    <cellStyle name="强调文字颜色 5 2 2 14" xfId="41877"/>
    <cellStyle name="强调文字颜色 5 2 2 20" xfId="41878"/>
    <cellStyle name="强调文字颜色 5 2 2 15" xfId="41879"/>
    <cellStyle name="强调文字颜色 5 2 2 21" xfId="41880"/>
    <cellStyle name="强调文字颜色 5 2 2 16" xfId="41881"/>
    <cellStyle name="强调文字颜色 5 2 2 17" xfId="41882"/>
    <cellStyle name="强调文字颜色 5 2 2 18" xfId="41883"/>
    <cellStyle name="强调文字颜色 5 2 2 19" xfId="41884"/>
    <cellStyle name="强调文字颜色 5 2 2 2 10" xfId="41885"/>
    <cellStyle name="强调文字颜色 5 2 2 2 11" xfId="41886"/>
    <cellStyle name="强调文字颜色 5 2 2 2 12" xfId="41887"/>
    <cellStyle name="强调文字颜色 5 2 2 2 13" xfId="41888"/>
    <cellStyle name="强调文字颜色 5 2 2 2 2" xfId="41889"/>
    <cellStyle name="强调文字颜色 5 2 2 2 2 2" xfId="41890"/>
    <cellStyle name="强调文字颜色 5 2 2 2 2 2 2" xfId="41891"/>
    <cellStyle name="强调文字颜色 5 2 2 2 2 2 3" xfId="41892"/>
    <cellStyle name="强调文字颜色 5 2 2 2 2 2 5" xfId="41893"/>
    <cellStyle name="强调文字颜色 5 2 2 2 2 2 6" xfId="41894"/>
    <cellStyle name="强调文字颜色 5 2 2 2 2 3" xfId="41895"/>
    <cellStyle name="强调文字颜色 5 2 2 2 2 4" xfId="41896"/>
    <cellStyle name="强调文字颜色 5 2 2 2 2 7" xfId="41897"/>
    <cellStyle name="强调文字颜色 5 2 2 2 2 8" xfId="41898"/>
    <cellStyle name="强调文字颜色 5 2 2 7" xfId="41899"/>
    <cellStyle name="强调文字颜色 5 2 2 8" xfId="41900"/>
    <cellStyle name="强调文字颜色 5 2 2 9" xfId="41901"/>
    <cellStyle name="强调文字颜色 5 2 3" xfId="41902"/>
    <cellStyle name="强调文字颜色 5 2 4" xfId="41903"/>
    <cellStyle name="强调文字颜色 5 2 5" xfId="41904"/>
    <cellStyle name="强调文字颜色 5 2 6" xfId="41905"/>
    <cellStyle name="强调文字颜色 5 2 8" xfId="41906"/>
    <cellStyle name="强调文字颜色 5 3" xfId="41907"/>
    <cellStyle name="强调文字颜色 5 3 2" xfId="41908"/>
    <cellStyle name="强调文字颜色 5 4" xfId="41909"/>
    <cellStyle name="强调文字颜色 5 5" xfId="41910"/>
    <cellStyle name="强调文字颜色 5 6" xfId="41911"/>
    <cellStyle name="强调文字颜色 5 7" xfId="41912"/>
    <cellStyle name="强调文字颜色 5 8" xfId="41913"/>
    <cellStyle name="强调文字颜色 5 9" xfId="41914"/>
    <cellStyle name="强调文字颜色 5 9 2" xfId="41915"/>
    <cellStyle name="强调文字颜色 6 11" xfId="41916"/>
    <cellStyle name="未定义" xfId="41917"/>
    <cellStyle name="强调文字颜色 6 2" xfId="41918"/>
    <cellStyle name="强调文字颜色 6 2 12" xfId="41919"/>
    <cellStyle name="强调文字颜色 6 2 2" xfId="41920"/>
    <cellStyle name="强调文字颜色 6 2 2 10" xfId="41921"/>
    <cellStyle name="强调文字颜色 6 2 2 11" xfId="41922"/>
    <cellStyle name="强调文字颜色 6 2 2 11 2" xfId="41923"/>
    <cellStyle name="强调文字颜色 6 2 2 11 2 2" xfId="41924"/>
    <cellStyle name="强调文字颜色 6 2 2 11 2 3" xfId="41925"/>
    <cellStyle name="强调文字颜色 6 2 2 11 2 4" xfId="41926"/>
    <cellStyle name="强调文字颜色 6 2 2 11 2 5" xfId="41927"/>
    <cellStyle name="强调文字颜色 6 2 2 11 2 6" xfId="41928"/>
    <cellStyle name="强调文字颜色 6 2 2 11 2 7" xfId="41929"/>
    <cellStyle name="强调文字颜色 6 2 2 11 2 8" xfId="41930"/>
    <cellStyle name="强调文字颜色 6 2 2 11 2 9" xfId="41931"/>
    <cellStyle name="强调文字颜色 6 2 2 11 3" xfId="41932"/>
    <cellStyle name="强调文字颜色 6 2 2 11 8" xfId="41933"/>
    <cellStyle name="强调文字颜色 6 2 2 11 9" xfId="41934"/>
    <cellStyle name="强调文字颜色 6 2 2 12" xfId="41935"/>
    <cellStyle name="强调文字颜色 6 2 2 13" xfId="41936"/>
    <cellStyle name="强调文字颜色 6 2 2 14" xfId="41937"/>
    <cellStyle name="强调文字颜色 6 2 2 20" xfId="41938"/>
    <cellStyle name="强调文字颜色 6 2 2 15" xfId="41939"/>
    <cellStyle name="强调文字颜色 6 2 2 21" xfId="41940"/>
    <cellStyle name="强调文字颜色 6 2 2 16" xfId="41941"/>
    <cellStyle name="强调文字颜色 6 2 2 17" xfId="41942"/>
    <cellStyle name="强调文字颜色 6 2 2 2" xfId="41943"/>
    <cellStyle name="强调文字颜色 6 2 2 2 11" xfId="41944"/>
    <cellStyle name="强调文字颜色 6 2 2 2 12" xfId="41945"/>
    <cellStyle name="强调文字颜色 6 2 2 2 13" xfId="41946"/>
    <cellStyle name="强调文字颜色 6 2 2 2 2 2 2" xfId="41947"/>
    <cellStyle name="强调文字颜色 6 2 2 2 2 2 5" xfId="41948"/>
    <cellStyle name="强调文字颜色 6 2 2 2 2 2 6" xfId="41949"/>
    <cellStyle name="强调文字颜色 6 2 2 2 2 2 7" xfId="41950"/>
    <cellStyle name="强调文字颜色 6 2 2 2 2 2 8" xfId="41951"/>
    <cellStyle name="强调文字颜色 6 2 2 2 2 2 9" xfId="41952"/>
    <cellStyle name="强调文字颜色 6 2 2 2 2 3" xfId="41953"/>
    <cellStyle name="强调文字颜色 6 2 2 2 2 4" xfId="41954"/>
    <cellStyle name="强调文字颜色 6 2 2 2 2 5" xfId="41955"/>
    <cellStyle name="强调文字颜色 6 2 2 2 2 6" xfId="41956"/>
    <cellStyle name="强调文字颜色 6 2 2 2 2 7" xfId="41957"/>
    <cellStyle name="强调文字颜色 6 2 2 2 2 8" xfId="41958"/>
    <cellStyle name="强调文字颜色 6 2 2 2 4" xfId="41959"/>
    <cellStyle name="强调文字颜色 6 2 2 2 5" xfId="41960"/>
    <cellStyle name="强调文字颜色 6 2 2 2 6" xfId="41961"/>
    <cellStyle name="强调文字颜色 6 2 2 2 7" xfId="41962"/>
    <cellStyle name="强调文字颜色 6 2 2 2 8" xfId="41963"/>
    <cellStyle name="强调文字颜色 6 2 2 3" xfId="41964"/>
    <cellStyle name="强调文字颜色 6 2 2 4" xfId="41965"/>
    <cellStyle name="强调文字颜色 6 2 2 7" xfId="41966"/>
    <cellStyle name="强调文字颜色 6 2 2 8" xfId="41967"/>
    <cellStyle name="强调文字颜色 6 2 3" xfId="41968"/>
    <cellStyle name="强调文字颜色 6 2 5" xfId="41969"/>
    <cellStyle name="强调文字颜色 6 2 6" xfId="41970"/>
    <cellStyle name="强调文字颜色 6 2 7" xfId="41971"/>
    <cellStyle name="强调文字颜色 6 2 8" xfId="41972"/>
    <cellStyle name="强调文字颜色 6 2 9" xfId="41973"/>
    <cellStyle name="强调文字颜色 6 3" xfId="41974"/>
    <cellStyle name="强调文字颜色 6 3 2" xfId="41975"/>
    <cellStyle name="强调文字颜色 6 4" xfId="41976"/>
    <cellStyle name="强调文字颜色 6 5" xfId="41977"/>
    <cellStyle name="强调文字颜色 6 6" xfId="41978"/>
    <cellStyle name="强调文字颜色 6 7" xfId="41979"/>
    <cellStyle name="强调文字颜色 6 9" xfId="41980"/>
    <cellStyle name="强调文字颜色 6 9 2" xfId="41981"/>
    <cellStyle name="适中 2 5" xfId="41982"/>
    <cellStyle name="日期" xfId="41983"/>
    <cellStyle name="日期 4" xfId="41984"/>
    <cellStyle name="日期 5" xfId="41985"/>
    <cellStyle name="日期 6" xfId="41986"/>
    <cellStyle name="商品名称" xfId="41987"/>
    <cellStyle name="商品名称 2" xfId="41988"/>
    <cellStyle name="商品名称 2 2" xfId="41989"/>
    <cellStyle name="商品名称 3" xfId="41990"/>
    <cellStyle name="商品名称 5" xfId="41991"/>
    <cellStyle name="商品名称 6" xfId="41992"/>
    <cellStyle name="适中 10" xfId="41993"/>
    <cellStyle name="样式 1 2 5 2 2 2" xfId="41994"/>
    <cellStyle name="适中 11" xfId="41995"/>
    <cellStyle name="样式 1 2 5 2 2 3" xfId="41996"/>
    <cellStyle name="适中 2" xfId="41997"/>
    <cellStyle name="适中 2 2" xfId="41998"/>
    <cellStyle name="适中 2 2 11 2" xfId="41999"/>
    <cellStyle name="适中 2 2 11 2 3" xfId="42000"/>
    <cellStyle name="适中 2 2 11 2 5" xfId="42001"/>
    <cellStyle name="适中 2 2 11 2 6" xfId="42002"/>
    <cellStyle name="适中 2 2 11 2 7" xfId="42003"/>
    <cellStyle name="适中 2 2 11 2 8" xfId="42004"/>
    <cellStyle name="适中 2 2 11 2 9" xfId="42005"/>
    <cellStyle name="适中 2 2 11 3" xfId="42006"/>
    <cellStyle name="适中 2 2 11 4" xfId="42007"/>
    <cellStyle name="适中 2 2 11 6" xfId="42008"/>
    <cellStyle name="适中 2 2 11 8" xfId="42009"/>
    <cellStyle name="适中 2 2 11 9" xfId="42010"/>
    <cellStyle name="适中 2 2 20" xfId="42011"/>
    <cellStyle name="适中 2 2 15" xfId="42012"/>
    <cellStyle name="适中 2 2 21" xfId="42013"/>
    <cellStyle name="适中 2 2 16" xfId="42014"/>
    <cellStyle name="适中 2 2 17" xfId="42015"/>
    <cellStyle name="适中 2 2 18" xfId="42016"/>
    <cellStyle name="适中 2 2 2 10" xfId="42017"/>
    <cellStyle name="适中 2 2 2 11" xfId="42018"/>
    <cellStyle name="适中 2 2 2 12" xfId="42019"/>
    <cellStyle name="适中 2 2 2 13" xfId="42020"/>
    <cellStyle name="适中 2 2 2 2 2 8" xfId="42021"/>
    <cellStyle name="适中 2 2 2 2 2 9" xfId="42022"/>
    <cellStyle name="适中 2 2 2 2 4" xfId="42023"/>
    <cellStyle name="适中 2 2 2 2 5" xfId="42024"/>
    <cellStyle name="适中 2 2 2 3" xfId="42025"/>
    <cellStyle name="适中 2 2 2 4" xfId="42026"/>
    <cellStyle name="适中 2 2 2 5" xfId="42027"/>
    <cellStyle name="适中 2 2 2 8" xfId="42028"/>
    <cellStyle name="适中 2 2 8" xfId="42029"/>
    <cellStyle name="适中 2 2 9" xfId="42030"/>
    <cellStyle name="适中 2 3" xfId="42031"/>
    <cellStyle name="适中 2 4" xfId="42032"/>
    <cellStyle name="适中 2 6" xfId="42033"/>
    <cellStyle name="适中 2 7" xfId="42034"/>
    <cellStyle name="适中 2 8" xfId="42035"/>
    <cellStyle name="适中 2 9" xfId="42036"/>
    <cellStyle name="适中 3" xfId="42037"/>
    <cellStyle name="适中 3 2" xfId="42038"/>
    <cellStyle name="适中 3 3" xfId="42039"/>
    <cellStyle name="适中 3 4" xfId="42040"/>
    <cellStyle name="适中 4 2 2" xfId="42041"/>
    <cellStyle name="适中 5 3" xfId="42042"/>
    <cellStyle name="适中 9" xfId="42043"/>
    <cellStyle name="适中 9 2" xfId="42044"/>
    <cellStyle name="输出 10 2" xfId="42045"/>
    <cellStyle name="输出 2" xfId="42046"/>
    <cellStyle name="输出 2 2" xfId="42047"/>
    <cellStyle name="输出 2 2 10" xfId="42048"/>
    <cellStyle name="输出 2 2 11" xfId="42049"/>
    <cellStyle name="输出 2 2 11 2" xfId="42050"/>
    <cellStyle name="输出 2 2 11 2 2" xfId="42051"/>
    <cellStyle name="输出 2 2 11 2 3" xfId="42052"/>
    <cellStyle name="输出 2 2 11 2 4" xfId="42053"/>
    <cellStyle name="输出 2 2 11 2 5" xfId="42054"/>
    <cellStyle name="输出 2 2 11 2 8" xfId="42055"/>
    <cellStyle name="输出 2 2 11 2 9" xfId="42056"/>
    <cellStyle name="输出 2 2 11 3" xfId="42057"/>
    <cellStyle name="输出 2 2 11 4" xfId="42058"/>
    <cellStyle name="输出 2 2 11 5" xfId="42059"/>
    <cellStyle name="输出 2 2 11 7" xfId="42060"/>
    <cellStyle name="输出 2 2 11 8" xfId="42061"/>
    <cellStyle name="输出 2 2 11 9" xfId="42062"/>
    <cellStyle name="输出 2 2 12" xfId="42063"/>
    <cellStyle name="输出 2 2 13" xfId="42064"/>
    <cellStyle name="输出 2 2 14" xfId="42065"/>
    <cellStyle name="输出 2 2 21" xfId="42066"/>
    <cellStyle name="输出 2 2 16" xfId="42067"/>
    <cellStyle name="输出 2 2 17" xfId="42068"/>
    <cellStyle name="输出 2 2 18" xfId="42069"/>
    <cellStyle name="输出 2 2 2 10" xfId="42070"/>
    <cellStyle name="输出 2 2 2 11" xfId="42071"/>
    <cellStyle name="输出 2 2 2 2" xfId="42072"/>
    <cellStyle name="输出 2 2 2 2 2 2" xfId="42073"/>
    <cellStyle name="输出 2 2 2 2 2 4" xfId="42074"/>
    <cellStyle name="输出 2 2 2 2 2 5" xfId="42075"/>
    <cellStyle name="输出 2 2 2 2 2 6" xfId="42076"/>
    <cellStyle name="输出 2 2 2 2 2 7" xfId="42077"/>
    <cellStyle name="输出 2 2 2 2 2 9" xfId="42078"/>
    <cellStyle name="输出 2 2 2 3" xfId="42079"/>
    <cellStyle name="输出 2 2 2 6" xfId="42080"/>
    <cellStyle name="输出 2 2 2 7" xfId="42081"/>
    <cellStyle name="输出 2 2 2 8" xfId="42082"/>
    <cellStyle name="输出 2 2 2 9" xfId="42083"/>
    <cellStyle name="输出 2 2 3" xfId="42084"/>
    <cellStyle name="输出 2 2 4" xfId="42085"/>
    <cellStyle name="输出 2 2 5" xfId="42086"/>
    <cellStyle name="输出 2 2 6" xfId="42087"/>
    <cellStyle name="输出 2 2 7" xfId="42088"/>
    <cellStyle name="输出 2 2 8" xfId="42089"/>
    <cellStyle name="输出 2 2 9" xfId="42090"/>
    <cellStyle name="输出 2 3" xfId="42091"/>
    <cellStyle name="输出 2 4" xfId="42092"/>
    <cellStyle name="输出 2 5" xfId="42093"/>
    <cellStyle name="输出 2 6" xfId="42094"/>
    <cellStyle name="输出 2 7" xfId="42095"/>
    <cellStyle name="输出 2 8" xfId="42096"/>
    <cellStyle name="输出 2 9" xfId="42097"/>
    <cellStyle name="输出 3" xfId="42098"/>
    <cellStyle name="输出 3 2" xfId="42099"/>
    <cellStyle name="输出 3 2 2" xfId="42100"/>
    <cellStyle name="输出 3 3" xfId="42101"/>
    <cellStyle name="输出 3 4" xfId="42102"/>
    <cellStyle name="输出 4" xfId="42103"/>
    <cellStyle name="输出 4 2" xfId="42104"/>
    <cellStyle name="输出 4 2 2" xfId="42105"/>
    <cellStyle name="输出 4 3" xfId="42106"/>
    <cellStyle name="输出 5" xfId="42107"/>
    <cellStyle name="输出 5 2" xfId="42108"/>
    <cellStyle name="输出 5 3" xfId="42109"/>
    <cellStyle name="输出 8" xfId="42110"/>
    <cellStyle name="输入 10 2" xfId="42111"/>
    <cellStyle name="输入 2" xfId="42112"/>
    <cellStyle name="输入 2 10" xfId="42113"/>
    <cellStyle name="输入 2 11" xfId="42114"/>
    <cellStyle name="输入 2 12" xfId="42115"/>
    <cellStyle name="输入 2 2" xfId="42116"/>
    <cellStyle name="输入 2 2 10" xfId="42117"/>
    <cellStyle name="输入 2 2 11 2" xfId="42118"/>
    <cellStyle name="输入 2 2 11 2 2" xfId="42119"/>
    <cellStyle name="输入 2 2 11 2 3" xfId="42120"/>
    <cellStyle name="输入 2 2 11 2 4" xfId="42121"/>
    <cellStyle name="输入 2 2 11 2 5" xfId="42122"/>
    <cellStyle name="输入 2 2 11 2 6" xfId="42123"/>
    <cellStyle name="输入 2 2 11 2 7" xfId="42124"/>
    <cellStyle name="输入 2 2 11 2 8" xfId="42125"/>
    <cellStyle name="输入 2 2 11 2 9" xfId="42126"/>
    <cellStyle name="输入 2 2 11 3" xfId="42127"/>
    <cellStyle name="输入 2 2 11 6" xfId="42128"/>
    <cellStyle name="输入 2 2 11 7" xfId="42129"/>
    <cellStyle name="输入 2 2 11 8" xfId="42130"/>
    <cellStyle name="输入 2 2 11 9" xfId="42131"/>
    <cellStyle name="输入 2 2 12" xfId="42132"/>
    <cellStyle name="输入 2 2 13" xfId="42133"/>
    <cellStyle name="输入 2 2 14" xfId="42134"/>
    <cellStyle name="输入 2 2 20" xfId="42135"/>
    <cellStyle name="输入 2 2 15" xfId="42136"/>
    <cellStyle name="输入 2 2 21" xfId="42137"/>
    <cellStyle name="输入 2 2 16" xfId="42138"/>
    <cellStyle name="输入 2 2 17" xfId="42139"/>
    <cellStyle name="输入 2 2 2 2" xfId="42140"/>
    <cellStyle name="输入 2 2 2 2 2" xfId="42141"/>
    <cellStyle name="输入 2 2 2 2 2 2" xfId="42142"/>
    <cellStyle name="输入 2 2 2 2 2 3" xfId="42143"/>
    <cellStyle name="输入 2 2 2 2 2 4" xfId="42144"/>
    <cellStyle name="输入 2 2 2 2 2 5" xfId="42145"/>
    <cellStyle name="输入 2 2 2 2 2 6" xfId="42146"/>
    <cellStyle name="输入 2 2 2 2 2 7" xfId="42147"/>
    <cellStyle name="输入 2 2 2 2 2 8" xfId="42148"/>
    <cellStyle name="输入 2 2 2 2 2 9" xfId="42149"/>
    <cellStyle name="样式 1 2 2" xfId="42150"/>
    <cellStyle name="输入 2 2 2 2 3" xfId="42151"/>
    <cellStyle name="输入 2 2 2 2 4" xfId="42152"/>
    <cellStyle name="输入 2 2 2 2 5" xfId="42153"/>
    <cellStyle name="输入 2 2 2 2 6" xfId="42154"/>
    <cellStyle name="输入 2 2 2 2 7" xfId="42155"/>
    <cellStyle name="输入 2 2 2 2 8" xfId="42156"/>
    <cellStyle name="输入 2 2 2 3" xfId="42157"/>
    <cellStyle name="输入 2 2 2 4" xfId="42158"/>
    <cellStyle name="输入 2 2 2 5" xfId="42159"/>
    <cellStyle name="输入 2 2 2 6" xfId="42160"/>
    <cellStyle name="输入 2 2 2 7" xfId="42161"/>
    <cellStyle name="输入 2 2 2 8" xfId="42162"/>
    <cellStyle name="输入 2 2 2 9" xfId="42163"/>
    <cellStyle name="输入 2 2 4" xfId="42164"/>
    <cellStyle name="输入 2 2 6" xfId="42165"/>
    <cellStyle name="输入 2 2 7" xfId="42166"/>
    <cellStyle name="输入 2 2 8" xfId="42167"/>
    <cellStyle name="输入 2 2 9" xfId="42168"/>
    <cellStyle name="输入 2 3" xfId="42169"/>
    <cellStyle name="输入 2 7" xfId="42170"/>
    <cellStyle name="输入 2 8" xfId="42171"/>
    <cellStyle name="输入 2 9" xfId="42172"/>
    <cellStyle name="输入 3" xfId="42173"/>
    <cellStyle name="输入 3 2" xfId="42174"/>
    <cellStyle name="输入 3 2 2" xfId="42175"/>
    <cellStyle name="输入 3 3" xfId="42176"/>
    <cellStyle name="输入 3 4" xfId="42177"/>
    <cellStyle name="注释 3" xfId="42178"/>
    <cellStyle name="输入 7 2" xfId="42179"/>
    <cellStyle name="输入 8 2" xfId="42180"/>
    <cellStyle name="数量 4" xfId="42181"/>
    <cellStyle name="数量 5" xfId="42182"/>
    <cellStyle name="数字" xfId="42183"/>
    <cellStyle name="数字 2" xfId="42184"/>
    <cellStyle name="数字 2 2" xfId="42185"/>
    <cellStyle name="数字 2 3" xfId="42186"/>
    <cellStyle name="数字 2 4" xfId="42187"/>
    <cellStyle name="数字 2 5" xfId="42188"/>
    <cellStyle name="数字 2 6" xfId="42189"/>
    <cellStyle name="数字 2 7" xfId="42190"/>
    <cellStyle name="数字 2 8" xfId="42191"/>
    <cellStyle name="数字 3" xfId="42192"/>
    <cellStyle name="数字 4" xfId="42193"/>
    <cellStyle name="隨後的超連結_2004 Projection(9+3)v2" xfId="42194"/>
    <cellStyle name="未定义 2" xfId="42195"/>
    <cellStyle name="未定义 2 2" xfId="42196"/>
    <cellStyle name="未定义 3" xfId="42197"/>
    <cellStyle name="未定义 4" xfId="42198"/>
    <cellStyle name="小数" xfId="42199"/>
    <cellStyle name="小数 2" xfId="42200"/>
    <cellStyle name="小数 2 2" xfId="42201"/>
    <cellStyle name="小数 3" xfId="42202"/>
    <cellStyle name="小数_03昭通市" xfId="42203"/>
    <cellStyle name="样式 1" xfId="42204"/>
    <cellStyle name="样式 1 2" xfId="42205"/>
    <cellStyle name="样式 1 2 11" xfId="42206"/>
    <cellStyle name="样式 1 2 12" xfId="42207"/>
    <cellStyle name="样式 1 2 13" xfId="42208"/>
    <cellStyle name="样式 1 2 2 2" xfId="42209"/>
    <cellStyle name="样式 1 2 2 3" xfId="42210"/>
    <cellStyle name="样式 1 2 2 5" xfId="42211"/>
    <cellStyle name="样式 1 2 28" xfId="42212"/>
    <cellStyle name="样式 1 2 29" xfId="42213"/>
    <cellStyle name="样式 1 2 3" xfId="42214"/>
    <cellStyle name="样式 1 2 4" xfId="42215"/>
    <cellStyle name="样式 1 2 5 10" xfId="42216"/>
    <cellStyle name="注释 2 2 2" xfId="42217"/>
    <cellStyle name="样式 1 2 5 11" xfId="42218"/>
    <cellStyle name="注释 2 2 4" xfId="42219"/>
    <cellStyle name="样式 1 2 5 13" xfId="42220"/>
    <cellStyle name="样式 1 2 5 2 2 4" xfId="42221"/>
    <cellStyle name="样式 1 2 5 2 2 5" xfId="42222"/>
    <cellStyle name="样式 1 2 5 2 2 6" xfId="42223"/>
    <cellStyle name="样式 1 2 5 2 2 7" xfId="42224"/>
    <cellStyle name="样式 1 2 5 2 2 8" xfId="42225"/>
    <cellStyle name="样式 1 2 5 2 2 9" xfId="42226"/>
    <cellStyle name="样式 1 2 5 2 6" xfId="42227"/>
    <cellStyle name="样式 1 2 5 2 9" xfId="42228"/>
    <cellStyle name="样式 1 2 5 5" xfId="42229"/>
    <cellStyle name="样式 1 2 5 6" xfId="42230"/>
    <cellStyle name="样式 1 2 5 7" xfId="42231"/>
    <cellStyle name="样式 1 2 5 8" xfId="42232"/>
    <cellStyle name="样式 1 2 5 9" xfId="42233"/>
    <cellStyle name="样式 1 3" xfId="42234"/>
    <cellStyle name="样式 1 4" xfId="42235"/>
    <cellStyle name="样式 1 5 2" xfId="42236"/>
    <cellStyle name="一般_PL122005F" xfId="42237"/>
    <cellStyle name="着色 1" xfId="42238"/>
    <cellStyle name="着色 1 2" xfId="42239"/>
    <cellStyle name="着色 2" xfId="42240"/>
    <cellStyle name="着色 2 2" xfId="42241"/>
    <cellStyle name="着色 3 2" xfId="42242"/>
    <cellStyle name="着色 5" xfId="42243"/>
    <cellStyle name="着色 5 2" xfId="42244"/>
    <cellStyle name="着色 6" xfId="42245"/>
    <cellStyle name="寘嬫愗傝 [0.00]_Region Orders (2)" xfId="42246"/>
    <cellStyle name="寘嬫愗傝_Region Orders (2)" xfId="42247"/>
    <cellStyle name="注释 10" xfId="42248"/>
    <cellStyle name="注释 10 2" xfId="42249"/>
    <cellStyle name="注释 11" xfId="42250"/>
    <cellStyle name="注释 11 2" xfId="42251"/>
    <cellStyle name="注释 12" xfId="42252"/>
    <cellStyle name="注释 13" xfId="42253"/>
    <cellStyle name="注释 20" xfId="42254"/>
    <cellStyle name="注释 15" xfId="42255"/>
    <cellStyle name="注释 21" xfId="42256"/>
    <cellStyle name="注释 16" xfId="42257"/>
    <cellStyle name="注释 22" xfId="42258"/>
    <cellStyle name="注释 17" xfId="42259"/>
    <cellStyle name="注释 23" xfId="42260"/>
    <cellStyle name="注释 18" xfId="42261"/>
    <cellStyle name="注释 2 10" xfId="42262"/>
    <cellStyle name="注释 2 11" xfId="42263"/>
    <cellStyle name="注释 2 12" xfId="42264"/>
    <cellStyle name="注释 2 13" xfId="42265"/>
    <cellStyle name="注释 2 2 10" xfId="42266"/>
    <cellStyle name="注释 2 2 11 2 3" xfId="42267"/>
    <cellStyle name="注释 2 2 11 2 4" xfId="42268"/>
    <cellStyle name="注释 2 2 11 2 5" xfId="42269"/>
    <cellStyle name="注释 2 2 11 2 6" xfId="42270"/>
    <cellStyle name="注释 2 2 11 2 7" xfId="42271"/>
    <cellStyle name="注释 2 2 11 2 8" xfId="42272"/>
    <cellStyle name="注释 2 2 11 2 9" xfId="42273"/>
    <cellStyle name="注释 2 2 11 9" xfId="42274"/>
    <cellStyle name="注释 2 2 12" xfId="42275"/>
    <cellStyle name="注释 2 2 14" xfId="42276"/>
    <cellStyle name="注释 2 2 20" xfId="42277"/>
    <cellStyle name="注释 2 2 15" xfId="42278"/>
    <cellStyle name="注释 2 2 21" xfId="42279"/>
    <cellStyle name="注释 2 2 16" xfId="42280"/>
    <cellStyle name="注释 2 2 22" xfId="42281"/>
    <cellStyle name="注释 2 2 17" xfId="42282"/>
    <cellStyle name="注释 2 2 18" xfId="42283"/>
    <cellStyle name="注释 2 2 19" xfId="42284"/>
    <cellStyle name="注释 2 2 2 2 2" xfId="42285"/>
    <cellStyle name="注释 2 2 2 2 2 2" xfId="42286"/>
    <cellStyle name="注释 2 2 2 2 2 3" xfId="42287"/>
    <cellStyle name="注释 2 2 2 2 2 4" xfId="42288"/>
    <cellStyle name="注释 2 2 2 2 2 5" xfId="42289"/>
    <cellStyle name="注释 2 2 2 2 2 6" xfId="42290"/>
    <cellStyle name="注释 2 2 2 2 2 7" xfId="42291"/>
    <cellStyle name="注释 2 2 2 2 2 8" xfId="42292"/>
    <cellStyle name="注释 2 2 2 2 2 9" xfId="42293"/>
    <cellStyle name="注释 2 2 2 2 3" xfId="42294"/>
    <cellStyle name="注释 2 2 2 2 5" xfId="42295"/>
    <cellStyle name="注释 2 2 2 2 6" xfId="42296"/>
    <cellStyle name="注释 2 2 2 2 8" xfId="42297"/>
    <cellStyle name="注释 2 2 2 5" xfId="42298"/>
    <cellStyle name="注释 2 2 2 6" xfId="42299"/>
    <cellStyle name="注释 2 2 2 8" xfId="42300"/>
    <cellStyle name="注释 2 2 2 9" xfId="42301"/>
    <cellStyle name="注释 2 3" xfId="42302"/>
    <cellStyle name="注释 2 3 2" xfId="42303"/>
    <cellStyle name="注释 2 3 3" xfId="42304"/>
    <cellStyle name="注释 2 5" xfId="42305"/>
    <cellStyle name="注释 2 5 2" xfId="42306"/>
    <cellStyle name="注释 2 6" xfId="42307"/>
    <cellStyle name="注释 2 7" xfId="42308"/>
    <cellStyle name="注释 2 9" xfId="42309"/>
    <cellStyle name="注释 25" xfId="42310"/>
    <cellStyle name="注释 26" xfId="42311"/>
    <cellStyle name="注释 3 2 2" xfId="42312"/>
    <cellStyle name="注释 3 4" xfId="42313"/>
    <cellStyle name="注释 4" xfId="42314"/>
    <cellStyle name="注释 4 2" xfId="42315"/>
    <cellStyle name="注释 4 3" xfId="42316"/>
    <cellStyle name="注释 4 4" xfId="42317"/>
    <cellStyle name="注释 5 3" xfId="42318"/>
    <cellStyle name="注释 6" xfId="42319"/>
    <cellStyle name="注释 7" xfId="42320"/>
    <cellStyle name="注释 8" xfId="42321"/>
    <cellStyle name="注释 9" xfId="42322"/>
    <cellStyle name="콤마 [0]_BOILER-CO1" xfId="42323"/>
    <cellStyle name="통화_BOILER-CO1" xfId="42324"/>
    <cellStyle name="표준_0N-HANDLING " xfId="42325"/>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I7" sqref="I7"/>
    </sheetView>
  </sheetViews>
  <sheetFormatPr defaultColWidth="9" defaultRowHeight="14.25" outlineLevelCol="7"/>
  <cols>
    <col min="1" max="1" width="35.75" customWidth="1"/>
    <col min="2" max="2" width="9.5" customWidth="1"/>
    <col min="3" max="3" width="11.25" customWidth="1"/>
    <col min="4" max="4" width="8.875" customWidth="1"/>
    <col min="5" max="5" width="38.75" customWidth="1"/>
    <col min="6" max="6" width="8.75" customWidth="1"/>
    <col min="7" max="7" width="8" customWidth="1"/>
    <col min="8" max="8" width="9.625" customWidth="1"/>
    <col min="9" max="9" width="12.625"/>
  </cols>
  <sheetData>
    <row r="1" ht="33" spans="1:8">
      <c r="A1" s="303" t="s">
        <v>2606</v>
      </c>
      <c r="B1" s="303"/>
      <c r="C1" s="303"/>
      <c r="D1" s="303"/>
      <c r="E1" s="303"/>
      <c r="F1" s="303"/>
      <c r="G1" s="303"/>
      <c r="H1" s="303"/>
    </row>
    <row r="2" ht="21" customHeight="1" spans="1:8">
      <c r="A2" s="287" t="s">
        <v>2607</v>
      </c>
      <c r="B2" s="304"/>
      <c r="C2" s="304"/>
      <c r="D2" s="304"/>
      <c r="E2" s="304"/>
      <c r="F2" s="304"/>
      <c r="G2" s="305"/>
      <c r="H2" s="304" t="s">
        <v>2608</v>
      </c>
    </row>
    <row r="3" spans="1:8">
      <c r="A3" s="306" t="s">
        <v>2609</v>
      </c>
      <c r="B3" s="307" t="s">
        <v>33</v>
      </c>
      <c r="C3" s="308" t="s">
        <v>2610</v>
      </c>
      <c r="D3" s="308"/>
      <c r="E3" s="306" t="s">
        <v>2611</v>
      </c>
      <c r="F3" s="307" t="s">
        <v>33</v>
      </c>
      <c r="G3" s="308" t="s">
        <v>2610</v>
      </c>
      <c r="H3" s="308"/>
    </row>
    <row r="4" ht="28.5" spans="1:8">
      <c r="A4" s="309"/>
      <c r="B4" s="307"/>
      <c r="C4" s="307" t="s">
        <v>130</v>
      </c>
      <c r="D4" s="307" t="s">
        <v>2612</v>
      </c>
      <c r="E4" s="309"/>
      <c r="F4" s="307"/>
      <c r="G4" s="307" t="s">
        <v>130</v>
      </c>
      <c r="H4" s="307" t="s">
        <v>2612</v>
      </c>
    </row>
    <row r="5" spans="1:8">
      <c r="A5" s="310" t="s">
        <v>2613</v>
      </c>
      <c r="B5" s="307"/>
      <c r="C5" s="307"/>
      <c r="D5" s="311" t="str">
        <f t="shared" ref="D5:D14" si="0">IF(OR(VALUE(C5)=0,ISERROR(C5/B5-1)),"",C5/B5-1)</f>
        <v/>
      </c>
      <c r="E5" s="312" t="s">
        <v>2468</v>
      </c>
      <c r="F5" s="313"/>
      <c r="G5" s="314"/>
      <c r="H5" s="311" t="str">
        <f t="shared" ref="H5:H15" si="1">IF(OR(VALUE(G5)=0,ISERROR(G5/F5-1)),"",G5/F5-1)</f>
        <v/>
      </c>
    </row>
    <row r="6" spans="1:8">
      <c r="A6" s="315" t="s">
        <v>2614</v>
      </c>
      <c r="B6" s="315"/>
      <c r="C6" s="315"/>
      <c r="D6" s="311" t="str">
        <f t="shared" si="0"/>
        <v/>
      </c>
      <c r="E6" s="312" t="s">
        <v>2469</v>
      </c>
      <c r="F6" s="316"/>
      <c r="G6" s="317"/>
      <c r="H6" s="311" t="str">
        <f t="shared" si="1"/>
        <v/>
      </c>
    </row>
    <row r="7" ht="23.25" customHeight="1" spans="1:8">
      <c r="A7" s="315" t="s">
        <v>2615</v>
      </c>
      <c r="B7" s="315"/>
      <c r="C7" s="315"/>
      <c r="D7" s="311" t="str">
        <f t="shared" si="0"/>
        <v/>
      </c>
      <c r="E7" s="312" t="s">
        <v>2470</v>
      </c>
      <c r="F7" s="315"/>
      <c r="G7" s="317"/>
      <c r="H7" s="311" t="str">
        <f t="shared" si="1"/>
        <v/>
      </c>
    </row>
    <row r="8" spans="1:8">
      <c r="A8" s="315" t="s">
        <v>2616</v>
      </c>
      <c r="B8" s="315"/>
      <c r="C8" s="315"/>
      <c r="D8" s="311" t="str">
        <f t="shared" si="0"/>
        <v/>
      </c>
      <c r="E8" s="312" t="s">
        <v>2471</v>
      </c>
      <c r="F8" s="318"/>
      <c r="G8" s="317"/>
      <c r="H8" s="311" t="str">
        <f t="shared" si="1"/>
        <v/>
      </c>
    </row>
    <row r="9" spans="1:8">
      <c r="A9" s="315" t="s">
        <v>2617</v>
      </c>
      <c r="B9" s="315"/>
      <c r="C9" s="317"/>
      <c r="D9" s="311" t="str">
        <f t="shared" si="0"/>
        <v/>
      </c>
      <c r="E9" s="312" t="s">
        <v>2473</v>
      </c>
      <c r="F9" s="315"/>
      <c r="G9" s="317"/>
      <c r="H9" s="311" t="str">
        <f t="shared" si="1"/>
        <v/>
      </c>
    </row>
    <row r="10" hidden="1" spans="1:8">
      <c r="A10" s="315"/>
      <c r="B10" s="315"/>
      <c r="C10" s="317"/>
      <c r="D10" s="311" t="str">
        <f t="shared" si="0"/>
        <v/>
      </c>
      <c r="E10" s="312" t="s">
        <v>2474</v>
      </c>
      <c r="F10" s="319"/>
      <c r="G10" s="317"/>
      <c r="H10" s="311" t="str">
        <f t="shared" si="1"/>
        <v/>
      </c>
    </row>
    <row r="11" spans="1:8">
      <c r="A11" s="315"/>
      <c r="B11" s="315"/>
      <c r="C11" s="317"/>
      <c r="D11" s="311" t="str">
        <f t="shared" si="0"/>
        <v/>
      </c>
      <c r="E11" s="312" t="s">
        <v>2475</v>
      </c>
      <c r="F11" s="315"/>
      <c r="G11" s="317"/>
      <c r="H11" s="311" t="str">
        <f t="shared" si="1"/>
        <v/>
      </c>
    </row>
    <row r="12" spans="1:8">
      <c r="A12" s="315"/>
      <c r="B12" s="315"/>
      <c r="C12" s="317"/>
      <c r="D12" s="311" t="str">
        <f t="shared" si="0"/>
        <v/>
      </c>
      <c r="E12" s="320" t="s">
        <v>2476</v>
      </c>
      <c r="F12" s="315"/>
      <c r="G12" s="317"/>
      <c r="H12" s="311" t="str">
        <f t="shared" si="1"/>
        <v/>
      </c>
    </row>
    <row r="13" ht="24.95" customHeight="1" spans="1:8">
      <c r="A13" s="315"/>
      <c r="B13" s="315"/>
      <c r="C13" s="317"/>
      <c r="D13" s="311" t="str">
        <f t="shared" si="0"/>
        <v/>
      </c>
      <c r="E13" s="320" t="s">
        <v>2477</v>
      </c>
      <c r="F13" s="315"/>
      <c r="G13" s="317"/>
      <c r="H13" s="311" t="str">
        <f t="shared" si="1"/>
        <v/>
      </c>
    </row>
    <row r="14" spans="1:8">
      <c r="A14" s="315"/>
      <c r="B14" s="315"/>
      <c r="C14" s="317"/>
      <c r="D14" s="311" t="str">
        <f t="shared" si="0"/>
        <v/>
      </c>
      <c r="E14" s="312" t="s">
        <v>2478</v>
      </c>
      <c r="F14" s="315"/>
      <c r="G14" s="317"/>
      <c r="H14" s="311" t="str">
        <f t="shared" si="1"/>
        <v/>
      </c>
    </row>
    <row r="15" spans="1:8">
      <c r="A15" s="315"/>
      <c r="B15" s="315"/>
      <c r="C15" s="317"/>
      <c r="D15" s="311"/>
      <c r="E15" s="315" t="s">
        <v>2486</v>
      </c>
      <c r="F15" s="321"/>
      <c r="G15" s="317"/>
      <c r="H15" s="311" t="str">
        <f t="shared" si="1"/>
        <v/>
      </c>
    </row>
    <row r="16" spans="1:8">
      <c r="A16" s="315"/>
      <c r="B16" s="315"/>
      <c r="C16" s="317"/>
      <c r="D16" s="311"/>
      <c r="E16" s="315"/>
      <c r="F16" s="321"/>
      <c r="G16" s="317"/>
      <c r="H16" s="311"/>
    </row>
    <row r="17" ht="30.95" customHeight="1" spans="1:8">
      <c r="A17" s="322" t="s">
        <v>2618</v>
      </c>
      <c r="B17" s="323">
        <f t="shared" ref="B17:G17" si="2">SUM(B5:B15)</f>
        <v>0</v>
      </c>
      <c r="C17" s="324">
        <f t="shared" si="2"/>
        <v>0</v>
      </c>
      <c r="D17" s="325" t="str">
        <f t="shared" ref="D17:D22" si="3">IF(OR(VALUE(C17)=0,ISERROR(C17/B17-1)),"",C17/B17-1)</f>
        <v/>
      </c>
      <c r="E17" s="322" t="s">
        <v>2619</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68</v>
      </c>
      <c r="B19" s="321"/>
      <c r="C19" s="317">
        <f>SUM(C20)</f>
        <v>0</v>
      </c>
      <c r="D19" s="326"/>
      <c r="E19" s="323" t="s">
        <v>2620</v>
      </c>
      <c r="F19" s="321"/>
      <c r="G19" s="317"/>
      <c r="H19" s="327"/>
    </row>
    <row r="20" spans="1:8">
      <c r="A20" s="315" t="s">
        <v>2621</v>
      </c>
      <c r="B20" s="321"/>
      <c r="C20" s="317"/>
      <c r="D20" s="326"/>
      <c r="E20" s="323" t="s">
        <v>2622</v>
      </c>
      <c r="F20" s="321"/>
      <c r="G20" s="317"/>
      <c r="H20" s="327"/>
    </row>
    <row r="21" spans="1:8">
      <c r="A21" s="323" t="s">
        <v>2623</v>
      </c>
      <c r="B21" s="321"/>
      <c r="C21" s="317"/>
      <c r="D21" s="311" t="str">
        <f t="shared" si="3"/>
        <v/>
      </c>
      <c r="E21" s="323" t="s">
        <v>2624</v>
      </c>
      <c r="F21" s="315">
        <v>0</v>
      </c>
      <c r="G21" s="317">
        <f>C27-G17-G19-G20</f>
        <v>0</v>
      </c>
      <c r="H21" s="325" t="str">
        <f t="shared" si="4"/>
        <v/>
      </c>
    </row>
    <row r="22" spans="1:8">
      <c r="A22" s="323"/>
      <c r="B22" s="315"/>
      <c r="C22" s="317"/>
      <c r="D22" s="311" t="str">
        <f t="shared" si="3"/>
        <v/>
      </c>
      <c r="E22" s="315" t="s">
        <v>2625</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2597</v>
      </c>
      <c r="B27" s="328"/>
      <c r="C27" s="324">
        <f>SUM(C17,C19,C21)</f>
        <v>0</v>
      </c>
      <c r="D27" s="325" t="str">
        <f>IF(OR(VALUE(C27)=0,ISERROR(C27/B27-1)),"",C27/B27-1)</f>
        <v/>
      </c>
      <c r="E27" s="322" t="s">
        <v>2626</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5416666666667" right="0.235416666666667" top="0.747916666666667" bottom="0.747916666666667" header="0.313888888888889" footer="0.313888888888889"/>
  <pageSetup paperSize="9" firstPageNumber="9" fitToHeight="0" orientation="landscape" blackAndWhite="1" useFirstPageNumber="1" errors="blank"/>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workbookViewId="0">
      <selection activeCell="P22" sqref="P22"/>
    </sheetView>
  </sheetViews>
  <sheetFormatPr defaultColWidth="9" defaultRowHeight="14.25"/>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33" spans="1:10">
      <c r="A1" s="286" t="s">
        <v>2627</v>
      </c>
      <c r="B1" s="286"/>
      <c r="C1" s="286"/>
      <c r="D1" s="286"/>
      <c r="E1" s="286"/>
      <c r="F1" s="286"/>
      <c r="G1" s="286"/>
      <c r="H1" s="286"/>
      <c r="I1" s="286"/>
      <c r="J1" s="286"/>
    </row>
    <row r="2" ht="21" spans="1:10">
      <c r="A2" s="287" t="s">
        <v>2628</v>
      </c>
      <c r="B2" s="288"/>
      <c r="C2" s="288"/>
      <c r="D2" s="288"/>
      <c r="E2" s="288"/>
      <c r="F2" s="288"/>
      <c r="G2" s="288"/>
      <c r="H2" s="289"/>
      <c r="I2" s="289"/>
      <c r="J2" s="300" t="s">
        <v>31</v>
      </c>
    </row>
    <row r="3" ht="57" spans="1:10">
      <c r="A3" s="290" t="s">
        <v>2600</v>
      </c>
      <c r="B3" s="290" t="s">
        <v>2629</v>
      </c>
      <c r="C3" s="290" t="s">
        <v>2630</v>
      </c>
      <c r="D3" s="290" t="s">
        <v>2631</v>
      </c>
      <c r="E3" s="290" t="s">
        <v>2632</v>
      </c>
      <c r="F3" s="290" t="s">
        <v>2633</v>
      </c>
      <c r="G3" s="290" t="s">
        <v>2634</v>
      </c>
      <c r="H3" s="290" t="s">
        <v>2635</v>
      </c>
      <c r="I3" s="290" t="s">
        <v>2636</v>
      </c>
      <c r="J3" s="301" t="s">
        <v>2637</v>
      </c>
    </row>
    <row r="4" ht="22" customHeight="1" spans="1:10">
      <c r="A4" s="291" t="s">
        <v>2638</v>
      </c>
      <c r="B4" s="292">
        <f t="shared" ref="B4:B19" si="0">SUM(C4:J4)</f>
        <v>0</v>
      </c>
      <c r="C4" s="292"/>
      <c r="D4" s="292"/>
      <c r="E4" s="293"/>
      <c r="F4" s="292"/>
      <c r="G4" s="292"/>
      <c r="H4" s="292"/>
      <c r="I4" s="292"/>
      <c r="J4" s="292"/>
    </row>
    <row r="5" ht="22" customHeight="1" spans="1:10">
      <c r="A5" s="294" t="s">
        <v>2639</v>
      </c>
      <c r="B5" s="292">
        <f t="shared" si="0"/>
        <v>0</v>
      </c>
      <c r="C5" s="295"/>
      <c r="D5" s="295"/>
      <c r="E5" s="295"/>
      <c r="F5" s="295"/>
      <c r="G5" s="295"/>
      <c r="H5" s="295"/>
      <c r="I5" s="295"/>
      <c r="J5" s="302"/>
    </row>
    <row r="6" ht="22" customHeight="1" spans="1:10">
      <c r="A6" s="294" t="s">
        <v>2640</v>
      </c>
      <c r="B6" s="292">
        <f t="shared" si="0"/>
        <v>0</v>
      </c>
      <c r="C6" s="295"/>
      <c r="D6" s="295"/>
      <c r="E6" s="295"/>
      <c r="F6" s="295"/>
      <c r="G6" s="295"/>
      <c r="H6" s="295"/>
      <c r="I6" s="295"/>
      <c r="J6" s="302"/>
    </row>
    <row r="7" ht="22" customHeight="1" spans="1:10">
      <c r="A7" s="296" t="s">
        <v>2641</v>
      </c>
      <c r="B7" s="292">
        <f t="shared" si="0"/>
        <v>0</v>
      </c>
      <c r="C7" s="295"/>
      <c r="D7" s="295"/>
      <c r="E7" s="295"/>
      <c r="F7" s="295"/>
      <c r="G7" s="295"/>
      <c r="H7" s="295"/>
      <c r="I7" s="295"/>
      <c r="J7" s="302"/>
    </row>
    <row r="8" ht="22" customHeight="1" spans="1:10">
      <c r="A8" s="296" t="s">
        <v>2642</v>
      </c>
      <c r="B8" s="292">
        <f t="shared" si="0"/>
        <v>0</v>
      </c>
      <c r="C8" s="295"/>
      <c r="D8" s="295"/>
      <c r="E8" s="295"/>
      <c r="F8" s="295"/>
      <c r="G8" s="295"/>
      <c r="H8" s="295"/>
      <c r="I8" s="295"/>
      <c r="J8" s="302"/>
    </row>
    <row r="9" ht="22" customHeight="1" spans="1:10">
      <c r="A9" s="296" t="s">
        <v>2643</v>
      </c>
      <c r="B9" s="292">
        <f t="shared" si="0"/>
        <v>0</v>
      </c>
      <c r="C9" s="295"/>
      <c r="D9" s="295"/>
      <c r="E9" s="295"/>
      <c r="F9" s="295"/>
      <c r="G9" s="295"/>
      <c r="H9" s="295"/>
      <c r="I9" s="295"/>
      <c r="J9" s="302"/>
    </row>
    <row r="10" ht="22" customHeight="1" spans="1:10">
      <c r="A10" s="296" t="s">
        <v>2644</v>
      </c>
      <c r="B10" s="292">
        <f t="shared" si="0"/>
        <v>0</v>
      </c>
      <c r="C10" s="295"/>
      <c r="D10" s="295"/>
      <c r="E10" s="295"/>
      <c r="F10" s="295"/>
      <c r="G10" s="295"/>
      <c r="H10" s="295"/>
      <c r="I10" s="295"/>
      <c r="J10" s="302"/>
    </row>
    <row r="11" ht="22" customHeight="1" spans="1:10">
      <c r="A11" s="297" t="s">
        <v>2645</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ht="22" customHeight="1" spans="1:10">
      <c r="A12" s="294" t="s">
        <v>2646</v>
      </c>
      <c r="B12" s="292">
        <f t="shared" si="0"/>
        <v>0</v>
      </c>
      <c r="C12" s="295"/>
      <c r="D12" s="295"/>
      <c r="E12" s="295"/>
      <c r="F12" s="295"/>
      <c r="G12" s="295"/>
      <c r="H12" s="295"/>
      <c r="I12" s="295"/>
      <c r="J12" s="302"/>
    </row>
    <row r="13" ht="22" customHeight="1" spans="1:10">
      <c r="A13" s="294" t="s">
        <v>2647</v>
      </c>
      <c r="B13" s="292">
        <f t="shared" si="0"/>
        <v>0</v>
      </c>
      <c r="C13" s="295"/>
      <c r="D13" s="295"/>
      <c r="E13" s="295"/>
      <c r="F13" s="295"/>
      <c r="G13" s="295"/>
      <c r="H13" s="295"/>
      <c r="I13" s="295"/>
      <c r="J13" s="302"/>
    </row>
    <row r="14" ht="22" customHeight="1" spans="1:10">
      <c r="A14" s="296" t="s">
        <v>2648</v>
      </c>
      <c r="B14" s="292">
        <f t="shared" si="0"/>
        <v>0</v>
      </c>
      <c r="C14" s="295"/>
      <c r="D14" s="295"/>
      <c r="E14" s="295"/>
      <c r="F14" s="295"/>
      <c r="G14" s="295"/>
      <c r="H14" s="295"/>
      <c r="I14" s="295"/>
      <c r="J14" s="302"/>
    </row>
    <row r="15" ht="22" customHeight="1" spans="1:10">
      <c r="A15" s="296" t="s">
        <v>2649</v>
      </c>
      <c r="B15" s="292">
        <f t="shared" si="0"/>
        <v>0</v>
      </c>
      <c r="C15" s="295"/>
      <c r="D15" s="295"/>
      <c r="E15" s="295"/>
      <c r="F15" s="295"/>
      <c r="G15" s="295"/>
      <c r="H15" s="295"/>
      <c r="I15" s="295"/>
      <c r="J15" s="302"/>
    </row>
    <row r="16" ht="22" customHeight="1" spans="1:10">
      <c r="A16" s="299" t="s">
        <v>2650</v>
      </c>
      <c r="B16" s="292">
        <f t="shared" si="0"/>
        <v>0</v>
      </c>
      <c r="C16" s="295"/>
      <c r="D16" s="295"/>
      <c r="E16" s="295"/>
      <c r="F16" s="295"/>
      <c r="G16" s="295"/>
      <c r="H16" s="295"/>
      <c r="I16" s="295"/>
      <c r="J16" s="302"/>
    </row>
    <row r="17" ht="22" customHeight="1" spans="1:10">
      <c r="A17" s="296" t="s">
        <v>2651</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ht="22" customHeight="1" spans="1:10">
      <c r="A18" s="296" t="s">
        <v>2652</v>
      </c>
      <c r="B18" s="292">
        <f t="shared" si="0"/>
        <v>0</v>
      </c>
      <c r="C18" s="298"/>
      <c r="D18" s="298"/>
      <c r="E18" s="298"/>
      <c r="F18" s="298"/>
      <c r="G18" s="298"/>
      <c r="H18" s="298"/>
      <c r="I18" s="298"/>
      <c r="J18" s="302"/>
    </row>
    <row r="19" ht="22" customHeight="1" spans="1:10">
      <c r="A19" s="294" t="s">
        <v>2653</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5416666666667" right="0.235416666666667" top="0.747916666666667" bottom="0.747916666666667" header="0.313888888888889" footer="0.313888888888889"/>
  <pageSetup paperSize="9" firstPageNumber="10" fitToHeight="0" orientation="landscape" blackAndWhite="1" useFirstPageNumber="1" errors="blank"/>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2654</v>
      </c>
      <c r="B1" s="264"/>
      <c r="C1" s="264"/>
      <c r="D1" s="264"/>
      <c r="E1" s="264" t="s">
        <v>2655</v>
      </c>
      <c r="F1" s="264"/>
      <c r="G1" s="264"/>
      <c r="H1" s="264"/>
    </row>
    <row r="2" ht="24.95" customHeight="1" spans="1:8">
      <c r="A2" s="265" t="s">
        <v>2628</v>
      </c>
      <c r="B2" s="265"/>
      <c r="C2" s="265"/>
      <c r="D2" s="265"/>
      <c r="E2" s="265" t="s">
        <v>2656</v>
      </c>
      <c r="F2" s="265"/>
      <c r="G2" s="266" t="s">
        <v>31</v>
      </c>
      <c r="H2" s="266"/>
    </row>
    <row r="3" ht="24.95" customHeight="1" spans="1:8">
      <c r="A3" s="267" t="s">
        <v>126</v>
      </c>
      <c r="B3" s="268" t="s">
        <v>2657</v>
      </c>
      <c r="C3" s="269" t="s">
        <v>2658</v>
      </c>
      <c r="D3" s="270"/>
      <c r="E3" s="267" t="s">
        <v>126</v>
      </c>
      <c r="F3" s="268" t="s">
        <v>2657</v>
      </c>
      <c r="G3" s="269" t="s">
        <v>2658</v>
      </c>
      <c r="H3" s="270"/>
    </row>
    <row r="4" ht="46.5" customHeight="1" spans="1:8">
      <c r="A4" s="271"/>
      <c r="B4" s="272"/>
      <c r="C4" s="273" t="s">
        <v>2659</v>
      </c>
      <c r="D4" s="274" t="s">
        <v>134</v>
      </c>
      <c r="E4" s="271"/>
      <c r="F4" s="272"/>
      <c r="G4" s="273" t="s">
        <v>2659</v>
      </c>
      <c r="H4" s="274" t="s">
        <v>134</v>
      </c>
    </row>
    <row r="5" ht="21" customHeight="1" spans="1:8">
      <c r="A5" s="275" t="s">
        <v>2579</v>
      </c>
      <c r="B5" s="276" t="e">
        <f>#REF!-#REF!</f>
        <v>#REF!</v>
      </c>
      <c r="C5" s="276" t="e">
        <f>#REF!-#REF!</f>
        <v>#REF!</v>
      </c>
      <c r="D5" s="277" t="str">
        <f t="shared" ref="D5:D8" si="0">IF(ISERROR(C5/B5-1),"",C5/B5-1)</f>
        <v/>
      </c>
      <c r="E5" s="275" t="s">
        <v>2660</v>
      </c>
      <c r="F5" s="276" t="e">
        <f>#REF!-#REF!</f>
        <v>#REF!</v>
      </c>
      <c r="G5" s="276" t="e">
        <f>#REF!-#REF!</f>
        <v>#REF!</v>
      </c>
      <c r="H5" s="277" t="str">
        <f t="shared" ref="H5:H8" si="1">IF(ISERROR(G5/F5-1),"",G5/F5-1)</f>
        <v/>
      </c>
    </row>
    <row r="6" ht="21" customHeight="1" spans="1:8">
      <c r="A6" s="275" t="s">
        <v>2661</v>
      </c>
      <c r="B6" s="276" t="e">
        <f>#REF!-#REF!</f>
        <v>#REF!</v>
      </c>
      <c r="C6" s="276" t="e">
        <f>#REF!-#REF!</f>
        <v>#REF!</v>
      </c>
      <c r="D6" s="277" t="str">
        <f t="shared" si="0"/>
        <v/>
      </c>
      <c r="E6" s="275" t="s">
        <v>2662</v>
      </c>
      <c r="F6" s="276" t="e">
        <f>#REF!-#REF!</f>
        <v>#REF!</v>
      </c>
      <c r="G6" s="276" t="e">
        <f>#REF!-#REF!</f>
        <v>#REF!</v>
      </c>
      <c r="H6" s="277" t="str">
        <f t="shared" si="1"/>
        <v/>
      </c>
    </row>
    <row r="7" ht="21" customHeight="1" spans="1:8">
      <c r="A7" s="278" t="s">
        <v>2663</v>
      </c>
      <c r="B7" s="276" t="e">
        <f>#REF!-#REF!</f>
        <v>#REF!</v>
      </c>
      <c r="C7" s="276" t="e">
        <f>#REF!-#REF!</f>
        <v>#REF!</v>
      </c>
      <c r="D7" s="277" t="str">
        <f t="shared" si="0"/>
        <v/>
      </c>
      <c r="E7" s="275" t="s">
        <v>2664</v>
      </c>
      <c r="F7" s="276" t="e">
        <f>#REF!-#REF!</f>
        <v>#REF!</v>
      </c>
      <c r="G7" s="276" t="e">
        <f>#REF!-#REF!</f>
        <v>#REF!</v>
      </c>
      <c r="H7" s="277" t="str">
        <f t="shared" si="1"/>
        <v/>
      </c>
    </row>
    <row r="8" ht="21" customHeight="1" spans="1:8">
      <c r="A8" s="278" t="s">
        <v>2665</v>
      </c>
      <c r="B8" s="276" t="e">
        <f>#REF!-#REF!</f>
        <v>#REF!</v>
      </c>
      <c r="C8" s="276" t="e">
        <f>#REF!-#REF!</f>
        <v>#REF!</v>
      </c>
      <c r="D8" s="277" t="str">
        <f t="shared" si="0"/>
        <v/>
      </c>
      <c r="E8" s="275" t="s">
        <v>2666</v>
      </c>
      <c r="F8" s="276" t="e">
        <f>#REF!-#REF!</f>
        <v>#REF!</v>
      </c>
      <c r="G8" s="276" t="e">
        <f>#REF!-#REF!</f>
        <v>#REF!</v>
      </c>
      <c r="H8" s="277" t="str">
        <f t="shared" si="1"/>
        <v/>
      </c>
    </row>
    <row r="9" ht="21" customHeight="1" spans="1:8">
      <c r="A9" s="278" t="s">
        <v>2667</v>
      </c>
      <c r="B9" s="276" t="e">
        <f>#REF!-#REF!</f>
        <v>#REF!</v>
      </c>
      <c r="C9" s="276" t="e">
        <f>#REF!-#REF!</f>
        <v>#REF!</v>
      </c>
      <c r="D9" s="277" t="str">
        <f t="shared" ref="D9:D27" si="2">IF(ISERROR(C9/B9-1),"",C9/B9-1)</f>
        <v/>
      </c>
      <c r="E9" s="275" t="s">
        <v>2668</v>
      </c>
      <c r="F9" s="276" t="e">
        <f>#REF!-#REF!</f>
        <v>#REF!</v>
      </c>
      <c r="G9" s="276" t="e">
        <f>#REF!-#REF!</f>
        <v>#REF!</v>
      </c>
      <c r="H9" s="277" t="str">
        <f t="shared" ref="H9:H27" si="3">IF(ISERROR(G9/F9-1),"",G9/F9-1)</f>
        <v/>
      </c>
    </row>
    <row r="10" ht="21" customHeight="1" spans="1:8">
      <c r="A10" s="278" t="s">
        <v>2669</v>
      </c>
      <c r="B10" s="276" t="e">
        <f>#REF!-#REF!</f>
        <v>#REF!</v>
      </c>
      <c r="C10" s="276" t="e">
        <f>#REF!-#REF!</f>
        <v>#REF!</v>
      </c>
      <c r="D10" s="277" t="str">
        <f t="shared" si="2"/>
        <v/>
      </c>
      <c r="E10" s="275" t="s">
        <v>2670</v>
      </c>
      <c r="F10" s="276" t="e">
        <f>#REF!-#REF!</f>
        <v>#REF!</v>
      </c>
      <c r="G10" s="276" t="e">
        <f>#REF!-#REF!</f>
        <v>#REF!</v>
      </c>
      <c r="H10" s="277" t="str">
        <f t="shared" si="3"/>
        <v/>
      </c>
    </row>
    <row r="11" ht="21" customHeight="1" spans="1:8">
      <c r="A11" s="278" t="s">
        <v>2671</v>
      </c>
      <c r="B11" s="276" t="e">
        <f>#REF!-#REF!</f>
        <v>#REF!</v>
      </c>
      <c r="C11" s="276" t="e">
        <f>#REF!-#REF!</f>
        <v>#REF!</v>
      </c>
      <c r="D11" s="277" t="str">
        <f t="shared" si="2"/>
        <v/>
      </c>
      <c r="E11" s="275" t="s">
        <v>2672</v>
      </c>
      <c r="F11" s="276" t="e">
        <f>#REF!-#REF!</f>
        <v>#REF!</v>
      </c>
      <c r="G11" s="276" t="e">
        <f>#REF!-#REF!</f>
        <v>#REF!</v>
      </c>
      <c r="H11" s="277" t="str">
        <f t="shared" si="3"/>
        <v/>
      </c>
    </row>
    <row r="12" ht="21" customHeight="1" spans="1:8">
      <c r="A12" s="278" t="s">
        <v>2673</v>
      </c>
      <c r="B12" s="276" t="e">
        <f>#REF!-#REF!</f>
        <v>#REF!</v>
      </c>
      <c r="C12" s="276" t="e">
        <f>#REF!-#REF!</f>
        <v>#REF!</v>
      </c>
      <c r="D12" s="277" t="str">
        <f t="shared" si="2"/>
        <v/>
      </c>
      <c r="E12" s="275" t="s">
        <v>2486</v>
      </c>
      <c r="F12" s="276" t="e">
        <f>#REF!-#REF!</f>
        <v>#REF!</v>
      </c>
      <c r="G12" s="276" t="e">
        <f>#REF!-#REF!</f>
        <v>#REF!</v>
      </c>
      <c r="H12" s="277" t="str">
        <f t="shared" si="3"/>
        <v/>
      </c>
    </row>
    <row r="13" ht="21" customHeight="1" spans="1:8">
      <c r="A13" s="275" t="s">
        <v>2674</v>
      </c>
      <c r="B13" s="276" t="e">
        <f>#REF!-#REF!</f>
        <v>#REF!</v>
      </c>
      <c r="C13" s="276" t="e">
        <f>#REF!-#REF!</f>
        <v>#REF!</v>
      </c>
      <c r="D13" s="277" t="str">
        <f t="shared" si="2"/>
        <v/>
      </c>
      <c r="E13" s="275"/>
      <c r="F13" s="276"/>
      <c r="G13" s="276"/>
      <c r="H13" s="277" t="str">
        <f t="shared" si="3"/>
        <v/>
      </c>
    </row>
    <row r="14" ht="21" customHeight="1" spans="1:8">
      <c r="A14" s="275" t="s">
        <v>2675</v>
      </c>
      <c r="B14" s="276" t="e">
        <f>#REF!-#REF!</f>
        <v>#REF!</v>
      </c>
      <c r="C14" s="276" t="e">
        <f>#REF!-#REF!</f>
        <v>#REF!</v>
      </c>
      <c r="D14" s="277" t="str">
        <f t="shared" si="2"/>
        <v/>
      </c>
      <c r="E14" s="275" t="s">
        <v>19</v>
      </c>
      <c r="F14" s="276"/>
      <c r="G14" s="276"/>
      <c r="H14" s="277" t="str">
        <f t="shared" si="3"/>
        <v/>
      </c>
    </row>
    <row r="15" ht="21" customHeight="1" spans="1:8">
      <c r="A15" s="278" t="s">
        <v>2676</v>
      </c>
      <c r="B15" s="276" t="e">
        <f>#REF!-#REF!</f>
        <v>#REF!</v>
      </c>
      <c r="C15" s="276" t="e">
        <f>#REF!-#REF!</f>
        <v>#REF!</v>
      </c>
      <c r="D15" s="277" t="str">
        <f t="shared" si="2"/>
        <v/>
      </c>
      <c r="E15" s="275" t="s">
        <v>19</v>
      </c>
      <c r="F15" s="276"/>
      <c r="G15" s="276"/>
      <c r="H15" s="277" t="str">
        <f t="shared" si="3"/>
        <v/>
      </c>
    </row>
    <row r="16" ht="21" customHeight="1" spans="1:8">
      <c r="A16" s="278" t="s">
        <v>2677</v>
      </c>
      <c r="B16" s="276" t="e">
        <f>#REF!-#REF!</f>
        <v>#REF!</v>
      </c>
      <c r="C16" s="276" t="e">
        <f>#REF!-#REF!</f>
        <v>#REF!</v>
      </c>
      <c r="D16" s="277" t="str">
        <f t="shared" si="2"/>
        <v/>
      </c>
      <c r="E16" s="275" t="s">
        <v>19</v>
      </c>
      <c r="F16" s="276"/>
      <c r="G16" s="276"/>
      <c r="H16" s="277" t="str">
        <f t="shared" si="3"/>
        <v/>
      </c>
    </row>
    <row r="17" ht="21" customHeight="1" spans="1:8">
      <c r="A17" s="278" t="s">
        <v>2678</v>
      </c>
      <c r="B17" s="276" t="e">
        <f>#REF!-#REF!</f>
        <v>#REF!</v>
      </c>
      <c r="C17" s="276" t="e">
        <f>#REF!-#REF!</f>
        <v>#REF!</v>
      </c>
      <c r="D17" s="277" t="str">
        <f t="shared" si="2"/>
        <v/>
      </c>
      <c r="E17" s="275" t="s">
        <v>19</v>
      </c>
      <c r="F17" s="276"/>
      <c r="G17" s="276"/>
      <c r="H17" s="277" t="str">
        <f t="shared" si="3"/>
        <v/>
      </c>
    </row>
    <row r="18" ht="21" customHeight="1" spans="1:8">
      <c r="A18" s="278" t="s">
        <v>2679</v>
      </c>
      <c r="B18" s="276" t="e">
        <f>#REF!-#REF!</f>
        <v>#REF!</v>
      </c>
      <c r="C18" s="276" t="e">
        <f>#REF!-#REF!</f>
        <v>#REF!</v>
      </c>
      <c r="D18" s="277" t="str">
        <f t="shared" si="2"/>
        <v/>
      </c>
      <c r="E18" s="275" t="s">
        <v>19</v>
      </c>
      <c r="F18" s="276"/>
      <c r="G18" s="276"/>
      <c r="H18" s="277" t="str">
        <f t="shared" si="3"/>
        <v/>
      </c>
    </row>
    <row r="19" ht="21" customHeight="1" spans="1:8">
      <c r="A19" s="275" t="s">
        <v>2680</v>
      </c>
      <c r="B19" s="276" t="e">
        <f>#REF!-#REF!</f>
        <v>#REF!</v>
      </c>
      <c r="C19" s="276" t="e">
        <f>#REF!-#REF!</f>
        <v>#REF!</v>
      </c>
      <c r="D19" s="277" t="str">
        <f t="shared" si="2"/>
        <v/>
      </c>
      <c r="E19" s="275" t="s">
        <v>19</v>
      </c>
      <c r="F19" s="276"/>
      <c r="G19" s="276"/>
      <c r="H19" s="277" t="str">
        <f t="shared" si="3"/>
        <v/>
      </c>
    </row>
    <row r="20" ht="21" customHeight="1" spans="1:8">
      <c r="A20" s="275" t="s">
        <v>2681</v>
      </c>
      <c r="B20" s="276" t="e">
        <f>#REF!-#REF!</f>
        <v>#REF!</v>
      </c>
      <c r="C20" s="276" t="e">
        <f>#REF!-#REF!</f>
        <v>#REF!</v>
      </c>
      <c r="D20" s="277" t="str">
        <f t="shared" si="2"/>
        <v/>
      </c>
      <c r="E20" s="275" t="s">
        <v>19</v>
      </c>
      <c r="F20" s="276"/>
      <c r="G20" s="276"/>
      <c r="H20" s="277" t="str">
        <f t="shared" si="3"/>
        <v/>
      </c>
    </row>
    <row r="21" ht="21" customHeight="1" spans="1:8">
      <c r="A21" s="275" t="s">
        <v>2682</v>
      </c>
      <c r="B21" s="276" t="e">
        <f>#REF!-#REF!</f>
        <v>#REF!</v>
      </c>
      <c r="C21" s="276" t="e">
        <f>#REF!-#REF!</f>
        <v>#REF!</v>
      </c>
      <c r="D21" s="277" t="str">
        <f t="shared" si="2"/>
        <v/>
      </c>
      <c r="E21" s="275" t="s">
        <v>19</v>
      </c>
      <c r="F21" s="276"/>
      <c r="G21" s="276"/>
      <c r="H21" s="277" t="str">
        <f t="shared" si="3"/>
        <v/>
      </c>
    </row>
    <row r="22" ht="21" customHeight="1" spans="1:8">
      <c r="A22" s="278" t="s">
        <v>2683</v>
      </c>
      <c r="B22" s="276" t="e">
        <f>#REF!-#REF!</f>
        <v>#REF!</v>
      </c>
      <c r="C22" s="276" t="e">
        <f>#REF!-#REF!</f>
        <v>#REF!</v>
      </c>
      <c r="D22" s="277" t="str">
        <f t="shared" si="2"/>
        <v/>
      </c>
      <c r="E22" s="275" t="s">
        <v>19</v>
      </c>
      <c r="F22" s="276"/>
      <c r="G22" s="276"/>
      <c r="H22" s="277" t="str">
        <f t="shared" si="3"/>
        <v/>
      </c>
    </row>
    <row r="23" ht="21" customHeight="1" spans="1:8">
      <c r="A23" s="275" t="s">
        <v>2684</v>
      </c>
      <c r="B23" s="276" t="e">
        <f>#REF!-#REF!</f>
        <v>#REF!</v>
      </c>
      <c r="C23" s="276" t="e">
        <f>#REF!-#REF!</f>
        <v>#REF!</v>
      </c>
      <c r="D23" s="277" t="str">
        <f t="shared" si="2"/>
        <v/>
      </c>
      <c r="E23" s="275" t="s">
        <v>19</v>
      </c>
      <c r="F23" s="276"/>
      <c r="G23" s="276"/>
      <c r="H23" s="277" t="str">
        <f t="shared" si="3"/>
        <v/>
      </c>
    </row>
    <row r="24" ht="21" customHeight="1" spans="1:8">
      <c r="A24" s="275" t="s">
        <v>2685</v>
      </c>
      <c r="B24" s="276" t="e">
        <f>#REF!-#REF!</f>
        <v>#REF!</v>
      </c>
      <c r="C24" s="276" t="e">
        <f>#REF!-#REF!</f>
        <v>#REF!</v>
      </c>
      <c r="D24" s="277" t="str">
        <f t="shared" si="2"/>
        <v/>
      </c>
      <c r="E24" s="275" t="s">
        <v>19</v>
      </c>
      <c r="F24" s="276"/>
      <c r="G24" s="276"/>
      <c r="H24" s="277" t="str">
        <f t="shared" si="3"/>
        <v/>
      </c>
    </row>
    <row r="25" ht="21" customHeight="1" spans="1:8">
      <c r="A25" s="278" t="s">
        <v>2591</v>
      </c>
      <c r="B25" s="276" t="e">
        <f>#REF!-#REF!</f>
        <v>#REF!</v>
      </c>
      <c r="C25" s="276" t="e">
        <f>#REF!-#REF!</f>
        <v>#REF!</v>
      </c>
      <c r="D25" s="277" t="str">
        <f t="shared" si="2"/>
        <v/>
      </c>
      <c r="E25" s="275" t="s">
        <v>19</v>
      </c>
      <c r="F25" s="276"/>
      <c r="G25" s="276"/>
      <c r="H25" s="277" t="str">
        <f t="shared" si="3"/>
        <v/>
      </c>
    </row>
    <row r="26" ht="21" customHeight="1" spans="1:8">
      <c r="A26" s="278" t="s">
        <v>19</v>
      </c>
      <c r="B26" s="276"/>
      <c r="C26" s="276"/>
      <c r="D26" s="277" t="str">
        <f t="shared" si="2"/>
        <v/>
      </c>
      <c r="E26" s="275" t="s">
        <v>19</v>
      </c>
      <c r="F26" s="276"/>
      <c r="G26" s="276"/>
      <c r="H26" s="277" t="str">
        <f t="shared" si="3"/>
        <v/>
      </c>
    </row>
    <row r="27" ht="21" customHeight="1" spans="1:8">
      <c r="A27" s="279" t="s">
        <v>67</v>
      </c>
      <c r="B27" s="280" t="e">
        <f t="shared" ref="B27:G27" si="4">SUM(B5:B26)</f>
        <v>#REF!</v>
      </c>
      <c r="C27" s="280" t="e">
        <f t="shared" si="4"/>
        <v>#REF!</v>
      </c>
      <c r="D27" s="281" t="str">
        <f t="shared" si="2"/>
        <v/>
      </c>
      <c r="E27" s="279" t="s">
        <v>2433</v>
      </c>
      <c r="F27" s="280" t="e">
        <f t="shared" si="4"/>
        <v>#REF!</v>
      </c>
      <c r="G27" s="280" t="e">
        <f t="shared" si="4"/>
        <v>#REF!</v>
      </c>
      <c r="H27" s="281" t="str">
        <f t="shared" si="3"/>
        <v/>
      </c>
    </row>
    <row r="28" ht="21" customHeight="1" spans="1:8">
      <c r="A28" s="278" t="s">
        <v>19</v>
      </c>
      <c r="B28" s="282"/>
      <c r="C28" s="282"/>
      <c r="D28" s="282"/>
      <c r="E28" s="278" t="s">
        <v>19</v>
      </c>
      <c r="F28" s="282"/>
      <c r="G28" s="282"/>
      <c r="H28" s="282"/>
    </row>
    <row r="29" ht="21" customHeight="1" spans="1:8">
      <c r="A29" s="283" t="s">
        <v>68</v>
      </c>
      <c r="B29" s="280" t="e">
        <f t="shared" ref="B29:G29" si="5">SUM(B30:B32)</f>
        <v>#REF!</v>
      </c>
      <c r="C29" s="280" t="e">
        <f t="shared" si="5"/>
        <v>#REF!</v>
      </c>
      <c r="D29" s="280"/>
      <c r="E29" s="284" t="s">
        <v>2490</v>
      </c>
      <c r="F29" s="280" t="e">
        <f t="shared" si="5"/>
        <v>#REF!</v>
      </c>
      <c r="G29" s="280" t="e">
        <f t="shared" si="5"/>
        <v>#REF!</v>
      </c>
      <c r="H29" s="280"/>
    </row>
    <row r="30" ht="21" customHeight="1" spans="1:8">
      <c r="A30" s="278" t="s">
        <v>2593</v>
      </c>
      <c r="B30" s="276" t="e">
        <f>#REF!-#REF!</f>
        <v>#REF!</v>
      </c>
      <c r="C30" s="276" t="e">
        <f>#REF!-#REF!</f>
        <v>#REF!</v>
      </c>
      <c r="D30" s="282"/>
      <c r="E30" s="278" t="s">
        <v>2686</v>
      </c>
      <c r="F30" s="276" t="e">
        <f>#REF!-#REF!</f>
        <v>#REF!</v>
      </c>
      <c r="G30" s="276" t="e">
        <f>#REF!-#REF!</f>
        <v>#REF!</v>
      </c>
      <c r="H30" s="282"/>
    </row>
    <row r="31" ht="21" customHeight="1" spans="1:8">
      <c r="A31" s="278" t="s">
        <v>110</v>
      </c>
      <c r="B31" s="276" t="e">
        <f>#REF!-#REF!</f>
        <v>#REF!</v>
      </c>
      <c r="C31" s="276" t="e">
        <f>#REF!-#REF!</f>
        <v>#REF!</v>
      </c>
      <c r="D31" s="282"/>
      <c r="E31" s="278" t="s">
        <v>2495</v>
      </c>
      <c r="F31" s="276" t="e">
        <f>#REF!-#REF!</f>
        <v>#REF!</v>
      </c>
      <c r="G31" s="276" t="e">
        <f>#REF!-#REF!</f>
        <v>#REF!</v>
      </c>
      <c r="H31" s="282"/>
    </row>
    <row r="32" ht="21" customHeight="1" spans="1:8">
      <c r="A32" s="278" t="s">
        <v>111</v>
      </c>
      <c r="B32" s="276" t="e">
        <f>#REF!-#REF!</f>
        <v>#REF!</v>
      </c>
      <c r="C32" s="276" t="e">
        <f>#REF!-#REF!</f>
        <v>#REF!</v>
      </c>
      <c r="D32" s="282"/>
      <c r="E32" s="278" t="s">
        <v>2496</v>
      </c>
      <c r="F32" s="282" t="e">
        <f>B35-F27-F30-F31</f>
        <v>#REF!</v>
      </c>
      <c r="G32" s="282" t="e">
        <f>C35-G27-G30-G31</f>
        <v>#REF!</v>
      </c>
      <c r="H32" s="282"/>
    </row>
    <row r="33" ht="21" customHeight="1" spans="1:8">
      <c r="A33" s="278" t="s">
        <v>19</v>
      </c>
      <c r="B33" s="282"/>
      <c r="C33" s="282"/>
      <c r="D33" s="282"/>
      <c r="E33" s="278" t="s">
        <v>19</v>
      </c>
      <c r="F33" s="282"/>
      <c r="G33" s="282"/>
      <c r="H33" s="282"/>
    </row>
    <row r="34" ht="21" customHeight="1" spans="1:8">
      <c r="A34" s="278" t="s">
        <v>19</v>
      </c>
      <c r="B34" s="282"/>
      <c r="C34" s="282"/>
      <c r="D34" s="282"/>
      <c r="E34" s="278" t="s">
        <v>19</v>
      </c>
      <c r="F34" s="282"/>
      <c r="G34" s="282"/>
      <c r="H34" s="282"/>
    </row>
    <row r="35" ht="21" customHeight="1" spans="1:8">
      <c r="A35" s="285" t="s">
        <v>118</v>
      </c>
      <c r="B35" s="280" t="e">
        <f t="shared" ref="B35:G35" si="6">SUM(B27,B29)</f>
        <v>#REF!</v>
      </c>
      <c r="C35" s="280" t="e">
        <f t="shared" si="6"/>
        <v>#REF!</v>
      </c>
      <c r="D35" s="280"/>
      <c r="E35" s="285" t="s">
        <v>2456</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30.75" spans="1:14">
      <c r="A1" s="250" t="s">
        <v>2687</v>
      </c>
      <c r="B1" s="250"/>
      <c r="C1" s="250"/>
      <c r="D1" s="251"/>
      <c r="E1" s="251"/>
      <c r="F1" s="251"/>
      <c r="G1" s="251"/>
      <c r="H1" s="251"/>
      <c r="I1" s="251"/>
      <c r="J1" s="251"/>
      <c r="K1" s="251"/>
      <c r="L1" s="251"/>
      <c r="M1" s="251"/>
      <c r="N1" s="251"/>
    </row>
    <row r="2" spans="1:14">
      <c r="A2" s="252" t="s">
        <v>2688</v>
      </c>
      <c r="B2" s="252"/>
      <c r="C2" s="253" t="s">
        <v>31</v>
      </c>
      <c r="D2" s="254"/>
      <c r="E2" s="254"/>
      <c r="F2" s="254"/>
      <c r="G2" s="255"/>
      <c r="H2" s="252"/>
      <c r="I2" s="252"/>
      <c r="J2" s="254"/>
      <c r="K2" s="254"/>
      <c r="L2" s="254"/>
      <c r="M2" s="253"/>
      <c r="N2" s="263" t="s">
        <v>31</v>
      </c>
    </row>
    <row r="3" ht="30" customHeight="1" spans="1:3">
      <c r="A3" s="256" t="s">
        <v>2689</v>
      </c>
      <c r="B3" s="256" t="s">
        <v>2690</v>
      </c>
      <c r="C3" s="257" t="s">
        <v>2691</v>
      </c>
    </row>
    <row r="4" ht="30" customHeight="1" spans="1:3">
      <c r="A4" s="258" t="s">
        <v>2692</v>
      </c>
      <c r="B4" s="258" t="s">
        <v>2693</v>
      </c>
      <c r="C4" s="259">
        <v>1000</v>
      </c>
    </row>
    <row r="5" ht="30" customHeight="1" spans="1:3">
      <c r="A5" s="258" t="s">
        <v>2694</v>
      </c>
      <c r="B5" s="258" t="s">
        <v>2695</v>
      </c>
      <c r="C5" s="259">
        <v>300</v>
      </c>
    </row>
    <row r="6" ht="30" customHeight="1" spans="1:3">
      <c r="A6" s="258" t="s">
        <v>2696</v>
      </c>
      <c r="B6" s="258" t="s">
        <v>2697</v>
      </c>
      <c r="C6" s="259">
        <v>500</v>
      </c>
    </row>
    <row r="7" ht="30" customHeight="1" spans="1:3">
      <c r="A7" s="258" t="s">
        <v>2698</v>
      </c>
      <c r="B7" s="258" t="s">
        <v>2699</v>
      </c>
      <c r="C7" s="259">
        <v>300</v>
      </c>
    </row>
    <row r="8" ht="30" customHeight="1" spans="1:3">
      <c r="A8" s="258" t="s">
        <v>2700</v>
      </c>
      <c r="B8" s="258" t="s">
        <v>2699</v>
      </c>
      <c r="C8" s="259">
        <v>400</v>
      </c>
    </row>
    <row r="9" ht="30" customHeight="1" spans="1:3">
      <c r="A9" s="258" t="s">
        <v>2701</v>
      </c>
      <c r="B9" s="258" t="s">
        <v>2699</v>
      </c>
      <c r="C9" s="259">
        <v>400</v>
      </c>
    </row>
    <row r="10" ht="30" customHeight="1" spans="1:3">
      <c r="A10" s="258" t="s">
        <v>2702</v>
      </c>
      <c r="B10" s="258" t="s">
        <v>2699</v>
      </c>
      <c r="C10" s="259">
        <v>500</v>
      </c>
    </row>
    <row r="11" ht="30" customHeight="1" spans="1:3">
      <c r="A11" s="258" t="s">
        <v>2703</v>
      </c>
      <c r="B11" s="258" t="s">
        <v>2697</v>
      </c>
      <c r="C11" s="259">
        <v>2000</v>
      </c>
    </row>
    <row r="12" ht="30" customHeight="1" spans="1:3">
      <c r="A12" s="258" t="s">
        <v>2704</v>
      </c>
      <c r="B12" s="258" t="s">
        <v>2705</v>
      </c>
      <c r="C12" s="259">
        <v>20000</v>
      </c>
    </row>
    <row r="13" ht="30" customHeight="1" spans="1:3">
      <c r="A13" s="258" t="s">
        <v>2706</v>
      </c>
      <c r="B13" s="258" t="s">
        <v>2707</v>
      </c>
      <c r="C13" s="259">
        <v>38286</v>
      </c>
    </row>
    <row r="14" ht="30" customHeight="1" spans="1:3">
      <c r="A14" s="258" t="s">
        <v>2708</v>
      </c>
      <c r="B14" s="258" t="s">
        <v>2709</v>
      </c>
      <c r="C14" s="259">
        <v>20000</v>
      </c>
    </row>
    <row r="15" ht="30" customHeight="1" spans="1:3">
      <c r="A15" s="258" t="s">
        <v>2710</v>
      </c>
      <c r="B15" s="258" t="s">
        <v>2711</v>
      </c>
      <c r="C15" s="259">
        <v>3000</v>
      </c>
    </row>
    <row r="16" ht="30" customHeight="1" spans="1:3">
      <c r="A16" s="258" t="s">
        <v>2712</v>
      </c>
      <c r="B16" s="258" t="s">
        <v>2713</v>
      </c>
      <c r="C16" s="259">
        <v>1000</v>
      </c>
    </row>
    <row r="17" ht="30" customHeight="1" spans="1:3">
      <c r="A17" s="258" t="s">
        <v>2714</v>
      </c>
      <c r="B17" s="258" t="s">
        <v>2715</v>
      </c>
      <c r="C17" s="259">
        <v>500</v>
      </c>
    </row>
    <row r="18" ht="30" customHeight="1" spans="1:3">
      <c r="A18" s="258" t="s">
        <v>2716</v>
      </c>
      <c r="B18" s="258" t="s">
        <v>2717</v>
      </c>
      <c r="C18" s="259">
        <v>13300</v>
      </c>
    </row>
    <row r="19" ht="30" customHeight="1" spans="1:3">
      <c r="A19" s="260" t="s">
        <v>2718</v>
      </c>
      <c r="B19" s="261"/>
      <c r="C19" s="262">
        <f>SUM(C4:C18)</f>
        <v>101486</v>
      </c>
    </row>
    <row r="20" ht="30" customHeight="1" spans="1:3">
      <c r="A20" s="260" t="s">
        <v>2719</v>
      </c>
      <c r="B20" s="261"/>
      <c r="C20" s="262">
        <f>C21-C19</f>
        <v>148514</v>
      </c>
    </row>
    <row r="21" ht="30" customHeight="1" spans="1:3">
      <c r="A21" s="260" t="s">
        <v>2720</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2721</v>
      </c>
      <c r="G1" s="118"/>
      <c r="H1" s="118"/>
    </row>
    <row r="2" ht="18.95" customHeight="1" spans="6:8">
      <c r="F2" s="119" t="s">
        <v>2722</v>
      </c>
      <c r="G2" s="240"/>
      <c r="H2" s="240" t="s">
        <v>31</v>
      </c>
    </row>
    <row r="3" ht="30" customHeight="1" spans="1:10">
      <c r="A3" s="122" t="s">
        <v>2723</v>
      </c>
      <c r="B3" s="122" t="s">
        <v>122</v>
      </c>
      <c r="C3" s="122" t="s">
        <v>123</v>
      </c>
      <c r="D3" s="122" t="s">
        <v>124</v>
      </c>
      <c r="E3" s="122" t="s">
        <v>125</v>
      </c>
      <c r="F3" s="123" t="s">
        <v>126</v>
      </c>
      <c r="G3" s="241" t="s">
        <v>2724</v>
      </c>
      <c r="H3" s="241" t="s">
        <v>2725</v>
      </c>
      <c r="I3" s="132" t="s">
        <v>2726</v>
      </c>
      <c r="J3" s="132" t="s">
        <v>2727</v>
      </c>
    </row>
    <row r="4" ht="24" customHeight="1" spans="1:10">
      <c r="A4" s="126" t="s">
        <v>135</v>
      </c>
      <c r="B4" s="97" t="s">
        <v>136</v>
      </c>
      <c r="C4" s="97" t="s">
        <v>136</v>
      </c>
      <c r="D4" s="89" t="s">
        <v>137</v>
      </c>
      <c r="E4" s="97" t="s">
        <v>136</v>
      </c>
      <c r="F4" s="20" t="s">
        <v>2728</v>
      </c>
      <c r="G4" s="127">
        <v>477688</v>
      </c>
      <c r="H4" s="133">
        <v>-0.096</v>
      </c>
      <c r="I4" s="36" t="s">
        <v>148</v>
      </c>
      <c r="J4" s="36" t="s">
        <v>148</v>
      </c>
    </row>
    <row r="5" ht="18.95" customHeight="1" spans="1:10">
      <c r="A5" s="126" t="s">
        <v>136</v>
      </c>
      <c r="B5" s="97" t="s">
        <v>137</v>
      </c>
      <c r="C5" s="97" t="s">
        <v>136</v>
      </c>
      <c r="D5" s="89" t="s">
        <v>139</v>
      </c>
      <c r="E5" s="97" t="s">
        <v>136</v>
      </c>
      <c r="F5" s="20" t="s">
        <v>140</v>
      </c>
      <c r="G5" s="127">
        <v>9340</v>
      </c>
      <c r="H5" s="133">
        <v>0.117</v>
      </c>
      <c r="I5" s="36" t="s">
        <v>148</v>
      </c>
      <c r="J5" s="36" t="s">
        <v>148</v>
      </c>
    </row>
    <row r="6" ht="18.95" customHeight="1" spans="1:10">
      <c r="A6" s="126" t="s">
        <v>136</v>
      </c>
      <c r="B6" s="97" t="s">
        <v>136</v>
      </c>
      <c r="C6" s="97" t="s">
        <v>139</v>
      </c>
      <c r="D6" s="89" t="s">
        <v>141</v>
      </c>
      <c r="E6" s="97" t="s">
        <v>148</v>
      </c>
      <c r="F6" s="23" t="s">
        <v>2729</v>
      </c>
      <c r="G6" s="129">
        <v>4425</v>
      </c>
      <c r="H6" s="135">
        <v>0.232</v>
      </c>
      <c r="I6" s="36" t="s">
        <v>148</v>
      </c>
      <c r="J6" s="36" t="s">
        <v>2730</v>
      </c>
    </row>
    <row r="7" ht="18.95" customHeight="1" spans="1:10">
      <c r="A7" s="126" t="s">
        <v>136</v>
      </c>
      <c r="B7" s="97" t="s">
        <v>136</v>
      </c>
      <c r="C7" s="97" t="s">
        <v>139</v>
      </c>
      <c r="D7" s="89" t="s">
        <v>143</v>
      </c>
      <c r="E7" s="97" t="s">
        <v>148</v>
      </c>
      <c r="F7" s="23" t="s">
        <v>2731</v>
      </c>
      <c r="G7" s="129">
        <v>580</v>
      </c>
      <c r="H7" s="135">
        <v>0.16</v>
      </c>
      <c r="I7" s="36" t="s">
        <v>148</v>
      </c>
      <c r="J7" s="36" t="s">
        <v>2730</v>
      </c>
    </row>
    <row r="8" ht="18.95" customHeight="1" spans="1:10">
      <c r="A8" s="126" t="s">
        <v>136</v>
      </c>
      <c r="B8" s="97" t="s">
        <v>136</v>
      </c>
      <c r="C8" s="97" t="s">
        <v>139</v>
      </c>
      <c r="D8" s="89" t="s">
        <v>145</v>
      </c>
      <c r="E8" s="97" t="s">
        <v>148</v>
      </c>
      <c r="F8" s="23" t="s">
        <v>2732</v>
      </c>
      <c r="G8" s="129">
        <v>326</v>
      </c>
      <c r="H8" s="135">
        <v>0.136</v>
      </c>
      <c r="I8" s="36" t="s">
        <v>148</v>
      </c>
      <c r="J8" s="36" t="s">
        <v>2730</v>
      </c>
    </row>
    <row r="9" ht="18.95" customHeight="1" spans="1:10">
      <c r="A9" s="126" t="s">
        <v>136</v>
      </c>
      <c r="B9" s="97" t="s">
        <v>136</v>
      </c>
      <c r="C9" s="97" t="s">
        <v>139</v>
      </c>
      <c r="D9" s="89" t="s">
        <v>147</v>
      </c>
      <c r="E9" s="97" t="s">
        <v>148</v>
      </c>
      <c r="F9" s="23" t="s">
        <v>2733</v>
      </c>
      <c r="G9" s="129">
        <v>0</v>
      </c>
      <c r="H9" s="135" t="s">
        <v>136</v>
      </c>
      <c r="I9" s="36" t="s">
        <v>2730</v>
      </c>
      <c r="J9" s="36" t="s">
        <v>2730</v>
      </c>
    </row>
    <row r="10" ht="18.95" customHeight="1" spans="1:10">
      <c r="A10" s="126" t="s">
        <v>136</v>
      </c>
      <c r="B10" s="97" t="s">
        <v>136</v>
      </c>
      <c r="C10" s="97" t="s">
        <v>139</v>
      </c>
      <c r="D10" s="89" t="s">
        <v>150</v>
      </c>
      <c r="E10" s="97" t="s">
        <v>148</v>
      </c>
      <c r="F10" s="23" t="s">
        <v>2734</v>
      </c>
      <c r="G10" s="129">
        <v>420</v>
      </c>
      <c r="H10" s="135">
        <v>0.05</v>
      </c>
      <c r="I10" s="36" t="s">
        <v>148</v>
      </c>
      <c r="J10" s="36" t="s">
        <v>2730</v>
      </c>
    </row>
    <row r="11" ht="18.95" customHeight="1" spans="1:10">
      <c r="A11" s="126" t="s">
        <v>136</v>
      </c>
      <c r="B11" s="97" t="s">
        <v>136</v>
      </c>
      <c r="C11" s="97" t="s">
        <v>139</v>
      </c>
      <c r="D11" s="89" t="s">
        <v>152</v>
      </c>
      <c r="E11" s="97" t="s">
        <v>148</v>
      </c>
      <c r="F11" s="23" t="s">
        <v>2735</v>
      </c>
      <c r="G11" s="129">
        <v>300</v>
      </c>
      <c r="H11" s="135">
        <v>0</v>
      </c>
      <c r="I11" s="36" t="s">
        <v>148</v>
      </c>
      <c r="J11" s="36" t="s">
        <v>2730</v>
      </c>
    </row>
    <row r="12" ht="18.95" customHeight="1" spans="1:10">
      <c r="A12" s="126" t="s">
        <v>136</v>
      </c>
      <c r="B12" s="97" t="s">
        <v>136</v>
      </c>
      <c r="C12" s="97" t="s">
        <v>139</v>
      </c>
      <c r="D12" s="89" t="s">
        <v>154</v>
      </c>
      <c r="E12" s="97" t="s">
        <v>148</v>
      </c>
      <c r="F12" s="27" t="s">
        <v>2736</v>
      </c>
      <c r="G12" s="129">
        <v>150</v>
      </c>
      <c r="H12" s="135" t="s">
        <v>136</v>
      </c>
      <c r="I12" s="36" t="s">
        <v>148</v>
      </c>
      <c r="J12" s="36" t="s">
        <v>2730</v>
      </c>
    </row>
    <row r="13" ht="18.95" customHeight="1" spans="1:10">
      <c r="A13" s="126" t="s">
        <v>136</v>
      </c>
      <c r="B13" s="97" t="s">
        <v>136</v>
      </c>
      <c r="C13" s="97" t="s">
        <v>139</v>
      </c>
      <c r="D13" s="89" t="s">
        <v>156</v>
      </c>
      <c r="E13" s="97" t="s">
        <v>148</v>
      </c>
      <c r="F13" s="23" t="s">
        <v>2737</v>
      </c>
      <c r="G13" s="129">
        <v>457</v>
      </c>
      <c r="H13" s="135">
        <v>0.046</v>
      </c>
      <c r="I13" s="36" t="s">
        <v>148</v>
      </c>
      <c r="J13" s="36" t="s">
        <v>2730</v>
      </c>
    </row>
    <row r="14" ht="18.95" customHeight="1" spans="1:10">
      <c r="A14" s="126" t="s">
        <v>136</v>
      </c>
      <c r="B14" s="97" t="s">
        <v>136</v>
      </c>
      <c r="C14" s="97" t="s">
        <v>139</v>
      </c>
      <c r="D14" s="89" t="s">
        <v>158</v>
      </c>
      <c r="E14" s="97" t="s">
        <v>148</v>
      </c>
      <c r="F14" s="23" t="s">
        <v>2738</v>
      </c>
      <c r="G14" s="129">
        <v>100</v>
      </c>
      <c r="H14" s="135">
        <v>0</v>
      </c>
      <c r="I14" s="36" t="s">
        <v>148</v>
      </c>
      <c r="J14" s="36" t="s">
        <v>2730</v>
      </c>
    </row>
    <row r="15" ht="18.95" customHeight="1" spans="1:10">
      <c r="A15" s="126" t="s">
        <v>136</v>
      </c>
      <c r="B15" s="97" t="s">
        <v>136</v>
      </c>
      <c r="C15" s="97" t="s">
        <v>139</v>
      </c>
      <c r="D15" s="89" t="s">
        <v>160</v>
      </c>
      <c r="E15" s="97" t="s">
        <v>148</v>
      </c>
      <c r="F15" s="23" t="s">
        <v>2739</v>
      </c>
      <c r="G15" s="129">
        <v>88</v>
      </c>
      <c r="H15" s="135">
        <v>0.103</v>
      </c>
      <c r="I15" s="36" t="s">
        <v>148</v>
      </c>
      <c r="J15" s="36" t="s">
        <v>2730</v>
      </c>
    </row>
    <row r="16" ht="18.95" customHeight="1" spans="1:10">
      <c r="A16" s="126" t="s">
        <v>136</v>
      </c>
      <c r="B16" s="97" t="s">
        <v>136</v>
      </c>
      <c r="C16" s="97" t="s">
        <v>139</v>
      </c>
      <c r="D16" s="89" t="s">
        <v>162</v>
      </c>
      <c r="E16" s="97" t="s">
        <v>148</v>
      </c>
      <c r="F16" s="23" t="s">
        <v>2740</v>
      </c>
      <c r="G16" s="129">
        <v>2494</v>
      </c>
      <c r="H16" s="135">
        <v>-0.065</v>
      </c>
      <c r="I16" s="36" t="s">
        <v>148</v>
      </c>
      <c r="J16" s="36" t="s">
        <v>2730</v>
      </c>
    </row>
    <row r="17" ht="18.95" customHeight="1" spans="1:10">
      <c r="A17" s="126" t="s">
        <v>136</v>
      </c>
      <c r="B17" s="97" t="s">
        <v>137</v>
      </c>
      <c r="C17" s="97" t="s">
        <v>136</v>
      </c>
      <c r="D17" s="89" t="s">
        <v>164</v>
      </c>
      <c r="E17" s="97"/>
      <c r="F17" s="20" t="s">
        <v>165</v>
      </c>
      <c r="G17" s="127">
        <v>8954</v>
      </c>
      <c r="H17" s="133">
        <v>0.124</v>
      </c>
      <c r="I17" s="36" t="s">
        <v>148</v>
      </c>
      <c r="J17" s="36" t="s">
        <v>148</v>
      </c>
    </row>
    <row r="18" ht="18.95" customHeight="1" spans="1:10">
      <c r="A18" s="126" t="s">
        <v>136</v>
      </c>
      <c r="B18" s="97" t="s">
        <v>136</v>
      </c>
      <c r="C18" s="97" t="s">
        <v>164</v>
      </c>
      <c r="D18" s="89" t="s">
        <v>166</v>
      </c>
      <c r="E18" s="97" t="s">
        <v>148</v>
      </c>
      <c r="F18" s="23" t="s">
        <v>2729</v>
      </c>
      <c r="G18" s="129">
        <v>3790</v>
      </c>
      <c r="H18" s="135">
        <v>0.292</v>
      </c>
      <c r="I18" s="36" t="s">
        <v>148</v>
      </c>
      <c r="J18" s="36" t="s">
        <v>2730</v>
      </c>
    </row>
    <row r="19" ht="18.95" customHeight="1" spans="1:10">
      <c r="A19" s="126" t="s">
        <v>136</v>
      </c>
      <c r="B19" s="97" t="s">
        <v>136</v>
      </c>
      <c r="C19" s="97" t="s">
        <v>164</v>
      </c>
      <c r="D19" s="89" t="s">
        <v>167</v>
      </c>
      <c r="E19" s="97" t="s">
        <v>148</v>
      </c>
      <c r="F19" s="23" t="s">
        <v>2731</v>
      </c>
      <c r="G19" s="129">
        <v>1747</v>
      </c>
      <c r="H19" s="135">
        <v>-0.04</v>
      </c>
      <c r="I19" s="36" t="s">
        <v>148</v>
      </c>
      <c r="J19" s="36" t="s">
        <v>2730</v>
      </c>
    </row>
    <row r="20" ht="18.95" customHeight="1" spans="1:10">
      <c r="A20" s="126" t="s">
        <v>136</v>
      </c>
      <c r="B20" s="97" t="s">
        <v>136</v>
      </c>
      <c r="C20" s="97" t="s">
        <v>164</v>
      </c>
      <c r="D20" s="89" t="s">
        <v>168</v>
      </c>
      <c r="E20" s="97" t="s">
        <v>148</v>
      </c>
      <c r="F20" s="23" t="s">
        <v>2732</v>
      </c>
      <c r="G20" s="129">
        <v>370</v>
      </c>
      <c r="H20" s="135">
        <v>0.118</v>
      </c>
      <c r="I20" s="36" t="s">
        <v>148</v>
      </c>
      <c r="J20" s="36" t="s">
        <v>2730</v>
      </c>
    </row>
    <row r="21" ht="18.95" customHeight="1" spans="1:10">
      <c r="A21" s="126" t="s">
        <v>136</v>
      </c>
      <c r="B21" s="97" t="s">
        <v>136</v>
      </c>
      <c r="C21" s="97" t="s">
        <v>164</v>
      </c>
      <c r="D21" s="89" t="s">
        <v>169</v>
      </c>
      <c r="E21" s="97" t="s">
        <v>148</v>
      </c>
      <c r="F21" s="23" t="s">
        <v>2741</v>
      </c>
      <c r="G21" s="129">
        <v>0</v>
      </c>
      <c r="H21" s="135" t="s">
        <v>136</v>
      </c>
      <c r="I21" s="36" t="s">
        <v>2730</v>
      </c>
      <c r="J21" s="36" t="s">
        <v>2730</v>
      </c>
    </row>
    <row r="22" ht="18.95" customHeight="1" spans="1:10">
      <c r="A22" s="126" t="s">
        <v>136</v>
      </c>
      <c r="B22" s="97" t="s">
        <v>136</v>
      </c>
      <c r="C22" s="97" t="s">
        <v>164</v>
      </c>
      <c r="D22" s="89" t="s">
        <v>171</v>
      </c>
      <c r="E22" s="97" t="s">
        <v>148</v>
      </c>
      <c r="F22" s="23" t="s">
        <v>2742</v>
      </c>
      <c r="G22" s="129">
        <v>215</v>
      </c>
      <c r="H22" s="135">
        <v>0</v>
      </c>
      <c r="I22" s="36" t="s">
        <v>148</v>
      </c>
      <c r="J22" s="36" t="s">
        <v>2730</v>
      </c>
    </row>
    <row r="23" ht="18.95" customHeight="1" spans="1:10">
      <c r="A23" s="126" t="s">
        <v>136</v>
      </c>
      <c r="B23" s="97" t="s">
        <v>136</v>
      </c>
      <c r="C23" s="97" t="s">
        <v>164</v>
      </c>
      <c r="D23" s="89" t="s">
        <v>173</v>
      </c>
      <c r="E23" s="97" t="s">
        <v>148</v>
      </c>
      <c r="F23" s="23" t="s">
        <v>2743</v>
      </c>
      <c r="G23" s="129">
        <v>165</v>
      </c>
      <c r="H23" s="135">
        <v>0</v>
      </c>
      <c r="I23" s="36" t="s">
        <v>148</v>
      </c>
      <c r="J23" s="36" t="s">
        <v>2730</v>
      </c>
    </row>
    <row r="24" ht="18.95" customHeight="1" spans="1:10">
      <c r="A24" s="126" t="s">
        <v>136</v>
      </c>
      <c r="B24" s="97" t="s">
        <v>136</v>
      </c>
      <c r="C24" s="97" t="s">
        <v>164</v>
      </c>
      <c r="D24" s="89" t="s">
        <v>175</v>
      </c>
      <c r="E24" s="97" t="s">
        <v>148</v>
      </c>
      <c r="F24" s="23" t="s">
        <v>2739</v>
      </c>
      <c r="G24" s="129">
        <v>161</v>
      </c>
      <c r="H24" s="135">
        <v>0.142</v>
      </c>
      <c r="I24" s="36" t="s">
        <v>148</v>
      </c>
      <c r="J24" s="36" t="s">
        <v>2730</v>
      </c>
    </row>
    <row r="25" ht="18.95" customHeight="1" spans="1:10">
      <c r="A25" s="126" t="s">
        <v>136</v>
      </c>
      <c r="B25" s="97" t="s">
        <v>136</v>
      </c>
      <c r="C25" s="97" t="s">
        <v>164</v>
      </c>
      <c r="D25" s="89" t="s">
        <v>176</v>
      </c>
      <c r="E25" s="97" t="s">
        <v>148</v>
      </c>
      <c r="F25" s="23" t="s">
        <v>2744</v>
      </c>
      <c r="G25" s="129">
        <v>2506</v>
      </c>
      <c r="H25" s="135">
        <v>0.06</v>
      </c>
      <c r="I25" s="36" t="s">
        <v>148</v>
      </c>
      <c r="J25" s="36" t="s">
        <v>2730</v>
      </c>
    </row>
    <row r="26" ht="18.95" customHeight="1" spans="1:10">
      <c r="A26" s="126" t="s">
        <v>136</v>
      </c>
      <c r="B26" s="97" t="s">
        <v>137</v>
      </c>
      <c r="C26" s="97" t="s">
        <v>136</v>
      </c>
      <c r="D26" s="481" t="s">
        <v>178</v>
      </c>
      <c r="E26" s="97"/>
      <c r="F26" s="20" t="s">
        <v>179</v>
      </c>
      <c r="G26" s="127">
        <v>35163</v>
      </c>
      <c r="H26" s="133">
        <v>0.027</v>
      </c>
      <c r="I26" s="36" t="s">
        <v>148</v>
      </c>
      <c r="J26" s="36" t="s">
        <v>148</v>
      </c>
    </row>
    <row r="27" ht="18.95" customHeight="1" spans="1:10">
      <c r="A27" s="126" t="s">
        <v>136</v>
      </c>
      <c r="B27" s="97" t="s">
        <v>136</v>
      </c>
      <c r="C27" s="97" t="s">
        <v>178</v>
      </c>
      <c r="D27" s="89" t="s">
        <v>180</v>
      </c>
      <c r="E27" s="97" t="s">
        <v>148</v>
      </c>
      <c r="F27" s="23" t="s">
        <v>2729</v>
      </c>
      <c r="G27" s="129">
        <v>11772</v>
      </c>
      <c r="H27" s="135">
        <v>0.5</v>
      </c>
      <c r="I27" s="36" t="s">
        <v>148</v>
      </c>
      <c r="J27" s="36" t="s">
        <v>2730</v>
      </c>
    </row>
    <row r="28" ht="18.95" customHeight="1" spans="1:10">
      <c r="A28" s="126" t="s">
        <v>136</v>
      </c>
      <c r="B28" s="97" t="s">
        <v>136</v>
      </c>
      <c r="C28" s="97" t="s">
        <v>178</v>
      </c>
      <c r="D28" s="89" t="s">
        <v>181</v>
      </c>
      <c r="E28" s="97" t="s">
        <v>148</v>
      </c>
      <c r="F28" s="23" t="s">
        <v>2731</v>
      </c>
      <c r="G28" s="129">
        <v>200</v>
      </c>
      <c r="H28" s="135">
        <v>-0.333</v>
      </c>
      <c r="I28" s="36" t="s">
        <v>148</v>
      </c>
      <c r="J28" s="36" t="s">
        <v>2730</v>
      </c>
    </row>
    <row r="29" ht="18.95" customHeight="1" spans="1:10">
      <c r="A29" s="126" t="s">
        <v>136</v>
      </c>
      <c r="B29" s="97" t="s">
        <v>136</v>
      </c>
      <c r="C29" s="97" t="s">
        <v>178</v>
      </c>
      <c r="D29" s="89" t="s">
        <v>182</v>
      </c>
      <c r="E29" s="97" t="s">
        <v>148</v>
      </c>
      <c r="F29" s="23" t="s">
        <v>2732</v>
      </c>
      <c r="G29" s="129">
        <v>1028</v>
      </c>
      <c r="H29" s="135">
        <v>-0.249</v>
      </c>
      <c r="I29" s="36" t="s">
        <v>148</v>
      </c>
      <c r="J29" s="36" t="s">
        <v>2730</v>
      </c>
    </row>
    <row r="30" ht="18.95" customHeight="1" spans="1:10">
      <c r="A30" s="126" t="s">
        <v>136</v>
      </c>
      <c r="B30" s="97" t="s">
        <v>136</v>
      </c>
      <c r="C30" s="97" t="s">
        <v>178</v>
      </c>
      <c r="D30" s="89" t="s">
        <v>183</v>
      </c>
      <c r="E30" s="97" t="s">
        <v>148</v>
      </c>
      <c r="F30" s="23" t="s">
        <v>2745</v>
      </c>
      <c r="G30" s="129">
        <v>200</v>
      </c>
      <c r="H30" s="135">
        <v>0</v>
      </c>
      <c r="I30" s="36" t="s">
        <v>148</v>
      </c>
      <c r="J30" s="36" t="s">
        <v>2730</v>
      </c>
    </row>
    <row r="31" ht="18.95" customHeight="1" spans="1:10">
      <c r="A31" s="126" t="s">
        <v>136</v>
      </c>
      <c r="B31" s="97" t="s">
        <v>136</v>
      </c>
      <c r="C31" s="97" t="s">
        <v>178</v>
      </c>
      <c r="D31" s="89" t="s">
        <v>185</v>
      </c>
      <c r="E31" s="97" t="s">
        <v>148</v>
      </c>
      <c r="F31" s="23" t="s">
        <v>2746</v>
      </c>
      <c r="G31" s="129">
        <v>0</v>
      </c>
      <c r="H31" s="135" t="s">
        <v>136</v>
      </c>
      <c r="I31" s="36" t="s">
        <v>2730</v>
      </c>
      <c r="J31" s="36" t="s">
        <v>2730</v>
      </c>
    </row>
    <row r="32" ht="18.95" customHeight="1" spans="1:10">
      <c r="A32" s="126" t="s">
        <v>136</v>
      </c>
      <c r="B32" s="97" t="s">
        <v>136</v>
      </c>
      <c r="C32" s="97" t="s">
        <v>178</v>
      </c>
      <c r="D32" s="89" t="s">
        <v>187</v>
      </c>
      <c r="E32" s="97" t="s">
        <v>148</v>
      </c>
      <c r="F32" s="23" t="s">
        <v>2747</v>
      </c>
      <c r="G32" s="129">
        <v>0</v>
      </c>
      <c r="H32" s="135" t="s">
        <v>136</v>
      </c>
      <c r="I32" s="36" t="s">
        <v>2730</v>
      </c>
      <c r="J32" s="36" t="s">
        <v>2730</v>
      </c>
    </row>
    <row r="33" ht="18.95" customHeight="1" spans="1:10">
      <c r="A33" s="126" t="s">
        <v>136</v>
      </c>
      <c r="B33" s="97" t="s">
        <v>136</v>
      </c>
      <c r="C33" s="97" t="s">
        <v>178</v>
      </c>
      <c r="D33" s="89" t="s">
        <v>189</v>
      </c>
      <c r="E33" s="97" t="s">
        <v>148</v>
      </c>
      <c r="F33" s="23" t="s">
        <v>2748</v>
      </c>
      <c r="G33" s="129">
        <v>510</v>
      </c>
      <c r="H33" s="135">
        <v>0.321</v>
      </c>
      <c r="I33" s="36" t="s">
        <v>148</v>
      </c>
      <c r="J33" s="36" t="s">
        <v>2730</v>
      </c>
    </row>
    <row r="34" ht="18.95" customHeight="1" spans="1:10">
      <c r="A34" s="126" t="s">
        <v>136</v>
      </c>
      <c r="B34" s="97" t="s">
        <v>136</v>
      </c>
      <c r="C34" s="97" t="s">
        <v>178</v>
      </c>
      <c r="D34" s="89" t="s">
        <v>191</v>
      </c>
      <c r="E34" s="97" t="s">
        <v>148</v>
      </c>
      <c r="F34" s="23" t="s">
        <v>2749</v>
      </c>
      <c r="G34" s="129">
        <v>2075</v>
      </c>
      <c r="H34" s="135">
        <v>0</v>
      </c>
      <c r="I34" s="36" t="s">
        <v>148</v>
      </c>
      <c r="J34" s="36" t="s">
        <v>2730</v>
      </c>
    </row>
    <row r="35" ht="18.95" customHeight="1" spans="1:10">
      <c r="A35" s="126" t="s">
        <v>136</v>
      </c>
      <c r="B35" s="97" t="s">
        <v>136</v>
      </c>
      <c r="C35" s="97" t="s">
        <v>178</v>
      </c>
      <c r="D35" s="89" t="s">
        <v>193</v>
      </c>
      <c r="E35" s="97" t="s">
        <v>148</v>
      </c>
      <c r="F35" s="27" t="s">
        <v>2750</v>
      </c>
      <c r="G35" s="129">
        <v>249</v>
      </c>
      <c r="H35" s="135">
        <v>0.097</v>
      </c>
      <c r="I35" s="36" t="s">
        <v>148</v>
      </c>
      <c r="J35" s="36" t="s">
        <v>2730</v>
      </c>
    </row>
    <row r="36" ht="18.95" customHeight="1" spans="1:10">
      <c r="A36" s="126" t="s">
        <v>136</v>
      </c>
      <c r="B36" s="97" t="s">
        <v>136</v>
      </c>
      <c r="C36" s="97" t="s">
        <v>178</v>
      </c>
      <c r="D36" s="89" t="s">
        <v>195</v>
      </c>
      <c r="E36" s="97" t="s">
        <v>148</v>
      </c>
      <c r="F36" s="27" t="s">
        <v>2739</v>
      </c>
      <c r="G36" s="129">
        <v>397</v>
      </c>
      <c r="H36" s="135">
        <v>0.106</v>
      </c>
      <c r="I36" s="36" t="s">
        <v>148</v>
      </c>
      <c r="J36" s="36" t="s">
        <v>2730</v>
      </c>
    </row>
    <row r="37" ht="18.95" customHeight="1" spans="1:11">
      <c r="A37" s="126" t="s">
        <v>136</v>
      </c>
      <c r="B37" s="97" t="s">
        <v>136</v>
      </c>
      <c r="C37" s="97" t="s">
        <v>178</v>
      </c>
      <c r="D37" s="89" t="s">
        <v>196</v>
      </c>
      <c r="E37" s="97" t="s">
        <v>148</v>
      </c>
      <c r="F37" s="23" t="s">
        <v>481</v>
      </c>
      <c r="G37" s="129">
        <v>18732</v>
      </c>
      <c r="H37" s="135">
        <v>-0.128</v>
      </c>
      <c r="I37" s="36" t="s">
        <v>148</v>
      </c>
      <c r="J37" s="36" t="s">
        <v>2730</v>
      </c>
      <c r="K37" s="221" t="s">
        <v>481</v>
      </c>
    </row>
    <row r="38" ht="18.95" customHeight="1" spans="1:10">
      <c r="A38" s="126" t="s">
        <v>136</v>
      </c>
      <c r="B38" s="97" t="s">
        <v>137</v>
      </c>
      <c r="C38" s="97" t="s">
        <v>136</v>
      </c>
      <c r="D38" s="89" t="s">
        <v>198</v>
      </c>
      <c r="E38" s="97"/>
      <c r="F38" s="20" t="s">
        <v>199</v>
      </c>
      <c r="G38" s="127">
        <v>10188</v>
      </c>
      <c r="H38" s="133">
        <v>0.239</v>
      </c>
      <c r="I38" s="36" t="s">
        <v>148</v>
      </c>
      <c r="J38" s="36" t="s">
        <v>148</v>
      </c>
    </row>
    <row r="39" ht="18.95" customHeight="1" spans="1:10">
      <c r="A39" s="126" t="s">
        <v>136</v>
      </c>
      <c r="B39" s="97" t="s">
        <v>136</v>
      </c>
      <c r="C39" s="97" t="s">
        <v>198</v>
      </c>
      <c r="D39" s="89" t="s">
        <v>200</v>
      </c>
      <c r="E39" s="97" t="s">
        <v>148</v>
      </c>
      <c r="F39" s="23" t="s">
        <v>2729</v>
      </c>
      <c r="G39" s="129">
        <v>4311</v>
      </c>
      <c r="H39" s="135">
        <v>0.446</v>
      </c>
      <c r="I39" s="36" t="s">
        <v>148</v>
      </c>
      <c r="J39" s="36" t="s">
        <v>2730</v>
      </c>
    </row>
    <row r="40" ht="18.95" customHeight="1" spans="1:10">
      <c r="A40" s="126" t="s">
        <v>136</v>
      </c>
      <c r="B40" s="97" t="s">
        <v>136</v>
      </c>
      <c r="C40" s="97" t="s">
        <v>198</v>
      </c>
      <c r="D40" s="89" t="s">
        <v>201</v>
      </c>
      <c r="E40" s="97" t="s">
        <v>148</v>
      </c>
      <c r="F40" s="23" t="s">
        <v>2731</v>
      </c>
      <c r="G40" s="129">
        <v>200</v>
      </c>
      <c r="H40" s="135">
        <v>-0.683</v>
      </c>
      <c r="I40" s="36" t="s">
        <v>148</v>
      </c>
      <c r="J40" s="36" t="s">
        <v>2730</v>
      </c>
    </row>
    <row r="41" ht="18.95" customHeight="1" spans="1:10">
      <c r="A41" s="126" t="s">
        <v>136</v>
      </c>
      <c r="B41" s="97" t="s">
        <v>136</v>
      </c>
      <c r="C41" s="97" t="s">
        <v>198</v>
      </c>
      <c r="D41" s="89" t="s">
        <v>202</v>
      </c>
      <c r="E41" s="97" t="s">
        <v>148</v>
      </c>
      <c r="F41" s="23" t="s">
        <v>2732</v>
      </c>
      <c r="G41" s="129">
        <v>190</v>
      </c>
      <c r="H41" s="135">
        <v>0.062</v>
      </c>
      <c r="I41" s="36" t="s">
        <v>148</v>
      </c>
      <c r="J41" s="36" t="s">
        <v>2730</v>
      </c>
    </row>
    <row r="42" ht="18.95" customHeight="1" spans="1:10">
      <c r="A42" s="126" t="s">
        <v>136</v>
      </c>
      <c r="B42" s="97" t="s">
        <v>136</v>
      </c>
      <c r="C42" s="97" t="s">
        <v>198</v>
      </c>
      <c r="D42" s="89" t="s">
        <v>203</v>
      </c>
      <c r="E42" s="97" t="s">
        <v>148</v>
      </c>
      <c r="F42" s="23" t="s">
        <v>2751</v>
      </c>
      <c r="G42" s="129">
        <v>76</v>
      </c>
      <c r="H42" s="135">
        <v>-0.415</v>
      </c>
      <c r="I42" s="36" t="s">
        <v>148</v>
      </c>
      <c r="J42" s="36" t="s">
        <v>2730</v>
      </c>
    </row>
    <row r="43" ht="18.95" customHeight="1" spans="1:10">
      <c r="A43" s="126" t="s">
        <v>136</v>
      </c>
      <c r="B43" s="97" t="s">
        <v>136</v>
      </c>
      <c r="C43" s="97" t="s">
        <v>198</v>
      </c>
      <c r="D43" s="89" t="s">
        <v>205</v>
      </c>
      <c r="E43" s="97" t="s">
        <v>148</v>
      </c>
      <c r="F43" s="23" t="s">
        <v>2752</v>
      </c>
      <c r="G43" s="129">
        <v>0</v>
      </c>
      <c r="H43" s="135" t="s">
        <v>136</v>
      </c>
      <c r="I43" s="36" t="s">
        <v>2730</v>
      </c>
      <c r="J43" s="36" t="s">
        <v>2730</v>
      </c>
    </row>
    <row r="44" ht="18.95" customHeight="1" spans="1:10">
      <c r="A44" s="126" t="s">
        <v>136</v>
      </c>
      <c r="B44" s="97" t="s">
        <v>136</v>
      </c>
      <c r="C44" s="97" t="s">
        <v>198</v>
      </c>
      <c r="D44" s="89" t="s">
        <v>207</v>
      </c>
      <c r="E44" s="97" t="s">
        <v>148</v>
      </c>
      <c r="F44" s="23" t="s">
        <v>2753</v>
      </c>
      <c r="G44" s="129">
        <v>0</v>
      </c>
      <c r="H44" s="135" t="s">
        <v>136</v>
      </c>
      <c r="I44" s="36" t="s">
        <v>2730</v>
      </c>
      <c r="J44" s="36" t="s">
        <v>2730</v>
      </c>
    </row>
    <row r="45" ht="18.95" customHeight="1" spans="1:10">
      <c r="A45" s="126" t="s">
        <v>136</v>
      </c>
      <c r="B45" s="97" t="s">
        <v>136</v>
      </c>
      <c r="C45" s="97" t="s">
        <v>198</v>
      </c>
      <c r="D45" s="89" t="s">
        <v>209</v>
      </c>
      <c r="E45" s="97" t="s">
        <v>148</v>
      </c>
      <c r="F45" s="23" t="s">
        <v>2754</v>
      </c>
      <c r="G45" s="129">
        <v>0</v>
      </c>
      <c r="H45" s="135" t="s">
        <v>136</v>
      </c>
      <c r="I45" s="36" t="s">
        <v>2730</v>
      </c>
      <c r="J45" s="36" t="s">
        <v>2730</v>
      </c>
    </row>
    <row r="46" ht="18.95" customHeight="1" spans="1:10">
      <c r="A46" s="126" t="s">
        <v>136</v>
      </c>
      <c r="B46" s="97" t="s">
        <v>136</v>
      </c>
      <c r="C46" s="97" t="s">
        <v>198</v>
      </c>
      <c r="D46" s="89" t="s">
        <v>212</v>
      </c>
      <c r="E46" s="97" t="s">
        <v>148</v>
      </c>
      <c r="F46" s="23" t="s">
        <v>2755</v>
      </c>
      <c r="G46" s="129">
        <v>1800</v>
      </c>
      <c r="H46" s="135">
        <v>0.5</v>
      </c>
      <c r="I46" s="36" t="s">
        <v>148</v>
      </c>
      <c r="J46" s="36" t="s">
        <v>2730</v>
      </c>
    </row>
    <row r="47" ht="18.95" customHeight="1" spans="1:10">
      <c r="A47" s="126" t="s">
        <v>136</v>
      </c>
      <c r="B47" s="97" t="s">
        <v>136</v>
      </c>
      <c r="C47" s="97" t="s">
        <v>198</v>
      </c>
      <c r="D47" s="481" t="s">
        <v>214</v>
      </c>
      <c r="E47" s="97" t="s">
        <v>148</v>
      </c>
      <c r="F47" s="23" t="s">
        <v>2756</v>
      </c>
      <c r="G47" s="129">
        <v>0</v>
      </c>
      <c r="H47" s="135" t="s">
        <v>136</v>
      </c>
      <c r="I47" s="36" t="s">
        <v>2730</v>
      </c>
      <c r="J47" s="36" t="s">
        <v>2730</v>
      </c>
    </row>
    <row r="48" ht="18.95" customHeight="1" spans="1:10">
      <c r="A48" s="126" t="s">
        <v>136</v>
      </c>
      <c r="B48" s="97" t="s">
        <v>136</v>
      </c>
      <c r="C48" s="97" t="s">
        <v>198</v>
      </c>
      <c r="D48" s="89" t="s">
        <v>216</v>
      </c>
      <c r="E48" s="97" t="s">
        <v>148</v>
      </c>
      <c r="F48" s="23" t="s">
        <v>2739</v>
      </c>
      <c r="G48" s="129">
        <v>1091</v>
      </c>
      <c r="H48" s="135">
        <v>0.21</v>
      </c>
      <c r="I48" s="36" t="s">
        <v>148</v>
      </c>
      <c r="J48" s="36" t="s">
        <v>2730</v>
      </c>
    </row>
    <row r="49" ht="18.95" customHeight="1" spans="1:10">
      <c r="A49" s="126" t="s">
        <v>136</v>
      </c>
      <c r="B49" s="97" t="s">
        <v>136</v>
      </c>
      <c r="C49" s="97" t="s">
        <v>198</v>
      </c>
      <c r="D49" s="89" t="s">
        <v>217</v>
      </c>
      <c r="E49" s="97" t="s">
        <v>148</v>
      </c>
      <c r="F49" s="23" t="s">
        <v>2757</v>
      </c>
      <c r="G49" s="128">
        <v>2520</v>
      </c>
      <c r="H49" s="135">
        <v>0.145</v>
      </c>
      <c r="I49" s="36" t="s">
        <v>148</v>
      </c>
      <c r="J49" s="36" t="s">
        <v>2730</v>
      </c>
    </row>
    <row r="50" ht="18.95" customHeight="1" spans="1:10">
      <c r="A50" s="126" t="s">
        <v>136</v>
      </c>
      <c r="B50" s="97" t="s">
        <v>137</v>
      </c>
      <c r="C50" s="97" t="s">
        <v>136</v>
      </c>
      <c r="D50" s="89" t="s">
        <v>219</v>
      </c>
      <c r="E50" s="97" t="s">
        <v>136</v>
      </c>
      <c r="F50" s="20" t="s">
        <v>220</v>
      </c>
      <c r="G50" s="127">
        <v>3467</v>
      </c>
      <c r="H50" s="133">
        <v>0.168</v>
      </c>
      <c r="I50" s="36" t="s">
        <v>148</v>
      </c>
      <c r="J50" s="36" t="s">
        <v>148</v>
      </c>
    </row>
    <row r="51" ht="18.95" customHeight="1" spans="1:10">
      <c r="A51" s="126" t="s">
        <v>136</v>
      </c>
      <c r="B51" s="97" t="s">
        <v>136</v>
      </c>
      <c r="C51" s="97" t="s">
        <v>219</v>
      </c>
      <c r="D51" s="89" t="s">
        <v>221</v>
      </c>
      <c r="E51" s="97" t="s">
        <v>148</v>
      </c>
      <c r="F51" s="23" t="s">
        <v>2729</v>
      </c>
      <c r="G51" s="129">
        <v>1589</v>
      </c>
      <c r="H51" s="135">
        <v>0.421</v>
      </c>
      <c r="I51" s="36" t="s">
        <v>148</v>
      </c>
      <c r="J51" s="36" t="s">
        <v>2730</v>
      </c>
    </row>
    <row r="52" ht="18.95" customHeight="1" spans="1:10">
      <c r="A52" s="126" t="s">
        <v>136</v>
      </c>
      <c r="B52" s="97" t="s">
        <v>136</v>
      </c>
      <c r="C52" s="97" t="s">
        <v>219</v>
      </c>
      <c r="D52" s="89" t="s">
        <v>222</v>
      </c>
      <c r="E52" s="97" t="s">
        <v>148</v>
      </c>
      <c r="F52" s="23" t="s">
        <v>2731</v>
      </c>
      <c r="G52" s="129">
        <v>0</v>
      </c>
      <c r="H52" s="135" t="s">
        <v>136</v>
      </c>
      <c r="I52" s="36" t="s">
        <v>2730</v>
      </c>
      <c r="J52" s="36" t="s">
        <v>2730</v>
      </c>
    </row>
    <row r="53" ht="18.95" customHeight="1" spans="1:10">
      <c r="A53" s="126" t="s">
        <v>136</v>
      </c>
      <c r="B53" s="97" t="s">
        <v>136</v>
      </c>
      <c r="C53" s="97" t="s">
        <v>219</v>
      </c>
      <c r="D53" s="89" t="s">
        <v>223</v>
      </c>
      <c r="E53" s="97" t="s">
        <v>148</v>
      </c>
      <c r="F53" s="23" t="s">
        <v>2732</v>
      </c>
      <c r="G53" s="129">
        <v>86</v>
      </c>
      <c r="H53" s="135">
        <v>0.121</v>
      </c>
      <c r="I53" s="36" t="s">
        <v>148</v>
      </c>
      <c r="J53" s="36" t="s">
        <v>2730</v>
      </c>
    </row>
    <row r="54" ht="18.95" customHeight="1" spans="1:10">
      <c r="A54" s="126" t="s">
        <v>136</v>
      </c>
      <c r="B54" s="97" t="s">
        <v>136</v>
      </c>
      <c r="C54" s="97" t="s">
        <v>219</v>
      </c>
      <c r="D54" s="89" t="s">
        <v>224</v>
      </c>
      <c r="E54" s="97" t="s">
        <v>148</v>
      </c>
      <c r="F54" s="23" t="s">
        <v>2758</v>
      </c>
      <c r="G54" s="129">
        <v>0</v>
      </c>
      <c r="H54" s="135" t="s">
        <v>136</v>
      </c>
      <c r="I54" s="36" t="s">
        <v>2730</v>
      </c>
      <c r="J54" s="36" t="s">
        <v>2730</v>
      </c>
    </row>
    <row r="55" ht="18.95" customHeight="1" spans="1:10">
      <c r="A55" s="126" t="s">
        <v>136</v>
      </c>
      <c r="B55" s="97" t="s">
        <v>136</v>
      </c>
      <c r="C55" s="97" t="s">
        <v>219</v>
      </c>
      <c r="D55" s="89" t="s">
        <v>226</v>
      </c>
      <c r="E55" s="97" t="s">
        <v>148</v>
      </c>
      <c r="F55" s="23" t="s">
        <v>2759</v>
      </c>
      <c r="G55" s="129">
        <v>155</v>
      </c>
      <c r="H55" s="135">
        <v>-0.608</v>
      </c>
      <c r="I55" s="36" t="s">
        <v>148</v>
      </c>
      <c r="J55" s="36" t="s">
        <v>2730</v>
      </c>
    </row>
    <row r="56" ht="18.95" customHeight="1" spans="1:10">
      <c r="A56" s="126" t="s">
        <v>136</v>
      </c>
      <c r="B56" s="97" t="s">
        <v>136</v>
      </c>
      <c r="C56" s="97" t="s">
        <v>219</v>
      </c>
      <c r="D56" s="89" t="s">
        <v>228</v>
      </c>
      <c r="E56" s="97" t="s">
        <v>148</v>
      </c>
      <c r="F56" s="23" t="s">
        <v>2760</v>
      </c>
      <c r="G56" s="129">
        <v>0</v>
      </c>
      <c r="H56" s="135" t="s">
        <v>136</v>
      </c>
      <c r="I56" s="36" t="s">
        <v>2730</v>
      </c>
      <c r="J56" s="36" t="s">
        <v>2730</v>
      </c>
    </row>
    <row r="57" ht="18.95" customHeight="1" spans="1:10">
      <c r="A57" s="126" t="s">
        <v>136</v>
      </c>
      <c r="B57" s="97" t="s">
        <v>136</v>
      </c>
      <c r="C57" s="97" t="s">
        <v>219</v>
      </c>
      <c r="D57" s="89" t="s">
        <v>230</v>
      </c>
      <c r="E57" s="97" t="s">
        <v>148</v>
      </c>
      <c r="F57" s="23" t="s">
        <v>2761</v>
      </c>
      <c r="G57" s="129">
        <v>250</v>
      </c>
      <c r="H57" s="135" t="s">
        <v>136</v>
      </c>
      <c r="I57" s="36" t="s">
        <v>148</v>
      </c>
      <c r="J57" s="36" t="s">
        <v>2730</v>
      </c>
    </row>
    <row r="58" ht="18.95" customHeight="1" spans="1:10">
      <c r="A58" s="126" t="s">
        <v>136</v>
      </c>
      <c r="B58" s="97" t="s">
        <v>136</v>
      </c>
      <c r="C58" s="97" t="s">
        <v>219</v>
      </c>
      <c r="D58" s="89" t="s">
        <v>232</v>
      </c>
      <c r="E58" s="97" t="s">
        <v>148</v>
      </c>
      <c r="F58" s="23" t="s">
        <v>2762</v>
      </c>
      <c r="G58" s="129">
        <v>433</v>
      </c>
      <c r="H58" s="135">
        <v>0</v>
      </c>
      <c r="I58" s="36" t="s">
        <v>148</v>
      </c>
      <c r="J58" s="36" t="s">
        <v>2730</v>
      </c>
    </row>
    <row r="59" ht="18.95" customHeight="1" spans="1:10">
      <c r="A59" s="126" t="s">
        <v>136</v>
      </c>
      <c r="B59" s="97" t="s">
        <v>136</v>
      </c>
      <c r="C59" s="97" t="s">
        <v>219</v>
      </c>
      <c r="D59" s="89" t="s">
        <v>234</v>
      </c>
      <c r="E59" s="97" t="s">
        <v>148</v>
      </c>
      <c r="F59" s="23" t="s">
        <v>2739</v>
      </c>
      <c r="G59" s="129">
        <v>64</v>
      </c>
      <c r="H59" s="135">
        <v>0.258</v>
      </c>
      <c r="I59" s="36" t="s">
        <v>148</v>
      </c>
      <c r="J59" s="36" t="s">
        <v>2730</v>
      </c>
    </row>
    <row r="60" ht="18.95" customHeight="1" spans="1:10">
      <c r="A60" s="126" t="s">
        <v>136</v>
      </c>
      <c r="B60" s="97" t="s">
        <v>136</v>
      </c>
      <c r="C60" s="97" t="s">
        <v>219</v>
      </c>
      <c r="D60" s="89" t="s">
        <v>235</v>
      </c>
      <c r="E60" s="97" t="s">
        <v>148</v>
      </c>
      <c r="F60" s="23" t="s">
        <v>2763</v>
      </c>
      <c r="G60" s="128">
        <v>890</v>
      </c>
      <c r="H60" s="135">
        <v>-0.006</v>
      </c>
      <c r="I60" s="36" t="s">
        <v>148</v>
      </c>
      <c r="J60" s="36" t="s">
        <v>2730</v>
      </c>
    </row>
    <row r="61" ht="18.95" customHeight="1" spans="1:10">
      <c r="A61" s="126" t="s">
        <v>136</v>
      </c>
      <c r="B61" s="97" t="s">
        <v>137</v>
      </c>
      <c r="C61" s="97" t="s">
        <v>136</v>
      </c>
      <c r="D61" s="89" t="s">
        <v>237</v>
      </c>
      <c r="E61" s="97" t="s">
        <v>136</v>
      </c>
      <c r="F61" s="20" t="s">
        <v>238</v>
      </c>
      <c r="G61" s="127">
        <v>5766</v>
      </c>
      <c r="H61" s="133">
        <v>0.278</v>
      </c>
      <c r="I61" s="36" t="s">
        <v>148</v>
      </c>
      <c r="J61" s="36" t="s">
        <v>148</v>
      </c>
    </row>
    <row r="62" ht="18.95" customHeight="1" spans="1:10">
      <c r="A62" s="126" t="s">
        <v>136</v>
      </c>
      <c r="B62" s="97" t="s">
        <v>136</v>
      </c>
      <c r="C62" s="97" t="s">
        <v>237</v>
      </c>
      <c r="D62" s="89" t="s">
        <v>239</v>
      </c>
      <c r="E62" s="97" t="s">
        <v>148</v>
      </c>
      <c r="F62" s="23" t="s">
        <v>2729</v>
      </c>
      <c r="G62" s="129">
        <v>3610</v>
      </c>
      <c r="H62" s="135">
        <v>0.246</v>
      </c>
      <c r="I62" s="36" t="s">
        <v>148</v>
      </c>
      <c r="J62" s="36" t="s">
        <v>2730</v>
      </c>
    </row>
    <row r="63" ht="18.95" customHeight="1" spans="1:10">
      <c r="A63" s="126" t="s">
        <v>136</v>
      </c>
      <c r="B63" s="97" t="s">
        <v>136</v>
      </c>
      <c r="C63" s="97" t="s">
        <v>237</v>
      </c>
      <c r="D63" s="89" t="s">
        <v>240</v>
      </c>
      <c r="E63" s="97" t="s">
        <v>148</v>
      </c>
      <c r="F63" s="23" t="s">
        <v>2731</v>
      </c>
      <c r="G63" s="129">
        <v>0</v>
      </c>
      <c r="H63" s="135" t="s">
        <v>136</v>
      </c>
      <c r="I63" s="36" t="s">
        <v>2730</v>
      </c>
      <c r="J63" s="36" t="s">
        <v>2730</v>
      </c>
    </row>
    <row r="64" ht="18.95" customHeight="1" spans="1:10">
      <c r="A64" s="126" t="s">
        <v>136</v>
      </c>
      <c r="B64" s="97" t="s">
        <v>136</v>
      </c>
      <c r="C64" s="97" t="s">
        <v>237</v>
      </c>
      <c r="D64" s="89" t="s">
        <v>241</v>
      </c>
      <c r="E64" s="97" t="s">
        <v>148</v>
      </c>
      <c r="F64" s="23" t="s">
        <v>2732</v>
      </c>
      <c r="G64" s="129">
        <v>137</v>
      </c>
      <c r="H64" s="135">
        <v>0.035</v>
      </c>
      <c r="I64" s="36" t="s">
        <v>148</v>
      </c>
      <c r="J64" s="36" t="s">
        <v>2730</v>
      </c>
    </row>
    <row r="65" ht="18.95" customHeight="1" spans="1:10">
      <c r="A65" s="126" t="s">
        <v>136</v>
      </c>
      <c r="B65" s="97" t="s">
        <v>136</v>
      </c>
      <c r="C65" s="97" t="s">
        <v>237</v>
      </c>
      <c r="D65" s="89" t="s">
        <v>242</v>
      </c>
      <c r="E65" s="97" t="s">
        <v>148</v>
      </c>
      <c r="F65" s="23" t="s">
        <v>2764</v>
      </c>
      <c r="G65" s="129">
        <v>120</v>
      </c>
      <c r="H65" s="135">
        <v>0</v>
      </c>
      <c r="I65" s="36" t="s">
        <v>148</v>
      </c>
      <c r="J65" s="36" t="s">
        <v>2730</v>
      </c>
    </row>
    <row r="66" ht="18.95" customHeight="1" spans="1:10">
      <c r="A66" s="126" t="s">
        <v>136</v>
      </c>
      <c r="B66" s="97" t="s">
        <v>136</v>
      </c>
      <c r="C66" s="97" t="s">
        <v>237</v>
      </c>
      <c r="D66" s="89" t="s">
        <v>244</v>
      </c>
      <c r="E66" s="97" t="s">
        <v>148</v>
      </c>
      <c r="F66" s="23" t="s">
        <v>2765</v>
      </c>
      <c r="G66" s="129">
        <v>103</v>
      </c>
      <c r="H66" s="135">
        <v>0</v>
      </c>
      <c r="I66" s="36" t="s">
        <v>148</v>
      </c>
      <c r="J66" s="36" t="s">
        <v>2730</v>
      </c>
    </row>
    <row r="67" ht="18.95" customHeight="1" spans="1:10">
      <c r="A67" s="126" t="s">
        <v>136</v>
      </c>
      <c r="B67" s="97" t="s">
        <v>136</v>
      </c>
      <c r="C67" s="97" t="s">
        <v>237</v>
      </c>
      <c r="D67" s="89" t="s">
        <v>246</v>
      </c>
      <c r="E67" s="97" t="s">
        <v>148</v>
      </c>
      <c r="F67" s="23" t="s">
        <v>2766</v>
      </c>
      <c r="G67" s="129">
        <v>0</v>
      </c>
      <c r="H67" s="135" t="s">
        <v>136</v>
      </c>
      <c r="I67" s="36" t="s">
        <v>2730</v>
      </c>
      <c r="J67" s="36" t="s">
        <v>2730</v>
      </c>
    </row>
    <row r="68" ht="18.95" customHeight="1" spans="1:10">
      <c r="A68" s="126" t="s">
        <v>136</v>
      </c>
      <c r="B68" s="97" t="s">
        <v>136</v>
      </c>
      <c r="C68" s="97" t="s">
        <v>237</v>
      </c>
      <c r="D68" s="89" t="s">
        <v>248</v>
      </c>
      <c r="E68" s="97" t="s">
        <v>148</v>
      </c>
      <c r="F68" s="23" t="s">
        <v>2767</v>
      </c>
      <c r="G68" s="129">
        <v>910</v>
      </c>
      <c r="H68" s="135">
        <v>0</v>
      </c>
      <c r="I68" s="36" t="s">
        <v>148</v>
      </c>
      <c r="J68" s="36" t="s">
        <v>2730</v>
      </c>
    </row>
    <row r="69" ht="18.95" customHeight="1" spans="1:10">
      <c r="A69" s="126" t="s">
        <v>136</v>
      </c>
      <c r="B69" s="97" t="s">
        <v>136</v>
      </c>
      <c r="C69" s="97" t="s">
        <v>237</v>
      </c>
      <c r="D69" s="89" t="s">
        <v>250</v>
      </c>
      <c r="E69" s="97" t="s">
        <v>148</v>
      </c>
      <c r="F69" s="23" t="s">
        <v>2768</v>
      </c>
      <c r="G69" s="129">
        <v>0</v>
      </c>
      <c r="H69" s="135" t="s">
        <v>136</v>
      </c>
      <c r="I69" s="36" t="s">
        <v>2730</v>
      </c>
      <c r="J69" s="36" t="s">
        <v>2730</v>
      </c>
    </row>
    <row r="70" ht="18.95" customHeight="1" spans="1:10">
      <c r="A70" s="126" t="s">
        <v>136</v>
      </c>
      <c r="B70" s="97" t="s">
        <v>136</v>
      </c>
      <c r="C70" s="97" t="s">
        <v>237</v>
      </c>
      <c r="D70" s="89" t="s">
        <v>252</v>
      </c>
      <c r="E70" s="97" t="s">
        <v>148</v>
      </c>
      <c r="F70" s="23" t="s">
        <v>2739</v>
      </c>
      <c r="G70" s="129">
        <v>232</v>
      </c>
      <c r="H70" s="135">
        <v>0.309</v>
      </c>
      <c r="I70" s="36" t="s">
        <v>148</v>
      </c>
      <c r="J70" s="36" t="s">
        <v>2730</v>
      </c>
    </row>
    <row r="71" ht="18.95" customHeight="1" spans="1:10">
      <c r="A71" s="126" t="s">
        <v>136</v>
      </c>
      <c r="B71" s="97" t="s">
        <v>136</v>
      </c>
      <c r="C71" s="97" t="s">
        <v>237</v>
      </c>
      <c r="D71" s="89" t="s">
        <v>253</v>
      </c>
      <c r="E71" s="97" t="s">
        <v>148</v>
      </c>
      <c r="F71" s="23" t="s">
        <v>2769</v>
      </c>
      <c r="G71" s="128">
        <v>654</v>
      </c>
      <c r="H71" s="135">
        <v>2.847</v>
      </c>
      <c r="I71" s="36" t="s">
        <v>148</v>
      </c>
      <c r="J71" s="36" t="s">
        <v>2730</v>
      </c>
    </row>
    <row r="72" ht="18.95" customHeight="1" spans="1:10">
      <c r="A72" s="126" t="s">
        <v>136</v>
      </c>
      <c r="B72" s="97" t="s">
        <v>137</v>
      </c>
      <c r="C72" s="97" t="s">
        <v>136</v>
      </c>
      <c r="D72" s="89" t="s">
        <v>255</v>
      </c>
      <c r="E72" s="97" t="s">
        <v>136</v>
      </c>
      <c r="F72" s="20" t="s">
        <v>256</v>
      </c>
      <c r="G72" s="127">
        <v>166839</v>
      </c>
      <c r="H72" s="133">
        <v>0.155</v>
      </c>
      <c r="I72" s="36" t="s">
        <v>148</v>
      </c>
      <c r="J72" s="36" t="s">
        <v>148</v>
      </c>
    </row>
    <row r="73" ht="18.95" customHeight="1" spans="1:10">
      <c r="A73" s="126" t="s">
        <v>136</v>
      </c>
      <c r="B73" s="97" t="s">
        <v>136</v>
      </c>
      <c r="C73" s="97" t="s">
        <v>255</v>
      </c>
      <c r="D73" s="89" t="s">
        <v>257</v>
      </c>
      <c r="E73" s="97" t="s">
        <v>148</v>
      </c>
      <c r="F73" s="23" t="s">
        <v>2729</v>
      </c>
      <c r="G73" s="129">
        <v>96991</v>
      </c>
      <c r="H73" s="135">
        <v>0.245</v>
      </c>
      <c r="I73" s="36" t="s">
        <v>148</v>
      </c>
      <c r="J73" s="36" t="s">
        <v>2730</v>
      </c>
    </row>
    <row r="74" ht="18.95" customHeight="1" spans="1:10">
      <c r="A74" s="126" t="s">
        <v>136</v>
      </c>
      <c r="B74" s="97" t="s">
        <v>136</v>
      </c>
      <c r="C74" s="97" t="s">
        <v>255</v>
      </c>
      <c r="D74" s="89" t="s">
        <v>258</v>
      </c>
      <c r="E74" s="97" t="s">
        <v>148</v>
      </c>
      <c r="F74" s="23" t="s">
        <v>2731</v>
      </c>
      <c r="G74" s="129">
        <v>10821</v>
      </c>
      <c r="H74" s="135">
        <v>-0.071</v>
      </c>
      <c r="I74" s="36" t="s">
        <v>148</v>
      </c>
      <c r="J74" s="36" t="s">
        <v>2730</v>
      </c>
    </row>
    <row r="75" ht="18.95" customHeight="1" spans="1:10">
      <c r="A75" s="126" t="s">
        <v>136</v>
      </c>
      <c r="B75" s="97" t="s">
        <v>136</v>
      </c>
      <c r="C75" s="97" t="s">
        <v>255</v>
      </c>
      <c r="D75" s="89" t="s">
        <v>259</v>
      </c>
      <c r="E75" s="97" t="s">
        <v>148</v>
      </c>
      <c r="F75" s="23" t="s">
        <v>2732</v>
      </c>
      <c r="G75" s="129">
        <v>57</v>
      </c>
      <c r="H75" s="135">
        <v>0.035</v>
      </c>
      <c r="I75" s="36" t="s">
        <v>148</v>
      </c>
      <c r="J75" s="36" t="s">
        <v>2730</v>
      </c>
    </row>
    <row r="76" ht="18.95" customHeight="1" spans="1:10">
      <c r="A76" s="126" t="s">
        <v>136</v>
      </c>
      <c r="B76" s="97" t="s">
        <v>136</v>
      </c>
      <c r="C76" s="97" t="s">
        <v>255</v>
      </c>
      <c r="D76" s="89" t="s">
        <v>260</v>
      </c>
      <c r="E76" s="97" t="s">
        <v>148</v>
      </c>
      <c r="F76" s="23" t="s">
        <v>2770</v>
      </c>
      <c r="G76" s="129">
        <v>263</v>
      </c>
      <c r="H76" s="135">
        <v>-0.123</v>
      </c>
      <c r="I76" s="36" t="s">
        <v>148</v>
      </c>
      <c r="J76" s="36" t="s">
        <v>2730</v>
      </c>
    </row>
    <row r="77" ht="18.95" customHeight="1" spans="1:10">
      <c r="A77" s="126" t="s">
        <v>136</v>
      </c>
      <c r="B77" s="97" t="s">
        <v>136</v>
      </c>
      <c r="C77" s="97" t="s">
        <v>255</v>
      </c>
      <c r="D77" s="89" t="s">
        <v>262</v>
      </c>
      <c r="E77" s="97" t="s">
        <v>148</v>
      </c>
      <c r="F77" s="23" t="s">
        <v>2771</v>
      </c>
      <c r="G77" s="129">
        <v>2516</v>
      </c>
      <c r="H77" s="135">
        <v>-0.207</v>
      </c>
      <c r="I77" s="36" t="s">
        <v>148</v>
      </c>
      <c r="J77" s="36" t="s">
        <v>2730</v>
      </c>
    </row>
    <row r="78" ht="18.95" customHeight="1" spans="1:10">
      <c r="A78" s="126" t="s">
        <v>136</v>
      </c>
      <c r="B78" s="97" t="s">
        <v>136</v>
      </c>
      <c r="C78" s="97" t="s">
        <v>255</v>
      </c>
      <c r="D78" s="89" t="s">
        <v>264</v>
      </c>
      <c r="E78" s="97" t="s">
        <v>148</v>
      </c>
      <c r="F78" s="23" t="s">
        <v>2772</v>
      </c>
      <c r="G78" s="129">
        <v>38500</v>
      </c>
      <c r="H78" s="135">
        <v>0.283</v>
      </c>
      <c r="I78" s="36" t="s">
        <v>148</v>
      </c>
      <c r="J78" s="36" t="s">
        <v>2730</v>
      </c>
    </row>
    <row r="79" ht="18.95" customHeight="1" spans="1:10">
      <c r="A79" s="126" t="s">
        <v>136</v>
      </c>
      <c r="B79" s="97" t="s">
        <v>136</v>
      </c>
      <c r="C79" s="97" t="s">
        <v>255</v>
      </c>
      <c r="D79" s="89" t="s">
        <v>266</v>
      </c>
      <c r="E79" s="97" t="s">
        <v>148</v>
      </c>
      <c r="F79" s="23" t="s">
        <v>2773</v>
      </c>
      <c r="G79" s="129">
        <v>3514</v>
      </c>
      <c r="H79" s="135">
        <v>-0.393</v>
      </c>
      <c r="I79" s="36" t="s">
        <v>148</v>
      </c>
      <c r="J79" s="36" t="s">
        <v>2730</v>
      </c>
    </row>
    <row r="80" ht="18.95" customHeight="1" spans="1:10">
      <c r="A80" s="126" t="s">
        <v>136</v>
      </c>
      <c r="B80" s="97" t="s">
        <v>136</v>
      </c>
      <c r="C80" s="97" t="s">
        <v>255</v>
      </c>
      <c r="D80" s="89" t="s">
        <v>268</v>
      </c>
      <c r="E80" s="97" t="s">
        <v>148</v>
      </c>
      <c r="F80" s="23" t="s">
        <v>2774</v>
      </c>
      <c r="G80" s="129">
        <v>1500</v>
      </c>
      <c r="H80" s="135">
        <v>-0.348</v>
      </c>
      <c r="I80" s="36" t="s">
        <v>148</v>
      </c>
      <c r="J80" s="36" t="s">
        <v>2730</v>
      </c>
    </row>
    <row r="81" ht="18.95" customHeight="1" spans="1:10">
      <c r="A81" s="126" t="s">
        <v>136</v>
      </c>
      <c r="B81" s="97" t="s">
        <v>136</v>
      </c>
      <c r="C81" s="97" t="s">
        <v>255</v>
      </c>
      <c r="D81" s="89" t="s">
        <v>270</v>
      </c>
      <c r="E81" s="97" t="s">
        <v>148</v>
      </c>
      <c r="F81" s="23" t="s">
        <v>2767</v>
      </c>
      <c r="G81" s="129">
        <v>5856</v>
      </c>
      <c r="H81" s="135">
        <v>0.171</v>
      </c>
      <c r="I81" s="36" t="s">
        <v>148</v>
      </c>
      <c r="J81" s="36" t="s">
        <v>2730</v>
      </c>
    </row>
    <row r="82" ht="18.95" customHeight="1" spans="1:10">
      <c r="A82" s="126" t="s">
        <v>136</v>
      </c>
      <c r="B82" s="97" t="s">
        <v>136</v>
      </c>
      <c r="C82" s="97" t="s">
        <v>255</v>
      </c>
      <c r="D82" s="89" t="s">
        <v>271</v>
      </c>
      <c r="E82" s="97" t="s">
        <v>148</v>
      </c>
      <c r="F82" s="23" t="s">
        <v>2739</v>
      </c>
      <c r="G82" s="129">
        <v>121</v>
      </c>
      <c r="H82" s="135">
        <v>-0.03</v>
      </c>
      <c r="I82" s="36" t="s">
        <v>148</v>
      </c>
      <c r="J82" s="36" t="s">
        <v>2730</v>
      </c>
    </row>
    <row r="83" ht="18.95" customHeight="1" spans="1:10">
      <c r="A83" s="126" t="s">
        <v>136</v>
      </c>
      <c r="B83" s="97" t="s">
        <v>136</v>
      </c>
      <c r="C83" s="97" t="s">
        <v>255</v>
      </c>
      <c r="D83" s="89" t="s">
        <v>272</v>
      </c>
      <c r="E83" s="97" t="s">
        <v>148</v>
      </c>
      <c r="F83" s="23" t="s">
        <v>2775</v>
      </c>
      <c r="G83" s="128">
        <v>6700</v>
      </c>
      <c r="H83" s="135">
        <v>-0.183</v>
      </c>
      <c r="I83" s="36" t="s">
        <v>148</v>
      </c>
      <c r="J83" s="36" t="s">
        <v>2730</v>
      </c>
    </row>
    <row r="84" ht="18.95" customHeight="1" spans="1:10">
      <c r="A84" s="126" t="s">
        <v>136</v>
      </c>
      <c r="B84" s="97" t="s">
        <v>137</v>
      </c>
      <c r="C84" s="97" t="s">
        <v>136</v>
      </c>
      <c r="D84" s="89" t="s">
        <v>274</v>
      </c>
      <c r="E84" s="97" t="s">
        <v>136</v>
      </c>
      <c r="F84" s="20" t="s">
        <v>275</v>
      </c>
      <c r="G84" s="127">
        <v>6758</v>
      </c>
      <c r="H84" s="133">
        <v>0.281</v>
      </c>
      <c r="I84" s="36" t="s">
        <v>148</v>
      </c>
      <c r="J84" s="36" t="s">
        <v>148</v>
      </c>
    </row>
    <row r="85" ht="18.95" customHeight="1" spans="1:10">
      <c r="A85" s="126" t="s">
        <v>136</v>
      </c>
      <c r="B85" s="97" t="s">
        <v>136</v>
      </c>
      <c r="C85" s="97" t="s">
        <v>274</v>
      </c>
      <c r="D85" s="89" t="s">
        <v>276</v>
      </c>
      <c r="E85" s="97" t="s">
        <v>148</v>
      </c>
      <c r="F85" s="23" t="s">
        <v>2729</v>
      </c>
      <c r="G85" s="129">
        <v>2217</v>
      </c>
      <c r="H85" s="135">
        <v>0.456</v>
      </c>
      <c r="I85" s="36" t="s">
        <v>148</v>
      </c>
      <c r="J85" s="36" t="s">
        <v>2730</v>
      </c>
    </row>
    <row r="86" ht="18.95" customHeight="1" spans="1:10">
      <c r="A86" s="126" t="s">
        <v>136</v>
      </c>
      <c r="B86" s="97" t="s">
        <v>136</v>
      </c>
      <c r="C86" s="97" t="s">
        <v>274</v>
      </c>
      <c r="D86" s="89" t="s">
        <v>277</v>
      </c>
      <c r="E86" s="97" t="s">
        <v>148</v>
      </c>
      <c r="F86" s="23" t="s">
        <v>2731</v>
      </c>
      <c r="G86" s="129">
        <v>380</v>
      </c>
      <c r="H86" s="135" t="s">
        <v>136</v>
      </c>
      <c r="I86" s="36" t="s">
        <v>148</v>
      </c>
      <c r="J86" s="36" t="s">
        <v>2730</v>
      </c>
    </row>
    <row r="87" ht="18.95" customHeight="1" spans="1:10">
      <c r="A87" s="126" t="s">
        <v>136</v>
      </c>
      <c r="B87" s="97" t="s">
        <v>136</v>
      </c>
      <c r="C87" s="97" t="s">
        <v>274</v>
      </c>
      <c r="D87" s="89" t="s">
        <v>278</v>
      </c>
      <c r="E87" s="97" t="s">
        <v>148</v>
      </c>
      <c r="F87" s="23" t="s">
        <v>2732</v>
      </c>
      <c r="G87" s="129">
        <v>156</v>
      </c>
      <c r="H87" s="135">
        <v>0.048</v>
      </c>
      <c r="I87" s="36" t="s">
        <v>148</v>
      </c>
      <c r="J87" s="36" t="s">
        <v>2730</v>
      </c>
    </row>
    <row r="88" ht="18.95" customHeight="1" spans="1:10">
      <c r="A88" s="126" t="s">
        <v>136</v>
      </c>
      <c r="B88" s="97" t="s">
        <v>136</v>
      </c>
      <c r="C88" s="97" t="s">
        <v>274</v>
      </c>
      <c r="D88" s="89" t="s">
        <v>279</v>
      </c>
      <c r="E88" s="97" t="s">
        <v>148</v>
      </c>
      <c r="F88" s="23" t="s">
        <v>2776</v>
      </c>
      <c r="G88" s="129">
        <v>550</v>
      </c>
      <c r="H88" s="135">
        <v>-0.140625</v>
      </c>
      <c r="I88" s="36" t="s">
        <v>148</v>
      </c>
      <c r="J88" s="36" t="s">
        <v>2730</v>
      </c>
    </row>
    <row r="89" ht="18.95" customHeight="1" spans="1:10">
      <c r="A89" s="126" t="s">
        <v>136</v>
      </c>
      <c r="B89" s="97" t="s">
        <v>136</v>
      </c>
      <c r="C89" s="97" t="s">
        <v>274</v>
      </c>
      <c r="D89" s="89" t="s">
        <v>281</v>
      </c>
      <c r="E89" s="97" t="s">
        <v>148</v>
      </c>
      <c r="F89" s="23" t="s">
        <v>2777</v>
      </c>
      <c r="G89" s="129">
        <v>250</v>
      </c>
      <c r="H89" s="135" t="s">
        <v>136</v>
      </c>
      <c r="I89" s="36" t="s">
        <v>148</v>
      </c>
      <c r="J89" s="36" t="s">
        <v>2730</v>
      </c>
    </row>
    <row r="90" ht="18.95" customHeight="1" spans="1:10">
      <c r="A90" s="126" t="s">
        <v>136</v>
      </c>
      <c r="B90" s="97" t="s">
        <v>136</v>
      </c>
      <c r="C90" s="97" t="s">
        <v>274</v>
      </c>
      <c r="D90" s="89" t="s">
        <v>283</v>
      </c>
      <c r="E90" s="97" t="s">
        <v>148</v>
      </c>
      <c r="F90" s="23" t="s">
        <v>2767</v>
      </c>
      <c r="G90" s="129">
        <v>370</v>
      </c>
      <c r="H90" s="135" t="s">
        <v>136</v>
      </c>
      <c r="I90" s="36" t="s">
        <v>148</v>
      </c>
      <c r="J90" s="36" t="s">
        <v>2730</v>
      </c>
    </row>
    <row r="91" ht="18.95" customHeight="1" spans="1:10">
      <c r="A91" s="126" t="s">
        <v>136</v>
      </c>
      <c r="B91" s="97" t="s">
        <v>136</v>
      </c>
      <c r="C91" s="97" t="s">
        <v>274</v>
      </c>
      <c r="D91" s="89" t="s">
        <v>284</v>
      </c>
      <c r="E91" s="97" t="s">
        <v>148</v>
      </c>
      <c r="F91" s="23" t="s">
        <v>2739</v>
      </c>
      <c r="G91" s="129">
        <v>172</v>
      </c>
      <c r="H91" s="135">
        <v>0.049</v>
      </c>
      <c r="I91" s="36" t="s">
        <v>148</v>
      </c>
      <c r="J91" s="36" t="s">
        <v>2730</v>
      </c>
    </row>
    <row r="92" ht="18.95" customHeight="1" spans="1:10">
      <c r="A92" s="126" t="s">
        <v>136</v>
      </c>
      <c r="B92" s="97" t="s">
        <v>136</v>
      </c>
      <c r="C92" s="97" t="s">
        <v>274</v>
      </c>
      <c r="D92" s="89" t="s">
        <v>285</v>
      </c>
      <c r="E92" s="97" t="s">
        <v>148</v>
      </c>
      <c r="F92" s="23" t="s">
        <v>2778</v>
      </c>
      <c r="G92" s="128">
        <v>2663</v>
      </c>
      <c r="H92" s="135">
        <v>-0.049</v>
      </c>
      <c r="I92" s="36" t="s">
        <v>148</v>
      </c>
      <c r="J92" s="36" t="s">
        <v>2730</v>
      </c>
    </row>
    <row r="93" ht="18.95" customHeight="1" spans="1:10">
      <c r="A93" s="126" t="s">
        <v>136</v>
      </c>
      <c r="B93" s="97" t="s">
        <v>137</v>
      </c>
      <c r="C93" s="97" t="s">
        <v>136</v>
      </c>
      <c r="D93" s="89" t="s">
        <v>287</v>
      </c>
      <c r="E93" s="97" t="s">
        <v>136</v>
      </c>
      <c r="F93" s="20" t="s">
        <v>288</v>
      </c>
      <c r="G93" s="127">
        <v>926</v>
      </c>
      <c r="H93" s="133">
        <v>0.033</v>
      </c>
      <c r="I93" s="36" t="s">
        <v>148</v>
      </c>
      <c r="J93" s="36" t="s">
        <v>148</v>
      </c>
    </row>
    <row r="94" ht="18.95" customHeight="1" spans="1:10">
      <c r="A94" s="126" t="s">
        <v>136</v>
      </c>
      <c r="B94" s="97" t="s">
        <v>136</v>
      </c>
      <c r="C94" s="97" t="s">
        <v>287</v>
      </c>
      <c r="D94" s="89" t="s">
        <v>289</v>
      </c>
      <c r="E94" s="97" t="s">
        <v>148</v>
      </c>
      <c r="F94" s="23" t="s">
        <v>2729</v>
      </c>
      <c r="G94" s="129">
        <v>0</v>
      </c>
      <c r="H94" s="135" t="s">
        <v>136</v>
      </c>
      <c r="I94" s="36" t="s">
        <v>2730</v>
      </c>
      <c r="J94" s="36" t="s">
        <v>2730</v>
      </c>
    </row>
    <row r="95" ht="18.95" customHeight="1" spans="1:10">
      <c r="A95" s="126" t="s">
        <v>136</v>
      </c>
      <c r="B95" s="97" t="s">
        <v>136</v>
      </c>
      <c r="C95" s="97" t="s">
        <v>287</v>
      </c>
      <c r="D95" s="89" t="s">
        <v>290</v>
      </c>
      <c r="E95" s="97" t="s">
        <v>148</v>
      </c>
      <c r="F95" s="23" t="s">
        <v>2731</v>
      </c>
      <c r="G95" s="129">
        <v>0</v>
      </c>
      <c r="H95" s="135" t="s">
        <v>136</v>
      </c>
      <c r="I95" s="36" t="s">
        <v>2730</v>
      </c>
      <c r="J95" s="36" t="s">
        <v>2730</v>
      </c>
    </row>
    <row r="96" ht="18.95" customHeight="1" spans="1:10">
      <c r="A96" s="126" t="s">
        <v>136</v>
      </c>
      <c r="B96" s="97" t="s">
        <v>136</v>
      </c>
      <c r="C96" s="97" t="s">
        <v>287</v>
      </c>
      <c r="D96" s="89" t="s">
        <v>291</v>
      </c>
      <c r="E96" s="97" t="s">
        <v>148</v>
      </c>
      <c r="F96" s="23" t="s">
        <v>2732</v>
      </c>
      <c r="G96" s="129">
        <v>0</v>
      </c>
      <c r="H96" s="135" t="s">
        <v>136</v>
      </c>
      <c r="I96" s="36" t="s">
        <v>2730</v>
      </c>
      <c r="J96" s="36" t="s">
        <v>2730</v>
      </c>
    </row>
    <row r="97" ht="18.95" customHeight="1" spans="1:10">
      <c r="A97" s="126" t="s">
        <v>136</v>
      </c>
      <c r="B97" s="97" t="s">
        <v>136</v>
      </c>
      <c r="C97" s="97" t="s">
        <v>287</v>
      </c>
      <c r="D97" s="89" t="s">
        <v>292</v>
      </c>
      <c r="E97" s="97" t="s">
        <v>148</v>
      </c>
      <c r="F97" s="23" t="s">
        <v>2779</v>
      </c>
      <c r="G97" s="129">
        <v>0</v>
      </c>
      <c r="H97" s="135" t="s">
        <v>136</v>
      </c>
      <c r="I97" s="36" t="s">
        <v>2730</v>
      </c>
      <c r="J97" s="36" t="s">
        <v>2730</v>
      </c>
    </row>
    <row r="98" ht="18.95" customHeight="1" spans="1:10">
      <c r="A98" s="126" t="s">
        <v>136</v>
      </c>
      <c r="B98" s="97" t="s">
        <v>136</v>
      </c>
      <c r="C98" s="97" t="s">
        <v>287</v>
      </c>
      <c r="D98" s="89" t="s">
        <v>294</v>
      </c>
      <c r="E98" s="97" t="s">
        <v>148</v>
      </c>
      <c r="F98" s="23" t="s">
        <v>2780</v>
      </c>
      <c r="G98" s="129">
        <v>926</v>
      </c>
      <c r="H98" s="135">
        <v>0.033</v>
      </c>
      <c r="I98" s="36" t="s">
        <v>148</v>
      </c>
      <c r="J98" s="36" t="s">
        <v>2730</v>
      </c>
    </row>
    <row r="99" ht="18.95" customHeight="1" spans="1:10">
      <c r="A99" s="126" t="s">
        <v>136</v>
      </c>
      <c r="B99" s="97" t="s">
        <v>136</v>
      </c>
      <c r="C99" s="97" t="s">
        <v>287</v>
      </c>
      <c r="D99" s="89" t="s">
        <v>2781</v>
      </c>
      <c r="E99" s="97" t="s">
        <v>148</v>
      </c>
      <c r="F99" s="23" t="s">
        <v>2782</v>
      </c>
      <c r="G99" s="129">
        <v>0</v>
      </c>
      <c r="H99" s="135" t="s">
        <v>136</v>
      </c>
      <c r="I99" s="36" t="s">
        <v>2730</v>
      </c>
      <c r="J99" s="36" t="s">
        <v>2730</v>
      </c>
    </row>
    <row r="100" ht="18.95" customHeight="1" spans="1:10">
      <c r="A100" s="126" t="s">
        <v>136</v>
      </c>
      <c r="B100" s="97" t="s">
        <v>136</v>
      </c>
      <c r="C100" s="97" t="s">
        <v>287</v>
      </c>
      <c r="D100" s="242">
        <v>2010907</v>
      </c>
      <c r="E100" s="97" t="s">
        <v>148</v>
      </c>
      <c r="F100" s="23" t="s">
        <v>2767</v>
      </c>
      <c r="G100" s="129"/>
      <c r="H100" s="135" t="s">
        <v>136</v>
      </c>
      <c r="I100" s="36" t="s">
        <v>2730</v>
      </c>
      <c r="J100" s="36" t="s">
        <v>2730</v>
      </c>
    </row>
    <row r="101" ht="18.95" customHeight="1" spans="1:10">
      <c r="A101" s="126" t="s">
        <v>136</v>
      </c>
      <c r="B101" s="97" t="s">
        <v>136</v>
      </c>
      <c r="C101" s="97" t="s">
        <v>287</v>
      </c>
      <c r="D101" s="89" t="s">
        <v>299</v>
      </c>
      <c r="E101" s="97" t="s">
        <v>148</v>
      </c>
      <c r="F101" s="23" t="s">
        <v>2739</v>
      </c>
      <c r="G101" s="129">
        <v>0</v>
      </c>
      <c r="H101" s="135" t="s">
        <v>136</v>
      </c>
      <c r="I101" s="36" t="s">
        <v>2730</v>
      </c>
      <c r="J101" s="36" t="s">
        <v>2730</v>
      </c>
    </row>
    <row r="102" ht="18.95" customHeight="1" spans="1:10">
      <c r="A102" s="126" t="s">
        <v>136</v>
      </c>
      <c r="B102" s="97" t="s">
        <v>136</v>
      </c>
      <c r="C102" s="97" t="s">
        <v>287</v>
      </c>
      <c r="D102" s="89" t="s">
        <v>300</v>
      </c>
      <c r="E102" s="97" t="s">
        <v>148</v>
      </c>
      <c r="F102" s="23" t="s">
        <v>2783</v>
      </c>
      <c r="G102" s="128">
        <v>0</v>
      </c>
      <c r="H102" s="135" t="s">
        <v>136</v>
      </c>
      <c r="I102" s="36" t="s">
        <v>2730</v>
      </c>
      <c r="J102" s="36" t="s">
        <v>2730</v>
      </c>
    </row>
    <row r="103" ht="18.95" customHeight="1" spans="1:10">
      <c r="A103" s="126" t="s">
        <v>136</v>
      </c>
      <c r="B103" s="97" t="s">
        <v>137</v>
      </c>
      <c r="C103" s="97" t="s">
        <v>136</v>
      </c>
      <c r="D103" s="89" t="s">
        <v>302</v>
      </c>
      <c r="E103" s="97" t="s">
        <v>136</v>
      </c>
      <c r="F103" s="20" t="s">
        <v>303</v>
      </c>
      <c r="G103" s="127">
        <v>14692</v>
      </c>
      <c r="H103" s="133">
        <v>0.734</v>
      </c>
      <c r="I103" s="36" t="s">
        <v>148</v>
      </c>
      <c r="J103" s="36" t="s">
        <v>148</v>
      </c>
    </row>
    <row r="104" ht="18.95" customHeight="1" spans="1:10">
      <c r="A104" s="126" t="s">
        <v>136</v>
      </c>
      <c r="B104" s="97" t="s">
        <v>136</v>
      </c>
      <c r="C104" s="97" t="s">
        <v>302</v>
      </c>
      <c r="D104" s="89" t="s">
        <v>304</v>
      </c>
      <c r="E104" s="97" t="s">
        <v>148</v>
      </c>
      <c r="F104" s="23" t="s">
        <v>2729</v>
      </c>
      <c r="G104" s="129">
        <v>2935</v>
      </c>
      <c r="H104" s="135">
        <v>0.233</v>
      </c>
      <c r="I104" s="36" t="s">
        <v>148</v>
      </c>
      <c r="J104" s="36" t="s">
        <v>2730</v>
      </c>
    </row>
    <row r="105" ht="18.95" customHeight="1" spans="1:10">
      <c r="A105" s="126" t="s">
        <v>136</v>
      </c>
      <c r="B105" s="97" t="s">
        <v>136</v>
      </c>
      <c r="C105" s="97" t="s">
        <v>302</v>
      </c>
      <c r="D105" s="89" t="s">
        <v>305</v>
      </c>
      <c r="E105" s="97" t="s">
        <v>148</v>
      </c>
      <c r="F105" s="23" t="s">
        <v>2731</v>
      </c>
      <c r="G105" s="129">
        <v>2929</v>
      </c>
      <c r="H105" s="135">
        <v>5.153</v>
      </c>
      <c r="I105" s="36" t="s">
        <v>148</v>
      </c>
      <c r="J105" s="36" t="s">
        <v>2730</v>
      </c>
    </row>
    <row r="106" ht="18.95" customHeight="1" spans="1:10">
      <c r="A106" s="126" t="s">
        <v>136</v>
      </c>
      <c r="B106" s="97" t="s">
        <v>136</v>
      </c>
      <c r="C106" s="97" t="s">
        <v>302</v>
      </c>
      <c r="D106" s="89" t="s">
        <v>306</v>
      </c>
      <c r="E106" s="97" t="s">
        <v>148</v>
      </c>
      <c r="F106" s="23" t="s">
        <v>2732</v>
      </c>
      <c r="G106" s="129">
        <v>0</v>
      </c>
      <c r="H106" s="135" t="s">
        <v>136</v>
      </c>
      <c r="I106" s="36" t="s">
        <v>2730</v>
      </c>
      <c r="J106" s="36" t="s">
        <v>2730</v>
      </c>
    </row>
    <row r="107" ht="18.95" customHeight="1" spans="1:10">
      <c r="A107" s="126" t="s">
        <v>136</v>
      </c>
      <c r="B107" s="97" t="s">
        <v>136</v>
      </c>
      <c r="C107" s="97" t="s">
        <v>302</v>
      </c>
      <c r="D107" s="89" t="s">
        <v>307</v>
      </c>
      <c r="E107" s="97" t="s">
        <v>148</v>
      </c>
      <c r="F107" s="23" t="s">
        <v>2784</v>
      </c>
      <c r="G107" s="129">
        <v>0</v>
      </c>
      <c r="H107" s="135" t="s">
        <v>136</v>
      </c>
      <c r="I107" s="36" t="s">
        <v>2730</v>
      </c>
      <c r="J107" s="36" t="s">
        <v>2730</v>
      </c>
    </row>
    <row r="108" ht="18.95" customHeight="1" spans="1:10">
      <c r="A108" s="126" t="s">
        <v>136</v>
      </c>
      <c r="B108" s="97" t="s">
        <v>136</v>
      </c>
      <c r="C108" s="97" t="s">
        <v>302</v>
      </c>
      <c r="D108" s="89" t="s">
        <v>309</v>
      </c>
      <c r="E108" s="97" t="s">
        <v>148</v>
      </c>
      <c r="F108" s="23" t="s">
        <v>2785</v>
      </c>
      <c r="G108" s="129">
        <v>0</v>
      </c>
      <c r="H108" s="135" t="s">
        <v>136</v>
      </c>
      <c r="I108" s="36" t="s">
        <v>2730</v>
      </c>
      <c r="J108" s="36" t="s">
        <v>2730</v>
      </c>
    </row>
    <row r="109" ht="18.95" customHeight="1" spans="1:10">
      <c r="A109" s="126" t="s">
        <v>136</v>
      </c>
      <c r="B109" s="97" t="s">
        <v>136</v>
      </c>
      <c r="C109" s="97" t="s">
        <v>302</v>
      </c>
      <c r="D109" s="89" t="s">
        <v>311</v>
      </c>
      <c r="E109" s="97" t="s">
        <v>148</v>
      </c>
      <c r="F109" s="23" t="s">
        <v>2786</v>
      </c>
      <c r="G109" s="129">
        <v>354</v>
      </c>
      <c r="H109" s="135">
        <v>-0.041</v>
      </c>
      <c r="I109" s="36" t="s">
        <v>148</v>
      </c>
      <c r="J109" s="36" t="s">
        <v>2730</v>
      </c>
    </row>
    <row r="110" ht="18.95" customHeight="1" spans="1:10">
      <c r="A110" s="126" t="s">
        <v>136</v>
      </c>
      <c r="B110" s="97" t="s">
        <v>136</v>
      </c>
      <c r="C110" s="97" t="s">
        <v>302</v>
      </c>
      <c r="D110" s="89" t="s">
        <v>313</v>
      </c>
      <c r="E110" s="97" t="s">
        <v>148</v>
      </c>
      <c r="F110" s="23" t="s">
        <v>2787</v>
      </c>
      <c r="G110" s="129">
        <v>0</v>
      </c>
      <c r="H110" s="135" t="s">
        <v>136</v>
      </c>
      <c r="I110" s="36" t="s">
        <v>2730</v>
      </c>
      <c r="J110" s="36" t="s">
        <v>2730</v>
      </c>
    </row>
    <row r="111" ht="18.95" customHeight="1" spans="1:10">
      <c r="A111" s="126" t="s">
        <v>136</v>
      </c>
      <c r="B111" s="97" t="s">
        <v>136</v>
      </c>
      <c r="C111" s="97" t="s">
        <v>302</v>
      </c>
      <c r="D111" s="89" t="s">
        <v>315</v>
      </c>
      <c r="E111" s="97" t="s">
        <v>148</v>
      </c>
      <c r="F111" s="23" t="s">
        <v>2788</v>
      </c>
      <c r="G111" s="129">
        <v>4829</v>
      </c>
      <c r="H111" s="135" t="s">
        <v>136</v>
      </c>
      <c r="I111" s="36" t="s">
        <v>148</v>
      </c>
      <c r="J111" s="36" t="s">
        <v>2730</v>
      </c>
    </row>
    <row r="112" ht="18.95" customHeight="1" spans="1:10">
      <c r="A112" s="126" t="s">
        <v>136</v>
      </c>
      <c r="B112" s="97" t="s">
        <v>136</v>
      </c>
      <c r="C112" s="97" t="s">
        <v>302</v>
      </c>
      <c r="D112" s="89" t="s">
        <v>317</v>
      </c>
      <c r="E112" s="97" t="s">
        <v>148</v>
      </c>
      <c r="F112" s="23" t="s">
        <v>2789</v>
      </c>
      <c r="G112" s="129">
        <v>50</v>
      </c>
      <c r="H112" s="135" t="s">
        <v>136</v>
      </c>
      <c r="I112" s="36" t="s">
        <v>148</v>
      </c>
      <c r="J112" s="36" t="s">
        <v>2730</v>
      </c>
    </row>
    <row r="113" ht="18.95" customHeight="1" spans="1:10">
      <c r="A113" s="126" t="s">
        <v>136</v>
      </c>
      <c r="B113" s="97" t="s">
        <v>136</v>
      </c>
      <c r="C113" s="97" t="s">
        <v>302</v>
      </c>
      <c r="D113" s="89" t="s">
        <v>319</v>
      </c>
      <c r="E113" s="97" t="s">
        <v>148</v>
      </c>
      <c r="F113" s="23" t="s">
        <v>2790</v>
      </c>
      <c r="G113" s="129">
        <v>150</v>
      </c>
      <c r="H113" s="135">
        <v>2</v>
      </c>
      <c r="I113" s="36" t="s">
        <v>148</v>
      </c>
      <c r="J113" s="36" t="s">
        <v>2730</v>
      </c>
    </row>
    <row r="114" ht="18.95" customHeight="1" spans="1:10">
      <c r="A114" s="126" t="s">
        <v>136</v>
      </c>
      <c r="B114" s="97" t="s">
        <v>136</v>
      </c>
      <c r="C114" s="97" t="s">
        <v>302</v>
      </c>
      <c r="D114" s="89" t="s">
        <v>321</v>
      </c>
      <c r="E114" s="97" t="s">
        <v>148</v>
      </c>
      <c r="F114" s="23" t="s">
        <v>2791</v>
      </c>
      <c r="G114" s="129">
        <v>2552</v>
      </c>
      <c r="H114" s="135">
        <v>0.823</v>
      </c>
      <c r="I114" s="36" t="s">
        <v>148</v>
      </c>
      <c r="J114" s="36" t="s">
        <v>2730</v>
      </c>
    </row>
    <row r="115" ht="18.95" customHeight="1" spans="1:10">
      <c r="A115" s="126" t="s">
        <v>136</v>
      </c>
      <c r="B115" s="97" t="s">
        <v>136</v>
      </c>
      <c r="C115" s="97" t="s">
        <v>302</v>
      </c>
      <c r="D115" s="89" t="s">
        <v>323</v>
      </c>
      <c r="E115" s="97" t="s">
        <v>148</v>
      </c>
      <c r="F115" s="23" t="s">
        <v>2792</v>
      </c>
      <c r="G115" s="129">
        <v>0</v>
      </c>
      <c r="H115" s="135" t="s">
        <v>136</v>
      </c>
      <c r="I115" s="36" t="s">
        <v>2730</v>
      </c>
      <c r="J115" s="36" t="s">
        <v>2730</v>
      </c>
    </row>
    <row r="116" ht="18.95" customHeight="1" spans="1:10">
      <c r="A116" s="126" t="s">
        <v>136</v>
      </c>
      <c r="B116" s="97" t="s">
        <v>136</v>
      </c>
      <c r="C116" s="97" t="s">
        <v>302</v>
      </c>
      <c r="D116" s="89" t="s">
        <v>325</v>
      </c>
      <c r="E116" s="97" t="s">
        <v>148</v>
      </c>
      <c r="F116" s="23" t="s">
        <v>2739</v>
      </c>
      <c r="G116" s="129">
        <v>323</v>
      </c>
      <c r="H116" s="135">
        <v>0.227</v>
      </c>
      <c r="I116" s="36" t="s">
        <v>148</v>
      </c>
      <c r="J116" s="36" t="s">
        <v>2730</v>
      </c>
    </row>
    <row r="117" ht="18.95" customHeight="1" spans="1:10">
      <c r="A117" s="126" t="s">
        <v>136</v>
      </c>
      <c r="B117" s="97"/>
      <c r="C117" s="97" t="s">
        <v>302</v>
      </c>
      <c r="D117" s="89" t="s">
        <v>326</v>
      </c>
      <c r="E117" s="97" t="s">
        <v>148</v>
      </c>
      <c r="F117" s="23" t="s">
        <v>2793</v>
      </c>
      <c r="G117" s="128">
        <v>570</v>
      </c>
      <c r="H117" s="135">
        <v>-0.839</v>
      </c>
      <c r="I117" s="36" t="s">
        <v>148</v>
      </c>
      <c r="J117" s="36" t="s">
        <v>2730</v>
      </c>
    </row>
    <row r="118" ht="18.95" customHeight="1" spans="1:10">
      <c r="A118" s="126" t="s">
        <v>136</v>
      </c>
      <c r="B118" s="482" t="s">
        <v>137</v>
      </c>
      <c r="C118" s="97"/>
      <c r="D118" s="89" t="s">
        <v>328</v>
      </c>
      <c r="E118" s="97"/>
      <c r="F118" s="20" t="s">
        <v>329</v>
      </c>
      <c r="G118" s="127">
        <v>8541</v>
      </c>
      <c r="H118" s="133">
        <v>0.268</v>
      </c>
      <c r="I118" s="36" t="s">
        <v>148</v>
      </c>
      <c r="J118" s="36" t="s">
        <v>148</v>
      </c>
    </row>
    <row r="119" ht="18.95" customHeight="1" spans="1:10">
      <c r="A119" s="126" t="s">
        <v>136</v>
      </c>
      <c r="B119" s="97" t="s">
        <v>136</v>
      </c>
      <c r="C119" s="97" t="s">
        <v>328</v>
      </c>
      <c r="D119" s="89" t="s">
        <v>330</v>
      </c>
      <c r="E119" s="97" t="s">
        <v>148</v>
      </c>
      <c r="F119" s="23" t="s">
        <v>2729</v>
      </c>
      <c r="G119" s="129">
        <v>3662</v>
      </c>
      <c r="H119" s="135">
        <v>0.504</v>
      </c>
      <c r="I119" s="36" t="s">
        <v>148</v>
      </c>
      <c r="J119" s="36" t="s">
        <v>2730</v>
      </c>
    </row>
    <row r="120" ht="18.95" customHeight="1" spans="1:10">
      <c r="A120" s="126" t="s">
        <v>136</v>
      </c>
      <c r="B120" s="97" t="s">
        <v>136</v>
      </c>
      <c r="C120" s="97" t="s">
        <v>328</v>
      </c>
      <c r="D120" s="89" t="s">
        <v>331</v>
      </c>
      <c r="E120" s="97" t="s">
        <v>148</v>
      </c>
      <c r="F120" s="23" t="s">
        <v>2731</v>
      </c>
      <c r="G120" s="129">
        <v>1497</v>
      </c>
      <c r="H120" s="135">
        <v>-0.002</v>
      </c>
      <c r="I120" s="36" t="s">
        <v>148</v>
      </c>
      <c r="J120" s="36" t="s">
        <v>2730</v>
      </c>
    </row>
    <row r="121" ht="18.95" customHeight="1" spans="1:10">
      <c r="A121" s="126" t="s">
        <v>136</v>
      </c>
      <c r="B121" s="97" t="s">
        <v>136</v>
      </c>
      <c r="C121" s="97" t="s">
        <v>328</v>
      </c>
      <c r="D121" s="89" t="s">
        <v>332</v>
      </c>
      <c r="E121" s="97" t="s">
        <v>148</v>
      </c>
      <c r="F121" s="23" t="s">
        <v>2732</v>
      </c>
      <c r="G121" s="129">
        <v>0</v>
      </c>
      <c r="H121" s="135" t="s">
        <v>136</v>
      </c>
      <c r="I121" s="36" t="s">
        <v>2730</v>
      </c>
      <c r="J121" s="36" t="s">
        <v>2730</v>
      </c>
    </row>
    <row r="122" ht="18.95" customHeight="1" spans="1:10">
      <c r="A122" s="126" t="s">
        <v>136</v>
      </c>
      <c r="B122" s="97" t="s">
        <v>136</v>
      </c>
      <c r="C122" s="97" t="s">
        <v>328</v>
      </c>
      <c r="D122" s="89" t="s">
        <v>333</v>
      </c>
      <c r="E122" s="97" t="s">
        <v>148</v>
      </c>
      <c r="F122" s="23" t="s">
        <v>2794</v>
      </c>
      <c r="G122" s="129">
        <v>400</v>
      </c>
      <c r="H122" s="135">
        <v>0</v>
      </c>
      <c r="I122" s="36" t="s">
        <v>148</v>
      </c>
      <c r="J122" s="36" t="s">
        <v>2730</v>
      </c>
    </row>
    <row r="123" ht="18.95" customHeight="1" spans="1:10">
      <c r="A123" s="126" t="s">
        <v>136</v>
      </c>
      <c r="B123" s="97" t="s">
        <v>136</v>
      </c>
      <c r="C123" s="97" t="s">
        <v>328</v>
      </c>
      <c r="D123" s="89" t="s">
        <v>335</v>
      </c>
      <c r="E123" s="97" t="s">
        <v>148</v>
      </c>
      <c r="F123" s="23" t="s">
        <v>2795</v>
      </c>
      <c r="G123" s="129">
        <v>0</v>
      </c>
      <c r="H123" s="135" t="s">
        <v>136</v>
      </c>
      <c r="I123" s="36" t="s">
        <v>2730</v>
      </c>
      <c r="J123" s="36" t="s">
        <v>2730</v>
      </c>
    </row>
    <row r="124" ht="18.95" customHeight="1" spans="1:10">
      <c r="A124" s="126" t="s">
        <v>136</v>
      </c>
      <c r="B124" s="97" t="s">
        <v>136</v>
      </c>
      <c r="C124" s="97" t="s">
        <v>328</v>
      </c>
      <c r="D124" s="89" t="s">
        <v>337</v>
      </c>
      <c r="E124" s="97" t="s">
        <v>148</v>
      </c>
      <c r="F124" s="23" t="s">
        <v>2796</v>
      </c>
      <c r="G124" s="129">
        <v>0</v>
      </c>
      <c r="H124" s="135" t="s">
        <v>136</v>
      </c>
      <c r="I124" s="36" t="s">
        <v>2730</v>
      </c>
      <c r="J124" s="36" t="s">
        <v>2730</v>
      </c>
    </row>
    <row r="125" ht="18.95" customHeight="1" spans="1:10">
      <c r="A125" s="126" t="s">
        <v>136</v>
      </c>
      <c r="B125" s="97" t="s">
        <v>136</v>
      </c>
      <c r="C125" s="97" t="s">
        <v>328</v>
      </c>
      <c r="D125" s="89" t="s">
        <v>339</v>
      </c>
      <c r="E125" s="97" t="s">
        <v>148</v>
      </c>
      <c r="F125" s="23" t="s">
        <v>2739</v>
      </c>
      <c r="G125" s="129">
        <v>0</v>
      </c>
      <c r="H125" s="135" t="s">
        <v>136</v>
      </c>
      <c r="I125" s="36" t="s">
        <v>2730</v>
      </c>
      <c r="J125" s="36" t="s">
        <v>2730</v>
      </c>
    </row>
    <row r="126" ht="18.95" customHeight="1" spans="1:10">
      <c r="A126" s="126" t="s">
        <v>136</v>
      </c>
      <c r="B126" s="97"/>
      <c r="C126" s="97" t="s">
        <v>328</v>
      </c>
      <c r="D126" s="89" t="s">
        <v>340</v>
      </c>
      <c r="E126" s="97" t="s">
        <v>148</v>
      </c>
      <c r="F126" s="41" t="s">
        <v>2797</v>
      </c>
      <c r="G126" s="128">
        <v>2982</v>
      </c>
      <c r="H126" s="135">
        <v>0.243</v>
      </c>
      <c r="I126" s="36" t="s">
        <v>148</v>
      </c>
      <c r="J126" s="36" t="s">
        <v>2730</v>
      </c>
    </row>
    <row r="127" ht="18.95" customHeight="1" spans="1:10">
      <c r="A127" s="126" t="s">
        <v>136</v>
      </c>
      <c r="B127" s="482" t="s">
        <v>137</v>
      </c>
      <c r="C127" s="97"/>
      <c r="D127" s="89" t="s">
        <v>342</v>
      </c>
      <c r="E127" s="97"/>
      <c r="F127" s="43" t="s">
        <v>343</v>
      </c>
      <c r="G127" s="127">
        <v>15926</v>
      </c>
      <c r="H127" s="133">
        <v>0.158</v>
      </c>
      <c r="I127" s="36" t="s">
        <v>148</v>
      </c>
      <c r="J127" s="36" t="s">
        <v>148</v>
      </c>
    </row>
    <row r="128" ht="18.95" customHeight="1" spans="1:10">
      <c r="A128" s="126" t="s">
        <v>136</v>
      </c>
      <c r="B128" s="97" t="s">
        <v>136</v>
      </c>
      <c r="C128" s="97" t="s">
        <v>342</v>
      </c>
      <c r="D128" s="89" t="s">
        <v>344</v>
      </c>
      <c r="E128" s="97" t="s">
        <v>148</v>
      </c>
      <c r="F128" s="41" t="s">
        <v>2729</v>
      </c>
      <c r="G128" s="129">
        <v>2726</v>
      </c>
      <c r="H128" s="135">
        <v>0.471</v>
      </c>
      <c r="I128" s="36" t="s">
        <v>148</v>
      </c>
      <c r="J128" s="36" t="s">
        <v>2730</v>
      </c>
    </row>
    <row r="129" ht="18.95" customHeight="1" spans="1:10">
      <c r="A129" s="126" t="s">
        <v>136</v>
      </c>
      <c r="B129" s="97" t="s">
        <v>136</v>
      </c>
      <c r="C129" s="97" t="s">
        <v>342</v>
      </c>
      <c r="D129" s="89" t="s">
        <v>345</v>
      </c>
      <c r="E129" s="97" t="s">
        <v>148</v>
      </c>
      <c r="F129" s="41" t="s">
        <v>2731</v>
      </c>
      <c r="G129" s="129">
        <v>0</v>
      </c>
      <c r="H129" s="135" t="s">
        <v>136</v>
      </c>
      <c r="I129" s="36" t="s">
        <v>2730</v>
      </c>
      <c r="J129" s="36" t="s">
        <v>2730</v>
      </c>
    </row>
    <row r="130" ht="18.95" customHeight="1" spans="1:10">
      <c r="A130" s="126" t="s">
        <v>136</v>
      </c>
      <c r="B130" s="97" t="s">
        <v>136</v>
      </c>
      <c r="C130" s="97" t="s">
        <v>342</v>
      </c>
      <c r="D130" s="89" t="s">
        <v>346</v>
      </c>
      <c r="E130" s="97" t="s">
        <v>148</v>
      </c>
      <c r="F130" s="41" t="s">
        <v>2732</v>
      </c>
      <c r="G130" s="129">
        <v>98</v>
      </c>
      <c r="H130" s="135">
        <v>0.136</v>
      </c>
      <c r="I130" s="36" t="s">
        <v>148</v>
      </c>
      <c r="J130" s="36" t="s">
        <v>2730</v>
      </c>
    </row>
    <row r="131" ht="18.95" customHeight="1" spans="1:10">
      <c r="A131" s="126" t="s">
        <v>136</v>
      </c>
      <c r="B131" s="97" t="s">
        <v>136</v>
      </c>
      <c r="C131" s="97" t="s">
        <v>342</v>
      </c>
      <c r="D131" s="89" t="s">
        <v>347</v>
      </c>
      <c r="E131" s="97" t="s">
        <v>148</v>
      </c>
      <c r="F131" s="41" t="s">
        <v>2798</v>
      </c>
      <c r="G131" s="129">
        <v>0</v>
      </c>
      <c r="H131" s="135" t="s">
        <v>136</v>
      </c>
      <c r="I131" s="36" t="s">
        <v>2730</v>
      </c>
      <c r="J131" s="36" t="s">
        <v>2730</v>
      </c>
    </row>
    <row r="132" ht="18.95" customHeight="1" spans="1:10">
      <c r="A132" s="126" t="s">
        <v>136</v>
      </c>
      <c r="B132" s="97" t="s">
        <v>136</v>
      </c>
      <c r="C132" s="97" t="s">
        <v>342</v>
      </c>
      <c r="D132" s="89" t="s">
        <v>349</v>
      </c>
      <c r="E132" s="97" t="s">
        <v>148</v>
      </c>
      <c r="F132" s="41" t="s">
        <v>2799</v>
      </c>
      <c r="G132" s="129">
        <v>0</v>
      </c>
      <c r="H132" s="135" t="s">
        <v>136</v>
      </c>
      <c r="I132" s="36" t="s">
        <v>2730</v>
      </c>
      <c r="J132" s="36" t="s">
        <v>2730</v>
      </c>
    </row>
    <row r="133" ht="18.95" customHeight="1" spans="1:10">
      <c r="A133" s="126" t="s">
        <v>136</v>
      </c>
      <c r="B133" s="97" t="s">
        <v>136</v>
      </c>
      <c r="C133" s="97" t="s">
        <v>342</v>
      </c>
      <c r="D133" s="89" t="s">
        <v>351</v>
      </c>
      <c r="E133" s="97" t="s">
        <v>148</v>
      </c>
      <c r="F133" s="41" t="s">
        <v>2800</v>
      </c>
      <c r="G133" s="129">
        <v>1000</v>
      </c>
      <c r="H133" s="135">
        <v>0</v>
      </c>
      <c r="I133" s="36" t="s">
        <v>148</v>
      </c>
      <c r="J133" s="36" t="s">
        <v>2730</v>
      </c>
    </row>
    <row r="134" ht="18.95" customHeight="1" spans="1:10">
      <c r="A134" s="126" t="s">
        <v>136</v>
      </c>
      <c r="B134" s="97" t="s">
        <v>136</v>
      </c>
      <c r="C134" s="97" t="s">
        <v>342</v>
      </c>
      <c r="D134" s="89" t="s">
        <v>353</v>
      </c>
      <c r="E134" s="97" t="s">
        <v>148</v>
      </c>
      <c r="F134" s="41" t="s">
        <v>2801</v>
      </c>
      <c r="G134" s="129">
        <v>0</v>
      </c>
      <c r="H134" s="135" t="s">
        <v>136</v>
      </c>
      <c r="I134" s="36" t="s">
        <v>2730</v>
      </c>
      <c r="J134" s="36" t="s">
        <v>2730</v>
      </c>
    </row>
    <row r="135" ht="18.95" customHeight="1" spans="1:10">
      <c r="A135" s="126" t="s">
        <v>136</v>
      </c>
      <c r="B135" s="97" t="s">
        <v>136</v>
      </c>
      <c r="C135" s="97" t="s">
        <v>342</v>
      </c>
      <c r="D135" s="89" t="s">
        <v>355</v>
      </c>
      <c r="E135" s="97" t="s">
        <v>148</v>
      </c>
      <c r="F135" s="41" t="s">
        <v>2802</v>
      </c>
      <c r="G135" s="129">
        <v>11909</v>
      </c>
      <c r="H135" s="135">
        <v>0.122</v>
      </c>
      <c r="I135" s="36" t="s">
        <v>148</v>
      </c>
      <c r="J135" s="36" t="s">
        <v>2730</v>
      </c>
    </row>
    <row r="136" ht="18.95" customHeight="1" spans="1:10">
      <c r="A136" s="126" t="s">
        <v>136</v>
      </c>
      <c r="B136" s="97" t="s">
        <v>136</v>
      </c>
      <c r="C136" s="97" t="s">
        <v>342</v>
      </c>
      <c r="D136" s="89" t="s">
        <v>357</v>
      </c>
      <c r="E136" s="97" t="s">
        <v>148</v>
      </c>
      <c r="F136" s="41" t="s">
        <v>2739</v>
      </c>
      <c r="G136" s="129">
        <v>193</v>
      </c>
      <c r="H136" s="135">
        <v>-0.017</v>
      </c>
      <c r="I136" s="36" t="s">
        <v>148</v>
      </c>
      <c r="J136" s="36" t="s">
        <v>2730</v>
      </c>
    </row>
    <row r="137" ht="18.95" customHeight="1" spans="1:10">
      <c r="A137" s="126" t="s">
        <v>136</v>
      </c>
      <c r="B137" s="97"/>
      <c r="C137" s="97" t="s">
        <v>342</v>
      </c>
      <c r="D137" s="89" t="s">
        <v>358</v>
      </c>
      <c r="E137" s="97" t="s">
        <v>148</v>
      </c>
      <c r="F137" s="41" t="s">
        <v>2803</v>
      </c>
      <c r="G137" s="129">
        <v>0</v>
      </c>
      <c r="H137" s="135">
        <v>-1</v>
      </c>
      <c r="I137" s="36" t="s">
        <v>2730</v>
      </c>
      <c r="J137" s="36" t="s">
        <v>2730</v>
      </c>
    </row>
    <row r="138" ht="18.95" customHeight="1" spans="1:10">
      <c r="A138" s="126" t="s">
        <v>136</v>
      </c>
      <c r="B138" s="482" t="s">
        <v>137</v>
      </c>
      <c r="C138" s="97"/>
      <c r="D138" s="89" t="s">
        <v>360</v>
      </c>
      <c r="E138" s="97"/>
      <c r="F138" s="43" t="s">
        <v>361</v>
      </c>
      <c r="G138" s="127">
        <v>1160</v>
      </c>
      <c r="H138" s="133">
        <v>0.084</v>
      </c>
      <c r="I138" s="36" t="s">
        <v>148</v>
      </c>
      <c r="J138" s="36" t="s">
        <v>148</v>
      </c>
    </row>
    <row r="139" ht="18.95" customHeight="1" spans="1:10">
      <c r="A139" s="126" t="s">
        <v>136</v>
      </c>
      <c r="B139" s="97" t="s">
        <v>136</v>
      </c>
      <c r="C139" s="97" t="s">
        <v>360</v>
      </c>
      <c r="D139" s="89" t="s">
        <v>362</v>
      </c>
      <c r="E139" s="97" t="s">
        <v>148</v>
      </c>
      <c r="F139" s="41" t="s">
        <v>2729</v>
      </c>
      <c r="G139" s="129">
        <v>352</v>
      </c>
      <c r="H139" s="135">
        <v>0.305</v>
      </c>
      <c r="I139" s="36" t="s">
        <v>148</v>
      </c>
      <c r="J139" s="36" t="s">
        <v>2730</v>
      </c>
    </row>
    <row r="140" ht="18.95" customHeight="1" spans="1:10">
      <c r="A140" s="126" t="s">
        <v>136</v>
      </c>
      <c r="B140" s="97" t="s">
        <v>136</v>
      </c>
      <c r="C140" s="97" t="s">
        <v>360</v>
      </c>
      <c r="D140" s="89" t="s">
        <v>363</v>
      </c>
      <c r="E140" s="97" t="s">
        <v>148</v>
      </c>
      <c r="F140" s="41" t="s">
        <v>2731</v>
      </c>
      <c r="G140" s="129">
        <v>808</v>
      </c>
      <c r="H140" s="135">
        <v>0.01</v>
      </c>
      <c r="I140" s="36" t="s">
        <v>148</v>
      </c>
      <c r="J140" s="36" t="s">
        <v>2730</v>
      </c>
    </row>
    <row r="141" ht="18.95" customHeight="1" spans="1:10">
      <c r="A141" s="126" t="s">
        <v>136</v>
      </c>
      <c r="B141" s="97" t="s">
        <v>136</v>
      </c>
      <c r="C141" s="97" t="s">
        <v>360</v>
      </c>
      <c r="D141" s="89" t="s">
        <v>364</v>
      </c>
      <c r="E141" s="97" t="s">
        <v>148</v>
      </c>
      <c r="F141" s="41" t="s">
        <v>2732</v>
      </c>
      <c r="G141" s="129">
        <v>0</v>
      </c>
      <c r="H141" s="135" t="s">
        <v>136</v>
      </c>
      <c r="I141" s="36" t="s">
        <v>2730</v>
      </c>
      <c r="J141" s="36" t="s">
        <v>2730</v>
      </c>
    </row>
    <row r="142" ht="18.95" customHeight="1" spans="1:10">
      <c r="A142" s="126" t="s">
        <v>136</v>
      </c>
      <c r="B142" s="97" t="s">
        <v>136</v>
      </c>
      <c r="C142" s="97" t="s">
        <v>360</v>
      </c>
      <c r="D142" s="89" t="s">
        <v>365</v>
      </c>
      <c r="E142" s="97" t="s">
        <v>148</v>
      </c>
      <c r="F142" s="41" t="s">
        <v>2804</v>
      </c>
      <c r="G142" s="129">
        <v>0</v>
      </c>
      <c r="H142" s="135" t="s">
        <v>136</v>
      </c>
      <c r="I142" s="36" t="s">
        <v>2730</v>
      </c>
      <c r="J142" s="36" t="s">
        <v>2730</v>
      </c>
    </row>
    <row r="143" ht="18.95" customHeight="1" spans="1:10">
      <c r="A143" s="126" t="s">
        <v>136</v>
      </c>
      <c r="B143" s="97" t="s">
        <v>136</v>
      </c>
      <c r="C143" s="97" t="s">
        <v>360</v>
      </c>
      <c r="D143" s="89" t="s">
        <v>367</v>
      </c>
      <c r="E143" s="97" t="s">
        <v>148</v>
      </c>
      <c r="F143" s="41" t="s">
        <v>2805</v>
      </c>
      <c r="G143" s="128">
        <v>0</v>
      </c>
      <c r="H143" s="135" t="s">
        <v>136</v>
      </c>
      <c r="I143" s="36" t="s">
        <v>2730</v>
      </c>
      <c r="J143" s="36" t="s">
        <v>2730</v>
      </c>
    </row>
    <row r="144" ht="18.95" customHeight="1" spans="1:10">
      <c r="A144" s="126" t="s">
        <v>136</v>
      </c>
      <c r="B144" s="97" t="s">
        <v>136</v>
      </c>
      <c r="C144" s="97" t="s">
        <v>360</v>
      </c>
      <c r="D144" s="89" t="s">
        <v>369</v>
      </c>
      <c r="E144" s="97" t="s">
        <v>148</v>
      </c>
      <c r="F144" s="41" t="s">
        <v>2806</v>
      </c>
      <c r="G144" s="129">
        <v>0</v>
      </c>
      <c r="H144" s="135" t="s">
        <v>136</v>
      </c>
      <c r="I144" s="36" t="s">
        <v>2730</v>
      </c>
      <c r="J144" s="36" t="s">
        <v>2730</v>
      </c>
    </row>
    <row r="145" ht="18.95" customHeight="1" spans="1:10">
      <c r="A145" s="126" t="s">
        <v>136</v>
      </c>
      <c r="B145" s="97" t="s">
        <v>136</v>
      </c>
      <c r="C145" s="97" t="s">
        <v>360</v>
      </c>
      <c r="D145" s="89" t="s">
        <v>371</v>
      </c>
      <c r="E145" s="97" t="s">
        <v>148</v>
      </c>
      <c r="F145" s="41" t="s">
        <v>2807</v>
      </c>
      <c r="G145" s="129">
        <v>0</v>
      </c>
      <c r="H145" s="135" t="s">
        <v>136</v>
      </c>
      <c r="I145" s="36" t="s">
        <v>2730</v>
      </c>
      <c r="J145" s="36" t="s">
        <v>2730</v>
      </c>
    </row>
    <row r="146" ht="18.95" customHeight="1" spans="1:10">
      <c r="A146" s="126" t="s">
        <v>136</v>
      </c>
      <c r="B146" s="97" t="s">
        <v>136</v>
      </c>
      <c r="C146" s="97" t="s">
        <v>360</v>
      </c>
      <c r="D146" s="89" t="s">
        <v>373</v>
      </c>
      <c r="E146" s="97" t="s">
        <v>148</v>
      </c>
      <c r="F146" s="41" t="s">
        <v>2808</v>
      </c>
      <c r="G146" s="129">
        <v>0</v>
      </c>
      <c r="H146" s="135" t="s">
        <v>136</v>
      </c>
      <c r="I146" s="36" t="s">
        <v>2730</v>
      </c>
      <c r="J146" s="36" t="s">
        <v>2730</v>
      </c>
    </row>
    <row r="147" ht="18.95" customHeight="1" spans="1:10">
      <c r="A147" s="126" t="s">
        <v>136</v>
      </c>
      <c r="B147" s="97" t="s">
        <v>136</v>
      </c>
      <c r="C147" s="97" t="s">
        <v>360</v>
      </c>
      <c r="D147" s="89" t="s">
        <v>375</v>
      </c>
      <c r="E147" s="97" t="s">
        <v>148</v>
      </c>
      <c r="F147" s="41" t="s">
        <v>2809</v>
      </c>
      <c r="G147" s="129">
        <v>0</v>
      </c>
      <c r="H147" s="135" t="s">
        <v>136</v>
      </c>
      <c r="I147" s="36" t="s">
        <v>2730</v>
      </c>
      <c r="J147" s="36" t="s">
        <v>2730</v>
      </c>
    </row>
    <row r="148" ht="18.95" customHeight="1" spans="1:10">
      <c r="A148" s="126" t="s">
        <v>136</v>
      </c>
      <c r="B148" s="97" t="s">
        <v>136</v>
      </c>
      <c r="C148" s="97" t="s">
        <v>360</v>
      </c>
      <c r="D148" s="89" t="s">
        <v>377</v>
      </c>
      <c r="E148" s="97" t="s">
        <v>148</v>
      </c>
      <c r="F148" s="41" t="s">
        <v>2739</v>
      </c>
      <c r="G148" s="129">
        <v>0</v>
      </c>
      <c r="H148" s="135" t="s">
        <v>136</v>
      </c>
      <c r="I148" s="36" t="s">
        <v>2730</v>
      </c>
      <c r="J148" s="36" t="s">
        <v>2730</v>
      </c>
    </row>
    <row r="149" ht="18.95" customHeight="1" spans="1:10">
      <c r="A149" s="126" t="s">
        <v>136</v>
      </c>
      <c r="B149" s="97"/>
      <c r="C149" s="97" t="s">
        <v>360</v>
      </c>
      <c r="D149" s="89" t="s">
        <v>378</v>
      </c>
      <c r="E149" s="97" t="s">
        <v>148</v>
      </c>
      <c r="F149" s="41" t="s">
        <v>2810</v>
      </c>
      <c r="G149" s="129">
        <v>0</v>
      </c>
      <c r="H149" s="135" t="s">
        <v>136</v>
      </c>
      <c r="I149" s="36" t="s">
        <v>2730</v>
      </c>
      <c r="J149" s="36" t="s">
        <v>2730</v>
      </c>
    </row>
    <row r="150" ht="18.95" customHeight="1" spans="1:10">
      <c r="A150" s="126" t="s">
        <v>136</v>
      </c>
      <c r="B150" s="482" t="s">
        <v>137</v>
      </c>
      <c r="C150" s="97"/>
      <c r="D150" s="89" t="s">
        <v>380</v>
      </c>
      <c r="E150" s="97"/>
      <c r="F150" s="43" t="s">
        <v>381</v>
      </c>
      <c r="G150" s="127">
        <v>5372</v>
      </c>
      <c r="H150" s="133">
        <v>-0.942</v>
      </c>
      <c r="I150" s="36" t="s">
        <v>148</v>
      </c>
      <c r="J150" s="36" t="s">
        <v>148</v>
      </c>
    </row>
    <row r="151" ht="18.95" customHeight="1" spans="1:10">
      <c r="A151" s="126" t="s">
        <v>136</v>
      </c>
      <c r="B151" s="97" t="s">
        <v>136</v>
      </c>
      <c r="C151" s="97" t="s">
        <v>380</v>
      </c>
      <c r="D151" s="89" t="s">
        <v>382</v>
      </c>
      <c r="E151" s="97" t="s">
        <v>148</v>
      </c>
      <c r="F151" s="41" t="s">
        <v>2729</v>
      </c>
      <c r="G151" s="129">
        <v>2077</v>
      </c>
      <c r="H151" s="135">
        <v>-0.968</v>
      </c>
      <c r="I151" s="36" t="s">
        <v>148</v>
      </c>
      <c r="J151" s="36" t="s">
        <v>2730</v>
      </c>
    </row>
    <row r="152" ht="18.95" customHeight="1" spans="1:10">
      <c r="A152" s="126" t="s">
        <v>136</v>
      </c>
      <c r="B152" s="97" t="s">
        <v>136</v>
      </c>
      <c r="C152" s="97" t="s">
        <v>380</v>
      </c>
      <c r="D152" s="89" t="s">
        <v>383</v>
      </c>
      <c r="E152" s="97" t="s">
        <v>148</v>
      </c>
      <c r="F152" s="41" t="s">
        <v>2731</v>
      </c>
      <c r="G152" s="129">
        <v>0</v>
      </c>
      <c r="H152" s="135">
        <v>-1</v>
      </c>
      <c r="I152" s="36" t="s">
        <v>2730</v>
      </c>
      <c r="J152" s="36" t="s">
        <v>2730</v>
      </c>
    </row>
    <row r="153" ht="18.95" customHeight="1" spans="1:10">
      <c r="A153" s="126" t="s">
        <v>136</v>
      </c>
      <c r="B153" s="97" t="s">
        <v>136</v>
      </c>
      <c r="C153" s="97" t="s">
        <v>380</v>
      </c>
      <c r="D153" s="89" t="s">
        <v>384</v>
      </c>
      <c r="E153" s="97" t="s">
        <v>148</v>
      </c>
      <c r="F153" s="41" t="s">
        <v>2732</v>
      </c>
      <c r="G153" s="129">
        <v>428</v>
      </c>
      <c r="H153" s="135">
        <v>1.009</v>
      </c>
      <c r="I153" s="36" t="s">
        <v>148</v>
      </c>
      <c r="J153" s="36" t="s">
        <v>2730</v>
      </c>
    </row>
    <row r="154" ht="18.95" customHeight="1" spans="1:10">
      <c r="A154" s="126" t="s">
        <v>136</v>
      </c>
      <c r="B154" s="97" t="s">
        <v>136</v>
      </c>
      <c r="C154" s="97" t="s">
        <v>380</v>
      </c>
      <c r="D154" s="89" t="s">
        <v>385</v>
      </c>
      <c r="E154" s="97" t="s">
        <v>148</v>
      </c>
      <c r="F154" s="41" t="s">
        <v>2811</v>
      </c>
      <c r="G154" s="128">
        <v>1535</v>
      </c>
      <c r="H154" s="135">
        <v>-0.587</v>
      </c>
      <c r="I154" s="36" t="s">
        <v>148</v>
      </c>
      <c r="J154" s="36" t="s">
        <v>2730</v>
      </c>
    </row>
    <row r="155" ht="18.95" customHeight="1" spans="1:10">
      <c r="A155" s="126" t="s">
        <v>136</v>
      </c>
      <c r="B155" s="97" t="s">
        <v>136</v>
      </c>
      <c r="C155" s="97" t="s">
        <v>380</v>
      </c>
      <c r="D155" s="89" t="s">
        <v>387</v>
      </c>
      <c r="E155" s="97" t="s">
        <v>148</v>
      </c>
      <c r="F155" s="41" t="s">
        <v>2812</v>
      </c>
      <c r="G155" s="129">
        <v>200</v>
      </c>
      <c r="H155" s="135">
        <v>-0.989</v>
      </c>
      <c r="I155" s="36" t="s">
        <v>148</v>
      </c>
      <c r="J155" s="36" t="s">
        <v>2730</v>
      </c>
    </row>
    <row r="156" ht="18.95" customHeight="1" spans="1:10">
      <c r="A156" s="126" t="s">
        <v>136</v>
      </c>
      <c r="B156" s="97" t="s">
        <v>136</v>
      </c>
      <c r="C156" s="97" t="s">
        <v>380</v>
      </c>
      <c r="D156" s="89" t="s">
        <v>389</v>
      </c>
      <c r="E156" s="97" t="s">
        <v>148</v>
      </c>
      <c r="F156" s="41" t="s">
        <v>2813</v>
      </c>
      <c r="G156" s="129">
        <v>300</v>
      </c>
      <c r="H156" s="135">
        <v>-0.876</v>
      </c>
      <c r="I156" s="36" t="s">
        <v>148</v>
      </c>
      <c r="J156" s="36" t="s">
        <v>2730</v>
      </c>
    </row>
    <row r="157" ht="18.95" customHeight="1" spans="1:10">
      <c r="A157" s="126" t="s">
        <v>136</v>
      </c>
      <c r="B157" s="97" t="s">
        <v>136</v>
      </c>
      <c r="C157" s="97" t="s">
        <v>380</v>
      </c>
      <c r="D157" s="89" t="s">
        <v>391</v>
      </c>
      <c r="E157" s="97" t="s">
        <v>148</v>
      </c>
      <c r="F157" s="41" t="s">
        <v>2767</v>
      </c>
      <c r="G157" s="129">
        <v>0</v>
      </c>
      <c r="H157" s="135" t="s">
        <v>136</v>
      </c>
      <c r="I157" s="36" t="s">
        <v>2730</v>
      </c>
      <c r="J157" s="36" t="s">
        <v>2730</v>
      </c>
    </row>
    <row r="158" ht="18.95" customHeight="1" spans="1:10">
      <c r="A158" s="126" t="s">
        <v>136</v>
      </c>
      <c r="B158" s="97" t="s">
        <v>136</v>
      </c>
      <c r="C158" s="97" t="s">
        <v>380</v>
      </c>
      <c r="D158" s="89" t="s">
        <v>392</v>
      </c>
      <c r="E158" s="97" t="s">
        <v>148</v>
      </c>
      <c r="F158" s="41" t="s">
        <v>2739</v>
      </c>
      <c r="G158" s="129">
        <v>559</v>
      </c>
      <c r="H158" s="135">
        <v>-0.818</v>
      </c>
      <c r="I158" s="36" t="s">
        <v>148</v>
      </c>
      <c r="J158" s="36" t="s">
        <v>2730</v>
      </c>
    </row>
    <row r="159" ht="18.95" customHeight="1" spans="1:10">
      <c r="A159" s="126" t="s">
        <v>136</v>
      </c>
      <c r="B159" s="97"/>
      <c r="C159" s="97" t="s">
        <v>380</v>
      </c>
      <c r="D159" s="89" t="s">
        <v>393</v>
      </c>
      <c r="E159" s="97" t="s">
        <v>148</v>
      </c>
      <c r="F159" s="41" t="s">
        <v>2814</v>
      </c>
      <c r="G159" s="129">
        <v>273</v>
      </c>
      <c r="H159" s="135">
        <v>-0.617</v>
      </c>
      <c r="I159" s="36" t="s">
        <v>148</v>
      </c>
      <c r="J159" s="36" t="s">
        <v>2730</v>
      </c>
    </row>
    <row r="160" ht="18.95" customHeight="1" spans="1:10">
      <c r="A160" s="126" t="s">
        <v>136</v>
      </c>
      <c r="B160" s="482" t="s">
        <v>137</v>
      </c>
      <c r="C160" s="97"/>
      <c r="D160" s="89" t="s">
        <v>395</v>
      </c>
      <c r="E160" s="97"/>
      <c r="F160" s="43" t="s">
        <v>396</v>
      </c>
      <c r="G160" s="127">
        <v>35308</v>
      </c>
      <c r="H160" s="133">
        <v>-0.209</v>
      </c>
      <c r="I160" s="36" t="s">
        <v>148</v>
      </c>
      <c r="J160" s="36" t="s">
        <v>148</v>
      </c>
    </row>
    <row r="161" ht="18.95" customHeight="1" spans="1:10">
      <c r="A161" s="126" t="s">
        <v>136</v>
      </c>
      <c r="B161" s="97" t="s">
        <v>136</v>
      </c>
      <c r="C161" s="97" t="s">
        <v>395</v>
      </c>
      <c r="D161" s="89" t="s">
        <v>397</v>
      </c>
      <c r="E161" s="97" t="s">
        <v>148</v>
      </c>
      <c r="F161" s="41" t="s">
        <v>2729</v>
      </c>
      <c r="G161" s="129">
        <v>1455</v>
      </c>
      <c r="H161" s="135">
        <v>-0.888</v>
      </c>
      <c r="I161" s="36" t="s">
        <v>148</v>
      </c>
      <c r="J161" s="36" t="s">
        <v>2730</v>
      </c>
    </row>
    <row r="162" ht="18.95" customHeight="1" spans="1:10">
      <c r="A162" s="126" t="s">
        <v>136</v>
      </c>
      <c r="B162" s="97" t="s">
        <v>136</v>
      </c>
      <c r="C162" s="97" t="s">
        <v>395</v>
      </c>
      <c r="D162" s="89" t="s">
        <v>398</v>
      </c>
      <c r="E162" s="97" t="s">
        <v>148</v>
      </c>
      <c r="F162" s="41" t="s">
        <v>2731</v>
      </c>
      <c r="G162" s="129">
        <v>0</v>
      </c>
      <c r="H162" s="135" t="s">
        <v>136</v>
      </c>
      <c r="I162" s="36" t="s">
        <v>2730</v>
      </c>
      <c r="J162" s="36" t="s">
        <v>2730</v>
      </c>
    </row>
    <row r="163" ht="18.95" customHeight="1" spans="1:10">
      <c r="A163" s="126" t="s">
        <v>136</v>
      </c>
      <c r="B163" s="97" t="s">
        <v>136</v>
      </c>
      <c r="C163" s="97" t="s">
        <v>395</v>
      </c>
      <c r="D163" s="89" t="s">
        <v>399</v>
      </c>
      <c r="E163" s="97" t="s">
        <v>148</v>
      </c>
      <c r="F163" s="41" t="s">
        <v>2732</v>
      </c>
      <c r="G163" s="129">
        <v>57</v>
      </c>
      <c r="H163" s="135">
        <v>0.118</v>
      </c>
      <c r="I163" s="36" t="s">
        <v>148</v>
      </c>
      <c r="J163" s="36" t="s">
        <v>2730</v>
      </c>
    </row>
    <row r="164" ht="18.95" customHeight="1" spans="1:10">
      <c r="A164" s="126" t="s">
        <v>136</v>
      </c>
      <c r="B164" s="97" t="s">
        <v>136</v>
      </c>
      <c r="C164" s="97" t="s">
        <v>395</v>
      </c>
      <c r="D164" s="89" t="s">
        <v>400</v>
      </c>
      <c r="E164" s="97" t="s">
        <v>148</v>
      </c>
      <c r="F164" s="41" t="s">
        <v>2815</v>
      </c>
      <c r="G164" s="129">
        <v>0</v>
      </c>
      <c r="H164" s="135" t="s">
        <v>136</v>
      </c>
      <c r="I164" s="36" t="s">
        <v>2730</v>
      </c>
      <c r="J164" s="36" t="s">
        <v>2730</v>
      </c>
    </row>
    <row r="165" ht="18.95" customHeight="1" spans="1:10">
      <c r="A165" s="126" t="s">
        <v>136</v>
      </c>
      <c r="B165" s="97" t="s">
        <v>136</v>
      </c>
      <c r="C165" s="97" t="s">
        <v>395</v>
      </c>
      <c r="D165" s="89" t="s">
        <v>402</v>
      </c>
      <c r="E165" s="97" t="s">
        <v>148</v>
      </c>
      <c r="F165" s="41" t="s">
        <v>2816</v>
      </c>
      <c r="G165" s="129">
        <v>0</v>
      </c>
      <c r="H165" s="135" t="s">
        <v>136</v>
      </c>
      <c r="I165" s="36" t="s">
        <v>2730</v>
      </c>
      <c r="J165" s="36" t="s">
        <v>2730</v>
      </c>
    </row>
    <row r="166" ht="18.95" customHeight="1" spans="1:10">
      <c r="A166" s="126" t="s">
        <v>136</v>
      </c>
      <c r="B166" s="97" t="s">
        <v>136</v>
      </c>
      <c r="C166" s="97" t="s">
        <v>395</v>
      </c>
      <c r="D166" s="89" t="s">
        <v>404</v>
      </c>
      <c r="E166" s="97" t="s">
        <v>148</v>
      </c>
      <c r="F166" s="41" t="s">
        <v>2817</v>
      </c>
      <c r="G166" s="128">
        <v>3100</v>
      </c>
      <c r="H166" s="135">
        <v>-0.244</v>
      </c>
      <c r="I166" s="36" t="s">
        <v>148</v>
      </c>
      <c r="J166" s="36" t="s">
        <v>2730</v>
      </c>
    </row>
    <row r="167" ht="18.95" customHeight="1" spans="1:10">
      <c r="A167" s="126" t="s">
        <v>136</v>
      </c>
      <c r="B167" s="97" t="s">
        <v>136</v>
      </c>
      <c r="C167" s="97" t="s">
        <v>395</v>
      </c>
      <c r="D167" s="89" t="s">
        <v>406</v>
      </c>
      <c r="E167" s="97" t="s">
        <v>148</v>
      </c>
      <c r="F167" s="41" t="s">
        <v>2818</v>
      </c>
      <c r="G167" s="129">
        <v>0</v>
      </c>
      <c r="H167" s="135" t="s">
        <v>136</v>
      </c>
      <c r="I167" s="36" t="s">
        <v>2730</v>
      </c>
      <c r="J167" s="36" t="s">
        <v>2730</v>
      </c>
    </row>
    <row r="168" ht="18.95" customHeight="1" spans="1:10">
      <c r="A168" s="126" t="s">
        <v>136</v>
      </c>
      <c r="B168" s="97" t="s">
        <v>136</v>
      </c>
      <c r="C168" s="97" t="s">
        <v>395</v>
      </c>
      <c r="D168" s="89" t="s">
        <v>408</v>
      </c>
      <c r="E168" s="97" t="s">
        <v>148</v>
      </c>
      <c r="F168" s="41" t="s">
        <v>2819</v>
      </c>
      <c r="G168" s="129">
        <v>0</v>
      </c>
      <c r="H168" s="135" t="s">
        <v>136</v>
      </c>
      <c r="I168" s="36" t="s">
        <v>2730</v>
      </c>
      <c r="J168" s="36" t="s">
        <v>2730</v>
      </c>
    </row>
    <row r="169" ht="18.95" customHeight="1" spans="1:10">
      <c r="A169" s="126" t="s">
        <v>136</v>
      </c>
      <c r="B169" s="97" t="s">
        <v>136</v>
      </c>
      <c r="C169" s="97" t="s">
        <v>395</v>
      </c>
      <c r="D169" s="89" t="s">
        <v>410</v>
      </c>
      <c r="E169" s="97" t="s">
        <v>148</v>
      </c>
      <c r="F169" s="41" t="s">
        <v>2820</v>
      </c>
      <c r="G169" s="129">
        <v>1000</v>
      </c>
      <c r="H169" s="135" t="s">
        <v>136</v>
      </c>
      <c r="I169" s="36" t="s">
        <v>148</v>
      </c>
      <c r="J169" s="36" t="s">
        <v>2730</v>
      </c>
    </row>
    <row r="170" ht="18.95" customHeight="1" spans="1:10">
      <c r="A170" s="126" t="s">
        <v>136</v>
      </c>
      <c r="B170" s="97" t="s">
        <v>136</v>
      </c>
      <c r="C170" s="97" t="s">
        <v>395</v>
      </c>
      <c r="D170" s="89" t="s">
        <v>412</v>
      </c>
      <c r="E170" s="97" t="s">
        <v>148</v>
      </c>
      <c r="F170" s="41" t="s">
        <v>2767</v>
      </c>
      <c r="G170" s="129">
        <v>0</v>
      </c>
      <c r="H170" s="135" t="s">
        <v>136</v>
      </c>
      <c r="I170" s="36" t="s">
        <v>2730</v>
      </c>
      <c r="J170" s="36" t="s">
        <v>2730</v>
      </c>
    </row>
    <row r="171" ht="18.95" customHeight="1" spans="1:10">
      <c r="A171" s="126" t="s">
        <v>136</v>
      </c>
      <c r="B171" s="97" t="s">
        <v>136</v>
      </c>
      <c r="C171" s="97" t="s">
        <v>395</v>
      </c>
      <c r="D171" s="89" t="s">
        <v>413</v>
      </c>
      <c r="E171" s="97" t="s">
        <v>148</v>
      </c>
      <c r="F171" s="41" t="s">
        <v>2739</v>
      </c>
      <c r="G171" s="129">
        <v>4336</v>
      </c>
      <c r="H171" s="135">
        <v>0.163</v>
      </c>
      <c r="I171" s="36" t="s">
        <v>148</v>
      </c>
      <c r="J171" s="36" t="s">
        <v>2730</v>
      </c>
    </row>
    <row r="172" ht="18.95" customHeight="1" spans="1:10">
      <c r="A172" s="126" t="s">
        <v>136</v>
      </c>
      <c r="B172" s="97"/>
      <c r="C172" s="97" t="s">
        <v>395</v>
      </c>
      <c r="D172" s="89" t="s">
        <v>414</v>
      </c>
      <c r="E172" s="97" t="s">
        <v>148</v>
      </c>
      <c r="F172" s="41" t="s">
        <v>2821</v>
      </c>
      <c r="G172" s="129">
        <v>25360</v>
      </c>
      <c r="H172" s="135">
        <v>0.067</v>
      </c>
      <c r="I172" s="36" t="s">
        <v>148</v>
      </c>
      <c r="J172" s="36" t="s">
        <v>2730</v>
      </c>
    </row>
    <row r="173" ht="18.95" customHeight="1" spans="1:10">
      <c r="A173" s="126" t="s">
        <v>136</v>
      </c>
      <c r="B173" s="482" t="s">
        <v>137</v>
      </c>
      <c r="C173" s="97"/>
      <c r="D173" s="89" t="s">
        <v>416</v>
      </c>
      <c r="E173" s="97"/>
      <c r="F173" s="43" t="s">
        <v>417</v>
      </c>
      <c r="G173" s="127">
        <v>16342</v>
      </c>
      <c r="H173" s="133">
        <v>0.062</v>
      </c>
      <c r="I173" s="36" t="s">
        <v>148</v>
      </c>
      <c r="J173" s="36" t="s">
        <v>148</v>
      </c>
    </row>
    <row r="174" ht="18.95" customHeight="1" spans="1:10">
      <c r="A174" s="126" t="s">
        <v>136</v>
      </c>
      <c r="B174" s="97" t="s">
        <v>136</v>
      </c>
      <c r="C174" s="97" t="s">
        <v>416</v>
      </c>
      <c r="D174" s="89" t="s">
        <v>418</v>
      </c>
      <c r="E174" s="97" t="s">
        <v>148</v>
      </c>
      <c r="F174" s="41" t="s">
        <v>2729</v>
      </c>
      <c r="G174" s="129">
        <v>1576</v>
      </c>
      <c r="H174" s="135">
        <v>1.09</v>
      </c>
      <c r="I174" s="36" t="s">
        <v>148</v>
      </c>
      <c r="J174" s="36" t="s">
        <v>2730</v>
      </c>
    </row>
    <row r="175" ht="18.95" customHeight="1" spans="1:10">
      <c r="A175" s="126" t="s">
        <v>136</v>
      </c>
      <c r="B175" s="97" t="s">
        <v>136</v>
      </c>
      <c r="C175" s="97" t="s">
        <v>416</v>
      </c>
      <c r="D175" s="89" t="s">
        <v>419</v>
      </c>
      <c r="E175" s="97" t="s">
        <v>148</v>
      </c>
      <c r="F175" s="41" t="s">
        <v>2731</v>
      </c>
      <c r="G175" s="129">
        <v>0</v>
      </c>
      <c r="H175" s="135" t="s">
        <v>136</v>
      </c>
      <c r="I175" s="36" t="s">
        <v>2730</v>
      </c>
      <c r="J175" s="36" t="s">
        <v>2730</v>
      </c>
    </row>
    <row r="176" ht="18.95" customHeight="1" spans="1:10">
      <c r="A176" s="126" t="s">
        <v>136</v>
      </c>
      <c r="B176" s="97" t="s">
        <v>136</v>
      </c>
      <c r="C176" s="97" t="s">
        <v>416</v>
      </c>
      <c r="D176" s="89" t="s">
        <v>420</v>
      </c>
      <c r="E176" s="97" t="s">
        <v>148</v>
      </c>
      <c r="F176" s="41" t="s">
        <v>2732</v>
      </c>
      <c r="G176" s="128">
        <v>96</v>
      </c>
      <c r="H176" s="135">
        <v>0.114</v>
      </c>
      <c r="I176" s="36" t="s">
        <v>148</v>
      </c>
      <c r="J176" s="36" t="s">
        <v>2730</v>
      </c>
    </row>
    <row r="177" ht="18.95" customHeight="1" spans="1:10">
      <c r="A177" s="126" t="s">
        <v>136</v>
      </c>
      <c r="B177" s="97" t="s">
        <v>136</v>
      </c>
      <c r="C177" s="97" t="s">
        <v>416</v>
      </c>
      <c r="D177" s="89" t="s">
        <v>421</v>
      </c>
      <c r="E177" s="97" t="s">
        <v>148</v>
      </c>
      <c r="F177" s="41" t="s">
        <v>2822</v>
      </c>
      <c r="G177" s="129">
        <v>2820</v>
      </c>
      <c r="H177" s="135">
        <v>0.171</v>
      </c>
      <c r="I177" s="36" t="s">
        <v>148</v>
      </c>
      <c r="J177" s="36" t="s">
        <v>2730</v>
      </c>
    </row>
    <row r="178" ht="18.95" customHeight="1" spans="1:10">
      <c r="A178" s="126" t="s">
        <v>136</v>
      </c>
      <c r="B178" s="97" t="s">
        <v>136</v>
      </c>
      <c r="C178" s="97" t="s">
        <v>416</v>
      </c>
      <c r="D178" s="89" t="s">
        <v>423</v>
      </c>
      <c r="E178" s="97" t="s">
        <v>148</v>
      </c>
      <c r="F178" s="41" t="s">
        <v>2739</v>
      </c>
      <c r="G178" s="129">
        <v>316</v>
      </c>
      <c r="H178" s="135">
        <v>0.17</v>
      </c>
      <c r="I178" s="36" t="s">
        <v>148</v>
      </c>
      <c r="J178" s="36" t="s">
        <v>2730</v>
      </c>
    </row>
    <row r="179" ht="18.95" customHeight="1" spans="1:10">
      <c r="A179" s="126" t="s">
        <v>136</v>
      </c>
      <c r="B179" s="97"/>
      <c r="C179" s="97" t="s">
        <v>416</v>
      </c>
      <c r="D179" s="89" t="s">
        <v>424</v>
      </c>
      <c r="E179" s="97" t="s">
        <v>148</v>
      </c>
      <c r="F179" s="41" t="s">
        <v>2823</v>
      </c>
      <c r="G179" s="129">
        <v>11534</v>
      </c>
      <c r="H179" s="135">
        <v>-0.028</v>
      </c>
      <c r="I179" s="36" t="s">
        <v>148</v>
      </c>
      <c r="J179" s="36" t="s">
        <v>2730</v>
      </c>
    </row>
    <row r="180" ht="18.95" customHeight="1" spans="1:10">
      <c r="A180" s="126" t="s">
        <v>136</v>
      </c>
      <c r="B180" s="482" t="s">
        <v>137</v>
      </c>
      <c r="C180" s="97"/>
      <c r="D180" s="89" t="s">
        <v>426</v>
      </c>
      <c r="E180" s="97"/>
      <c r="F180" s="43" t="s">
        <v>427</v>
      </c>
      <c r="G180" s="127">
        <v>3365</v>
      </c>
      <c r="H180" s="133">
        <v>-0.092</v>
      </c>
      <c r="I180" s="36" t="s">
        <v>148</v>
      </c>
      <c r="J180" s="36" t="s">
        <v>148</v>
      </c>
    </row>
    <row r="181" ht="18.95" customHeight="1" spans="1:10">
      <c r="A181" s="126" t="s">
        <v>136</v>
      </c>
      <c r="B181" s="97" t="s">
        <v>136</v>
      </c>
      <c r="C181" s="97" t="s">
        <v>426</v>
      </c>
      <c r="D181" s="89" t="s">
        <v>428</v>
      </c>
      <c r="E181" s="97" t="s">
        <v>148</v>
      </c>
      <c r="F181" s="41" t="s">
        <v>2729</v>
      </c>
      <c r="G181" s="129">
        <v>0</v>
      </c>
      <c r="H181" s="135">
        <v>-1</v>
      </c>
      <c r="I181" s="36" t="s">
        <v>2730</v>
      </c>
      <c r="J181" s="36" t="s">
        <v>2730</v>
      </c>
    </row>
    <row r="182" ht="18.95" customHeight="1" spans="1:10">
      <c r="A182" s="126" t="s">
        <v>136</v>
      </c>
      <c r="B182" s="97" t="s">
        <v>136</v>
      </c>
      <c r="C182" s="97" t="s">
        <v>426</v>
      </c>
      <c r="D182" s="89" t="s">
        <v>429</v>
      </c>
      <c r="E182" s="97" t="s">
        <v>148</v>
      </c>
      <c r="F182" s="41" t="s">
        <v>2731</v>
      </c>
      <c r="G182" s="129">
        <v>0</v>
      </c>
      <c r="H182" s="135" t="s">
        <v>136</v>
      </c>
      <c r="I182" s="36" t="s">
        <v>2730</v>
      </c>
      <c r="J182" s="36" t="s">
        <v>2730</v>
      </c>
    </row>
    <row r="183" ht="18.95" customHeight="1" spans="1:10">
      <c r="A183" s="126" t="s">
        <v>136</v>
      </c>
      <c r="B183" s="97" t="s">
        <v>136</v>
      </c>
      <c r="C183" s="97" t="s">
        <v>426</v>
      </c>
      <c r="D183" s="89" t="s">
        <v>430</v>
      </c>
      <c r="E183" s="97" t="s">
        <v>148</v>
      </c>
      <c r="F183" s="41" t="s">
        <v>2732</v>
      </c>
      <c r="G183" s="129">
        <v>0</v>
      </c>
      <c r="H183" s="135" t="s">
        <v>136</v>
      </c>
      <c r="I183" s="36" t="s">
        <v>2730</v>
      </c>
      <c r="J183" s="36" t="s">
        <v>2730</v>
      </c>
    </row>
    <row r="184" ht="18.95" customHeight="1" spans="1:10">
      <c r="A184" s="126" t="s">
        <v>136</v>
      </c>
      <c r="B184" s="97" t="s">
        <v>136</v>
      </c>
      <c r="C184" s="97" t="s">
        <v>426</v>
      </c>
      <c r="D184" s="89" t="s">
        <v>431</v>
      </c>
      <c r="E184" s="97" t="s">
        <v>148</v>
      </c>
      <c r="F184" s="41" t="s">
        <v>2824</v>
      </c>
      <c r="G184" s="129">
        <v>2082</v>
      </c>
      <c r="H184" s="135">
        <v>0.041</v>
      </c>
      <c r="I184" s="36" t="s">
        <v>148</v>
      </c>
      <c r="J184" s="36" t="s">
        <v>2730</v>
      </c>
    </row>
    <row r="185" ht="18.95" customHeight="1" spans="1:10">
      <c r="A185" s="126" t="s">
        <v>136</v>
      </c>
      <c r="B185" s="97" t="s">
        <v>136</v>
      </c>
      <c r="C185" s="97" t="s">
        <v>426</v>
      </c>
      <c r="D185" s="89" t="s">
        <v>433</v>
      </c>
      <c r="E185" s="97" t="s">
        <v>148</v>
      </c>
      <c r="F185" s="41" t="s">
        <v>2739</v>
      </c>
      <c r="G185" s="129">
        <v>368</v>
      </c>
      <c r="H185" s="135">
        <v>1.084</v>
      </c>
      <c r="I185" s="36" t="s">
        <v>148</v>
      </c>
      <c r="J185" s="36" t="s">
        <v>2730</v>
      </c>
    </row>
    <row r="186" ht="18.95" customHeight="1" spans="1:10">
      <c r="A186" s="126" t="s">
        <v>136</v>
      </c>
      <c r="B186" s="97"/>
      <c r="C186" s="97" t="s">
        <v>426</v>
      </c>
      <c r="D186" s="89" t="s">
        <v>434</v>
      </c>
      <c r="E186" s="97" t="s">
        <v>148</v>
      </c>
      <c r="F186" s="41" t="s">
        <v>2825</v>
      </c>
      <c r="G186" s="129">
        <v>915</v>
      </c>
      <c r="H186" s="135">
        <v>-0.206</v>
      </c>
      <c r="I186" s="36" t="s">
        <v>148</v>
      </c>
      <c r="J186" s="36" t="s">
        <v>2730</v>
      </c>
    </row>
    <row r="187" ht="18.95" customHeight="1" spans="1:10">
      <c r="A187" s="126" t="s">
        <v>136</v>
      </c>
      <c r="B187" s="482" t="s">
        <v>137</v>
      </c>
      <c r="C187" s="97"/>
      <c r="D187" s="89" t="s">
        <v>436</v>
      </c>
      <c r="E187" s="97"/>
      <c r="F187" s="43" t="s">
        <v>437</v>
      </c>
      <c r="G187" s="127">
        <v>5789</v>
      </c>
      <c r="H187" s="133">
        <v>0.287</v>
      </c>
      <c r="I187" s="36" t="s">
        <v>148</v>
      </c>
      <c r="J187" s="36" t="s">
        <v>148</v>
      </c>
    </row>
    <row r="188" ht="18.95" customHeight="1" spans="1:10">
      <c r="A188" s="126" t="s">
        <v>136</v>
      </c>
      <c r="B188" s="97" t="s">
        <v>136</v>
      </c>
      <c r="C188" s="97" t="s">
        <v>436</v>
      </c>
      <c r="D188" s="89" t="s">
        <v>438</v>
      </c>
      <c r="E188" s="97" t="s">
        <v>148</v>
      </c>
      <c r="F188" s="41" t="s">
        <v>2729</v>
      </c>
      <c r="G188" s="129">
        <v>1663</v>
      </c>
      <c r="H188" s="135">
        <v>0.546</v>
      </c>
      <c r="I188" s="36" t="s">
        <v>148</v>
      </c>
      <c r="J188" s="36" t="s">
        <v>2730</v>
      </c>
    </row>
    <row r="189" ht="18.95" customHeight="1" spans="1:10">
      <c r="A189" s="126" t="s">
        <v>136</v>
      </c>
      <c r="B189" s="97" t="s">
        <v>136</v>
      </c>
      <c r="C189" s="97" t="s">
        <v>436</v>
      </c>
      <c r="D189" s="89" t="s">
        <v>439</v>
      </c>
      <c r="E189" s="97" t="s">
        <v>148</v>
      </c>
      <c r="F189" s="41" t="s">
        <v>2731</v>
      </c>
      <c r="G189" s="128">
        <v>0</v>
      </c>
      <c r="H189" s="135" t="s">
        <v>136</v>
      </c>
      <c r="I189" s="36" t="s">
        <v>2730</v>
      </c>
      <c r="J189" s="36" t="s">
        <v>2730</v>
      </c>
    </row>
    <row r="190" ht="18.95" customHeight="1" spans="1:10">
      <c r="A190" s="126" t="s">
        <v>136</v>
      </c>
      <c r="B190" s="97" t="s">
        <v>136</v>
      </c>
      <c r="C190" s="97" t="s">
        <v>436</v>
      </c>
      <c r="D190" s="89" t="s">
        <v>440</v>
      </c>
      <c r="E190" s="97" t="s">
        <v>148</v>
      </c>
      <c r="F190" s="41" t="s">
        <v>2732</v>
      </c>
      <c r="G190" s="129">
        <v>50</v>
      </c>
      <c r="H190" s="135">
        <v>0.123</v>
      </c>
      <c r="I190" s="36" t="s">
        <v>148</v>
      </c>
      <c r="J190" s="36" t="s">
        <v>2730</v>
      </c>
    </row>
    <row r="191" ht="18.95" customHeight="1" spans="1:10">
      <c r="A191" s="126" t="s">
        <v>136</v>
      </c>
      <c r="B191" s="97" t="s">
        <v>136</v>
      </c>
      <c r="C191" s="97" t="s">
        <v>436</v>
      </c>
      <c r="D191" s="89" t="s">
        <v>441</v>
      </c>
      <c r="E191" s="97" t="s">
        <v>148</v>
      </c>
      <c r="F191" s="41" t="s">
        <v>2826</v>
      </c>
      <c r="G191" s="129">
        <v>0</v>
      </c>
      <c r="H191" s="135" t="s">
        <v>136</v>
      </c>
      <c r="I191" s="36" t="s">
        <v>2730</v>
      </c>
      <c r="J191" s="36" t="s">
        <v>2730</v>
      </c>
    </row>
    <row r="192" ht="18.95" customHeight="1" spans="1:10">
      <c r="A192" s="126" t="s">
        <v>136</v>
      </c>
      <c r="B192" s="97" t="s">
        <v>136</v>
      </c>
      <c r="C192" s="97" t="s">
        <v>436</v>
      </c>
      <c r="D192" s="89" t="s">
        <v>443</v>
      </c>
      <c r="E192" s="97" t="s">
        <v>148</v>
      </c>
      <c r="F192" s="41" t="s">
        <v>2827</v>
      </c>
      <c r="G192" s="129">
        <v>650</v>
      </c>
      <c r="H192" s="135">
        <v>0</v>
      </c>
      <c r="I192" s="36" t="s">
        <v>148</v>
      </c>
      <c r="J192" s="36" t="s">
        <v>2730</v>
      </c>
    </row>
    <row r="193" ht="18.95" customHeight="1" spans="1:10">
      <c r="A193" s="126" t="s">
        <v>136</v>
      </c>
      <c r="B193" s="97" t="s">
        <v>136</v>
      </c>
      <c r="C193" s="97" t="s">
        <v>436</v>
      </c>
      <c r="D193" s="89" t="s">
        <v>445</v>
      </c>
      <c r="E193" s="97" t="s">
        <v>148</v>
      </c>
      <c r="F193" s="41" t="s">
        <v>2828</v>
      </c>
      <c r="G193" s="129">
        <v>2916</v>
      </c>
      <c r="H193" s="135">
        <v>0.302</v>
      </c>
      <c r="I193" s="36" t="s">
        <v>148</v>
      </c>
      <c r="J193" s="36" t="s">
        <v>2730</v>
      </c>
    </row>
    <row r="194" ht="18.95" customHeight="1" spans="1:10">
      <c r="A194" s="126" t="s">
        <v>136</v>
      </c>
      <c r="B194" s="97" t="s">
        <v>136</v>
      </c>
      <c r="C194" s="97" t="s">
        <v>436</v>
      </c>
      <c r="D194" s="89" t="s">
        <v>447</v>
      </c>
      <c r="E194" s="97" t="s">
        <v>148</v>
      </c>
      <c r="F194" s="41" t="s">
        <v>2739</v>
      </c>
      <c r="G194" s="129">
        <v>210</v>
      </c>
      <c r="H194" s="135">
        <v>0.127</v>
      </c>
      <c r="I194" s="36" t="s">
        <v>148</v>
      </c>
      <c r="J194" s="36" t="s">
        <v>2730</v>
      </c>
    </row>
    <row r="195" ht="18.95" customHeight="1" spans="1:10">
      <c r="A195" s="126" t="s">
        <v>136</v>
      </c>
      <c r="B195" s="97"/>
      <c r="C195" s="97" t="s">
        <v>436</v>
      </c>
      <c r="D195" s="89" t="s">
        <v>448</v>
      </c>
      <c r="E195" s="97" t="s">
        <v>148</v>
      </c>
      <c r="F195" s="41" t="s">
        <v>2829</v>
      </c>
      <c r="G195" s="129">
        <v>300</v>
      </c>
      <c r="H195" s="135">
        <v>0</v>
      </c>
      <c r="I195" s="36" t="s">
        <v>148</v>
      </c>
      <c r="J195" s="36" t="s">
        <v>2730</v>
      </c>
    </row>
    <row r="196" ht="18.95" customHeight="1" spans="1:10">
      <c r="A196" s="126" t="s">
        <v>136</v>
      </c>
      <c r="B196" s="482" t="s">
        <v>137</v>
      </c>
      <c r="C196" s="97"/>
      <c r="D196" s="89" t="s">
        <v>450</v>
      </c>
      <c r="E196" s="97"/>
      <c r="F196" s="43" t="s">
        <v>451</v>
      </c>
      <c r="G196" s="127">
        <v>2559</v>
      </c>
      <c r="H196" s="133">
        <v>0.188</v>
      </c>
      <c r="I196" s="36" t="s">
        <v>148</v>
      </c>
      <c r="J196" s="36" t="s">
        <v>148</v>
      </c>
    </row>
    <row r="197" ht="18.95" customHeight="1" spans="1:10">
      <c r="A197" s="126" t="s">
        <v>136</v>
      </c>
      <c r="B197" s="97" t="s">
        <v>136</v>
      </c>
      <c r="C197" s="97" t="s">
        <v>450</v>
      </c>
      <c r="D197" s="89" t="s">
        <v>452</v>
      </c>
      <c r="E197" s="97" t="s">
        <v>148</v>
      </c>
      <c r="F197" s="41" t="s">
        <v>2729</v>
      </c>
      <c r="G197" s="129">
        <v>998</v>
      </c>
      <c r="H197" s="135">
        <v>0.301</v>
      </c>
      <c r="I197" s="36" t="s">
        <v>148</v>
      </c>
      <c r="J197" s="36" t="s">
        <v>2730</v>
      </c>
    </row>
    <row r="198" ht="18.95" customHeight="1" spans="1:10">
      <c r="A198" s="126" t="s">
        <v>136</v>
      </c>
      <c r="B198" s="97" t="s">
        <v>136</v>
      </c>
      <c r="C198" s="97" t="s">
        <v>450</v>
      </c>
      <c r="D198" s="89" t="s">
        <v>453</v>
      </c>
      <c r="E198" s="97" t="s">
        <v>148</v>
      </c>
      <c r="F198" s="41" t="s">
        <v>2731</v>
      </c>
      <c r="G198" s="129">
        <v>0</v>
      </c>
      <c r="H198" s="135" t="s">
        <v>136</v>
      </c>
      <c r="I198" s="36" t="s">
        <v>2730</v>
      </c>
      <c r="J198" s="36" t="s">
        <v>2730</v>
      </c>
    </row>
    <row r="199" ht="18.95" customHeight="1" spans="1:10">
      <c r="A199" s="126" t="s">
        <v>136</v>
      </c>
      <c r="B199" s="97" t="s">
        <v>136</v>
      </c>
      <c r="C199" s="97" t="s">
        <v>450</v>
      </c>
      <c r="D199" s="89" t="s">
        <v>454</v>
      </c>
      <c r="E199" s="97" t="s">
        <v>148</v>
      </c>
      <c r="F199" s="41" t="s">
        <v>2732</v>
      </c>
      <c r="G199" s="129">
        <v>0</v>
      </c>
      <c r="H199" s="135" t="s">
        <v>136</v>
      </c>
      <c r="I199" s="36" t="s">
        <v>2730</v>
      </c>
      <c r="J199" s="36" t="s">
        <v>2730</v>
      </c>
    </row>
    <row r="200" ht="18.95" customHeight="1" spans="1:10">
      <c r="A200" s="126" t="s">
        <v>136</v>
      </c>
      <c r="B200" s="97" t="s">
        <v>136</v>
      </c>
      <c r="C200" s="97" t="s">
        <v>450</v>
      </c>
      <c r="D200" s="89" t="s">
        <v>455</v>
      </c>
      <c r="E200" s="97" t="s">
        <v>148</v>
      </c>
      <c r="F200" s="41" t="s">
        <v>2830</v>
      </c>
      <c r="G200" s="129">
        <v>1561</v>
      </c>
      <c r="H200" s="135">
        <v>0.126</v>
      </c>
      <c r="I200" s="36" t="s">
        <v>148</v>
      </c>
      <c r="J200" s="36" t="s">
        <v>2730</v>
      </c>
    </row>
    <row r="201" ht="18.95" customHeight="1" spans="1:10">
      <c r="A201" s="126" t="s">
        <v>136</v>
      </c>
      <c r="B201" s="97"/>
      <c r="C201" s="97" t="s">
        <v>450</v>
      </c>
      <c r="D201" s="89" t="s">
        <v>457</v>
      </c>
      <c r="E201" s="97" t="s">
        <v>148</v>
      </c>
      <c r="F201" s="41" t="s">
        <v>2831</v>
      </c>
      <c r="G201" s="129">
        <v>0</v>
      </c>
      <c r="H201" s="135" t="s">
        <v>136</v>
      </c>
      <c r="I201" s="36" t="s">
        <v>2730</v>
      </c>
      <c r="J201" s="36" t="s">
        <v>2730</v>
      </c>
    </row>
    <row r="202" ht="18.95" customHeight="1" spans="1:10">
      <c r="A202" s="126" t="s">
        <v>136</v>
      </c>
      <c r="B202" s="482" t="s">
        <v>137</v>
      </c>
      <c r="C202" s="97"/>
      <c r="D202" s="89" t="s">
        <v>459</v>
      </c>
      <c r="E202" s="97"/>
      <c r="F202" s="43" t="s">
        <v>460</v>
      </c>
      <c r="G202" s="127">
        <v>4267</v>
      </c>
      <c r="H202" s="133">
        <v>0.126</v>
      </c>
      <c r="I202" s="36" t="s">
        <v>148</v>
      </c>
      <c r="J202" s="36" t="s">
        <v>148</v>
      </c>
    </row>
    <row r="203" ht="18.95" customHeight="1" spans="1:10">
      <c r="A203" s="126" t="s">
        <v>136</v>
      </c>
      <c r="B203" s="97" t="s">
        <v>136</v>
      </c>
      <c r="C203" s="97" t="s">
        <v>459</v>
      </c>
      <c r="D203" s="89" t="s">
        <v>461</v>
      </c>
      <c r="E203" s="97" t="s">
        <v>148</v>
      </c>
      <c r="F203" s="41" t="s">
        <v>2729</v>
      </c>
      <c r="G203" s="128">
        <v>2710</v>
      </c>
      <c r="H203" s="135">
        <v>0.225</v>
      </c>
      <c r="I203" s="36" t="s">
        <v>148</v>
      </c>
      <c r="J203" s="36" t="s">
        <v>2730</v>
      </c>
    </row>
    <row r="204" ht="18.95" customHeight="1" spans="1:10">
      <c r="A204" s="126" t="s">
        <v>136</v>
      </c>
      <c r="B204" s="97" t="s">
        <v>136</v>
      </c>
      <c r="C204" s="97" t="s">
        <v>459</v>
      </c>
      <c r="D204" s="89" t="s">
        <v>462</v>
      </c>
      <c r="E204" s="97" t="s">
        <v>148</v>
      </c>
      <c r="F204" s="41" t="s">
        <v>2731</v>
      </c>
      <c r="G204" s="129">
        <v>0</v>
      </c>
      <c r="H204" s="135" t="s">
        <v>136</v>
      </c>
      <c r="I204" s="36" t="s">
        <v>2730</v>
      </c>
      <c r="J204" s="36" t="s">
        <v>2730</v>
      </c>
    </row>
    <row r="205" ht="18.75" customHeight="1" spans="1:10">
      <c r="A205" s="126" t="s">
        <v>136</v>
      </c>
      <c r="B205" s="97" t="s">
        <v>136</v>
      </c>
      <c r="C205" s="97" t="s">
        <v>459</v>
      </c>
      <c r="D205" s="89" t="s">
        <v>463</v>
      </c>
      <c r="E205" s="97" t="s">
        <v>148</v>
      </c>
      <c r="F205" s="41" t="s">
        <v>2732</v>
      </c>
      <c r="G205" s="129">
        <v>0</v>
      </c>
      <c r="H205" s="135" t="s">
        <v>136</v>
      </c>
      <c r="I205" s="36" t="s">
        <v>2730</v>
      </c>
      <c r="J205" s="36" t="s">
        <v>2730</v>
      </c>
    </row>
    <row r="206" ht="18.95" customHeight="1" spans="1:10">
      <c r="A206" s="126" t="s">
        <v>136</v>
      </c>
      <c r="B206" s="97" t="s">
        <v>136</v>
      </c>
      <c r="C206" s="97" t="s">
        <v>459</v>
      </c>
      <c r="D206" s="89" t="s">
        <v>464</v>
      </c>
      <c r="E206" s="97" t="s">
        <v>148</v>
      </c>
      <c r="F206" s="41" t="s">
        <v>2743</v>
      </c>
      <c r="G206" s="129">
        <v>0</v>
      </c>
      <c r="H206" s="135" t="s">
        <v>136</v>
      </c>
      <c r="I206" s="36" t="s">
        <v>2730</v>
      </c>
      <c r="J206" s="36" t="s">
        <v>2730</v>
      </c>
    </row>
    <row r="207" ht="18.95" customHeight="1" spans="1:10">
      <c r="A207" s="126" t="s">
        <v>136</v>
      </c>
      <c r="B207" s="97" t="s">
        <v>136</v>
      </c>
      <c r="C207" s="97" t="s">
        <v>459</v>
      </c>
      <c r="D207" s="89" t="s">
        <v>465</v>
      </c>
      <c r="E207" s="97" t="s">
        <v>148</v>
      </c>
      <c r="F207" s="41" t="s">
        <v>2739</v>
      </c>
      <c r="G207" s="129">
        <v>0</v>
      </c>
      <c r="H207" s="135" t="s">
        <v>136</v>
      </c>
      <c r="I207" s="36" t="s">
        <v>2730</v>
      </c>
      <c r="J207" s="36" t="s">
        <v>2730</v>
      </c>
    </row>
    <row r="208" ht="18.95" customHeight="1" spans="1:10">
      <c r="A208" s="126" t="s">
        <v>136</v>
      </c>
      <c r="B208" s="97"/>
      <c r="C208" s="97" t="s">
        <v>459</v>
      </c>
      <c r="D208" s="89" t="s">
        <v>466</v>
      </c>
      <c r="E208" s="97" t="s">
        <v>148</v>
      </c>
      <c r="F208" s="41" t="s">
        <v>2832</v>
      </c>
      <c r="G208" s="129">
        <v>1557</v>
      </c>
      <c r="H208" s="135">
        <v>-0.013</v>
      </c>
      <c r="I208" s="36" t="s">
        <v>148</v>
      </c>
      <c r="J208" s="36" t="s">
        <v>2730</v>
      </c>
    </row>
    <row r="209" ht="18.95" customHeight="1" spans="1:10">
      <c r="A209" s="126" t="s">
        <v>136</v>
      </c>
      <c r="B209" s="482" t="s">
        <v>137</v>
      </c>
      <c r="C209" s="97"/>
      <c r="D209" s="89" t="s">
        <v>468</v>
      </c>
      <c r="E209" s="97"/>
      <c r="F209" s="43" t="s">
        <v>469</v>
      </c>
      <c r="G209" s="127">
        <v>11870</v>
      </c>
      <c r="H209" s="133">
        <v>0.092</v>
      </c>
      <c r="I209" s="36" t="s">
        <v>148</v>
      </c>
      <c r="J209" s="36" t="s">
        <v>148</v>
      </c>
    </row>
    <row r="210" ht="18.95" customHeight="1" spans="1:10">
      <c r="A210" s="126" t="s">
        <v>136</v>
      </c>
      <c r="B210" s="97" t="s">
        <v>136</v>
      </c>
      <c r="C210" s="97" t="s">
        <v>468</v>
      </c>
      <c r="D210" s="89" t="s">
        <v>470</v>
      </c>
      <c r="E210" s="97" t="s">
        <v>148</v>
      </c>
      <c r="F210" s="41" t="s">
        <v>2729</v>
      </c>
      <c r="G210" s="129">
        <v>2077</v>
      </c>
      <c r="H210" s="135">
        <v>0.364</v>
      </c>
      <c r="I210" s="36" t="s">
        <v>148</v>
      </c>
      <c r="J210" s="36" t="s">
        <v>2730</v>
      </c>
    </row>
    <row r="211" ht="18.95" customHeight="1" spans="1:10">
      <c r="A211" s="126" t="s">
        <v>136</v>
      </c>
      <c r="B211" s="97" t="s">
        <v>136</v>
      </c>
      <c r="C211" s="97" t="s">
        <v>468</v>
      </c>
      <c r="D211" s="89" t="s">
        <v>471</v>
      </c>
      <c r="E211" s="97" t="s">
        <v>148</v>
      </c>
      <c r="F211" s="41" t="s">
        <v>2731</v>
      </c>
      <c r="G211" s="129">
        <v>202</v>
      </c>
      <c r="H211" s="135">
        <v>-0.038</v>
      </c>
      <c r="I211" s="36" t="s">
        <v>148</v>
      </c>
      <c r="J211" s="36" t="s">
        <v>2730</v>
      </c>
    </row>
    <row r="212" ht="18.95" customHeight="1" spans="1:10">
      <c r="A212" s="126" t="s">
        <v>136</v>
      </c>
      <c r="B212" s="97" t="s">
        <v>136</v>
      </c>
      <c r="C212" s="97" t="s">
        <v>468</v>
      </c>
      <c r="D212" s="89" t="s">
        <v>472</v>
      </c>
      <c r="E212" s="97" t="s">
        <v>148</v>
      </c>
      <c r="F212" s="41" t="s">
        <v>2732</v>
      </c>
      <c r="G212" s="128">
        <v>0</v>
      </c>
      <c r="H212" s="135" t="s">
        <v>136</v>
      </c>
      <c r="I212" s="36" t="s">
        <v>2730</v>
      </c>
      <c r="J212" s="36" t="s">
        <v>2730</v>
      </c>
    </row>
    <row r="213" ht="18.95" customHeight="1" spans="1:10">
      <c r="A213" s="126" t="s">
        <v>136</v>
      </c>
      <c r="B213" s="97" t="s">
        <v>136</v>
      </c>
      <c r="C213" s="97" t="s">
        <v>468</v>
      </c>
      <c r="D213" s="89" t="s">
        <v>473</v>
      </c>
      <c r="E213" s="97" t="s">
        <v>148</v>
      </c>
      <c r="F213" s="41" t="s">
        <v>2833</v>
      </c>
      <c r="G213" s="129">
        <v>0</v>
      </c>
      <c r="H213" s="135" t="s">
        <v>136</v>
      </c>
      <c r="I213" s="36" t="s">
        <v>2730</v>
      </c>
      <c r="J213" s="36" t="s">
        <v>2730</v>
      </c>
    </row>
    <row r="214" ht="18.95" customHeight="1" spans="1:10">
      <c r="A214" s="126" t="s">
        <v>136</v>
      </c>
      <c r="B214" s="97" t="s">
        <v>136</v>
      </c>
      <c r="C214" s="97" t="s">
        <v>468</v>
      </c>
      <c r="D214" s="89" t="s">
        <v>475</v>
      </c>
      <c r="E214" s="97" t="s">
        <v>148</v>
      </c>
      <c r="F214" s="41" t="s">
        <v>2834</v>
      </c>
      <c r="G214" s="129">
        <v>0</v>
      </c>
      <c r="H214" s="135" t="s">
        <v>136</v>
      </c>
      <c r="I214" s="36" t="s">
        <v>2730</v>
      </c>
      <c r="J214" s="36" t="s">
        <v>2730</v>
      </c>
    </row>
    <row r="215" ht="18.95" customHeight="1" spans="1:10">
      <c r="A215" s="126" t="s">
        <v>136</v>
      </c>
      <c r="B215" s="97" t="s">
        <v>136</v>
      </c>
      <c r="C215" s="97" t="s">
        <v>468</v>
      </c>
      <c r="D215" s="89" t="s">
        <v>477</v>
      </c>
      <c r="E215" s="97" t="s">
        <v>148</v>
      </c>
      <c r="F215" s="41" t="s">
        <v>2739</v>
      </c>
      <c r="G215" s="129">
        <v>129</v>
      </c>
      <c r="H215" s="135">
        <v>0.157</v>
      </c>
      <c r="I215" s="36" t="s">
        <v>148</v>
      </c>
      <c r="J215" s="36" t="s">
        <v>2730</v>
      </c>
    </row>
    <row r="216" ht="18.95" customHeight="1" spans="1:10">
      <c r="A216" s="126" t="s">
        <v>136</v>
      </c>
      <c r="B216" s="97"/>
      <c r="C216" s="97" t="s">
        <v>468</v>
      </c>
      <c r="D216" s="89" t="s">
        <v>478</v>
      </c>
      <c r="E216" s="97" t="s">
        <v>148</v>
      </c>
      <c r="F216" s="41" t="s">
        <v>2835</v>
      </c>
      <c r="G216" s="129">
        <v>9462</v>
      </c>
      <c r="H216" s="135">
        <v>0.049</v>
      </c>
      <c r="I216" s="36" t="s">
        <v>148</v>
      </c>
      <c r="J216" s="36" t="s">
        <v>2730</v>
      </c>
    </row>
    <row r="217" ht="18.95" customHeight="1" spans="1:10">
      <c r="A217" s="126" t="s">
        <v>136</v>
      </c>
      <c r="B217" s="482" t="s">
        <v>137</v>
      </c>
      <c r="C217" s="97"/>
      <c r="D217" s="89" t="s">
        <v>480</v>
      </c>
      <c r="E217" s="97"/>
      <c r="F217" s="43" t="s">
        <v>2836</v>
      </c>
      <c r="G217" s="127">
        <v>12509</v>
      </c>
      <c r="H217" s="133">
        <v>0.273</v>
      </c>
      <c r="I217" s="36" t="s">
        <v>148</v>
      </c>
      <c r="J217" s="36" t="s">
        <v>148</v>
      </c>
    </row>
    <row r="218" ht="18.95" customHeight="1" spans="1:10">
      <c r="A218" s="126" t="s">
        <v>136</v>
      </c>
      <c r="B218" s="97" t="s">
        <v>136</v>
      </c>
      <c r="C218" s="97" t="s">
        <v>480</v>
      </c>
      <c r="D218" s="89" t="s">
        <v>482</v>
      </c>
      <c r="E218" s="97" t="s">
        <v>148</v>
      </c>
      <c r="F218" s="41" t="s">
        <v>2729</v>
      </c>
      <c r="G218" s="128">
        <v>6706</v>
      </c>
      <c r="H218" s="135">
        <v>0.249</v>
      </c>
      <c r="I218" s="36" t="s">
        <v>148</v>
      </c>
      <c r="J218" s="36" t="s">
        <v>2730</v>
      </c>
    </row>
    <row r="219" ht="18.95" customHeight="1" spans="1:10">
      <c r="A219" s="126" t="s">
        <v>136</v>
      </c>
      <c r="B219" s="97" t="s">
        <v>136</v>
      </c>
      <c r="C219" s="97" t="s">
        <v>480</v>
      </c>
      <c r="D219" s="89" t="s">
        <v>483</v>
      </c>
      <c r="E219" s="97" t="s">
        <v>148</v>
      </c>
      <c r="F219" s="41" t="s">
        <v>2731</v>
      </c>
      <c r="G219" s="129">
        <v>28</v>
      </c>
      <c r="H219" s="135">
        <v>0</v>
      </c>
      <c r="I219" s="36" t="s">
        <v>148</v>
      </c>
      <c r="J219" s="36" t="s">
        <v>2730</v>
      </c>
    </row>
    <row r="220" ht="18.95" customHeight="1" spans="1:10">
      <c r="A220" s="126" t="s">
        <v>136</v>
      </c>
      <c r="B220" s="97" t="s">
        <v>136</v>
      </c>
      <c r="C220" s="97" t="s">
        <v>480</v>
      </c>
      <c r="D220" s="89" t="s">
        <v>484</v>
      </c>
      <c r="E220" s="97" t="s">
        <v>148</v>
      </c>
      <c r="F220" s="41" t="s">
        <v>2732</v>
      </c>
      <c r="G220" s="129">
        <v>161</v>
      </c>
      <c r="H220" s="135">
        <v>0.134</v>
      </c>
      <c r="I220" s="36" t="s">
        <v>148</v>
      </c>
      <c r="J220" s="36" t="s">
        <v>2730</v>
      </c>
    </row>
    <row r="221" ht="18.95" customHeight="1" spans="1:10">
      <c r="A221" s="126" t="s">
        <v>136</v>
      </c>
      <c r="B221" s="97" t="s">
        <v>136</v>
      </c>
      <c r="C221" s="97" t="s">
        <v>480</v>
      </c>
      <c r="D221" s="89" t="s">
        <v>485</v>
      </c>
      <c r="E221" s="97" t="s">
        <v>148</v>
      </c>
      <c r="F221" s="41" t="s">
        <v>2837</v>
      </c>
      <c r="G221" s="129">
        <v>818</v>
      </c>
      <c r="H221" s="135">
        <v>-0.284</v>
      </c>
      <c r="I221" s="36" t="s">
        <v>148</v>
      </c>
      <c r="J221" s="36" t="s">
        <v>2730</v>
      </c>
    </row>
    <row r="222" ht="18.95" customHeight="1" spans="1:10">
      <c r="A222" s="126" t="s">
        <v>136</v>
      </c>
      <c r="B222" s="97" t="s">
        <v>136</v>
      </c>
      <c r="C222" s="97" t="s">
        <v>480</v>
      </c>
      <c r="D222" s="89" t="s">
        <v>487</v>
      </c>
      <c r="E222" s="97" t="s">
        <v>148</v>
      </c>
      <c r="F222" s="41" t="s">
        <v>2739</v>
      </c>
      <c r="G222" s="129">
        <v>498</v>
      </c>
      <c r="H222" s="135">
        <v>0.125</v>
      </c>
      <c r="I222" s="36" t="s">
        <v>148</v>
      </c>
      <c r="J222" s="36" t="s">
        <v>2730</v>
      </c>
    </row>
    <row r="223" ht="18.95" customHeight="1" spans="1:10">
      <c r="A223" s="126" t="s">
        <v>136</v>
      </c>
      <c r="B223" s="97"/>
      <c r="C223" s="97" t="s">
        <v>480</v>
      </c>
      <c r="D223" s="89" t="s">
        <v>488</v>
      </c>
      <c r="E223" s="97" t="s">
        <v>148</v>
      </c>
      <c r="F223" s="41" t="s">
        <v>2838</v>
      </c>
      <c r="G223" s="129">
        <v>4298</v>
      </c>
      <c r="H223" s="135">
        <v>0.591</v>
      </c>
      <c r="I223" s="36" t="s">
        <v>148</v>
      </c>
      <c r="J223" s="36" t="s">
        <v>2730</v>
      </c>
    </row>
    <row r="224" ht="18.95" customHeight="1" spans="1:10">
      <c r="A224" s="126" t="s">
        <v>136</v>
      </c>
      <c r="B224" s="482" t="s">
        <v>137</v>
      </c>
      <c r="C224" s="97"/>
      <c r="D224" s="89" t="s">
        <v>490</v>
      </c>
      <c r="E224" s="97"/>
      <c r="F224" s="43" t="s">
        <v>491</v>
      </c>
      <c r="G224" s="127">
        <v>7131</v>
      </c>
      <c r="H224" s="133">
        <v>0.241</v>
      </c>
      <c r="I224" s="36" t="s">
        <v>148</v>
      </c>
      <c r="J224" s="36" t="s">
        <v>148</v>
      </c>
    </row>
    <row r="225" ht="18.95" customHeight="1" spans="1:10">
      <c r="A225" s="126" t="s">
        <v>136</v>
      </c>
      <c r="B225" s="97" t="s">
        <v>136</v>
      </c>
      <c r="C225" s="97" t="s">
        <v>490</v>
      </c>
      <c r="D225" s="89" t="s">
        <v>492</v>
      </c>
      <c r="E225" s="97" t="s">
        <v>148</v>
      </c>
      <c r="F225" s="41" t="s">
        <v>2729</v>
      </c>
      <c r="G225" s="128">
        <v>1871</v>
      </c>
      <c r="H225" s="135">
        <v>0.47</v>
      </c>
      <c r="I225" s="36" t="s">
        <v>148</v>
      </c>
      <c r="J225" s="36" t="s">
        <v>2730</v>
      </c>
    </row>
    <row r="226" ht="18.95" customHeight="1" spans="1:10">
      <c r="A226" s="126" t="s">
        <v>136</v>
      </c>
      <c r="B226" s="97" t="s">
        <v>136</v>
      </c>
      <c r="C226" s="97" t="s">
        <v>490</v>
      </c>
      <c r="D226" s="89" t="s">
        <v>493</v>
      </c>
      <c r="E226" s="97" t="s">
        <v>148</v>
      </c>
      <c r="F226" s="41" t="s">
        <v>2731</v>
      </c>
      <c r="G226" s="129">
        <v>0</v>
      </c>
      <c r="H226" s="135" t="s">
        <v>136</v>
      </c>
      <c r="I226" s="36" t="s">
        <v>2730</v>
      </c>
      <c r="J226" s="36" t="s">
        <v>2730</v>
      </c>
    </row>
    <row r="227" ht="18.95" customHeight="1" spans="1:10">
      <c r="A227" s="126" t="s">
        <v>136</v>
      </c>
      <c r="B227" s="97" t="s">
        <v>136</v>
      </c>
      <c r="C227" s="97" t="s">
        <v>490</v>
      </c>
      <c r="D227" s="89" t="s">
        <v>494</v>
      </c>
      <c r="E227" s="97" t="s">
        <v>148</v>
      </c>
      <c r="F227" s="41" t="s">
        <v>2732</v>
      </c>
      <c r="G227" s="129">
        <v>0</v>
      </c>
      <c r="H227" s="135" t="s">
        <v>136</v>
      </c>
      <c r="I227" s="36" t="s">
        <v>2730</v>
      </c>
      <c r="J227" s="36" t="s">
        <v>2730</v>
      </c>
    </row>
    <row r="228" ht="18.95" customHeight="1" spans="1:10">
      <c r="A228" s="126" t="s">
        <v>136</v>
      </c>
      <c r="B228" s="97" t="s">
        <v>136</v>
      </c>
      <c r="C228" s="97" t="s">
        <v>490</v>
      </c>
      <c r="D228" s="89" t="s">
        <v>495</v>
      </c>
      <c r="E228" s="97" t="s">
        <v>148</v>
      </c>
      <c r="F228" s="41" t="s">
        <v>2739</v>
      </c>
      <c r="G228" s="129">
        <v>0</v>
      </c>
      <c r="H228" s="135" t="s">
        <v>136</v>
      </c>
      <c r="I228" s="36" t="s">
        <v>2730</v>
      </c>
      <c r="J228" s="36" t="s">
        <v>2730</v>
      </c>
    </row>
    <row r="229" ht="18.95" customHeight="1" spans="1:10">
      <c r="A229" s="126" t="s">
        <v>136</v>
      </c>
      <c r="B229" s="97"/>
      <c r="C229" s="97" t="s">
        <v>490</v>
      </c>
      <c r="D229" s="89" t="s">
        <v>496</v>
      </c>
      <c r="E229" s="97" t="s">
        <v>148</v>
      </c>
      <c r="F229" s="41" t="s">
        <v>2839</v>
      </c>
      <c r="G229" s="129">
        <v>5260</v>
      </c>
      <c r="H229" s="135">
        <v>0.175</v>
      </c>
      <c r="I229" s="36" t="s">
        <v>148</v>
      </c>
      <c r="J229" s="36" t="s">
        <v>2730</v>
      </c>
    </row>
    <row r="230" ht="18.95" customHeight="1" spans="1:10">
      <c r="A230" s="126" t="s">
        <v>136</v>
      </c>
      <c r="B230" s="482" t="s">
        <v>137</v>
      </c>
      <c r="C230" s="97"/>
      <c r="D230" s="89" t="s">
        <v>498</v>
      </c>
      <c r="E230" s="97"/>
      <c r="F230" s="43" t="s">
        <v>499</v>
      </c>
      <c r="G230" s="127">
        <v>9945</v>
      </c>
      <c r="H230" s="133">
        <v>3.158</v>
      </c>
      <c r="I230" s="36" t="s">
        <v>148</v>
      </c>
      <c r="J230" s="36" t="s">
        <v>148</v>
      </c>
    </row>
    <row r="231" ht="18.95" customHeight="1" spans="1:10">
      <c r="A231" s="126" t="s">
        <v>136</v>
      </c>
      <c r="B231" s="97" t="s">
        <v>136</v>
      </c>
      <c r="C231" s="97" t="s">
        <v>498</v>
      </c>
      <c r="D231" s="89" t="s">
        <v>500</v>
      </c>
      <c r="E231" s="97" t="s">
        <v>148</v>
      </c>
      <c r="F231" s="41" t="s">
        <v>2729</v>
      </c>
      <c r="G231" s="129">
        <v>1678</v>
      </c>
      <c r="H231" s="135">
        <v>0.488</v>
      </c>
      <c r="I231" s="36" t="s">
        <v>148</v>
      </c>
      <c r="J231" s="36" t="s">
        <v>2730</v>
      </c>
    </row>
    <row r="232" ht="18.95" customHeight="1" spans="1:10">
      <c r="A232" s="126" t="s">
        <v>136</v>
      </c>
      <c r="B232" s="97" t="s">
        <v>136</v>
      </c>
      <c r="C232" s="97" t="s">
        <v>498</v>
      </c>
      <c r="D232" s="89" t="s">
        <v>501</v>
      </c>
      <c r="E232" s="97" t="s">
        <v>148</v>
      </c>
      <c r="F232" s="41" t="s">
        <v>2731</v>
      </c>
      <c r="G232" s="129">
        <v>0</v>
      </c>
      <c r="H232" s="135" t="s">
        <v>136</v>
      </c>
      <c r="I232" s="36" t="s">
        <v>2730</v>
      </c>
      <c r="J232" s="36" t="s">
        <v>2730</v>
      </c>
    </row>
    <row r="233" ht="18.95" customHeight="1" spans="1:10">
      <c r="A233" s="126" t="s">
        <v>136</v>
      </c>
      <c r="B233" s="97" t="s">
        <v>136</v>
      </c>
      <c r="C233" s="97" t="s">
        <v>498</v>
      </c>
      <c r="D233" s="89" t="s">
        <v>502</v>
      </c>
      <c r="E233" s="97" t="s">
        <v>148</v>
      </c>
      <c r="F233" s="41" t="s">
        <v>2732</v>
      </c>
      <c r="G233" s="128">
        <v>0</v>
      </c>
      <c r="H233" s="135" t="s">
        <v>136</v>
      </c>
      <c r="I233" s="36" t="s">
        <v>2730</v>
      </c>
      <c r="J233" s="36" t="s">
        <v>2730</v>
      </c>
    </row>
    <row r="234" ht="18.95" customHeight="1" spans="1:10">
      <c r="A234" s="126" t="s">
        <v>136</v>
      </c>
      <c r="B234" s="97" t="s">
        <v>136</v>
      </c>
      <c r="C234" s="97" t="s">
        <v>498</v>
      </c>
      <c r="D234" s="89" t="s">
        <v>503</v>
      </c>
      <c r="E234" s="97" t="s">
        <v>148</v>
      </c>
      <c r="F234" s="41" t="s">
        <v>2739</v>
      </c>
      <c r="G234" s="129">
        <v>97</v>
      </c>
      <c r="H234" s="135">
        <v>0.158</v>
      </c>
      <c r="I234" s="36" t="s">
        <v>148</v>
      </c>
      <c r="J234" s="36" t="s">
        <v>2730</v>
      </c>
    </row>
    <row r="235" ht="18.95" customHeight="1" spans="1:10">
      <c r="A235" s="126" t="s">
        <v>136</v>
      </c>
      <c r="B235" s="97"/>
      <c r="C235" s="97" t="s">
        <v>498</v>
      </c>
      <c r="D235" s="89" t="s">
        <v>504</v>
      </c>
      <c r="E235" s="97" t="s">
        <v>148</v>
      </c>
      <c r="F235" s="41" t="s">
        <v>2840</v>
      </c>
      <c r="G235" s="129">
        <v>8170</v>
      </c>
      <c r="H235" s="135">
        <v>5.924</v>
      </c>
      <c r="I235" s="36" t="s">
        <v>148</v>
      </c>
      <c r="J235" s="36" t="s">
        <v>2730</v>
      </c>
    </row>
    <row r="236" ht="18.95" customHeight="1" spans="1:10">
      <c r="A236" s="126" t="s">
        <v>136</v>
      </c>
      <c r="B236" s="482" t="s">
        <v>137</v>
      </c>
      <c r="C236" s="97"/>
      <c r="D236" s="89" t="s">
        <v>506</v>
      </c>
      <c r="E236" s="97"/>
      <c r="F236" s="43" t="s">
        <v>507</v>
      </c>
      <c r="G236" s="127">
        <v>6484</v>
      </c>
      <c r="H236" s="133">
        <v>0.059</v>
      </c>
      <c r="I236" s="36" t="s">
        <v>148</v>
      </c>
      <c r="J236" s="36" t="s">
        <v>148</v>
      </c>
    </row>
    <row r="237" ht="18.95" customHeight="1" spans="1:10">
      <c r="A237" s="126" t="s">
        <v>136</v>
      </c>
      <c r="B237" s="97" t="s">
        <v>136</v>
      </c>
      <c r="C237" s="97" t="s">
        <v>506</v>
      </c>
      <c r="D237" s="89" t="s">
        <v>508</v>
      </c>
      <c r="E237" s="97" t="s">
        <v>148</v>
      </c>
      <c r="F237" s="41" t="s">
        <v>2729</v>
      </c>
      <c r="G237" s="129">
        <v>984</v>
      </c>
      <c r="H237" s="135">
        <v>0.415</v>
      </c>
      <c r="I237" s="36" t="s">
        <v>148</v>
      </c>
      <c r="J237" s="36" t="s">
        <v>2730</v>
      </c>
    </row>
    <row r="238" ht="18.95" customHeight="1" spans="1:10">
      <c r="A238" s="126" t="s">
        <v>136</v>
      </c>
      <c r="B238" s="97" t="s">
        <v>136</v>
      </c>
      <c r="C238" s="97" t="s">
        <v>506</v>
      </c>
      <c r="D238" s="89" t="s">
        <v>509</v>
      </c>
      <c r="E238" s="97" t="s">
        <v>148</v>
      </c>
      <c r="F238" s="41" t="s">
        <v>2731</v>
      </c>
      <c r="G238" s="129">
        <v>890</v>
      </c>
      <c r="H238" s="135">
        <v>-0.038</v>
      </c>
      <c r="I238" s="36" t="s">
        <v>148</v>
      </c>
      <c r="J238" s="36" t="s">
        <v>2730</v>
      </c>
    </row>
    <row r="239" ht="18.95" customHeight="1" spans="1:10">
      <c r="A239" s="126" t="s">
        <v>136</v>
      </c>
      <c r="B239" s="97" t="s">
        <v>136</v>
      </c>
      <c r="C239" s="97" t="s">
        <v>506</v>
      </c>
      <c r="D239" s="89" t="s">
        <v>510</v>
      </c>
      <c r="E239" s="97" t="s">
        <v>148</v>
      </c>
      <c r="F239" s="41" t="s">
        <v>2732</v>
      </c>
      <c r="G239" s="129">
        <v>0</v>
      </c>
      <c r="H239" s="135" t="s">
        <v>136</v>
      </c>
      <c r="I239" s="36" t="s">
        <v>2730</v>
      </c>
      <c r="J239" s="36" t="s">
        <v>2730</v>
      </c>
    </row>
    <row r="240" ht="18.95" customHeight="1" spans="1:10">
      <c r="A240" s="126" t="s">
        <v>136</v>
      </c>
      <c r="B240" s="97" t="s">
        <v>136</v>
      </c>
      <c r="C240" s="97" t="s">
        <v>506</v>
      </c>
      <c r="D240" s="89" t="s">
        <v>511</v>
      </c>
      <c r="E240" s="97" t="s">
        <v>148</v>
      </c>
      <c r="F240" s="41" t="s">
        <v>2739</v>
      </c>
      <c r="G240" s="128">
        <v>0</v>
      </c>
      <c r="H240" s="135" t="s">
        <v>136</v>
      </c>
      <c r="I240" s="36" t="s">
        <v>2730</v>
      </c>
      <c r="J240" s="36" t="s">
        <v>2730</v>
      </c>
    </row>
    <row r="241" ht="18.95" customHeight="1" spans="1:10">
      <c r="A241" s="126" t="s">
        <v>136</v>
      </c>
      <c r="B241" s="97"/>
      <c r="C241" s="97" t="s">
        <v>506</v>
      </c>
      <c r="D241" s="89" t="s">
        <v>512</v>
      </c>
      <c r="E241" s="97" t="s">
        <v>148</v>
      </c>
      <c r="F241" s="41" t="s">
        <v>2841</v>
      </c>
      <c r="G241" s="129">
        <v>4610</v>
      </c>
      <c r="H241" s="135">
        <v>0.023</v>
      </c>
      <c r="I241" s="36" t="s">
        <v>148</v>
      </c>
      <c r="J241" s="36" t="s">
        <v>2730</v>
      </c>
    </row>
    <row r="242" ht="18.95" customHeight="1" spans="1:10">
      <c r="A242" s="126" t="s">
        <v>136</v>
      </c>
      <c r="B242" s="482" t="s">
        <v>137</v>
      </c>
      <c r="C242" s="97"/>
      <c r="D242" s="89" t="s">
        <v>514</v>
      </c>
      <c r="E242" s="97"/>
      <c r="F242" s="43" t="s">
        <v>515</v>
      </c>
      <c r="G242" s="127">
        <v>0</v>
      </c>
      <c r="H242" s="133" t="s">
        <v>136</v>
      </c>
      <c r="I242" s="36" t="s">
        <v>2730</v>
      </c>
      <c r="J242" s="36" t="s">
        <v>148</v>
      </c>
    </row>
    <row r="243" ht="18.95" customHeight="1" spans="1:10">
      <c r="A243" s="126" t="s">
        <v>136</v>
      </c>
      <c r="B243" s="97" t="s">
        <v>136</v>
      </c>
      <c r="C243" s="97" t="s">
        <v>514</v>
      </c>
      <c r="D243" s="89" t="s">
        <v>516</v>
      </c>
      <c r="E243" s="97" t="s">
        <v>148</v>
      </c>
      <c r="F243" s="41" t="s">
        <v>2729</v>
      </c>
      <c r="G243" s="129">
        <v>0</v>
      </c>
      <c r="H243" s="135" t="s">
        <v>136</v>
      </c>
      <c r="I243" s="36" t="s">
        <v>2730</v>
      </c>
      <c r="J243" s="36" t="s">
        <v>2730</v>
      </c>
    </row>
    <row r="244" ht="18.95" customHeight="1" spans="1:10">
      <c r="A244" s="126" t="s">
        <v>136</v>
      </c>
      <c r="B244" s="97" t="s">
        <v>136</v>
      </c>
      <c r="C244" s="97" t="s">
        <v>514</v>
      </c>
      <c r="D244" s="89" t="s">
        <v>517</v>
      </c>
      <c r="E244" s="97" t="s">
        <v>148</v>
      </c>
      <c r="F244" s="41" t="s">
        <v>2731</v>
      </c>
      <c r="G244" s="129">
        <v>0</v>
      </c>
      <c r="H244" s="135" t="s">
        <v>136</v>
      </c>
      <c r="I244" s="36" t="s">
        <v>2730</v>
      </c>
      <c r="J244" s="36" t="s">
        <v>2730</v>
      </c>
    </row>
    <row r="245" ht="18.95" customHeight="1" spans="1:10">
      <c r="A245" s="126" t="s">
        <v>136</v>
      </c>
      <c r="B245" s="97" t="s">
        <v>136</v>
      </c>
      <c r="C245" s="97" t="s">
        <v>514</v>
      </c>
      <c r="D245" s="89" t="s">
        <v>518</v>
      </c>
      <c r="E245" s="97" t="s">
        <v>148</v>
      </c>
      <c r="F245" s="41" t="s">
        <v>2732</v>
      </c>
      <c r="G245" s="129">
        <v>0</v>
      </c>
      <c r="H245" s="135" t="s">
        <v>136</v>
      </c>
      <c r="I245" s="36" t="s">
        <v>2730</v>
      </c>
      <c r="J245" s="36" t="s">
        <v>2730</v>
      </c>
    </row>
    <row r="246" ht="18.95" customHeight="1" spans="1:10">
      <c r="A246" s="126" t="s">
        <v>136</v>
      </c>
      <c r="B246" s="97" t="s">
        <v>136</v>
      </c>
      <c r="C246" s="97" t="s">
        <v>514</v>
      </c>
      <c r="D246" s="89" t="s">
        <v>519</v>
      </c>
      <c r="E246" s="97" t="s">
        <v>148</v>
      </c>
      <c r="F246" s="41" t="s">
        <v>2739</v>
      </c>
      <c r="G246" s="128">
        <v>0</v>
      </c>
      <c r="H246" s="135" t="s">
        <v>136</v>
      </c>
      <c r="I246" s="36" t="s">
        <v>2730</v>
      </c>
      <c r="J246" s="36" t="s">
        <v>2730</v>
      </c>
    </row>
    <row r="247" ht="18.95" customHeight="1" spans="1:10">
      <c r="A247" s="126" t="s">
        <v>136</v>
      </c>
      <c r="B247" s="97"/>
      <c r="C247" s="97" t="s">
        <v>514</v>
      </c>
      <c r="D247" s="89" t="s">
        <v>520</v>
      </c>
      <c r="E247" s="97" t="s">
        <v>148</v>
      </c>
      <c r="F247" s="41" t="s">
        <v>2842</v>
      </c>
      <c r="G247" s="129">
        <v>0</v>
      </c>
      <c r="H247" s="135" t="s">
        <v>136</v>
      </c>
      <c r="I247" s="36" t="s">
        <v>2730</v>
      </c>
      <c r="J247" s="36" t="s">
        <v>2730</v>
      </c>
    </row>
    <row r="248" ht="18.95" customHeight="1" spans="1:10">
      <c r="A248" s="126" t="s">
        <v>136</v>
      </c>
      <c r="B248" s="97" t="s">
        <v>137</v>
      </c>
      <c r="C248" s="97"/>
      <c r="D248" s="89" t="s">
        <v>522</v>
      </c>
      <c r="E248" s="97"/>
      <c r="F248" s="43" t="s">
        <v>2843</v>
      </c>
      <c r="G248" s="127">
        <v>3832</v>
      </c>
      <c r="H248" s="133">
        <v>0.276</v>
      </c>
      <c r="I248" s="36" t="s">
        <v>148</v>
      </c>
      <c r="J248" s="36" t="s">
        <v>148</v>
      </c>
    </row>
    <row r="249" ht="18.95" customHeight="1" spans="1:10">
      <c r="A249" s="126" t="s">
        <v>136</v>
      </c>
      <c r="B249" s="97" t="s">
        <v>136</v>
      </c>
      <c r="C249" s="97" t="s">
        <v>522</v>
      </c>
      <c r="D249" s="89" t="s">
        <v>524</v>
      </c>
      <c r="E249" s="97" t="s">
        <v>148</v>
      </c>
      <c r="F249" s="41" t="s">
        <v>2729</v>
      </c>
      <c r="G249" s="129">
        <v>1341</v>
      </c>
      <c r="H249" s="135">
        <v>0.439</v>
      </c>
      <c r="I249" s="36" t="s">
        <v>148</v>
      </c>
      <c r="J249" s="36" t="s">
        <v>2730</v>
      </c>
    </row>
    <row r="250" ht="18.95" customHeight="1" spans="1:10">
      <c r="A250" s="126" t="s">
        <v>136</v>
      </c>
      <c r="B250" s="97" t="s">
        <v>136</v>
      </c>
      <c r="C250" s="97" t="s">
        <v>522</v>
      </c>
      <c r="D250" s="89" t="s">
        <v>525</v>
      </c>
      <c r="E250" s="97" t="s">
        <v>148</v>
      </c>
      <c r="F250" s="41" t="s">
        <v>2731</v>
      </c>
      <c r="G250" s="129">
        <v>840</v>
      </c>
      <c r="H250" s="135">
        <v>-0.553</v>
      </c>
      <c r="I250" s="36" t="s">
        <v>148</v>
      </c>
      <c r="J250" s="36" t="s">
        <v>2730</v>
      </c>
    </row>
    <row r="251" ht="18.95" customHeight="1" spans="1:10">
      <c r="A251" s="126" t="s">
        <v>136</v>
      </c>
      <c r="B251" s="97" t="s">
        <v>136</v>
      </c>
      <c r="C251" s="97" t="s">
        <v>522</v>
      </c>
      <c r="D251" s="89" t="s">
        <v>526</v>
      </c>
      <c r="E251" s="97" t="s">
        <v>148</v>
      </c>
      <c r="F251" s="41" t="s">
        <v>2732</v>
      </c>
      <c r="G251" s="129">
        <v>0</v>
      </c>
      <c r="H251" s="135" t="s">
        <v>136</v>
      </c>
      <c r="I251" s="36" t="s">
        <v>2730</v>
      </c>
      <c r="J251" s="36" t="s">
        <v>2730</v>
      </c>
    </row>
    <row r="252" ht="18.95" customHeight="1" spans="1:10">
      <c r="A252" s="126" t="s">
        <v>136</v>
      </c>
      <c r="B252" s="97" t="s">
        <v>136</v>
      </c>
      <c r="C252" s="97" t="s">
        <v>522</v>
      </c>
      <c r="D252" s="89" t="s">
        <v>527</v>
      </c>
      <c r="E252" s="97" t="s">
        <v>148</v>
      </c>
      <c r="F252" s="41" t="s">
        <v>2739</v>
      </c>
      <c r="G252" s="128">
        <v>26</v>
      </c>
      <c r="H252" s="135">
        <v>0.222</v>
      </c>
      <c r="I252" s="36" t="s">
        <v>148</v>
      </c>
      <c r="J252" s="36" t="s">
        <v>2730</v>
      </c>
    </row>
    <row r="253" ht="18.95" customHeight="1" spans="1:10">
      <c r="A253" s="126" t="s">
        <v>136</v>
      </c>
      <c r="B253" s="97"/>
      <c r="C253" s="97" t="s">
        <v>522</v>
      </c>
      <c r="D253" s="89" t="s">
        <v>528</v>
      </c>
      <c r="E253" s="97" t="s">
        <v>148</v>
      </c>
      <c r="F253" s="41" t="s">
        <v>2844</v>
      </c>
      <c r="G253" s="129">
        <v>1625</v>
      </c>
      <c r="H253" s="135">
        <v>8.559</v>
      </c>
      <c r="I253" s="36" t="s">
        <v>148</v>
      </c>
      <c r="J253" s="36" t="s">
        <v>2730</v>
      </c>
    </row>
    <row r="254" ht="18.95" customHeight="1" spans="1:10">
      <c r="A254" s="126" t="s">
        <v>136</v>
      </c>
      <c r="B254" s="97" t="s">
        <v>137</v>
      </c>
      <c r="C254" s="97"/>
      <c r="D254" s="89" t="s">
        <v>530</v>
      </c>
      <c r="E254" s="97"/>
      <c r="F254" s="43" t="s">
        <v>2845</v>
      </c>
      <c r="G254" s="127">
        <v>65195</v>
      </c>
      <c r="H254" s="133">
        <v>-0.142</v>
      </c>
      <c r="I254" s="36" t="s">
        <v>148</v>
      </c>
      <c r="J254" s="36" t="s">
        <v>148</v>
      </c>
    </row>
    <row r="255" ht="18.95" customHeight="1" spans="1:10">
      <c r="A255" s="126" t="s">
        <v>136</v>
      </c>
      <c r="B255" s="97"/>
      <c r="C255" s="97" t="s">
        <v>530</v>
      </c>
      <c r="D255" s="89" t="s">
        <v>532</v>
      </c>
      <c r="E255" s="97" t="s">
        <v>148</v>
      </c>
      <c r="F255" s="41" t="s">
        <v>2846</v>
      </c>
      <c r="G255" s="129">
        <v>0</v>
      </c>
      <c r="H255" s="135" t="s">
        <v>136</v>
      </c>
      <c r="I255" s="36" t="s">
        <v>2730</v>
      </c>
      <c r="J255" s="36" t="s">
        <v>2730</v>
      </c>
    </row>
    <row r="256" ht="18.95" customHeight="1" spans="1:10">
      <c r="A256" s="126"/>
      <c r="B256" s="97" t="s">
        <v>136</v>
      </c>
      <c r="C256" s="97" t="s">
        <v>530</v>
      </c>
      <c r="D256" s="89" t="s">
        <v>534</v>
      </c>
      <c r="E256" s="97" t="s">
        <v>148</v>
      </c>
      <c r="F256" s="41" t="s">
        <v>2847</v>
      </c>
      <c r="G256" s="129">
        <v>65195</v>
      </c>
      <c r="H256" s="135">
        <v>-0.142</v>
      </c>
      <c r="I256" s="36" t="s">
        <v>148</v>
      </c>
      <c r="J256" s="36" t="s">
        <v>2730</v>
      </c>
    </row>
    <row r="257" ht="18.95" customHeight="1" spans="1:10">
      <c r="A257" s="126" t="s">
        <v>135</v>
      </c>
      <c r="B257" s="97"/>
      <c r="C257" s="97" t="s">
        <v>136</v>
      </c>
      <c r="D257" s="89" t="s">
        <v>536</v>
      </c>
      <c r="E257" s="97"/>
      <c r="F257" s="43" t="s">
        <v>537</v>
      </c>
      <c r="G257" s="127">
        <v>0</v>
      </c>
      <c r="H257" s="133" t="s">
        <v>136</v>
      </c>
      <c r="I257" s="36" t="s">
        <v>2730</v>
      </c>
      <c r="J257" s="36" t="s">
        <v>148</v>
      </c>
    </row>
    <row r="258" ht="18.95" customHeight="1" spans="1:10">
      <c r="A258" s="126"/>
      <c r="B258" s="97" t="s">
        <v>536</v>
      </c>
      <c r="C258" s="97" t="s">
        <v>136</v>
      </c>
      <c r="D258" s="89" t="s">
        <v>538</v>
      </c>
      <c r="E258" s="97" t="s">
        <v>148</v>
      </c>
      <c r="F258" s="43" t="s">
        <v>539</v>
      </c>
      <c r="G258" s="127">
        <v>0</v>
      </c>
      <c r="H258" s="133" t="s">
        <v>136</v>
      </c>
      <c r="I258" s="36" t="s">
        <v>2730</v>
      </c>
      <c r="J258" s="36" t="s">
        <v>148</v>
      </c>
    </row>
    <row r="259" ht="18.95" customHeight="1" spans="1:10">
      <c r="A259" s="126"/>
      <c r="B259" s="482" t="s">
        <v>536</v>
      </c>
      <c r="C259" s="97" t="s">
        <v>136</v>
      </c>
      <c r="D259" s="89" t="s">
        <v>540</v>
      </c>
      <c r="E259" s="97" t="s">
        <v>148</v>
      </c>
      <c r="F259" s="43" t="s">
        <v>2848</v>
      </c>
      <c r="G259" s="141">
        <v>0</v>
      </c>
      <c r="H259" s="133" t="s">
        <v>136</v>
      </c>
      <c r="I259" s="36" t="s">
        <v>2730</v>
      </c>
      <c r="J259" s="36" t="s">
        <v>148</v>
      </c>
    </row>
    <row r="260" ht="18.95" customHeight="1" spans="1:10">
      <c r="A260" s="126" t="s">
        <v>135</v>
      </c>
      <c r="B260" s="97"/>
      <c r="C260" s="97" t="s">
        <v>136</v>
      </c>
      <c r="D260" s="481" t="s">
        <v>542</v>
      </c>
      <c r="E260" s="97"/>
      <c r="F260" s="43" t="s">
        <v>543</v>
      </c>
      <c r="G260" s="127">
        <v>13602</v>
      </c>
      <c r="H260" s="133">
        <v>-0.001</v>
      </c>
      <c r="I260" s="36" t="s">
        <v>148</v>
      </c>
      <c r="J260" s="36" t="s">
        <v>148</v>
      </c>
    </row>
    <row r="261" ht="18.95" customHeight="1" spans="1:10">
      <c r="A261" s="126" t="s">
        <v>136</v>
      </c>
      <c r="B261" s="97" t="s">
        <v>542</v>
      </c>
      <c r="C261" s="97" t="s">
        <v>136</v>
      </c>
      <c r="D261" s="89" t="s">
        <v>544</v>
      </c>
      <c r="E261" s="97"/>
      <c r="F261" s="43" t="s">
        <v>545</v>
      </c>
      <c r="G261" s="127">
        <v>7427</v>
      </c>
      <c r="H261" s="133">
        <v>0.019</v>
      </c>
      <c r="I261" s="36" t="s">
        <v>148</v>
      </c>
      <c r="J261" s="36" t="s">
        <v>148</v>
      </c>
    </row>
    <row r="262" ht="18.95" customHeight="1" spans="1:10">
      <c r="A262" s="126" t="s">
        <v>136</v>
      </c>
      <c r="B262" s="97"/>
      <c r="C262" s="482" t="s">
        <v>544</v>
      </c>
      <c r="D262" s="89" t="s">
        <v>546</v>
      </c>
      <c r="E262" s="97" t="s">
        <v>148</v>
      </c>
      <c r="F262" s="41" t="s">
        <v>2849</v>
      </c>
      <c r="G262" s="129">
        <v>850</v>
      </c>
      <c r="H262" s="135">
        <v>0.214</v>
      </c>
      <c r="I262" s="36" t="s">
        <v>148</v>
      </c>
      <c r="J262" s="36" t="s">
        <v>2730</v>
      </c>
    </row>
    <row r="263" ht="18.95" customHeight="1" spans="1:10">
      <c r="A263" s="126" t="s">
        <v>136</v>
      </c>
      <c r="B263" s="97" t="s">
        <v>136</v>
      </c>
      <c r="C263" s="97" t="s">
        <v>544</v>
      </c>
      <c r="D263" s="89" t="s">
        <v>548</v>
      </c>
      <c r="E263" s="97" t="s">
        <v>148</v>
      </c>
      <c r="F263" s="41" t="s">
        <v>2850</v>
      </c>
      <c r="G263" s="129">
        <v>25</v>
      </c>
      <c r="H263" s="135">
        <v>-0.167</v>
      </c>
      <c r="I263" s="36" t="s">
        <v>148</v>
      </c>
      <c r="J263" s="36" t="s">
        <v>2730</v>
      </c>
    </row>
    <row r="264" ht="18.95" customHeight="1" spans="1:10">
      <c r="A264" s="126" t="s">
        <v>136</v>
      </c>
      <c r="B264" s="97" t="s">
        <v>136</v>
      </c>
      <c r="C264" s="97" t="s">
        <v>544</v>
      </c>
      <c r="D264" s="89" t="s">
        <v>550</v>
      </c>
      <c r="E264" s="97" t="s">
        <v>148</v>
      </c>
      <c r="F264" s="41" t="s">
        <v>2851</v>
      </c>
      <c r="G264" s="128">
        <v>2426</v>
      </c>
      <c r="H264" s="135">
        <v>0.103</v>
      </c>
      <c r="I264" s="36" t="s">
        <v>148</v>
      </c>
      <c r="J264" s="36" t="s">
        <v>2730</v>
      </c>
    </row>
    <row r="265" ht="18.95" customHeight="1" spans="1:10">
      <c r="A265" s="126" t="s">
        <v>136</v>
      </c>
      <c r="B265" s="97" t="s">
        <v>136</v>
      </c>
      <c r="C265" s="97" t="s">
        <v>544</v>
      </c>
      <c r="D265" s="89" t="s">
        <v>552</v>
      </c>
      <c r="E265" s="97" t="s">
        <v>148</v>
      </c>
      <c r="F265" s="41" t="s">
        <v>2852</v>
      </c>
      <c r="G265" s="129">
        <v>35</v>
      </c>
      <c r="H265" s="135">
        <v>0.167</v>
      </c>
      <c r="I265" s="36" t="s">
        <v>148</v>
      </c>
      <c r="J265" s="36" t="s">
        <v>2730</v>
      </c>
    </row>
    <row r="266" ht="18.95" customHeight="1" spans="1:10">
      <c r="A266" s="126" t="s">
        <v>136</v>
      </c>
      <c r="B266" s="97" t="s">
        <v>136</v>
      </c>
      <c r="C266" s="97" t="s">
        <v>544</v>
      </c>
      <c r="D266" s="89" t="s">
        <v>554</v>
      </c>
      <c r="E266" s="97" t="s">
        <v>148</v>
      </c>
      <c r="F266" s="41" t="s">
        <v>2853</v>
      </c>
      <c r="G266" s="129">
        <v>30</v>
      </c>
      <c r="H266" s="135">
        <v>0</v>
      </c>
      <c r="I266" s="36" t="s">
        <v>148</v>
      </c>
      <c r="J266" s="36" t="s">
        <v>2730</v>
      </c>
    </row>
    <row r="267" ht="18.95" customHeight="1" spans="1:10">
      <c r="A267" s="126" t="s">
        <v>136</v>
      </c>
      <c r="B267" s="97" t="s">
        <v>136</v>
      </c>
      <c r="C267" s="97" t="s">
        <v>544</v>
      </c>
      <c r="D267" s="89" t="s">
        <v>556</v>
      </c>
      <c r="E267" s="97" t="s">
        <v>148</v>
      </c>
      <c r="F267" s="41" t="s">
        <v>2854</v>
      </c>
      <c r="G267" s="129">
        <v>742</v>
      </c>
      <c r="H267" s="135">
        <v>-0.147</v>
      </c>
      <c r="I267" s="36" t="s">
        <v>148</v>
      </c>
      <c r="J267" s="36" t="s">
        <v>2730</v>
      </c>
    </row>
    <row r="268" ht="18.95" customHeight="1" spans="1:10">
      <c r="A268" s="126" t="s">
        <v>136</v>
      </c>
      <c r="B268" s="97" t="s">
        <v>136</v>
      </c>
      <c r="C268" s="97" t="s">
        <v>544</v>
      </c>
      <c r="D268" s="89" t="s">
        <v>558</v>
      </c>
      <c r="E268" s="97" t="s">
        <v>148</v>
      </c>
      <c r="F268" s="41" t="s">
        <v>2855</v>
      </c>
      <c r="G268" s="129">
        <v>2749</v>
      </c>
      <c r="H268" s="135">
        <v>0</v>
      </c>
      <c r="I268" s="36" t="s">
        <v>148</v>
      </c>
      <c r="J268" s="36" t="s">
        <v>2730</v>
      </c>
    </row>
    <row r="269" ht="18.95" customHeight="1" spans="1:10">
      <c r="A269" s="126" t="s">
        <v>136</v>
      </c>
      <c r="B269" s="97"/>
      <c r="C269" s="97" t="s">
        <v>544</v>
      </c>
      <c r="D269" s="89" t="s">
        <v>560</v>
      </c>
      <c r="E269" s="97" t="s">
        <v>148</v>
      </c>
      <c r="F269" s="41" t="s">
        <v>2856</v>
      </c>
      <c r="G269" s="129">
        <v>570</v>
      </c>
      <c r="H269" s="135" t="s">
        <v>136</v>
      </c>
      <c r="I269" s="36" t="s">
        <v>148</v>
      </c>
      <c r="J269" s="36" t="s">
        <v>2730</v>
      </c>
    </row>
    <row r="270" ht="18.95" customHeight="1" spans="1:10">
      <c r="A270" s="126"/>
      <c r="B270" s="482" t="s">
        <v>542</v>
      </c>
      <c r="C270" s="97" t="s">
        <v>136</v>
      </c>
      <c r="D270" s="89" t="s">
        <v>562</v>
      </c>
      <c r="E270" s="97" t="s">
        <v>148</v>
      </c>
      <c r="F270" s="43" t="s">
        <v>2857</v>
      </c>
      <c r="G270" s="127">
        <v>6175</v>
      </c>
      <c r="H270" s="133">
        <v>-0.024</v>
      </c>
      <c r="I270" s="36" t="s">
        <v>148</v>
      </c>
      <c r="J270" s="36" t="s">
        <v>148</v>
      </c>
    </row>
    <row r="271" ht="18.95" customHeight="1" spans="1:10">
      <c r="A271" s="126" t="s">
        <v>135</v>
      </c>
      <c r="B271" s="97"/>
      <c r="C271" s="97" t="s">
        <v>136</v>
      </c>
      <c r="D271" s="89" t="s">
        <v>564</v>
      </c>
      <c r="E271" s="97" t="s">
        <v>136</v>
      </c>
      <c r="F271" s="43" t="s">
        <v>565</v>
      </c>
      <c r="G271" s="127">
        <v>495795</v>
      </c>
      <c r="H271" s="133">
        <v>0.112</v>
      </c>
      <c r="I271" s="36" t="s">
        <v>148</v>
      </c>
      <c r="J271" s="36" t="s">
        <v>148</v>
      </c>
    </row>
    <row r="272" ht="18.95" customHeight="1" spans="1:10">
      <c r="A272" s="126" t="s">
        <v>136</v>
      </c>
      <c r="B272" s="482" t="s">
        <v>564</v>
      </c>
      <c r="C272" s="97"/>
      <c r="D272" s="89" t="s">
        <v>566</v>
      </c>
      <c r="E272" s="97"/>
      <c r="F272" s="43" t="s">
        <v>567</v>
      </c>
      <c r="G272" s="127">
        <v>24483</v>
      </c>
      <c r="H272" s="133">
        <v>-0.133</v>
      </c>
      <c r="I272" s="36" t="s">
        <v>148</v>
      </c>
      <c r="J272" s="36" t="s">
        <v>148</v>
      </c>
    </row>
    <row r="273" ht="18.95" customHeight="1" spans="1:10">
      <c r="A273" s="126" t="s">
        <v>136</v>
      </c>
      <c r="B273" s="97" t="s">
        <v>136</v>
      </c>
      <c r="C273" s="97" t="s">
        <v>566</v>
      </c>
      <c r="D273" s="89" t="s">
        <v>568</v>
      </c>
      <c r="E273" s="97" t="s">
        <v>148</v>
      </c>
      <c r="F273" s="23" t="s">
        <v>2858</v>
      </c>
      <c r="G273" s="128">
        <v>5821</v>
      </c>
      <c r="H273" s="135">
        <v>-0.004</v>
      </c>
      <c r="I273" s="36" t="s">
        <v>148</v>
      </c>
      <c r="J273" s="36" t="s">
        <v>2730</v>
      </c>
    </row>
    <row r="274" ht="18.95" customHeight="1" spans="1:10">
      <c r="A274" s="126" t="s">
        <v>136</v>
      </c>
      <c r="B274" s="97" t="s">
        <v>136</v>
      </c>
      <c r="C274" s="97" t="s">
        <v>566</v>
      </c>
      <c r="D274" s="89" t="s">
        <v>570</v>
      </c>
      <c r="E274" s="97" t="s">
        <v>148</v>
      </c>
      <c r="F274" s="41" t="s">
        <v>2859</v>
      </c>
      <c r="G274" s="129">
        <v>4572</v>
      </c>
      <c r="H274" s="135">
        <v>-0.038</v>
      </c>
      <c r="I274" s="36" t="s">
        <v>148</v>
      </c>
      <c r="J274" s="36" t="s">
        <v>2730</v>
      </c>
    </row>
    <row r="275" ht="18.95" customHeight="1" spans="1:10">
      <c r="A275" s="126" t="s">
        <v>136</v>
      </c>
      <c r="B275" s="97" t="s">
        <v>136</v>
      </c>
      <c r="C275" s="97" t="s">
        <v>566</v>
      </c>
      <c r="D275" s="89" t="s">
        <v>572</v>
      </c>
      <c r="E275" s="97" t="s">
        <v>148</v>
      </c>
      <c r="F275" s="41" t="s">
        <v>2860</v>
      </c>
      <c r="G275" s="129">
        <v>6063</v>
      </c>
      <c r="H275" s="135">
        <v>-0.424</v>
      </c>
      <c r="I275" s="36" t="s">
        <v>148</v>
      </c>
      <c r="J275" s="36" t="s">
        <v>2730</v>
      </c>
    </row>
    <row r="276" ht="18.95" customHeight="1" spans="1:10">
      <c r="A276" s="126" t="s">
        <v>136</v>
      </c>
      <c r="B276" s="97" t="s">
        <v>136</v>
      </c>
      <c r="C276" s="97" t="s">
        <v>566</v>
      </c>
      <c r="D276" s="89" t="s">
        <v>574</v>
      </c>
      <c r="E276" s="97" t="s">
        <v>148</v>
      </c>
      <c r="F276" s="23" t="s">
        <v>2861</v>
      </c>
      <c r="G276" s="128">
        <v>932</v>
      </c>
      <c r="H276" s="135">
        <v>0</v>
      </c>
      <c r="I276" s="36" t="s">
        <v>148</v>
      </c>
      <c r="J276" s="36" t="s">
        <v>2730</v>
      </c>
    </row>
    <row r="277" ht="18.95" customHeight="1" spans="1:10">
      <c r="A277" s="126" t="s">
        <v>136</v>
      </c>
      <c r="B277" s="97" t="s">
        <v>136</v>
      </c>
      <c r="C277" s="97" t="s">
        <v>566</v>
      </c>
      <c r="D277" s="89" t="s">
        <v>576</v>
      </c>
      <c r="E277" s="97" t="s">
        <v>148</v>
      </c>
      <c r="F277" s="41" t="s">
        <v>2862</v>
      </c>
      <c r="G277" s="128">
        <v>82</v>
      </c>
      <c r="H277" s="135">
        <v>0</v>
      </c>
      <c r="I277" s="36" t="s">
        <v>148</v>
      </c>
      <c r="J277" s="36" t="s">
        <v>2730</v>
      </c>
    </row>
    <row r="278" ht="18.95" customHeight="1" spans="1:10">
      <c r="A278" s="126" t="s">
        <v>136</v>
      </c>
      <c r="B278" s="97" t="s">
        <v>136</v>
      </c>
      <c r="C278" s="97" t="s">
        <v>566</v>
      </c>
      <c r="D278" s="89" t="s">
        <v>578</v>
      </c>
      <c r="E278" s="97" t="s">
        <v>148</v>
      </c>
      <c r="F278" s="41" t="s">
        <v>2863</v>
      </c>
      <c r="G278" s="129">
        <v>7013</v>
      </c>
      <c r="H278" s="135">
        <v>0.153</v>
      </c>
      <c r="I278" s="36" t="s">
        <v>148</v>
      </c>
      <c r="J278" s="36" t="s">
        <v>2730</v>
      </c>
    </row>
    <row r="279" ht="18.95" customHeight="1" spans="1:10">
      <c r="A279" s="126" t="s">
        <v>136</v>
      </c>
      <c r="B279" s="97" t="s">
        <v>136</v>
      </c>
      <c r="C279" s="97" t="s">
        <v>566</v>
      </c>
      <c r="D279" s="89" t="s">
        <v>580</v>
      </c>
      <c r="E279" s="97" t="s">
        <v>148</v>
      </c>
      <c r="F279" s="41" t="s">
        <v>2864</v>
      </c>
      <c r="G279" s="129">
        <v>0</v>
      </c>
      <c r="H279" s="135" t="s">
        <v>136</v>
      </c>
      <c r="I279" s="36" t="s">
        <v>2730</v>
      </c>
      <c r="J279" s="36" t="s">
        <v>2730</v>
      </c>
    </row>
    <row r="280" ht="18.95" customHeight="1" spans="1:10">
      <c r="A280" s="126" t="s">
        <v>136</v>
      </c>
      <c r="B280" s="97" t="s">
        <v>136</v>
      </c>
      <c r="C280" s="97" t="s">
        <v>566</v>
      </c>
      <c r="D280" s="89" t="s">
        <v>582</v>
      </c>
      <c r="E280" s="97" t="s">
        <v>148</v>
      </c>
      <c r="F280" s="41" t="s">
        <v>2865</v>
      </c>
      <c r="G280" s="129">
        <v>0</v>
      </c>
      <c r="H280" s="135" t="s">
        <v>136</v>
      </c>
      <c r="I280" s="36" t="s">
        <v>2730</v>
      </c>
      <c r="J280" s="36" t="s">
        <v>2730</v>
      </c>
    </row>
    <row r="281" ht="18.95" customHeight="1" spans="1:10">
      <c r="A281" s="126" t="s">
        <v>136</v>
      </c>
      <c r="B281" s="97"/>
      <c r="C281" s="97" t="s">
        <v>566</v>
      </c>
      <c r="D281" s="481" t="s">
        <v>584</v>
      </c>
      <c r="E281" s="97" t="s">
        <v>148</v>
      </c>
      <c r="F281" s="41" t="s">
        <v>2866</v>
      </c>
      <c r="G281" s="129">
        <v>0</v>
      </c>
      <c r="H281" s="135" t="s">
        <v>136</v>
      </c>
      <c r="I281" s="36" t="s">
        <v>2730</v>
      </c>
      <c r="J281" s="36" t="s">
        <v>2730</v>
      </c>
    </row>
    <row r="282" ht="18.95" customHeight="1" spans="1:10">
      <c r="A282" s="126" t="s">
        <v>136</v>
      </c>
      <c r="B282" s="97"/>
      <c r="C282" s="97" t="s">
        <v>566</v>
      </c>
      <c r="D282" s="481" t="s">
        <v>586</v>
      </c>
      <c r="E282" s="97" t="s">
        <v>148</v>
      </c>
      <c r="F282" s="41" t="s">
        <v>2867</v>
      </c>
      <c r="G282" s="129">
        <v>0</v>
      </c>
      <c r="H282" s="135" t="s">
        <v>136</v>
      </c>
      <c r="I282" s="36" t="s">
        <v>2730</v>
      </c>
      <c r="J282" s="36" t="s">
        <v>2730</v>
      </c>
    </row>
    <row r="283" ht="18.95" customHeight="1" spans="1:10">
      <c r="A283" s="126" t="s">
        <v>136</v>
      </c>
      <c r="B283" s="482" t="s">
        <v>564</v>
      </c>
      <c r="C283" s="97"/>
      <c r="D283" s="89" t="s">
        <v>588</v>
      </c>
      <c r="E283" s="97"/>
      <c r="F283" s="43" t="s">
        <v>589</v>
      </c>
      <c r="G283" s="127">
        <v>102140</v>
      </c>
      <c r="H283" s="133">
        <v>0.19</v>
      </c>
      <c r="I283" s="36" t="s">
        <v>148</v>
      </c>
      <c r="J283" s="36" t="s">
        <v>148</v>
      </c>
    </row>
    <row r="284" ht="18.95" customHeight="1" spans="1:10">
      <c r="A284" s="126" t="s">
        <v>136</v>
      </c>
      <c r="B284" s="97" t="s">
        <v>136</v>
      </c>
      <c r="C284" s="97" t="s">
        <v>588</v>
      </c>
      <c r="D284" s="89" t="s">
        <v>590</v>
      </c>
      <c r="E284" s="97" t="s">
        <v>148</v>
      </c>
      <c r="F284" s="41" t="s">
        <v>2729</v>
      </c>
      <c r="G284" s="129">
        <v>24390</v>
      </c>
      <c r="H284" s="135">
        <v>0.346</v>
      </c>
      <c r="I284" s="36" t="s">
        <v>148</v>
      </c>
      <c r="J284" s="36" t="s">
        <v>2730</v>
      </c>
    </row>
    <row r="285" ht="18.95" customHeight="1" spans="1:10">
      <c r="A285" s="126" t="s">
        <v>136</v>
      </c>
      <c r="B285" s="97" t="s">
        <v>136</v>
      </c>
      <c r="C285" s="97" t="s">
        <v>588</v>
      </c>
      <c r="D285" s="89" t="s">
        <v>591</v>
      </c>
      <c r="E285" s="97" t="s">
        <v>148</v>
      </c>
      <c r="F285" s="41" t="s">
        <v>2731</v>
      </c>
      <c r="G285" s="129">
        <v>600</v>
      </c>
      <c r="H285" s="135">
        <v>0</v>
      </c>
      <c r="I285" s="36" t="s">
        <v>148</v>
      </c>
      <c r="J285" s="36" t="s">
        <v>2730</v>
      </c>
    </row>
    <row r="286" ht="18.95" customHeight="1" spans="1:10">
      <c r="A286" s="126" t="s">
        <v>136</v>
      </c>
      <c r="B286" s="97" t="s">
        <v>136</v>
      </c>
      <c r="C286" s="97" t="s">
        <v>588</v>
      </c>
      <c r="D286" s="89" t="s">
        <v>592</v>
      </c>
      <c r="E286" s="97" t="s">
        <v>148</v>
      </c>
      <c r="F286" s="41" t="s">
        <v>2732</v>
      </c>
      <c r="G286" s="129">
        <v>0</v>
      </c>
      <c r="H286" s="133" t="s">
        <v>136</v>
      </c>
      <c r="I286" s="36" t="s">
        <v>2730</v>
      </c>
      <c r="J286" s="36" t="s">
        <v>2730</v>
      </c>
    </row>
    <row r="287" ht="18.95" customHeight="1" spans="1:10">
      <c r="A287" s="126" t="s">
        <v>136</v>
      </c>
      <c r="B287" s="97" t="s">
        <v>136</v>
      </c>
      <c r="C287" s="97" t="s">
        <v>588</v>
      </c>
      <c r="D287" s="89" t="s">
        <v>593</v>
      </c>
      <c r="E287" s="97" t="s">
        <v>148</v>
      </c>
      <c r="F287" s="23" t="s">
        <v>2868</v>
      </c>
      <c r="G287" s="128">
        <v>50</v>
      </c>
      <c r="H287" s="135" t="s">
        <v>136</v>
      </c>
      <c r="I287" s="36" t="s">
        <v>148</v>
      </c>
      <c r="J287" s="36" t="s">
        <v>2730</v>
      </c>
    </row>
    <row r="288" ht="18.95" customHeight="1" spans="1:10">
      <c r="A288" s="126" t="s">
        <v>136</v>
      </c>
      <c r="B288" s="97" t="s">
        <v>136</v>
      </c>
      <c r="C288" s="97" t="s">
        <v>588</v>
      </c>
      <c r="D288" s="89" t="s">
        <v>595</v>
      </c>
      <c r="E288" s="97" t="s">
        <v>148</v>
      </c>
      <c r="F288" s="41" t="s">
        <v>2869</v>
      </c>
      <c r="G288" s="128">
        <v>550</v>
      </c>
      <c r="H288" s="135">
        <v>0</v>
      </c>
      <c r="I288" s="36" t="s">
        <v>148</v>
      </c>
      <c r="J288" s="36" t="s">
        <v>2730</v>
      </c>
    </row>
    <row r="289" ht="18.95" customHeight="1" spans="1:10">
      <c r="A289" s="126" t="s">
        <v>136</v>
      </c>
      <c r="B289" s="97" t="s">
        <v>136</v>
      </c>
      <c r="C289" s="97" t="s">
        <v>588</v>
      </c>
      <c r="D289" s="89" t="s">
        <v>597</v>
      </c>
      <c r="E289" s="97" t="s">
        <v>148</v>
      </c>
      <c r="F289" s="41" t="s">
        <v>2870</v>
      </c>
      <c r="G289" s="129">
        <v>1305</v>
      </c>
      <c r="H289" s="135">
        <v>-0.171</v>
      </c>
      <c r="I289" s="36" t="s">
        <v>148</v>
      </c>
      <c r="J289" s="36" t="s">
        <v>2730</v>
      </c>
    </row>
    <row r="290" ht="18.95" customHeight="1" spans="1:10">
      <c r="A290" s="126" t="s">
        <v>136</v>
      </c>
      <c r="B290" s="97" t="s">
        <v>136</v>
      </c>
      <c r="C290" s="97" t="s">
        <v>588</v>
      </c>
      <c r="D290" s="89" t="s">
        <v>599</v>
      </c>
      <c r="E290" s="97" t="s">
        <v>148</v>
      </c>
      <c r="F290" s="41" t="s">
        <v>2871</v>
      </c>
      <c r="G290" s="129">
        <v>30</v>
      </c>
      <c r="H290" s="135">
        <v>-0.836</v>
      </c>
      <c r="I290" s="36" t="s">
        <v>148</v>
      </c>
      <c r="J290" s="36" t="s">
        <v>2730</v>
      </c>
    </row>
    <row r="291" ht="18.95" customHeight="1" spans="1:10">
      <c r="A291" s="126" t="s">
        <v>136</v>
      </c>
      <c r="B291" s="97" t="s">
        <v>136</v>
      </c>
      <c r="C291" s="97" t="s">
        <v>588</v>
      </c>
      <c r="D291" s="89" t="s">
        <v>601</v>
      </c>
      <c r="E291" s="97" t="s">
        <v>148</v>
      </c>
      <c r="F291" s="41" t="s">
        <v>2872</v>
      </c>
      <c r="G291" s="129">
        <v>5436</v>
      </c>
      <c r="H291" s="135" t="s">
        <v>136</v>
      </c>
      <c r="I291" s="36" t="s">
        <v>148</v>
      </c>
      <c r="J291" s="36" t="s">
        <v>2730</v>
      </c>
    </row>
    <row r="292" ht="18.95" customHeight="1" spans="1:10">
      <c r="A292" s="126" t="s">
        <v>136</v>
      </c>
      <c r="B292" s="97" t="s">
        <v>136</v>
      </c>
      <c r="C292" s="97" t="s">
        <v>588</v>
      </c>
      <c r="D292" s="89" t="s">
        <v>603</v>
      </c>
      <c r="E292" s="97" t="s">
        <v>148</v>
      </c>
      <c r="F292" s="41" t="s">
        <v>2873</v>
      </c>
      <c r="G292" s="129">
        <v>800</v>
      </c>
      <c r="H292" s="135">
        <v>0</v>
      </c>
      <c r="I292" s="36" t="s">
        <v>148</v>
      </c>
      <c r="J292" s="36" t="s">
        <v>2730</v>
      </c>
    </row>
    <row r="293" ht="18.95" customHeight="1" spans="1:10">
      <c r="A293" s="126" t="s">
        <v>136</v>
      </c>
      <c r="B293" s="97" t="s">
        <v>136</v>
      </c>
      <c r="C293" s="97" t="s">
        <v>588</v>
      </c>
      <c r="D293" s="89" t="s">
        <v>605</v>
      </c>
      <c r="E293" s="97" t="s">
        <v>148</v>
      </c>
      <c r="F293" s="41" t="s">
        <v>2874</v>
      </c>
      <c r="G293" s="129">
        <v>0</v>
      </c>
      <c r="H293" s="135">
        <v>-1</v>
      </c>
      <c r="I293" s="36" t="s">
        <v>2730</v>
      </c>
      <c r="J293" s="36" t="s">
        <v>2730</v>
      </c>
    </row>
    <row r="294" ht="18.95" customHeight="1" spans="1:10">
      <c r="A294" s="126" t="s">
        <v>136</v>
      </c>
      <c r="B294" s="97" t="s">
        <v>136</v>
      </c>
      <c r="C294" s="97" t="s">
        <v>588</v>
      </c>
      <c r="D294" s="89" t="s">
        <v>607</v>
      </c>
      <c r="E294" s="97" t="s">
        <v>148</v>
      </c>
      <c r="F294" s="41" t="s">
        <v>2875</v>
      </c>
      <c r="G294" s="129">
        <v>14200</v>
      </c>
      <c r="H294" s="135">
        <v>0.092</v>
      </c>
      <c r="I294" s="36" t="s">
        <v>148</v>
      </c>
      <c r="J294" s="36" t="s">
        <v>2730</v>
      </c>
    </row>
    <row r="295" ht="18.95" customHeight="1" spans="1:10">
      <c r="A295" s="126" t="s">
        <v>136</v>
      </c>
      <c r="B295" s="97" t="s">
        <v>136</v>
      </c>
      <c r="C295" s="97" t="s">
        <v>588</v>
      </c>
      <c r="D295" s="89" t="s">
        <v>609</v>
      </c>
      <c r="E295" s="97" t="s">
        <v>148</v>
      </c>
      <c r="F295" s="41" t="s">
        <v>2876</v>
      </c>
      <c r="G295" s="129">
        <v>12500</v>
      </c>
      <c r="H295" s="135">
        <v>0.158</v>
      </c>
      <c r="I295" s="36" t="s">
        <v>148</v>
      </c>
      <c r="J295" s="36" t="s">
        <v>2730</v>
      </c>
    </row>
    <row r="296" ht="18.95" customHeight="1" spans="1:10">
      <c r="A296" s="126" t="s">
        <v>136</v>
      </c>
      <c r="B296" s="97" t="s">
        <v>136</v>
      </c>
      <c r="C296" s="97" t="s">
        <v>588</v>
      </c>
      <c r="D296" s="89" t="s">
        <v>611</v>
      </c>
      <c r="E296" s="97" t="s">
        <v>148</v>
      </c>
      <c r="F296" s="41" t="s">
        <v>2877</v>
      </c>
      <c r="G296" s="129">
        <v>1000</v>
      </c>
      <c r="H296" s="135">
        <v>0</v>
      </c>
      <c r="I296" s="36" t="s">
        <v>148</v>
      </c>
      <c r="J296" s="36" t="s">
        <v>2730</v>
      </c>
    </row>
    <row r="297" ht="18.95" customHeight="1" spans="1:10">
      <c r="A297" s="126" t="s">
        <v>136</v>
      </c>
      <c r="B297" s="97" t="s">
        <v>136</v>
      </c>
      <c r="C297" s="97" t="s">
        <v>588</v>
      </c>
      <c r="D297" s="89" t="s">
        <v>613</v>
      </c>
      <c r="E297" s="97" t="s">
        <v>148</v>
      </c>
      <c r="F297" s="41" t="s">
        <v>2878</v>
      </c>
      <c r="G297" s="129">
        <v>0</v>
      </c>
      <c r="H297" s="135">
        <v>-1</v>
      </c>
      <c r="I297" s="36" t="s">
        <v>2730</v>
      </c>
      <c r="J297" s="36" t="s">
        <v>2730</v>
      </c>
    </row>
    <row r="298" ht="18.95" customHeight="1" spans="1:10">
      <c r="A298" s="126" t="s">
        <v>136</v>
      </c>
      <c r="B298" s="97" t="s">
        <v>136</v>
      </c>
      <c r="C298" s="97" t="s">
        <v>588</v>
      </c>
      <c r="D298" s="89" t="s">
        <v>615</v>
      </c>
      <c r="E298" s="97" t="s">
        <v>148</v>
      </c>
      <c r="F298" s="41" t="s">
        <v>2879</v>
      </c>
      <c r="G298" s="128">
        <v>4200</v>
      </c>
      <c r="H298" s="135">
        <v>-0.045</v>
      </c>
      <c r="I298" s="36" t="s">
        <v>148</v>
      </c>
      <c r="J298" s="36" t="s">
        <v>2730</v>
      </c>
    </row>
    <row r="299" ht="18.95" customHeight="1" spans="1:10">
      <c r="A299" s="126" t="s">
        <v>136</v>
      </c>
      <c r="B299" s="97" t="s">
        <v>136</v>
      </c>
      <c r="C299" s="97" t="s">
        <v>588</v>
      </c>
      <c r="D299" s="89" t="s">
        <v>617</v>
      </c>
      <c r="E299" s="97" t="s">
        <v>148</v>
      </c>
      <c r="F299" s="41" t="s">
        <v>2880</v>
      </c>
      <c r="G299" s="129">
        <v>1500</v>
      </c>
      <c r="H299" s="135">
        <v>0</v>
      </c>
      <c r="I299" s="36" t="s">
        <v>148</v>
      </c>
      <c r="J299" s="36" t="s">
        <v>2730</v>
      </c>
    </row>
    <row r="300" ht="18.95" customHeight="1" spans="1:10">
      <c r="A300" s="126" t="s">
        <v>136</v>
      </c>
      <c r="B300" s="97" t="s">
        <v>136</v>
      </c>
      <c r="C300" s="97" t="s">
        <v>588</v>
      </c>
      <c r="D300" s="89" t="s">
        <v>619</v>
      </c>
      <c r="E300" s="97" t="s">
        <v>148</v>
      </c>
      <c r="F300" s="41" t="s">
        <v>2881</v>
      </c>
      <c r="G300" s="129">
        <v>300</v>
      </c>
      <c r="H300" s="135">
        <v>0</v>
      </c>
      <c r="I300" s="36" t="s">
        <v>148</v>
      </c>
      <c r="J300" s="36" t="s">
        <v>2730</v>
      </c>
    </row>
    <row r="301" ht="18.95" customHeight="1" spans="1:10">
      <c r="A301" s="126" t="s">
        <v>136</v>
      </c>
      <c r="B301" s="97" t="s">
        <v>136</v>
      </c>
      <c r="C301" s="97" t="s">
        <v>588</v>
      </c>
      <c r="D301" s="89" t="s">
        <v>621</v>
      </c>
      <c r="E301" s="97" t="s">
        <v>148</v>
      </c>
      <c r="F301" s="41" t="s">
        <v>2882</v>
      </c>
      <c r="G301" s="129">
        <v>0</v>
      </c>
      <c r="H301" s="135" t="s">
        <v>136</v>
      </c>
      <c r="I301" s="36" t="s">
        <v>2730</v>
      </c>
      <c r="J301" s="36" t="s">
        <v>2730</v>
      </c>
    </row>
    <row r="302" ht="18.95" customHeight="1" spans="1:10">
      <c r="A302" s="126" t="s">
        <v>136</v>
      </c>
      <c r="B302" s="97" t="s">
        <v>136</v>
      </c>
      <c r="C302" s="97" t="s">
        <v>588</v>
      </c>
      <c r="D302" s="89" t="s">
        <v>623</v>
      </c>
      <c r="E302" s="97" t="s">
        <v>148</v>
      </c>
      <c r="F302" s="41" t="s">
        <v>2767</v>
      </c>
      <c r="G302" s="129">
        <v>0</v>
      </c>
      <c r="H302" s="135" t="s">
        <v>136</v>
      </c>
      <c r="I302" s="36" t="s">
        <v>2730</v>
      </c>
      <c r="J302" s="36" t="s">
        <v>2730</v>
      </c>
    </row>
    <row r="303" ht="18.95" customHeight="1" spans="1:10">
      <c r="A303" s="126" t="s">
        <v>136</v>
      </c>
      <c r="B303" s="97" t="s">
        <v>136</v>
      </c>
      <c r="C303" s="97" t="s">
        <v>588</v>
      </c>
      <c r="D303" s="89" t="s">
        <v>624</v>
      </c>
      <c r="E303" s="97" t="s">
        <v>148</v>
      </c>
      <c r="F303" s="41" t="s">
        <v>2739</v>
      </c>
      <c r="G303" s="129">
        <v>170</v>
      </c>
      <c r="H303" s="135">
        <v>0.8</v>
      </c>
      <c r="I303" s="36" t="s">
        <v>148</v>
      </c>
      <c r="J303" s="36" t="s">
        <v>2730</v>
      </c>
    </row>
    <row r="304" ht="18.95" customHeight="1" spans="1:10">
      <c r="A304" s="126" t="s">
        <v>136</v>
      </c>
      <c r="B304" s="97"/>
      <c r="C304" s="97" t="s">
        <v>588</v>
      </c>
      <c r="D304" s="89" t="s">
        <v>625</v>
      </c>
      <c r="E304" s="97" t="s">
        <v>148</v>
      </c>
      <c r="F304" s="41" t="s">
        <v>2883</v>
      </c>
      <c r="G304" s="129">
        <v>35109</v>
      </c>
      <c r="H304" s="135">
        <v>0.079</v>
      </c>
      <c r="I304" s="36" t="s">
        <v>148</v>
      </c>
      <c r="J304" s="36" t="s">
        <v>2730</v>
      </c>
    </row>
    <row r="305" ht="18.95" customHeight="1" spans="1:10">
      <c r="A305" s="126" t="s">
        <v>136</v>
      </c>
      <c r="B305" s="482" t="s">
        <v>564</v>
      </c>
      <c r="C305" s="97"/>
      <c r="D305" s="89" t="s">
        <v>627</v>
      </c>
      <c r="E305" s="97"/>
      <c r="F305" s="43" t="s">
        <v>628</v>
      </c>
      <c r="G305" s="127">
        <v>22037</v>
      </c>
      <c r="H305" s="133">
        <v>0.236</v>
      </c>
      <c r="I305" s="36" t="s">
        <v>148</v>
      </c>
      <c r="J305" s="36" t="s">
        <v>148</v>
      </c>
    </row>
    <row r="306" ht="18.95" customHeight="1" spans="1:10">
      <c r="A306" s="126" t="s">
        <v>136</v>
      </c>
      <c r="B306" s="97" t="s">
        <v>136</v>
      </c>
      <c r="C306" s="97" t="s">
        <v>627</v>
      </c>
      <c r="D306" s="89" t="s">
        <v>629</v>
      </c>
      <c r="E306" s="97" t="s">
        <v>148</v>
      </c>
      <c r="F306" s="41" t="s">
        <v>2729</v>
      </c>
      <c r="G306" s="129">
        <v>19648</v>
      </c>
      <c r="H306" s="135">
        <v>0.382</v>
      </c>
      <c r="I306" s="36" t="s">
        <v>148</v>
      </c>
      <c r="J306" s="36" t="s">
        <v>2730</v>
      </c>
    </row>
    <row r="307" ht="18.95" customHeight="1" spans="1:10">
      <c r="A307" s="126" t="s">
        <v>136</v>
      </c>
      <c r="B307" s="97" t="s">
        <v>136</v>
      </c>
      <c r="C307" s="97" t="s">
        <v>627</v>
      </c>
      <c r="D307" s="89" t="s">
        <v>630</v>
      </c>
      <c r="E307" s="97" t="s">
        <v>148</v>
      </c>
      <c r="F307" s="41" t="s">
        <v>2731</v>
      </c>
      <c r="G307" s="129">
        <v>0</v>
      </c>
      <c r="H307" s="135" t="s">
        <v>136</v>
      </c>
      <c r="I307" s="36" t="s">
        <v>2730</v>
      </c>
      <c r="J307" s="36" t="s">
        <v>2730</v>
      </c>
    </row>
    <row r="308" ht="18.95" customHeight="1" spans="1:10">
      <c r="A308" s="126" t="s">
        <v>136</v>
      </c>
      <c r="B308" s="97" t="s">
        <v>136</v>
      </c>
      <c r="C308" s="97" t="s">
        <v>627</v>
      </c>
      <c r="D308" s="89" t="s">
        <v>631</v>
      </c>
      <c r="E308" s="97" t="s">
        <v>148</v>
      </c>
      <c r="F308" s="41" t="s">
        <v>2732</v>
      </c>
      <c r="G308" s="129">
        <v>0</v>
      </c>
      <c r="H308" s="135" t="s">
        <v>136</v>
      </c>
      <c r="I308" s="36" t="s">
        <v>2730</v>
      </c>
      <c r="J308" s="36" t="s">
        <v>2730</v>
      </c>
    </row>
    <row r="309" ht="18.95" customHeight="1" spans="1:10">
      <c r="A309" s="126" t="s">
        <v>136</v>
      </c>
      <c r="B309" s="97" t="s">
        <v>136</v>
      </c>
      <c r="C309" s="97" t="s">
        <v>627</v>
      </c>
      <c r="D309" s="89" t="s">
        <v>632</v>
      </c>
      <c r="E309" s="97" t="s">
        <v>148</v>
      </c>
      <c r="F309" s="41" t="s">
        <v>2884</v>
      </c>
      <c r="G309" s="129">
        <v>325</v>
      </c>
      <c r="H309" s="135">
        <v>-0.755</v>
      </c>
      <c r="I309" s="36" t="s">
        <v>148</v>
      </c>
      <c r="J309" s="36" t="s">
        <v>2730</v>
      </c>
    </row>
    <row r="310" ht="18.95" customHeight="1" spans="1:10">
      <c r="A310" s="126" t="s">
        <v>136</v>
      </c>
      <c r="B310" s="97" t="s">
        <v>136</v>
      </c>
      <c r="C310" s="97" t="s">
        <v>627</v>
      </c>
      <c r="D310" s="89" t="s">
        <v>634</v>
      </c>
      <c r="E310" s="97" t="s">
        <v>148</v>
      </c>
      <c r="F310" s="41" t="s">
        <v>2739</v>
      </c>
      <c r="G310" s="129">
        <v>64</v>
      </c>
      <c r="H310" s="135">
        <v>0.005</v>
      </c>
      <c r="I310" s="36" t="s">
        <v>148</v>
      </c>
      <c r="J310" s="36" t="s">
        <v>2730</v>
      </c>
    </row>
    <row r="311" ht="18.95" customHeight="1" spans="1:10">
      <c r="A311" s="126" t="s">
        <v>136</v>
      </c>
      <c r="B311" s="97"/>
      <c r="C311" s="97" t="s">
        <v>627</v>
      </c>
      <c r="D311" s="89" t="s">
        <v>635</v>
      </c>
      <c r="E311" s="97" t="s">
        <v>148</v>
      </c>
      <c r="F311" s="41" t="s">
        <v>2885</v>
      </c>
      <c r="G311" s="129">
        <v>2000</v>
      </c>
      <c r="H311" s="135">
        <v>-0.103</v>
      </c>
      <c r="I311" s="36" t="s">
        <v>148</v>
      </c>
      <c r="J311" s="36" t="s">
        <v>2730</v>
      </c>
    </row>
    <row r="312" ht="18.95" customHeight="1" spans="1:10">
      <c r="A312" s="126" t="s">
        <v>136</v>
      </c>
      <c r="B312" s="482" t="s">
        <v>564</v>
      </c>
      <c r="C312" s="97"/>
      <c r="D312" s="89" t="s">
        <v>637</v>
      </c>
      <c r="E312" s="97"/>
      <c r="F312" s="43" t="s">
        <v>638</v>
      </c>
      <c r="G312" s="127">
        <v>9112</v>
      </c>
      <c r="H312" s="133">
        <v>0.261</v>
      </c>
      <c r="I312" s="36" t="s">
        <v>148</v>
      </c>
      <c r="J312" s="36" t="s">
        <v>148</v>
      </c>
    </row>
    <row r="313" ht="18.95" customHeight="1" spans="1:10">
      <c r="A313" s="126" t="s">
        <v>136</v>
      </c>
      <c r="B313" s="97" t="s">
        <v>136</v>
      </c>
      <c r="C313" s="97" t="s">
        <v>637</v>
      </c>
      <c r="D313" s="89" t="s">
        <v>639</v>
      </c>
      <c r="E313" s="97" t="s">
        <v>148</v>
      </c>
      <c r="F313" s="41" t="s">
        <v>2729</v>
      </c>
      <c r="G313" s="129">
        <v>6868</v>
      </c>
      <c r="H313" s="135">
        <v>0.316</v>
      </c>
      <c r="I313" s="36" t="s">
        <v>148</v>
      </c>
      <c r="J313" s="36" t="s">
        <v>2730</v>
      </c>
    </row>
    <row r="314" ht="18.95" customHeight="1" spans="1:10">
      <c r="A314" s="126" t="s">
        <v>136</v>
      </c>
      <c r="B314" s="97" t="s">
        <v>136</v>
      </c>
      <c r="C314" s="97" t="s">
        <v>637</v>
      </c>
      <c r="D314" s="89" t="s">
        <v>640</v>
      </c>
      <c r="E314" s="97" t="s">
        <v>148</v>
      </c>
      <c r="F314" s="41" t="s">
        <v>2731</v>
      </c>
      <c r="G314" s="129">
        <v>72</v>
      </c>
      <c r="H314" s="135">
        <v>0</v>
      </c>
      <c r="I314" s="36" t="s">
        <v>148</v>
      </c>
      <c r="J314" s="36" t="s">
        <v>2730</v>
      </c>
    </row>
    <row r="315" ht="18.95" customHeight="1" spans="1:10">
      <c r="A315" s="126" t="s">
        <v>136</v>
      </c>
      <c r="B315" s="97" t="s">
        <v>136</v>
      </c>
      <c r="C315" s="97" t="s">
        <v>637</v>
      </c>
      <c r="D315" s="89" t="s">
        <v>641</v>
      </c>
      <c r="E315" s="97" t="s">
        <v>148</v>
      </c>
      <c r="F315" s="41" t="s">
        <v>2732</v>
      </c>
      <c r="G315" s="129">
        <v>137</v>
      </c>
      <c r="H315" s="135" t="s">
        <v>136</v>
      </c>
      <c r="I315" s="36" t="s">
        <v>148</v>
      </c>
      <c r="J315" s="36" t="s">
        <v>2730</v>
      </c>
    </row>
    <row r="316" ht="18.95" customHeight="1" spans="1:10">
      <c r="A316" s="126" t="s">
        <v>136</v>
      </c>
      <c r="B316" s="97" t="s">
        <v>136</v>
      </c>
      <c r="C316" s="97" t="s">
        <v>637</v>
      </c>
      <c r="D316" s="89" t="s">
        <v>642</v>
      </c>
      <c r="E316" s="97" t="s">
        <v>148</v>
      </c>
      <c r="F316" s="41" t="s">
        <v>2886</v>
      </c>
      <c r="G316" s="129">
        <v>319</v>
      </c>
      <c r="H316" s="135">
        <v>2.9875</v>
      </c>
      <c r="I316" s="36" t="s">
        <v>148</v>
      </c>
      <c r="J316" s="36" t="s">
        <v>2730</v>
      </c>
    </row>
    <row r="317" ht="18.95" customHeight="1" spans="1:10">
      <c r="A317" s="126" t="s">
        <v>136</v>
      </c>
      <c r="B317" s="97" t="s">
        <v>136</v>
      </c>
      <c r="C317" s="97" t="s">
        <v>637</v>
      </c>
      <c r="D317" s="89" t="s">
        <v>644</v>
      </c>
      <c r="E317" s="97" t="s">
        <v>148</v>
      </c>
      <c r="F317" s="41" t="s">
        <v>2887</v>
      </c>
      <c r="G317" s="129">
        <v>14</v>
      </c>
      <c r="H317" s="135" t="s">
        <v>136</v>
      </c>
      <c r="I317" s="36" t="s">
        <v>148</v>
      </c>
      <c r="J317" s="36" t="s">
        <v>2730</v>
      </c>
    </row>
    <row r="318" ht="18.95" customHeight="1" spans="1:10">
      <c r="A318" s="126" t="s">
        <v>136</v>
      </c>
      <c r="B318" s="97" t="s">
        <v>136</v>
      </c>
      <c r="C318" s="97" t="s">
        <v>637</v>
      </c>
      <c r="D318" s="89" t="s">
        <v>646</v>
      </c>
      <c r="E318" s="97" t="s">
        <v>148</v>
      </c>
      <c r="F318" s="41" t="s">
        <v>2888</v>
      </c>
      <c r="G318" s="129">
        <v>5</v>
      </c>
      <c r="H318" s="135" t="s">
        <v>136</v>
      </c>
      <c r="I318" s="36" t="s">
        <v>148</v>
      </c>
      <c r="J318" s="36" t="s">
        <v>2730</v>
      </c>
    </row>
    <row r="319" ht="18.95" customHeight="1" spans="1:10">
      <c r="A319" s="126" t="s">
        <v>136</v>
      </c>
      <c r="B319" s="97" t="s">
        <v>136</v>
      </c>
      <c r="C319" s="97" t="s">
        <v>637</v>
      </c>
      <c r="D319" s="89" t="s">
        <v>648</v>
      </c>
      <c r="E319" s="97" t="s">
        <v>148</v>
      </c>
      <c r="F319" s="41" t="s">
        <v>2889</v>
      </c>
      <c r="G319" s="129">
        <v>5</v>
      </c>
      <c r="H319" s="135" t="s">
        <v>136</v>
      </c>
      <c r="I319" s="36" t="s">
        <v>148</v>
      </c>
      <c r="J319" s="36" t="s">
        <v>2730</v>
      </c>
    </row>
    <row r="320" ht="18.95" customHeight="1" spans="1:10">
      <c r="A320" s="126" t="s">
        <v>136</v>
      </c>
      <c r="B320" s="97" t="s">
        <v>136</v>
      </c>
      <c r="C320" s="97" t="s">
        <v>637</v>
      </c>
      <c r="D320" s="89" t="s">
        <v>650</v>
      </c>
      <c r="E320" s="97" t="s">
        <v>148</v>
      </c>
      <c r="F320" s="41" t="s">
        <v>2890</v>
      </c>
      <c r="G320" s="128">
        <v>9</v>
      </c>
      <c r="H320" s="135" t="s">
        <v>136</v>
      </c>
      <c r="I320" s="36" t="s">
        <v>148</v>
      </c>
      <c r="J320" s="36" t="s">
        <v>2730</v>
      </c>
    </row>
    <row r="321" ht="18.95" customHeight="1" spans="1:10">
      <c r="A321" s="126" t="s">
        <v>136</v>
      </c>
      <c r="B321" s="97" t="s">
        <v>136</v>
      </c>
      <c r="C321" s="97" t="s">
        <v>637</v>
      </c>
      <c r="D321" s="89" t="s">
        <v>652</v>
      </c>
      <c r="E321" s="97" t="s">
        <v>148</v>
      </c>
      <c r="F321" s="41" t="s">
        <v>2891</v>
      </c>
      <c r="G321" s="129">
        <v>0</v>
      </c>
      <c r="H321" s="135" t="s">
        <v>136</v>
      </c>
      <c r="I321" s="36" t="s">
        <v>2730</v>
      </c>
      <c r="J321" s="36" t="s">
        <v>2730</v>
      </c>
    </row>
    <row r="322" ht="18.95" customHeight="1" spans="1:10">
      <c r="A322" s="126" t="s">
        <v>136</v>
      </c>
      <c r="B322" s="97" t="s">
        <v>136</v>
      </c>
      <c r="C322" s="97" t="s">
        <v>637</v>
      </c>
      <c r="D322" s="89" t="s">
        <v>654</v>
      </c>
      <c r="E322" s="97" t="s">
        <v>148</v>
      </c>
      <c r="F322" s="41" t="s">
        <v>2739</v>
      </c>
      <c r="G322" s="129">
        <v>52</v>
      </c>
      <c r="H322" s="135">
        <v>0.09</v>
      </c>
      <c r="I322" s="36" t="s">
        <v>148</v>
      </c>
      <c r="J322" s="36" t="s">
        <v>2730</v>
      </c>
    </row>
    <row r="323" ht="18.95" customHeight="1" spans="1:10">
      <c r="A323" s="126" t="s">
        <v>136</v>
      </c>
      <c r="B323" s="97"/>
      <c r="C323" s="97" t="s">
        <v>637</v>
      </c>
      <c r="D323" s="89" t="s">
        <v>655</v>
      </c>
      <c r="E323" s="97" t="s">
        <v>148</v>
      </c>
      <c r="F323" s="41" t="s">
        <v>2892</v>
      </c>
      <c r="G323" s="129">
        <v>1631</v>
      </c>
      <c r="H323" s="135">
        <v>-0.098</v>
      </c>
      <c r="I323" s="36" t="s">
        <v>148</v>
      </c>
      <c r="J323" s="36" t="s">
        <v>2730</v>
      </c>
    </row>
    <row r="324" ht="18.95" customHeight="1" spans="1:10">
      <c r="A324" s="126" t="s">
        <v>136</v>
      </c>
      <c r="B324" s="482" t="s">
        <v>564</v>
      </c>
      <c r="C324" s="97"/>
      <c r="D324" s="89" t="s">
        <v>657</v>
      </c>
      <c r="E324" s="97"/>
      <c r="F324" s="43" t="s">
        <v>658</v>
      </c>
      <c r="G324" s="127">
        <v>12781</v>
      </c>
      <c r="H324" s="133">
        <v>0.413</v>
      </c>
      <c r="I324" s="36" t="s">
        <v>148</v>
      </c>
      <c r="J324" s="36" t="s">
        <v>148</v>
      </c>
    </row>
    <row r="325" ht="18.95" customHeight="1" spans="1:10">
      <c r="A325" s="126" t="s">
        <v>136</v>
      </c>
      <c r="B325" s="97" t="s">
        <v>136</v>
      </c>
      <c r="C325" s="97" t="s">
        <v>657</v>
      </c>
      <c r="D325" s="89" t="s">
        <v>659</v>
      </c>
      <c r="E325" s="97" t="s">
        <v>148</v>
      </c>
      <c r="F325" s="41" t="s">
        <v>2729</v>
      </c>
      <c r="G325" s="129">
        <v>7352</v>
      </c>
      <c r="H325" s="135">
        <v>0.408</v>
      </c>
      <c r="I325" s="36" t="s">
        <v>148</v>
      </c>
      <c r="J325" s="36" t="s">
        <v>2730</v>
      </c>
    </row>
    <row r="326" ht="18.95" customHeight="1" spans="1:10">
      <c r="A326" s="126" t="s">
        <v>136</v>
      </c>
      <c r="B326" s="97" t="s">
        <v>136</v>
      </c>
      <c r="C326" s="97" t="s">
        <v>657</v>
      </c>
      <c r="D326" s="89" t="s">
        <v>660</v>
      </c>
      <c r="E326" s="97" t="s">
        <v>148</v>
      </c>
      <c r="F326" s="41" t="s">
        <v>2731</v>
      </c>
      <c r="G326" s="129">
        <v>87</v>
      </c>
      <c r="H326" s="135">
        <v>0.208</v>
      </c>
      <c r="I326" s="36" t="s">
        <v>148</v>
      </c>
      <c r="J326" s="36" t="s">
        <v>2730</v>
      </c>
    </row>
    <row r="327" ht="18.95" customHeight="1" spans="1:10">
      <c r="A327" s="126" t="s">
        <v>136</v>
      </c>
      <c r="B327" s="97" t="s">
        <v>136</v>
      </c>
      <c r="C327" s="97" t="s">
        <v>657</v>
      </c>
      <c r="D327" s="89" t="s">
        <v>661</v>
      </c>
      <c r="E327" s="97" t="s">
        <v>148</v>
      </c>
      <c r="F327" s="41" t="s">
        <v>2732</v>
      </c>
      <c r="G327" s="128">
        <v>0</v>
      </c>
      <c r="H327" s="135" t="s">
        <v>136</v>
      </c>
      <c r="I327" s="36" t="s">
        <v>2730</v>
      </c>
      <c r="J327" s="36" t="s">
        <v>2730</v>
      </c>
    </row>
    <row r="328" ht="18.95" customHeight="1" spans="1:10">
      <c r="A328" s="126" t="s">
        <v>136</v>
      </c>
      <c r="B328" s="97" t="s">
        <v>136</v>
      </c>
      <c r="C328" s="97" t="s">
        <v>657</v>
      </c>
      <c r="D328" s="89" t="s">
        <v>662</v>
      </c>
      <c r="E328" s="97" t="s">
        <v>148</v>
      </c>
      <c r="F328" s="41" t="s">
        <v>2893</v>
      </c>
      <c r="G328" s="129">
        <v>898</v>
      </c>
      <c r="H328" s="135" t="s">
        <v>136</v>
      </c>
      <c r="I328" s="36" t="s">
        <v>148</v>
      </c>
      <c r="J328" s="36" t="s">
        <v>2730</v>
      </c>
    </row>
    <row r="329" ht="18.95" customHeight="1" spans="1:10">
      <c r="A329" s="126" t="s">
        <v>136</v>
      </c>
      <c r="B329" s="97" t="s">
        <v>136</v>
      </c>
      <c r="C329" s="97" t="s">
        <v>657</v>
      </c>
      <c r="D329" s="89" t="s">
        <v>664</v>
      </c>
      <c r="E329" s="97" t="s">
        <v>148</v>
      </c>
      <c r="F329" s="41" t="s">
        <v>2894</v>
      </c>
      <c r="G329" s="129">
        <v>0</v>
      </c>
      <c r="H329" s="135" t="s">
        <v>136</v>
      </c>
      <c r="I329" s="36" t="s">
        <v>2730</v>
      </c>
      <c r="J329" s="36" t="s">
        <v>2730</v>
      </c>
    </row>
    <row r="330" ht="18.95" customHeight="1" spans="1:10">
      <c r="A330" s="126" t="s">
        <v>136</v>
      </c>
      <c r="B330" s="97" t="s">
        <v>136</v>
      </c>
      <c r="C330" s="97" t="s">
        <v>657</v>
      </c>
      <c r="D330" s="89" t="s">
        <v>666</v>
      </c>
      <c r="E330" s="97" t="s">
        <v>148</v>
      </c>
      <c r="F330" s="41" t="s">
        <v>2895</v>
      </c>
      <c r="G330" s="129">
        <v>0</v>
      </c>
      <c r="H330" s="135" t="s">
        <v>136</v>
      </c>
      <c r="I330" s="36" t="s">
        <v>2730</v>
      </c>
      <c r="J330" s="36" t="s">
        <v>2730</v>
      </c>
    </row>
    <row r="331" ht="18.95" customHeight="1" spans="1:10">
      <c r="A331" s="126" t="s">
        <v>136</v>
      </c>
      <c r="B331" s="97" t="s">
        <v>136</v>
      </c>
      <c r="C331" s="97" t="s">
        <v>657</v>
      </c>
      <c r="D331" s="89" t="s">
        <v>668</v>
      </c>
      <c r="E331" s="97" t="s">
        <v>148</v>
      </c>
      <c r="F331" s="41" t="s">
        <v>2739</v>
      </c>
      <c r="G331" s="129">
        <v>36</v>
      </c>
      <c r="H331" s="135">
        <v>0.238</v>
      </c>
      <c r="I331" s="36" t="s">
        <v>148</v>
      </c>
      <c r="J331" s="36" t="s">
        <v>2730</v>
      </c>
    </row>
    <row r="332" ht="18.95" customHeight="1" spans="1:10">
      <c r="A332" s="126" t="s">
        <v>136</v>
      </c>
      <c r="B332" s="97"/>
      <c r="C332" s="97" t="s">
        <v>657</v>
      </c>
      <c r="D332" s="89" t="s">
        <v>669</v>
      </c>
      <c r="E332" s="97" t="s">
        <v>148</v>
      </c>
      <c r="F332" s="41" t="s">
        <v>2896</v>
      </c>
      <c r="G332" s="129">
        <v>4408</v>
      </c>
      <c r="H332" s="135">
        <v>0.183</v>
      </c>
      <c r="I332" s="36" t="s">
        <v>148</v>
      </c>
      <c r="J332" s="36" t="s">
        <v>2730</v>
      </c>
    </row>
    <row r="333" ht="18.95" customHeight="1" spans="1:10">
      <c r="A333" s="126" t="s">
        <v>136</v>
      </c>
      <c r="B333" s="482" t="s">
        <v>564</v>
      </c>
      <c r="C333" s="97"/>
      <c r="D333" s="89" t="s">
        <v>671</v>
      </c>
      <c r="E333" s="97"/>
      <c r="F333" s="43" t="s">
        <v>672</v>
      </c>
      <c r="G333" s="127">
        <v>7946</v>
      </c>
      <c r="H333" s="133">
        <v>0.105</v>
      </c>
      <c r="I333" s="36" t="s">
        <v>148</v>
      </c>
      <c r="J333" s="36" t="s">
        <v>148</v>
      </c>
    </row>
    <row r="334" ht="18.95" customHeight="1" spans="1:10">
      <c r="A334" s="126" t="s">
        <v>136</v>
      </c>
      <c r="B334" s="97" t="s">
        <v>136</v>
      </c>
      <c r="C334" s="97" t="s">
        <v>671</v>
      </c>
      <c r="D334" s="89" t="s">
        <v>673</v>
      </c>
      <c r="E334" s="97" t="s">
        <v>148</v>
      </c>
      <c r="F334" s="41" t="s">
        <v>2729</v>
      </c>
      <c r="G334" s="129">
        <v>2602</v>
      </c>
      <c r="H334" s="135">
        <v>0.247</v>
      </c>
      <c r="I334" s="36" t="s">
        <v>148</v>
      </c>
      <c r="J334" s="36" t="s">
        <v>2730</v>
      </c>
    </row>
    <row r="335" ht="18.95" customHeight="1" spans="1:10">
      <c r="A335" s="126" t="s">
        <v>136</v>
      </c>
      <c r="B335" s="97" t="s">
        <v>136</v>
      </c>
      <c r="C335" s="97" t="s">
        <v>671</v>
      </c>
      <c r="D335" s="89" t="s">
        <v>674</v>
      </c>
      <c r="E335" s="97" t="s">
        <v>148</v>
      </c>
      <c r="F335" s="41" t="s">
        <v>2731</v>
      </c>
      <c r="G335" s="129">
        <v>0</v>
      </c>
      <c r="H335" s="135" t="s">
        <v>136</v>
      </c>
      <c r="I335" s="36" t="s">
        <v>2730</v>
      </c>
      <c r="J335" s="36" t="s">
        <v>2730</v>
      </c>
    </row>
    <row r="336" ht="18.95" customHeight="1" spans="1:10">
      <c r="A336" s="126" t="s">
        <v>136</v>
      </c>
      <c r="B336" s="97" t="s">
        <v>136</v>
      </c>
      <c r="C336" s="97" t="s">
        <v>671</v>
      </c>
      <c r="D336" s="89" t="s">
        <v>675</v>
      </c>
      <c r="E336" s="97" t="s">
        <v>148</v>
      </c>
      <c r="F336" s="41" t="s">
        <v>2732</v>
      </c>
      <c r="G336" s="129">
        <v>0</v>
      </c>
      <c r="H336" s="135" t="s">
        <v>136</v>
      </c>
      <c r="I336" s="36" t="s">
        <v>2730</v>
      </c>
      <c r="J336" s="36" t="s">
        <v>2730</v>
      </c>
    </row>
    <row r="337" ht="18.95" customHeight="1" spans="1:10">
      <c r="A337" s="126" t="s">
        <v>136</v>
      </c>
      <c r="B337" s="97" t="s">
        <v>136</v>
      </c>
      <c r="C337" s="97" t="s">
        <v>671</v>
      </c>
      <c r="D337" s="89" t="s">
        <v>676</v>
      </c>
      <c r="E337" s="97" t="s">
        <v>148</v>
      </c>
      <c r="F337" s="41" t="s">
        <v>2897</v>
      </c>
      <c r="G337" s="129">
        <v>200</v>
      </c>
      <c r="H337" s="135">
        <v>-0.375</v>
      </c>
      <c r="I337" s="36" t="s">
        <v>148</v>
      </c>
      <c r="J337" s="36" t="s">
        <v>2730</v>
      </c>
    </row>
    <row r="338" ht="18.95" customHeight="1" spans="1:10">
      <c r="A338" s="126" t="s">
        <v>136</v>
      </c>
      <c r="B338" s="97" t="s">
        <v>136</v>
      </c>
      <c r="C338" s="97" t="s">
        <v>671</v>
      </c>
      <c r="D338" s="89" t="s">
        <v>678</v>
      </c>
      <c r="E338" s="97" t="s">
        <v>148</v>
      </c>
      <c r="F338" s="41" t="s">
        <v>2898</v>
      </c>
      <c r="G338" s="129">
        <v>800</v>
      </c>
      <c r="H338" s="135">
        <v>-0.036</v>
      </c>
      <c r="I338" s="36" t="s">
        <v>148</v>
      </c>
      <c r="J338" s="36" t="s">
        <v>2730</v>
      </c>
    </row>
    <row r="339" ht="18.95" customHeight="1" spans="1:10">
      <c r="A339" s="126" t="s">
        <v>136</v>
      </c>
      <c r="B339" s="97" t="s">
        <v>136</v>
      </c>
      <c r="C339" s="97" t="s">
        <v>671</v>
      </c>
      <c r="D339" s="89" t="s">
        <v>680</v>
      </c>
      <c r="E339" s="97" t="s">
        <v>148</v>
      </c>
      <c r="F339" s="41" t="s">
        <v>2899</v>
      </c>
      <c r="G339" s="128">
        <v>0</v>
      </c>
      <c r="H339" s="135">
        <v>-1</v>
      </c>
      <c r="I339" s="36" t="s">
        <v>2730</v>
      </c>
      <c r="J339" s="36" t="s">
        <v>2730</v>
      </c>
    </row>
    <row r="340" ht="18.95" customHeight="1" spans="1:10">
      <c r="A340" s="126" t="s">
        <v>136</v>
      </c>
      <c r="B340" s="97" t="s">
        <v>136</v>
      </c>
      <c r="C340" s="97" t="s">
        <v>671</v>
      </c>
      <c r="D340" s="89" t="s">
        <v>682</v>
      </c>
      <c r="E340" s="97" t="s">
        <v>148</v>
      </c>
      <c r="F340" s="41" t="s">
        <v>2900</v>
      </c>
      <c r="G340" s="129">
        <v>1100</v>
      </c>
      <c r="H340" s="135">
        <v>0.833</v>
      </c>
      <c r="I340" s="36" t="s">
        <v>148</v>
      </c>
      <c r="J340" s="36" t="s">
        <v>2730</v>
      </c>
    </row>
    <row r="341" ht="18.95" customHeight="1" spans="1:10">
      <c r="A341" s="126" t="s">
        <v>136</v>
      </c>
      <c r="B341" s="97" t="s">
        <v>136</v>
      </c>
      <c r="C341" s="97" t="s">
        <v>671</v>
      </c>
      <c r="D341" s="89" t="s">
        <v>684</v>
      </c>
      <c r="E341" s="97" t="s">
        <v>148</v>
      </c>
      <c r="F341" s="41" t="s">
        <v>2901</v>
      </c>
      <c r="G341" s="129">
        <v>122</v>
      </c>
      <c r="H341" s="135">
        <v>-0.096</v>
      </c>
      <c r="I341" s="36" t="s">
        <v>148</v>
      </c>
      <c r="J341" s="36" t="s">
        <v>2730</v>
      </c>
    </row>
    <row r="342" ht="18.95" customHeight="1" spans="1:10">
      <c r="A342" s="126" t="s">
        <v>136</v>
      </c>
      <c r="B342" s="97" t="s">
        <v>136</v>
      </c>
      <c r="C342" s="97" t="s">
        <v>671</v>
      </c>
      <c r="D342" s="89" t="s">
        <v>686</v>
      </c>
      <c r="E342" s="97" t="s">
        <v>148</v>
      </c>
      <c r="F342" s="41" t="s">
        <v>2902</v>
      </c>
      <c r="G342" s="129">
        <v>0</v>
      </c>
      <c r="H342" s="135" t="s">
        <v>136</v>
      </c>
      <c r="I342" s="36" t="s">
        <v>2730</v>
      </c>
      <c r="J342" s="36" t="s">
        <v>2730</v>
      </c>
    </row>
    <row r="343" ht="18.95" customHeight="1" spans="1:10">
      <c r="A343" s="126" t="s">
        <v>136</v>
      </c>
      <c r="B343" s="97" t="s">
        <v>136</v>
      </c>
      <c r="C343" s="97" t="s">
        <v>671</v>
      </c>
      <c r="D343" s="89" t="s">
        <v>688</v>
      </c>
      <c r="E343" s="97" t="s">
        <v>148</v>
      </c>
      <c r="F343" s="41" t="s">
        <v>2739</v>
      </c>
      <c r="G343" s="129">
        <v>0</v>
      </c>
      <c r="H343" s="135" t="s">
        <v>136</v>
      </c>
      <c r="I343" s="36" t="s">
        <v>2730</v>
      </c>
      <c r="J343" s="36" t="s">
        <v>2730</v>
      </c>
    </row>
    <row r="344" ht="18.95" customHeight="1" spans="1:10">
      <c r="A344" s="126" t="s">
        <v>136</v>
      </c>
      <c r="B344" s="97"/>
      <c r="C344" s="97" t="s">
        <v>671</v>
      </c>
      <c r="D344" s="89" t="s">
        <v>689</v>
      </c>
      <c r="E344" s="97" t="s">
        <v>148</v>
      </c>
      <c r="F344" s="41" t="s">
        <v>2903</v>
      </c>
      <c r="G344" s="129">
        <v>3122</v>
      </c>
      <c r="H344" s="135">
        <v>-0.024</v>
      </c>
      <c r="I344" s="36" t="s">
        <v>148</v>
      </c>
      <c r="J344" s="36" t="s">
        <v>2730</v>
      </c>
    </row>
    <row r="345" ht="18.95" customHeight="1" spans="1:10">
      <c r="A345" s="126" t="s">
        <v>136</v>
      </c>
      <c r="B345" s="482" t="s">
        <v>564</v>
      </c>
      <c r="C345" s="97"/>
      <c r="D345" s="89" t="s">
        <v>691</v>
      </c>
      <c r="E345" s="97"/>
      <c r="F345" s="43" t="s">
        <v>692</v>
      </c>
      <c r="G345" s="127">
        <v>184526</v>
      </c>
      <c r="H345" s="133">
        <v>0.12</v>
      </c>
      <c r="I345" s="36" t="s">
        <v>148</v>
      </c>
      <c r="J345" s="36" t="s">
        <v>148</v>
      </c>
    </row>
    <row r="346" ht="18.95" customHeight="1" spans="1:10">
      <c r="A346" s="126" t="s">
        <v>136</v>
      </c>
      <c r="B346" s="97" t="s">
        <v>136</v>
      </c>
      <c r="C346" s="97" t="s">
        <v>691</v>
      </c>
      <c r="D346" s="89" t="s">
        <v>693</v>
      </c>
      <c r="E346" s="97" t="s">
        <v>148</v>
      </c>
      <c r="F346" s="41" t="s">
        <v>2729</v>
      </c>
      <c r="G346" s="129">
        <v>131421</v>
      </c>
      <c r="H346" s="135">
        <v>0.225</v>
      </c>
      <c r="I346" s="36" t="s">
        <v>148</v>
      </c>
      <c r="J346" s="36" t="s">
        <v>2730</v>
      </c>
    </row>
    <row r="347" ht="18.95" customHeight="1" spans="1:10">
      <c r="A347" s="126" t="s">
        <v>136</v>
      </c>
      <c r="B347" s="97" t="s">
        <v>136</v>
      </c>
      <c r="C347" s="97" t="s">
        <v>691</v>
      </c>
      <c r="D347" s="89" t="s">
        <v>694</v>
      </c>
      <c r="E347" s="97" t="s">
        <v>148</v>
      </c>
      <c r="F347" s="41" t="s">
        <v>2731</v>
      </c>
      <c r="G347" s="129">
        <v>0</v>
      </c>
      <c r="H347" s="135" t="s">
        <v>136</v>
      </c>
      <c r="I347" s="36" t="s">
        <v>2730</v>
      </c>
      <c r="J347" s="36" t="s">
        <v>2730</v>
      </c>
    </row>
    <row r="348" ht="18.95" customHeight="1" spans="1:10">
      <c r="A348" s="126" t="s">
        <v>136</v>
      </c>
      <c r="B348" s="97" t="s">
        <v>136</v>
      </c>
      <c r="C348" s="97" t="s">
        <v>691</v>
      </c>
      <c r="D348" s="89" t="s">
        <v>695</v>
      </c>
      <c r="E348" s="97" t="s">
        <v>148</v>
      </c>
      <c r="F348" s="41" t="s">
        <v>2732</v>
      </c>
      <c r="G348" s="128">
        <v>0</v>
      </c>
      <c r="H348" s="135" t="s">
        <v>136</v>
      </c>
      <c r="I348" s="36" t="s">
        <v>2730</v>
      </c>
      <c r="J348" s="36" t="s">
        <v>2730</v>
      </c>
    </row>
    <row r="349" ht="18.95" customHeight="1" spans="1:10">
      <c r="A349" s="126" t="s">
        <v>136</v>
      </c>
      <c r="B349" s="97" t="s">
        <v>136</v>
      </c>
      <c r="C349" s="97" t="s">
        <v>691</v>
      </c>
      <c r="D349" s="89" t="s">
        <v>696</v>
      </c>
      <c r="E349" s="97" t="s">
        <v>148</v>
      </c>
      <c r="F349" s="41" t="s">
        <v>2904</v>
      </c>
      <c r="G349" s="129">
        <v>37871</v>
      </c>
      <c r="H349" s="135">
        <v>0.683</v>
      </c>
      <c r="I349" s="36" t="s">
        <v>148</v>
      </c>
      <c r="J349" s="36" t="s">
        <v>2730</v>
      </c>
    </row>
    <row r="350" ht="18.95" customHeight="1" spans="1:10">
      <c r="A350" s="126" t="s">
        <v>136</v>
      </c>
      <c r="B350" s="97" t="s">
        <v>136</v>
      </c>
      <c r="C350" s="97" t="s">
        <v>691</v>
      </c>
      <c r="D350" s="89" t="s">
        <v>698</v>
      </c>
      <c r="E350" s="97" t="s">
        <v>148</v>
      </c>
      <c r="F350" s="41" t="s">
        <v>2905</v>
      </c>
      <c r="G350" s="129">
        <v>5896</v>
      </c>
      <c r="H350" s="135">
        <v>0.019</v>
      </c>
      <c r="I350" s="36" t="s">
        <v>148</v>
      </c>
      <c r="J350" s="36" t="s">
        <v>2730</v>
      </c>
    </row>
    <row r="351" ht="18.95" customHeight="1" spans="1:10">
      <c r="A351" s="126" t="s">
        <v>136</v>
      </c>
      <c r="B351" s="97" t="s">
        <v>136</v>
      </c>
      <c r="C351" s="97" t="s">
        <v>691</v>
      </c>
      <c r="D351" s="89" t="s">
        <v>700</v>
      </c>
      <c r="E351" s="97" t="s">
        <v>148</v>
      </c>
      <c r="F351" s="41" t="s">
        <v>2906</v>
      </c>
      <c r="G351" s="129">
        <v>0</v>
      </c>
      <c r="H351" s="135" t="s">
        <v>136</v>
      </c>
      <c r="I351" s="36" t="s">
        <v>2730</v>
      </c>
      <c r="J351" s="36" t="s">
        <v>2730</v>
      </c>
    </row>
    <row r="352" ht="18.95" customHeight="1" spans="1:10">
      <c r="A352" s="126" t="s">
        <v>136</v>
      </c>
      <c r="B352" s="97" t="s">
        <v>136</v>
      </c>
      <c r="C352" s="97" t="s">
        <v>691</v>
      </c>
      <c r="D352" s="89" t="s">
        <v>702</v>
      </c>
      <c r="E352" s="97" t="s">
        <v>148</v>
      </c>
      <c r="F352" s="41" t="s">
        <v>2739</v>
      </c>
      <c r="G352" s="129">
        <v>0</v>
      </c>
      <c r="H352" s="135" t="s">
        <v>136</v>
      </c>
      <c r="I352" s="36" t="s">
        <v>2730</v>
      </c>
      <c r="J352" s="36" t="s">
        <v>2730</v>
      </c>
    </row>
    <row r="353" ht="18.95" customHeight="1" spans="1:10">
      <c r="A353" s="126" t="s">
        <v>136</v>
      </c>
      <c r="B353" s="97"/>
      <c r="C353" s="97" t="s">
        <v>691</v>
      </c>
      <c r="D353" s="89" t="s">
        <v>703</v>
      </c>
      <c r="E353" s="97" t="s">
        <v>148</v>
      </c>
      <c r="F353" s="41" t="s">
        <v>2907</v>
      </c>
      <c r="G353" s="129">
        <v>9338</v>
      </c>
      <c r="H353" s="135">
        <v>-0.681</v>
      </c>
      <c r="I353" s="36" t="s">
        <v>148</v>
      </c>
      <c r="J353" s="36" t="s">
        <v>2730</v>
      </c>
    </row>
    <row r="354" ht="18.95" customHeight="1" spans="1:10">
      <c r="A354" s="126" t="s">
        <v>136</v>
      </c>
      <c r="B354" s="482" t="s">
        <v>564</v>
      </c>
      <c r="C354" s="97"/>
      <c r="D354" s="89" t="s">
        <v>705</v>
      </c>
      <c r="E354" s="97"/>
      <c r="F354" s="43" t="s">
        <v>706</v>
      </c>
      <c r="G354" s="127">
        <v>28978</v>
      </c>
      <c r="H354" s="133">
        <v>0.238</v>
      </c>
      <c r="I354" s="36" t="s">
        <v>148</v>
      </c>
      <c r="J354" s="36" t="s">
        <v>148</v>
      </c>
    </row>
    <row r="355" ht="18.95" customHeight="1" spans="1:10">
      <c r="A355" s="126" t="s">
        <v>136</v>
      </c>
      <c r="B355" s="97" t="s">
        <v>136</v>
      </c>
      <c r="C355" s="97" t="s">
        <v>705</v>
      </c>
      <c r="D355" s="89" t="s">
        <v>707</v>
      </c>
      <c r="E355" s="97" t="s">
        <v>148</v>
      </c>
      <c r="F355" s="41" t="s">
        <v>2729</v>
      </c>
      <c r="G355" s="129">
        <v>17267</v>
      </c>
      <c r="H355" s="135">
        <v>0.183</v>
      </c>
      <c r="I355" s="36" t="s">
        <v>148</v>
      </c>
      <c r="J355" s="36" t="s">
        <v>2730</v>
      </c>
    </row>
    <row r="356" ht="18.95" customHeight="1" spans="1:10">
      <c r="A356" s="126" t="s">
        <v>136</v>
      </c>
      <c r="B356" s="97" t="s">
        <v>136</v>
      </c>
      <c r="C356" s="97" t="s">
        <v>705</v>
      </c>
      <c r="D356" s="89" t="s">
        <v>708</v>
      </c>
      <c r="E356" s="97" t="s">
        <v>148</v>
      </c>
      <c r="F356" s="41" t="s">
        <v>2731</v>
      </c>
      <c r="G356" s="129">
        <v>0</v>
      </c>
      <c r="H356" s="135" t="s">
        <v>136</v>
      </c>
      <c r="I356" s="36" t="s">
        <v>2730</v>
      </c>
      <c r="J356" s="36" t="s">
        <v>2730</v>
      </c>
    </row>
    <row r="357" ht="18.95" customHeight="1" spans="1:10">
      <c r="A357" s="126" t="s">
        <v>136</v>
      </c>
      <c r="B357" s="97" t="s">
        <v>136</v>
      </c>
      <c r="C357" s="97" t="s">
        <v>705</v>
      </c>
      <c r="D357" s="89" t="s">
        <v>709</v>
      </c>
      <c r="E357" s="97" t="s">
        <v>148</v>
      </c>
      <c r="F357" s="41" t="s">
        <v>2732</v>
      </c>
      <c r="G357" s="129">
        <v>0</v>
      </c>
      <c r="H357" s="135" t="s">
        <v>136</v>
      </c>
      <c r="I357" s="36" t="s">
        <v>2730</v>
      </c>
      <c r="J357" s="36" t="s">
        <v>2730</v>
      </c>
    </row>
    <row r="358" ht="18.95" customHeight="1" spans="1:10">
      <c r="A358" s="126" t="s">
        <v>136</v>
      </c>
      <c r="B358" s="97" t="s">
        <v>136</v>
      </c>
      <c r="C358" s="97" t="s">
        <v>705</v>
      </c>
      <c r="D358" s="89" t="s">
        <v>710</v>
      </c>
      <c r="E358" s="97" t="s">
        <v>148</v>
      </c>
      <c r="F358" s="41" t="s">
        <v>2908</v>
      </c>
      <c r="G358" s="129">
        <v>8131</v>
      </c>
      <c r="H358" s="135">
        <v>0.548</v>
      </c>
      <c r="I358" s="36" t="s">
        <v>148</v>
      </c>
      <c r="J358" s="36" t="s">
        <v>2730</v>
      </c>
    </row>
    <row r="359" ht="18.95" customHeight="1" spans="1:10">
      <c r="A359" s="126" t="s">
        <v>136</v>
      </c>
      <c r="B359" s="97" t="s">
        <v>136</v>
      </c>
      <c r="C359" s="97" t="s">
        <v>705</v>
      </c>
      <c r="D359" s="89" t="s">
        <v>712</v>
      </c>
      <c r="E359" s="97" t="s">
        <v>148</v>
      </c>
      <c r="F359" s="41" t="s">
        <v>2909</v>
      </c>
      <c r="G359" s="129">
        <v>1560</v>
      </c>
      <c r="H359" s="135">
        <v>0.006</v>
      </c>
      <c r="I359" s="36" t="s">
        <v>148</v>
      </c>
      <c r="J359" s="36" t="s">
        <v>2730</v>
      </c>
    </row>
    <row r="360" ht="18.95" customHeight="1" spans="1:10">
      <c r="A360" s="126" t="s">
        <v>136</v>
      </c>
      <c r="B360" s="97" t="s">
        <v>136</v>
      </c>
      <c r="C360" s="97" t="s">
        <v>705</v>
      </c>
      <c r="D360" s="89" t="s">
        <v>714</v>
      </c>
      <c r="E360" s="97" t="s">
        <v>148</v>
      </c>
      <c r="F360" s="41" t="s">
        <v>2910</v>
      </c>
      <c r="G360" s="128">
        <v>280</v>
      </c>
      <c r="H360" s="135">
        <v>0</v>
      </c>
      <c r="I360" s="36" t="s">
        <v>148</v>
      </c>
      <c r="J360" s="36" t="s">
        <v>2730</v>
      </c>
    </row>
    <row r="361" ht="18.95" customHeight="1" spans="1:10">
      <c r="A361" s="126" t="s">
        <v>136</v>
      </c>
      <c r="B361" s="97" t="s">
        <v>136</v>
      </c>
      <c r="C361" s="97" t="s">
        <v>705</v>
      </c>
      <c r="D361" s="89" t="s">
        <v>716</v>
      </c>
      <c r="E361" s="97" t="s">
        <v>148</v>
      </c>
      <c r="F361" s="41" t="s">
        <v>2739</v>
      </c>
      <c r="G361" s="129">
        <v>0</v>
      </c>
      <c r="H361" s="135" t="s">
        <v>136</v>
      </c>
      <c r="I361" s="36" t="s">
        <v>2730</v>
      </c>
      <c r="J361" s="36" t="s">
        <v>2730</v>
      </c>
    </row>
    <row r="362" ht="18.95" customHeight="1" spans="1:10">
      <c r="A362" s="126" t="s">
        <v>136</v>
      </c>
      <c r="B362" s="97"/>
      <c r="C362" s="97" t="s">
        <v>705</v>
      </c>
      <c r="D362" s="89" t="s">
        <v>717</v>
      </c>
      <c r="E362" s="97" t="s">
        <v>148</v>
      </c>
      <c r="F362" s="41" t="s">
        <v>2911</v>
      </c>
      <c r="G362" s="129">
        <v>1740</v>
      </c>
      <c r="H362" s="135">
        <v>0.004</v>
      </c>
      <c r="I362" s="36" t="s">
        <v>148</v>
      </c>
      <c r="J362" s="36" t="s">
        <v>2730</v>
      </c>
    </row>
    <row r="363" ht="18.95" customHeight="1" spans="1:10">
      <c r="A363" s="126" t="s">
        <v>136</v>
      </c>
      <c r="B363" s="482" t="s">
        <v>564</v>
      </c>
      <c r="C363" s="97"/>
      <c r="D363" s="89" t="s">
        <v>719</v>
      </c>
      <c r="E363" s="97"/>
      <c r="F363" s="43" t="s">
        <v>720</v>
      </c>
      <c r="G363" s="127">
        <v>383</v>
      </c>
      <c r="H363" s="133">
        <v>0.373</v>
      </c>
      <c r="I363" s="36" t="s">
        <v>148</v>
      </c>
      <c r="J363" s="36" t="s">
        <v>148</v>
      </c>
    </row>
    <row r="364" ht="18.95" customHeight="1" spans="1:10">
      <c r="A364" s="126" t="s">
        <v>136</v>
      </c>
      <c r="B364" s="97" t="s">
        <v>136</v>
      </c>
      <c r="C364" s="97" t="s">
        <v>719</v>
      </c>
      <c r="D364" s="89" t="s">
        <v>721</v>
      </c>
      <c r="E364" s="97" t="s">
        <v>148</v>
      </c>
      <c r="F364" s="41" t="s">
        <v>2729</v>
      </c>
      <c r="G364" s="129">
        <v>305</v>
      </c>
      <c r="H364" s="135">
        <v>0.449</v>
      </c>
      <c r="I364" s="36" t="s">
        <v>148</v>
      </c>
      <c r="J364" s="36" t="s">
        <v>2730</v>
      </c>
    </row>
    <row r="365" ht="18.95" customHeight="1" spans="1:10">
      <c r="A365" s="126" t="s">
        <v>136</v>
      </c>
      <c r="B365" s="97" t="s">
        <v>136</v>
      </c>
      <c r="C365" s="97" t="s">
        <v>719</v>
      </c>
      <c r="D365" s="89" t="s">
        <v>722</v>
      </c>
      <c r="E365" s="97" t="s">
        <v>148</v>
      </c>
      <c r="F365" s="41" t="s">
        <v>2731</v>
      </c>
      <c r="G365" s="129">
        <v>0</v>
      </c>
      <c r="H365" s="135" t="s">
        <v>136</v>
      </c>
      <c r="I365" s="36" t="s">
        <v>2730</v>
      </c>
      <c r="J365" s="36" t="s">
        <v>2730</v>
      </c>
    </row>
    <row r="366" ht="18.95" customHeight="1" spans="1:10">
      <c r="A366" s="126" t="s">
        <v>136</v>
      </c>
      <c r="B366" s="97" t="s">
        <v>136</v>
      </c>
      <c r="C366" s="97" t="s">
        <v>719</v>
      </c>
      <c r="D366" s="89" t="s">
        <v>723</v>
      </c>
      <c r="E366" s="97" t="s">
        <v>148</v>
      </c>
      <c r="F366" s="41" t="s">
        <v>2732</v>
      </c>
      <c r="G366" s="129">
        <v>0</v>
      </c>
      <c r="H366" s="135" t="s">
        <v>136</v>
      </c>
      <c r="I366" s="36" t="s">
        <v>2730</v>
      </c>
      <c r="J366" s="36" t="s">
        <v>2730</v>
      </c>
    </row>
    <row r="367" ht="18.95" customHeight="1" spans="1:10">
      <c r="A367" s="126" t="s">
        <v>136</v>
      </c>
      <c r="B367" s="97" t="s">
        <v>136</v>
      </c>
      <c r="C367" s="97" t="s">
        <v>719</v>
      </c>
      <c r="D367" s="89" t="s">
        <v>724</v>
      </c>
      <c r="E367" s="97" t="s">
        <v>148</v>
      </c>
      <c r="F367" s="41" t="s">
        <v>2912</v>
      </c>
      <c r="G367" s="129">
        <v>0</v>
      </c>
      <c r="H367" s="135" t="s">
        <v>136</v>
      </c>
      <c r="I367" s="36" t="s">
        <v>2730</v>
      </c>
      <c r="J367" s="36" t="s">
        <v>2730</v>
      </c>
    </row>
    <row r="368" ht="18.95" customHeight="1" spans="1:10">
      <c r="A368" s="126" t="s">
        <v>136</v>
      </c>
      <c r="B368" s="97" t="s">
        <v>136</v>
      </c>
      <c r="C368" s="97" t="s">
        <v>719</v>
      </c>
      <c r="D368" s="89" t="s">
        <v>726</v>
      </c>
      <c r="E368" s="97" t="s">
        <v>148</v>
      </c>
      <c r="F368" s="41" t="s">
        <v>2913</v>
      </c>
      <c r="G368" s="129">
        <v>0</v>
      </c>
      <c r="H368" s="135" t="s">
        <v>136</v>
      </c>
      <c r="I368" s="36" t="s">
        <v>2730</v>
      </c>
      <c r="J368" s="36" t="s">
        <v>2730</v>
      </c>
    </row>
    <row r="369" ht="18.95" customHeight="1" spans="1:10">
      <c r="A369" s="126" t="s">
        <v>136</v>
      </c>
      <c r="B369" s="97" t="s">
        <v>136</v>
      </c>
      <c r="C369" s="97" t="s">
        <v>719</v>
      </c>
      <c r="D369" s="89" t="s">
        <v>728</v>
      </c>
      <c r="E369" s="97" t="s">
        <v>148</v>
      </c>
      <c r="F369" s="41" t="s">
        <v>2739</v>
      </c>
      <c r="G369" s="128">
        <v>78</v>
      </c>
      <c r="H369" s="135">
        <v>0.14</v>
      </c>
      <c r="I369" s="36" t="s">
        <v>148</v>
      </c>
      <c r="J369" s="36" t="s">
        <v>2730</v>
      </c>
    </row>
    <row r="370" ht="18.95" customHeight="1" spans="1:10">
      <c r="A370" s="126" t="s">
        <v>136</v>
      </c>
      <c r="B370" s="97"/>
      <c r="C370" s="97" t="s">
        <v>719</v>
      </c>
      <c r="D370" s="89" t="s">
        <v>729</v>
      </c>
      <c r="E370" s="97" t="s">
        <v>148</v>
      </c>
      <c r="F370" s="41" t="s">
        <v>2914</v>
      </c>
      <c r="G370" s="129">
        <v>0</v>
      </c>
      <c r="H370" s="135" t="s">
        <v>136</v>
      </c>
      <c r="I370" s="36" t="s">
        <v>2730</v>
      </c>
      <c r="J370" s="36" t="s">
        <v>2730</v>
      </c>
    </row>
    <row r="371" ht="18.95" customHeight="1" spans="1:10">
      <c r="A371" s="126" t="s">
        <v>136</v>
      </c>
      <c r="B371" s="482" t="s">
        <v>564</v>
      </c>
      <c r="C371" s="97"/>
      <c r="D371" s="89" t="s">
        <v>731</v>
      </c>
      <c r="E371" s="97"/>
      <c r="F371" s="43" t="s">
        <v>732</v>
      </c>
      <c r="G371" s="127">
        <v>0</v>
      </c>
      <c r="H371" s="133" t="s">
        <v>136</v>
      </c>
      <c r="I371" s="36" t="s">
        <v>2730</v>
      </c>
      <c r="J371" s="36" t="s">
        <v>148</v>
      </c>
    </row>
    <row r="372" ht="18.95" customHeight="1" spans="1:10">
      <c r="A372" s="126" t="s">
        <v>136</v>
      </c>
      <c r="B372" s="97" t="s">
        <v>136</v>
      </c>
      <c r="C372" s="97" t="s">
        <v>731</v>
      </c>
      <c r="D372" s="89" t="s">
        <v>733</v>
      </c>
      <c r="E372" s="97" t="s">
        <v>148</v>
      </c>
      <c r="F372" s="41" t="s">
        <v>2729</v>
      </c>
      <c r="G372" s="129">
        <v>0</v>
      </c>
      <c r="H372" s="135" t="s">
        <v>136</v>
      </c>
      <c r="I372" s="36" t="s">
        <v>2730</v>
      </c>
      <c r="J372" s="36" t="s">
        <v>2730</v>
      </c>
    </row>
    <row r="373" ht="18.95" customHeight="1" spans="1:10">
      <c r="A373" s="126" t="s">
        <v>136</v>
      </c>
      <c r="B373" s="97" t="s">
        <v>136</v>
      </c>
      <c r="C373" s="97" t="s">
        <v>731</v>
      </c>
      <c r="D373" s="89" t="s">
        <v>734</v>
      </c>
      <c r="E373" s="97" t="s">
        <v>148</v>
      </c>
      <c r="F373" s="41" t="s">
        <v>2731</v>
      </c>
      <c r="G373" s="129">
        <v>0</v>
      </c>
      <c r="H373" s="135" t="s">
        <v>136</v>
      </c>
      <c r="I373" s="36" t="s">
        <v>2730</v>
      </c>
      <c r="J373" s="36" t="s">
        <v>2730</v>
      </c>
    </row>
    <row r="374" ht="18.95" customHeight="1" spans="1:10">
      <c r="A374" s="126" t="s">
        <v>136</v>
      </c>
      <c r="B374" s="97" t="s">
        <v>136</v>
      </c>
      <c r="C374" s="97" t="s">
        <v>731</v>
      </c>
      <c r="D374" s="89" t="s">
        <v>735</v>
      </c>
      <c r="E374" s="97" t="s">
        <v>148</v>
      </c>
      <c r="F374" s="41" t="s">
        <v>2915</v>
      </c>
      <c r="G374" s="129">
        <v>0</v>
      </c>
      <c r="H374" s="135" t="s">
        <v>136</v>
      </c>
      <c r="I374" s="36" t="s">
        <v>2730</v>
      </c>
      <c r="J374" s="36" t="s">
        <v>2730</v>
      </c>
    </row>
    <row r="375" ht="18.95" customHeight="1" spans="1:10">
      <c r="A375" s="126" t="s">
        <v>136</v>
      </c>
      <c r="B375" s="97" t="s">
        <v>136</v>
      </c>
      <c r="C375" s="97" t="s">
        <v>731</v>
      </c>
      <c r="D375" s="89" t="s">
        <v>737</v>
      </c>
      <c r="E375" s="97" t="s">
        <v>148</v>
      </c>
      <c r="F375" s="41" t="s">
        <v>2916</v>
      </c>
      <c r="G375" s="129">
        <v>0</v>
      </c>
      <c r="H375" s="135" t="s">
        <v>136</v>
      </c>
      <c r="I375" s="36" t="s">
        <v>2730</v>
      </c>
      <c r="J375" s="36" t="s">
        <v>2730</v>
      </c>
    </row>
    <row r="376" ht="18.95" customHeight="1" spans="1:10">
      <c r="A376" s="126" t="s">
        <v>136</v>
      </c>
      <c r="B376" s="97" t="s">
        <v>136</v>
      </c>
      <c r="C376" s="97" t="s">
        <v>731</v>
      </c>
      <c r="D376" s="89" t="s">
        <v>739</v>
      </c>
      <c r="E376" s="97" t="s">
        <v>148</v>
      </c>
      <c r="F376" s="41" t="s">
        <v>2917</v>
      </c>
      <c r="G376" s="129">
        <v>0</v>
      </c>
      <c r="H376" s="135" t="s">
        <v>136</v>
      </c>
      <c r="I376" s="36" t="s">
        <v>2730</v>
      </c>
      <c r="J376" s="36" t="s">
        <v>2730</v>
      </c>
    </row>
    <row r="377" ht="18.95" customHeight="1" spans="1:10">
      <c r="A377" s="126" t="s">
        <v>136</v>
      </c>
      <c r="B377" s="97" t="s">
        <v>136</v>
      </c>
      <c r="C377" s="97" t="s">
        <v>731</v>
      </c>
      <c r="D377" s="89" t="s">
        <v>741</v>
      </c>
      <c r="E377" s="97" t="s">
        <v>148</v>
      </c>
      <c r="F377" s="41" t="s">
        <v>2880</v>
      </c>
      <c r="G377" s="129">
        <v>0</v>
      </c>
      <c r="H377" s="135" t="s">
        <v>136</v>
      </c>
      <c r="I377" s="36" t="s">
        <v>2730</v>
      </c>
      <c r="J377" s="36" t="s">
        <v>2730</v>
      </c>
    </row>
    <row r="378" ht="18.95" customHeight="1" spans="1:10">
      <c r="A378" s="126" t="s">
        <v>136</v>
      </c>
      <c r="B378" s="97" t="s">
        <v>136</v>
      </c>
      <c r="C378" s="97" t="s">
        <v>731</v>
      </c>
      <c r="D378" s="89" t="s">
        <v>742</v>
      </c>
      <c r="E378" s="97" t="s">
        <v>148</v>
      </c>
      <c r="F378" s="41" t="s">
        <v>2918</v>
      </c>
      <c r="G378" s="128">
        <v>0</v>
      </c>
      <c r="H378" s="135" t="s">
        <v>136</v>
      </c>
      <c r="I378" s="36" t="s">
        <v>2730</v>
      </c>
      <c r="J378" s="36" t="s">
        <v>2730</v>
      </c>
    </row>
    <row r="379" ht="18.95" customHeight="1" spans="1:10">
      <c r="A379" s="126" t="s">
        <v>136</v>
      </c>
      <c r="B379" s="97" t="s">
        <v>564</v>
      </c>
      <c r="C379" s="97"/>
      <c r="D379" s="89" t="s">
        <v>744</v>
      </c>
      <c r="E379" s="97" t="s">
        <v>148</v>
      </c>
      <c r="F379" s="43" t="s">
        <v>2919</v>
      </c>
      <c r="G379" s="141">
        <v>103409</v>
      </c>
      <c r="H379" s="133">
        <v>0.015</v>
      </c>
      <c r="I379" s="36" t="s">
        <v>148</v>
      </c>
      <c r="J379" s="36" t="s">
        <v>148</v>
      </c>
    </row>
    <row r="380" ht="18.95" customHeight="1" spans="1:10">
      <c r="A380" s="126" t="s">
        <v>135</v>
      </c>
      <c r="B380" s="97" t="s">
        <v>136</v>
      </c>
      <c r="C380" s="97" t="s">
        <v>136</v>
      </c>
      <c r="D380" s="89" t="s">
        <v>746</v>
      </c>
      <c r="E380" s="97" t="s">
        <v>136</v>
      </c>
      <c r="F380" s="43" t="s">
        <v>747</v>
      </c>
      <c r="G380" s="127">
        <v>1091381</v>
      </c>
      <c r="H380" s="133">
        <v>0.048</v>
      </c>
      <c r="I380" s="36" t="s">
        <v>148</v>
      </c>
      <c r="J380" s="36" t="s">
        <v>148</v>
      </c>
    </row>
    <row r="381" ht="18.95" customHeight="1" spans="1:10">
      <c r="A381" s="126" t="s">
        <v>136</v>
      </c>
      <c r="B381" s="97" t="s">
        <v>746</v>
      </c>
      <c r="C381" s="97" t="s">
        <v>136</v>
      </c>
      <c r="D381" s="89" t="s">
        <v>748</v>
      </c>
      <c r="E381" s="97"/>
      <c r="F381" s="43" t="s">
        <v>749</v>
      </c>
      <c r="G381" s="127">
        <v>6512</v>
      </c>
      <c r="H381" s="133">
        <v>-0.169</v>
      </c>
      <c r="I381" s="36" t="s">
        <v>148</v>
      </c>
      <c r="J381" s="36" t="s">
        <v>148</v>
      </c>
    </row>
    <row r="382" ht="18.95" customHeight="1" spans="1:10">
      <c r="A382" s="126" t="s">
        <v>136</v>
      </c>
      <c r="B382" s="97" t="s">
        <v>136</v>
      </c>
      <c r="C382" s="97" t="s">
        <v>748</v>
      </c>
      <c r="D382" s="89" t="s">
        <v>750</v>
      </c>
      <c r="E382" s="97" t="s">
        <v>148</v>
      </c>
      <c r="F382" s="41" t="s">
        <v>2729</v>
      </c>
      <c r="G382" s="129">
        <v>2121</v>
      </c>
      <c r="H382" s="135">
        <v>0.439</v>
      </c>
      <c r="I382" s="36" t="s">
        <v>148</v>
      </c>
      <c r="J382" s="36" t="s">
        <v>148</v>
      </c>
    </row>
    <row r="383" ht="18.95" customHeight="1" spans="1:10">
      <c r="A383" s="126" t="s">
        <v>136</v>
      </c>
      <c r="B383" s="97" t="s">
        <v>136</v>
      </c>
      <c r="C383" s="97" t="s">
        <v>748</v>
      </c>
      <c r="D383" s="89" t="s">
        <v>751</v>
      </c>
      <c r="E383" s="97" t="s">
        <v>148</v>
      </c>
      <c r="F383" s="41" t="s">
        <v>2731</v>
      </c>
      <c r="G383" s="129">
        <v>1588</v>
      </c>
      <c r="H383" s="135">
        <v>-0.237</v>
      </c>
      <c r="I383" s="36" t="s">
        <v>148</v>
      </c>
      <c r="J383" s="36" t="s">
        <v>148</v>
      </c>
    </row>
    <row r="384" ht="18.95" customHeight="1" spans="1:10">
      <c r="A384" s="126" t="s">
        <v>136</v>
      </c>
      <c r="B384" s="97" t="s">
        <v>136</v>
      </c>
      <c r="C384" s="97" t="s">
        <v>748</v>
      </c>
      <c r="D384" s="89" t="s">
        <v>752</v>
      </c>
      <c r="E384" s="97" t="s">
        <v>148</v>
      </c>
      <c r="F384" s="41" t="s">
        <v>2732</v>
      </c>
      <c r="G384" s="129">
        <v>114</v>
      </c>
      <c r="H384" s="135">
        <v>0.019</v>
      </c>
      <c r="I384" s="36" t="s">
        <v>148</v>
      </c>
      <c r="J384" s="36" t="s">
        <v>148</v>
      </c>
    </row>
    <row r="385" ht="18.95" customHeight="1" spans="1:10">
      <c r="A385" s="126" t="s">
        <v>136</v>
      </c>
      <c r="B385" s="97" t="s">
        <v>136</v>
      </c>
      <c r="C385" s="97" t="s">
        <v>748</v>
      </c>
      <c r="D385" s="89" t="s">
        <v>753</v>
      </c>
      <c r="E385" s="97" t="s">
        <v>148</v>
      </c>
      <c r="F385" s="41" t="s">
        <v>2920</v>
      </c>
      <c r="G385" s="129">
        <v>2689</v>
      </c>
      <c r="H385" s="135">
        <v>-0.355</v>
      </c>
      <c r="I385" s="36" t="s">
        <v>148</v>
      </c>
      <c r="J385" s="36" t="s">
        <v>148</v>
      </c>
    </row>
    <row r="386" ht="18.95" customHeight="1" spans="1:10">
      <c r="A386" s="126" t="s">
        <v>136</v>
      </c>
      <c r="B386" s="97" t="s">
        <v>746</v>
      </c>
      <c r="C386" s="97" t="s">
        <v>136</v>
      </c>
      <c r="D386" s="89" t="s">
        <v>755</v>
      </c>
      <c r="E386" s="97"/>
      <c r="F386" s="43" t="s">
        <v>756</v>
      </c>
      <c r="G386" s="127">
        <v>785990</v>
      </c>
      <c r="H386" s="133">
        <v>0.062</v>
      </c>
      <c r="I386" s="36" t="s">
        <v>148</v>
      </c>
      <c r="J386" s="36" t="s">
        <v>148</v>
      </c>
    </row>
    <row r="387" ht="18.95" customHeight="1" spans="1:10">
      <c r="A387" s="126" t="s">
        <v>136</v>
      </c>
      <c r="B387" s="97" t="s">
        <v>136</v>
      </c>
      <c r="C387" s="97" t="s">
        <v>755</v>
      </c>
      <c r="D387" s="89" t="s">
        <v>757</v>
      </c>
      <c r="E387" s="97" t="s">
        <v>148</v>
      </c>
      <c r="F387" s="41" t="s">
        <v>2921</v>
      </c>
      <c r="G387" s="129">
        <v>12743</v>
      </c>
      <c r="H387" s="135">
        <v>0.142</v>
      </c>
      <c r="I387" s="36" t="s">
        <v>148</v>
      </c>
      <c r="J387" s="36" t="s">
        <v>148</v>
      </c>
    </row>
    <row r="388" ht="18.95" customHeight="1" spans="1:10">
      <c r="A388" s="126" t="s">
        <v>136</v>
      </c>
      <c r="B388" s="97" t="s">
        <v>136</v>
      </c>
      <c r="C388" s="97" t="s">
        <v>755</v>
      </c>
      <c r="D388" s="89" t="s">
        <v>759</v>
      </c>
      <c r="E388" s="97" t="s">
        <v>148</v>
      </c>
      <c r="F388" s="41" t="s">
        <v>2922</v>
      </c>
      <c r="G388" s="129">
        <v>195518</v>
      </c>
      <c r="H388" s="135">
        <v>0.011</v>
      </c>
      <c r="I388" s="36" t="s">
        <v>148</v>
      </c>
      <c r="J388" s="36" t="s">
        <v>148</v>
      </c>
    </row>
    <row r="389" ht="18.95" customHeight="1" spans="1:10">
      <c r="A389" s="126" t="s">
        <v>136</v>
      </c>
      <c r="B389" s="97" t="s">
        <v>136</v>
      </c>
      <c r="C389" s="97" t="s">
        <v>755</v>
      </c>
      <c r="D389" s="89" t="s">
        <v>761</v>
      </c>
      <c r="E389" s="97" t="s">
        <v>148</v>
      </c>
      <c r="F389" s="41" t="s">
        <v>2923</v>
      </c>
      <c r="G389" s="129">
        <v>130649</v>
      </c>
      <c r="H389" s="135">
        <v>0.008</v>
      </c>
      <c r="I389" s="36" t="s">
        <v>148</v>
      </c>
      <c r="J389" s="36" t="s">
        <v>148</v>
      </c>
    </row>
    <row r="390" ht="18.95" customHeight="1" spans="1:10">
      <c r="A390" s="126" t="s">
        <v>136</v>
      </c>
      <c r="B390" s="97" t="s">
        <v>136</v>
      </c>
      <c r="C390" s="97" t="s">
        <v>755</v>
      </c>
      <c r="D390" s="89" t="s">
        <v>763</v>
      </c>
      <c r="E390" s="97" t="s">
        <v>148</v>
      </c>
      <c r="F390" s="41" t="s">
        <v>2924</v>
      </c>
      <c r="G390" s="129">
        <v>15764</v>
      </c>
      <c r="H390" s="135">
        <v>0.128</v>
      </c>
      <c r="I390" s="36" t="s">
        <v>148</v>
      </c>
      <c r="J390" s="36" t="s">
        <v>148</v>
      </c>
    </row>
    <row r="391" ht="18.95" customHeight="1" spans="1:10">
      <c r="A391" s="137" t="s">
        <v>136</v>
      </c>
      <c r="B391" s="138" t="s">
        <v>136</v>
      </c>
      <c r="C391" s="138" t="s">
        <v>755</v>
      </c>
      <c r="D391" s="139" t="s">
        <v>765</v>
      </c>
      <c r="E391" s="138" t="s">
        <v>148</v>
      </c>
      <c r="F391" s="41" t="s">
        <v>2925</v>
      </c>
      <c r="G391" s="129">
        <v>420859</v>
      </c>
      <c r="H391" s="135">
        <v>0.148</v>
      </c>
      <c r="I391" s="36" t="s">
        <v>148</v>
      </c>
      <c r="J391" s="36" t="s">
        <v>148</v>
      </c>
    </row>
    <row r="392" ht="18.95" customHeight="1" spans="1:10">
      <c r="A392" s="126" t="s">
        <v>136</v>
      </c>
      <c r="B392" s="97" t="s">
        <v>136</v>
      </c>
      <c r="C392" s="97" t="s">
        <v>755</v>
      </c>
      <c r="D392" s="89" t="s">
        <v>767</v>
      </c>
      <c r="E392" s="97" t="s">
        <v>148</v>
      </c>
      <c r="F392" s="41" t="s">
        <v>2926</v>
      </c>
      <c r="G392" s="129">
        <v>0</v>
      </c>
      <c r="H392" s="135" t="s">
        <v>136</v>
      </c>
      <c r="I392" s="36" t="s">
        <v>2730</v>
      </c>
      <c r="J392" s="36" t="s">
        <v>148</v>
      </c>
    </row>
    <row r="393" ht="18.95" customHeight="1" spans="1:10">
      <c r="A393" s="126" t="s">
        <v>136</v>
      </c>
      <c r="B393" s="97" t="s">
        <v>136</v>
      </c>
      <c r="C393" s="97" t="s">
        <v>755</v>
      </c>
      <c r="D393" s="89" t="s">
        <v>769</v>
      </c>
      <c r="E393" s="97" t="s">
        <v>148</v>
      </c>
      <c r="F393" s="41" t="s">
        <v>2927</v>
      </c>
      <c r="G393" s="129">
        <v>0</v>
      </c>
      <c r="H393" s="135" t="s">
        <v>136</v>
      </c>
      <c r="I393" s="36" t="s">
        <v>2730</v>
      </c>
      <c r="J393" s="36" t="s">
        <v>148</v>
      </c>
    </row>
    <row r="394" ht="18.95" customHeight="1" spans="1:10">
      <c r="A394" s="137" t="s">
        <v>136</v>
      </c>
      <c r="B394" s="138"/>
      <c r="C394" s="138" t="s">
        <v>755</v>
      </c>
      <c r="D394" s="139" t="s">
        <v>771</v>
      </c>
      <c r="E394" s="138" t="s">
        <v>148</v>
      </c>
      <c r="F394" s="41" t="s">
        <v>2928</v>
      </c>
      <c r="G394" s="129">
        <v>10457</v>
      </c>
      <c r="H394" s="135">
        <v>-0.589</v>
      </c>
      <c r="I394" s="36" t="s">
        <v>148</v>
      </c>
      <c r="J394" s="36" t="s">
        <v>148</v>
      </c>
    </row>
    <row r="395" ht="18.95" customHeight="1" spans="1:10">
      <c r="A395" s="126" t="s">
        <v>136</v>
      </c>
      <c r="B395" s="482" t="s">
        <v>746</v>
      </c>
      <c r="C395" s="97"/>
      <c r="D395" s="89" t="s">
        <v>773</v>
      </c>
      <c r="E395" s="97"/>
      <c r="F395" s="48" t="s">
        <v>774</v>
      </c>
      <c r="G395" s="127">
        <v>113258</v>
      </c>
      <c r="H395" s="133">
        <v>0.008</v>
      </c>
      <c r="I395" s="36" t="s">
        <v>148</v>
      </c>
      <c r="J395" s="36" t="s">
        <v>148</v>
      </c>
    </row>
    <row r="396" ht="18.95" customHeight="1" spans="1:10">
      <c r="A396" s="126" t="s">
        <v>136</v>
      </c>
      <c r="B396" s="97" t="s">
        <v>136</v>
      </c>
      <c r="C396" s="97" t="s">
        <v>773</v>
      </c>
      <c r="D396" s="89" t="s">
        <v>775</v>
      </c>
      <c r="E396" s="97" t="s">
        <v>148</v>
      </c>
      <c r="F396" s="41" t="s">
        <v>2929</v>
      </c>
      <c r="G396" s="128">
        <v>0</v>
      </c>
      <c r="H396" s="135" t="s">
        <v>136</v>
      </c>
      <c r="I396" s="36" t="s">
        <v>2730</v>
      </c>
      <c r="J396" s="36" t="s">
        <v>148</v>
      </c>
    </row>
    <row r="397" ht="18.95" customHeight="1" spans="1:10">
      <c r="A397" s="126" t="s">
        <v>136</v>
      </c>
      <c r="B397" s="97" t="s">
        <v>136</v>
      </c>
      <c r="C397" s="97" t="s">
        <v>773</v>
      </c>
      <c r="D397" s="89" t="s">
        <v>777</v>
      </c>
      <c r="E397" s="97" t="s">
        <v>148</v>
      </c>
      <c r="F397" s="49" t="s">
        <v>2930</v>
      </c>
      <c r="G397" s="129">
        <v>53735</v>
      </c>
      <c r="H397" s="135">
        <v>0.143</v>
      </c>
      <c r="I397" s="36" t="s">
        <v>148</v>
      </c>
      <c r="J397" s="36" t="s">
        <v>148</v>
      </c>
    </row>
    <row r="398" ht="18.95" customHeight="1" spans="1:10">
      <c r="A398" s="126" t="s">
        <v>136</v>
      </c>
      <c r="B398" s="97" t="s">
        <v>136</v>
      </c>
      <c r="C398" s="97" t="s">
        <v>773</v>
      </c>
      <c r="D398" s="89" t="s">
        <v>779</v>
      </c>
      <c r="E398" s="97" t="s">
        <v>148</v>
      </c>
      <c r="F398" s="49" t="s">
        <v>2931</v>
      </c>
      <c r="G398" s="129">
        <v>19849</v>
      </c>
      <c r="H398" s="135">
        <v>0.123</v>
      </c>
      <c r="I398" s="36" t="s">
        <v>148</v>
      </c>
      <c r="J398" s="36" t="s">
        <v>148</v>
      </c>
    </row>
    <row r="399" ht="18.95" customHeight="1" spans="1:10">
      <c r="A399" s="126" t="s">
        <v>136</v>
      </c>
      <c r="B399" s="97" t="s">
        <v>136</v>
      </c>
      <c r="C399" s="97" t="s">
        <v>773</v>
      </c>
      <c r="D399" s="89" t="s">
        <v>781</v>
      </c>
      <c r="E399" s="97" t="s">
        <v>148</v>
      </c>
      <c r="F399" s="49" t="s">
        <v>2932</v>
      </c>
      <c r="G399" s="129">
        <v>0</v>
      </c>
      <c r="H399" s="135" t="s">
        <v>136</v>
      </c>
      <c r="I399" s="36" t="s">
        <v>2730</v>
      </c>
      <c r="J399" s="36" t="s">
        <v>148</v>
      </c>
    </row>
    <row r="400" ht="18.95" customHeight="1" spans="1:10">
      <c r="A400" s="126" t="s">
        <v>136</v>
      </c>
      <c r="B400" s="97" t="s">
        <v>136</v>
      </c>
      <c r="C400" s="97" t="s">
        <v>773</v>
      </c>
      <c r="D400" s="89" t="s">
        <v>783</v>
      </c>
      <c r="E400" s="97" t="s">
        <v>148</v>
      </c>
      <c r="F400" s="49" t="s">
        <v>2933</v>
      </c>
      <c r="G400" s="129">
        <v>39274</v>
      </c>
      <c r="H400" s="135">
        <v>-0.176</v>
      </c>
      <c r="I400" s="36" t="s">
        <v>148</v>
      </c>
      <c r="J400" s="36" t="s">
        <v>148</v>
      </c>
    </row>
    <row r="401" ht="18.95" customHeight="1" spans="1:10">
      <c r="A401" s="126" t="s">
        <v>136</v>
      </c>
      <c r="B401" s="97"/>
      <c r="C401" s="97" t="s">
        <v>773</v>
      </c>
      <c r="D401" s="89" t="s">
        <v>785</v>
      </c>
      <c r="E401" s="97" t="s">
        <v>148</v>
      </c>
      <c r="F401" s="49" t="s">
        <v>2934</v>
      </c>
      <c r="G401" s="128">
        <v>400</v>
      </c>
      <c r="H401" s="135" t="s">
        <v>136</v>
      </c>
      <c r="I401" s="36" t="s">
        <v>148</v>
      </c>
      <c r="J401" s="36" t="s">
        <v>148</v>
      </c>
    </row>
    <row r="402" ht="18.95" customHeight="1" spans="1:10">
      <c r="A402" s="126" t="s">
        <v>136</v>
      </c>
      <c r="B402" s="482" t="s">
        <v>746</v>
      </c>
      <c r="C402" s="97"/>
      <c r="D402" s="89" t="s">
        <v>787</v>
      </c>
      <c r="E402" s="97"/>
      <c r="F402" s="50" t="s">
        <v>788</v>
      </c>
      <c r="G402" s="127">
        <v>138</v>
      </c>
      <c r="H402" s="133">
        <v>-0.848</v>
      </c>
      <c r="I402" s="36" t="s">
        <v>148</v>
      </c>
      <c r="J402" s="36" t="s">
        <v>148</v>
      </c>
    </row>
    <row r="403" ht="18.95" customHeight="1" spans="1:10">
      <c r="A403" s="126" t="s">
        <v>136</v>
      </c>
      <c r="B403" s="97" t="s">
        <v>136</v>
      </c>
      <c r="C403" s="97" t="s">
        <v>787</v>
      </c>
      <c r="D403" s="89" t="s">
        <v>789</v>
      </c>
      <c r="E403" s="97" t="s">
        <v>148</v>
      </c>
      <c r="F403" s="49" t="s">
        <v>2935</v>
      </c>
      <c r="G403" s="129">
        <v>0</v>
      </c>
      <c r="H403" s="135" t="s">
        <v>136</v>
      </c>
      <c r="I403" s="36" t="s">
        <v>2730</v>
      </c>
      <c r="J403" s="36" t="s">
        <v>148</v>
      </c>
    </row>
    <row r="404" ht="18.95" customHeight="1" spans="1:10">
      <c r="A404" s="126" t="s">
        <v>136</v>
      </c>
      <c r="B404" s="97" t="s">
        <v>136</v>
      </c>
      <c r="C404" s="97" t="s">
        <v>787</v>
      </c>
      <c r="D404" s="89" t="s">
        <v>791</v>
      </c>
      <c r="E404" s="97" t="s">
        <v>148</v>
      </c>
      <c r="F404" s="49" t="s">
        <v>2936</v>
      </c>
      <c r="G404" s="129">
        <v>138</v>
      </c>
      <c r="H404" s="135">
        <v>0.916</v>
      </c>
      <c r="I404" s="36" t="s">
        <v>148</v>
      </c>
      <c r="J404" s="36" t="s">
        <v>148</v>
      </c>
    </row>
    <row r="405" ht="18.95" customHeight="1" spans="1:10">
      <c r="A405" s="126" t="s">
        <v>136</v>
      </c>
      <c r="B405" s="97" t="s">
        <v>136</v>
      </c>
      <c r="C405" s="97" t="s">
        <v>787</v>
      </c>
      <c r="D405" s="89" t="s">
        <v>793</v>
      </c>
      <c r="E405" s="97" t="s">
        <v>148</v>
      </c>
      <c r="F405" s="49" t="s">
        <v>2937</v>
      </c>
      <c r="G405" s="129">
        <v>0</v>
      </c>
      <c r="H405" s="135">
        <v>-1</v>
      </c>
      <c r="I405" s="36" t="s">
        <v>2730</v>
      </c>
      <c r="J405" s="36" t="s">
        <v>148</v>
      </c>
    </row>
    <row r="406" ht="18.95" customHeight="1" spans="1:10">
      <c r="A406" s="126" t="s">
        <v>136</v>
      </c>
      <c r="B406" s="97" t="s">
        <v>136</v>
      </c>
      <c r="C406" s="97" t="s">
        <v>787</v>
      </c>
      <c r="D406" s="89" t="s">
        <v>795</v>
      </c>
      <c r="E406" s="97" t="s">
        <v>148</v>
      </c>
      <c r="F406" s="49" t="s">
        <v>2938</v>
      </c>
      <c r="G406" s="129">
        <v>0</v>
      </c>
      <c r="H406" s="135" t="s">
        <v>136</v>
      </c>
      <c r="I406" s="36" t="s">
        <v>2730</v>
      </c>
      <c r="J406" s="36" t="s">
        <v>148</v>
      </c>
    </row>
    <row r="407" ht="18.95" customHeight="1" spans="1:10">
      <c r="A407" s="126" t="s">
        <v>136</v>
      </c>
      <c r="B407" s="97"/>
      <c r="C407" s="97" t="s">
        <v>787</v>
      </c>
      <c r="D407" s="89" t="s">
        <v>797</v>
      </c>
      <c r="E407" s="97" t="s">
        <v>148</v>
      </c>
      <c r="F407" s="49" t="s">
        <v>2939</v>
      </c>
      <c r="G407" s="129">
        <v>0</v>
      </c>
      <c r="H407" s="135" t="s">
        <v>136</v>
      </c>
      <c r="I407" s="36" t="s">
        <v>2730</v>
      </c>
      <c r="J407" s="36" t="s">
        <v>148</v>
      </c>
    </row>
    <row r="408" ht="18.95" customHeight="1" spans="1:10">
      <c r="A408" s="126" t="s">
        <v>136</v>
      </c>
      <c r="B408" s="482" t="s">
        <v>746</v>
      </c>
      <c r="C408" s="97"/>
      <c r="D408" s="89" t="s">
        <v>799</v>
      </c>
      <c r="E408" s="97"/>
      <c r="F408" s="50" t="s">
        <v>800</v>
      </c>
      <c r="G408" s="127">
        <v>2406</v>
      </c>
      <c r="H408" s="133">
        <v>0</v>
      </c>
      <c r="I408" s="36" t="s">
        <v>148</v>
      </c>
      <c r="J408" s="36" t="s">
        <v>148</v>
      </c>
    </row>
    <row r="409" ht="18.95" customHeight="1" spans="1:10">
      <c r="A409" s="126" t="s">
        <v>136</v>
      </c>
      <c r="B409" s="97" t="s">
        <v>136</v>
      </c>
      <c r="C409" s="97" t="s">
        <v>799</v>
      </c>
      <c r="D409" s="89" t="s">
        <v>801</v>
      </c>
      <c r="E409" s="97" t="s">
        <v>148</v>
      </c>
      <c r="F409" s="49" t="s">
        <v>2940</v>
      </c>
      <c r="G409" s="129">
        <v>2406</v>
      </c>
      <c r="H409" s="135">
        <v>0</v>
      </c>
      <c r="I409" s="36" t="s">
        <v>148</v>
      </c>
      <c r="J409" s="36" t="s">
        <v>148</v>
      </c>
    </row>
    <row r="410" ht="18.95" customHeight="1" spans="1:10">
      <c r="A410" s="126" t="s">
        <v>136</v>
      </c>
      <c r="B410" s="97" t="s">
        <v>136</v>
      </c>
      <c r="C410" s="97" t="s">
        <v>799</v>
      </c>
      <c r="D410" s="89" t="s">
        <v>803</v>
      </c>
      <c r="E410" s="97" t="s">
        <v>148</v>
      </c>
      <c r="F410" s="49" t="s">
        <v>2941</v>
      </c>
      <c r="G410" s="128">
        <v>0</v>
      </c>
      <c r="H410" s="135" t="s">
        <v>136</v>
      </c>
      <c r="I410" s="36" t="s">
        <v>2730</v>
      </c>
      <c r="J410" s="36" t="s">
        <v>148</v>
      </c>
    </row>
    <row r="411" ht="18.95" customHeight="1" spans="1:10">
      <c r="A411" s="126" t="s">
        <v>136</v>
      </c>
      <c r="B411" s="97"/>
      <c r="C411" s="97" t="s">
        <v>799</v>
      </c>
      <c r="D411" s="89" t="s">
        <v>805</v>
      </c>
      <c r="E411" s="97" t="s">
        <v>148</v>
      </c>
      <c r="F411" s="49" t="s">
        <v>2942</v>
      </c>
      <c r="G411" s="129">
        <v>0</v>
      </c>
      <c r="H411" s="135" t="s">
        <v>136</v>
      </c>
      <c r="I411" s="36" t="s">
        <v>2730</v>
      </c>
      <c r="J411" s="36" t="s">
        <v>148</v>
      </c>
    </row>
    <row r="412" ht="18.95" customHeight="1" spans="1:10">
      <c r="A412" s="126" t="s">
        <v>136</v>
      </c>
      <c r="B412" s="482" t="s">
        <v>746</v>
      </c>
      <c r="C412" s="97"/>
      <c r="D412" s="89" t="s">
        <v>807</v>
      </c>
      <c r="E412" s="97"/>
      <c r="F412" s="50" t="s">
        <v>808</v>
      </c>
      <c r="G412" s="127">
        <v>0</v>
      </c>
      <c r="H412" s="133" t="s">
        <v>136</v>
      </c>
      <c r="I412" s="36" t="s">
        <v>2730</v>
      </c>
      <c r="J412" s="36" t="s">
        <v>148</v>
      </c>
    </row>
    <row r="413" ht="18.95" customHeight="1" spans="1:10">
      <c r="A413" s="126" t="s">
        <v>136</v>
      </c>
      <c r="B413" s="97" t="s">
        <v>136</v>
      </c>
      <c r="C413" s="97" t="s">
        <v>807</v>
      </c>
      <c r="D413" s="89" t="s">
        <v>809</v>
      </c>
      <c r="E413" s="97" t="s">
        <v>148</v>
      </c>
      <c r="F413" s="49" t="s">
        <v>2943</v>
      </c>
      <c r="G413" s="129">
        <v>0</v>
      </c>
      <c r="H413" s="135" t="s">
        <v>136</v>
      </c>
      <c r="I413" s="36" t="s">
        <v>2730</v>
      </c>
      <c r="J413" s="36" t="s">
        <v>148</v>
      </c>
    </row>
    <row r="414" ht="18.95" customHeight="1" spans="1:10">
      <c r="A414" s="126" t="s">
        <v>136</v>
      </c>
      <c r="B414" s="97" t="s">
        <v>136</v>
      </c>
      <c r="C414" s="97" t="s">
        <v>807</v>
      </c>
      <c r="D414" s="89" t="s">
        <v>811</v>
      </c>
      <c r="E414" s="97" t="s">
        <v>148</v>
      </c>
      <c r="F414" s="49" t="s">
        <v>2944</v>
      </c>
      <c r="G414" s="129">
        <v>0</v>
      </c>
      <c r="H414" s="135" t="s">
        <v>136</v>
      </c>
      <c r="I414" s="36" t="s">
        <v>2730</v>
      </c>
      <c r="J414" s="36" t="s">
        <v>148</v>
      </c>
    </row>
    <row r="415" ht="18.95" customHeight="1" spans="1:10">
      <c r="A415" s="126" t="s">
        <v>136</v>
      </c>
      <c r="B415" s="97"/>
      <c r="C415" s="97" t="s">
        <v>807</v>
      </c>
      <c r="D415" s="89" t="s">
        <v>813</v>
      </c>
      <c r="E415" s="97" t="s">
        <v>148</v>
      </c>
      <c r="F415" s="49" t="s">
        <v>2945</v>
      </c>
      <c r="G415" s="129">
        <v>0</v>
      </c>
      <c r="H415" s="135" t="s">
        <v>136</v>
      </c>
      <c r="I415" s="36" t="s">
        <v>2730</v>
      </c>
      <c r="J415" s="36" t="s">
        <v>148</v>
      </c>
    </row>
    <row r="416" ht="18.95" customHeight="1" spans="1:10">
      <c r="A416" s="126" t="s">
        <v>136</v>
      </c>
      <c r="B416" s="482" t="s">
        <v>746</v>
      </c>
      <c r="C416" s="97"/>
      <c r="D416" s="89" t="s">
        <v>815</v>
      </c>
      <c r="E416" s="97"/>
      <c r="F416" s="50" t="s">
        <v>816</v>
      </c>
      <c r="G416" s="127">
        <v>6464</v>
      </c>
      <c r="H416" s="133">
        <v>0.257</v>
      </c>
      <c r="I416" s="36" t="s">
        <v>148</v>
      </c>
      <c r="J416" s="36" t="s">
        <v>148</v>
      </c>
    </row>
    <row r="417" ht="18.95" customHeight="1" spans="1:10">
      <c r="A417" s="126" t="s">
        <v>136</v>
      </c>
      <c r="B417" s="97" t="s">
        <v>136</v>
      </c>
      <c r="C417" s="97" t="s">
        <v>815</v>
      </c>
      <c r="D417" s="89" t="s">
        <v>817</v>
      </c>
      <c r="E417" s="97" t="s">
        <v>148</v>
      </c>
      <c r="F417" s="49" t="s">
        <v>2946</v>
      </c>
      <c r="G417" s="128">
        <v>6464</v>
      </c>
      <c r="H417" s="135">
        <v>0.257</v>
      </c>
      <c r="I417" s="36" t="s">
        <v>148</v>
      </c>
      <c r="J417" s="36" t="s">
        <v>148</v>
      </c>
    </row>
    <row r="418" ht="18.95" customHeight="1" spans="1:10">
      <c r="A418" s="126" t="s">
        <v>136</v>
      </c>
      <c r="B418" s="97" t="s">
        <v>136</v>
      </c>
      <c r="C418" s="97" t="s">
        <v>815</v>
      </c>
      <c r="D418" s="89" t="s">
        <v>819</v>
      </c>
      <c r="E418" s="97" t="s">
        <v>148</v>
      </c>
      <c r="F418" s="49" t="s">
        <v>2947</v>
      </c>
      <c r="G418" s="129">
        <v>0</v>
      </c>
      <c r="H418" s="135" t="s">
        <v>136</v>
      </c>
      <c r="I418" s="36" t="s">
        <v>2730</v>
      </c>
      <c r="J418" s="36" t="s">
        <v>148</v>
      </c>
    </row>
    <row r="419" ht="18.95" customHeight="1" spans="1:10">
      <c r="A419" s="126" t="s">
        <v>136</v>
      </c>
      <c r="B419" s="97"/>
      <c r="C419" s="97" t="s">
        <v>815</v>
      </c>
      <c r="D419" s="89" t="s">
        <v>821</v>
      </c>
      <c r="E419" s="97" t="s">
        <v>148</v>
      </c>
      <c r="F419" s="49" t="s">
        <v>2948</v>
      </c>
      <c r="G419" s="129">
        <v>0</v>
      </c>
      <c r="H419" s="135" t="s">
        <v>136</v>
      </c>
      <c r="I419" s="36" t="s">
        <v>2730</v>
      </c>
      <c r="J419" s="36" t="s">
        <v>148</v>
      </c>
    </row>
    <row r="420" ht="18.95" customHeight="1" spans="1:10">
      <c r="A420" s="126" t="s">
        <v>136</v>
      </c>
      <c r="B420" s="482" t="s">
        <v>746</v>
      </c>
      <c r="C420" s="97"/>
      <c r="D420" s="89" t="s">
        <v>823</v>
      </c>
      <c r="E420" s="97"/>
      <c r="F420" s="50" t="s">
        <v>824</v>
      </c>
      <c r="G420" s="127">
        <v>12375</v>
      </c>
      <c r="H420" s="133">
        <v>0.208</v>
      </c>
      <c r="I420" s="36" t="s">
        <v>148</v>
      </c>
      <c r="J420" s="36" t="s">
        <v>148</v>
      </c>
    </row>
    <row r="421" ht="18.95" customHeight="1" spans="1:10">
      <c r="A421" s="126" t="s">
        <v>136</v>
      </c>
      <c r="B421" s="97" t="s">
        <v>136</v>
      </c>
      <c r="C421" s="97" t="s">
        <v>823</v>
      </c>
      <c r="D421" s="89" t="s">
        <v>825</v>
      </c>
      <c r="E421" s="97" t="s">
        <v>148</v>
      </c>
      <c r="F421" s="49" t="s">
        <v>2949</v>
      </c>
      <c r="G421" s="129">
        <v>0</v>
      </c>
      <c r="H421" s="135" t="s">
        <v>136</v>
      </c>
      <c r="I421" s="36" t="s">
        <v>2730</v>
      </c>
      <c r="J421" s="36" t="s">
        <v>148</v>
      </c>
    </row>
    <row r="422" ht="18.95" customHeight="1" spans="1:10">
      <c r="A422" s="126" t="s">
        <v>136</v>
      </c>
      <c r="B422" s="97" t="s">
        <v>136</v>
      </c>
      <c r="C422" s="97" t="s">
        <v>823</v>
      </c>
      <c r="D422" s="89" t="s">
        <v>827</v>
      </c>
      <c r="E422" s="97" t="s">
        <v>148</v>
      </c>
      <c r="F422" s="49" t="s">
        <v>2950</v>
      </c>
      <c r="G422" s="129">
        <v>12366</v>
      </c>
      <c r="H422" s="135">
        <v>0.207</v>
      </c>
      <c r="I422" s="36" t="s">
        <v>148</v>
      </c>
      <c r="J422" s="36" t="s">
        <v>148</v>
      </c>
    </row>
    <row r="423" ht="18.95" customHeight="1" spans="1:10">
      <c r="A423" s="126" t="s">
        <v>136</v>
      </c>
      <c r="B423" s="97"/>
      <c r="C423" s="97" t="s">
        <v>823</v>
      </c>
      <c r="D423" s="89" t="s">
        <v>829</v>
      </c>
      <c r="E423" s="97" t="s">
        <v>148</v>
      </c>
      <c r="F423" s="49" t="s">
        <v>2951</v>
      </c>
      <c r="G423" s="128">
        <v>9</v>
      </c>
      <c r="H423" s="135" t="s">
        <v>136</v>
      </c>
      <c r="I423" s="36" t="s">
        <v>148</v>
      </c>
      <c r="J423" s="36" t="s">
        <v>148</v>
      </c>
    </row>
    <row r="424" ht="18.95" customHeight="1" spans="1:10">
      <c r="A424" s="126" t="s">
        <v>136</v>
      </c>
      <c r="B424" s="97" t="s">
        <v>136</v>
      </c>
      <c r="C424" s="97" t="s">
        <v>823</v>
      </c>
      <c r="D424" s="89" t="s">
        <v>831</v>
      </c>
      <c r="E424" s="97" t="s">
        <v>148</v>
      </c>
      <c r="F424" s="49" t="s">
        <v>2952</v>
      </c>
      <c r="G424" s="129">
        <v>0</v>
      </c>
      <c r="H424" s="135">
        <v>-1</v>
      </c>
      <c r="I424" s="36" t="s">
        <v>2730</v>
      </c>
      <c r="J424" s="36" t="s">
        <v>148</v>
      </c>
    </row>
    <row r="425" ht="18.95" customHeight="1" spans="1:10">
      <c r="A425" s="126" t="s">
        <v>136</v>
      </c>
      <c r="B425" s="97" t="s">
        <v>136</v>
      </c>
      <c r="C425" s="97" t="s">
        <v>823</v>
      </c>
      <c r="D425" s="89" t="s">
        <v>833</v>
      </c>
      <c r="E425" s="97" t="s">
        <v>148</v>
      </c>
      <c r="F425" s="49" t="s">
        <v>2953</v>
      </c>
      <c r="G425" s="129">
        <v>0</v>
      </c>
      <c r="H425" s="135">
        <v>-1</v>
      </c>
      <c r="I425" s="36" t="s">
        <v>2730</v>
      </c>
      <c r="J425" s="36" t="s">
        <v>148</v>
      </c>
    </row>
    <row r="426" ht="18.95" customHeight="1" spans="1:10">
      <c r="A426" s="126" t="s">
        <v>136</v>
      </c>
      <c r="B426" s="482" t="s">
        <v>746</v>
      </c>
      <c r="C426" s="97"/>
      <c r="D426" s="89" t="s">
        <v>835</v>
      </c>
      <c r="E426" s="97"/>
      <c r="F426" s="50" t="s">
        <v>836</v>
      </c>
      <c r="G426" s="127">
        <v>163000</v>
      </c>
      <c r="H426" s="133">
        <v>1.268</v>
      </c>
      <c r="I426" s="36" t="s">
        <v>148</v>
      </c>
      <c r="J426" s="36" t="s">
        <v>148</v>
      </c>
    </row>
    <row r="427" ht="18.95" customHeight="1" spans="1:10">
      <c r="A427" s="126" t="s">
        <v>136</v>
      </c>
      <c r="B427" s="97" t="s">
        <v>136</v>
      </c>
      <c r="C427" s="97" t="s">
        <v>835</v>
      </c>
      <c r="D427" s="89" t="s">
        <v>837</v>
      </c>
      <c r="E427" s="97" t="s">
        <v>148</v>
      </c>
      <c r="F427" s="49" t="s">
        <v>2954</v>
      </c>
      <c r="G427" s="128">
        <v>85000</v>
      </c>
      <c r="H427" s="135" t="s">
        <v>136</v>
      </c>
      <c r="I427" s="36" t="s">
        <v>148</v>
      </c>
      <c r="J427" s="36" t="s">
        <v>148</v>
      </c>
    </row>
    <row r="428" ht="18.95" customHeight="1" spans="1:10">
      <c r="A428" s="126" t="s">
        <v>136</v>
      </c>
      <c r="B428" s="97" t="s">
        <v>136</v>
      </c>
      <c r="C428" s="97" t="s">
        <v>835</v>
      </c>
      <c r="D428" s="89" t="s">
        <v>839</v>
      </c>
      <c r="E428" s="97" t="s">
        <v>148</v>
      </c>
      <c r="F428" s="49" t="s">
        <v>2955</v>
      </c>
      <c r="G428" s="129">
        <v>78000</v>
      </c>
      <c r="H428" s="135" t="s">
        <v>136</v>
      </c>
      <c r="I428" s="36" t="s">
        <v>148</v>
      </c>
      <c r="J428" s="36" t="s">
        <v>148</v>
      </c>
    </row>
    <row r="429" ht="18.95" customHeight="1" spans="1:10">
      <c r="A429" s="126" t="s">
        <v>136</v>
      </c>
      <c r="B429" s="97" t="s">
        <v>136</v>
      </c>
      <c r="C429" s="97" t="s">
        <v>835</v>
      </c>
      <c r="D429" s="89" t="s">
        <v>841</v>
      </c>
      <c r="E429" s="97" t="s">
        <v>148</v>
      </c>
      <c r="F429" s="49" t="s">
        <v>2956</v>
      </c>
      <c r="G429" s="129">
        <v>0</v>
      </c>
      <c r="H429" s="135" t="s">
        <v>136</v>
      </c>
      <c r="I429" s="36" t="s">
        <v>2730</v>
      </c>
      <c r="J429" s="36" t="s">
        <v>148</v>
      </c>
    </row>
    <row r="430" ht="18.95" customHeight="1" spans="1:10">
      <c r="A430" s="126" t="s">
        <v>136</v>
      </c>
      <c r="B430" s="97"/>
      <c r="C430" s="97" t="s">
        <v>835</v>
      </c>
      <c r="D430" s="89" t="s">
        <v>843</v>
      </c>
      <c r="E430" s="97" t="s">
        <v>148</v>
      </c>
      <c r="F430" s="49" t="s">
        <v>2957</v>
      </c>
      <c r="G430" s="129">
        <v>0</v>
      </c>
      <c r="H430" s="135" t="s">
        <v>136</v>
      </c>
      <c r="I430" s="36" t="s">
        <v>2730</v>
      </c>
      <c r="J430" s="36" t="s">
        <v>148</v>
      </c>
    </row>
    <row r="431" ht="18.95" customHeight="1" spans="1:10">
      <c r="A431" s="126"/>
      <c r="B431" s="97" t="s">
        <v>136</v>
      </c>
      <c r="C431" s="97" t="s">
        <v>835</v>
      </c>
      <c r="D431" s="89" t="s">
        <v>845</v>
      </c>
      <c r="E431" s="97" t="s">
        <v>148</v>
      </c>
      <c r="F431" s="49" t="s">
        <v>2958</v>
      </c>
      <c r="G431" s="128">
        <v>0</v>
      </c>
      <c r="H431" s="135">
        <v>-1</v>
      </c>
      <c r="I431" s="36" t="s">
        <v>2730</v>
      </c>
      <c r="J431" s="36" t="s">
        <v>148</v>
      </c>
    </row>
    <row r="432" ht="18.95" customHeight="1" spans="1:10">
      <c r="A432" s="126" t="s">
        <v>136</v>
      </c>
      <c r="B432" s="97"/>
      <c r="C432" s="97" t="s">
        <v>835</v>
      </c>
      <c r="D432" s="89" t="s">
        <v>847</v>
      </c>
      <c r="E432" s="97" t="s">
        <v>148</v>
      </c>
      <c r="F432" s="49" t="s">
        <v>2959</v>
      </c>
      <c r="G432" s="129">
        <v>0</v>
      </c>
      <c r="H432" s="135" t="s">
        <v>136</v>
      </c>
      <c r="I432" s="36" t="s">
        <v>2730</v>
      </c>
      <c r="J432" s="36" t="s">
        <v>148</v>
      </c>
    </row>
    <row r="433" ht="18.95" customHeight="1" spans="1:10">
      <c r="A433" s="126" t="s">
        <v>136</v>
      </c>
      <c r="B433" s="482" t="s">
        <v>746</v>
      </c>
      <c r="C433" s="97"/>
      <c r="D433" s="89" t="s">
        <v>849</v>
      </c>
      <c r="E433" s="97" t="s">
        <v>148</v>
      </c>
      <c r="F433" s="50" t="s">
        <v>2960</v>
      </c>
      <c r="G433" s="141">
        <v>1238</v>
      </c>
      <c r="H433" s="133" t="s">
        <v>136</v>
      </c>
      <c r="I433" s="36" t="s">
        <v>148</v>
      </c>
      <c r="J433" s="36" t="s">
        <v>148</v>
      </c>
    </row>
    <row r="434" ht="18.95" customHeight="1" spans="1:10">
      <c r="A434" s="126" t="s">
        <v>135</v>
      </c>
      <c r="B434" s="97" t="s">
        <v>136</v>
      </c>
      <c r="C434" s="97"/>
      <c r="D434" s="89" t="s">
        <v>851</v>
      </c>
      <c r="E434" s="97"/>
      <c r="F434" s="50" t="s">
        <v>852</v>
      </c>
      <c r="G434" s="127">
        <v>196616</v>
      </c>
      <c r="H434" s="133">
        <v>0.06</v>
      </c>
      <c r="I434" s="36" t="s">
        <v>148</v>
      </c>
      <c r="J434" s="36" t="s">
        <v>148</v>
      </c>
    </row>
    <row r="435" ht="18.95" customHeight="1" spans="1:10">
      <c r="A435" s="126" t="s">
        <v>136</v>
      </c>
      <c r="B435" s="482" t="s">
        <v>851</v>
      </c>
      <c r="C435" s="97"/>
      <c r="D435" s="89" t="s">
        <v>853</v>
      </c>
      <c r="E435" s="97"/>
      <c r="F435" s="20" t="s">
        <v>854</v>
      </c>
      <c r="G435" s="127">
        <v>1539</v>
      </c>
      <c r="H435" s="133">
        <v>0.488</v>
      </c>
      <c r="I435" s="36" t="s">
        <v>148</v>
      </c>
      <c r="J435" s="36" t="s">
        <v>148</v>
      </c>
    </row>
    <row r="436" ht="18.95" customHeight="1" spans="1:10">
      <c r="A436" s="126" t="s">
        <v>136</v>
      </c>
      <c r="B436" s="97" t="s">
        <v>136</v>
      </c>
      <c r="C436" s="97" t="s">
        <v>853</v>
      </c>
      <c r="D436" s="89" t="s">
        <v>855</v>
      </c>
      <c r="E436" s="97" t="s">
        <v>148</v>
      </c>
      <c r="F436" s="49" t="s">
        <v>2729</v>
      </c>
      <c r="G436" s="129">
        <v>1108</v>
      </c>
      <c r="H436" s="135">
        <v>0.452</v>
      </c>
      <c r="I436" s="36" t="s">
        <v>148</v>
      </c>
      <c r="J436" s="36" t="s">
        <v>148</v>
      </c>
    </row>
    <row r="437" ht="18.95" customHeight="1" spans="1:10">
      <c r="A437" s="126" t="s">
        <v>136</v>
      </c>
      <c r="B437" s="97"/>
      <c r="C437" s="97" t="s">
        <v>853</v>
      </c>
      <c r="D437" s="89" t="s">
        <v>856</v>
      </c>
      <c r="E437" s="97" t="s">
        <v>148</v>
      </c>
      <c r="F437" s="49" t="s">
        <v>2731</v>
      </c>
      <c r="G437" s="129">
        <v>0</v>
      </c>
      <c r="H437" s="135" t="s">
        <v>136</v>
      </c>
      <c r="I437" s="36" t="s">
        <v>2730</v>
      </c>
      <c r="J437" s="36" t="s">
        <v>148</v>
      </c>
    </row>
    <row r="438" ht="18.95" customHeight="1" spans="1:10">
      <c r="A438" s="126" t="s">
        <v>136</v>
      </c>
      <c r="B438" s="97" t="s">
        <v>136</v>
      </c>
      <c r="C438" s="97" t="s">
        <v>853</v>
      </c>
      <c r="D438" s="89" t="s">
        <v>857</v>
      </c>
      <c r="E438" s="97" t="s">
        <v>148</v>
      </c>
      <c r="F438" s="23" t="s">
        <v>2732</v>
      </c>
      <c r="G438" s="129">
        <v>235</v>
      </c>
      <c r="H438" s="135">
        <v>0.118</v>
      </c>
      <c r="I438" s="36" t="s">
        <v>148</v>
      </c>
      <c r="J438" s="36" t="s">
        <v>148</v>
      </c>
    </row>
    <row r="439" ht="18.95" customHeight="1" spans="1:10">
      <c r="A439" s="126" t="s">
        <v>136</v>
      </c>
      <c r="B439" s="97" t="s">
        <v>136</v>
      </c>
      <c r="C439" s="97" t="s">
        <v>853</v>
      </c>
      <c r="D439" s="89" t="s">
        <v>858</v>
      </c>
      <c r="E439" s="97" t="s">
        <v>148</v>
      </c>
      <c r="F439" s="49" t="s">
        <v>2961</v>
      </c>
      <c r="G439" s="129">
        <v>196</v>
      </c>
      <c r="H439" s="135">
        <v>2.241</v>
      </c>
      <c r="I439" s="36" t="s">
        <v>148</v>
      </c>
      <c r="J439" s="36" t="s">
        <v>148</v>
      </c>
    </row>
    <row r="440" ht="18.95" customHeight="1" spans="1:10">
      <c r="A440" s="126" t="s">
        <v>136</v>
      </c>
      <c r="B440" s="482" t="s">
        <v>851</v>
      </c>
      <c r="C440" s="97"/>
      <c r="D440" s="89" t="s">
        <v>860</v>
      </c>
      <c r="E440" s="97"/>
      <c r="F440" s="20" t="s">
        <v>861</v>
      </c>
      <c r="G440" s="127">
        <v>11150</v>
      </c>
      <c r="H440" s="133">
        <v>0.174</v>
      </c>
      <c r="I440" s="36" t="s">
        <v>148</v>
      </c>
      <c r="J440" s="36" t="s">
        <v>148</v>
      </c>
    </row>
    <row r="441" ht="18.95" customHeight="1" spans="1:10">
      <c r="A441" s="126" t="s">
        <v>136</v>
      </c>
      <c r="B441" s="97" t="s">
        <v>136</v>
      </c>
      <c r="C441" s="97" t="s">
        <v>860</v>
      </c>
      <c r="D441" s="89" t="s">
        <v>862</v>
      </c>
      <c r="E441" s="97" t="s">
        <v>148</v>
      </c>
      <c r="F441" s="49" t="s">
        <v>2962</v>
      </c>
      <c r="G441" s="128">
        <v>0</v>
      </c>
      <c r="H441" s="135" t="s">
        <v>136</v>
      </c>
      <c r="I441" s="36" t="s">
        <v>2730</v>
      </c>
      <c r="J441" s="36" t="s">
        <v>148</v>
      </c>
    </row>
    <row r="442" ht="18.95" customHeight="1" spans="1:10">
      <c r="A442" s="126" t="s">
        <v>136</v>
      </c>
      <c r="B442" s="97" t="s">
        <v>136</v>
      </c>
      <c r="C442" s="97" t="s">
        <v>860</v>
      </c>
      <c r="D442" s="89" t="s">
        <v>864</v>
      </c>
      <c r="E442" s="97" t="s">
        <v>148</v>
      </c>
      <c r="F442" s="49" t="s">
        <v>2963</v>
      </c>
      <c r="G442" s="129">
        <v>0</v>
      </c>
      <c r="H442" s="135" t="s">
        <v>136</v>
      </c>
      <c r="I442" s="36" t="s">
        <v>2730</v>
      </c>
      <c r="J442" s="36" t="s">
        <v>148</v>
      </c>
    </row>
    <row r="443" ht="18.95" customHeight="1" spans="1:10">
      <c r="A443" s="126" t="s">
        <v>136</v>
      </c>
      <c r="B443" s="97" t="s">
        <v>136</v>
      </c>
      <c r="C443" s="97" t="s">
        <v>860</v>
      </c>
      <c r="D443" s="89" t="s">
        <v>866</v>
      </c>
      <c r="E443" s="97" t="s">
        <v>148</v>
      </c>
      <c r="F443" s="49" t="s">
        <v>2964</v>
      </c>
      <c r="G443" s="129">
        <v>0</v>
      </c>
      <c r="H443" s="135" t="s">
        <v>136</v>
      </c>
      <c r="I443" s="36" t="s">
        <v>2730</v>
      </c>
      <c r="J443" s="36" t="s">
        <v>148</v>
      </c>
    </row>
    <row r="444" ht="18.95" customHeight="1" spans="1:10">
      <c r="A444" s="126" t="s">
        <v>136</v>
      </c>
      <c r="B444" s="97" t="s">
        <v>136</v>
      </c>
      <c r="C444" s="97" t="s">
        <v>860</v>
      </c>
      <c r="D444" s="89" t="s">
        <v>868</v>
      </c>
      <c r="E444" s="97" t="s">
        <v>148</v>
      </c>
      <c r="F444" s="49" t="s">
        <v>2965</v>
      </c>
      <c r="G444" s="129">
        <v>3550</v>
      </c>
      <c r="H444" s="135">
        <v>0.775</v>
      </c>
      <c r="I444" s="36" t="s">
        <v>148</v>
      </c>
      <c r="J444" s="36" t="s">
        <v>148</v>
      </c>
    </row>
    <row r="445" ht="18.95" customHeight="1" spans="1:10">
      <c r="A445" s="126" t="s">
        <v>136</v>
      </c>
      <c r="B445" s="97" t="s">
        <v>136</v>
      </c>
      <c r="C445" s="97" t="s">
        <v>860</v>
      </c>
      <c r="D445" s="89" t="s">
        <v>870</v>
      </c>
      <c r="E445" s="97" t="s">
        <v>148</v>
      </c>
      <c r="F445" s="49" t="s">
        <v>2966</v>
      </c>
      <c r="G445" s="129">
        <v>0</v>
      </c>
      <c r="H445" s="135" t="s">
        <v>136</v>
      </c>
      <c r="I445" s="36" t="s">
        <v>2730</v>
      </c>
      <c r="J445" s="36" t="s">
        <v>148</v>
      </c>
    </row>
    <row r="446" ht="18.95" customHeight="1" spans="1:10">
      <c r="A446" s="126" t="s">
        <v>136</v>
      </c>
      <c r="B446" s="97"/>
      <c r="C446" s="97" t="s">
        <v>860</v>
      </c>
      <c r="D446" s="89" t="s">
        <v>872</v>
      </c>
      <c r="E446" s="97" t="s">
        <v>148</v>
      </c>
      <c r="F446" s="49" t="s">
        <v>2967</v>
      </c>
      <c r="G446" s="129">
        <v>4100</v>
      </c>
      <c r="H446" s="135">
        <v>0.025</v>
      </c>
      <c r="I446" s="36" t="s">
        <v>148</v>
      </c>
      <c r="J446" s="36" t="s">
        <v>148</v>
      </c>
    </row>
    <row r="447" ht="18.95" customHeight="1" spans="1:10">
      <c r="A447" s="126" t="s">
        <v>136</v>
      </c>
      <c r="B447" s="97" t="s">
        <v>136</v>
      </c>
      <c r="C447" s="97" t="s">
        <v>860</v>
      </c>
      <c r="D447" s="89" t="s">
        <v>874</v>
      </c>
      <c r="E447" s="97" t="s">
        <v>148</v>
      </c>
      <c r="F447" s="49" t="s">
        <v>2968</v>
      </c>
      <c r="G447" s="129">
        <v>0</v>
      </c>
      <c r="H447" s="135" t="s">
        <v>136</v>
      </c>
      <c r="I447" s="36" t="s">
        <v>2730</v>
      </c>
      <c r="J447" s="36" t="s">
        <v>148</v>
      </c>
    </row>
    <row r="448" ht="18.95" customHeight="1" spans="1:10">
      <c r="A448" s="126" t="s">
        <v>136</v>
      </c>
      <c r="B448" s="97" t="s">
        <v>136</v>
      </c>
      <c r="C448" s="97" t="s">
        <v>860</v>
      </c>
      <c r="D448" s="89" t="s">
        <v>876</v>
      </c>
      <c r="E448" s="97" t="s">
        <v>148</v>
      </c>
      <c r="F448" s="49" t="s">
        <v>2969</v>
      </c>
      <c r="G448" s="129">
        <v>3500</v>
      </c>
      <c r="H448" s="135">
        <v>0</v>
      </c>
      <c r="I448" s="36" t="s">
        <v>148</v>
      </c>
      <c r="J448" s="36" t="s">
        <v>148</v>
      </c>
    </row>
    <row r="449" ht="18.95" customHeight="1" spans="1:10">
      <c r="A449" s="126" t="s">
        <v>136</v>
      </c>
      <c r="B449" s="482" t="s">
        <v>851</v>
      </c>
      <c r="C449" s="97"/>
      <c r="D449" s="89" t="s">
        <v>878</v>
      </c>
      <c r="E449" s="97"/>
      <c r="F449" s="48" t="s">
        <v>879</v>
      </c>
      <c r="G449" s="127">
        <v>21337</v>
      </c>
      <c r="H449" s="133">
        <v>0.062</v>
      </c>
      <c r="I449" s="36" t="s">
        <v>148</v>
      </c>
      <c r="J449" s="36" t="s">
        <v>148</v>
      </c>
    </row>
    <row r="450" ht="18.95" customHeight="1" spans="1:10">
      <c r="A450" s="126" t="s">
        <v>136</v>
      </c>
      <c r="B450" s="97" t="s">
        <v>136</v>
      </c>
      <c r="C450" s="97" t="s">
        <v>878</v>
      </c>
      <c r="D450" s="89" t="s">
        <v>880</v>
      </c>
      <c r="E450" s="97" t="s">
        <v>148</v>
      </c>
      <c r="F450" s="49" t="s">
        <v>2962</v>
      </c>
      <c r="G450" s="128">
        <v>15037</v>
      </c>
      <c r="H450" s="135">
        <v>0.09</v>
      </c>
      <c r="I450" s="36" t="s">
        <v>148</v>
      </c>
      <c r="J450" s="36" t="s">
        <v>148</v>
      </c>
    </row>
    <row r="451" ht="18.95" customHeight="1" spans="1:10">
      <c r="A451" s="126" t="s">
        <v>136</v>
      </c>
      <c r="B451" s="97" t="s">
        <v>136</v>
      </c>
      <c r="C451" s="97" t="s">
        <v>878</v>
      </c>
      <c r="D451" s="89" t="s">
        <v>881</v>
      </c>
      <c r="E451" s="97" t="s">
        <v>148</v>
      </c>
      <c r="F451" s="49" t="s">
        <v>2970</v>
      </c>
      <c r="G451" s="129">
        <v>6300</v>
      </c>
      <c r="H451" s="135">
        <v>0</v>
      </c>
      <c r="I451" s="36" t="s">
        <v>148</v>
      </c>
      <c r="J451" s="36" t="s">
        <v>148</v>
      </c>
    </row>
    <row r="452" ht="18.95" customHeight="1" spans="1:10">
      <c r="A452" s="126" t="s">
        <v>136</v>
      </c>
      <c r="B452" s="97"/>
      <c r="C452" s="97" t="s">
        <v>878</v>
      </c>
      <c r="D452" s="89" t="s">
        <v>883</v>
      </c>
      <c r="E452" s="97" t="s">
        <v>148</v>
      </c>
      <c r="F452" s="49" t="s">
        <v>2971</v>
      </c>
      <c r="G452" s="129">
        <v>0</v>
      </c>
      <c r="H452" s="135" t="s">
        <v>136</v>
      </c>
      <c r="I452" s="36" t="s">
        <v>2730</v>
      </c>
      <c r="J452" s="36" t="s">
        <v>148</v>
      </c>
    </row>
    <row r="453" ht="18.95" customHeight="1" spans="1:10">
      <c r="A453" s="126" t="s">
        <v>136</v>
      </c>
      <c r="B453" s="97" t="s">
        <v>136</v>
      </c>
      <c r="C453" s="97" t="s">
        <v>878</v>
      </c>
      <c r="D453" s="89" t="s">
        <v>885</v>
      </c>
      <c r="E453" s="97" t="s">
        <v>148</v>
      </c>
      <c r="F453" s="49" t="s">
        <v>2972</v>
      </c>
      <c r="G453" s="129">
        <v>0</v>
      </c>
      <c r="H453" s="135" t="s">
        <v>136</v>
      </c>
      <c r="I453" s="36" t="s">
        <v>2730</v>
      </c>
      <c r="J453" s="36" t="s">
        <v>148</v>
      </c>
    </row>
    <row r="454" ht="18.95" customHeight="1" spans="1:10">
      <c r="A454" s="126" t="s">
        <v>136</v>
      </c>
      <c r="B454" s="97" t="s">
        <v>136</v>
      </c>
      <c r="C454" s="97" t="s">
        <v>878</v>
      </c>
      <c r="D454" s="89" t="s">
        <v>887</v>
      </c>
      <c r="E454" s="97" t="s">
        <v>148</v>
      </c>
      <c r="F454" s="49" t="s">
        <v>2973</v>
      </c>
      <c r="G454" s="129">
        <v>0</v>
      </c>
      <c r="H454" s="135" t="s">
        <v>136</v>
      </c>
      <c r="I454" s="36" t="s">
        <v>2730</v>
      </c>
      <c r="J454" s="36" t="s">
        <v>148</v>
      </c>
    </row>
    <row r="455" ht="18.95" customHeight="1" spans="1:10">
      <c r="A455" s="126" t="s">
        <v>136</v>
      </c>
      <c r="B455" s="482" t="s">
        <v>851</v>
      </c>
      <c r="C455" s="97"/>
      <c r="D455" s="89" t="s">
        <v>889</v>
      </c>
      <c r="E455" s="97"/>
      <c r="F455" s="50" t="s">
        <v>890</v>
      </c>
      <c r="G455" s="127">
        <v>71707</v>
      </c>
      <c r="H455" s="133">
        <v>-0.015</v>
      </c>
      <c r="I455" s="36" t="s">
        <v>148</v>
      </c>
      <c r="J455" s="36" t="s">
        <v>148</v>
      </c>
    </row>
    <row r="456" ht="18.95" customHeight="1" spans="1:10">
      <c r="A456" s="126" t="s">
        <v>136</v>
      </c>
      <c r="B456" s="97" t="s">
        <v>136</v>
      </c>
      <c r="C456" s="97" t="s">
        <v>889</v>
      </c>
      <c r="D456" s="89" t="s">
        <v>891</v>
      </c>
      <c r="E456" s="97" t="s">
        <v>148</v>
      </c>
      <c r="F456" s="49" t="s">
        <v>2962</v>
      </c>
      <c r="G456" s="129">
        <v>2007</v>
      </c>
      <c r="H456" s="135">
        <v>0.03</v>
      </c>
      <c r="I456" s="36" t="s">
        <v>148</v>
      </c>
      <c r="J456" s="36" t="s">
        <v>148</v>
      </c>
    </row>
    <row r="457" ht="18.95" customHeight="1" spans="1:10">
      <c r="A457" s="126" t="s">
        <v>136</v>
      </c>
      <c r="B457" s="97" t="s">
        <v>136</v>
      </c>
      <c r="C457" s="97" t="s">
        <v>889</v>
      </c>
      <c r="D457" s="89" t="s">
        <v>892</v>
      </c>
      <c r="E457" s="97" t="s">
        <v>148</v>
      </c>
      <c r="F457" s="49" t="s">
        <v>2974</v>
      </c>
      <c r="G457" s="129">
        <v>45000</v>
      </c>
      <c r="H457" s="135">
        <v>-0.066</v>
      </c>
      <c r="I457" s="36" t="s">
        <v>148</v>
      </c>
      <c r="J457" s="36" t="s">
        <v>148</v>
      </c>
    </row>
    <row r="458" ht="18.95" customHeight="1" spans="1:10">
      <c r="A458" s="126" t="s">
        <v>136</v>
      </c>
      <c r="B458" s="97"/>
      <c r="C458" s="97" t="s">
        <v>889</v>
      </c>
      <c r="D458" s="89" t="s">
        <v>894</v>
      </c>
      <c r="E458" s="97" t="s">
        <v>148</v>
      </c>
      <c r="F458" s="49" t="s">
        <v>2975</v>
      </c>
      <c r="G458" s="129">
        <v>8700</v>
      </c>
      <c r="H458" s="135">
        <v>-0.25</v>
      </c>
      <c r="I458" s="36" t="s">
        <v>148</v>
      </c>
      <c r="J458" s="36" t="s">
        <v>148</v>
      </c>
    </row>
    <row r="459" ht="18.95" customHeight="1" spans="1:10">
      <c r="A459" s="126" t="s">
        <v>136</v>
      </c>
      <c r="B459" s="97" t="s">
        <v>136</v>
      </c>
      <c r="C459" s="97" t="s">
        <v>889</v>
      </c>
      <c r="D459" s="89" t="s">
        <v>896</v>
      </c>
      <c r="E459" s="97" t="s">
        <v>148</v>
      </c>
      <c r="F459" s="49" t="s">
        <v>2976</v>
      </c>
      <c r="G459" s="129">
        <v>9500</v>
      </c>
      <c r="H459" s="135">
        <v>9.556</v>
      </c>
      <c r="I459" s="36" t="s">
        <v>148</v>
      </c>
      <c r="J459" s="36" t="s">
        <v>148</v>
      </c>
    </row>
    <row r="460" ht="18.95" customHeight="1" spans="1:10">
      <c r="A460" s="126" t="s">
        <v>136</v>
      </c>
      <c r="B460" s="97" t="s">
        <v>136</v>
      </c>
      <c r="C460" s="97" t="s">
        <v>889</v>
      </c>
      <c r="D460" s="89" t="s">
        <v>898</v>
      </c>
      <c r="E460" s="97" t="s">
        <v>148</v>
      </c>
      <c r="F460" s="49" t="s">
        <v>2977</v>
      </c>
      <c r="G460" s="129">
        <v>6500</v>
      </c>
      <c r="H460" s="135">
        <v>-0.361</v>
      </c>
      <c r="I460" s="36" t="s">
        <v>148</v>
      </c>
      <c r="J460" s="36" t="s">
        <v>148</v>
      </c>
    </row>
    <row r="461" ht="18.95" customHeight="1" spans="1:10">
      <c r="A461" s="126" t="s">
        <v>136</v>
      </c>
      <c r="B461" s="482" t="s">
        <v>851</v>
      </c>
      <c r="C461" s="97"/>
      <c r="D461" s="89" t="s">
        <v>900</v>
      </c>
      <c r="E461" s="97"/>
      <c r="F461" s="50" t="s">
        <v>901</v>
      </c>
      <c r="G461" s="127">
        <v>27193</v>
      </c>
      <c r="H461" s="133">
        <v>0.266</v>
      </c>
      <c r="I461" s="36" t="s">
        <v>148</v>
      </c>
      <c r="J461" s="36" t="s">
        <v>148</v>
      </c>
    </row>
    <row r="462" ht="18.95" customHeight="1" spans="1:10">
      <c r="A462" s="126" t="s">
        <v>136</v>
      </c>
      <c r="B462" s="97" t="s">
        <v>136</v>
      </c>
      <c r="C462" s="97" t="s">
        <v>900</v>
      </c>
      <c r="D462" s="89" t="s">
        <v>902</v>
      </c>
      <c r="E462" s="97" t="s">
        <v>148</v>
      </c>
      <c r="F462" s="49" t="s">
        <v>2962</v>
      </c>
      <c r="G462" s="129">
        <v>1173</v>
      </c>
      <c r="H462" s="135">
        <v>0.141</v>
      </c>
      <c r="I462" s="36" t="s">
        <v>148</v>
      </c>
      <c r="J462" s="36" t="s">
        <v>148</v>
      </c>
    </row>
    <row r="463" ht="18.95" customHeight="1" spans="1:10">
      <c r="A463" s="126" t="s">
        <v>136</v>
      </c>
      <c r="B463" s="97"/>
      <c r="C463" s="97" t="s">
        <v>900</v>
      </c>
      <c r="D463" s="89" t="s">
        <v>903</v>
      </c>
      <c r="E463" s="97" t="s">
        <v>148</v>
      </c>
      <c r="F463" s="49" t="s">
        <v>2978</v>
      </c>
      <c r="G463" s="129">
        <v>11020</v>
      </c>
      <c r="H463" s="135">
        <v>544.005</v>
      </c>
      <c r="I463" s="36" t="s">
        <v>148</v>
      </c>
      <c r="J463" s="36" t="s">
        <v>148</v>
      </c>
    </row>
    <row r="464" ht="18.95" customHeight="1" spans="1:10">
      <c r="A464" s="126" t="s">
        <v>136</v>
      </c>
      <c r="B464" s="97" t="s">
        <v>136</v>
      </c>
      <c r="C464" s="97" t="s">
        <v>900</v>
      </c>
      <c r="D464" s="89" t="s">
        <v>905</v>
      </c>
      <c r="E464" s="97" t="s">
        <v>148</v>
      </c>
      <c r="F464" s="49" t="s">
        <v>2979</v>
      </c>
      <c r="G464" s="128">
        <v>6500</v>
      </c>
      <c r="H464" s="135">
        <v>-0.041</v>
      </c>
      <c r="I464" s="36" t="s">
        <v>148</v>
      </c>
      <c r="J464" s="36" t="s">
        <v>148</v>
      </c>
    </row>
    <row r="465" ht="18.95" customHeight="1" spans="1:10">
      <c r="A465" s="126" t="s">
        <v>136</v>
      </c>
      <c r="B465" s="97" t="s">
        <v>136</v>
      </c>
      <c r="C465" s="97" t="s">
        <v>900</v>
      </c>
      <c r="D465" s="89" t="s">
        <v>907</v>
      </c>
      <c r="E465" s="97" t="s">
        <v>148</v>
      </c>
      <c r="F465" s="49" t="s">
        <v>2980</v>
      </c>
      <c r="G465" s="129">
        <v>8500</v>
      </c>
      <c r="H465" s="135">
        <v>-0.378</v>
      </c>
      <c r="I465" s="36" t="s">
        <v>148</v>
      </c>
      <c r="J465" s="36" t="s">
        <v>148</v>
      </c>
    </row>
    <row r="466" ht="18.95" customHeight="1" spans="1:10">
      <c r="A466" s="126" t="s">
        <v>136</v>
      </c>
      <c r="B466" s="482" t="s">
        <v>851</v>
      </c>
      <c r="C466" s="97"/>
      <c r="D466" s="89" t="s">
        <v>909</v>
      </c>
      <c r="E466" s="97"/>
      <c r="F466" s="50" t="s">
        <v>910</v>
      </c>
      <c r="G466" s="127">
        <v>6742</v>
      </c>
      <c r="H466" s="133">
        <v>0.07</v>
      </c>
      <c r="I466" s="36" t="s">
        <v>148</v>
      </c>
      <c r="J466" s="36" t="s">
        <v>148</v>
      </c>
    </row>
    <row r="467" ht="18.95" customHeight="1" spans="1:10">
      <c r="A467" s="126" t="s">
        <v>136</v>
      </c>
      <c r="B467" s="97" t="s">
        <v>136</v>
      </c>
      <c r="C467" s="97" t="s">
        <v>909</v>
      </c>
      <c r="D467" s="89" t="s">
        <v>911</v>
      </c>
      <c r="E467" s="97" t="s">
        <v>148</v>
      </c>
      <c r="F467" s="49" t="s">
        <v>2981</v>
      </c>
      <c r="G467" s="129">
        <v>2676</v>
      </c>
      <c r="H467" s="135">
        <v>0.212</v>
      </c>
      <c r="I467" s="36" t="s">
        <v>148</v>
      </c>
      <c r="J467" s="36" t="s">
        <v>148</v>
      </c>
    </row>
    <row r="468" ht="18.95" customHeight="1" spans="1:10">
      <c r="A468" s="126" t="s">
        <v>136</v>
      </c>
      <c r="B468" s="97"/>
      <c r="C468" s="97" t="s">
        <v>909</v>
      </c>
      <c r="D468" s="89" t="s">
        <v>913</v>
      </c>
      <c r="E468" s="97" t="s">
        <v>148</v>
      </c>
      <c r="F468" s="49" t="s">
        <v>2982</v>
      </c>
      <c r="G468" s="129">
        <v>2131</v>
      </c>
      <c r="H468" s="135">
        <v>-0.023</v>
      </c>
      <c r="I468" s="36" t="s">
        <v>148</v>
      </c>
      <c r="J468" s="36" t="s">
        <v>148</v>
      </c>
    </row>
    <row r="469" ht="18.95" customHeight="1" spans="1:10">
      <c r="A469" s="126" t="s">
        <v>136</v>
      </c>
      <c r="B469" s="97" t="s">
        <v>136</v>
      </c>
      <c r="C469" s="97" t="s">
        <v>909</v>
      </c>
      <c r="D469" s="89" t="s">
        <v>915</v>
      </c>
      <c r="E469" s="97" t="s">
        <v>148</v>
      </c>
      <c r="F469" s="49" t="s">
        <v>2983</v>
      </c>
      <c r="G469" s="129">
        <v>0</v>
      </c>
      <c r="H469" s="135" t="s">
        <v>136</v>
      </c>
      <c r="I469" s="36" t="s">
        <v>2730</v>
      </c>
      <c r="J469" s="36" t="s">
        <v>148</v>
      </c>
    </row>
    <row r="470" ht="18.95" customHeight="1" spans="1:10">
      <c r="A470" s="126" t="s">
        <v>136</v>
      </c>
      <c r="B470" s="97" t="s">
        <v>136</v>
      </c>
      <c r="C470" s="97" t="s">
        <v>909</v>
      </c>
      <c r="D470" s="89" t="s">
        <v>917</v>
      </c>
      <c r="E470" s="97" t="s">
        <v>148</v>
      </c>
      <c r="F470" s="49" t="s">
        <v>2984</v>
      </c>
      <c r="G470" s="128">
        <v>1935</v>
      </c>
      <c r="H470" s="135">
        <v>0.012</v>
      </c>
      <c r="I470" s="36" t="s">
        <v>148</v>
      </c>
      <c r="J470" s="36" t="s">
        <v>148</v>
      </c>
    </row>
    <row r="471" ht="18.95" customHeight="1" spans="1:10">
      <c r="A471" s="126" t="s">
        <v>136</v>
      </c>
      <c r="B471" s="482" t="s">
        <v>851</v>
      </c>
      <c r="C471" s="97"/>
      <c r="D471" s="89" t="s">
        <v>919</v>
      </c>
      <c r="E471" s="97"/>
      <c r="F471" s="50" t="s">
        <v>920</v>
      </c>
      <c r="G471" s="127">
        <v>11473</v>
      </c>
      <c r="H471" s="133">
        <v>0.151</v>
      </c>
      <c r="I471" s="36" t="s">
        <v>148</v>
      </c>
      <c r="J471" s="36" t="s">
        <v>148</v>
      </c>
    </row>
    <row r="472" ht="18.95" customHeight="1" spans="1:10">
      <c r="A472" s="126" t="s">
        <v>136</v>
      </c>
      <c r="B472" s="97" t="s">
        <v>136</v>
      </c>
      <c r="C472" s="97" t="s">
        <v>919</v>
      </c>
      <c r="D472" s="89" t="s">
        <v>921</v>
      </c>
      <c r="E472" s="97" t="s">
        <v>148</v>
      </c>
      <c r="F472" s="49" t="s">
        <v>2962</v>
      </c>
      <c r="G472" s="129">
        <v>1144</v>
      </c>
      <c r="H472" s="135">
        <v>0.166</v>
      </c>
      <c r="I472" s="36" t="s">
        <v>148</v>
      </c>
      <c r="J472" s="36" t="s">
        <v>148</v>
      </c>
    </row>
    <row r="473" ht="18.95" customHeight="1" spans="1:10">
      <c r="A473" s="126" t="s">
        <v>136</v>
      </c>
      <c r="B473" s="97" t="s">
        <v>136</v>
      </c>
      <c r="C473" s="97" t="s">
        <v>919</v>
      </c>
      <c r="D473" s="89" t="s">
        <v>922</v>
      </c>
      <c r="E473" s="97" t="s">
        <v>148</v>
      </c>
      <c r="F473" s="49" t="s">
        <v>2985</v>
      </c>
      <c r="G473" s="129">
        <v>9281</v>
      </c>
      <c r="H473" s="135">
        <v>0.332</v>
      </c>
      <c r="I473" s="36" t="s">
        <v>148</v>
      </c>
      <c r="J473" s="36" t="s">
        <v>148</v>
      </c>
    </row>
    <row r="474" ht="18.95" customHeight="1" spans="1:10">
      <c r="A474" s="126" t="s">
        <v>136</v>
      </c>
      <c r="B474" s="97" t="s">
        <v>136</v>
      </c>
      <c r="C474" s="97" t="s">
        <v>919</v>
      </c>
      <c r="D474" s="89" t="s">
        <v>924</v>
      </c>
      <c r="E474" s="97" t="s">
        <v>148</v>
      </c>
      <c r="F474" s="49" t="s">
        <v>2986</v>
      </c>
      <c r="G474" s="129">
        <v>0</v>
      </c>
      <c r="H474" s="135" t="s">
        <v>136</v>
      </c>
      <c r="I474" s="36" t="s">
        <v>2730</v>
      </c>
      <c r="J474" s="36" t="s">
        <v>148</v>
      </c>
    </row>
    <row r="475" ht="18.95" customHeight="1" spans="1:10">
      <c r="A475" s="126" t="s">
        <v>136</v>
      </c>
      <c r="B475" s="97"/>
      <c r="C475" s="97" t="s">
        <v>919</v>
      </c>
      <c r="D475" s="89" t="s">
        <v>926</v>
      </c>
      <c r="E475" s="97" t="s">
        <v>148</v>
      </c>
      <c r="F475" s="49" t="s">
        <v>2987</v>
      </c>
      <c r="G475" s="129">
        <v>100</v>
      </c>
      <c r="H475" s="135">
        <v>0</v>
      </c>
      <c r="I475" s="36" t="s">
        <v>148</v>
      </c>
      <c r="J475" s="36" t="s">
        <v>148</v>
      </c>
    </row>
    <row r="476" ht="18.95" customHeight="1" spans="1:10">
      <c r="A476" s="126" t="s">
        <v>136</v>
      </c>
      <c r="B476" s="97" t="s">
        <v>136</v>
      </c>
      <c r="C476" s="97" t="s">
        <v>919</v>
      </c>
      <c r="D476" s="89" t="s">
        <v>928</v>
      </c>
      <c r="E476" s="97" t="s">
        <v>148</v>
      </c>
      <c r="F476" s="49" t="s">
        <v>2988</v>
      </c>
      <c r="G476" s="128">
        <v>948</v>
      </c>
      <c r="H476" s="135" t="s">
        <v>136</v>
      </c>
      <c r="I476" s="36" t="s">
        <v>148</v>
      </c>
      <c r="J476" s="36" t="s">
        <v>148</v>
      </c>
    </row>
    <row r="477" ht="18.95" customHeight="1" spans="1:10">
      <c r="A477" s="126" t="s">
        <v>136</v>
      </c>
      <c r="B477" s="97" t="s">
        <v>136</v>
      </c>
      <c r="C477" s="97" t="s">
        <v>919</v>
      </c>
      <c r="D477" s="89" t="s">
        <v>930</v>
      </c>
      <c r="E477" s="97" t="s">
        <v>148</v>
      </c>
      <c r="F477" s="49" t="s">
        <v>2989</v>
      </c>
      <c r="G477" s="129">
        <v>0</v>
      </c>
      <c r="H477" s="135">
        <v>-1</v>
      </c>
      <c r="I477" s="36" t="s">
        <v>2730</v>
      </c>
      <c r="J477" s="36" t="s">
        <v>148</v>
      </c>
    </row>
    <row r="478" ht="18.95" customHeight="1" spans="1:10">
      <c r="A478" s="126" t="s">
        <v>136</v>
      </c>
      <c r="B478" s="482" t="s">
        <v>851</v>
      </c>
      <c r="C478" s="97"/>
      <c r="D478" s="89" t="s">
        <v>932</v>
      </c>
      <c r="E478" s="97"/>
      <c r="F478" s="50" t="s">
        <v>933</v>
      </c>
      <c r="G478" s="127">
        <v>5990</v>
      </c>
      <c r="H478" s="133">
        <v>2.801</v>
      </c>
      <c r="I478" s="36" t="s">
        <v>148</v>
      </c>
      <c r="J478" s="36" t="s">
        <v>148</v>
      </c>
    </row>
    <row r="479" ht="18.95" customHeight="1" spans="1:10">
      <c r="A479" s="126" t="s">
        <v>136</v>
      </c>
      <c r="B479" s="97"/>
      <c r="C479" s="482" t="s">
        <v>932</v>
      </c>
      <c r="D479" s="89" t="s">
        <v>934</v>
      </c>
      <c r="E479" s="97" t="s">
        <v>148</v>
      </c>
      <c r="F479" s="49" t="s">
        <v>2990</v>
      </c>
      <c r="G479" s="129">
        <v>5000</v>
      </c>
      <c r="H479" s="135">
        <v>31.895</v>
      </c>
      <c r="I479" s="36" t="s">
        <v>148</v>
      </c>
      <c r="J479" s="36" t="s">
        <v>148</v>
      </c>
    </row>
    <row r="480" ht="18.95" customHeight="1" spans="1:10">
      <c r="A480" s="126" t="s">
        <v>136</v>
      </c>
      <c r="B480" s="97"/>
      <c r="C480" s="482" t="s">
        <v>932</v>
      </c>
      <c r="D480" s="89" t="s">
        <v>936</v>
      </c>
      <c r="E480" s="97" t="s">
        <v>148</v>
      </c>
      <c r="F480" s="49" t="s">
        <v>2991</v>
      </c>
      <c r="G480" s="129">
        <v>0</v>
      </c>
      <c r="H480" s="135" t="s">
        <v>136</v>
      </c>
      <c r="I480" s="36" t="s">
        <v>2730</v>
      </c>
      <c r="J480" s="36" t="s">
        <v>148</v>
      </c>
    </row>
    <row r="481" ht="18.95" customHeight="1" spans="1:10">
      <c r="A481" s="126" t="s">
        <v>136</v>
      </c>
      <c r="B481" s="97" t="s">
        <v>136</v>
      </c>
      <c r="C481" s="482" t="s">
        <v>932</v>
      </c>
      <c r="D481" s="89" t="s">
        <v>938</v>
      </c>
      <c r="E481" s="97" t="s">
        <v>148</v>
      </c>
      <c r="F481" s="49" t="s">
        <v>2992</v>
      </c>
      <c r="G481" s="128">
        <v>990</v>
      </c>
      <c r="H481" s="135">
        <v>-0.305</v>
      </c>
      <c r="I481" s="36" t="s">
        <v>148</v>
      </c>
      <c r="J481" s="36" t="s">
        <v>148</v>
      </c>
    </row>
    <row r="482" ht="18.95" customHeight="1" spans="1:10">
      <c r="A482" s="126" t="s">
        <v>136</v>
      </c>
      <c r="B482" s="482" t="s">
        <v>851</v>
      </c>
      <c r="C482" s="97"/>
      <c r="D482" s="89" t="s">
        <v>940</v>
      </c>
      <c r="E482" s="97" t="s">
        <v>148</v>
      </c>
      <c r="F482" s="50" t="s">
        <v>2993</v>
      </c>
      <c r="G482" s="141">
        <v>8900</v>
      </c>
      <c r="H482" s="133">
        <v>0.483</v>
      </c>
      <c r="I482" s="36" t="s">
        <v>148</v>
      </c>
      <c r="J482" s="36" t="s">
        <v>148</v>
      </c>
    </row>
    <row r="483" ht="18.95" customHeight="1" spans="1:10">
      <c r="A483" s="126" t="s">
        <v>136</v>
      </c>
      <c r="B483" s="482" t="s">
        <v>851</v>
      </c>
      <c r="C483" s="97"/>
      <c r="D483" s="89" t="s">
        <v>942</v>
      </c>
      <c r="E483" s="97"/>
      <c r="F483" s="50" t="s">
        <v>2994</v>
      </c>
      <c r="G483" s="127">
        <v>30585</v>
      </c>
      <c r="H483" s="133">
        <v>-0.167</v>
      </c>
      <c r="I483" s="36" t="s">
        <v>148</v>
      </c>
      <c r="J483" s="36" t="s">
        <v>148</v>
      </c>
    </row>
    <row r="484" ht="18.95" customHeight="1" spans="1:10">
      <c r="A484" s="126" t="s">
        <v>136</v>
      </c>
      <c r="B484" s="97" t="s">
        <v>136</v>
      </c>
      <c r="C484" s="97" t="s">
        <v>942</v>
      </c>
      <c r="D484" s="89" t="s">
        <v>944</v>
      </c>
      <c r="E484" s="97" t="s">
        <v>148</v>
      </c>
      <c r="F484" s="49" t="s">
        <v>2995</v>
      </c>
      <c r="G484" s="129">
        <v>1680</v>
      </c>
      <c r="H484" s="135">
        <v>-0.307</v>
      </c>
      <c r="I484" s="36" t="s">
        <v>148</v>
      </c>
      <c r="J484" s="36" t="s">
        <v>148</v>
      </c>
    </row>
    <row r="485" ht="18.95" customHeight="1" spans="1:10">
      <c r="A485" s="126"/>
      <c r="B485" s="97" t="s">
        <v>136</v>
      </c>
      <c r="C485" s="97" t="s">
        <v>942</v>
      </c>
      <c r="D485" s="89" t="s">
        <v>946</v>
      </c>
      <c r="E485" s="97" t="s">
        <v>148</v>
      </c>
      <c r="F485" s="49" t="s">
        <v>2996</v>
      </c>
      <c r="G485" s="129">
        <v>0</v>
      </c>
      <c r="H485" s="135" t="s">
        <v>136</v>
      </c>
      <c r="I485" s="36" t="s">
        <v>2730</v>
      </c>
      <c r="J485" s="36" t="s">
        <v>148</v>
      </c>
    </row>
    <row r="486" ht="18.95" customHeight="1" spans="1:10">
      <c r="A486" s="126" t="s">
        <v>136</v>
      </c>
      <c r="B486" s="97"/>
      <c r="C486" s="97" t="s">
        <v>942</v>
      </c>
      <c r="D486" s="89" t="s">
        <v>948</v>
      </c>
      <c r="E486" s="97" t="s">
        <v>148</v>
      </c>
      <c r="F486" s="49" t="s">
        <v>2997</v>
      </c>
      <c r="G486" s="128">
        <v>9309</v>
      </c>
      <c r="H486" s="135">
        <v>6.7575</v>
      </c>
      <c r="I486" s="36" t="s">
        <v>148</v>
      </c>
      <c r="J486" s="36" t="s">
        <v>148</v>
      </c>
    </row>
    <row r="487" ht="18.95" customHeight="1" spans="1:10">
      <c r="A487" s="126" t="s">
        <v>136</v>
      </c>
      <c r="B487" s="97" t="s">
        <v>136</v>
      </c>
      <c r="C487" s="97" t="s">
        <v>942</v>
      </c>
      <c r="D487" s="89" t="s">
        <v>950</v>
      </c>
      <c r="E487" s="97" t="s">
        <v>148</v>
      </c>
      <c r="F487" s="49" t="s">
        <v>2998</v>
      </c>
      <c r="G487" s="129">
        <v>19596</v>
      </c>
      <c r="H487" s="135">
        <v>-0.408</v>
      </c>
      <c r="I487" s="36" t="s">
        <v>148</v>
      </c>
      <c r="J487" s="36" t="s">
        <v>148</v>
      </c>
    </row>
    <row r="488" ht="18.95" customHeight="1" spans="1:10">
      <c r="A488" s="126" t="s">
        <v>135</v>
      </c>
      <c r="B488" s="97" t="s">
        <v>136</v>
      </c>
      <c r="C488" s="97"/>
      <c r="D488" s="89" t="s">
        <v>952</v>
      </c>
      <c r="E488" s="97"/>
      <c r="F488" s="50" t="s">
        <v>953</v>
      </c>
      <c r="G488" s="127">
        <v>154031</v>
      </c>
      <c r="H488" s="133">
        <v>0.257</v>
      </c>
      <c r="I488" s="36" t="s">
        <v>148</v>
      </c>
      <c r="J488" s="36" t="s">
        <v>148</v>
      </c>
    </row>
    <row r="489" ht="18.95" customHeight="1" spans="1:10">
      <c r="A489" s="126" t="s">
        <v>136</v>
      </c>
      <c r="B489" s="482" t="s">
        <v>952</v>
      </c>
      <c r="C489" s="97"/>
      <c r="D489" s="89" t="s">
        <v>954</v>
      </c>
      <c r="E489" s="97"/>
      <c r="F489" s="50" t="s">
        <v>955</v>
      </c>
      <c r="G489" s="127">
        <v>55329</v>
      </c>
      <c r="H489" s="133">
        <v>-0.06</v>
      </c>
      <c r="I489" s="36" t="s">
        <v>148</v>
      </c>
      <c r="J489" s="36" t="s">
        <v>148</v>
      </c>
    </row>
    <row r="490" ht="18.95" customHeight="1" spans="1:10">
      <c r="A490" s="126" t="s">
        <v>136</v>
      </c>
      <c r="B490" s="97" t="s">
        <v>136</v>
      </c>
      <c r="C490" s="97" t="s">
        <v>954</v>
      </c>
      <c r="D490" s="89" t="s">
        <v>956</v>
      </c>
      <c r="E490" s="97" t="s">
        <v>148</v>
      </c>
      <c r="F490" s="49" t="s">
        <v>2729</v>
      </c>
      <c r="G490" s="129">
        <v>1266</v>
      </c>
      <c r="H490" s="135">
        <v>0.442</v>
      </c>
      <c r="I490" s="36" t="s">
        <v>148</v>
      </c>
      <c r="J490" s="36" t="s">
        <v>148</v>
      </c>
    </row>
    <row r="491" ht="18.95" customHeight="1" spans="1:10">
      <c r="A491" s="126" t="s">
        <v>136</v>
      </c>
      <c r="B491" s="97" t="s">
        <v>136</v>
      </c>
      <c r="C491" s="97" t="s">
        <v>954</v>
      </c>
      <c r="D491" s="89" t="s">
        <v>957</v>
      </c>
      <c r="E491" s="97" t="s">
        <v>148</v>
      </c>
      <c r="F491" s="49" t="s">
        <v>2731</v>
      </c>
      <c r="G491" s="129">
        <v>180</v>
      </c>
      <c r="H491" s="135">
        <v>0</v>
      </c>
      <c r="I491" s="36" t="s">
        <v>148</v>
      </c>
      <c r="J491" s="36" t="s">
        <v>148</v>
      </c>
    </row>
    <row r="492" ht="18.95" customHeight="1" spans="1:10">
      <c r="A492" s="126" t="s">
        <v>136</v>
      </c>
      <c r="B492" s="97" t="s">
        <v>136</v>
      </c>
      <c r="C492" s="97" t="s">
        <v>954</v>
      </c>
      <c r="D492" s="89" t="s">
        <v>958</v>
      </c>
      <c r="E492" s="97" t="s">
        <v>148</v>
      </c>
      <c r="F492" s="49" t="s">
        <v>2732</v>
      </c>
      <c r="G492" s="129">
        <v>157</v>
      </c>
      <c r="H492" s="135">
        <v>1.905</v>
      </c>
      <c r="I492" s="36" t="s">
        <v>148</v>
      </c>
      <c r="J492" s="36" t="s">
        <v>148</v>
      </c>
    </row>
    <row r="493" ht="18.95" customHeight="1" spans="1:10">
      <c r="A493" s="126" t="s">
        <v>136</v>
      </c>
      <c r="B493" s="97" t="s">
        <v>136</v>
      </c>
      <c r="C493" s="97" t="s">
        <v>954</v>
      </c>
      <c r="D493" s="89" t="s">
        <v>959</v>
      </c>
      <c r="E493" s="97" t="s">
        <v>148</v>
      </c>
      <c r="F493" s="49" t="s">
        <v>2999</v>
      </c>
      <c r="G493" s="128">
        <v>2309</v>
      </c>
      <c r="H493" s="135">
        <v>-0.078</v>
      </c>
      <c r="I493" s="36" t="s">
        <v>148</v>
      </c>
      <c r="J493" s="36" t="s">
        <v>148</v>
      </c>
    </row>
    <row r="494" ht="18.95" customHeight="1" spans="1:10">
      <c r="A494" s="126" t="s">
        <v>136</v>
      </c>
      <c r="B494" s="97" t="s">
        <v>136</v>
      </c>
      <c r="C494" s="97" t="s">
        <v>954</v>
      </c>
      <c r="D494" s="89" t="s">
        <v>961</v>
      </c>
      <c r="E494" s="97" t="s">
        <v>148</v>
      </c>
      <c r="F494" s="49" t="s">
        <v>3000</v>
      </c>
      <c r="G494" s="129">
        <v>690</v>
      </c>
      <c r="H494" s="135">
        <v>-0.014</v>
      </c>
      <c r="I494" s="36" t="s">
        <v>148</v>
      </c>
      <c r="J494" s="36" t="s">
        <v>148</v>
      </c>
    </row>
    <row r="495" ht="18.95" customHeight="1" spans="1:10">
      <c r="A495" s="126" t="s">
        <v>136</v>
      </c>
      <c r="B495" s="97" t="s">
        <v>136</v>
      </c>
      <c r="C495" s="97" t="s">
        <v>954</v>
      </c>
      <c r="D495" s="89" t="s">
        <v>963</v>
      </c>
      <c r="E495" s="97" t="s">
        <v>148</v>
      </c>
      <c r="F495" s="49" t="s">
        <v>3001</v>
      </c>
      <c r="G495" s="129">
        <v>0</v>
      </c>
      <c r="H495" s="135" t="s">
        <v>136</v>
      </c>
      <c r="I495" s="36" t="s">
        <v>2730</v>
      </c>
      <c r="J495" s="36" t="s">
        <v>148</v>
      </c>
    </row>
    <row r="496" ht="18.95" customHeight="1" spans="1:10">
      <c r="A496" s="126" t="s">
        <v>136</v>
      </c>
      <c r="B496" s="97" t="s">
        <v>136</v>
      </c>
      <c r="C496" s="97" t="s">
        <v>954</v>
      </c>
      <c r="D496" s="89" t="s">
        <v>965</v>
      </c>
      <c r="E496" s="97" t="s">
        <v>148</v>
      </c>
      <c r="F496" s="49" t="s">
        <v>3002</v>
      </c>
      <c r="G496" s="129">
        <v>6580</v>
      </c>
      <c r="H496" s="135">
        <v>0.055</v>
      </c>
      <c r="I496" s="36" t="s">
        <v>148</v>
      </c>
      <c r="J496" s="36" t="s">
        <v>148</v>
      </c>
    </row>
    <row r="497" ht="18.95" customHeight="1" spans="1:10">
      <c r="A497" s="126" t="s">
        <v>136</v>
      </c>
      <c r="B497" s="97" t="s">
        <v>136</v>
      </c>
      <c r="C497" s="97" t="s">
        <v>954</v>
      </c>
      <c r="D497" s="89" t="s">
        <v>967</v>
      </c>
      <c r="E497" s="97" t="s">
        <v>148</v>
      </c>
      <c r="F497" s="49" t="s">
        <v>3003</v>
      </c>
      <c r="G497" s="129">
        <v>1150</v>
      </c>
      <c r="H497" s="135">
        <v>0.045</v>
      </c>
      <c r="I497" s="36" t="s">
        <v>148</v>
      </c>
      <c r="J497" s="36" t="s">
        <v>148</v>
      </c>
    </row>
    <row r="498" ht="18.95" customHeight="1" spans="1:10">
      <c r="A498" s="126" t="s">
        <v>136</v>
      </c>
      <c r="B498" s="97" t="s">
        <v>136</v>
      </c>
      <c r="C498" s="97" t="s">
        <v>954</v>
      </c>
      <c r="D498" s="89" t="s">
        <v>969</v>
      </c>
      <c r="E498" s="97" t="s">
        <v>148</v>
      </c>
      <c r="F498" s="49" t="s">
        <v>3004</v>
      </c>
      <c r="G498" s="128">
        <v>16607</v>
      </c>
      <c r="H498" s="135">
        <v>1.402</v>
      </c>
      <c r="I498" s="36" t="s">
        <v>148</v>
      </c>
      <c r="J498" s="36" t="s">
        <v>148</v>
      </c>
    </row>
    <row r="499" ht="18.95" customHeight="1" spans="1:10">
      <c r="A499" s="126" t="s">
        <v>136</v>
      </c>
      <c r="B499" s="97" t="s">
        <v>136</v>
      </c>
      <c r="C499" s="97" t="s">
        <v>954</v>
      </c>
      <c r="D499" s="89" t="s">
        <v>971</v>
      </c>
      <c r="E499" s="97" t="s">
        <v>148</v>
      </c>
      <c r="F499" s="49" t="s">
        <v>3005</v>
      </c>
      <c r="G499" s="129">
        <v>300</v>
      </c>
      <c r="H499" s="135">
        <v>0</v>
      </c>
      <c r="I499" s="36" t="s">
        <v>148</v>
      </c>
      <c r="J499" s="36" t="s">
        <v>148</v>
      </c>
    </row>
    <row r="500" ht="18.95" customHeight="1" spans="1:10">
      <c r="A500" s="126" t="s">
        <v>136</v>
      </c>
      <c r="B500" s="97"/>
      <c r="C500" s="97" t="s">
        <v>954</v>
      </c>
      <c r="D500" s="89" t="s">
        <v>973</v>
      </c>
      <c r="E500" s="97" t="s">
        <v>148</v>
      </c>
      <c r="F500" s="49" t="s">
        <v>3006</v>
      </c>
      <c r="G500" s="129">
        <v>7397</v>
      </c>
      <c r="H500" s="135">
        <v>-0.572</v>
      </c>
      <c r="I500" s="36" t="s">
        <v>148</v>
      </c>
      <c r="J500" s="36" t="s">
        <v>148</v>
      </c>
    </row>
    <row r="501" ht="18.95" customHeight="1" spans="1:10">
      <c r="A501" s="126" t="s">
        <v>136</v>
      </c>
      <c r="B501" s="97" t="s">
        <v>136</v>
      </c>
      <c r="C501" s="97" t="s">
        <v>954</v>
      </c>
      <c r="D501" s="89" t="s">
        <v>975</v>
      </c>
      <c r="E501" s="97" t="s">
        <v>148</v>
      </c>
      <c r="F501" s="49" t="s">
        <v>3007</v>
      </c>
      <c r="G501" s="129">
        <v>100</v>
      </c>
      <c r="H501" s="135">
        <v>0</v>
      </c>
      <c r="I501" s="36" t="s">
        <v>148</v>
      </c>
      <c r="J501" s="36" t="s">
        <v>148</v>
      </c>
    </row>
    <row r="502" ht="18.95" customHeight="1" spans="1:10">
      <c r="A502" s="126" t="s">
        <v>136</v>
      </c>
      <c r="B502" s="97" t="s">
        <v>136</v>
      </c>
      <c r="C502" s="97" t="s">
        <v>954</v>
      </c>
      <c r="D502" s="89" t="s">
        <v>977</v>
      </c>
      <c r="E502" s="97" t="s">
        <v>148</v>
      </c>
      <c r="F502" s="49" t="s">
        <v>3008</v>
      </c>
      <c r="G502" s="129">
        <v>18593</v>
      </c>
      <c r="H502" s="135">
        <v>-0.177</v>
      </c>
      <c r="I502" s="36" t="s">
        <v>148</v>
      </c>
      <c r="J502" s="36" t="s">
        <v>148</v>
      </c>
    </row>
    <row r="503" ht="18.95" customHeight="1" spans="1:10">
      <c r="A503" s="126" t="s">
        <v>136</v>
      </c>
      <c r="B503" s="482" t="s">
        <v>952</v>
      </c>
      <c r="C503" s="97"/>
      <c r="D503" s="89" t="s">
        <v>979</v>
      </c>
      <c r="E503" s="97"/>
      <c r="F503" s="48" t="s">
        <v>980</v>
      </c>
      <c r="G503" s="127">
        <v>23517</v>
      </c>
      <c r="H503" s="133">
        <v>0.441</v>
      </c>
      <c r="I503" s="36" t="s">
        <v>148</v>
      </c>
      <c r="J503" s="36" t="s">
        <v>148</v>
      </c>
    </row>
    <row r="504" ht="18.95" customHeight="1" spans="1:10">
      <c r="A504" s="126" t="s">
        <v>136</v>
      </c>
      <c r="B504" s="97" t="s">
        <v>136</v>
      </c>
      <c r="C504" s="97" t="s">
        <v>979</v>
      </c>
      <c r="D504" s="89" t="s">
        <v>981</v>
      </c>
      <c r="E504" s="97" t="s">
        <v>148</v>
      </c>
      <c r="F504" s="49" t="s">
        <v>2729</v>
      </c>
      <c r="G504" s="128">
        <v>0</v>
      </c>
      <c r="H504" s="135" t="s">
        <v>136</v>
      </c>
      <c r="I504" s="36" t="s">
        <v>2730</v>
      </c>
      <c r="J504" s="36" t="s">
        <v>148</v>
      </c>
    </row>
    <row r="505" ht="18.95" customHeight="1" spans="1:10">
      <c r="A505" s="126" t="s">
        <v>136</v>
      </c>
      <c r="B505" s="97" t="s">
        <v>136</v>
      </c>
      <c r="C505" s="97" t="s">
        <v>979</v>
      </c>
      <c r="D505" s="89" t="s">
        <v>982</v>
      </c>
      <c r="E505" s="97" t="s">
        <v>148</v>
      </c>
      <c r="F505" s="49" t="s">
        <v>2731</v>
      </c>
      <c r="G505" s="129">
        <v>0</v>
      </c>
      <c r="H505" s="135" t="s">
        <v>136</v>
      </c>
      <c r="I505" s="36" t="s">
        <v>2730</v>
      </c>
      <c r="J505" s="36" t="s">
        <v>148</v>
      </c>
    </row>
    <row r="506" ht="18.95" customHeight="1" spans="1:10">
      <c r="A506" s="126" t="s">
        <v>136</v>
      </c>
      <c r="B506" s="97" t="s">
        <v>136</v>
      </c>
      <c r="C506" s="97" t="s">
        <v>979</v>
      </c>
      <c r="D506" s="89" t="s">
        <v>983</v>
      </c>
      <c r="E506" s="97" t="s">
        <v>148</v>
      </c>
      <c r="F506" s="49" t="s">
        <v>2732</v>
      </c>
      <c r="G506" s="129">
        <v>0</v>
      </c>
      <c r="H506" s="135" t="s">
        <v>136</v>
      </c>
      <c r="I506" s="36" t="s">
        <v>2730</v>
      </c>
      <c r="J506" s="36" t="s">
        <v>148</v>
      </c>
    </row>
    <row r="507" ht="18.95" customHeight="1" spans="1:10">
      <c r="A507" s="126" t="s">
        <v>136</v>
      </c>
      <c r="B507" s="97" t="s">
        <v>136</v>
      </c>
      <c r="C507" s="97" t="s">
        <v>979</v>
      </c>
      <c r="D507" s="89" t="s">
        <v>984</v>
      </c>
      <c r="E507" s="97" t="s">
        <v>148</v>
      </c>
      <c r="F507" s="49" t="s">
        <v>3009</v>
      </c>
      <c r="G507" s="129">
        <v>20500</v>
      </c>
      <c r="H507" s="135">
        <v>0.544</v>
      </c>
      <c r="I507" s="36" t="s">
        <v>148</v>
      </c>
      <c r="J507" s="36" t="s">
        <v>148</v>
      </c>
    </row>
    <row r="508" ht="18.95" customHeight="1" spans="1:10">
      <c r="A508" s="126" t="s">
        <v>136</v>
      </c>
      <c r="B508" s="97"/>
      <c r="C508" s="97" t="s">
        <v>979</v>
      </c>
      <c r="D508" s="89" t="s">
        <v>986</v>
      </c>
      <c r="E508" s="97" t="s">
        <v>148</v>
      </c>
      <c r="F508" s="49" t="s">
        <v>3010</v>
      </c>
      <c r="G508" s="129">
        <v>2873</v>
      </c>
      <c r="H508" s="135">
        <v>-0.014</v>
      </c>
      <c r="I508" s="36" t="s">
        <v>148</v>
      </c>
      <c r="J508" s="36" t="s">
        <v>148</v>
      </c>
    </row>
    <row r="509" ht="18.95" customHeight="1" spans="1:10">
      <c r="A509" s="126" t="s">
        <v>136</v>
      </c>
      <c r="B509" s="97" t="s">
        <v>136</v>
      </c>
      <c r="C509" s="97" t="s">
        <v>979</v>
      </c>
      <c r="D509" s="89" t="s">
        <v>988</v>
      </c>
      <c r="E509" s="97" t="s">
        <v>148</v>
      </c>
      <c r="F509" s="49" t="s">
        <v>3011</v>
      </c>
      <c r="G509" s="129">
        <v>0</v>
      </c>
      <c r="H509" s="135" t="s">
        <v>136</v>
      </c>
      <c r="I509" s="36" t="s">
        <v>2730</v>
      </c>
      <c r="J509" s="36" t="s">
        <v>148</v>
      </c>
    </row>
    <row r="510" ht="18.95" customHeight="1" spans="1:10">
      <c r="A510" s="126" t="s">
        <v>136</v>
      </c>
      <c r="B510" s="97" t="s">
        <v>136</v>
      </c>
      <c r="C510" s="97" t="s">
        <v>979</v>
      </c>
      <c r="D510" s="89" t="s">
        <v>990</v>
      </c>
      <c r="E510" s="97" t="s">
        <v>148</v>
      </c>
      <c r="F510" s="49" t="s">
        <v>3012</v>
      </c>
      <c r="G510" s="129">
        <v>144</v>
      </c>
      <c r="H510" s="135">
        <v>0.099</v>
      </c>
      <c r="I510" s="36" t="s">
        <v>148</v>
      </c>
      <c r="J510" s="36" t="s">
        <v>148</v>
      </c>
    </row>
    <row r="511" ht="18.95" customHeight="1" spans="1:10">
      <c r="A511" s="126" t="s">
        <v>136</v>
      </c>
      <c r="B511" s="482" t="s">
        <v>952</v>
      </c>
      <c r="C511" s="97"/>
      <c r="D511" s="89" t="s">
        <v>992</v>
      </c>
      <c r="E511" s="97"/>
      <c r="F511" s="50" t="s">
        <v>993</v>
      </c>
      <c r="G511" s="127">
        <v>9868</v>
      </c>
      <c r="H511" s="133">
        <v>0.047</v>
      </c>
      <c r="I511" s="36" t="s">
        <v>148</v>
      </c>
      <c r="J511" s="36" t="s">
        <v>148</v>
      </c>
    </row>
    <row r="512" ht="18.95" customHeight="1" spans="1:10">
      <c r="A512" s="126" t="s">
        <v>136</v>
      </c>
      <c r="B512" s="97" t="s">
        <v>136</v>
      </c>
      <c r="C512" s="97" t="s">
        <v>992</v>
      </c>
      <c r="D512" s="89" t="s">
        <v>994</v>
      </c>
      <c r="E512" s="97" t="s">
        <v>148</v>
      </c>
      <c r="F512" s="49" t="s">
        <v>2729</v>
      </c>
      <c r="G512" s="129">
        <v>590</v>
      </c>
      <c r="H512" s="135">
        <v>0.365</v>
      </c>
      <c r="I512" s="36" t="s">
        <v>148</v>
      </c>
      <c r="J512" s="36" t="s">
        <v>148</v>
      </c>
    </row>
    <row r="513" ht="18.95" customHeight="1" spans="1:10">
      <c r="A513" s="126" t="s">
        <v>136</v>
      </c>
      <c r="B513" s="97" t="s">
        <v>136</v>
      </c>
      <c r="C513" s="97" t="s">
        <v>992</v>
      </c>
      <c r="D513" s="89" t="s">
        <v>995</v>
      </c>
      <c r="E513" s="97" t="s">
        <v>148</v>
      </c>
      <c r="F513" s="49" t="s">
        <v>2731</v>
      </c>
      <c r="G513" s="129">
        <v>0</v>
      </c>
      <c r="H513" s="135" t="s">
        <v>136</v>
      </c>
      <c r="I513" s="36" t="s">
        <v>2730</v>
      </c>
      <c r="J513" s="36" t="s">
        <v>148</v>
      </c>
    </row>
    <row r="514" ht="18.95" customHeight="1" spans="1:10">
      <c r="A514" s="126" t="s">
        <v>136</v>
      </c>
      <c r="B514" s="97" t="s">
        <v>136</v>
      </c>
      <c r="C514" s="97" t="s">
        <v>992</v>
      </c>
      <c r="D514" s="89" t="s">
        <v>996</v>
      </c>
      <c r="E514" s="97" t="s">
        <v>148</v>
      </c>
      <c r="F514" s="49" t="s">
        <v>2732</v>
      </c>
      <c r="G514" s="129">
        <v>285</v>
      </c>
      <c r="H514" s="135">
        <v>0.092</v>
      </c>
      <c r="I514" s="36" t="s">
        <v>148</v>
      </c>
      <c r="J514" s="36" t="s">
        <v>148</v>
      </c>
    </row>
    <row r="515" ht="18.95" customHeight="1" spans="1:10">
      <c r="A515" s="126" t="s">
        <v>136</v>
      </c>
      <c r="B515" s="97" t="s">
        <v>136</v>
      </c>
      <c r="C515" s="97" t="s">
        <v>992</v>
      </c>
      <c r="D515" s="89" t="s">
        <v>997</v>
      </c>
      <c r="E515" s="97" t="s">
        <v>148</v>
      </c>
      <c r="F515" s="49" t="s">
        <v>3013</v>
      </c>
      <c r="G515" s="129">
        <v>563</v>
      </c>
      <c r="H515" s="135">
        <v>0.044</v>
      </c>
      <c r="I515" s="36" t="s">
        <v>148</v>
      </c>
      <c r="J515" s="36" t="s">
        <v>148</v>
      </c>
    </row>
    <row r="516" ht="18.95" customHeight="1" spans="1:10">
      <c r="A516" s="126" t="s">
        <v>136</v>
      </c>
      <c r="B516" s="97" t="s">
        <v>136</v>
      </c>
      <c r="C516" s="97" t="s">
        <v>992</v>
      </c>
      <c r="D516" s="89" t="s">
        <v>999</v>
      </c>
      <c r="E516" s="97" t="s">
        <v>148</v>
      </c>
      <c r="F516" s="49" t="s">
        <v>3014</v>
      </c>
      <c r="G516" s="129">
        <v>0</v>
      </c>
      <c r="H516" s="135">
        <v>-1</v>
      </c>
      <c r="I516" s="36" t="s">
        <v>2730</v>
      </c>
      <c r="J516" s="36" t="s">
        <v>148</v>
      </c>
    </row>
    <row r="517" ht="18.95" customHeight="1" spans="1:10">
      <c r="A517" s="126" t="s">
        <v>136</v>
      </c>
      <c r="B517" s="97" t="s">
        <v>136</v>
      </c>
      <c r="C517" s="97" t="s">
        <v>992</v>
      </c>
      <c r="D517" s="89" t="s">
        <v>1001</v>
      </c>
      <c r="E517" s="97" t="s">
        <v>148</v>
      </c>
      <c r="F517" s="49" t="s">
        <v>3015</v>
      </c>
      <c r="G517" s="129">
        <v>7852</v>
      </c>
      <c r="H517" s="135">
        <v>0.181</v>
      </c>
      <c r="I517" s="36" t="s">
        <v>148</v>
      </c>
      <c r="J517" s="36" t="s">
        <v>148</v>
      </c>
    </row>
    <row r="518" ht="18.95" customHeight="1" spans="1:10">
      <c r="A518" s="126" t="s">
        <v>136</v>
      </c>
      <c r="B518" s="97" t="s">
        <v>136</v>
      </c>
      <c r="C518" s="97" t="s">
        <v>992</v>
      </c>
      <c r="D518" s="89" t="s">
        <v>1003</v>
      </c>
      <c r="E518" s="97" t="s">
        <v>148</v>
      </c>
      <c r="F518" s="49" t="s">
        <v>3016</v>
      </c>
      <c r="G518" s="128">
        <v>191</v>
      </c>
      <c r="H518" s="135">
        <v>-0.286</v>
      </c>
      <c r="I518" s="36" t="s">
        <v>148</v>
      </c>
      <c r="J518" s="36" t="s">
        <v>148</v>
      </c>
    </row>
    <row r="519" ht="18.95" customHeight="1" spans="1:10">
      <c r="A519" s="126" t="s">
        <v>136</v>
      </c>
      <c r="B519" s="97"/>
      <c r="C519" s="97" t="s">
        <v>992</v>
      </c>
      <c r="D519" s="89" t="s">
        <v>1005</v>
      </c>
      <c r="E519" s="97" t="s">
        <v>148</v>
      </c>
      <c r="F519" s="49" t="s">
        <v>3017</v>
      </c>
      <c r="G519" s="129">
        <v>304</v>
      </c>
      <c r="H519" s="135">
        <v>-0.012</v>
      </c>
      <c r="I519" s="36" t="s">
        <v>148</v>
      </c>
      <c r="J519" s="36" t="s">
        <v>148</v>
      </c>
    </row>
    <row r="520" ht="18.95" customHeight="1" spans="1:10">
      <c r="A520" s="126" t="s">
        <v>136</v>
      </c>
      <c r="B520" s="97" t="s">
        <v>136</v>
      </c>
      <c r="C520" s="97" t="s">
        <v>992</v>
      </c>
      <c r="D520" s="89" t="s">
        <v>1007</v>
      </c>
      <c r="E520" s="97" t="s">
        <v>148</v>
      </c>
      <c r="F520" s="49" t="s">
        <v>3018</v>
      </c>
      <c r="G520" s="129">
        <v>27</v>
      </c>
      <c r="H520" s="135">
        <v>0.187</v>
      </c>
      <c r="I520" s="36" t="s">
        <v>148</v>
      </c>
      <c r="J520" s="36" t="s">
        <v>148</v>
      </c>
    </row>
    <row r="521" ht="18.95" customHeight="1" spans="1:10">
      <c r="A521" s="126" t="s">
        <v>136</v>
      </c>
      <c r="B521" s="97" t="s">
        <v>136</v>
      </c>
      <c r="C521" s="97" t="s">
        <v>992</v>
      </c>
      <c r="D521" s="89" t="s">
        <v>1009</v>
      </c>
      <c r="E521" s="97" t="s">
        <v>148</v>
      </c>
      <c r="F521" s="49" t="s">
        <v>3019</v>
      </c>
      <c r="G521" s="129">
        <v>56</v>
      </c>
      <c r="H521" s="135">
        <v>0.21</v>
      </c>
      <c r="I521" s="36" t="s">
        <v>148</v>
      </c>
      <c r="J521" s="36" t="s">
        <v>148</v>
      </c>
    </row>
    <row r="522" ht="18.95" customHeight="1" spans="1:10">
      <c r="A522" s="126" t="s">
        <v>136</v>
      </c>
      <c r="B522" s="482" t="s">
        <v>952</v>
      </c>
      <c r="C522" s="97"/>
      <c r="D522" s="89" t="s">
        <v>1011</v>
      </c>
      <c r="E522" s="97"/>
      <c r="F522" s="50" t="s">
        <v>1012</v>
      </c>
      <c r="G522" s="127">
        <v>31990</v>
      </c>
      <c r="H522" s="133">
        <v>0.441</v>
      </c>
      <c r="I522" s="36" t="s">
        <v>148</v>
      </c>
      <c r="J522" s="36" t="s">
        <v>148</v>
      </c>
    </row>
    <row r="523" ht="18.95" customHeight="1" spans="1:10">
      <c r="A523" s="126" t="s">
        <v>136</v>
      </c>
      <c r="B523" s="97" t="s">
        <v>136</v>
      </c>
      <c r="C523" s="97" t="s">
        <v>1011</v>
      </c>
      <c r="D523" s="89" t="s">
        <v>1013</v>
      </c>
      <c r="E523" s="97" t="s">
        <v>148</v>
      </c>
      <c r="F523" s="49" t="s">
        <v>2729</v>
      </c>
      <c r="G523" s="129">
        <v>806</v>
      </c>
      <c r="H523" s="135">
        <v>0.39</v>
      </c>
      <c r="I523" s="36" t="s">
        <v>148</v>
      </c>
      <c r="J523" s="36" t="s">
        <v>148</v>
      </c>
    </row>
    <row r="524" ht="18.95" customHeight="1" spans="1:10">
      <c r="A524" s="126" t="s">
        <v>136</v>
      </c>
      <c r="B524" s="97" t="s">
        <v>136</v>
      </c>
      <c r="C524" s="97" t="s">
        <v>1011</v>
      </c>
      <c r="D524" s="89" t="s">
        <v>1014</v>
      </c>
      <c r="E524" s="97" t="s">
        <v>148</v>
      </c>
      <c r="F524" s="49" t="s">
        <v>2731</v>
      </c>
      <c r="G524" s="129">
        <v>0</v>
      </c>
      <c r="H524" s="135" t="s">
        <v>136</v>
      </c>
      <c r="I524" s="36" t="s">
        <v>2730</v>
      </c>
      <c r="J524" s="36" t="s">
        <v>148</v>
      </c>
    </row>
    <row r="525" ht="18.95" customHeight="1" spans="1:10">
      <c r="A525" s="126" t="s">
        <v>136</v>
      </c>
      <c r="B525" s="97" t="s">
        <v>136</v>
      </c>
      <c r="C525" s="97" t="s">
        <v>1011</v>
      </c>
      <c r="D525" s="89" t="s">
        <v>1015</v>
      </c>
      <c r="E525" s="97" t="s">
        <v>148</v>
      </c>
      <c r="F525" s="49" t="s">
        <v>2732</v>
      </c>
      <c r="G525" s="129">
        <v>0</v>
      </c>
      <c r="H525" s="135" t="s">
        <v>136</v>
      </c>
      <c r="I525" s="36" t="s">
        <v>2730</v>
      </c>
      <c r="J525" s="36" t="s">
        <v>148</v>
      </c>
    </row>
    <row r="526" ht="18.95" customHeight="1" spans="1:10">
      <c r="A526" s="126" t="s">
        <v>136</v>
      </c>
      <c r="B526" s="97" t="s">
        <v>136</v>
      </c>
      <c r="C526" s="97" t="s">
        <v>1011</v>
      </c>
      <c r="D526" s="89" t="s">
        <v>1016</v>
      </c>
      <c r="E526" s="97" t="s">
        <v>148</v>
      </c>
      <c r="F526" s="49" t="s">
        <v>3020</v>
      </c>
      <c r="G526" s="128">
        <v>4406</v>
      </c>
      <c r="H526" s="135">
        <v>0.193</v>
      </c>
      <c r="I526" s="36" t="s">
        <v>148</v>
      </c>
      <c r="J526" s="36" t="s">
        <v>148</v>
      </c>
    </row>
    <row r="527" ht="18.95" customHeight="1" spans="1:10">
      <c r="A527" s="126" t="s">
        <v>136</v>
      </c>
      <c r="B527" s="97" t="s">
        <v>136</v>
      </c>
      <c r="C527" s="97" t="s">
        <v>1011</v>
      </c>
      <c r="D527" s="89" t="s">
        <v>1018</v>
      </c>
      <c r="E527" s="97" t="s">
        <v>148</v>
      </c>
      <c r="F527" s="49" t="s">
        <v>3021</v>
      </c>
      <c r="G527" s="129">
        <v>5868</v>
      </c>
      <c r="H527" s="135">
        <v>-0.079</v>
      </c>
      <c r="I527" s="36" t="s">
        <v>148</v>
      </c>
      <c r="J527" s="36" t="s">
        <v>148</v>
      </c>
    </row>
    <row r="528" ht="18.95" customHeight="1" spans="1:10">
      <c r="A528" s="126" t="s">
        <v>136</v>
      </c>
      <c r="B528" s="97"/>
      <c r="C528" s="97" t="s">
        <v>1011</v>
      </c>
      <c r="D528" s="89" t="s">
        <v>1020</v>
      </c>
      <c r="E528" s="97" t="s">
        <v>148</v>
      </c>
      <c r="F528" s="49" t="s">
        <v>3022</v>
      </c>
      <c r="G528" s="129">
        <v>10067</v>
      </c>
      <c r="H528" s="135">
        <v>105.812</v>
      </c>
      <c r="I528" s="36" t="s">
        <v>148</v>
      </c>
      <c r="J528" s="36" t="s">
        <v>148</v>
      </c>
    </row>
    <row r="529" ht="18.95" customHeight="1" spans="1:10">
      <c r="A529" s="126" t="s">
        <v>136</v>
      </c>
      <c r="B529" s="97" t="s">
        <v>136</v>
      </c>
      <c r="C529" s="97" t="s">
        <v>1011</v>
      </c>
      <c r="D529" s="89" t="s">
        <v>1022</v>
      </c>
      <c r="E529" s="97" t="s">
        <v>148</v>
      </c>
      <c r="F529" s="49" t="s">
        <v>3023</v>
      </c>
      <c r="G529" s="129">
        <v>10843</v>
      </c>
      <c r="H529" s="135">
        <v>-0.054</v>
      </c>
      <c r="I529" s="36" t="s">
        <v>148</v>
      </c>
      <c r="J529" s="36" t="s">
        <v>148</v>
      </c>
    </row>
    <row r="530" ht="18.95" customHeight="1" spans="1:10">
      <c r="A530" s="126" t="s">
        <v>136</v>
      </c>
      <c r="B530" s="482" t="s">
        <v>952</v>
      </c>
      <c r="C530" s="97"/>
      <c r="D530" s="89" t="s">
        <v>1024</v>
      </c>
      <c r="E530" s="97"/>
      <c r="F530" s="50" t="s">
        <v>1025</v>
      </c>
      <c r="G530" s="127">
        <v>4187</v>
      </c>
      <c r="H530" s="133">
        <v>0.083</v>
      </c>
      <c r="I530" s="36" t="s">
        <v>148</v>
      </c>
      <c r="J530" s="36" t="s">
        <v>148</v>
      </c>
    </row>
    <row r="531" ht="18.95" customHeight="1" spans="1:10">
      <c r="A531" s="126" t="s">
        <v>136</v>
      </c>
      <c r="B531" s="97" t="s">
        <v>136</v>
      </c>
      <c r="C531" s="97" t="s">
        <v>1024</v>
      </c>
      <c r="D531" s="89" t="s">
        <v>1026</v>
      </c>
      <c r="E531" s="97" t="s">
        <v>148</v>
      </c>
      <c r="F531" s="49" t="s">
        <v>2729</v>
      </c>
      <c r="G531" s="129">
        <v>797</v>
      </c>
      <c r="H531" s="135">
        <v>0.517</v>
      </c>
      <c r="I531" s="36" t="s">
        <v>148</v>
      </c>
      <c r="J531" s="36" t="s">
        <v>148</v>
      </c>
    </row>
    <row r="532" ht="18.95" customHeight="1" spans="1:10">
      <c r="A532" s="126" t="s">
        <v>136</v>
      </c>
      <c r="B532" s="97" t="s">
        <v>136</v>
      </c>
      <c r="C532" s="97" t="s">
        <v>1024</v>
      </c>
      <c r="D532" s="89" t="s">
        <v>1027</v>
      </c>
      <c r="E532" s="97" t="s">
        <v>148</v>
      </c>
      <c r="F532" s="49" t="s">
        <v>2731</v>
      </c>
      <c r="G532" s="129">
        <v>160</v>
      </c>
      <c r="H532" s="135">
        <v>0</v>
      </c>
      <c r="I532" s="36" t="s">
        <v>148</v>
      </c>
      <c r="J532" s="36" t="s">
        <v>148</v>
      </c>
    </row>
    <row r="533" ht="18.95" customHeight="1" spans="1:10">
      <c r="A533" s="126" t="s">
        <v>136</v>
      </c>
      <c r="B533" s="97" t="s">
        <v>136</v>
      </c>
      <c r="C533" s="97" t="s">
        <v>1024</v>
      </c>
      <c r="D533" s="89" t="s">
        <v>1028</v>
      </c>
      <c r="E533" s="97" t="s">
        <v>148</v>
      </c>
      <c r="F533" s="49" t="s">
        <v>2732</v>
      </c>
      <c r="G533" s="129">
        <v>46</v>
      </c>
      <c r="H533" s="135">
        <v>0.129</v>
      </c>
      <c r="I533" s="36" t="s">
        <v>148</v>
      </c>
      <c r="J533" s="36" t="s">
        <v>148</v>
      </c>
    </row>
    <row r="534" ht="18.95" customHeight="1" spans="1:10">
      <c r="A534" s="126" t="s">
        <v>136</v>
      </c>
      <c r="B534" s="97" t="s">
        <v>136</v>
      </c>
      <c r="C534" s="97" t="s">
        <v>1024</v>
      </c>
      <c r="D534" s="89" t="s">
        <v>1029</v>
      </c>
      <c r="E534" s="97" t="s">
        <v>148</v>
      </c>
      <c r="F534" s="49" t="s">
        <v>3024</v>
      </c>
      <c r="G534" s="129">
        <v>0</v>
      </c>
      <c r="H534" s="135" t="s">
        <v>136</v>
      </c>
      <c r="I534" s="36" t="s">
        <v>2730</v>
      </c>
      <c r="J534" s="36" t="s">
        <v>148</v>
      </c>
    </row>
    <row r="535" ht="18.95" customHeight="1" spans="1:10">
      <c r="A535" s="126" t="s">
        <v>136</v>
      </c>
      <c r="B535" s="97" t="s">
        <v>136</v>
      </c>
      <c r="C535" s="97" t="s">
        <v>1024</v>
      </c>
      <c r="D535" s="89" t="s">
        <v>1031</v>
      </c>
      <c r="E535" s="97" t="s">
        <v>148</v>
      </c>
      <c r="F535" s="49" t="s">
        <v>3025</v>
      </c>
      <c r="G535" s="129">
        <v>2894</v>
      </c>
      <c r="H535" s="135">
        <v>0.037</v>
      </c>
      <c r="I535" s="36" t="s">
        <v>148</v>
      </c>
      <c r="J535" s="36" t="s">
        <v>148</v>
      </c>
    </row>
    <row r="536" ht="18.95" customHeight="1" spans="1:10">
      <c r="A536" s="126" t="s">
        <v>136</v>
      </c>
      <c r="B536" s="97"/>
      <c r="C536" s="97" t="s">
        <v>1024</v>
      </c>
      <c r="D536" s="89" t="s">
        <v>1033</v>
      </c>
      <c r="E536" s="97" t="s">
        <v>148</v>
      </c>
      <c r="F536" s="49" t="s">
        <v>3026</v>
      </c>
      <c r="G536" s="129">
        <v>100</v>
      </c>
      <c r="H536" s="135">
        <v>0</v>
      </c>
      <c r="I536" s="36" t="s">
        <v>148</v>
      </c>
      <c r="J536" s="36" t="s">
        <v>148</v>
      </c>
    </row>
    <row r="537" ht="18.95" customHeight="1" spans="1:10">
      <c r="A537" s="126" t="s">
        <v>136</v>
      </c>
      <c r="B537" s="97" t="s">
        <v>136</v>
      </c>
      <c r="C537" s="97" t="s">
        <v>1024</v>
      </c>
      <c r="D537" s="89" t="s">
        <v>1035</v>
      </c>
      <c r="E537" s="97" t="s">
        <v>148</v>
      </c>
      <c r="F537" s="49" t="s">
        <v>3027</v>
      </c>
      <c r="G537" s="128">
        <v>140</v>
      </c>
      <c r="H537" s="135">
        <v>0</v>
      </c>
      <c r="I537" s="36" t="s">
        <v>148</v>
      </c>
      <c r="J537" s="36" t="s">
        <v>148</v>
      </c>
    </row>
    <row r="538" ht="18.95" customHeight="1" spans="1:10">
      <c r="A538" s="126" t="s">
        <v>136</v>
      </c>
      <c r="B538" s="97" t="s">
        <v>136</v>
      </c>
      <c r="C538" s="97" t="s">
        <v>1024</v>
      </c>
      <c r="D538" s="89" t="s">
        <v>1037</v>
      </c>
      <c r="E538" s="97" t="s">
        <v>148</v>
      </c>
      <c r="F538" s="49" t="s">
        <v>3028</v>
      </c>
      <c r="G538" s="129">
        <v>50</v>
      </c>
      <c r="H538" s="135">
        <v>-0.545</v>
      </c>
      <c r="I538" s="36" t="s">
        <v>148</v>
      </c>
      <c r="J538" s="36" t="s">
        <v>148</v>
      </c>
    </row>
    <row r="539" ht="18.95" customHeight="1" spans="1:10">
      <c r="A539" s="126"/>
      <c r="B539" s="482" t="s">
        <v>952</v>
      </c>
      <c r="C539" s="97" t="s">
        <v>136</v>
      </c>
      <c r="D539" s="89" t="s">
        <v>1039</v>
      </c>
      <c r="E539" s="97"/>
      <c r="F539" s="50" t="s">
        <v>3029</v>
      </c>
      <c r="G539" s="127">
        <v>29140</v>
      </c>
      <c r="H539" s="133">
        <v>1.454</v>
      </c>
      <c r="I539" s="36" t="s">
        <v>148</v>
      </c>
      <c r="J539" s="36" t="s">
        <v>148</v>
      </c>
    </row>
    <row r="540" ht="18.95" customHeight="1" spans="1:10">
      <c r="A540" s="126" t="s">
        <v>136</v>
      </c>
      <c r="B540" s="97"/>
      <c r="C540" s="482" t="s">
        <v>1039</v>
      </c>
      <c r="D540" s="89" t="s">
        <v>1041</v>
      </c>
      <c r="E540" s="97" t="s">
        <v>148</v>
      </c>
      <c r="F540" s="49" t="s">
        <v>3030</v>
      </c>
      <c r="G540" s="129">
        <v>3656</v>
      </c>
      <c r="H540" s="135">
        <v>0</v>
      </c>
      <c r="I540" s="36" t="s">
        <v>148</v>
      </c>
      <c r="J540" s="36" t="s">
        <v>148</v>
      </c>
    </row>
    <row r="541" ht="18.95" customHeight="1" spans="1:10">
      <c r="A541" s="126" t="s">
        <v>136</v>
      </c>
      <c r="B541" s="97" t="s">
        <v>136</v>
      </c>
      <c r="C541" s="482" t="s">
        <v>1039</v>
      </c>
      <c r="D541" s="89" t="s">
        <v>1043</v>
      </c>
      <c r="E541" s="97" t="s">
        <v>148</v>
      </c>
      <c r="F541" s="49" t="s">
        <v>3031</v>
      </c>
      <c r="G541" s="129">
        <v>21000</v>
      </c>
      <c r="H541" s="135" t="s">
        <v>136</v>
      </c>
      <c r="I541" s="36" t="s">
        <v>148</v>
      </c>
      <c r="J541" s="36" t="s">
        <v>148</v>
      </c>
    </row>
    <row r="542" ht="18.95" customHeight="1" spans="1:10">
      <c r="A542" s="126" t="s">
        <v>136</v>
      </c>
      <c r="B542" s="97" t="s">
        <v>136</v>
      </c>
      <c r="C542" s="482" t="s">
        <v>1039</v>
      </c>
      <c r="D542" s="89" t="s">
        <v>1045</v>
      </c>
      <c r="E542" s="97" t="s">
        <v>148</v>
      </c>
      <c r="F542" s="49" t="s">
        <v>3032</v>
      </c>
      <c r="G542" s="129">
        <v>4484</v>
      </c>
      <c r="H542" s="135">
        <v>-0.455</v>
      </c>
      <c r="I542" s="36" t="s">
        <v>148</v>
      </c>
      <c r="J542" s="36" t="s">
        <v>148</v>
      </c>
    </row>
    <row r="543" ht="18.95" customHeight="1" spans="1:10">
      <c r="A543" s="126" t="s">
        <v>135</v>
      </c>
      <c r="B543" s="97" t="s">
        <v>136</v>
      </c>
      <c r="C543" s="97"/>
      <c r="D543" s="89" t="s">
        <v>1047</v>
      </c>
      <c r="E543" s="97"/>
      <c r="F543" s="50" t="s">
        <v>3033</v>
      </c>
      <c r="G543" s="127">
        <v>979248</v>
      </c>
      <c r="H543" s="133">
        <v>0.121</v>
      </c>
      <c r="I543" s="36" t="s">
        <v>148</v>
      </c>
      <c r="J543" s="36" t="s">
        <v>148</v>
      </c>
    </row>
    <row r="544" ht="18.95" customHeight="1" spans="1:10">
      <c r="A544" s="126" t="s">
        <v>136</v>
      </c>
      <c r="B544" s="482" t="s">
        <v>1047</v>
      </c>
      <c r="C544" s="97"/>
      <c r="D544" s="89" t="s">
        <v>1049</v>
      </c>
      <c r="E544" s="97"/>
      <c r="F544" s="50" t="s">
        <v>1050</v>
      </c>
      <c r="G544" s="127">
        <v>10579</v>
      </c>
      <c r="H544" s="133">
        <v>-0.067</v>
      </c>
      <c r="I544" s="36" t="s">
        <v>148</v>
      </c>
      <c r="J544" s="36" t="s">
        <v>148</v>
      </c>
    </row>
    <row r="545" ht="18.95" customHeight="1" spans="1:10">
      <c r="A545" s="126" t="s">
        <v>136</v>
      </c>
      <c r="B545" s="97" t="s">
        <v>136</v>
      </c>
      <c r="C545" s="97" t="s">
        <v>1049</v>
      </c>
      <c r="D545" s="89" t="s">
        <v>1051</v>
      </c>
      <c r="E545" s="97" t="s">
        <v>148</v>
      </c>
      <c r="F545" s="49" t="s">
        <v>2729</v>
      </c>
      <c r="G545" s="129">
        <v>1153</v>
      </c>
      <c r="H545" s="135">
        <v>0.292</v>
      </c>
      <c r="I545" s="36" t="s">
        <v>148</v>
      </c>
      <c r="J545" s="36" t="s">
        <v>148</v>
      </c>
    </row>
    <row r="546" ht="18.95" customHeight="1" spans="1:10">
      <c r="A546" s="126" t="s">
        <v>136</v>
      </c>
      <c r="B546" s="97" t="s">
        <v>136</v>
      </c>
      <c r="C546" s="97" t="s">
        <v>1049</v>
      </c>
      <c r="D546" s="89" t="s">
        <v>1052</v>
      </c>
      <c r="E546" s="97" t="s">
        <v>148</v>
      </c>
      <c r="F546" s="49" t="s">
        <v>2731</v>
      </c>
      <c r="G546" s="128">
        <v>22</v>
      </c>
      <c r="H546" s="135" t="s">
        <v>136</v>
      </c>
      <c r="I546" s="36" t="s">
        <v>148</v>
      </c>
      <c r="J546" s="36" t="s">
        <v>148</v>
      </c>
    </row>
    <row r="547" ht="18.95" customHeight="1" spans="1:10">
      <c r="A547" s="126" t="s">
        <v>136</v>
      </c>
      <c r="B547" s="97" t="s">
        <v>136</v>
      </c>
      <c r="C547" s="97" t="s">
        <v>1049</v>
      </c>
      <c r="D547" s="89" t="s">
        <v>1053</v>
      </c>
      <c r="E547" s="97" t="s">
        <v>148</v>
      </c>
      <c r="F547" s="51" t="s">
        <v>2732</v>
      </c>
      <c r="G547" s="129">
        <v>309</v>
      </c>
      <c r="H547" s="135">
        <v>0.274</v>
      </c>
      <c r="I547" s="36" t="s">
        <v>148</v>
      </c>
      <c r="J547" s="36" t="s">
        <v>148</v>
      </c>
    </row>
    <row r="548" ht="18.95" customHeight="1" spans="1:10">
      <c r="A548" s="126" t="s">
        <v>136</v>
      </c>
      <c r="B548" s="97" t="s">
        <v>136</v>
      </c>
      <c r="C548" s="97" t="s">
        <v>1049</v>
      </c>
      <c r="D548" s="89" t="s">
        <v>1054</v>
      </c>
      <c r="E548" s="97" t="s">
        <v>148</v>
      </c>
      <c r="F548" s="51" t="s">
        <v>3034</v>
      </c>
      <c r="G548" s="129">
        <v>0</v>
      </c>
      <c r="H548" s="135" t="s">
        <v>136</v>
      </c>
      <c r="I548" s="36" t="s">
        <v>2730</v>
      </c>
      <c r="J548" s="36" t="s">
        <v>148</v>
      </c>
    </row>
    <row r="549" ht="18.95" customHeight="1" spans="1:10">
      <c r="A549" s="126" t="s">
        <v>136</v>
      </c>
      <c r="B549" s="97" t="s">
        <v>136</v>
      </c>
      <c r="C549" s="97" t="s">
        <v>1049</v>
      </c>
      <c r="D549" s="89" t="s">
        <v>1056</v>
      </c>
      <c r="E549" s="97" t="s">
        <v>148</v>
      </c>
      <c r="F549" s="51" t="s">
        <v>3035</v>
      </c>
      <c r="G549" s="129">
        <v>130</v>
      </c>
      <c r="H549" s="135">
        <v>-0.133</v>
      </c>
      <c r="I549" s="36" t="s">
        <v>148</v>
      </c>
      <c r="J549" s="36" t="s">
        <v>148</v>
      </c>
    </row>
    <row r="550" ht="18.95" customHeight="1" spans="1:10">
      <c r="A550" s="126" t="s">
        <v>136</v>
      </c>
      <c r="B550" s="97" t="s">
        <v>136</v>
      </c>
      <c r="C550" s="97" t="s">
        <v>1049</v>
      </c>
      <c r="D550" s="89" t="s">
        <v>1058</v>
      </c>
      <c r="E550" s="97" t="s">
        <v>148</v>
      </c>
      <c r="F550" s="51" t="s">
        <v>3036</v>
      </c>
      <c r="G550" s="129">
        <v>53</v>
      </c>
      <c r="H550" s="135">
        <v>1.356</v>
      </c>
      <c r="I550" s="36" t="s">
        <v>148</v>
      </c>
      <c r="J550" s="36" t="s">
        <v>148</v>
      </c>
    </row>
    <row r="551" ht="18.95" customHeight="1" spans="1:10">
      <c r="A551" s="126" t="s">
        <v>136</v>
      </c>
      <c r="B551" s="97" t="s">
        <v>136</v>
      </c>
      <c r="C551" s="97" t="s">
        <v>1049</v>
      </c>
      <c r="D551" s="89" t="s">
        <v>1060</v>
      </c>
      <c r="E551" s="97" t="s">
        <v>148</v>
      </c>
      <c r="F551" s="51" t="s">
        <v>3037</v>
      </c>
      <c r="G551" s="129">
        <v>5734</v>
      </c>
      <c r="H551" s="135">
        <v>-0.05</v>
      </c>
      <c r="I551" s="36" t="s">
        <v>148</v>
      </c>
      <c r="J551" s="36" t="s">
        <v>148</v>
      </c>
    </row>
    <row r="552" ht="18.95" customHeight="1" spans="1:10">
      <c r="A552" s="126" t="s">
        <v>136</v>
      </c>
      <c r="B552" s="97" t="s">
        <v>136</v>
      </c>
      <c r="C552" s="97" t="s">
        <v>1049</v>
      </c>
      <c r="D552" s="481" t="s">
        <v>1062</v>
      </c>
      <c r="E552" s="97" t="s">
        <v>148</v>
      </c>
      <c r="F552" s="51" t="s">
        <v>2767</v>
      </c>
      <c r="G552" s="129">
        <v>324</v>
      </c>
      <c r="H552" s="135">
        <v>3.32</v>
      </c>
      <c r="I552" s="36" t="s">
        <v>148</v>
      </c>
      <c r="J552" s="36" t="s">
        <v>148</v>
      </c>
    </row>
    <row r="553" ht="18.95" customHeight="1" spans="1:10">
      <c r="A553" s="126" t="s">
        <v>136</v>
      </c>
      <c r="B553" s="97" t="s">
        <v>136</v>
      </c>
      <c r="C553" s="97" t="s">
        <v>1049</v>
      </c>
      <c r="D553" s="89" t="s">
        <v>1063</v>
      </c>
      <c r="E553" s="97" t="s">
        <v>148</v>
      </c>
      <c r="F553" s="51" t="s">
        <v>3038</v>
      </c>
      <c r="G553" s="129">
        <v>2353</v>
      </c>
      <c r="H553" s="135">
        <v>-0.101</v>
      </c>
      <c r="I553" s="36" t="s">
        <v>148</v>
      </c>
      <c r="J553" s="36" t="s">
        <v>148</v>
      </c>
    </row>
    <row r="554" ht="18.95" customHeight="1" spans="1:10">
      <c r="A554" s="126" t="s">
        <v>136</v>
      </c>
      <c r="B554" s="97"/>
      <c r="C554" s="97" t="s">
        <v>1049</v>
      </c>
      <c r="D554" s="89" t="s">
        <v>1065</v>
      </c>
      <c r="E554" s="97" t="s">
        <v>148</v>
      </c>
      <c r="F554" s="51" t="s">
        <v>3039</v>
      </c>
      <c r="G554" s="129">
        <v>0</v>
      </c>
      <c r="H554" s="135" t="s">
        <v>136</v>
      </c>
      <c r="I554" s="36" t="s">
        <v>2730</v>
      </c>
      <c r="J554" s="36" t="s">
        <v>148</v>
      </c>
    </row>
    <row r="555" ht="18.95" customHeight="1" spans="1:10">
      <c r="A555" s="126" t="s">
        <v>136</v>
      </c>
      <c r="B555" s="97" t="s">
        <v>136</v>
      </c>
      <c r="C555" s="97" t="s">
        <v>1049</v>
      </c>
      <c r="D555" s="89" t="s">
        <v>1067</v>
      </c>
      <c r="E555" s="97" t="s">
        <v>148</v>
      </c>
      <c r="F555" s="49" t="s">
        <v>3040</v>
      </c>
      <c r="G555" s="128">
        <v>34</v>
      </c>
      <c r="H555" s="135">
        <v>0.229</v>
      </c>
      <c r="I555" s="36" t="s">
        <v>148</v>
      </c>
      <c r="J555" s="36" t="s">
        <v>148</v>
      </c>
    </row>
    <row r="556" ht="18.95" customHeight="1" spans="1:10">
      <c r="A556" s="126" t="s">
        <v>136</v>
      </c>
      <c r="B556" s="97" t="s">
        <v>136</v>
      </c>
      <c r="C556" s="97" t="s">
        <v>1049</v>
      </c>
      <c r="D556" s="89" t="s">
        <v>1069</v>
      </c>
      <c r="E556" s="97" t="s">
        <v>148</v>
      </c>
      <c r="F556" s="49" t="s">
        <v>3041</v>
      </c>
      <c r="G556" s="129">
        <v>0</v>
      </c>
      <c r="H556" s="135" t="s">
        <v>136</v>
      </c>
      <c r="I556" s="36" t="s">
        <v>2730</v>
      </c>
      <c r="J556" s="36" t="s">
        <v>148</v>
      </c>
    </row>
    <row r="557" ht="18.95" customHeight="1" spans="1:10">
      <c r="A557" s="126" t="s">
        <v>136</v>
      </c>
      <c r="B557" s="97" t="s">
        <v>136</v>
      </c>
      <c r="C557" s="97" t="s">
        <v>1049</v>
      </c>
      <c r="D557" s="89" t="s">
        <v>1071</v>
      </c>
      <c r="E557" s="97" t="s">
        <v>148</v>
      </c>
      <c r="F557" s="27" t="s">
        <v>3042</v>
      </c>
      <c r="G557" s="129">
        <v>467</v>
      </c>
      <c r="H557" s="135">
        <v>-0.634</v>
      </c>
      <c r="I557" s="36" t="s">
        <v>148</v>
      </c>
      <c r="J557" s="36" t="s">
        <v>148</v>
      </c>
    </row>
    <row r="558" ht="18.95" customHeight="1" spans="1:10">
      <c r="A558" s="126" t="s">
        <v>136</v>
      </c>
      <c r="B558" s="482" t="s">
        <v>1047</v>
      </c>
      <c r="C558" s="97"/>
      <c r="D558" s="89" t="s">
        <v>1073</v>
      </c>
      <c r="E558" s="97"/>
      <c r="F558" s="50" t="s">
        <v>1074</v>
      </c>
      <c r="G558" s="127">
        <v>32962</v>
      </c>
      <c r="H558" s="133">
        <v>0.155</v>
      </c>
      <c r="I558" s="36" t="s">
        <v>148</v>
      </c>
      <c r="J558" s="36" t="s">
        <v>148</v>
      </c>
    </row>
    <row r="559" ht="18.95" customHeight="1" spans="1:10">
      <c r="A559" s="126" t="s">
        <v>136</v>
      </c>
      <c r="B559" s="97" t="s">
        <v>136</v>
      </c>
      <c r="C559" s="97" t="s">
        <v>1073</v>
      </c>
      <c r="D559" s="89" t="s">
        <v>1075</v>
      </c>
      <c r="E559" s="97" t="s">
        <v>148</v>
      </c>
      <c r="F559" s="23" t="s">
        <v>2729</v>
      </c>
      <c r="G559" s="128">
        <v>1719</v>
      </c>
      <c r="H559" s="135">
        <v>0.453</v>
      </c>
      <c r="I559" s="36" t="s">
        <v>148</v>
      </c>
      <c r="J559" s="36" t="s">
        <v>148</v>
      </c>
    </row>
    <row r="560" ht="18.95" customHeight="1" spans="1:10">
      <c r="A560" s="126" t="s">
        <v>136</v>
      </c>
      <c r="B560" s="97" t="s">
        <v>136</v>
      </c>
      <c r="C560" s="97" t="s">
        <v>1073</v>
      </c>
      <c r="D560" s="89" t="s">
        <v>1076</v>
      </c>
      <c r="E560" s="97" t="s">
        <v>148</v>
      </c>
      <c r="F560" s="49" t="s">
        <v>2731</v>
      </c>
      <c r="G560" s="128">
        <v>0</v>
      </c>
      <c r="H560" s="135" t="s">
        <v>136</v>
      </c>
      <c r="I560" s="36" t="s">
        <v>2730</v>
      </c>
      <c r="J560" s="36" t="s">
        <v>148</v>
      </c>
    </row>
    <row r="561" ht="18.95" customHeight="1" spans="1:10">
      <c r="A561" s="126" t="s">
        <v>136</v>
      </c>
      <c r="B561" s="97" t="s">
        <v>136</v>
      </c>
      <c r="C561" s="97" t="s">
        <v>1073</v>
      </c>
      <c r="D561" s="89" t="s">
        <v>1077</v>
      </c>
      <c r="E561" s="97" t="s">
        <v>148</v>
      </c>
      <c r="F561" s="49" t="s">
        <v>2732</v>
      </c>
      <c r="G561" s="129">
        <v>154</v>
      </c>
      <c r="H561" s="135">
        <v>0.075</v>
      </c>
      <c r="I561" s="36" t="s">
        <v>148</v>
      </c>
      <c r="J561" s="36" t="s">
        <v>148</v>
      </c>
    </row>
    <row r="562" ht="18.95" customHeight="1" spans="1:10">
      <c r="A562" s="126" t="s">
        <v>136</v>
      </c>
      <c r="B562" s="97" t="s">
        <v>136</v>
      </c>
      <c r="C562" s="97" t="s">
        <v>1073</v>
      </c>
      <c r="D562" s="89" t="s">
        <v>1078</v>
      </c>
      <c r="E562" s="97" t="s">
        <v>148</v>
      </c>
      <c r="F562" s="49" t="s">
        <v>3043</v>
      </c>
      <c r="G562" s="129">
        <v>1085</v>
      </c>
      <c r="H562" s="135">
        <v>-0.052</v>
      </c>
      <c r="I562" s="36" t="s">
        <v>148</v>
      </c>
      <c r="J562" s="36" t="s">
        <v>148</v>
      </c>
    </row>
    <row r="563" ht="18.95" customHeight="1" spans="1:10">
      <c r="A563" s="126" t="s">
        <v>136</v>
      </c>
      <c r="B563" s="97" t="s">
        <v>136</v>
      </c>
      <c r="C563" s="97" t="s">
        <v>1073</v>
      </c>
      <c r="D563" s="89" t="s">
        <v>1080</v>
      </c>
      <c r="E563" s="97" t="s">
        <v>148</v>
      </c>
      <c r="F563" s="49" t="s">
        <v>3044</v>
      </c>
      <c r="G563" s="129">
        <v>23808</v>
      </c>
      <c r="H563" s="135">
        <v>0.145</v>
      </c>
      <c r="I563" s="36" t="s">
        <v>148</v>
      </c>
      <c r="J563" s="36" t="s">
        <v>148</v>
      </c>
    </row>
    <row r="564" ht="18.95" customHeight="1" spans="1:10">
      <c r="A564" s="126" t="s">
        <v>136</v>
      </c>
      <c r="B564" s="97" t="s">
        <v>136</v>
      </c>
      <c r="C564" s="97" t="s">
        <v>1073</v>
      </c>
      <c r="D564" s="89" t="s">
        <v>1082</v>
      </c>
      <c r="E564" s="97" t="s">
        <v>148</v>
      </c>
      <c r="F564" s="49" t="s">
        <v>3045</v>
      </c>
      <c r="G564" s="129">
        <v>0</v>
      </c>
      <c r="H564" s="135" t="s">
        <v>136</v>
      </c>
      <c r="I564" s="36" t="s">
        <v>2730</v>
      </c>
      <c r="J564" s="36" t="s">
        <v>148</v>
      </c>
    </row>
    <row r="565" ht="18.95" customHeight="1" spans="1:10">
      <c r="A565" s="126" t="s">
        <v>136</v>
      </c>
      <c r="B565" s="97"/>
      <c r="C565" s="97" t="s">
        <v>1073</v>
      </c>
      <c r="D565" s="89" t="s">
        <v>1084</v>
      </c>
      <c r="E565" s="97" t="s">
        <v>148</v>
      </c>
      <c r="F565" s="49" t="s">
        <v>3046</v>
      </c>
      <c r="G565" s="129">
        <v>1500</v>
      </c>
      <c r="H565" s="135">
        <v>17.75</v>
      </c>
      <c r="I565" s="36" t="s">
        <v>148</v>
      </c>
      <c r="J565" s="36" t="s">
        <v>148</v>
      </c>
    </row>
    <row r="566" ht="18.95" customHeight="1" spans="1:10">
      <c r="A566" s="126" t="s">
        <v>136</v>
      </c>
      <c r="B566" s="97" t="s">
        <v>136</v>
      </c>
      <c r="C566" s="97" t="s">
        <v>1073</v>
      </c>
      <c r="D566" s="89" t="s">
        <v>1086</v>
      </c>
      <c r="E566" s="97" t="s">
        <v>148</v>
      </c>
      <c r="F566" s="49" t="s">
        <v>3047</v>
      </c>
      <c r="G566" s="129">
        <v>311</v>
      </c>
      <c r="H566" s="135">
        <v>0.031</v>
      </c>
      <c r="I566" s="36" t="s">
        <v>148</v>
      </c>
      <c r="J566" s="36" t="s">
        <v>148</v>
      </c>
    </row>
    <row r="567" ht="18.95" customHeight="1" spans="1:10">
      <c r="A567" s="126" t="s">
        <v>136</v>
      </c>
      <c r="B567" s="97" t="s">
        <v>136</v>
      </c>
      <c r="C567" s="97" t="s">
        <v>1073</v>
      </c>
      <c r="D567" s="89" t="s">
        <v>1088</v>
      </c>
      <c r="E567" s="97" t="s">
        <v>148</v>
      </c>
      <c r="F567" s="49" t="s">
        <v>3048</v>
      </c>
      <c r="G567" s="129">
        <v>33</v>
      </c>
      <c r="H567" s="135">
        <v>0.373</v>
      </c>
      <c r="I567" s="36" t="s">
        <v>148</v>
      </c>
      <c r="J567" s="36" t="s">
        <v>148</v>
      </c>
    </row>
    <row r="568" ht="18.95" customHeight="1" spans="1:10">
      <c r="A568" s="126" t="s">
        <v>136</v>
      </c>
      <c r="B568" s="97" t="s">
        <v>136</v>
      </c>
      <c r="C568" s="97" t="s">
        <v>1073</v>
      </c>
      <c r="D568" s="89" t="s">
        <v>1090</v>
      </c>
      <c r="E568" s="97" t="s">
        <v>148</v>
      </c>
      <c r="F568" s="49" t="s">
        <v>3049</v>
      </c>
      <c r="G568" s="129">
        <v>4352</v>
      </c>
      <c r="H568" s="135">
        <v>-0.106</v>
      </c>
      <c r="I568" s="36" t="s">
        <v>148</v>
      </c>
      <c r="J568" s="36" t="s">
        <v>148</v>
      </c>
    </row>
    <row r="569" ht="18.95" customHeight="1" spans="1:10">
      <c r="A569" s="126" t="s">
        <v>136</v>
      </c>
      <c r="B569" s="482" t="s">
        <v>1047</v>
      </c>
      <c r="C569" s="97"/>
      <c r="D569" s="89" t="s">
        <v>1092</v>
      </c>
      <c r="E569" s="97"/>
      <c r="F569" s="50" t="s">
        <v>1093</v>
      </c>
      <c r="G569" s="127">
        <v>111713</v>
      </c>
      <c r="H569" s="133">
        <v>0.018</v>
      </c>
      <c r="I569" s="36" t="s">
        <v>148</v>
      </c>
      <c r="J569" s="36" t="s">
        <v>148</v>
      </c>
    </row>
    <row r="570" ht="18.95" customHeight="1" spans="1:10">
      <c r="A570" s="126" t="s">
        <v>136</v>
      </c>
      <c r="B570" s="97" t="s">
        <v>136</v>
      </c>
      <c r="C570" s="97" t="s">
        <v>1092</v>
      </c>
      <c r="D570" s="89" t="s">
        <v>1094</v>
      </c>
      <c r="E570" s="97" t="s">
        <v>148</v>
      </c>
      <c r="F570" s="49" t="s">
        <v>3050</v>
      </c>
      <c r="G570" s="129">
        <v>16693</v>
      </c>
      <c r="H570" s="135">
        <v>0</v>
      </c>
      <c r="I570" s="36" t="s">
        <v>148</v>
      </c>
      <c r="J570" s="36" t="s">
        <v>148</v>
      </c>
    </row>
    <row r="571" ht="18.95" customHeight="1" spans="1:10">
      <c r="A571" s="126" t="s">
        <v>136</v>
      </c>
      <c r="B571" s="97" t="s">
        <v>136</v>
      </c>
      <c r="C571" s="97" t="s">
        <v>1092</v>
      </c>
      <c r="D571" s="89" t="s">
        <v>1096</v>
      </c>
      <c r="E571" s="97" t="s">
        <v>148</v>
      </c>
      <c r="F571" s="49" t="s">
        <v>3051</v>
      </c>
      <c r="G571" s="129">
        <v>0</v>
      </c>
      <c r="H571" s="135" t="s">
        <v>136</v>
      </c>
      <c r="I571" s="36" t="s">
        <v>2730</v>
      </c>
      <c r="J571" s="36" t="s">
        <v>148</v>
      </c>
    </row>
    <row r="572" ht="18.95" customHeight="1" spans="1:10">
      <c r="A572" s="126" t="s">
        <v>136</v>
      </c>
      <c r="B572" s="97" t="s">
        <v>136</v>
      </c>
      <c r="C572" s="97" t="s">
        <v>1092</v>
      </c>
      <c r="D572" s="481" t="s">
        <v>1098</v>
      </c>
      <c r="E572" s="97" t="s">
        <v>148</v>
      </c>
      <c r="F572" s="49" t="s">
        <v>3052</v>
      </c>
      <c r="G572" s="129">
        <v>0</v>
      </c>
      <c r="H572" s="135">
        <v>-1</v>
      </c>
      <c r="I572" s="36" t="s">
        <v>2730</v>
      </c>
      <c r="J572" s="36" t="s">
        <v>148</v>
      </c>
    </row>
    <row r="573" ht="18.95" customHeight="1" spans="1:10">
      <c r="A573" s="126" t="s">
        <v>136</v>
      </c>
      <c r="B573" s="97" t="s">
        <v>136</v>
      </c>
      <c r="C573" s="97" t="s">
        <v>1092</v>
      </c>
      <c r="D573" s="89" t="s">
        <v>1100</v>
      </c>
      <c r="E573" s="97" t="s">
        <v>148</v>
      </c>
      <c r="F573" s="49" t="s">
        <v>3053</v>
      </c>
      <c r="G573" s="129">
        <v>0</v>
      </c>
      <c r="H573" s="135" t="s">
        <v>136</v>
      </c>
      <c r="I573" s="36" t="s">
        <v>2730</v>
      </c>
      <c r="J573" s="36" t="s">
        <v>148</v>
      </c>
    </row>
    <row r="574" ht="18.95" customHeight="1" spans="1:10">
      <c r="A574" s="126" t="s">
        <v>136</v>
      </c>
      <c r="B574" s="97"/>
      <c r="C574" s="97" t="s">
        <v>1092</v>
      </c>
      <c r="D574" s="89" t="s">
        <v>1102</v>
      </c>
      <c r="E574" s="97" t="s">
        <v>148</v>
      </c>
      <c r="F574" s="49" t="s">
        <v>3054</v>
      </c>
      <c r="G574" s="128">
        <v>0</v>
      </c>
      <c r="H574" s="135" t="s">
        <v>136</v>
      </c>
      <c r="I574" s="36" t="s">
        <v>2730</v>
      </c>
      <c r="J574" s="36" t="s">
        <v>148</v>
      </c>
    </row>
    <row r="575" ht="18.95" customHeight="1" spans="1:10">
      <c r="A575" s="126" t="s">
        <v>136</v>
      </c>
      <c r="B575" s="97" t="s">
        <v>136</v>
      </c>
      <c r="C575" s="97" t="s">
        <v>1092</v>
      </c>
      <c r="D575" s="89" t="s">
        <v>1104</v>
      </c>
      <c r="E575" s="97" t="s">
        <v>148</v>
      </c>
      <c r="F575" s="49" t="s">
        <v>3055</v>
      </c>
      <c r="G575" s="129">
        <v>95020</v>
      </c>
      <c r="H575" s="135">
        <v>0.044</v>
      </c>
      <c r="I575" s="36" t="s">
        <v>148</v>
      </c>
      <c r="J575" s="36" t="s">
        <v>148</v>
      </c>
    </row>
    <row r="576" ht="18.95" customHeight="1" spans="1:10">
      <c r="A576" s="126" t="s">
        <v>136</v>
      </c>
      <c r="B576" s="97" t="s">
        <v>136</v>
      </c>
      <c r="C576" s="97" t="s">
        <v>1092</v>
      </c>
      <c r="D576" s="89" t="s">
        <v>1106</v>
      </c>
      <c r="E576" s="97" t="s">
        <v>148</v>
      </c>
      <c r="F576" s="49" t="s">
        <v>3056</v>
      </c>
      <c r="G576" s="129">
        <v>0</v>
      </c>
      <c r="H576" s="135" t="s">
        <v>136</v>
      </c>
      <c r="I576" s="36" t="s">
        <v>2730</v>
      </c>
      <c r="J576" s="36" t="s">
        <v>148</v>
      </c>
    </row>
    <row r="577" ht="18.95" customHeight="1" spans="1:10">
      <c r="A577" s="126" t="s">
        <v>136</v>
      </c>
      <c r="B577" s="482" t="s">
        <v>1047</v>
      </c>
      <c r="C577" s="97"/>
      <c r="D577" s="89" t="s">
        <v>1108</v>
      </c>
      <c r="E577" s="97"/>
      <c r="F577" s="50" t="s">
        <v>1109</v>
      </c>
      <c r="G577" s="127">
        <v>386847</v>
      </c>
      <c r="H577" s="133">
        <v>-0.006</v>
      </c>
      <c r="I577" s="36" t="s">
        <v>148</v>
      </c>
      <c r="J577" s="36" t="s">
        <v>148</v>
      </c>
    </row>
    <row r="578" ht="18.95" customHeight="1" spans="1:10">
      <c r="A578" s="126" t="s">
        <v>136</v>
      </c>
      <c r="B578" s="97" t="s">
        <v>136</v>
      </c>
      <c r="C578" s="97" t="s">
        <v>1108</v>
      </c>
      <c r="D578" s="89" t="s">
        <v>1110</v>
      </c>
      <c r="E578" s="97" t="s">
        <v>148</v>
      </c>
      <c r="F578" s="49" t="s">
        <v>3057</v>
      </c>
      <c r="G578" s="129">
        <v>110764</v>
      </c>
      <c r="H578" s="135">
        <v>0.016</v>
      </c>
      <c r="I578" s="36" t="s">
        <v>148</v>
      </c>
      <c r="J578" s="36" t="s">
        <v>148</v>
      </c>
    </row>
    <row r="579" ht="18.95" customHeight="1" spans="1:10">
      <c r="A579" s="126" t="s">
        <v>136</v>
      </c>
      <c r="B579" s="97"/>
      <c r="C579" s="97" t="s">
        <v>1108</v>
      </c>
      <c r="D579" s="89" t="s">
        <v>1112</v>
      </c>
      <c r="E579" s="97" t="s">
        <v>148</v>
      </c>
      <c r="F579" s="49" t="s">
        <v>3058</v>
      </c>
      <c r="G579" s="129">
        <v>253697</v>
      </c>
      <c r="H579" s="135">
        <v>0.05</v>
      </c>
      <c r="I579" s="36" t="s">
        <v>148</v>
      </c>
      <c r="J579" s="36" t="s">
        <v>148</v>
      </c>
    </row>
    <row r="580" ht="18.95" customHeight="1" spans="1:10">
      <c r="A580" s="126" t="s">
        <v>136</v>
      </c>
      <c r="B580" s="97" t="s">
        <v>136</v>
      </c>
      <c r="C580" s="97" t="s">
        <v>1108</v>
      </c>
      <c r="D580" s="89" t="s">
        <v>1114</v>
      </c>
      <c r="E580" s="97" t="s">
        <v>148</v>
      </c>
      <c r="F580" s="49" t="s">
        <v>3059</v>
      </c>
      <c r="G580" s="129">
        <v>1773</v>
      </c>
      <c r="H580" s="135">
        <v>0.056</v>
      </c>
      <c r="I580" s="36" t="s">
        <v>148</v>
      </c>
      <c r="J580" s="36" t="s">
        <v>148</v>
      </c>
    </row>
    <row r="581" ht="18.95" customHeight="1" spans="1:10">
      <c r="A581" s="126" t="s">
        <v>136</v>
      </c>
      <c r="B581" s="97" t="s">
        <v>136</v>
      </c>
      <c r="C581" s="97" t="s">
        <v>1108</v>
      </c>
      <c r="D581" s="89" t="s">
        <v>1116</v>
      </c>
      <c r="E581" s="97" t="s">
        <v>148</v>
      </c>
      <c r="F581" s="49" t="s">
        <v>3060</v>
      </c>
      <c r="G581" s="129">
        <v>0</v>
      </c>
      <c r="H581" s="135" t="s">
        <v>136</v>
      </c>
      <c r="I581" s="36" t="s">
        <v>2730</v>
      </c>
      <c r="J581" s="36" t="s">
        <v>148</v>
      </c>
    </row>
    <row r="582" ht="18.95" customHeight="1" spans="1:10">
      <c r="A582" s="126" t="s">
        <v>136</v>
      </c>
      <c r="B582" s="97" t="s">
        <v>136</v>
      </c>
      <c r="C582" s="97" t="s">
        <v>1108</v>
      </c>
      <c r="D582" s="89" t="s">
        <v>1118</v>
      </c>
      <c r="E582" s="97" t="s">
        <v>148</v>
      </c>
      <c r="F582" s="49" t="s">
        <v>3061</v>
      </c>
      <c r="G582" s="129">
        <v>20613</v>
      </c>
      <c r="H582" s="135">
        <v>-0.437</v>
      </c>
      <c r="I582" s="36" t="s">
        <v>148</v>
      </c>
      <c r="J582" s="36" t="s">
        <v>148</v>
      </c>
    </row>
    <row r="583" ht="18.95" customHeight="1" spans="1:10">
      <c r="A583" s="126" t="s">
        <v>136</v>
      </c>
      <c r="B583" s="97" t="s">
        <v>1047</v>
      </c>
      <c r="C583" s="97" t="s">
        <v>136</v>
      </c>
      <c r="D583" s="89" t="s">
        <v>1120</v>
      </c>
      <c r="E583" s="97"/>
      <c r="F583" s="50" t="s">
        <v>1121</v>
      </c>
      <c r="G583" s="127">
        <v>0</v>
      </c>
      <c r="H583" s="133" t="s">
        <v>136</v>
      </c>
      <c r="I583" s="36" t="s">
        <v>2730</v>
      </c>
      <c r="J583" s="36" t="s">
        <v>148</v>
      </c>
    </row>
    <row r="584" ht="18.95" customHeight="1" spans="1:10">
      <c r="A584" s="126" t="s">
        <v>136</v>
      </c>
      <c r="B584" s="97" t="s">
        <v>136</v>
      </c>
      <c r="C584" s="482" t="s">
        <v>1120</v>
      </c>
      <c r="D584" s="89" t="s">
        <v>1122</v>
      </c>
      <c r="E584" s="97" t="s">
        <v>148</v>
      </c>
      <c r="F584" s="49" t="s">
        <v>3062</v>
      </c>
      <c r="G584" s="129">
        <v>0</v>
      </c>
      <c r="H584" s="135" t="s">
        <v>136</v>
      </c>
      <c r="I584" s="36" t="s">
        <v>2730</v>
      </c>
      <c r="J584" s="36" t="s">
        <v>148</v>
      </c>
    </row>
    <row r="585" ht="18.95" customHeight="1" spans="1:10">
      <c r="A585" s="126" t="s">
        <v>136</v>
      </c>
      <c r="B585" s="97" t="s">
        <v>136</v>
      </c>
      <c r="C585" s="482" t="s">
        <v>1120</v>
      </c>
      <c r="D585" s="89" t="s">
        <v>1124</v>
      </c>
      <c r="E585" s="97" t="s">
        <v>148</v>
      </c>
      <c r="F585" s="49" t="s">
        <v>3063</v>
      </c>
      <c r="G585" s="128">
        <v>0</v>
      </c>
      <c r="H585" s="135" t="s">
        <v>136</v>
      </c>
      <c r="I585" s="36" t="s">
        <v>2730</v>
      </c>
      <c r="J585" s="36" t="s">
        <v>148</v>
      </c>
    </row>
    <row r="586" ht="18.95" customHeight="1" spans="1:10">
      <c r="A586" s="126" t="s">
        <v>136</v>
      </c>
      <c r="B586" s="97" t="s">
        <v>136</v>
      </c>
      <c r="C586" s="482" t="s">
        <v>1120</v>
      </c>
      <c r="D586" s="89" t="s">
        <v>1126</v>
      </c>
      <c r="E586" s="97" t="s">
        <v>148</v>
      </c>
      <c r="F586" s="49" t="s">
        <v>3064</v>
      </c>
      <c r="G586" s="129">
        <v>0</v>
      </c>
      <c r="H586" s="135" t="s">
        <v>136</v>
      </c>
      <c r="I586" s="36" t="s">
        <v>2730</v>
      </c>
      <c r="J586" s="36" t="s">
        <v>148</v>
      </c>
    </row>
    <row r="587" ht="18.95" customHeight="1" spans="1:10">
      <c r="A587" s="126" t="s">
        <v>136</v>
      </c>
      <c r="B587" s="482" t="s">
        <v>1047</v>
      </c>
      <c r="C587" s="97"/>
      <c r="D587" s="89" t="s">
        <v>1128</v>
      </c>
      <c r="E587" s="97"/>
      <c r="F587" s="50" t="s">
        <v>1129</v>
      </c>
      <c r="G587" s="127">
        <v>57235</v>
      </c>
      <c r="H587" s="133">
        <v>0.252</v>
      </c>
      <c r="I587" s="36" t="s">
        <v>148</v>
      </c>
      <c r="J587" s="36" t="s">
        <v>148</v>
      </c>
    </row>
    <row r="588" ht="18.95" customHeight="1" spans="1:10">
      <c r="A588" s="126" t="s">
        <v>136</v>
      </c>
      <c r="B588" s="97" t="s">
        <v>136</v>
      </c>
      <c r="C588" s="97" t="s">
        <v>1128</v>
      </c>
      <c r="D588" s="89" t="s">
        <v>1130</v>
      </c>
      <c r="E588" s="97" t="s">
        <v>148</v>
      </c>
      <c r="F588" s="49" t="s">
        <v>3065</v>
      </c>
      <c r="G588" s="129">
        <v>0</v>
      </c>
      <c r="H588" s="135" t="s">
        <v>136</v>
      </c>
      <c r="I588" s="36" t="s">
        <v>2730</v>
      </c>
      <c r="J588" s="36" t="s">
        <v>148</v>
      </c>
    </row>
    <row r="589" ht="18.95" customHeight="1" spans="1:10">
      <c r="A589" s="126" t="s">
        <v>136</v>
      </c>
      <c r="B589" s="97" t="s">
        <v>136</v>
      </c>
      <c r="C589" s="97" t="s">
        <v>1128</v>
      </c>
      <c r="D589" s="89" t="s">
        <v>1132</v>
      </c>
      <c r="E589" s="97" t="s">
        <v>148</v>
      </c>
      <c r="F589" s="49" t="s">
        <v>3066</v>
      </c>
      <c r="G589" s="129">
        <v>0</v>
      </c>
      <c r="H589" s="135" t="s">
        <v>136</v>
      </c>
      <c r="I589" s="36" t="s">
        <v>2730</v>
      </c>
      <c r="J589" s="36" t="s">
        <v>148</v>
      </c>
    </row>
    <row r="590" ht="18.95" customHeight="1" spans="1:10">
      <c r="A590" s="126" t="s">
        <v>136</v>
      </c>
      <c r="B590" s="97" t="s">
        <v>136</v>
      </c>
      <c r="C590" s="97" t="s">
        <v>1128</v>
      </c>
      <c r="D590" s="89" t="s">
        <v>1134</v>
      </c>
      <c r="E590" s="97" t="s">
        <v>148</v>
      </c>
      <c r="F590" s="49" t="s">
        <v>3067</v>
      </c>
      <c r="G590" s="129">
        <v>0</v>
      </c>
      <c r="H590" s="135" t="s">
        <v>136</v>
      </c>
      <c r="I590" s="36" t="s">
        <v>2730</v>
      </c>
      <c r="J590" s="36" t="s">
        <v>148</v>
      </c>
    </row>
    <row r="591" ht="18.95" customHeight="1" spans="1:10">
      <c r="A591" s="126" t="s">
        <v>136</v>
      </c>
      <c r="B591" s="97" t="s">
        <v>136</v>
      </c>
      <c r="C591" s="97" t="s">
        <v>1128</v>
      </c>
      <c r="D591" s="89" t="s">
        <v>1136</v>
      </c>
      <c r="E591" s="97" t="s">
        <v>148</v>
      </c>
      <c r="F591" s="27" t="s">
        <v>3068</v>
      </c>
      <c r="G591" s="129">
        <v>0</v>
      </c>
      <c r="H591" s="135" t="s">
        <v>136</v>
      </c>
      <c r="I591" s="36" t="s">
        <v>2730</v>
      </c>
      <c r="J591" s="36" t="s">
        <v>148</v>
      </c>
    </row>
    <row r="592" ht="18.95" customHeight="1" spans="1:10">
      <c r="A592" s="126" t="s">
        <v>136</v>
      </c>
      <c r="B592" s="97" t="s">
        <v>136</v>
      </c>
      <c r="C592" s="97" t="s">
        <v>1128</v>
      </c>
      <c r="D592" s="89" t="s">
        <v>1138</v>
      </c>
      <c r="E592" s="97" t="s">
        <v>148</v>
      </c>
      <c r="F592" s="49" t="s">
        <v>3069</v>
      </c>
      <c r="G592" s="129">
        <v>0</v>
      </c>
      <c r="H592" s="135" t="s">
        <v>136</v>
      </c>
      <c r="I592" s="36" t="s">
        <v>2730</v>
      </c>
      <c r="J592" s="36" t="s">
        <v>148</v>
      </c>
    </row>
    <row r="593" ht="18.95" customHeight="1" spans="1:10">
      <c r="A593" s="126" t="s">
        <v>136</v>
      </c>
      <c r="B593" s="97" t="s">
        <v>136</v>
      </c>
      <c r="C593" s="97" t="s">
        <v>1128</v>
      </c>
      <c r="D593" s="89" t="s">
        <v>1140</v>
      </c>
      <c r="E593" s="97" t="s">
        <v>148</v>
      </c>
      <c r="F593" s="27" t="s">
        <v>3070</v>
      </c>
      <c r="G593" s="129">
        <v>28985</v>
      </c>
      <c r="H593" s="135">
        <v>0.208</v>
      </c>
      <c r="I593" s="36" t="s">
        <v>148</v>
      </c>
      <c r="J593" s="36" t="s">
        <v>148</v>
      </c>
    </row>
    <row r="594" ht="18.95" customHeight="1" spans="1:10">
      <c r="A594" s="126" t="s">
        <v>136</v>
      </c>
      <c r="B594" s="97" t="s">
        <v>136</v>
      </c>
      <c r="C594" s="97" t="s">
        <v>1128</v>
      </c>
      <c r="D594" s="481" t="s">
        <v>1142</v>
      </c>
      <c r="E594" s="97" t="s">
        <v>148</v>
      </c>
      <c r="F594" s="49" t="s">
        <v>3071</v>
      </c>
      <c r="G594" s="128">
        <v>0</v>
      </c>
      <c r="H594" s="135" t="s">
        <v>136</v>
      </c>
      <c r="I594" s="36" t="s">
        <v>2730</v>
      </c>
      <c r="J594" s="36" t="s">
        <v>148</v>
      </c>
    </row>
    <row r="595" ht="18.95" customHeight="1" spans="1:10">
      <c r="A595" s="126" t="s">
        <v>136</v>
      </c>
      <c r="B595" s="97" t="s">
        <v>136</v>
      </c>
      <c r="C595" s="97" t="s">
        <v>1128</v>
      </c>
      <c r="D595" s="89" t="s">
        <v>1144</v>
      </c>
      <c r="E595" s="97" t="s">
        <v>148</v>
      </c>
      <c r="F595" s="49" t="s">
        <v>3072</v>
      </c>
      <c r="G595" s="129">
        <v>0</v>
      </c>
      <c r="H595" s="135" t="s">
        <v>136</v>
      </c>
      <c r="I595" s="36" t="s">
        <v>2730</v>
      </c>
      <c r="J595" s="36" t="s">
        <v>148</v>
      </c>
    </row>
    <row r="596" ht="18.95" customHeight="1" spans="1:10">
      <c r="A596" s="126" t="s">
        <v>136</v>
      </c>
      <c r="B596" s="97"/>
      <c r="C596" s="97" t="s">
        <v>1128</v>
      </c>
      <c r="D596" s="89" t="s">
        <v>1146</v>
      </c>
      <c r="E596" s="97" t="s">
        <v>148</v>
      </c>
      <c r="F596" s="49" t="s">
        <v>3073</v>
      </c>
      <c r="G596" s="129">
        <v>0</v>
      </c>
      <c r="H596" s="135" t="s">
        <v>136</v>
      </c>
      <c r="I596" s="36" t="s">
        <v>2730</v>
      </c>
      <c r="J596" s="36" t="s">
        <v>148</v>
      </c>
    </row>
    <row r="597" ht="18.95" customHeight="1" spans="1:10">
      <c r="A597" s="126" t="s">
        <v>136</v>
      </c>
      <c r="B597" s="97" t="s">
        <v>136</v>
      </c>
      <c r="C597" s="97" t="s">
        <v>1128</v>
      </c>
      <c r="D597" s="89" t="s">
        <v>1148</v>
      </c>
      <c r="E597" s="97" t="s">
        <v>148</v>
      </c>
      <c r="F597" s="49" t="s">
        <v>3074</v>
      </c>
      <c r="G597" s="129">
        <v>5300</v>
      </c>
      <c r="H597" s="135">
        <v>0.325</v>
      </c>
      <c r="I597" s="36" t="s">
        <v>148</v>
      </c>
      <c r="J597" s="36" t="s">
        <v>148</v>
      </c>
    </row>
    <row r="598" ht="18.95" customHeight="1" spans="1:10">
      <c r="A598" s="126" t="s">
        <v>136</v>
      </c>
      <c r="B598" s="97" t="s">
        <v>136</v>
      </c>
      <c r="C598" s="97" t="s">
        <v>1128</v>
      </c>
      <c r="D598" s="89" t="s">
        <v>1150</v>
      </c>
      <c r="E598" s="97" t="s">
        <v>148</v>
      </c>
      <c r="F598" s="49" t="s">
        <v>3075</v>
      </c>
      <c r="G598" s="129">
        <v>5250</v>
      </c>
      <c r="H598" s="135" t="s">
        <v>136</v>
      </c>
      <c r="I598" s="36" t="s">
        <v>148</v>
      </c>
      <c r="J598" s="36" t="s">
        <v>148</v>
      </c>
    </row>
    <row r="599" ht="18.95" customHeight="1" spans="1:10">
      <c r="A599" s="126" t="s">
        <v>136</v>
      </c>
      <c r="B599" s="97" t="s">
        <v>136</v>
      </c>
      <c r="C599" s="97" t="s">
        <v>1128</v>
      </c>
      <c r="D599" s="89" t="s">
        <v>1152</v>
      </c>
      <c r="E599" s="97" t="s">
        <v>148</v>
      </c>
      <c r="F599" s="49" t="s">
        <v>3076</v>
      </c>
      <c r="G599" s="129">
        <v>0</v>
      </c>
      <c r="H599" s="135" t="s">
        <v>136</v>
      </c>
      <c r="I599" s="36" t="s">
        <v>2730</v>
      </c>
      <c r="J599" s="36" t="s">
        <v>148</v>
      </c>
    </row>
    <row r="600" ht="18.95" customHeight="1" spans="1:10">
      <c r="A600" s="126" t="s">
        <v>136</v>
      </c>
      <c r="B600" s="97" t="s">
        <v>136</v>
      </c>
      <c r="C600" s="97" t="s">
        <v>1128</v>
      </c>
      <c r="D600" s="89" t="s">
        <v>1154</v>
      </c>
      <c r="E600" s="97" t="s">
        <v>148</v>
      </c>
      <c r="F600" s="49" t="s">
        <v>3077</v>
      </c>
      <c r="G600" s="128">
        <v>17700</v>
      </c>
      <c r="H600" s="135">
        <v>0</v>
      </c>
      <c r="I600" s="36" t="s">
        <v>148</v>
      </c>
      <c r="J600" s="36" t="s">
        <v>148</v>
      </c>
    </row>
    <row r="601" ht="18.95" customHeight="1" spans="1:10">
      <c r="A601" s="126" t="s">
        <v>136</v>
      </c>
      <c r="B601" s="482" t="s">
        <v>1047</v>
      </c>
      <c r="C601" s="97"/>
      <c r="D601" s="89" t="s">
        <v>1156</v>
      </c>
      <c r="E601" s="97"/>
      <c r="F601" s="50" t="s">
        <v>1157</v>
      </c>
      <c r="G601" s="127">
        <v>25837</v>
      </c>
      <c r="H601" s="133">
        <v>-0.01</v>
      </c>
      <c r="I601" s="36" t="s">
        <v>148</v>
      </c>
      <c r="J601" s="36" t="s">
        <v>148</v>
      </c>
    </row>
    <row r="602" ht="18.95" customHeight="1" spans="1:10">
      <c r="A602" s="126" t="s">
        <v>136</v>
      </c>
      <c r="B602" s="97" t="s">
        <v>136</v>
      </c>
      <c r="C602" s="97" t="s">
        <v>1156</v>
      </c>
      <c r="D602" s="481" t="s">
        <v>1158</v>
      </c>
      <c r="E602" s="97" t="s">
        <v>148</v>
      </c>
      <c r="F602" s="49" t="s">
        <v>3078</v>
      </c>
      <c r="G602" s="129">
        <v>1138</v>
      </c>
      <c r="H602" s="135">
        <v>5.034</v>
      </c>
      <c r="I602" s="36" t="s">
        <v>148</v>
      </c>
      <c r="J602" s="36" t="s">
        <v>148</v>
      </c>
    </row>
    <row r="603" ht="18.95" customHeight="1" spans="1:10">
      <c r="A603" s="126" t="s">
        <v>136</v>
      </c>
      <c r="B603" s="97" t="s">
        <v>136</v>
      </c>
      <c r="C603" s="97" t="s">
        <v>1156</v>
      </c>
      <c r="D603" s="89" t="s">
        <v>1160</v>
      </c>
      <c r="E603" s="97" t="s">
        <v>148</v>
      </c>
      <c r="F603" s="49" t="s">
        <v>3079</v>
      </c>
      <c r="G603" s="129">
        <v>170</v>
      </c>
      <c r="H603" s="135">
        <v>0</v>
      </c>
      <c r="I603" s="36" t="s">
        <v>148</v>
      </c>
      <c r="J603" s="36" t="s">
        <v>148</v>
      </c>
    </row>
    <row r="604" ht="18.95" customHeight="1" spans="1:10">
      <c r="A604" s="126" t="s">
        <v>136</v>
      </c>
      <c r="B604" s="97"/>
      <c r="C604" s="97" t="s">
        <v>1156</v>
      </c>
      <c r="D604" s="89" t="s">
        <v>1162</v>
      </c>
      <c r="E604" s="97" t="s">
        <v>148</v>
      </c>
      <c r="F604" s="49" t="s">
        <v>3080</v>
      </c>
      <c r="G604" s="128">
        <v>0</v>
      </c>
      <c r="H604" s="135">
        <v>-1</v>
      </c>
      <c r="I604" s="36" t="s">
        <v>2730</v>
      </c>
      <c r="J604" s="36" t="s">
        <v>148</v>
      </c>
    </row>
    <row r="605" ht="18.95" customHeight="1" spans="1:10">
      <c r="A605" s="126" t="s">
        <v>136</v>
      </c>
      <c r="B605" s="97" t="s">
        <v>136</v>
      </c>
      <c r="C605" s="97" t="s">
        <v>1156</v>
      </c>
      <c r="D605" s="89" t="s">
        <v>1164</v>
      </c>
      <c r="E605" s="97" t="s">
        <v>148</v>
      </c>
      <c r="F605" s="49" t="s">
        <v>3081</v>
      </c>
      <c r="G605" s="129">
        <v>683</v>
      </c>
      <c r="H605" s="135">
        <v>0.062</v>
      </c>
      <c r="I605" s="36" t="s">
        <v>148</v>
      </c>
      <c r="J605" s="36" t="s">
        <v>148</v>
      </c>
    </row>
    <row r="606" ht="18.95" customHeight="1" spans="1:10">
      <c r="A606" s="126" t="s">
        <v>136</v>
      </c>
      <c r="B606" s="97" t="s">
        <v>136</v>
      </c>
      <c r="C606" s="97" t="s">
        <v>1156</v>
      </c>
      <c r="D606" s="89" t="s">
        <v>1166</v>
      </c>
      <c r="E606" s="97" t="s">
        <v>148</v>
      </c>
      <c r="F606" s="49" t="s">
        <v>3082</v>
      </c>
      <c r="G606" s="129">
        <v>0</v>
      </c>
      <c r="H606" s="135" t="s">
        <v>136</v>
      </c>
      <c r="I606" s="36" t="s">
        <v>2730</v>
      </c>
      <c r="J606" s="36" t="s">
        <v>148</v>
      </c>
    </row>
    <row r="607" ht="18.95" customHeight="1" spans="1:10">
      <c r="A607" s="126" t="s">
        <v>136</v>
      </c>
      <c r="B607" s="97" t="s">
        <v>136</v>
      </c>
      <c r="C607" s="97" t="s">
        <v>1156</v>
      </c>
      <c r="D607" s="89" t="s">
        <v>1168</v>
      </c>
      <c r="E607" s="97" t="s">
        <v>148</v>
      </c>
      <c r="F607" s="49" t="s">
        <v>3083</v>
      </c>
      <c r="G607" s="129">
        <v>0</v>
      </c>
      <c r="H607" s="135" t="s">
        <v>136</v>
      </c>
      <c r="I607" s="36" t="s">
        <v>2730</v>
      </c>
      <c r="J607" s="36" t="s">
        <v>148</v>
      </c>
    </row>
    <row r="608" ht="18.95" customHeight="1" spans="1:10">
      <c r="A608" s="126" t="s">
        <v>136</v>
      </c>
      <c r="B608" s="97" t="s">
        <v>136</v>
      </c>
      <c r="C608" s="97" t="s">
        <v>1156</v>
      </c>
      <c r="D608" s="481" t="s">
        <v>1170</v>
      </c>
      <c r="E608" s="97" t="s">
        <v>148</v>
      </c>
      <c r="F608" s="49" t="s">
        <v>3084</v>
      </c>
      <c r="G608" s="129">
        <v>23846</v>
      </c>
      <c r="H608" s="135">
        <v>0.123</v>
      </c>
      <c r="I608" s="36" t="s">
        <v>148</v>
      </c>
      <c r="J608" s="36" t="s">
        <v>148</v>
      </c>
    </row>
    <row r="609" ht="18.95" customHeight="1" spans="1:10">
      <c r="A609" s="126" t="s">
        <v>136</v>
      </c>
      <c r="B609" s="482" t="s">
        <v>1047</v>
      </c>
      <c r="C609" s="97"/>
      <c r="D609" s="89" t="s">
        <v>1172</v>
      </c>
      <c r="E609" s="97"/>
      <c r="F609" s="50" t="s">
        <v>1173</v>
      </c>
      <c r="G609" s="127">
        <v>5002</v>
      </c>
      <c r="H609" s="133">
        <v>-0.064</v>
      </c>
      <c r="I609" s="36" t="s">
        <v>148</v>
      </c>
      <c r="J609" s="36" t="s">
        <v>148</v>
      </c>
    </row>
    <row r="610" ht="18.95" customHeight="1" spans="1:10">
      <c r="A610" s="126" t="s">
        <v>136</v>
      </c>
      <c r="B610" s="97"/>
      <c r="C610" s="482" t="s">
        <v>1172</v>
      </c>
      <c r="D610" s="89" t="s">
        <v>1174</v>
      </c>
      <c r="E610" s="97" t="s">
        <v>148</v>
      </c>
      <c r="F610" s="49" t="s">
        <v>3085</v>
      </c>
      <c r="G610" s="129">
        <v>4260</v>
      </c>
      <c r="H610" s="135">
        <v>-0.073</v>
      </c>
      <c r="I610" s="36" t="s">
        <v>148</v>
      </c>
      <c r="J610" s="36" t="s">
        <v>148</v>
      </c>
    </row>
    <row r="611" ht="18.95" customHeight="1" spans="1:10">
      <c r="A611" s="126" t="s">
        <v>136</v>
      </c>
      <c r="B611" s="97" t="s">
        <v>136</v>
      </c>
      <c r="C611" s="482" t="s">
        <v>1172</v>
      </c>
      <c r="D611" s="89" t="s">
        <v>1176</v>
      </c>
      <c r="E611" s="97" t="s">
        <v>148</v>
      </c>
      <c r="F611" s="49" t="s">
        <v>3086</v>
      </c>
      <c r="G611" s="129">
        <v>75</v>
      </c>
      <c r="H611" s="135">
        <v>0.087</v>
      </c>
      <c r="I611" s="36" t="s">
        <v>148</v>
      </c>
      <c r="J611" s="36" t="s">
        <v>148</v>
      </c>
    </row>
    <row r="612" ht="18.95" customHeight="1" spans="1:10">
      <c r="A612" s="126" t="s">
        <v>136</v>
      </c>
      <c r="B612" s="97" t="s">
        <v>136</v>
      </c>
      <c r="C612" s="482" t="s">
        <v>1172</v>
      </c>
      <c r="D612" s="89" t="s">
        <v>1178</v>
      </c>
      <c r="E612" s="97" t="s">
        <v>148</v>
      </c>
      <c r="F612" s="49" t="s">
        <v>3087</v>
      </c>
      <c r="G612" s="129">
        <v>47</v>
      </c>
      <c r="H612" s="135">
        <v>0.089</v>
      </c>
      <c r="I612" s="36" t="s">
        <v>148</v>
      </c>
      <c r="J612" s="36" t="s">
        <v>148</v>
      </c>
    </row>
    <row r="613" ht="18.95" customHeight="1" spans="1:10">
      <c r="A613" s="126" t="s">
        <v>136</v>
      </c>
      <c r="B613" s="97" t="s">
        <v>136</v>
      </c>
      <c r="C613" s="482" t="s">
        <v>1172</v>
      </c>
      <c r="D613" s="89" t="s">
        <v>1180</v>
      </c>
      <c r="E613" s="97" t="s">
        <v>148</v>
      </c>
      <c r="F613" s="49" t="s">
        <v>3088</v>
      </c>
      <c r="G613" s="129">
        <v>0</v>
      </c>
      <c r="H613" s="135" t="s">
        <v>136</v>
      </c>
      <c r="I613" s="36" t="s">
        <v>2730</v>
      </c>
      <c r="J613" s="36" t="s">
        <v>148</v>
      </c>
    </row>
    <row r="614" ht="18.95" customHeight="1" spans="1:10">
      <c r="A614" s="126" t="s">
        <v>136</v>
      </c>
      <c r="B614" s="97" t="s">
        <v>136</v>
      </c>
      <c r="C614" s="482" t="s">
        <v>1172</v>
      </c>
      <c r="D614" s="89" t="s">
        <v>1182</v>
      </c>
      <c r="E614" s="97" t="s">
        <v>148</v>
      </c>
      <c r="F614" s="51" t="s">
        <v>3089</v>
      </c>
      <c r="G614" s="129">
        <v>620</v>
      </c>
      <c r="H614" s="135">
        <v>-0.024</v>
      </c>
      <c r="I614" s="36" t="s">
        <v>148</v>
      </c>
      <c r="J614" s="36" t="s">
        <v>148</v>
      </c>
    </row>
    <row r="615" ht="18.95" customHeight="1" spans="1:10">
      <c r="A615" s="126" t="s">
        <v>136</v>
      </c>
      <c r="B615" s="482" t="s">
        <v>1047</v>
      </c>
      <c r="C615" s="97"/>
      <c r="D615" s="89" t="s">
        <v>1184</v>
      </c>
      <c r="E615" s="97"/>
      <c r="F615" s="50" t="s">
        <v>1185</v>
      </c>
      <c r="G615" s="127">
        <v>6645</v>
      </c>
      <c r="H615" s="133">
        <v>-0.076</v>
      </c>
      <c r="I615" s="36" t="s">
        <v>148</v>
      </c>
      <c r="J615" s="36" t="s">
        <v>148</v>
      </c>
    </row>
    <row r="616" ht="18.95" customHeight="1" spans="1:10">
      <c r="A616" s="126" t="s">
        <v>136</v>
      </c>
      <c r="B616" s="97" t="s">
        <v>136</v>
      </c>
      <c r="C616" s="97" t="s">
        <v>1184</v>
      </c>
      <c r="D616" s="89" t="s">
        <v>1186</v>
      </c>
      <c r="E616" s="97" t="s">
        <v>148</v>
      </c>
      <c r="F616" s="27" t="s">
        <v>3090</v>
      </c>
      <c r="G616" s="129">
        <v>6000</v>
      </c>
      <c r="H616" s="135">
        <v>-0.083</v>
      </c>
      <c r="I616" s="36" t="s">
        <v>148</v>
      </c>
      <c r="J616" s="36" t="s">
        <v>148</v>
      </c>
    </row>
    <row r="617" ht="18.95" customHeight="1" spans="1:10">
      <c r="A617" s="126" t="s">
        <v>136</v>
      </c>
      <c r="B617" s="97"/>
      <c r="C617" s="97" t="s">
        <v>1184</v>
      </c>
      <c r="D617" s="89" t="s">
        <v>1188</v>
      </c>
      <c r="E617" s="97" t="s">
        <v>148</v>
      </c>
      <c r="F617" s="49" t="s">
        <v>3091</v>
      </c>
      <c r="G617" s="129">
        <v>0</v>
      </c>
      <c r="H617" s="135" t="s">
        <v>136</v>
      </c>
      <c r="I617" s="36" t="s">
        <v>2730</v>
      </c>
      <c r="J617" s="36" t="s">
        <v>148</v>
      </c>
    </row>
    <row r="618" ht="18.95" customHeight="1" spans="1:10">
      <c r="A618" s="126" t="s">
        <v>136</v>
      </c>
      <c r="B618" s="97" t="s">
        <v>136</v>
      </c>
      <c r="C618" s="97" t="s">
        <v>1184</v>
      </c>
      <c r="D618" s="89" t="s">
        <v>1190</v>
      </c>
      <c r="E618" s="97" t="s">
        <v>148</v>
      </c>
      <c r="F618" s="49" t="s">
        <v>3092</v>
      </c>
      <c r="G618" s="128">
        <v>0</v>
      </c>
      <c r="H618" s="135" t="s">
        <v>136</v>
      </c>
      <c r="I618" s="36" t="s">
        <v>2730</v>
      </c>
      <c r="J618" s="36" t="s">
        <v>148</v>
      </c>
    </row>
    <row r="619" ht="18.95" customHeight="1" spans="1:10">
      <c r="A619" s="126" t="s">
        <v>136</v>
      </c>
      <c r="B619" s="97" t="s">
        <v>136</v>
      </c>
      <c r="C619" s="97" t="s">
        <v>1184</v>
      </c>
      <c r="D619" s="89" t="s">
        <v>1192</v>
      </c>
      <c r="E619" s="97" t="s">
        <v>148</v>
      </c>
      <c r="F619" s="49" t="s">
        <v>3093</v>
      </c>
      <c r="G619" s="129">
        <v>300</v>
      </c>
      <c r="H619" s="135">
        <v>-0.032</v>
      </c>
      <c r="I619" s="36" t="s">
        <v>148</v>
      </c>
      <c r="J619" s="36" t="s">
        <v>148</v>
      </c>
    </row>
    <row r="620" ht="18.95" customHeight="1" spans="1:10">
      <c r="A620" s="126" t="s">
        <v>136</v>
      </c>
      <c r="B620" s="97" t="s">
        <v>136</v>
      </c>
      <c r="C620" s="97" t="s">
        <v>1184</v>
      </c>
      <c r="D620" s="89" t="s">
        <v>1194</v>
      </c>
      <c r="E620" s="97" t="s">
        <v>148</v>
      </c>
      <c r="F620" s="49" t="s">
        <v>3094</v>
      </c>
      <c r="G620" s="129">
        <v>345</v>
      </c>
      <c r="H620" s="135">
        <v>0.013</v>
      </c>
      <c r="I620" s="36" t="s">
        <v>148</v>
      </c>
      <c r="J620" s="36" t="s">
        <v>148</v>
      </c>
    </row>
    <row r="621" ht="18.95" customHeight="1" spans="1:10">
      <c r="A621" s="126" t="s">
        <v>136</v>
      </c>
      <c r="B621" s="97" t="s">
        <v>136</v>
      </c>
      <c r="C621" s="97" t="s">
        <v>1184</v>
      </c>
      <c r="D621" s="89" t="s">
        <v>1196</v>
      </c>
      <c r="E621" s="97" t="s">
        <v>148</v>
      </c>
      <c r="F621" s="49" t="s">
        <v>3095</v>
      </c>
      <c r="G621" s="129">
        <v>0</v>
      </c>
      <c r="H621" s="135" t="s">
        <v>136</v>
      </c>
      <c r="I621" s="36" t="s">
        <v>2730</v>
      </c>
      <c r="J621" s="36" t="s">
        <v>148</v>
      </c>
    </row>
    <row r="622" ht="18.95" customHeight="1" spans="1:10">
      <c r="A622" s="126" t="s">
        <v>136</v>
      </c>
      <c r="B622" s="482" t="s">
        <v>1047</v>
      </c>
      <c r="C622" s="97"/>
      <c r="D622" s="89" t="s">
        <v>1198</v>
      </c>
      <c r="E622" s="97"/>
      <c r="F622" s="50" t="s">
        <v>1199</v>
      </c>
      <c r="G622" s="127">
        <v>7272</v>
      </c>
      <c r="H622" s="133">
        <v>1.049</v>
      </c>
      <c r="I622" s="36" t="s">
        <v>148</v>
      </c>
      <c r="J622" s="36" t="s">
        <v>148</v>
      </c>
    </row>
    <row r="623" ht="18.95" customHeight="1" spans="1:10">
      <c r="A623" s="126" t="s">
        <v>136</v>
      </c>
      <c r="B623" s="97" t="s">
        <v>136</v>
      </c>
      <c r="C623" s="97" t="s">
        <v>1198</v>
      </c>
      <c r="D623" s="89" t="s">
        <v>1200</v>
      </c>
      <c r="E623" s="97" t="s">
        <v>148</v>
      </c>
      <c r="F623" s="49" t="s">
        <v>2729</v>
      </c>
      <c r="G623" s="129">
        <v>615</v>
      </c>
      <c r="H623" s="135">
        <v>0.439</v>
      </c>
      <c r="I623" s="36" t="s">
        <v>148</v>
      </c>
      <c r="J623" s="36" t="s">
        <v>148</v>
      </c>
    </row>
    <row r="624" ht="18.95" customHeight="1" spans="1:10">
      <c r="A624" s="126" t="s">
        <v>136</v>
      </c>
      <c r="B624" s="97" t="s">
        <v>136</v>
      </c>
      <c r="C624" s="97" t="s">
        <v>1198</v>
      </c>
      <c r="D624" s="89" t="s">
        <v>1201</v>
      </c>
      <c r="E624" s="97" t="s">
        <v>148</v>
      </c>
      <c r="F624" s="49" t="s">
        <v>2731</v>
      </c>
      <c r="G624" s="129">
        <v>0</v>
      </c>
      <c r="H624" s="135" t="s">
        <v>136</v>
      </c>
      <c r="I624" s="36" t="s">
        <v>2730</v>
      </c>
      <c r="J624" s="36" t="s">
        <v>148</v>
      </c>
    </row>
    <row r="625" ht="18.95" customHeight="1" spans="1:10">
      <c r="A625" s="126" t="s">
        <v>136</v>
      </c>
      <c r="B625" s="97"/>
      <c r="C625" s="97" t="s">
        <v>1198</v>
      </c>
      <c r="D625" s="89" t="s">
        <v>1202</v>
      </c>
      <c r="E625" s="97" t="s">
        <v>148</v>
      </c>
      <c r="F625" s="49" t="s">
        <v>2732</v>
      </c>
      <c r="G625" s="129">
        <v>0</v>
      </c>
      <c r="H625" s="135" t="s">
        <v>136</v>
      </c>
      <c r="I625" s="36" t="s">
        <v>2730</v>
      </c>
      <c r="J625" s="36" t="s">
        <v>148</v>
      </c>
    </row>
    <row r="626" ht="18.95" customHeight="1" spans="1:10">
      <c r="A626" s="126" t="s">
        <v>136</v>
      </c>
      <c r="B626" s="97" t="s">
        <v>136</v>
      </c>
      <c r="C626" s="97" t="s">
        <v>1198</v>
      </c>
      <c r="D626" s="481" t="s">
        <v>1203</v>
      </c>
      <c r="E626" s="97" t="s">
        <v>148</v>
      </c>
      <c r="F626" s="49" t="s">
        <v>3096</v>
      </c>
      <c r="G626" s="128">
        <v>1341</v>
      </c>
      <c r="H626" s="135">
        <v>0.43</v>
      </c>
      <c r="I626" s="36" t="s">
        <v>148</v>
      </c>
      <c r="J626" s="36" t="s">
        <v>148</v>
      </c>
    </row>
    <row r="627" ht="18.95" customHeight="1" spans="1:10">
      <c r="A627" s="126" t="s">
        <v>136</v>
      </c>
      <c r="B627" s="97" t="s">
        <v>136</v>
      </c>
      <c r="C627" s="97" t="s">
        <v>1198</v>
      </c>
      <c r="D627" s="481" t="s">
        <v>1205</v>
      </c>
      <c r="E627" s="97" t="s">
        <v>148</v>
      </c>
      <c r="F627" s="51" t="s">
        <v>3097</v>
      </c>
      <c r="G627" s="129">
        <v>4228</v>
      </c>
      <c r="H627" s="135">
        <v>2.272</v>
      </c>
      <c r="I627" s="36" t="s">
        <v>148</v>
      </c>
      <c r="J627" s="36" t="s">
        <v>148</v>
      </c>
    </row>
    <row r="628" ht="18.95" customHeight="1" spans="1:10">
      <c r="A628" s="126" t="s">
        <v>136</v>
      </c>
      <c r="B628" s="97"/>
      <c r="C628" s="97" t="s">
        <v>1198</v>
      </c>
      <c r="D628" s="89" t="s">
        <v>1207</v>
      </c>
      <c r="E628" s="97" t="s">
        <v>148</v>
      </c>
      <c r="F628" s="49" t="s">
        <v>3098</v>
      </c>
      <c r="G628" s="129">
        <v>142</v>
      </c>
      <c r="H628" s="135">
        <v>0.044</v>
      </c>
      <c r="I628" s="36" t="s">
        <v>148</v>
      </c>
      <c r="J628" s="36" t="s">
        <v>148</v>
      </c>
    </row>
    <row r="629" ht="18.95" customHeight="1" spans="1:10">
      <c r="A629" s="126" t="s">
        <v>136</v>
      </c>
      <c r="B629" s="97" t="s">
        <v>136</v>
      </c>
      <c r="C629" s="97" t="s">
        <v>1198</v>
      </c>
      <c r="D629" s="481" t="s">
        <v>1209</v>
      </c>
      <c r="E629" s="97" t="s">
        <v>148</v>
      </c>
      <c r="F629" s="49" t="s">
        <v>3099</v>
      </c>
      <c r="G629" s="129">
        <v>946</v>
      </c>
      <c r="H629" s="135">
        <v>0.252</v>
      </c>
      <c r="I629" s="36" t="s">
        <v>148</v>
      </c>
      <c r="J629" s="36" t="s">
        <v>148</v>
      </c>
    </row>
    <row r="630" ht="18.95" customHeight="1" spans="1:10">
      <c r="A630" s="126" t="s">
        <v>136</v>
      </c>
      <c r="B630" s="482" t="s">
        <v>1047</v>
      </c>
      <c r="C630" s="97"/>
      <c r="D630" s="481" t="s">
        <v>3100</v>
      </c>
      <c r="E630" s="97"/>
      <c r="F630" s="50" t="s">
        <v>1212</v>
      </c>
      <c r="G630" s="127">
        <v>2200</v>
      </c>
      <c r="H630" s="133">
        <v>0</v>
      </c>
      <c r="I630" s="36" t="s">
        <v>148</v>
      </c>
      <c r="J630" s="36" t="s">
        <v>148</v>
      </c>
    </row>
    <row r="631" ht="18.95" customHeight="1" spans="1:10">
      <c r="A631" s="126" t="s">
        <v>136</v>
      </c>
      <c r="B631" s="97"/>
      <c r="C631" s="482" t="s">
        <v>3101</v>
      </c>
      <c r="D631" s="481" t="s">
        <v>1213</v>
      </c>
      <c r="E631" s="97" t="s">
        <v>148</v>
      </c>
      <c r="F631" s="49" t="s">
        <v>3102</v>
      </c>
      <c r="G631" s="129">
        <v>0</v>
      </c>
      <c r="H631" s="135" t="s">
        <v>136</v>
      </c>
      <c r="I631" s="36" t="s">
        <v>2730</v>
      </c>
      <c r="J631" s="36" t="s">
        <v>148</v>
      </c>
    </row>
    <row r="632" ht="18.95" customHeight="1" spans="1:10">
      <c r="A632" s="126" t="s">
        <v>136</v>
      </c>
      <c r="B632" s="97" t="s">
        <v>136</v>
      </c>
      <c r="C632" s="482" t="s">
        <v>3101</v>
      </c>
      <c r="D632" s="481" t="s">
        <v>3103</v>
      </c>
      <c r="E632" s="97" t="s">
        <v>148</v>
      </c>
      <c r="F632" s="49" t="s">
        <v>3104</v>
      </c>
      <c r="G632" s="128">
        <v>2200</v>
      </c>
      <c r="H632" s="135">
        <v>0</v>
      </c>
      <c r="I632" s="36" t="s">
        <v>148</v>
      </c>
      <c r="J632" s="36" t="s">
        <v>148</v>
      </c>
    </row>
    <row r="633" ht="18.95" customHeight="1" spans="1:10">
      <c r="A633" s="126" t="s">
        <v>136</v>
      </c>
      <c r="B633" s="97" t="s">
        <v>136</v>
      </c>
      <c r="C633" s="482" t="s">
        <v>3101</v>
      </c>
      <c r="D633" s="481" t="s">
        <v>1217</v>
      </c>
      <c r="E633" s="97" t="s">
        <v>148</v>
      </c>
      <c r="F633" s="49" t="s">
        <v>3105</v>
      </c>
      <c r="G633" s="129">
        <v>0</v>
      </c>
      <c r="H633" s="135" t="s">
        <v>136</v>
      </c>
      <c r="I633" s="36" t="s">
        <v>2730</v>
      </c>
      <c r="J633" s="36" t="s">
        <v>148</v>
      </c>
    </row>
    <row r="634" ht="18.95" customHeight="1" spans="1:10">
      <c r="A634" s="126" t="s">
        <v>136</v>
      </c>
      <c r="B634" s="97" t="s">
        <v>136</v>
      </c>
      <c r="C634" s="482" t="s">
        <v>3101</v>
      </c>
      <c r="D634" s="481" t="s">
        <v>1219</v>
      </c>
      <c r="E634" s="97" t="s">
        <v>148</v>
      </c>
      <c r="F634" s="49" t="s">
        <v>3106</v>
      </c>
      <c r="G634" s="129">
        <v>0</v>
      </c>
      <c r="H634" s="135" t="s">
        <v>136</v>
      </c>
      <c r="I634" s="36" t="s">
        <v>2730</v>
      </c>
      <c r="J634" s="36" t="s">
        <v>148</v>
      </c>
    </row>
    <row r="635" ht="18.95" customHeight="1" spans="1:10">
      <c r="A635" s="126" t="s">
        <v>136</v>
      </c>
      <c r="B635" s="482" t="s">
        <v>1047</v>
      </c>
      <c r="C635" s="97"/>
      <c r="D635" s="481" t="s">
        <v>3107</v>
      </c>
      <c r="E635" s="97"/>
      <c r="F635" s="50" t="s">
        <v>1222</v>
      </c>
      <c r="G635" s="127">
        <v>1560</v>
      </c>
      <c r="H635" s="133">
        <v>0.181</v>
      </c>
      <c r="I635" s="36" t="s">
        <v>148</v>
      </c>
      <c r="J635" s="36" t="s">
        <v>148</v>
      </c>
    </row>
    <row r="636" ht="18.95" customHeight="1" spans="1:10">
      <c r="A636" s="126" t="s">
        <v>136</v>
      </c>
      <c r="B636" s="97" t="s">
        <v>136</v>
      </c>
      <c r="C636" s="482" t="s">
        <v>1221</v>
      </c>
      <c r="D636" s="481" t="s">
        <v>1223</v>
      </c>
      <c r="E636" s="97" t="s">
        <v>148</v>
      </c>
      <c r="F636" s="49" t="s">
        <v>2729</v>
      </c>
      <c r="G636" s="129">
        <v>428</v>
      </c>
      <c r="H636" s="135">
        <v>0.563</v>
      </c>
      <c r="I636" s="36" t="s">
        <v>148</v>
      </c>
      <c r="J636" s="36" t="s">
        <v>148</v>
      </c>
    </row>
    <row r="637" ht="18.95" customHeight="1" spans="1:10">
      <c r="A637" s="126" t="s">
        <v>136</v>
      </c>
      <c r="B637" s="97" t="s">
        <v>136</v>
      </c>
      <c r="C637" s="482" t="s">
        <v>1221</v>
      </c>
      <c r="D637" s="481" t="s">
        <v>1224</v>
      </c>
      <c r="E637" s="97" t="s">
        <v>148</v>
      </c>
      <c r="F637" s="49" t="s">
        <v>2731</v>
      </c>
      <c r="G637" s="129">
        <v>0</v>
      </c>
      <c r="H637" s="135">
        <v>-1</v>
      </c>
      <c r="I637" s="36" t="s">
        <v>2730</v>
      </c>
      <c r="J637" s="36" t="s">
        <v>148</v>
      </c>
    </row>
    <row r="638" ht="18.95" customHeight="1" spans="1:10">
      <c r="A638" s="126" t="s">
        <v>136</v>
      </c>
      <c r="B638" s="97"/>
      <c r="C638" s="482" t="s">
        <v>1221</v>
      </c>
      <c r="D638" s="89" t="s">
        <v>1225</v>
      </c>
      <c r="E638" s="97" t="s">
        <v>148</v>
      </c>
      <c r="F638" s="49" t="s">
        <v>2732</v>
      </c>
      <c r="G638" s="129">
        <v>0</v>
      </c>
      <c r="H638" s="135" t="s">
        <v>136</v>
      </c>
      <c r="I638" s="36" t="s">
        <v>2730</v>
      </c>
      <c r="J638" s="36" t="s">
        <v>148</v>
      </c>
    </row>
    <row r="639" ht="18.95" customHeight="1" spans="1:10">
      <c r="A639" s="126" t="s">
        <v>136</v>
      </c>
      <c r="B639" s="97" t="s">
        <v>136</v>
      </c>
      <c r="C639" s="482" t="s">
        <v>1221</v>
      </c>
      <c r="D639" s="89" t="s">
        <v>1226</v>
      </c>
      <c r="E639" s="97" t="s">
        <v>148</v>
      </c>
      <c r="F639" s="49" t="s">
        <v>3108</v>
      </c>
      <c r="G639" s="128">
        <v>1132</v>
      </c>
      <c r="H639" s="135">
        <v>0.369</v>
      </c>
      <c r="I639" s="36" t="s">
        <v>148</v>
      </c>
      <c r="J639" s="36" t="s">
        <v>148</v>
      </c>
    </row>
    <row r="640" ht="18.95" customHeight="1" spans="1:10">
      <c r="A640" s="126" t="s">
        <v>136</v>
      </c>
      <c r="B640" s="482" t="s">
        <v>1047</v>
      </c>
      <c r="C640" s="97"/>
      <c r="D640" s="481" t="s">
        <v>3109</v>
      </c>
      <c r="E640" s="97"/>
      <c r="F640" s="50" t="s">
        <v>1229</v>
      </c>
      <c r="G640" s="127">
        <v>284874</v>
      </c>
      <c r="H640" s="133">
        <v>0.418</v>
      </c>
      <c r="I640" s="36" t="s">
        <v>148</v>
      </c>
      <c r="J640" s="36" t="s">
        <v>148</v>
      </c>
    </row>
    <row r="641" ht="18.95" customHeight="1" spans="1:10">
      <c r="A641" s="126" t="s">
        <v>136</v>
      </c>
      <c r="B641" s="97"/>
      <c r="C641" s="482" t="s">
        <v>3109</v>
      </c>
      <c r="D641" s="481" t="s">
        <v>1230</v>
      </c>
      <c r="E641" s="97" t="s">
        <v>148</v>
      </c>
      <c r="F641" s="49" t="s">
        <v>3110</v>
      </c>
      <c r="G641" s="129">
        <v>113671</v>
      </c>
      <c r="H641" s="135">
        <v>0.56</v>
      </c>
      <c r="I641" s="36" t="s">
        <v>148</v>
      </c>
      <c r="J641" s="36" t="s">
        <v>148</v>
      </c>
    </row>
    <row r="642" ht="18.95" customHeight="1" spans="1:10">
      <c r="A642" s="126" t="s">
        <v>136</v>
      </c>
      <c r="B642" s="97" t="s">
        <v>136</v>
      </c>
      <c r="C642" s="482" t="s">
        <v>3109</v>
      </c>
      <c r="D642" s="481" t="s">
        <v>3111</v>
      </c>
      <c r="E642" s="97" t="s">
        <v>148</v>
      </c>
      <c r="F642" s="49" t="s">
        <v>3112</v>
      </c>
      <c r="G642" s="129">
        <v>171203</v>
      </c>
      <c r="H642" s="135">
        <v>0.338</v>
      </c>
      <c r="I642" s="36" t="s">
        <v>148</v>
      </c>
      <c r="J642" s="36" t="s">
        <v>148</v>
      </c>
    </row>
    <row r="643" ht="18.95" customHeight="1" spans="1:10">
      <c r="A643" s="126" t="s">
        <v>136</v>
      </c>
      <c r="B643" s="482" t="s">
        <v>1047</v>
      </c>
      <c r="C643" s="97"/>
      <c r="D643" s="481" t="s">
        <v>3113</v>
      </c>
      <c r="E643" s="97"/>
      <c r="F643" s="50" t="s">
        <v>1235</v>
      </c>
      <c r="G643" s="127">
        <v>299</v>
      </c>
      <c r="H643" s="133">
        <v>0.014</v>
      </c>
      <c r="I643" s="36" t="s">
        <v>148</v>
      </c>
      <c r="J643" s="36" t="s">
        <v>148</v>
      </c>
    </row>
    <row r="644" ht="18.95" customHeight="1" spans="1:10">
      <c r="A644" s="126" t="s">
        <v>136</v>
      </c>
      <c r="B644" s="97"/>
      <c r="C644" s="482" t="s">
        <v>3113</v>
      </c>
      <c r="D644" s="481" t="s">
        <v>3114</v>
      </c>
      <c r="E644" s="97" t="s">
        <v>148</v>
      </c>
      <c r="F644" s="49" t="s">
        <v>3115</v>
      </c>
      <c r="G644" s="129">
        <v>0</v>
      </c>
      <c r="H644" s="135">
        <v>-1</v>
      </c>
      <c r="I644" s="36" t="s">
        <v>2730</v>
      </c>
      <c r="J644" s="36" t="s">
        <v>148</v>
      </c>
    </row>
    <row r="645" ht="18.95" customHeight="1" spans="1:10">
      <c r="A645" s="126"/>
      <c r="B645" s="97" t="s">
        <v>136</v>
      </c>
      <c r="C645" s="482" t="s">
        <v>3113</v>
      </c>
      <c r="D645" s="481" t="s">
        <v>3116</v>
      </c>
      <c r="E645" s="97" t="s">
        <v>148</v>
      </c>
      <c r="F645" s="49" t="s">
        <v>3117</v>
      </c>
      <c r="G645" s="129">
        <v>299</v>
      </c>
      <c r="H645" s="135" t="s">
        <v>136</v>
      </c>
      <c r="I645" s="36" t="s">
        <v>148</v>
      </c>
      <c r="J645" s="36" t="s">
        <v>148</v>
      </c>
    </row>
    <row r="646" ht="18.95" customHeight="1" spans="1:10">
      <c r="A646" s="126" t="s">
        <v>136</v>
      </c>
      <c r="B646" s="482" t="s">
        <v>1047</v>
      </c>
      <c r="C646" s="97" t="s">
        <v>136</v>
      </c>
      <c r="D646" s="481" t="s">
        <v>3118</v>
      </c>
      <c r="E646" s="97"/>
      <c r="F646" s="50" t="s">
        <v>1241</v>
      </c>
      <c r="G646" s="127">
        <v>0</v>
      </c>
      <c r="H646" s="133" t="s">
        <v>136</v>
      </c>
      <c r="I646" s="36" t="s">
        <v>2730</v>
      </c>
      <c r="J646" s="36" t="s">
        <v>148</v>
      </c>
    </row>
    <row r="647" ht="18.95" customHeight="1" spans="1:10">
      <c r="A647" s="126" t="s">
        <v>136</v>
      </c>
      <c r="B647" s="97" t="s">
        <v>136</v>
      </c>
      <c r="C647" s="482" t="s">
        <v>3118</v>
      </c>
      <c r="D647" s="481" t="s">
        <v>3119</v>
      </c>
      <c r="E647" s="97" t="s">
        <v>148</v>
      </c>
      <c r="F647" s="49" t="s">
        <v>3120</v>
      </c>
      <c r="G647" s="128">
        <v>0</v>
      </c>
      <c r="H647" s="135" t="s">
        <v>136</v>
      </c>
      <c r="I647" s="36" t="s">
        <v>2730</v>
      </c>
      <c r="J647" s="36" t="s">
        <v>148</v>
      </c>
    </row>
    <row r="648" ht="18.95" customHeight="1" spans="1:10">
      <c r="A648" s="126" t="s">
        <v>136</v>
      </c>
      <c r="B648" s="97" t="s">
        <v>136</v>
      </c>
      <c r="C648" s="482" t="s">
        <v>3118</v>
      </c>
      <c r="D648" s="481" t="s">
        <v>1244</v>
      </c>
      <c r="E648" s="97" t="s">
        <v>148</v>
      </c>
      <c r="F648" s="49" t="s">
        <v>3121</v>
      </c>
      <c r="G648" s="129">
        <v>0</v>
      </c>
      <c r="H648" s="135" t="s">
        <v>136</v>
      </c>
      <c r="I648" s="36" t="s">
        <v>2730</v>
      </c>
      <c r="J648" s="36" t="s">
        <v>148</v>
      </c>
    </row>
    <row r="649" ht="18.95" customHeight="1" spans="1:10">
      <c r="A649" s="126" t="s">
        <v>136</v>
      </c>
      <c r="B649" s="482" t="s">
        <v>1047</v>
      </c>
      <c r="C649" s="97"/>
      <c r="D649" s="481" t="s">
        <v>1246</v>
      </c>
      <c r="E649" s="97"/>
      <c r="F649" s="50" t="s">
        <v>1247</v>
      </c>
      <c r="G649" s="127">
        <v>3000</v>
      </c>
      <c r="H649" s="133">
        <v>-0.4</v>
      </c>
      <c r="I649" s="36" t="s">
        <v>148</v>
      </c>
      <c r="J649" s="36" t="s">
        <v>148</v>
      </c>
    </row>
    <row r="650" ht="18.95" customHeight="1" spans="1:10">
      <c r="A650" s="126"/>
      <c r="B650" s="97" t="s">
        <v>136</v>
      </c>
      <c r="C650" s="482" t="s">
        <v>1246</v>
      </c>
      <c r="D650" s="96">
        <v>2082401</v>
      </c>
      <c r="E650" s="97" t="s">
        <v>148</v>
      </c>
      <c r="F650" s="49" t="s">
        <v>3122</v>
      </c>
      <c r="G650" s="128">
        <v>3000</v>
      </c>
      <c r="H650" s="135">
        <v>-0.4</v>
      </c>
      <c r="I650" s="36" t="s">
        <v>148</v>
      </c>
      <c r="J650" s="36" t="s">
        <v>148</v>
      </c>
    </row>
    <row r="651" ht="18.95" customHeight="1" spans="1:10">
      <c r="A651" s="126"/>
      <c r="B651" s="97"/>
      <c r="C651" s="482" t="s">
        <v>1246</v>
      </c>
      <c r="D651" s="481" t="s">
        <v>1249</v>
      </c>
      <c r="E651" s="97" t="s">
        <v>148</v>
      </c>
      <c r="F651" s="49" t="s">
        <v>3123</v>
      </c>
      <c r="G651" s="129">
        <v>0</v>
      </c>
      <c r="H651" s="135" t="s">
        <v>136</v>
      </c>
      <c r="I651" s="36" t="s">
        <v>2730</v>
      </c>
      <c r="J651" s="36" t="s">
        <v>148</v>
      </c>
    </row>
    <row r="652" ht="18.95" customHeight="1" spans="1:10">
      <c r="A652" s="126" t="s">
        <v>136</v>
      </c>
      <c r="B652" s="482" t="s">
        <v>1047</v>
      </c>
      <c r="C652" s="97"/>
      <c r="D652" s="481" t="s">
        <v>1251</v>
      </c>
      <c r="E652" s="97"/>
      <c r="F652" s="50" t="s">
        <v>1252</v>
      </c>
      <c r="G652" s="127">
        <v>144</v>
      </c>
      <c r="H652" s="133">
        <v>-0.002</v>
      </c>
      <c r="I652" s="36" t="s">
        <v>148</v>
      </c>
      <c r="J652" s="36" t="s">
        <v>148</v>
      </c>
    </row>
    <row r="653" ht="18.95" customHeight="1" spans="1:10">
      <c r="A653" s="126" t="s">
        <v>136</v>
      </c>
      <c r="B653" s="97" t="s">
        <v>136</v>
      </c>
      <c r="C653" s="482" t="s">
        <v>3124</v>
      </c>
      <c r="D653" s="481" t="s">
        <v>1253</v>
      </c>
      <c r="E653" s="97" t="s">
        <v>148</v>
      </c>
      <c r="F653" s="49" t="s">
        <v>3125</v>
      </c>
      <c r="G653" s="128">
        <v>0</v>
      </c>
      <c r="H653" s="135" t="s">
        <v>136</v>
      </c>
      <c r="I653" s="36" t="s">
        <v>2730</v>
      </c>
      <c r="J653" s="36" t="s">
        <v>148</v>
      </c>
    </row>
    <row r="654" ht="18.95" customHeight="1" spans="1:10">
      <c r="A654" s="126" t="s">
        <v>136</v>
      </c>
      <c r="B654" s="97" t="s">
        <v>136</v>
      </c>
      <c r="C654" s="482" t="s">
        <v>3124</v>
      </c>
      <c r="D654" s="481" t="s">
        <v>1255</v>
      </c>
      <c r="E654" s="97" t="s">
        <v>148</v>
      </c>
      <c r="F654" s="49" t="s">
        <v>3126</v>
      </c>
      <c r="G654" s="129">
        <v>144</v>
      </c>
      <c r="H654" s="135">
        <v>-0.002</v>
      </c>
      <c r="I654" s="36" t="s">
        <v>148</v>
      </c>
      <c r="J654" s="36" t="s">
        <v>148</v>
      </c>
    </row>
    <row r="655" ht="18.95" customHeight="1" spans="1:10">
      <c r="A655" s="126" t="s">
        <v>136</v>
      </c>
      <c r="B655" s="482" t="s">
        <v>1047</v>
      </c>
      <c r="C655" s="97"/>
      <c r="D655" s="481" t="s">
        <v>1257</v>
      </c>
      <c r="E655" s="97"/>
      <c r="F655" s="50" t="s">
        <v>3127</v>
      </c>
      <c r="G655" s="127">
        <v>43079</v>
      </c>
      <c r="H655" s="133">
        <v>0.168</v>
      </c>
      <c r="I655" s="36" t="s">
        <v>148</v>
      </c>
      <c r="J655" s="36" t="s">
        <v>148</v>
      </c>
    </row>
    <row r="656" ht="18.95" customHeight="1" spans="1:10">
      <c r="A656" s="126" t="s">
        <v>136</v>
      </c>
      <c r="B656" s="97"/>
      <c r="C656" s="482" t="s">
        <v>1257</v>
      </c>
      <c r="D656" s="481" t="s">
        <v>1259</v>
      </c>
      <c r="E656" s="97" t="s">
        <v>148</v>
      </c>
      <c r="F656" s="49" t="s">
        <v>3128</v>
      </c>
      <c r="G656" s="129">
        <v>43079</v>
      </c>
      <c r="H656" s="135">
        <v>0.168</v>
      </c>
      <c r="I656" s="36" t="s">
        <v>148</v>
      </c>
      <c r="J656" s="36" t="s">
        <v>148</v>
      </c>
    </row>
    <row r="657" ht="18.95" customHeight="1" spans="1:10">
      <c r="A657" s="126" t="s">
        <v>135</v>
      </c>
      <c r="B657" s="97" t="s">
        <v>136</v>
      </c>
      <c r="C657" s="97"/>
      <c r="D657" s="89" t="s">
        <v>1261</v>
      </c>
      <c r="E657" s="97"/>
      <c r="F657" s="50" t="s">
        <v>1262</v>
      </c>
      <c r="G657" s="127">
        <v>741925</v>
      </c>
      <c r="H657" s="133">
        <v>0.055</v>
      </c>
      <c r="I657" s="36" t="s">
        <v>148</v>
      </c>
      <c r="J657" s="36" t="s">
        <v>148</v>
      </c>
    </row>
    <row r="658" ht="18.95" customHeight="1" spans="1:10">
      <c r="A658" s="126" t="s">
        <v>136</v>
      </c>
      <c r="B658" s="97" t="s">
        <v>1261</v>
      </c>
      <c r="C658" s="97" t="s">
        <v>136</v>
      </c>
      <c r="D658" s="89" t="s">
        <v>1263</v>
      </c>
      <c r="E658" s="97"/>
      <c r="F658" s="50" t="s">
        <v>1264</v>
      </c>
      <c r="G658" s="127">
        <v>2392</v>
      </c>
      <c r="H658" s="133">
        <v>0.813</v>
      </c>
      <c r="I658" s="36" t="s">
        <v>148</v>
      </c>
      <c r="J658" s="36" t="s">
        <v>148</v>
      </c>
    </row>
    <row r="659" ht="18.95" customHeight="1" spans="1:10">
      <c r="A659" s="126" t="s">
        <v>136</v>
      </c>
      <c r="B659" s="97" t="s">
        <v>136</v>
      </c>
      <c r="C659" s="482" t="s">
        <v>1263</v>
      </c>
      <c r="D659" s="89" t="s">
        <v>1265</v>
      </c>
      <c r="E659" s="97" t="s">
        <v>148</v>
      </c>
      <c r="F659" s="49" t="s">
        <v>2729</v>
      </c>
      <c r="G659" s="129">
        <v>2220</v>
      </c>
      <c r="H659" s="135">
        <v>1.405</v>
      </c>
      <c r="I659" s="36" t="s">
        <v>148</v>
      </c>
      <c r="J659" s="36" t="s">
        <v>148</v>
      </c>
    </row>
    <row r="660" ht="18.95" customHeight="1" spans="1:10">
      <c r="A660" s="126" t="s">
        <v>136</v>
      </c>
      <c r="B660" s="97" t="s">
        <v>136</v>
      </c>
      <c r="C660" s="482" t="s">
        <v>1263</v>
      </c>
      <c r="D660" s="89" t="s">
        <v>1266</v>
      </c>
      <c r="E660" s="97" t="s">
        <v>148</v>
      </c>
      <c r="F660" s="49" t="s">
        <v>2731</v>
      </c>
      <c r="G660" s="129">
        <v>64</v>
      </c>
      <c r="H660" s="135">
        <v>-0.787</v>
      </c>
      <c r="I660" s="36" t="s">
        <v>148</v>
      </c>
      <c r="J660" s="36" t="s">
        <v>148</v>
      </c>
    </row>
    <row r="661" ht="18.95" customHeight="1" spans="1:10">
      <c r="A661" s="126" t="s">
        <v>136</v>
      </c>
      <c r="B661" s="97" t="s">
        <v>136</v>
      </c>
      <c r="C661" s="482" t="s">
        <v>1263</v>
      </c>
      <c r="D661" s="89" t="s">
        <v>1267</v>
      </c>
      <c r="E661" s="97" t="s">
        <v>148</v>
      </c>
      <c r="F661" s="49" t="s">
        <v>2732</v>
      </c>
      <c r="G661" s="129">
        <v>108</v>
      </c>
      <c r="H661" s="135">
        <v>0.122</v>
      </c>
      <c r="I661" s="36" t="s">
        <v>148</v>
      </c>
      <c r="J661" s="36" t="s">
        <v>148</v>
      </c>
    </row>
    <row r="662" ht="18.95" customHeight="1" spans="1:10">
      <c r="A662" s="126" t="s">
        <v>136</v>
      </c>
      <c r="B662" s="97" t="s">
        <v>136</v>
      </c>
      <c r="C662" s="482" t="s">
        <v>1263</v>
      </c>
      <c r="D662" s="89" t="s">
        <v>1268</v>
      </c>
      <c r="E662" s="97" t="s">
        <v>148</v>
      </c>
      <c r="F662" s="49" t="s">
        <v>3129</v>
      </c>
      <c r="G662" s="129">
        <v>0</v>
      </c>
      <c r="H662" s="135" t="s">
        <v>136</v>
      </c>
      <c r="I662" s="36" t="s">
        <v>2730</v>
      </c>
      <c r="J662" s="36" t="s">
        <v>148</v>
      </c>
    </row>
    <row r="663" ht="18.95" customHeight="1" spans="1:10">
      <c r="A663" s="126" t="s">
        <v>136</v>
      </c>
      <c r="B663" s="482" t="s">
        <v>1261</v>
      </c>
      <c r="C663" s="97"/>
      <c r="D663" s="89" t="s">
        <v>1270</v>
      </c>
      <c r="E663" s="97"/>
      <c r="F663" s="50" t="s">
        <v>1271</v>
      </c>
      <c r="G663" s="127">
        <v>94535</v>
      </c>
      <c r="H663" s="133">
        <v>-0.183</v>
      </c>
      <c r="I663" s="36" t="s">
        <v>148</v>
      </c>
      <c r="J663" s="36" t="s">
        <v>148</v>
      </c>
    </row>
    <row r="664" ht="18.95" customHeight="1" spans="1:10">
      <c r="A664" s="126" t="s">
        <v>136</v>
      </c>
      <c r="B664" s="97" t="s">
        <v>136</v>
      </c>
      <c r="C664" s="482" t="s">
        <v>1270</v>
      </c>
      <c r="D664" s="89" t="s">
        <v>1272</v>
      </c>
      <c r="E664" s="97" t="s">
        <v>148</v>
      </c>
      <c r="F664" s="49" t="s">
        <v>3130</v>
      </c>
      <c r="G664" s="129">
        <v>83529</v>
      </c>
      <c r="H664" s="135">
        <v>-0.149</v>
      </c>
      <c r="I664" s="36" t="s">
        <v>148</v>
      </c>
      <c r="J664" s="36" t="s">
        <v>148</v>
      </c>
    </row>
    <row r="665" ht="18.95" customHeight="1" spans="1:10">
      <c r="A665" s="126" t="s">
        <v>136</v>
      </c>
      <c r="B665" s="97" t="s">
        <v>136</v>
      </c>
      <c r="C665" s="482" t="s">
        <v>1270</v>
      </c>
      <c r="D665" s="89" t="s">
        <v>1274</v>
      </c>
      <c r="E665" s="97" t="s">
        <v>148</v>
      </c>
      <c r="F665" s="49" t="s">
        <v>3131</v>
      </c>
      <c r="G665" s="129">
        <v>1905</v>
      </c>
      <c r="H665" s="135">
        <v>-0.562</v>
      </c>
      <c r="I665" s="36" t="s">
        <v>148</v>
      </c>
      <c r="J665" s="36" t="s">
        <v>148</v>
      </c>
    </row>
    <row r="666" ht="18.95" customHeight="1" spans="1:10">
      <c r="A666" s="126" t="s">
        <v>136</v>
      </c>
      <c r="B666" s="97" t="s">
        <v>136</v>
      </c>
      <c r="C666" s="482" t="s">
        <v>1270</v>
      </c>
      <c r="D666" s="89" t="s">
        <v>1276</v>
      </c>
      <c r="E666" s="97" t="s">
        <v>148</v>
      </c>
      <c r="F666" s="49" t="s">
        <v>3132</v>
      </c>
      <c r="G666" s="128">
        <v>2736</v>
      </c>
      <c r="H666" s="135">
        <v>0.01</v>
      </c>
      <c r="I666" s="36" t="s">
        <v>148</v>
      </c>
      <c r="J666" s="36" t="s">
        <v>148</v>
      </c>
    </row>
    <row r="667" ht="18.95" customHeight="1" spans="1:10">
      <c r="A667" s="126" t="s">
        <v>136</v>
      </c>
      <c r="B667" s="97" t="s">
        <v>136</v>
      </c>
      <c r="C667" s="482" t="s">
        <v>1270</v>
      </c>
      <c r="D667" s="89" t="s">
        <v>1278</v>
      </c>
      <c r="E667" s="97" t="s">
        <v>148</v>
      </c>
      <c r="F667" s="49" t="s">
        <v>3133</v>
      </c>
      <c r="G667" s="129">
        <v>0</v>
      </c>
      <c r="H667" s="135" t="s">
        <v>136</v>
      </c>
      <c r="I667" s="36" t="s">
        <v>2730</v>
      </c>
      <c r="J667" s="36" t="s">
        <v>148</v>
      </c>
    </row>
    <row r="668" ht="18.95" customHeight="1" spans="1:10">
      <c r="A668" s="126" t="s">
        <v>136</v>
      </c>
      <c r="B668" s="97" t="s">
        <v>136</v>
      </c>
      <c r="C668" s="482" t="s">
        <v>1270</v>
      </c>
      <c r="D668" s="89" t="s">
        <v>1280</v>
      </c>
      <c r="E668" s="97" t="s">
        <v>148</v>
      </c>
      <c r="F668" s="49" t="s">
        <v>3134</v>
      </c>
      <c r="G668" s="129">
        <v>0</v>
      </c>
      <c r="H668" s="133" t="s">
        <v>136</v>
      </c>
      <c r="I668" s="36" t="s">
        <v>2730</v>
      </c>
      <c r="J668" s="36" t="s">
        <v>148</v>
      </c>
    </row>
    <row r="669" ht="18.95" customHeight="1" spans="1:10">
      <c r="A669" s="126" t="s">
        <v>136</v>
      </c>
      <c r="B669" s="97" t="s">
        <v>136</v>
      </c>
      <c r="C669" s="482" t="s">
        <v>1270</v>
      </c>
      <c r="D669" s="89" t="s">
        <v>1282</v>
      </c>
      <c r="E669" s="97" t="s">
        <v>148</v>
      </c>
      <c r="F669" s="49" t="s">
        <v>3135</v>
      </c>
      <c r="G669" s="128">
        <v>0</v>
      </c>
      <c r="H669" s="135" t="s">
        <v>136</v>
      </c>
      <c r="I669" s="36" t="s">
        <v>2730</v>
      </c>
      <c r="J669" s="36" t="s">
        <v>148</v>
      </c>
    </row>
    <row r="670" ht="18.95" customHeight="1" spans="1:10">
      <c r="A670" s="126" t="s">
        <v>136</v>
      </c>
      <c r="B670" s="97" t="s">
        <v>136</v>
      </c>
      <c r="C670" s="482" t="s">
        <v>1270</v>
      </c>
      <c r="D670" s="89" t="s">
        <v>1284</v>
      </c>
      <c r="E670" s="97" t="s">
        <v>148</v>
      </c>
      <c r="F670" s="49" t="s">
        <v>3136</v>
      </c>
      <c r="G670" s="129">
        <v>0</v>
      </c>
      <c r="H670" s="135" t="s">
        <v>136</v>
      </c>
      <c r="I670" s="36" t="s">
        <v>2730</v>
      </c>
      <c r="J670" s="36" t="s">
        <v>148</v>
      </c>
    </row>
    <row r="671" ht="18.95" customHeight="1" spans="1:10">
      <c r="A671" s="126" t="s">
        <v>136</v>
      </c>
      <c r="B671" s="97"/>
      <c r="C671" s="482" t="s">
        <v>1270</v>
      </c>
      <c r="D671" s="89" t="s">
        <v>1286</v>
      </c>
      <c r="E671" s="97" t="s">
        <v>148</v>
      </c>
      <c r="F671" s="51" t="s">
        <v>3137</v>
      </c>
      <c r="G671" s="129">
        <v>2959</v>
      </c>
      <c r="H671" s="135">
        <v>0.054</v>
      </c>
      <c r="I671" s="36" t="s">
        <v>148</v>
      </c>
      <c r="J671" s="36" t="s">
        <v>148</v>
      </c>
    </row>
    <row r="672" ht="18.95" customHeight="1" spans="1:10">
      <c r="A672" s="126" t="s">
        <v>136</v>
      </c>
      <c r="B672" s="97" t="s">
        <v>136</v>
      </c>
      <c r="C672" s="482" t="s">
        <v>1270</v>
      </c>
      <c r="D672" s="89" t="s">
        <v>1288</v>
      </c>
      <c r="E672" s="97" t="s">
        <v>148</v>
      </c>
      <c r="F672" s="49" t="s">
        <v>3138</v>
      </c>
      <c r="G672" s="129">
        <v>0</v>
      </c>
      <c r="H672" s="135" t="s">
        <v>136</v>
      </c>
      <c r="I672" s="36" t="s">
        <v>2730</v>
      </c>
      <c r="J672" s="36" t="s">
        <v>148</v>
      </c>
    </row>
    <row r="673" ht="18.95" customHeight="1" spans="1:10">
      <c r="A673" s="126" t="s">
        <v>136</v>
      </c>
      <c r="B673" s="97" t="s">
        <v>136</v>
      </c>
      <c r="C673" s="482" t="s">
        <v>1270</v>
      </c>
      <c r="D673" s="89" t="s">
        <v>1290</v>
      </c>
      <c r="E673" s="97" t="s">
        <v>148</v>
      </c>
      <c r="F673" s="27" t="s">
        <v>3139</v>
      </c>
      <c r="G673" s="128">
        <v>387</v>
      </c>
      <c r="H673" s="135">
        <v>-0.719</v>
      </c>
      <c r="I673" s="36" t="s">
        <v>148</v>
      </c>
      <c r="J673" s="36" t="s">
        <v>148</v>
      </c>
    </row>
    <row r="674" ht="18.95" customHeight="1" spans="1:10">
      <c r="A674" s="126" t="s">
        <v>136</v>
      </c>
      <c r="B674" s="97" t="s">
        <v>136</v>
      </c>
      <c r="C674" s="482" t="s">
        <v>1270</v>
      </c>
      <c r="D674" s="89" t="s">
        <v>1292</v>
      </c>
      <c r="E674" s="97" t="s">
        <v>148</v>
      </c>
      <c r="F674" s="49" t="s">
        <v>3140</v>
      </c>
      <c r="G674" s="128">
        <v>0</v>
      </c>
      <c r="H674" s="135" t="s">
        <v>136</v>
      </c>
      <c r="I674" s="36" t="s">
        <v>2730</v>
      </c>
      <c r="J674" s="36" t="s">
        <v>148</v>
      </c>
    </row>
    <row r="675" ht="18.95" customHeight="1" spans="1:10">
      <c r="A675" s="126" t="s">
        <v>136</v>
      </c>
      <c r="B675" s="97"/>
      <c r="C675" s="482" t="s">
        <v>1270</v>
      </c>
      <c r="D675" s="89" t="s">
        <v>1294</v>
      </c>
      <c r="E675" s="97" t="s">
        <v>148</v>
      </c>
      <c r="F675" s="49" t="s">
        <v>3141</v>
      </c>
      <c r="G675" s="129">
        <v>3019</v>
      </c>
      <c r="H675" s="135">
        <v>-0.524</v>
      </c>
      <c r="I675" s="36" t="s">
        <v>148</v>
      </c>
      <c r="J675" s="36" t="s">
        <v>148</v>
      </c>
    </row>
    <row r="676" ht="18.95" customHeight="1" spans="1:10">
      <c r="A676" s="126" t="s">
        <v>136</v>
      </c>
      <c r="B676" s="482" t="s">
        <v>1261</v>
      </c>
      <c r="C676" s="97"/>
      <c r="D676" s="89" t="s">
        <v>1296</v>
      </c>
      <c r="E676" s="97"/>
      <c r="F676" s="50" t="s">
        <v>1297</v>
      </c>
      <c r="G676" s="127">
        <v>31939</v>
      </c>
      <c r="H676" s="133">
        <v>-0.038</v>
      </c>
      <c r="I676" s="36" t="s">
        <v>148</v>
      </c>
      <c r="J676" s="36" t="s">
        <v>148</v>
      </c>
    </row>
    <row r="677" ht="18.95" customHeight="1" spans="1:10">
      <c r="A677" s="126" t="s">
        <v>136</v>
      </c>
      <c r="B677" s="97" t="s">
        <v>136</v>
      </c>
      <c r="C677" s="482" t="s">
        <v>1296</v>
      </c>
      <c r="D677" s="89" t="s">
        <v>1298</v>
      </c>
      <c r="E677" s="97" t="s">
        <v>148</v>
      </c>
      <c r="F677" s="49" t="s">
        <v>3142</v>
      </c>
      <c r="G677" s="129">
        <v>0</v>
      </c>
      <c r="H677" s="135">
        <v>-1</v>
      </c>
      <c r="I677" s="36" t="s">
        <v>2730</v>
      </c>
      <c r="J677" s="36" t="s">
        <v>148</v>
      </c>
    </row>
    <row r="678" ht="18.95" customHeight="1" spans="1:10">
      <c r="A678" s="126" t="s">
        <v>136</v>
      </c>
      <c r="B678" s="97" t="s">
        <v>136</v>
      </c>
      <c r="C678" s="482" t="s">
        <v>1296</v>
      </c>
      <c r="D678" s="89" t="s">
        <v>1300</v>
      </c>
      <c r="E678" s="97" t="s">
        <v>148</v>
      </c>
      <c r="F678" s="49" t="s">
        <v>3143</v>
      </c>
      <c r="G678" s="129">
        <v>1147</v>
      </c>
      <c r="H678" s="135">
        <v>-0.666</v>
      </c>
      <c r="I678" s="36" t="s">
        <v>148</v>
      </c>
      <c r="J678" s="36" t="s">
        <v>148</v>
      </c>
    </row>
    <row r="679" ht="18.95" customHeight="1" spans="1:10">
      <c r="A679" s="126" t="s">
        <v>136</v>
      </c>
      <c r="B679" s="97" t="s">
        <v>136</v>
      </c>
      <c r="C679" s="482" t="s">
        <v>1296</v>
      </c>
      <c r="D679" s="89" t="s">
        <v>1302</v>
      </c>
      <c r="E679" s="97" t="s">
        <v>148</v>
      </c>
      <c r="F679" s="49" t="s">
        <v>3144</v>
      </c>
      <c r="G679" s="128">
        <v>30792</v>
      </c>
      <c r="H679" s="135">
        <v>0.038</v>
      </c>
      <c r="I679" s="36" t="s">
        <v>148</v>
      </c>
      <c r="J679" s="36" t="s">
        <v>148</v>
      </c>
    </row>
    <row r="680" ht="18.95" customHeight="1" spans="1:10">
      <c r="A680" s="126" t="s">
        <v>136</v>
      </c>
      <c r="B680" s="482" t="s">
        <v>1261</v>
      </c>
      <c r="C680" s="97"/>
      <c r="D680" s="89" t="s">
        <v>1304</v>
      </c>
      <c r="E680" s="97"/>
      <c r="F680" s="50" t="s">
        <v>1305</v>
      </c>
      <c r="G680" s="127">
        <v>56262</v>
      </c>
      <c r="H680" s="133">
        <v>0.129</v>
      </c>
      <c r="I680" s="36" t="s">
        <v>148</v>
      </c>
      <c r="J680" s="36" t="s">
        <v>148</v>
      </c>
    </row>
    <row r="681" ht="18.95" customHeight="1" spans="1:10">
      <c r="A681" s="126" t="s">
        <v>136</v>
      </c>
      <c r="B681" s="97" t="s">
        <v>136</v>
      </c>
      <c r="C681" s="97" t="s">
        <v>1304</v>
      </c>
      <c r="D681" s="89" t="s">
        <v>1306</v>
      </c>
      <c r="E681" s="97" t="s">
        <v>148</v>
      </c>
      <c r="F681" s="49" t="s">
        <v>3145</v>
      </c>
      <c r="G681" s="129">
        <v>10086</v>
      </c>
      <c r="H681" s="135">
        <v>0.46</v>
      </c>
      <c r="I681" s="36" t="s">
        <v>148</v>
      </c>
      <c r="J681" s="36" t="s">
        <v>148</v>
      </c>
    </row>
    <row r="682" ht="18.95" customHeight="1" spans="1:10">
      <c r="A682" s="126" t="s">
        <v>136</v>
      </c>
      <c r="B682" s="97" t="s">
        <v>136</v>
      </c>
      <c r="C682" s="97" t="s">
        <v>1304</v>
      </c>
      <c r="D682" s="89" t="s">
        <v>1308</v>
      </c>
      <c r="E682" s="97" t="s">
        <v>148</v>
      </c>
      <c r="F682" s="49" t="s">
        <v>3146</v>
      </c>
      <c r="G682" s="129">
        <v>624</v>
      </c>
      <c r="H682" s="135">
        <v>0.128</v>
      </c>
      <c r="I682" s="36" t="s">
        <v>148</v>
      </c>
      <c r="J682" s="36" t="s">
        <v>148</v>
      </c>
    </row>
    <row r="683" ht="18.95" customHeight="1" spans="1:10">
      <c r="A683" s="126" t="s">
        <v>136</v>
      </c>
      <c r="B683" s="97" t="s">
        <v>136</v>
      </c>
      <c r="C683" s="97" t="s">
        <v>1304</v>
      </c>
      <c r="D683" s="89" t="s">
        <v>1310</v>
      </c>
      <c r="E683" s="97" t="s">
        <v>148</v>
      </c>
      <c r="F683" s="49" t="s">
        <v>3147</v>
      </c>
      <c r="G683" s="129">
        <v>3361</v>
      </c>
      <c r="H683" s="135">
        <v>1.135</v>
      </c>
      <c r="I683" s="36" t="s">
        <v>148</v>
      </c>
      <c r="J683" s="36" t="s">
        <v>148</v>
      </c>
    </row>
    <row r="684" ht="18.95" customHeight="1" spans="1:10">
      <c r="A684" s="126" t="s">
        <v>136</v>
      </c>
      <c r="B684" s="97" t="s">
        <v>136</v>
      </c>
      <c r="C684" s="97" t="s">
        <v>1304</v>
      </c>
      <c r="D684" s="89" t="s">
        <v>1312</v>
      </c>
      <c r="E684" s="97" t="s">
        <v>148</v>
      </c>
      <c r="F684" s="49" t="s">
        <v>3148</v>
      </c>
      <c r="G684" s="129">
        <v>0</v>
      </c>
      <c r="H684" s="135" t="s">
        <v>136</v>
      </c>
      <c r="I684" s="36" t="s">
        <v>2730</v>
      </c>
      <c r="J684" s="36" t="s">
        <v>148</v>
      </c>
    </row>
    <row r="685" ht="18.95" customHeight="1" spans="1:10">
      <c r="A685" s="126" t="s">
        <v>136</v>
      </c>
      <c r="B685" s="97" t="s">
        <v>136</v>
      </c>
      <c r="C685" s="97" t="s">
        <v>1304</v>
      </c>
      <c r="D685" s="89" t="s">
        <v>1314</v>
      </c>
      <c r="E685" s="97" t="s">
        <v>148</v>
      </c>
      <c r="F685" s="49" t="s">
        <v>3149</v>
      </c>
      <c r="G685" s="129">
        <v>1021</v>
      </c>
      <c r="H685" s="135">
        <v>0.145</v>
      </c>
      <c r="I685" s="36" t="s">
        <v>148</v>
      </c>
      <c r="J685" s="36" t="s">
        <v>148</v>
      </c>
    </row>
    <row r="686" ht="18.95" customHeight="1" spans="1:10">
      <c r="A686" s="126" t="s">
        <v>136</v>
      </c>
      <c r="B686" s="97" t="s">
        <v>136</v>
      </c>
      <c r="C686" s="97" t="s">
        <v>1304</v>
      </c>
      <c r="D686" s="89" t="s">
        <v>1316</v>
      </c>
      <c r="E686" s="97" t="s">
        <v>148</v>
      </c>
      <c r="F686" s="49" t="s">
        <v>3150</v>
      </c>
      <c r="G686" s="129">
        <v>0</v>
      </c>
      <c r="H686" s="135">
        <v>-1</v>
      </c>
      <c r="I686" s="36" t="s">
        <v>2730</v>
      </c>
      <c r="J686" s="36" t="s">
        <v>148</v>
      </c>
    </row>
    <row r="687" ht="18.95" customHeight="1" spans="1:10">
      <c r="A687" s="126" t="s">
        <v>136</v>
      </c>
      <c r="B687" s="97"/>
      <c r="C687" s="97" t="s">
        <v>1304</v>
      </c>
      <c r="D687" s="89" t="s">
        <v>1318</v>
      </c>
      <c r="E687" s="97" t="s">
        <v>148</v>
      </c>
      <c r="F687" s="49" t="s">
        <v>3151</v>
      </c>
      <c r="G687" s="129">
        <v>0</v>
      </c>
      <c r="H687" s="135" t="s">
        <v>136</v>
      </c>
      <c r="I687" s="36" t="s">
        <v>2730</v>
      </c>
      <c r="J687" s="36" t="s">
        <v>148</v>
      </c>
    </row>
    <row r="688" ht="18.95" customHeight="1" spans="1:10">
      <c r="A688" s="126" t="s">
        <v>136</v>
      </c>
      <c r="B688" s="97" t="s">
        <v>136</v>
      </c>
      <c r="C688" s="97" t="s">
        <v>1304</v>
      </c>
      <c r="D688" s="89" t="s">
        <v>1320</v>
      </c>
      <c r="E688" s="97" t="s">
        <v>148</v>
      </c>
      <c r="F688" s="49" t="s">
        <v>3152</v>
      </c>
      <c r="G688" s="129">
        <v>25940</v>
      </c>
      <c r="H688" s="135">
        <v>0.359</v>
      </c>
      <c r="I688" s="36" t="s">
        <v>148</v>
      </c>
      <c r="J688" s="36" t="s">
        <v>148</v>
      </c>
    </row>
    <row r="689" ht="18.95" customHeight="1" spans="1:10">
      <c r="A689" s="126" t="s">
        <v>136</v>
      </c>
      <c r="B689" s="97" t="s">
        <v>136</v>
      </c>
      <c r="C689" s="97" t="s">
        <v>1304</v>
      </c>
      <c r="D689" s="89" t="s">
        <v>1322</v>
      </c>
      <c r="E689" s="97" t="s">
        <v>148</v>
      </c>
      <c r="F689" s="49" t="s">
        <v>3153</v>
      </c>
      <c r="G689" s="129">
        <v>12700</v>
      </c>
      <c r="H689" s="135">
        <v>-0.244</v>
      </c>
      <c r="I689" s="36" t="s">
        <v>148</v>
      </c>
      <c r="J689" s="36" t="s">
        <v>148</v>
      </c>
    </row>
    <row r="690" ht="18.95" customHeight="1" spans="1:10">
      <c r="A690" s="126" t="s">
        <v>136</v>
      </c>
      <c r="B690" s="97" t="s">
        <v>136</v>
      </c>
      <c r="C690" s="97" t="s">
        <v>1304</v>
      </c>
      <c r="D690" s="89" t="s">
        <v>1324</v>
      </c>
      <c r="E690" s="97" t="s">
        <v>148</v>
      </c>
      <c r="F690" s="49" t="s">
        <v>3154</v>
      </c>
      <c r="G690" s="129">
        <v>500</v>
      </c>
      <c r="H690" s="135">
        <v>-0.145</v>
      </c>
      <c r="I690" s="36" t="s">
        <v>148</v>
      </c>
      <c r="J690" s="36" t="s">
        <v>148</v>
      </c>
    </row>
    <row r="691" ht="18.95" customHeight="1" spans="1:10">
      <c r="A691" s="126" t="s">
        <v>136</v>
      </c>
      <c r="B691" s="97" t="s">
        <v>136</v>
      </c>
      <c r="C691" s="97" t="s">
        <v>1304</v>
      </c>
      <c r="D691" s="89" t="s">
        <v>1326</v>
      </c>
      <c r="E691" s="97" t="s">
        <v>148</v>
      </c>
      <c r="F691" s="49" t="s">
        <v>3155</v>
      </c>
      <c r="G691" s="129">
        <v>2030</v>
      </c>
      <c r="H691" s="135">
        <v>-0.048</v>
      </c>
      <c r="I691" s="36" t="s">
        <v>148</v>
      </c>
      <c r="J691" s="36" t="s">
        <v>148</v>
      </c>
    </row>
    <row r="692" ht="18.95" customHeight="1" spans="1:10">
      <c r="A692" s="126" t="s">
        <v>136</v>
      </c>
      <c r="B692" s="482" t="s">
        <v>1261</v>
      </c>
      <c r="C692" s="97"/>
      <c r="D692" s="89" t="s">
        <v>1328</v>
      </c>
      <c r="E692" s="97"/>
      <c r="F692" s="50" t="s">
        <v>1329</v>
      </c>
      <c r="G692" s="127">
        <v>483740</v>
      </c>
      <c r="H692" s="133">
        <v>0.099</v>
      </c>
      <c r="I692" s="36" t="s">
        <v>148</v>
      </c>
      <c r="J692" s="36" t="s">
        <v>148</v>
      </c>
    </row>
    <row r="693" ht="18.95" customHeight="1" spans="1:10">
      <c r="A693" s="126" t="s">
        <v>136</v>
      </c>
      <c r="B693" s="97" t="s">
        <v>136</v>
      </c>
      <c r="C693" s="97" t="s">
        <v>1328</v>
      </c>
      <c r="D693" s="89" t="s">
        <v>1330</v>
      </c>
      <c r="E693" s="97" t="s">
        <v>148</v>
      </c>
      <c r="F693" s="49" t="s">
        <v>3156</v>
      </c>
      <c r="G693" s="129">
        <v>31476</v>
      </c>
      <c r="H693" s="135">
        <v>-0.056</v>
      </c>
      <c r="I693" s="36" t="s">
        <v>148</v>
      </c>
      <c r="J693" s="36" t="s">
        <v>148</v>
      </c>
    </row>
    <row r="694" ht="18.95" customHeight="1" spans="1:10">
      <c r="A694" s="126" t="s">
        <v>136</v>
      </c>
      <c r="B694" s="97" t="s">
        <v>136</v>
      </c>
      <c r="C694" s="97" t="s">
        <v>1328</v>
      </c>
      <c r="D694" s="89" t="s">
        <v>1332</v>
      </c>
      <c r="E694" s="97" t="s">
        <v>148</v>
      </c>
      <c r="F694" s="49" t="s">
        <v>3157</v>
      </c>
      <c r="G694" s="129">
        <v>24905</v>
      </c>
      <c r="H694" s="135">
        <v>0.228</v>
      </c>
      <c r="I694" s="36" t="s">
        <v>148</v>
      </c>
      <c r="J694" s="36" t="s">
        <v>148</v>
      </c>
    </row>
    <row r="695" ht="18.95" customHeight="1" spans="1:10">
      <c r="A695" s="126" t="s">
        <v>136</v>
      </c>
      <c r="B695" s="97" t="s">
        <v>136</v>
      </c>
      <c r="C695" s="97" t="s">
        <v>1328</v>
      </c>
      <c r="D695" s="89" t="s">
        <v>1334</v>
      </c>
      <c r="E695" s="97" t="s">
        <v>148</v>
      </c>
      <c r="F695" s="49" t="s">
        <v>3158</v>
      </c>
      <c r="G695" s="129">
        <v>31824</v>
      </c>
      <c r="H695" s="135">
        <v>0.006</v>
      </c>
      <c r="I695" s="36" t="s">
        <v>148</v>
      </c>
      <c r="J695" s="36" t="s">
        <v>148</v>
      </c>
    </row>
    <row r="696" ht="18.95" customHeight="1" spans="1:10">
      <c r="A696" s="126" t="s">
        <v>136</v>
      </c>
      <c r="B696" s="97" t="s">
        <v>136</v>
      </c>
      <c r="C696" s="97" t="s">
        <v>1328</v>
      </c>
      <c r="D696" s="89" t="s">
        <v>1336</v>
      </c>
      <c r="E696" s="97" t="s">
        <v>148</v>
      </c>
      <c r="F696" s="49" t="s">
        <v>3159</v>
      </c>
      <c r="G696" s="128">
        <v>0</v>
      </c>
      <c r="H696" s="135" t="s">
        <v>136</v>
      </c>
      <c r="I696" s="36" t="s">
        <v>2730</v>
      </c>
      <c r="J696" s="36" t="s">
        <v>148</v>
      </c>
    </row>
    <row r="697" ht="18.95" customHeight="1" spans="1:10">
      <c r="A697" s="126" t="s">
        <v>136</v>
      </c>
      <c r="B697" s="97"/>
      <c r="C697" s="97" t="s">
        <v>1328</v>
      </c>
      <c r="D697" s="89" t="s">
        <v>1338</v>
      </c>
      <c r="E697" s="97" t="s">
        <v>148</v>
      </c>
      <c r="F697" s="49" t="s">
        <v>3160</v>
      </c>
      <c r="G697" s="129">
        <v>315011</v>
      </c>
      <c r="H697" s="135">
        <v>0.123</v>
      </c>
      <c r="I697" s="36" t="s">
        <v>148</v>
      </c>
      <c r="J697" s="36" t="s">
        <v>148</v>
      </c>
    </row>
    <row r="698" ht="18.95" customHeight="1" spans="1:10">
      <c r="A698" s="126" t="s">
        <v>136</v>
      </c>
      <c r="B698" s="97" t="s">
        <v>136</v>
      </c>
      <c r="C698" s="97" t="s">
        <v>1328</v>
      </c>
      <c r="D698" s="89" t="s">
        <v>1340</v>
      </c>
      <c r="E698" s="97" t="s">
        <v>148</v>
      </c>
      <c r="F698" s="49" t="s">
        <v>3161</v>
      </c>
      <c r="G698" s="129">
        <v>46190</v>
      </c>
      <c r="H698" s="135">
        <v>0.171</v>
      </c>
      <c r="I698" s="36" t="s">
        <v>148</v>
      </c>
      <c r="J698" s="36" t="s">
        <v>148</v>
      </c>
    </row>
    <row r="699" ht="18.95" customHeight="1" spans="1:10">
      <c r="A699" s="126" t="s">
        <v>136</v>
      </c>
      <c r="B699" s="97" t="s">
        <v>136</v>
      </c>
      <c r="C699" s="97" t="s">
        <v>1328</v>
      </c>
      <c r="D699" s="89" t="s">
        <v>1342</v>
      </c>
      <c r="E699" s="97" t="s">
        <v>148</v>
      </c>
      <c r="F699" s="49" t="s">
        <v>3162</v>
      </c>
      <c r="G699" s="129">
        <v>8780</v>
      </c>
      <c r="H699" s="135">
        <v>0.003</v>
      </c>
      <c r="I699" s="36" t="s">
        <v>148</v>
      </c>
      <c r="J699" s="36" t="s">
        <v>148</v>
      </c>
    </row>
    <row r="700" ht="18.95" customHeight="1" spans="1:10">
      <c r="A700" s="126" t="s">
        <v>136</v>
      </c>
      <c r="B700" s="97"/>
      <c r="C700" s="97" t="s">
        <v>1328</v>
      </c>
      <c r="D700" s="89" t="s">
        <v>1344</v>
      </c>
      <c r="E700" s="97" t="s">
        <v>148</v>
      </c>
      <c r="F700" s="49" t="s">
        <v>3163</v>
      </c>
      <c r="G700" s="129">
        <v>0</v>
      </c>
      <c r="H700" s="135" t="s">
        <v>136</v>
      </c>
      <c r="I700" s="36" t="s">
        <v>2730</v>
      </c>
      <c r="J700" s="36" t="s">
        <v>148</v>
      </c>
    </row>
    <row r="701" ht="18.95" customHeight="1" spans="1:10">
      <c r="A701" s="126" t="s">
        <v>136</v>
      </c>
      <c r="B701" s="97" t="s">
        <v>136</v>
      </c>
      <c r="C701" s="97" t="s">
        <v>1328</v>
      </c>
      <c r="D701" s="89" t="s">
        <v>1346</v>
      </c>
      <c r="E701" s="97" t="s">
        <v>148</v>
      </c>
      <c r="F701" s="49" t="s">
        <v>3164</v>
      </c>
      <c r="G701" s="129">
        <v>25554</v>
      </c>
      <c r="H701" s="135">
        <v>-0.027</v>
      </c>
      <c r="I701" s="36" t="s">
        <v>148</v>
      </c>
      <c r="J701" s="36" t="s">
        <v>148</v>
      </c>
    </row>
    <row r="702" ht="18.95" customHeight="1" spans="1:10">
      <c r="A702" s="126" t="s">
        <v>136</v>
      </c>
      <c r="B702" s="482" t="s">
        <v>1261</v>
      </c>
      <c r="C702" s="97"/>
      <c r="D702" s="89" t="s">
        <v>1348</v>
      </c>
      <c r="E702" s="97"/>
      <c r="F702" s="50" t="s">
        <v>1349</v>
      </c>
      <c r="G702" s="127">
        <v>5000</v>
      </c>
      <c r="H702" s="133">
        <v>1</v>
      </c>
      <c r="I702" s="36" t="s">
        <v>148</v>
      </c>
      <c r="J702" s="36" t="s">
        <v>148</v>
      </c>
    </row>
    <row r="703" ht="18.95" customHeight="1" spans="1:10">
      <c r="A703" s="126" t="s">
        <v>136</v>
      </c>
      <c r="B703" s="97" t="s">
        <v>136</v>
      </c>
      <c r="C703" s="482" t="s">
        <v>1348</v>
      </c>
      <c r="D703" s="89" t="s">
        <v>1350</v>
      </c>
      <c r="E703" s="97" t="s">
        <v>148</v>
      </c>
      <c r="F703" s="49" t="s">
        <v>3165</v>
      </c>
      <c r="G703" s="129">
        <v>5000</v>
      </c>
      <c r="H703" s="135">
        <v>1</v>
      </c>
      <c r="I703" s="36" t="s">
        <v>148</v>
      </c>
      <c r="J703" s="36" t="s">
        <v>148</v>
      </c>
    </row>
    <row r="704" ht="18.95" customHeight="1" spans="1:10">
      <c r="A704" s="126" t="s">
        <v>136</v>
      </c>
      <c r="B704" s="97" t="s">
        <v>136</v>
      </c>
      <c r="C704" s="482" t="s">
        <v>1348</v>
      </c>
      <c r="D704" s="481" t="s">
        <v>1352</v>
      </c>
      <c r="E704" s="97" t="s">
        <v>148</v>
      </c>
      <c r="F704" s="49" t="s">
        <v>3166</v>
      </c>
      <c r="G704" s="129">
        <v>0</v>
      </c>
      <c r="H704" s="135" t="s">
        <v>136</v>
      </c>
      <c r="I704" s="36" t="s">
        <v>2730</v>
      </c>
      <c r="J704" s="36" t="s">
        <v>148</v>
      </c>
    </row>
    <row r="705" ht="18.95" customHeight="1" spans="1:11">
      <c r="A705" s="126" t="s">
        <v>136</v>
      </c>
      <c r="B705" s="482" t="s">
        <v>1261</v>
      </c>
      <c r="C705" s="97"/>
      <c r="D705" s="481" t="s">
        <v>3167</v>
      </c>
      <c r="E705" s="97"/>
      <c r="F705" s="50" t="s">
        <v>1355</v>
      </c>
      <c r="G705" s="127">
        <v>34149</v>
      </c>
      <c r="H705" s="133">
        <v>0.17</v>
      </c>
      <c r="I705" s="36" t="s">
        <v>148</v>
      </c>
      <c r="J705" s="36" t="s">
        <v>148</v>
      </c>
      <c r="K705" s="243"/>
    </row>
    <row r="706" ht="18.95" customHeight="1" spans="1:10">
      <c r="A706" s="126" t="s">
        <v>136</v>
      </c>
      <c r="B706" s="97" t="s">
        <v>136</v>
      </c>
      <c r="C706" s="482" t="s">
        <v>1354</v>
      </c>
      <c r="D706" s="481" t="s">
        <v>1356</v>
      </c>
      <c r="E706" s="97" t="s">
        <v>148</v>
      </c>
      <c r="F706" s="49" t="s">
        <v>3168</v>
      </c>
      <c r="G706" s="129">
        <v>207</v>
      </c>
      <c r="H706" s="135">
        <v>-0.992</v>
      </c>
      <c r="I706" s="36" t="s">
        <v>148</v>
      </c>
      <c r="J706" s="36" t="s">
        <v>148</v>
      </c>
    </row>
    <row r="707" ht="18.95" customHeight="1" spans="1:10">
      <c r="A707" s="126" t="s">
        <v>136</v>
      </c>
      <c r="B707" s="97" t="s">
        <v>136</v>
      </c>
      <c r="C707" s="482" t="s">
        <v>1354</v>
      </c>
      <c r="D707" s="481" t="s">
        <v>1358</v>
      </c>
      <c r="E707" s="97" t="s">
        <v>148</v>
      </c>
      <c r="F707" s="49" t="s">
        <v>3169</v>
      </c>
      <c r="G707" s="129">
        <v>5822</v>
      </c>
      <c r="H707" s="135">
        <v>4.735</v>
      </c>
      <c r="I707" s="36" t="s">
        <v>148</v>
      </c>
      <c r="J707" s="36" t="s">
        <v>148</v>
      </c>
    </row>
    <row r="708" ht="18.95" customHeight="1" spans="1:10">
      <c r="A708" s="126" t="s">
        <v>136</v>
      </c>
      <c r="B708" s="97" t="s">
        <v>136</v>
      </c>
      <c r="C708" s="482" t="s">
        <v>1354</v>
      </c>
      <c r="D708" s="481" t="s">
        <v>1360</v>
      </c>
      <c r="E708" s="97" t="s">
        <v>148</v>
      </c>
      <c r="F708" s="49" t="s">
        <v>3170</v>
      </c>
      <c r="G708" s="128">
        <v>28120</v>
      </c>
      <c r="H708" s="135">
        <v>13.527</v>
      </c>
      <c r="I708" s="36" t="s">
        <v>148</v>
      </c>
      <c r="J708" s="36" t="s">
        <v>148</v>
      </c>
    </row>
    <row r="709" ht="18.95" customHeight="1" spans="1:10">
      <c r="A709" s="126" t="s">
        <v>136</v>
      </c>
      <c r="B709" s="482" t="s">
        <v>1261</v>
      </c>
      <c r="C709" s="97"/>
      <c r="D709" s="481" t="s">
        <v>1362</v>
      </c>
      <c r="E709" s="97"/>
      <c r="F709" s="50" t="s">
        <v>1363</v>
      </c>
      <c r="G709" s="127">
        <v>24862</v>
      </c>
      <c r="H709" s="133">
        <v>0.079</v>
      </c>
      <c r="I709" s="36" t="s">
        <v>148</v>
      </c>
      <c r="J709" s="36" t="s">
        <v>148</v>
      </c>
    </row>
    <row r="710" ht="18.95" customHeight="1" spans="1:10">
      <c r="A710" s="126" t="s">
        <v>136</v>
      </c>
      <c r="B710" s="97" t="s">
        <v>136</v>
      </c>
      <c r="C710" s="97" t="s">
        <v>1362</v>
      </c>
      <c r="D710" s="481" t="s">
        <v>1364</v>
      </c>
      <c r="E710" s="97" t="s">
        <v>148</v>
      </c>
      <c r="F710" s="49" t="s">
        <v>2729</v>
      </c>
      <c r="G710" s="129">
        <v>2428</v>
      </c>
      <c r="H710" s="135">
        <v>0.565</v>
      </c>
      <c r="I710" s="36" t="s">
        <v>148</v>
      </c>
      <c r="J710" s="36" t="s">
        <v>148</v>
      </c>
    </row>
    <row r="711" ht="18.95" customHeight="1" spans="1:10">
      <c r="A711" s="126" t="s">
        <v>136</v>
      </c>
      <c r="B711" s="97"/>
      <c r="C711" s="97" t="s">
        <v>1362</v>
      </c>
      <c r="D711" s="481" t="s">
        <v>1365</v>
      </c>
      <c r="E711" s="97" t="s">
        <v>148</v>
      </c>
      <c r="F711" s="49" t="s">
        <v>2731</v>
      </c>
      <c r="G711" s="129">
        <v>0</v>
      </c>
      <c r="H711" s="135" t="s">
        <v>136</v>
      </c>
      <c r="I711" s="36" t="s">
        <v>2730</v>
      </c>
      <c r="J711" s="36" t="s">
        <v>148</v>
      </c>
    </row>
    <row r="712" ht="18.95" customHeight="1" spans="1:10">
      <c r="A712" s="126"/>
      <c r="B712" s="97" t="s">
        <v>136</v>
      </c>
      <c r="C712" s="97" t="s">
        <v>1362</v>
      </c>
      <c r="D712" s="481" t="s">
        <v>1366</v>
      </c>
      <c r="E712" s="97" t="s">
        <v>148</v>
      </c>
      <c r="F712" s="49" t="s">
        <v>2732</v>
      </c>
      <c r="G712" s="129">
        <v>61</v>
      </c>
      <c r="H712" s="135">
        <v>0.127</v>
      </c>
      <c r="I712" s="36" t="s">
        <v>148</v>
      </c>
      <c r="J712" s="36" t="s">
        <v>148</v>
      </c>
    </row>
    <row r="713" ht="18.95" customHeight="1" spans="1:10">
      <c r="A713" s="126" t="s">
        <v>136</v>
      </c>
      <c r="B713" s="97"/>
      <c r="C713" s="97" t="s">
        <v>1362</v>
      </c>
      <c r="D713" s="481" t="s">
        <v>1367</v>
      </c>
      <c r="E713" s="97" t="s">
        <v>148</v>
      </c>
      <c r="F713" s="51" t="s">
        <v>3171</v>
      </c>
      <c r="G713" s="129">
        <v>1621</v>
      </c>
      <c r="H713" s="135">
        <v>-0.016</v>
      </c>
      <c r="I713" s="36" t="s">
        <v>148</v>
      </c>
      <c r="J713" s="36" t="s">
        <v>148</v>
      </c>
    </row>
    <row r="714" ht="18.95" customHeight="1" spans="1:10">
      <c r="A714" s="126" t="s">
        <v>136</v>
      </c>
      <c r="B714" s="97" t="s">
        <v>136</v>
      </c>
      <c r="C714" s="97" t="s">
        <v>1362</v>
      </c>
      <c r="D714" s="481" t="s">
        <v>1369</v>
      </c>
      <c r="E714" s="97" t="s">
        <v>148</v>
      </c>
      <c r="F714" s="51" t="s">
        <v>3172</v>
      </c>
      <c r="G714" s="129">
        <v>215</v>
      </c>
      <c r="H714" s="135">
        <v>1.622</v>
      </c>
      <c r="I714" s="36" t="s">
        <v>148</v>
      </c>
      <c r="J714" s="36" t="s">
        <v>148</v>
      </c>
    </row>
    <row r="715" ht="18.95" customHeight="1" spans="1:10">
      <c r="A715" s="126" t="s">
        <v>136</v>
      </c>
      <c r="B715" s="97"/>
      <c r="C715" s="97" t="s">
        <v>1362</v>
      </c>
      <c r="D715" s="481" t="s">
        <v>1371</v>
      </c>
      <c r="E715" s="97" t="s">
        <v>148</v>
      </c>
      <c r="F715" s="27" t="s">
        <v>3173</v>
      </c>
      <c r="G715" s="129">
        <v>996</v>
      </c>
      <c r="H715" s="135">
        <v>0.089</v>
      </c>
      <c r="I715" s="36" t="s">
        <v>148</v>
      </c>
      <c r="J715" s="36" t="s">
        <v>148</v>
      </c>
    </row>
    <row r="716" ht="18.95" customHeight="1" spans="1:10">
      <c r="A716" s="126"/>
      <c r="B716" s="97"/>
      <c r="C716" s="97" t="s">
        <v>1362</v>
      </c>
      <c r="D716" s="481" t="s">
        <v>1373</v>
      </c>
      <c r="E716" s="97" t="s">
        <v>148</v>
      </c>
      <c r="F716" s="27" t="s">
        <v>3174</v>
      </c>
      <c r="G716" s="129">
        <v>17413</v>
      </c>
      <c r="H716" s="135">
        <v>0.024</v>
      </c>
      <c r="I716" s="36" t="s">
        <v>148</v>
      </c>
      <c r="J716" s="36" t="s">
        <v>148</v>
      </c>
    </row>
    <row r="717" ht="18.95" customHeight="1" spans="1:10">
      <c r="A717" s="126"/>
      <c r="B717" s="97"/>
      <c r="C717" s="97" t="s">
        <v>1362</v>
      </c>
      <c r="D717" s="481" t="s">
        <v>1375</v>
      </c>
      <c r="E717" s="97" t="s">
        <v>148</v>
      </c>
      <c r="F717" s="51" t="s">
        <v>2739</v>
      </c>
      <c r="G717" s="129">
        <v>1217</v>
      </c>
      <c r="H717" s="135">
        <v>0.14</v>
      </c>
      <c r="I717" s="36" t="s">
        <v>148</v>
      </c>
      <c r="J717" s="36" t="s">
        <v>148</v>
      </c>
    </row>
    <row r="718" ht="18.95" customHeight="1" spans="1:10">
      <c r="A718" s="126"/>
      <c r="B718" s="97"/>
      <c r="C718" s="97" t="s">
        <v>1362</v>
      </c>
      <c r="D718" s="481" t="s">
        <v>1376</v>
      </c>
      <c r="E718" s="97" t="s">
        <v>148</v>
      </c>
      <c r="F718" s="49" t="s">
        <v>3175</v>
      </c>
      <c r="G718" s="128">
        <v>911</v>
      </c>
      <c r="H718" s="135">
        <v>0.248</v>
      </c>
      <c r="I718" s="36" t="s">
        <v>148</v>
      </c>
      <c r="J718" s="36" t="s">
        <v>148</v>
      </c>
    </row>
    <row r="719" ht="18.95" customHeight="1" spans="1:10">
      <c r="A719" s="126"/>
      <c r="B719" s="482" t="s">
        <v>1261</v>
      </c>
      <c r="C719" s="97"/>
      <c r="D719" s="96">
        <v>21099</v>
      </c>
      <c r="E719" s="97"/>
      <c r="F719" s="50" t="s">
        <v>1378</v>
      </c>
      <c r="G719" s="127">
        <v>9046</v>
      </c>
      <c r="H719" s="133">
        <v>0.123</v>
      </c>
      <c r="I719" s="36" t="s">
        <v>148</v>
      </c>
      <c r="J719" s="36" t="s">
        <v>148</v>
      </c>
    </row>
    <row r="720" ht="18.95" customHeight="1" spans="1:10">
      <c r="A720" s="126"/>
      <c r="B720" s="97"/>
      <c r="C720" s="96">
        <v>21099</v>
      </c>
      <c r="D720" s="96">
        <v>2109901</v>
      </c>
      <c r="E720" s="97" t="s">
        <v>148</v>
      </c>
      <c r="F720" s="49" t="s">
        <v>3176</v>
      </c>
      <c r="G720" s="129">
        <v>9046</v>
      </c>
      <c r="H720" s="135">
        <v>0.123</v>
      </c>
      <c r="I720" s="36" t="s">
        <v>148</v>
      </c>
      <c r="J720" s="36" t="s">
        <v>148</v>
      </c>
    </row>
    <row r="721" ht="18.95" customHeight="1" spans="1:10">
      <c r="A721" s="126" t="s">
        <v>135</v>
      </c>
      <c r="B721" s="97" t="s">
        <v>136</v>
      </c>
      <c r="C721" s="97"/>
      <c r="D721" s="89" t="s">
        <v>1380</v>
      </c>
      <c r="E721" s="97"/>
      <c r="F721" s="50" t="s">
        <v>1381</v>
      </c>
      <c r="G721" s="127">
        <v>171480</v>
      </c>
      <c r="H721" s="133">
        <v>-0.078</v>
      </c>
      <c r="I721" s="36" t="s">
        <v>148</v>
      </c>
      <c r="J721" s="36" t="s">
        <v>148</v>
      </c>
    </row>
    <row r="722" ht="18.95" customHeight="1" spans="1:10">
      <c r="A722" s="126" t="s">
        <v>136</v>
      </c>
      <c r="B722" s="482" t="s">
        <v>1380</v>
      </c>
      <c r="C722" s="97"/>
      <c r="D722" s="89" t="s">
        <v>1382</v>
      </c>
      <c r="E722" s="97"/>
      <c r="F722" s="50" t="s">
        <v>1383</v>
      </c>
      <c r="G722" s="127">
        <v>14451</v>
      </c>
      <c r="H722" s="133">
        <v>0.273</v>
      </c>
      <c r="I722" s="36" t="s">
        <v>148</v>
      </c>
      <c r="J722" s="36" t="s">
        <v>148</v>
      </c>
    </row>
    <row r="723" ht="18.95" customHeight="1" spans="1:10">
      <c r="A723" s="126" t="s">
        <v>136</v>
      </c>
      <c r="B723" s="97" t="s">
        <v>136</v>
      </c>
      <c r="C723" s="97" t="s">
        <v>1382</v>
      </c>
      <c r="D723" s="89" t="s">
        <v>1384</v>
      </c>
      <c r="E723" s="97" t="s">
        <v>148</v>
      </c>
      <c r="F723" s="49" t="s">
        <v>2729</v>
      </c>
      <c r="G723" s="129">
        <v>1603</v>
      </c>
      <c r="H723" s="135">
        <v>0.479</v>
      </c>
      <c r="I723" s="36" t="s">
        <v>148</v>
      </c>
      <c r="J723" s="36" t="s">
        <v>2730</v>
      </c>
    </row>
    <row r="724" ht="18.95" customHeight="1" spans="1:10">
      <c r="A724" s="126" t="s">
        <v>136</v>
      </c>
      <c r="B724" s="97" t="s">
        <v>136</v>
      </c>
      <c r="C724" s="97" t="s">
        <v>1382</v>
      </c>
      <c r="D724" s="89" t="s">
        <v>1385</v>
      </c>
      <c r="E724" s="97" t="s">
        <v>148</v>
      </c>
      <c r="F724" s="49" t="s">
        <v>2731</v>
      </c>
      <c r="G724" s="129">
        <v>0</v>
      </c>
      <c r="H724" s="135">
        <v>-1</v>
      </c>
      <c r="I724" s="36" t="s">
        <v>2730</v>
      </c>
      <c r="J724" s="36" t="s">
        <v>2730</v>
      </c>
    </row>
    <row r="725" ht="18.95" customHeight="1" spans="1:10">
      <c r="A725" s="126" t="s">
        <v>136</v>
      </c>
      <c r="B725" s="97" t="s">
        <v>136</v>
      </c>
      <c r="C725" s="97" t="s">
        <v>1382</v>
      </c>
      <c r="D725" s="89" t="s">
        <v>1386</v>
      </c>
      <c r="E725" s="97" t="s">
        <v>148</v>
      </c>
      <c r="F725" s="49" t="s">
        <v>2732</v>
      </c>
      <c r="G725" s="129">
        <v>89</v>
      </c>
      <c r="H725" s="135">
        <v>0.309</v>
      </c>
      <c r="I725" s="36" t="s">
        <v>148</v>
      </c>
      <c r="J725" s="36" t="s">
        <v>2730</v>
      </c>
    </row>
    <row r="726" ht="18.95" customHeight="1" spans="1:10">
      <c r="A726" s="126" t="s">
        <v>136</v>
      </c>
      <c r="B726" s="97" t="s">
        <v>136</v>
      </c>
      <c r="C726" s="97" t="s">
        <v>1382</v>
      </c>
      <c r="D726" s="89" t="s">
        <v>1387</v>
      </c>
      <c r="E726" s="97" t="s">
        <v>148</v>
      </c>
      <c r="F726" s="49" t="s">
        <v>3177</v>
      </c>
      <c r="G726" s="129">
        <v>109</v>
      </c>
      <c r="H726" s="135">
        <v>0.056</v>
      </c>
      <c r="I726" s="36" t="s">
        <v>148</v>
      </c>
      <c r="J726" s="36" t="s">
        <v>2730</v>
      </c>
    </row>
    <row r="727" ht="18.95" customHeight="1" spans="1:10">
      <c r="A727" s="126" t="s">
        <v>136</v>
      </c>
      <c r="B727" s="97"/>
      <c r="C727" s="97" t="s">
        <v>1382</v>
      </c>
      <c r="D727" s="89" t="s">
        <v>1389</v>
      </c>
      <c r="E727" s="97" t="s">
        <v>148</v>
      </c>
      <c r="F727" s="49" t="s">
        <v>3178</v>
      </c>
      <c r="G727" s="129">
        <v>0</v>
      </c>
      <c r="H727" s="135" t="s">
        <v>136</v>
      </c>
      <c r="I727" s="36" t="s">
        <v>2730</v>
      </c>
      <c r="J727" s="36" t="s">
        <v>2730</v>
      </c>
    </row>
    <row r="728" ht="18.95" customHeight="1" spans="1:10">
      <c r="A728" s="126" t="s">
        <v>136</v>
      </c>
      <c r="B728" s="97" t="s">
        <v>136</v>
      </c>
      <c r="C728" s="97" t="s">
        <v>1382</v>
      </c>
      <c r="D728" s="89" t="s">
        <v>1391</v>
      </c>
      <c r="E728" s="97" t="s">
        <v>148</v>
      </c>
      <c r="F728" s="49" t="s">
        <v>3179</v>
      </c>
      <c r="G728" s="129">
        <v>54</v>
      </c>
      <c r="H728" s="135">
        <v>0.121</v>
      </c>
      <c r="I728" s="36" t="s">
        <v>148</v>
      </c>
      <c r="J728" s="36" t="s">
        <v>2730</v>
      </c>
    </row>
    <row r="729" ht="18.95" customHeight="1" spans="1:10">
      <c r="A729" s="126" t="s">
        <v>136</v>
      </c>
      <c r="B729" s="97" t="s">
        <v>136</v>
      </c>
      <c r="C729" s="97" t="s">
        <v>1382</v>
      </c>
      <c r="D729" s="89" t="s">
        <v>1393</v>
      </c>
      <c r="E729" s="97" t="s">
        <v>148</v>
      </c>
      <c r="F729" s="49" t="s">
        <v>3180</v>
      </c>
      <c r="G729" s="129">
        <v>0</v>
      </c>
      <c r="H729" s="135" t="s">
        <v>136</v>
      </c>
      <c r="I729" s="36" t="s">
        <v>2730</v>
      </c>
      <c r="J729" s="36" t="s">
        <v>2730</v>
      </c>
    </row>
    <row r="730" ht="18.95" customHeight="1" spans="1:10">
      <c r="A730" s="126" t="s">
        <v>136</v>
      </c>
      <c r="B730" s="97" t="s">
        <v>136</v>
      </c>
      <c r="C730" s="97" t="s">
        <v>1382</v>
      </c>
      <c r="D730" s="89" t="s">
        <v>1395</v>
      </c>
      <c r="E730" s="97" t="s">
        <v>148</v>
      </c>
      <c r="F730" s="49" t="s">
        <v>3181</v>
      </c>
      <c r="G730" s="129">
        <v>12596</v>
      </c>
      <c r="H730" s="135">
        <v>0.26</v>
      </c>
      <c r="I730" s="36" t="s">
        <v>148</v>
      </c>
      <c r="J730" s="36" t="s">
        <v>2730</v>
      </c>
    </row>
    <row r="731" ht="18.95" customHeight="1" spans="1:10">
      <c r="A731" s="126" t="s">
        <v>136</v>
      </c>
      <c r="B731" s="97" t="s">
        <v>1380</v>
      </c>
      <c r="C731" s="97" t="s">
        <v>136</v>
      </c>
      <c r="D731" s="89" t="s">
        <v>1397</v>
      </c>
      <c r="E731" s="97"/>
      <c r="F731" s="50" t="s">
        <v>1398</v>
      </c>
      <c r="G731" s="127">
        <v>122</v>
      </c>
      <c r="H731" s="133">
        <v>-0.686</v>
      </c>
      <c r="I731" s="36" t="s">
        <v>148</v>
      </c>
      <c r="J731" s="36" t="s">
        <v>148</v>
      </c>
    </row>
    <row r="732" ht="18.95" customHeight="1" spans="1:10">
      <c r="A732" s="126" t="s">
        <v>136</v>
      </c>
      <c r="B732" s="97" t="s">
        <v>136</v>
      </c>
      <c r="C732" s="482" t="s">
        <v>1397</v>
      </c>
      <c r="D732" s="89" t="s">
        <v>1399</v>
      </c>
      <c r="E732" s="97" t="s">
        <v>148</v>
      </c>
      <c r="F732" s="27" t="s">
        <v>3182</v>
      </c>
      <c r="G732" s="127">
        <v>0</v>
      </c>
      <c r="H732" s="135" t="s">
        <v>136</v>
      </c>
      <c r="I732" s="36" t="s">
        <v>2730</v>
      </c>
      <c r="J732" s="36" t="s">
        <v>2730</v>
      </c>
    </row>
    <row r="733" ht="18.95" customHeight="1" spans="1:10">
      <c r="A733" s="126" t="s">
        <v>136</v>
      </c>
      <c r="B733" s="97" t="s">
        <v>136</v>
      </c>
      <c r="C733" s="482" t="s">
        <v>1397</v>
      </c>
      <c r="D733" s="89" t="s">
        <v>1401</v>
      </c>
      <c r="E733" s="97" t="s">
        <v>148</v>
      </c>
      <c r="F733" s="49" t="s">
        <v>3183</v>
      </c>
      <c r="G733" s="128">
        <v>122</v>
      </c>
      <c r="H733" s="135">
        <v>-0.686</v>
      </c>
      <c r="I733" s="36" t="s">
        <v>148</v>
      </c>
      <c r="J733" s="36" t="s">
        <v>2730</v>
      </c>
    </row>
    <row r="734" ht="18.95" customHeight="1" spans="1:10">
      <c r="A734" s="126" t="s">
        <v>136</v>
      </c>
      <c r="B734" s="97" t="s">
        <v>136</v>
      </c>
      <c r="C734" s="482" t="s">
        <v>1397</v>
      </c>
      <c r="D734" s="89" t="s">
        <v>1403</v>
      </c>
      <c r="E734" s="97" t="s">
        <v>148</v>
      </c>
      <c r="F734" s="49" t="s">
        <v>3184</v>
      </c>
      <c r="G734" s="129">
        <v>0</v>
      </c>
      <c r="H734" s="135" t="s">
        <v>136</v>
      </c>
      <c r="I734" s="36" t="s">
        <v>2730</v>
      </c>
      <c r="J734" s="36" t="s">
        <v>2730</v>
      </c>
    </row>
    <row r="735" ht="18.95" customHeight="1" spans="1:10">
      <c r="A735" s="126" t="s">
        <v>136</v>
      </c>
      <c r="B735" s="482" t="s">
        <v>1380</v>
      </c>
      <c r="C735" s="97"/>
      <c r="D735" s="89" t="s">
        <v>1405</v>
      </c>
      <c r="E735" s="97"/>
      <c r="F735" s="50" t="s">
        <v>1406</v>
      </c>
      <c r="G735" s="127">
        <v>94352</v>
      </c>
      <c r="H735" s="133">
        <v>-0.108</v>
      </c>
      <c r="I735" s="36" t="s">
        <v>148</v>
      </c>
      <c r="J735" s="36" t="s">
        <v>148</v>
      </c>
    </row>
    <row r="736" ht="18.95" customHeight="1" spans="1:10">
      <c r="A736" s="126" t="s">
        <v>136</v>
      </c>
      <c r="B736" s="97" t="s">
        <v>136</v>
      </c>
      <c r="C736" s="482" t="s">
        <v>1405</v>
      </c>
      <c r="D736" s="89" t="s">
        <v>1407</v>
      </c>
      <c r="E736" s="97" t="s">
        <v>148</v>
      </c>
      <c r="F736" s="49" t="s">
        <v>3185</v>
      </c>
      <c r="G736" s="129">
        <v>0</v>
      </c>
      <c r="H736" s="135" t="s">
        <v>136</v>
      </c>
      <c r="I736" s="36" t="s">
        <v>2730</v>
      </c>
      <c r="J736" s="36" t="s">
        <v>2730</v>
      </c>
    </row>
    <row r="737" ht="18.95" customHeight="1" spans="1:10">
      <c r="A737" s="126" t="s">
        <v>136</v>
      </c>
      <c r="B737" s="97" t="s">
        <v>136</v>
      </c>
      <c r="C737" s="482" t="s">
        <v>1405</v>
      </c>
      <c r="D737" s="89" t="s">
        <v>1409</v>
      </c>
      <c r="E737" s="97" t="s">
        <v>148</v>
      </c>
      <c r="F737" s="49" t="s">
        <v>3186</v>
      </c>
      <c r="G737" s="129">
        <v>79100</v>
      </c>
      <c r="H737" s="135">
        <v>-0.133</v>
      </c>
      <c r="I737" s="36" t="s">
        <v>148</v>
      </c>
      <c r="J737" s="36" t="s">
        <v>2730</v>
      </c>
    </row>
    <row r="738" ht="18.95" customHeight="1" spans="1:10">
      <c r="A738" s="126" t="s">
        <v>136</v>
      </c>
      <c r="B738" s="97" t="s">
        <v>136</v>
      </c>
      <c r="C738" s="482" t="s">
        <v>1405</v>
      </c>
      <c r="D738" s="89" t="s">
        <v>1411</v>
      </c>
      <c r="E738" s="97" t="s">
        <v>148</v>
      </c>
      <c r="F738" s="49" t="s">
        <v>3187</v>
      </c>
      <c r="G738" s="129">
        <v>0</v>
      </c>
      <c r="H738" s="135" t="s">
        <v>136</v>
      </c>
      <c r="I738" s="36" t="s">
        <v>2730</v>
      </c>
      <c r="J738" s="36" t="s">
        <v>2730</v>
      </c>
    </row>
    <row r="739" ht="18.95" customHeight="1" spans="1:10">
      <c r="A739" s="126" t="s">
        <v>136</v>
      </c>
      <c r="B739" s="97" t="s">
        <v>136</v>
      </c>
      <c r="C739" s="482" t="s">
        <v>1405</v>
      </c>
      <c r="D739" s="89" t="s">
        <v>1413</v>
      </c>
      <c r="E739" s="97" t="s">
        <v>148</v>
      </c>
      <c r="F739" s="49" t="s">
        <v>3188</v>
      </c>
      <c r="G739" s="129">
        <v>77</v>
      </c>
      <c r="H739" s="135">
        <v>-0.983</v>
      </c>
      <c r="I739" s="36" t="s">
        <v>148</v>
      </c>
      <c r="J739" s="36" t="s">
        <v>2730</v>
      </c>
    </row>
    <row r="740" ht="18.95" customHeight="1" spans="1:10">
      <c r="A740" s="126" t="s">
        <v>136</v>
      </c>
      <c r="B740" s="97"/>
      <c r="C740" s="482" t="s">
        <v>1405</v>
      </c>
      <c r="D740" s="89" t="s">
        <v>1415</v>
      </c>
      <c r="E740" s="97" t="s">
        <v>148</v>
      </c>
      <c r="F740" s="49" t="s">
        <v>3189</v>
      </c>
      <c r="G740" s="129">
        <v>80</v>
      </c>
      <c r="H740" s="135" t="s">
        <v>136</v>
      </c>
      <c r="I740" s="36" t="s">
        <v>148</v>
      </c>
      <c r="J740" s="36" t="s">
        <v>2730</v>
      </c>
    </row>
    <row r="741" ht="18.95" customHeight="1" spans="1:10">
      <c r="A741" s="126" t="s">
        <v>136</v>
      </c>
      <c r="B741" s="97" t="s">
        <v>136</v>
      </c>
      <c r="C741" s="482" t="s">
        <v>1405</v>
      </c>
      <c r="D741" s="89" t="s">
        <v>1417</v>
      </c>
      <c r="E741" s="97" t="s">
        <v>148</v>
      </c>
      <c r="F741" s="49" t="s">
        <v>3190</v>
      </c>
      <c r="G741" s="129">
        <v>0</v>
      </c>
      <c r="H741" s="135" t="s">
        <v>136</v>
      </c>
      <c r="I741" s="36" t="s">
        <v>2730</v>
      </c>
      <c r="J741" s="36" t="s">
        <v>2730</v>
      </c>
    </row>
    <row r="742" ht="18.95" customHeight="1" spans="1:10">
      <c r="A742" s="126" t="s">
        <v>136</v>
      </c>
      <c r="B742" s="97" t="s">
        <v>136</v>
      </c>
      <c r="C742" s="482" t="s">
        <v>1405</v>
      </c>
      <c r="D742" s="89" t="s">
        <v>1419</v>
      </c>
      <c r="E742" s="97" t="s">
        <v>148</v>
      </c>
      <c r="F742" s="49" t="s">
        <v>3191</v>
      </c>
      <c r="G742" s="128">
        <v>10000</v>
      </c>
      <c r="H742" s="135">
        <v>0</v>
      </c>
      <c r="I742" s="36" t="s">
        <v>148</v>
      </c>
      <c r="J742" s="36" t="s">
        <v>2730</v>
      </c>
    </row>
    <row r="743" ht="18.95" customHeight="1" spans="1:10">
      <c r="A743" s="126" t="s">
        <v>136</v>
      </c>
      <c r="B743" s="97" t="s">
        <v>136</v>
      </c>
      <c r="C743" s="482" t="s">
        <v>1405</v>
      </c>
      <c r="D743" s="89" t="s">
        <v>1421</v>
      </c>
      <c r="E743" s="97" t="s">
        <v>148</v>
      </c>
      <c r="F743" s="49" t="s">
        <v>3192</v>
      </c>
      <c r="G743" s="129">
        <v>5095</v>
      </c>
      <c r="H743" s="135" t="s">
        <v>136</v>
      </c>
      <c r="I743" s="36" t="s">
        <v>148</v>
      </c>
      <c r="J743" s="36" t="s">
        <v>2730</v>
      </c>
    </row>
    <row r="744" ht="18.95" customHeight="1" spans="1:10">
      <c r="A744" s="126" t="s">
        <v>136</v>
      </c>
      <c r="B744" s="482" t="s">
        <v>1380</v>
      </c>
      <c r="C744" s="97"/>
      <c r="D744" s="89" t="s">
        <v>1423</v>
      </c>
      <c r="E744" s="97"/>
      <c r="F744" s="50" t="s">
        <v>1424</v>
      </c>
      <c r="G744" s="127">
        <v>10946</v>
      </c>
      <c r="H744" s="133">
        <v>0.488</v>
      </c>
      <c r="I744" s="36" t="s">
        <v>148</v>
      </c>
      <c r="J744" s="36" t="s">
        <v>148</v>
      </c>
    </row>
    <row r="745" ht="18.95" customHeight="1" spans="1:10">
      <c r="A745" s="126" t="s">
        <v>136</v>
      </c>
      <c r="B745" s="97" t="s">
        <v>136</v>
      </c>
      <c r="C745" s="97" t="s">
        <v>1423</v>
      </c>
      <c r="D745" s="481" t="s">
        <v>1425</v>
      </c>
      <c r="E745" s="97" t="s">
        <v>148</v>
      </c>
      <c r="F745" s="49" t="s">
        <v>3193</v>
      </c>
      <c r="G745" s="129">
        <v>1176</v>
      </c>
      <c r="H745" s="135">
        <v>-0.772</v>
      </c>
      <c r="I745" s="36" t="s">
        <v>148</v>
      </c>
      <c r="J745" s="36" t="s">
        <v>2730</v>
      </c>
    </row>
    <row r="746" ht="18.95" customHeight="1" spans="1:10">
      <c r="A746" s="126" t="s">
        <v>136</v>
      </c>
      <c r="B746" s="97" t="s">
        <v>136</v>
      </c>
      <c r="C746" s="97" t="s">
        <v>1423</v>
      </c>
      <c r="D746" s="89" t="s">
        <v>1427</v>
      </c>
      <c r="E746" s="97" t="s">
        <v>148</v>
      </c>
      <c r="F746" s="49" t="s">
        <v>3194</v>
      </c>
      <c r="G746" s="128">
        <v>1100</v>
      </c>
      <c r="H746" s="135" t="s">
        <v>136</v>
      </c>
      <c r="I746" s="36" t="s">
        <v>148</v>
      </c>
      <c r="J746" s="36" t="s">
        <v>2730</v>
      </c>
    </row>
    <row r="747" ht="18.95" customHeight="1" spans="1:10">
      <c r="A747" s="126" t="s">
        <v>136</v>
      </c>
      <c r="B747" s="97"/>
      <c r="C747" s="97" t="s">
        <v>1423</v>
      </c>
      <c r="D747" s="89" t="s">
        <v>1429</v>
      </c>
      <c r="E747" s="97" t="s">
        <v>148</v>
      </c>
      <c r="F747" s="49" t="s">
        <v>3195</v>
      </c>
      <c r="G747" s="129">
        <v>610</v>
      </c>
      <c r="H747" s="135" t="s">
        <v>136</v>
      </c>
      <c r="I747" s="36" t="s">
        <v>148</v>
      </c>
      <c r="J747" s="36" t="s">
        <v>2730</v>
      </c>
    </row>
    <row r="748" ht="18.95" customHeight="1" spans="1:10">
      <c r="A748" s="126" t="s">
        <v>136</v>
      </c>
      <c r="B748" s="97" t="s">
        <v>136</v>
      </c>
      <c r="C748" s="97" t="s">
        <v>1423</v>
      </c>
      <c r="D748" s="89" t="s">
        <v>1431</v>
      </c>
      <c r="E748" s="97" t="s">
        <v>148</v>
      </c>
      <c r="F748" s="49" t="s">
        <v>3196</v>
      </c>
      <c r="G748" s="129">
        <v>8060</v>
      </c>
      <c r="H748" s="135">
        <v>2.664</v>
      </c>
      <c r="I748" s="36" t="s">
        <v>148</v>
      </c>
      <c r="J748" s="36" t="s">
        <v>2730</v>
      </c>
    </row>
    <row r="749" ht="18.95" customHeight="1" spans="1:10">
      <c r="A749" s="126" t="s">
        <v>136</v>
      </c>
      <c r="B749" s="97" t="s">
        <v>136</v>
      </c>
      <c r="C749" s="97" t="s">
        <v>1423</v>
      </c>
      <c r="D749" s="89" t="s">
        <v>1433</v>
      </c>
      <c r="E749" s="97" t="s">
        <v>148</v>
      </c>
      <c r="F749" s="49" t="s">
        <v>3197</v>
      </c>
      <c r="G749" s="129">
        <v>0</v>
      </c>
      <c r="H749" s="135" t="s">
        <v>136</v>
      </c>
      <c r="I749" s="36" t="s">
        <v>2730</v>
      </c>
      <c r="J749" s="36" t="s">
        <v>2730</v>
      </c>
    </row>
    <row r="750" ht="18.95" customHeight="1" spans="1:10">
      <c r="A750" s="126" t="s">
        <v>136</v>
      </c>
      <c r="B750" s="482" t="s">
        <v>1380</v>
      </c>
      <c r="C750" s="97"/>
      <c r="D750" s="89" t="s">
        <v>1435</v>
      </c>
      <c r="E750" s="97"/>
      <c r="F750" s="50" t="s">
        <v>1436</v>
      </c>
      <c r="G750" s="127">
        <v>4106</v>
      </c>
      <c r="H750" s="133">
        <v>0</v>
      </c>
      <c r="I750" s="36" t="s">
        <v>148</v>
      </c>
      <c r="J750" s="36" t="s">
        <v>148</v>
      </c>
    </row>
    <row r="751" ht="18.95" customHeight="1" spans="1:10">
      <c r="A751" s="126" t="s">
        <v>136</v>
      </c>
      <c r="B751" s="97" t="s">
        <v>136</v>
      </c>
      <c r="C751" s="97" t="s">
        <v>1435</v>
      </c>
      <c r="D751" s="89" t="s">
        <v>1437</v>
      </c>
      <c r="E751" s="97" t="s">
        <v>148</v>
      </c>
      <c r="F751" s="49" t="s">
        <v>3198</v>
      </c>
      <c r="G751" s="129">
        <v>4106</v>
      </c>
      <c r="H751" s="135">
        <v>0</v>
      </c>
      <c r="I751" s="36" t="s">
        <v>148</v>
      </c>
      <c r="J751" s="36" t="s">
        <v>2730</v>
      </c>
    </row>
    <row r="752" ht="18.95" customHeight="1" spans="1:10">
      <c r="A752" s="126"/>
      <c r="B752" s="97" t="s">
        <v>136</v>
      </c>
      <c r="C752" s="97" t="s">
        <v>1435</v>
      </c>
      <c r="D752" s="89" t="s">
        <v>1439</v>
      </c>
      <c r="E752" s="97" t="s">
        <v>148</v>
      </c>
      <c r="F752" s="49" t="s">
        <v>3199</v>
      </c>
      <c r="G752" s="129">
        <v>0</v>
      </c>
      <c r="H752" s="135" t="s">
        <v>136</v>
      </c>
      <c r="I752" s="36" t="s">
        <v>2730</v>
      </c>
      <c r="J752" s="36" t="s">
        <v>2730</v>
      </c>
    </row>
    <row r="753" ht="18.95" customHeight="1" spans="1:10">
      <c r="A753" s="126" t="s">
        <v>136</v>
      </c>
      <c r="B753" s="97" t="s">
        <v>136</v>
      </c>
      <c r="C753" s="97" t="s">
        <v>1435</v>
      </c>
      <c r="D753" s="89" t="s">
        <v>1441</v>
      </c>
      <c r="E753" s="97" t="s">
        <v>148</v>
      </c>
      <c r="F753" s="49" t="s">
        <v>3200</v>
      </c>
      <c r="G753" s="129">
        <v>0</v>
      </c>
      <c r="H753" s="135" t="s">
        <v>136</v>
      </c>
      <c r="I753" s="36" t="s">
        <v>2730</v>
      </c>
      <c r="J753" s="36" t="s">
        <v>2730</v>
      </c>
    </row>
    <row r="754" ht="18.95" customHeight="1" spans="1:10">
      <c r="A754" s="126" t="s">
        <v>136</v>
      </c>
      <c r="B754" s="97"/>
      <c r="C754" s="97" t="s">
        <v>1435</v>
      </c>
      <c r="D754" s="89" t="s">
        <v>1443</v>
      </c>
      <c r="E754" s="97" t="s">
        <v>148</v>
      </c>
      <c r="F754" s="49" t="s">
        <v>3201</v>
      </c>
      <c r="G754" s="129">
        <v>0</v>
      </c>
      <c r="H754" s="135" t="s">
        <v>136</v>
      </c>
      <c r="I754" s="36" t="s">
        <v>2730</v>
      </c>
      <c r="J754" s="36" t="s">
        <v>2730</v>
      </c>
    </row>
    <row r="755" ht="18.95" customHeight="1" spans="1:10">
      <c r="A755" s="126" t="s">
        <v>136</v>
      </c>
      <c r="B755" s="97" t="s">
        <v>136</v>
      </c>
      <c r="C755" s="97" t="s">
        <v>1435</v>
      </c>
      <c r="D755" s="89" t="s">
        <v>1445</v>
      </c>
      <c r="E755" s="97" t="s">
        <v>148</v>
      </c>
      <c r="F755" s="49" t="s">
        <v>3202</v>
      </c>
      <c r="G755" s="128">
        <v>0</v>
      </c>
      <c r="H755" s="135" t="s">
        <v>136</v>
      </c>
      <c r="I755" s="36" t="s">
        <v>2730</v>
      </c>
      <c r="J755" s="36" t="s">
        <v>2730</v>
      </c>
    </row>
    <row r="756" ht="18.95" customHeight="1" spans="1:10">
      <c r="A756" s="126" t="s">
        <v>136</v>
      </c>
      <c r="B756" s="482" t="s">
        <v>1380</v>
      </c>
      <c r="C756" s="97"/>
      <c r="D756" s="89" t="s">
        <v>1447</v>
      </c>
      <c r="E756" s="97"/>
      <c r="F756" s="50" t="s">
        <v>1448</v>
      </c>
      <c r="G756" s="127">
        <v>25000</v>
      </c>
      <c r="H756" s="133">
        <v>0</v>
      </c>
      <c r="I756" s="36" t="s">
        <v>148</v>
      </c>
      <c r="J756" s="36" t="s">
        <v>148</v>
      </c>
    </row>
    <row r="757" ht="18.95" customHeight="1" spans="1:10">
      <c r="A757" s="126" t="s">
        <v>136</v>
      </c>
      <c r="B757" s="97" t="s">
        <v>136</v>
      </c>
      <c r="C757" s="97" t="s">
        <v>1447</v>
      </c>
      <c r="D757" s="89" t="s">
        <v>1449</v>
      </c>
      <c r="E757" s="97" t="s">
        <v>148</v>
      </c>
      <c r="F757" s="49" t="s">
        <v>3203</v>
      </c>
      <c r="G757" s="129">
        <v>0</v>
      </c>
      <c r="H757" s="135" t="s">
        <v>136</v>
      </c>
      <c r="I757" s="36" t="s">
        <v>2730</v>
      </c>
      <c r="J757" s="36" t="s">
        <v>2730</v>
      </c>
    </row>
    <row r="758" ht="18.95" customHeight="1" spans="1:10">
      <c r="A758" s="126" t="s">
        <v>136</v>
      </c>
      <c r="B758" s="97" t="s">
        <v>136</v>
      </c>
      <c r="C758" s="97" t="s">
        <v>1447</v>
      </c>
      <c r="D758" s="89" t="s">
        <v>1451</v>
      </c>
      <c r="E758" s="97" t="s">
        <v>148</v>
      </c>
      <c r="F758" s="49" t="s">
        <v>3204</v>
      </c>
      <c r="G758" s="129">
        <v>0</v>
      </c>
      <c r="H758" s="135" t="s">
        <v>136</v>
      </c>
      <c r="I758" s="36" t="s">
        <v>2730</v>
      </c>
      <c r="J758" s="36" t="s">
        <v>2730</v>
      </c>
    </row>
    <row r="759" ht="18.95" customHeight="1" spans="1:10">
      <c r="A759" s="126" t="s">
        <v>136</v>
      </c>
      <c r="B759" s="97" t="s">
        <v>136</v>
      </c>
      <c r="C759" s="97" t="s">
        <v>1447</v>
      </c>
      <c r="D759" s="89" t="s">
        <v>1453</v>
      </c>
      <c r="E759" s="97" t="s">
        <v>148</v>
      </c>
      <c r="F759" s="49" t="s">
        <v>3205</v>
      </c>
      <c r="G759" s="129">
        <v>0</v>
      </c>
      <c r="H759" s="135" t="s">
        <v>136</v>
      </c>
      <c r="I759" s="36" t="s">
        <v>2730</v>
      </c>
      <c r="J759" s="36" t="s">
        <v>2730</v>
      </c>
    </row>
    <row r="760" ht="18.95" customHeight="1" spans="1:10">
      <c r="A760" s="126" t="s">
        <v>136</v>
      </c>
      <c r="B760" s="97" t="s">
        <v>136</v>
      </c>
      <c r="C760" s="97" t="s">
        <v>1447</v>
      </c>
      <c r="D760" s="89" t="s">
        <v>1455</v>
      </c>
      <c r="E760" s="97" t="s">
        <v>148</v>
      </c>
      <c r="F760" s="49" t="s">
        <v>3206</v>
      </c>
      <c r="G760" s="129">
        <v>0</v>
      </c>
      <c r="H760" s="135" t="s">
        <v>136</v>
      </c>
      <c r="I760" s="36" t="s">
        <v>2730</v>
      </c>
      <c r="J760" s="36" t="s">
        <v>2730</v>
      </c>
    </row>
    <row r="761" ht="18.95" customHeight="1" spans="1:10">
      <c r="A761" s="126" t="s">
        <v>136</v>
      </c>
      <c r="B761" s="97"/>
      <c r="C761" s="97" t="s">
        <v>1447</v>
      </c>
      <c r="D761" s="89" t="s">
        <v>1457</v>
      </c>
      <c r="E761" s="97" t="s">
        <v>148</v>
      </c>
      <c r="F761" s="49" t="s">
        <v>3207</v>
      </c>
      <c r="G761" s="129">
        <v>25000</v>
      </c>
      <c r="H761" s="135">
        <v>0</v>
      </c>
      <c r="I761" s="36" t="s">
        <v>148</v>
      </c>
      <c r="J761" s="36" t="s">
        <v>2730</v>
      </c>
    </row>
    <row r="762" ht="18.95" customHeight="1" spans="1:10">
      <c r="A762" s="126" t="s">
        <v>136</v>
      </c>
      <c r="B762" s="482" t="s">
        <v>1380</v>
      </c>
      <c r="C762" s="97"/>
      <c r="D762" s="89" t="s">
        <v>1459</v>
      </c>
      <c r="E762" s="97"/>
      <c r="F762" s="50" t="s">
        <v>1460</v>
      </c>
      <c r="G762" s="127">
        <v>0</v>
      </c>
      <c r="H762" s="133" t="s">
        <v>136</v>
      </c>
      <c r="I762" s="36" t="s">
        <v>2730</v>
      </c>
      <c r="J762" s="36" t="s">
        <v>148</v>
      </c>
    </row>
    <row r="763" ht="18.95" customHeight="1" spans="1:10">
      <c r="A763" s="126" t="s">
        <v>136</v>
      </c>
      <c r="B763" s="97" t="s">
        <v>136</v>
      </c>
      <c r="C763" s="97" t="s">
        <v>1459</v>
      </c>
      <c r="D763" s="89" t="s">
        <v>1461</v>
      </c>
      <c r="E763" s="97" t="s">
        <v>148</v>
      </c>
      <c r="F763" s="49" t="s">
        <v>3208</v>
      </c>
      <c r="G763" s="129">
        <v>0</v>
      </c>
      <c r="H763" s="135" t="s">
        <v>136</v>
      </c>
      <c r="I763" s="36" t="s">
        <v>2730</v>
      </c>
      <c r="J763" s="36" t="s">
        <v>2730</v>
      </c>
    </row>
    <row r="764" ht="18.95" customHeight="1" spans="1:10">
      <c r="A764" s="126" t="s">
        <v>136</v>
      </c>
      <c r="B764" s="97" t="s">
        <v>136</v>
      </c>
      <c r="C764" s="97" t="s">
        <v>1459</v>
      </c>
      <c r="D764" s="89" t="s">
        <v>1463</v>
      </c>
      <c r="E764" s="97" t="s">
        <v>148</v>
      </c>
      <c r="F764" s="49" t="s">
        <v>3209</v>
      </c>
      <c r="G764" s="129">
        <v>0</v>
      </c>
      <c r="H764" s="135" t="s">
        <v>136</v>
      </c>
      <c r="I764" s="36" t="s">
        <v>2730</v>
      </c>
      <c r="J764" s="36" t="s">
        <v>2730</v>
      </c>
    </row>
    <row r="765" ht="18.95" customHeight="1" spans="1:10">
      <c r="A765" s="126" t="s">
        <v>136</v>
      </c>
      <c r="B765" s="482" t="s">
        <v>1380</v>
      </c>
      <c r="C765" s="97"/>
      <c r="D765" s="89" t="s">
        <v>1465</v>
      </c>
      <c r="E765" s="97"/>
      <c r="F765" s="50" t="s">
        <v>1466</v>
      </c>
      <c r="G765" s="127">
        <v>0</v>
      </c>
      <c r="H765" s="133" t="s">
        <v>136</v>
      </c>
      <c r="I765" s="36" t="s">
        <v>2730</v>
      </c>
      <c r="J765" s="36" t="s">
        <v>148</v>
      </c>
    </row>
    <row r="766" ht="18.95" customHeight="1" spans="1:10">
      <c r="A766" s="126" t="s">
        <v>136</v>
      </c>
      <c r="B766" s="97" t="s">
        <v>136</v>
      </c>
      <c r="C766" s="482" t="s">
        <v>1465</v>
      </c>
      <c r="D766" s="89" t="s">
        <v>1467</v>
      </c>
      <c r="E766" s="97" t="s">
        <v>148</v>
      </c>
      <c r="F766" s="49" t="s">
        <v>3210</v>
      </c>
      <c r="G766" s="129">
        <v>0</v>
      </c>
      <c r="H766" s="135" t="s">
        <v>136</v>
      </c>
      <c r="I766" s="36" t="s">
        <v>2730</v>
      </c>
      <c r="J766" s="36" t="s">
        <v>2730</v>
      </c>
    </row>
    <row r="767" ht="18.95" customHeight="1" spans="1:10">
      <c r="A767" s="126" t="s">
        <v>136</v>
      </c>
      <c r="B767" s="97"/>
      <c r="C767" s="482" t="s">
        <v>1465</v>
      </c>
      <c r="D767" s="89" t="s">
        <v>1469</v>
      </c>
      <c r="E767" s="97" t="s">
        <v>148</v>
      </c>
      <c r="F767" s="49" t="s">
        <v>3211</v>
      </c>
      <c r="G767" s="129">
        <v>0</v>
      </c>
      <c r="H767" s="135" t="s">
        <v>136</v>
      </c>
      <c r="I767" s="36" t="s">
        <v>2730</v>
      </c>
      <c r="J767" s="36" t="s">
        <v>2730</v>
      </c>
    </row>
    <row r="768" ht="18.95" customHeight="1" spans="1:10">
      <c r="A768" s="126" t="s">
        <v>136</v>
      </c>
      <c r="B768" s="482" t="s">
        <v>1380</v>
      </c>
      <c r="C768" s="97"/>
      <c r="D768" s="89" t="s">
        <v>1471</v>
      </c>
      <c r="E768" s="97" t="s">
        <v>148</v>
      </c>
      <c r="F768" s="50" t="s">
        <v>3212</v>
      </c>
      <c r="G768" s="127">
        <v>0</v>
      </c>
      <c r="H768" s="133" t="s">
        <v>136</v>
      </c>
      <c r="I768" s="36" t="s">
        <v>2730</v>
      </c>
      <c r="J768" s="36" t="s">
        <v>148</v>
      </c>
    </row>
    <row r="769" ht="18.95" customHeight="1" spans="1:10">
      <c r="A769" s="126" t="s">
        <v>136</v>
      </c>
      <c r="B769" s="482" t="s">
        <v>1380</v>
      </c>
      <c r="C769" s="97"/>
      <c r="D769" s="89" t="s">
        <v>1473</v>
      </c>
      <c r="E769" s="97" t="s">
        <v>148</v>
      </c>
      <c r="F769" s="50" t="s">
        <v>3213</v>
      </c>
      <c r="G769" s="141">
        <v>14189</v>
      </c>
      <c r="H769" s="133">
        <v>-0.064</v>
      </c>
      <c r="I769" s="36" t="s">
        <v>148</v>
      </c>
      <c r="J769" s="36" t="s">
        <v>148</v>
      </c>
    </row>
    <row r="770" ht="18.95" customHeight="1" spans="1:10">
      <c r="A770" s="126" t="s">
        <v>136</v>
      </c>
      <c r="B770" s="482" t="s">
        <v>1380</v>
      </c>
      <c r="C770" s="97"/>
      <c r="D770" s="89" t="s">
        <v>1475</v>
      </c>
      <c r="E770" s="97"/>
      <c r="F770" s="50" t="s">
        <v>1476</v>
      </c>
      <c r="G770" s="127">
        <v>7267</v>
      </c>
      <c r="H770" s="133">
        <v>-0.383</v>
      </c>
      <c r="I770" s="36" t="s">
        <v>148</v>
      </c>
      <c r="J770" s="36" t="s">
        <v>148</v>
      </c>
    </row>
    <row r="771" ht="18.95" customHeight="1" spans="1:10">
      <c r="A771" s="126" t="s">
        <v>136</v>
      </c>
      <c r="B771" s="97" t="s">
        <v>136</v>
      </c>
      <c r="C771" s="482" t="s">
        <v>1475</v>
      </c>
      <c r="D771" s="89" t="s">
        <v>1477</v>
      </c>
      <c r="E771" s="97" t="s">
        <v>148</v>
      </c>
      <c r="F771" s="49" t="s">
        <v>3214</v>
      </c>
      <c r="G771" s="129">
        <v>2146</v>
      </c>
      <c r="H771" s="135">
        <v>-0.653</v>
      </c>
      <c r="I771" s="36" t="s">
        <v>148</v>
      </c>
      <c r="J771" s="36" t="s">
        <v>2730</v>
      </c>
    </row>
    <row r="772" ht="18.95" customHeight="1" spans="1:10">
      <c r="A772" s="126" t="s">
        <v>136</v>
      </c>
      <c r="B772" s="97" t="s">
        <v>136</v>
      </c>
      <c r="C772" s="482" t="s">
        <v>1475</v>
      </c>
      <c r="D772" s="89" t="s">
        <v>1479</v>
      </c>
      <c r="E772" s="97" t="s">
        <v>148</v>
      </c>
      <c r="F772" s="49" t="s">
        <v>3215</v>
      </c>
      <c r="G772" s="129">
        <v>700</v>
      </c>
      <c r="H772" s="135">
        <v>-0.364</v>
      </c>
      <c r="I772" s="36" t="s">
        <v>148</v>
      </c>
      <c r="J772" s="36" t="s">
        <v>2730</v>
      </c>
    </row>
    <row r="773" ht="18.95" customHeight="1" spans="1:10">
      <c r="A773" s="126" t="s">
        <v>136</v>
      </c>
      <c r="B773" s="97"/>
      <c r="C773" s="482" t="s">
        <v>1475</v>
      </c>
      <c r="D773" s="89" t="s">
        <v>1481</v>
      </c>
      <c r="E773" s="97" t="s">
        <v>148</v>
      </c>
      <c r="F773" s="49" t="s">
        <v>3216</v>
      </c>
      <c r="G773" s="129">
        <v>4421</v>
      </c>
      <c r="H773" s="135">
        <v>-0.018</v>
      </c>
      <c r="I773" s="36" t="s">
        <v>148</v>
      </c>
      <c r="J773" s="36" t="s">
        <v>2730</v>
      </c>
    </row>
    <row r="774" ht="18.95" customHeight="1" spans="1:10">
      <c r="A774" s="126" t="s">
        <v>136</v>
      </c>
      <c r="B774" s="97"/>
      <c r="C774" s="482" t="s">
        <v>1475</v>
      </c>
      <c r="D774" s="89" t="s">
        <v>1483</v>
      </c>
      <c r="E774" s="97" t="s">
        <v>148</v>
      </c>
      <c r="F774" s="49" t="s">
        <v>3217</v>
      </c>
      <c r="G774" s="128">
        <v>0</v>
      </c>
      <c r="H774" s="135" t="s">
        <v>136</v>
      </c>
      <c r="I774" s="36" t="s">
        <v>2730</v>
      </c>
      <c r="J774" s="36" t="s">
        <v>2730</v>
      </c>
    </row>
    <row r="775" ht="18.95" customHeight="1" spans="1:10">
      <c r="A775" s="126" t="s">
        <v>136</v>
      </c>
      <c r="B775" s="97"/>
      <c r="C775" s="482" t="s">
        <v>1475</v>
      </c>
      <c r="D775" s="89" t="s">
        <v>1485</v>
      </c>
      <c r="E775" s="97" t="s">
        <v>148</v>
      </c>
      <c r="F775" s="49" t="s">
        <v>3218</v>
      </c>
      <c r="G775" s="129">
        <v>0</v>
      </c>
      <c r="H775" s="135" t="s">
        <v>136</v>
      </c>
      <c r="I775" s="36" t="s">
        <v>2730</v>
      </c>
      <c r="J775" s="36" t="s">
        <v>2730</v>
      </c>
    </row>
    <row r="776" ht="18.95" customHeight="1" spans="1:10">
      <c r="A776" s="126" t="s">
        <v>136</v>
      </c>
      <c r="B776" s="482" t="s">
        <v>1380</v>
      </c>
      <c r="C776" s="97"/>
      <c r="D776" s="89" t="s">
        <v>1487</v>
      </c>
      <c r="E776" s="97" t="s">
        <v>148</v>
      </c>
      <c r="F776" s="50" t="s">
        <v>3219</v>
      </c>
      <c r="G776" s="141">
        <v>1000</v>
      </c>
      <c r="H776" s="133">
        <v>0</v>
      </c>
      <c r="I776" s="36" t="s">
        <v>148</v>
      </c>
      <c r="J776" s="36" t="s">
        <v>148</v>
      </c>
    </row>
    <row r="777" ht="18.95" customHeight="1" spans="1:10">
      <c r="A777" s="126" t="s">
        <v>136</v>
      </c>
      <c r="B777" s="482" t="s">
        <v>1380</v>
      </c>
      <c r="C777" s="97"/>
      <c r="D777" s="89" t="s">
        <v>1489</v>
      </c>
      <c r="E777" s="97" t="s">
        <v>148</v>
      </c>
      <c r="F777" s="50" t="s">
        <v>3220</v>
      </c>
      <c r="G777" s="127">
        <v>0</v>
      </c>
      <c r="H777" s="133" t="s">
        <v>136</v>
      </c>
      <c r="I777" s="36" t="s">
        <v>2730</v>
      </c>
      <c r="J777" s="36" t="s">
        <v>148</v>
      </c>
    </row>
    <row r="778" ht="18.95" customHeight="1" spans="1:10">
      <c r="A778" s="126" t="s">
        <v>136</v>
      </c>
      <c r="B778" s="482" t="s">
        <v>1380</v>
      </c>
      <c r="C778" s="97"/>
      <c r="D778" s="89" t="s">
        <v>1491</v>
      </c>
      <c r="E778" s="97"/>
      <c r="F778" s="50" t="s">
        <v>1492</v>
      </c>
      <c r="G778" s="127">
        <v>18</v>
      </c>
      <c r="H778" s="133">
        <v>-0.996</v>
      </c>
      <c r="I778" s="36" t="s">
        <v>148</v>
      </c>
      <c r="J778" s="36" t="s">
        <v>148</v>
      </c>
    </row>
    <row r="779" ht="18.95" customHeight="1" spans="1:10">
      <c r="A779" s="126" t="s">
        <v>136</v>
      </c>
      <c r="B779" s="97" t="s">
        <v>136</v>
      </c>
      <c r="C779" s="482" t="s">
        <v>1491</v>
      </c>
      <c r="D779" s="89" t="s">
        <v>1493</v>
      </c>
      <c r="E779" s="97" t="s">
        <v>148</v>
      </c>
      <c r="F779" s="49" t="s">
        <v>2729</v>
      </c>
      <c r="G779" s="129">
        <v>0</v>
      </c>
      <c r="H779" s="135" t="s">
        <v>136</v>
      </c>
      <c r="I779" s="36" t="s">
        <v>2730</v>
      </c>
      <c r="J779" s="36" t="s">
        <v>2730</v>
      </c>
    </row>
    <row r="780" ht="18.95" customHeight="1" spans="1:10">
      <c r="A780" s="126" t="s">
        <v>136</v>
      </c>
      <c r="B780" s="97" t="s">
        <v>136</v>
      </c>
      <c r="C780" s="482" t="s">
        <v>1491</v>
      </c>
      <c r="D780" s="89" t="s">
        <v>1494</v>
      </c>
      <c r="E780" s="97" t="s">
        <v>148</v>
      </c>
      <c r="F780" s="49" t="s">
        <v>2731</v>
      </c>
      <c r="G780" s="129">
        <v>0</v>
      </c>
      <c r="H780" s="135" t="s">
        <v>136</v>
      </c>
      <c r="I780" s="36" t="s">
        <v>2730</v>
      </c>
      <c r="J780" s="36" t="s">
        <v>2730</v>
      </c>
    </row>
    <row r="781" ht="18.95" customHeight="1" spans="1:10">
      <c r="A781" s="126" t="s">
        <v>136</v>
      </c>
      <c r="B781" s="97"/>
      <c r="C781" s="482" t="s">
        <v>1491</v>
      </c>
      <c r="D781" s="89" t="s">
        <v>1495</v>
      </c>
      <c r="E781" s="97" t="s">
        <v>148</v>
      </c>
      <c r="F781" s="49" t="s">
        <v>2732</v>
      </c>
      <c r="G781" s="129">
        <v>0</v>
      </c>
      <c r="H781" s="135" t="s">
        <v>136</v>
      </c>
      <c r="I781" s="36" t="s">
        <v>2730</v>
      </c>
      <c r="J781" s="36" t="s">
        <v>2730</v>
      </c>
    </row>
    <row r="782" ht="18.95" customHeight="1" spans="1:10">
      <c r="A782" s="126" t="s">
        <v>136</v>
      </c>
      <c r="B782" s="97"/>
      <c r="C782" s="482" t="s">
        <v>1491</v>
      </c>
      <c r="D782" s="89" t="s">
        <v>1496</v>
      </c>
      <c r="E782" s="97" t="s">
        <v>148</v>
      </c>
      <c r="F782" s="49" t="s">
        <v>3221</v>
      </c>
      <c r="G782" s="128">
        <v>0</v>
      </c>
      <c r="H782" s="135" t="s">
        <v>136</v>
      </c>
      <c r="I782" s="36" t="s">
        <v>2730</v>
      </c>
      <c r="J782" s="36" t="s">
        <v>2730</v>
      </c>
    </row>
    <row r="783" ht="18.95" customHeight="1" spans="1:10">
      <c r="A783" s="126" t="s">
        <v>136</v>
      </c>
      <c r="B783" s="97"/>
      <c r="C783" s="482" t="s">
        <v>1491</v>
      </c>
      <c r="D783" s="89" t="s">
        <v>1498</v>
      </c>
      <c r="E783" s="97" t="s">
        <v>148</v>
      </c>
      <c r="F783" s="49" t="s">
        <v>3222</v>
      </c>
      <c r="G783" s="129">
        <v>0</v>
      </c>
      <c r="H783" s="135" t="s">
        <v>136</v>
      </c>
      <c r="I783" s="36" t="s">
        <v>2730</v>
      </c>
      <c r="J783" s="36" t="s">
        <v>2730</v>
      </c>
    </row>
    <row r="784" ht="18.95" customHeight="1" spans="1:10">
      <c r="A784" s="126" t="s">
        <v>136</v>
      </c>
      <c r="B784" s="97" t="s">
        <v>136</v>
      </c>
      <c r="C784" s="482" t="s">
        <v>1491</v>
      </c>
      <c r="D784" s="89" t="s">
        <v>1500</v>
      </c>
      <c r="E784" s="97" t="s">
        <v>148</v>
      </c>
      <c r="F784" s="49" t="s">
        <v>3223</v>
      </c>
      <c r="G784" s="129">
        <v>0</v>
      </c>
      <c r="H784" s="135" t="s">
        <v>136</v>
      </c>
      <c r="I784" s="36" t="s">
        <v>2730</v>
      </c>
      <c r="J784" s="36" t="s">
        <v>2730</v>
      </c>
    </row>
    <row r="785" ht="18.95" customHeight="1" spans="1:10">
      <c r="A785" s="126" t="s">
        <v>136</v>
      </c>
      <c r="B785" s="97" t="s">
        <v>136</v>
      </c>
      <c r="C785" s="482" t="s">
        <v>1491</v>
      </c>
      <c r="D785" s="89" t="s">
        <v>1502</v>
      </c>
      <c r="E785" s="97" t="s">
        <v>148</v>
      </c>
      <c r="F785" s="49" t="s">
        <v>3224</v>
      </c>
      <c r="G785" s="129">
        <v>18</v>
      </c>
      <c r="H785" s="135" t="s">
        <v>136</v>
      </c>
      <c r="I785" s="36" t="s">
        <v>148</v>
      </c>
      <c r="J785" s="36" t="s">
        <v>2730</v>
      </c>
    </row>
    <row r="786" ht="18.95" customHeight="1" spans="1:10">
      <c r="A786" s="126" t="s">
        <v>136</v>
      </c>
      <c r="B786" s="97" t="s">
        <v>136</v>
      </c>
      <c r="C786" s="482" t="s">
        <v>1491</v>
      </c>
      <c r="D786" s="89" t="s">
        <v>1504</v>
      </c>
      <c r="E786" s="97" t="s">
        <v>148</v>
      </c>
      <c r="F786" s="49" t="s">
        <v>3225</v>
      </c>
      <c r="G786" s="129">
        <v>0</v>
      </c>
      <c r="H786" s="135" t="s">
        <v>136</v>
      </c>
      <c r="I786" s="36" t="s">
        <v>2730</v>
      </c>
      <c r="J786" s="36" t="s">
        <v>2730</v>
      </c>
    </row>
    <row r="787" ht="18.95" customHeight="1" spans="1:10">
      <c r="A787" s="126" t="s">
        <v>136</v>
      </c>
      <c r="B787" s="97" t="s">
        <v>136</v>
      </c>
      <c r="C787" s="482" t="s">
        <v>1491</v>
      </c>
      <c r="D787" s="89" t="s">
        <v>1506</v>
      </c>
      <c r="E787" s="97" t="s">
        <v>148</v>
      </c>
      <c r="F787" s="49" t="s">
        <v>3226</v>
      </c>
      <c r="G787" s="129">
        <v>0</v>
      </c>
      <c r="H787" s="135" t="s">
        <v>136</v>
      </c>
      <c r="I787" s="36" t="s">
        <v>2730</v>
      </c>
      <c r="J787" s="36" t="s">
        <v>2730</v>
      </c>
    </row>
    <row r="788" ht="18.95" customHeight="1" spans="1:10">
      <c r="A788" s="126" t="s">
        <v>136</v>
      </c>
      <c r="B788" s="97" t="s">
        <v>136</v>
      </c>
      <c r="C788" s="482" t="s">
        <v>1491</v>
      </c>
      <c r="D788" s="89" t="s">
        <v>1508</v>
      </c>
      <c r="E788" s="97" t="s">
        <v>148</v>
      </c>
      <c r="F788" s="49" t="s">
        <v>3227</v>
      </c>
      <c r="G788" s="129">
        <v>0</v>
      </c>
      <c r="H788" s="135" t="s">
        <v>136</v>
      </c>
      <c r="I788" s="36" t="s">
        <v>2730</v>
      </c>
      <c r="J788" s="36" t="s">
        <v>2730</v>
      </c>
    </row>
    <row r="789" ht="18.95" customHeight="1" spans="1:10">
      <c r="A789" s="126" t="s">
        <v>136</v>
      </c>
      <c r="B789" s="97" t="s">
        <v>136</v>
      </c>
      <c r="C789" s="482" t="s">
        <v>1491</v>
      </c>
      <c r="D789" s="89" t="s">
        <v>1510</v>
      </c>
      <c r="E789" s="97" t="s">
        <v>148</v>
      </c>
      <c r="F789" s="49" t="s">
        <v>2767</v>
      </c>
      <c r="G789" s="129">
        <v>0</v>
      </c>
      <c r="H789" s="135" t="s">
        <v>136</v>
      </c>
      <c r="I789" s="36" t="s">
        <v>2730</v>
      </c>
      <c r="J789" s="36" t="s">
        <v>2730</v>
      </c>
    </row>
    <row r="790" ht="18.95" customHeight="1" spans="1:10">
      <c r="A790" s="126" t="s">
        <v>136</v>
      </c>
      <c r="B790" s="97" t="s">
        <v>136</v>
      </c>
      <c r="C790" s="482" t="s">
        <v>1491</v>
      </c>
      <c r="D790" s="89" t="s">
        <v>1511</v>
      </c>
      <c r="E790" s="97" t="s">
        <v>148</v>
      </c>
      <c r="F790" s="49" t="s">
        <v>3228</v>
      </c>
      <c r="G790" s="128">
        <v>0</v>
      </c>
      <c r="H790" s="135" t="s">
        <v>136</v>
      </c>
      <c r="I790" s="36" t="s">
        <v>2730</v>
      </c>
      <c r="J790" s="36" t="s">
        <v>2730</v>
      </c>
    </row>
    <row r="791" ht="18.95" customHeight="1" spans="1:10">
      <c r="A791" s="126" t="s">
        <v>136</v>
      </c>
      <c r="B791" s="97" t="s">
        <v>136</v>
      </c>
      <c r="C791" s="482" t="s">
        <v>1491</v>
      </c>
      <c r="D791" s="89" t="s">
        <v>1513</v>
      </c>
      <c r="E791" s="97" t="s">
        <v>148</v>
      </c>
      <c r="F791" s="49" t="s">
        <v>3229</v>
      </c>
      <c r="G791" s="129">
        <v>0</v>
      </c>
      <c r="H791" s="135" t="s">
        <v>136</v>
      </c>
      <c r="I791" s="36" t="s">
        <v>2730</v>
      </c>
      <c r="J791" s="36" t="s">
        <v>2730</v>
      </c>
    </row>
    <row r="792" ht="18.95" customHeight="1" spans="1:10">
      <c r="A792" s="126"/>
      <c r="B792" s="97"/>
      <c r="C792" s="482" t="s">
        <v>1491</v>
      </c>
      <c r="D792" s="96">
        <v>2111450</v>
      </c>
      <c r="E792" s="97" t="s">
        <v>148</v>
      </c>
      <c r="F792" s="49" t="s">
        <v>2739</v>
      </c>
      <c r="G792" s="129">
        <v>0</v>
      </c>
      <c r="H792" s="135" t="s">
        <v>136</v>
      </c>
      <c r="I792" s="36" t="s">
        <v>2730</v>
      </c>
      <c r="J792" s="36" t="s">
        <v>2730</v>
      </c>
    </row>
    <row r="793" ht="18.95" customHeight="1" spans="1:10">
      <c r="A793" s="126"/>
      <c r="B793" s="97"/>
      <c r="C793" s="482" t="s">
        <v>1491</v>
      </c>
      <c r="D793" s="96">
        <v>2111499</v>
      </c>
      <c r="E793" s="97" t="s">
        <v>148</v>
      </c>
      <c r="F793" s="49" t="s">
        <v>3230</v>
      </c>
      <c r="G793" s="129">
        <v>0</v>
      </c>
      <c r="H793" s="135">
        <v>-1</v>
      </c>
      <c r="I793" s="36" t="s">
        <v>2730</v>
      </c>
      <c r="J793" s="36" t="s">
        <v>2730</v>
      </c>
    </row>
    <row r="794" ht="18.95" customHeight="1" spans="1:10">
      <c r="A794" s="126"/>
      <c r="B794" s="482" t="s">
        <v>1380</v>
      </c>
      <c r="C794" s="97"/>
      <c r="D794" s="482" t="s">
        <v>1516</v>
      </c>
      <c r="E794" s="97"/>
      <c r="F794" s="50" t="s">
        <v>1517</v>
      </c>
      <c r="G794" s="127">
        <v>0</v>
      </c>
      <c r="H794" s="133" t="s">
        <v>136</v>
      </c>
      <c r="I794" s="36" t="s">
        <v>2730</v>
      </c>
      <c r="J794" s="36" t="s">
        <v>148</v>
      </c>
    </row>
    <row r="795" ht="18.95" customHeight="1" spans="1:10">
      <c r="A795" s="126"/>
      <c r="B795" s="97"/>
      <c r="C795" s="97"/>
      <c r="D795" s="481" t="s">
        <v>1518</v>
      </c>
      <c r="E795" s="97" t="s">
        <v>148</v>
      </c>
      <c r="F795" s="49" t="s">
        <v>3231</v>
      </c>
      <c r="G795" s="129">
        <v>0</v>
      </c>
      <c r="H795" s="135" t="s">
        <v>136</v>
      </c>
      <c r="I795" s="36" t="s">
        <v>2730</v>
      </c>
      <c r="J795" s="36" t="s">
        <v>148</v>
      </c>
    </row>
    <row r="796" ht="18.95" customHeight="1" spans="1:10">
      <c r="A796" s="126"/>
      <c r="B796" s="97"/>
      <c r="C796" s="97"/>
      <c r="D796" s="481" t="s">
        <v>1520</v>
      </c>
      <c r="E796" s="97" t="s">
        <v>148</v>
      </c>
      <c r="F796" s="49" t="s">
        <v>3232</v>
      </c>
      <c r="G796" s="129">
        <v>0</v>
      </c>
      <c r="H796" s="135" t="s">
        <v>136</v>
      </c>
      <c r="I796" s="36" t="s">
        <v>2730</v>
      </c>
      <c r="J796" s="36" t="s">
        <v>148</v>
      </c>
    </row>
    <row r="797" ht="18.95" customHeight="1" spans="1:10">
      <c r="A797" s="126"/>
      <c r="B797" s="97"/>
      <c r="C797" s="97"/>
      <c r="D797" s="481" t="s">
        <v>1495</v>
      </c>
      <c r="E797" s="97" t="s">
        <v>148</v>
      </c>
      <c r="F797" s="49" t="s">
        <v>3233</v>
      </c>
      <c r="G797" s="129">
        <v>0</v>
      </c>
      <c r="H797" s="135" t="s">
        <v>136</v>
      </c>
      <c r="I797" s="36" t="s">
        <v>2730</v>
      </c>
      <c r="J797" s="36" t="s">
        <v>148</v>
      </c>
    </row>
    <row r="798" ht="18.95" customHeight="1" spans="1:10">
      <c r="A798" s="126"/>
      <c r="B798" s="97"/>
      <c r="C798" s="97"/>
      <c r="D798" s="481" t="s">
        <v>1524</v>
      </c>
      <c r="E798" s="97" t="s">
        <v>148</v>
      </c>
      <c r="F798" s="49" t="s">
        <v>3234</v>
      </c>
      <c r="G798" s="129">
        <v>0</v>
      </c>
      <c r="H798" s="135" t="s">
        <v>136</v>
      </c>
      <c r="I798" s="36" t="s">
        <v>2730</v>
      </c>
      <c r="J798" s="36" t="s">
        <v>148</v>
      </c>
    </row>
    <row r="799" ht="18.95" customHeight="1" spans="1:10">
      <c r="A799" s="126"/>
      <c r="B799" s="97"/>
      <c r="C799" s="97"/>
      <c r="D799" s="481" t="s">
        <v>1526</v>
      </c>
      <c r="E799" s="97" t="s">
        <v>148</v>
      </c>
      <c r="F799" s="49" t="s">
        <v>3235</v>
      </c>
      <c r="G799" s="129">
        <v>0</v>
      </c>
      <c r="H799" s="135" t="s">
        <v>136</v>
      </c>
      <c r="I799" s="36" t="s">
        <v>2730</v>
      </c>
      <c r="J799" s="36" t="s">
        <v>148</v>
      </c>
    </row>
    <row r="800" ht="18.95" customHeight="1" spans="1:10">
      <c r="A800" s="126" t="s">
        <v>136</v>
      </c>
      <c r="B800" s="482" t="s">
        <v>1380</v>
      </c>
      <c r="C800" s="97"/>
      <c r="D800" s="89" t="s">
        <v>1528</v>
      </c>
      <c r="E800" s="97" t="s">
        <v>148</v>
      </c>
      <c r="F800" s="50" t="s">
        <v>3236</v>
      </c>
      <c r="G800" s="141">
        <v>29</v>
      </c>
      <c r="H800" s="133" t="s">
        <v>136</v>
      </c>
      <c r="I800" s="36" t="s">
        <v>148</v>
      </c>
      <c r="J800" s="36" t="s">
        <v>148</v>
      </c>
    </row>
    <row r="801" ht="18.95" customHeight="1" spans="1:10">
      <c r="A801" s="126" t="s">
        <v>135</v>
      </c>
      <c r="B801" s="97" t="s">
        <v>136</v>
      </c>
      <c r="C801" s="97"/>
      <c r="D801" s="89" t="s">
        <v>1530</v>
      </c>
      <c r="E801" s="97"/>
      <c r="F801" s="50" t="s">
        <v>1531</v>
      </c>
      <c r="G801" s="127">
        <v>47759</v>
      </c>
      <c r="H801" s="133">
        <v>0.043</v>
      </c>
      <c r="I801" s="36" t="s">
        <v>148</v>
      </c>
      <c r="J801" s="36" t="s">
        <v>148</v>
      </c>
    </row>
    <row r="802" ht="18.95" customHeight="1" spans="1:10">
      <c r="A802" s="126" t="s">
        <v>136</v>
      </c>
      <c r="B802" s="482" t="s">
        <v>1530</v>
      </c>
      <c r="C802" s="97"/>
      <c r="D802" s="89" t="s">
        <v>1532</v>
      </c>
      <c r="E802" s="97"/>
      <c r="F802" s="50" t="s">
        <v>3237</v>
      </c>
      <c r="G802" s="127">
        <v>12090</v>
      </c>
      <c r="H802" s="133">
        <v>0.228</v>
      </c>
      <c r="I802" s="36" t="s">
        <v>148</v>
      </c>
      <c r="J802" s="36" t="s">
        <v>148</v>
      </c>
    </row>
    <row r="803" ht="18.95" customHeight="1" spans="1:10">
      <c r="A803" s="126" t="s">
        <v>136</v>
      </c>
      <c r="B803" s="97" t="s">
        <v>136</v>
      </c>
      <c r="C803" s="482" t="s">
        <v>1532</v>
      </c>
      <c r="D803" s="89" t="s">
        <v>1534</v>
      </c>
      <c r="E803" s="97" t="s">
        <v>148</v>
      </c>
      <c r="F803" s="49" t="s">
        <v>3238</v>
      </c>
      <c r="G803" s="129">
        <v>1853</v>
      </c>
      <c r="H803" s="135">
        <v>0.448</v>
      </c>
      <c r="I803" s="36" t="s">
        <v>148</v>
      </c>
      <c r="J803" s="36" t="s">
        <v>2730</v>
      </c>
    </row>
    <row r="804" ht="18.95" customHeight="1" spans="1:10">
      <c r="A804" s="126"/>
      <c r="B804" s="97"/>
      <c r="C804" s="482" t="s">
        <v>1532</v>
      </c>
      <c r="D804" s="89" t="s">
        <v>1535</v>
      </c>
      <c r="E804" s="97" t="s">
        <v>148</v>
      </c>
      <c r="F804" s="49" t="s">
        <v>3239</v>
      </c>
      <c r="G804" s="129">
        <v>0</v>
      </c>
      <c r="H804" s="135" t="s">
        <v>136</v>
      </c>
      <c r="I804" s="36" t="s">
        <v>2730</v>
      </c>
      <c r="J804" s="36" t="s">
        <v>2730</v>
      </c>
    </row>
    <row r="805" ht="18.95" customHeight="1" spans="1:10">
      <c r="A805" s="126"/>
      <c r="B805" s="97"/>
      <c r="C805" s="482" t="s">
        <v>1532</v>
      </c>
      <c r="D805" s="89" t="s">
        <v>1536</v>
      </c>
      <c r="E805" s="97" t="s">
        <v>148</v>
      </c>
      <c r="F805" s="27" t="s">
        <v>3240</v>
      </c>
      <c r="G805" s="128">
        <v>97</v>
      </c>
      <c r="H805" s="135">
        <v>0.026</v>
      </c>
      <c r="I805" s="36" t="s">
        <v>148</v>
      </c>
      <c r="J805" s="36" t="s">
        <v>2730</v>
      </c>
    </row>
    <row r="806" ht="18.95" customHeight="1" spans="1:10">
      <c r="A806" s="126"/>
      <c r="B806" s="97"/>
      <c r="C806" s="482" t="s">
        <v>1532</v>
      </c>
      <c r="D806" s="89" t="s">
        <v>1537</v>
      </c>
      <c r="E806" s="97" t="s">
        <v>148</v>
      </c>
      <c r="F806" s="49" t="s">
        <v>3241</v>
      </c>
      <c r="G806" s="128">
        <v>480</v>
      </c>
      <c r="H806" s="135">
        <v>0.2</v>
      </c>
      <c r="I806" s="36" t="s">
        <v>148</v>
      </c>
      <c r="J806" s="36" t="s">
        <v>2730</v>
      </c>
    </row>
    <row r="807" ht="18.95" customHeight="1" spans="1:10">
      <c r="A807" s="126"/>
      <c r="B807" s="97"/>
      <c r="C807" s="482" t="s">
        <v>1532</v>
      </c>
      <c r="D807" s="89" t="s">
        <v>1539</v>
      </c>
      <c r="E807" s="97" t="s">
        <v>148</v>
      </c>
      <c r="F807" s="49" t="s">
        <v>3242</v>
      </c>
      <c r="G807" s="129">
        <v>161</v>
      </c>
      <c r="H807" s="135">
        <v>0.125</v>
      </c>
      <c r="I807" s="36" t="s">
        <v>148</v>
      </c>
      <c r="J807" s="36" t="s">
        <v>2730</v>
      </c>
    </row>
    <row r="808" ht="18.95" customHeight="1" spans="1:10">
      <c r="A808" s="126" t="s">
        <v>136</v>
      </c>
      <c r="B808" s="97" t="s">
        <v>136</v>
      </c>
      <c r="C808" s="482" t="s">
        <v>1532</v>
      </c>
      <c r="D808" s="89" t="s">
        <v>1541</v>
      </c>
      <c r="E808" s="97" t="s">
        <v>148</v>
      </c>
      <c r="F808" s="49" t="s">
        <v>3243</v>
      </c>
      <c r="G808" s="129">
        <v>245</v>
      </c>
      <c r="H808" s="135">
        <v>0.267</v>
      </c>
      <c r="I808" s="36" t="s">
        <v>148</v>
      </c>
      <c r="J808" s="36" t="s">
        <v>2730</v>
      </c>
    </row>
    <row r="809" ht="18.95" customHeight="1" spans="1:10">
      <c r="A809" s="126" t="s">
        <v>136</v>
      </c>
      <c r="B809" s="97" t="s">
        <v>136</v>
      </c>
      <c r="C809" s="482" t="s">
        <v>1532</v>
      </c>
      <c r="D809" s="89" t="s">
        <v>1543</v>
      </c>
      <c r="E809" s="97" t="s">
        <v>148</v>
      </c>
      <c r="F809" s="49" t="s">
        <v>3244</v>
      </c>
      <c r="G809" s="129">
        <v>0</v>
      </c>
      <c r="H809" s="135" t="s">
        <v>136</v>
      </c>
      <c r="I809" s="36" t="s">
        <v>2730</v>
      </c>
      <c r="J809" s="36" t="s">
        <v>2730</v>
      </c>
    </row>
    <row r="810" ht="18.95" customHeight="1" spans="1:10">
      <c r="A810" s="126" t="s">
        <v>136</v>
      </c>
      <c r="B810" s="97" t="s">
        <v>136</v>
      </c>
      <c r="C810" s="482" t="s">
        <v>1532</v>
      </c>
      <c r="D810" s="89" t="s">
        <v>1545</v>
      </c>
      <c r="E810" s="97" t="s">
        <v>148</v>
      </c>
      <c r="F810" s="49" t="s">
        <v>3245</v>
      </c>
      <c r="G810" s="129">
        <v>250</v>
      </c>
      <c r="H810" s="133" t="s">
        <v>136</v>
      </c>
      <c r="I810" s="36" t="s">
        <v>148</v>
      </c>
      <c r="J810" s="36" t="s">
        <v>2730</v>
      </c>
    </row>
    <row r="811" ht="18.95" customHeight="1" spans="1:10">
      <c r="A811" s="126" t="s">
        <v>136</v>
      </c>
      <c r="B811" s="97" t="s">
        <v>136</v>
      </c>
      <c r="C811" s="482" t="s">
        <v>1532</v>
      </c>
      <c r="D811" s="89" t="s">
        <v>1547</v>
      </c>
      <c r="E811" s="97" t="s">
        <v>148</v>
      </c>
      <c r="F811" s="49" t="s">
        <v>3246</v>
      </c>
      <c r="G811" s="129">
        <v>39</v>
      </c>
      <c r="H811" s="135">
        <v>0.132</v>
      </c>
      <c r="I811" s="36" t="s">
        <v>148</v>
      </c>
      <c r="J811" s="36" t="s">
        <v>2730</v>
      </c>
    </row>
    <row r="812" ht="18.95" customHeight="1" spans="1:10">
      <c r="A812" s="126" t="s">
        <v>136</v>
      </c>
      <c r="B812" s="97" t="s">
        <v>136</v>
      </c>
      <c r="C812" s="482" t="s">
        <v>1532</v>
      </c>
      <c r="D812" s="89" t="s">
        <v>1549</v>
      </c>
      <c r="E812" s="97" t="s">
        <v>148</v>
      </c>
      <c r="F812" s="49" t="s">
        <v>3247</v>
      </c>
      <c r="G812" s="129">
        <v>0</v>
      </c>
      <c r="H812" s="135" t="s">
        <v>136</v>
      </c>
      <c r="I812" s="36" t="s">
        <v>2730</v>
      </c>
      <c r="J812" s="36" t="s">
        <v>2730</v>
      </c>
    </row>
    <row r="813" ht="18.95" customHeight="1" spans="1:10">
      <c r="A813" s="126" t="s">
        <v>136</v>
      </c>
      <c r="B813" s="97" t="s">
        <v>136</v>
      </c>
      <c r="C813" s="482" t="s">
        <v>1532</v>
      </c>
      <c r="D813" s="89" t="s">
        <v>1551</v>
      </c>
      <c r="E813" s="97" t="s">
        <v>148</v>
      </c>
      <c r="F813" s="49" t="s">
        <v>3248</v>
      </c>
      <c r="G813" s="129">
        <v>8965</v>
      </c>
      <c r="H813" s="135">
        <v>0.165</v>
      </c>
      <c r="I813" s="36" t="s">
        <v>148</v>
      </c>
      <c r="J813" s="36" t="s">
        <v>2730</v>
      </c>
    </row>
    <row r="814" ht="18.95" customHeight="1" spans="1:10">
      <c r="A814" s="126" t="s">
        <v>136</v>
      </c>
      <c r="B814" s="482" t="s">
        <v>1530</v>
      </c>
      <c r="C814" s="97"/>
      <c r="D814" s="89" t="s">
        <v>1553</v>
      </c>
      <c r="E814" s="97" t="s">
        <v>148</v>
      </c>
      <c r="F814" s="50" t="s">
        <v>3249</v>
      </c>
      <c r="G814" s="141">
        <v>3430</v>
      </c>
      <c r="H814" s="133">
        <v>-0.097</v>
      </c>
      <c r="I814" s="36" t="s">
        <v>148</v>
      </c>
      <c r="J814" s="36" t="s">
        <v>148</v>
      </c>
    </row>
    <row r="815" ht="18.95" customHeight="1" spans="1:10">
      <c r="A815" s="126" t="s">
        <v>136</v>
      </c>
      <c r="B815" s="482" t="s">
        <v>1530</v>
      </c>
      <c r="C815" s="97"/>
      <c r="D815" s="89" t="s">
        <v>1555</v>
      </c>
      <c r="E815" s="97"/>
      <c r="F815" s="50" t="s">
        <v>3250</v>
      </c>
      <c r="G815" s="127">
        <v>22475</v>
      </c>
      <c r="H815" s="133">
        <v>-0.001</v>
      </c>
      <c r="I815" s="36" t="s">
        <v>148</v>
      </c>
      <c r="J815" s="36" t="s">
        <v>148</v>
      </c>
    </row>
    <row r="816" ht="18.95" customHeight="1" spans="1:10">
      <c r="A816" s="126" t="s">
        <v>136</v>
      </c>
      <c r="B816" s="97" t="s">
        <v>136</v>
      </c>
      <c r="C816" s="482" t="s">
        <v>1555</v>
      </c>
      <c r="D816" s="89" t="s">
        <v>1557</v>
      </c>
      <c r="E816" s="97" t="s">
        <v>148</v>
      </c>
      <c r="F816" s="49" t="s">
        <v>3251</v>
      </c>
      <c r="G816" s="129">
        <v>20000</v>
      </c>
      <c r="H816" s="135">
        <v>0</v>
      </c>
      <c r="I816" s="36" t="s">
        <v>148</v>
      </c>
      <c r="J816" s="36" t="s">
        <v>2730</v>
      </c>
    </row>
    <row r="817" ht="18.95" customHeight="1" spans="1:10">
      <c r="A817" s="126" t="s">
        <v>136</v>
      </c>
      <c r="B817" s="97" t="s">
        <v>136</v>
      </c>
      <c r="C817" s="482" t="s">
        <v>1555</v>
      </c>
      <c r="D817" s="89" t="s">
        <v>1559</v>
      </c>
      <c r="E817" s="97" t="s">
        <v>148</v>
      </c>
      <c r="F817" s="49" t="s">
        <v>3252</v>
      </c>
      <c r="G817" s="129">
        <v>2475</v>
      </c>
      <c r="H817" s="135">
        <v>-0.01</v>
      </c>
      <c r="I817" s="36" t="s">
        <v>148</v>
      </c>
      <c r="J817" s="36" t="s">
        <v>2730</v>
      </c>
    </row>
    <row r="818" ht="18.95" customHeight="1" spans="1:10">
      <c r="A818" s="126" t="s">
        <v>136</v>
      </c>
      <c r="B818" s="482" t="s">
        <v>1530</v>
      </c>
      <c r="C818" s="97"/>
      <c r="D818" s="89" t="s">
        <v>1561</v>
      </c>
      <c r="E818" s="97" t="s">
        <v>148</v>
      </c>
      <c r="F818" s="50" t="s">
        <v>3253</v>
      </c>
      <c r="G818" s="141">
        <v>0</v>
      </c>
      <c r="H818" s="133" t="s">
        <v>136</v>
      </c>
      <c r="I818" s="36" t="s">
        <v>2730</v>
      </c>
      <c r="J818" s="36" t="s">
        <v>148</v>
      </c>
    </row>
    <row r="819" ht="18.95" customHeight="1" spans="1:10">
      <c r="A819" s="126" t="s">
        <v>136</v>
      </c>
      <c r="B819" s="97" t="s">
        <v>1530</v>
      </c>
      <c r="C819" s="97" t="s">
        <v>136</v>
      </c>
      <c r="D819" s="89" t="s">
        <v>1563</v>
      </c>
      <c r="E819" s="97" t="s">
        <v>148</v>
      </c>
      <c r="F819" s="50" t="s">
        <v>3254</v>
      </c>
      <c r="G819" s="127">
        <v>3100</v>
      </c>
      <c r="H819" s="133">
        <v>0</v>
      </c>
      <c r="I819" s="36" t="s">
        <v>148</v>
      </c>
      <c r="J819" s="36" t="s">
        <v>148</v>
      </c>
    </row>
    <row r="820" ht="18.95" customHeight="1" spans="1:10">
      <c r="A820" s="126" t="s">
        <v>136</v>
      </c>
      <c r="B820" s="97" t="s">
        <v>1530</v>
      </c>
      <c r="C820" s="97" t="s">
        <v>136</v>
      </c>
      <c r="D820" s="89" t="s">
        <v>1565</v>
      </c>
      <c r="E820" s="97" t="s">
        <v>148</v>
      </c>
      <c r="F820" s="50" t="s">
        <v>3255</v>
      </c>
      <c r="G820" s="141">
        <v>6664</v>
      </c>
      <c r="H820" s="133">
        <v>0.018</v>
      </c>
      <c r="I820" s="36" t="s">
        <v>148</v>
      </c>
      <c r="J820" s="36" t="s">
        <v>148</v>
      </c>
    </row>
    <row r="821" ht="18.95" customHeight="1" spans="1:10">
      <c r="A821" s="126" t="s">
        <v>135</v>
      </c>
      <c r="B821" s="97" t="s">
        <v>136</v>
      </c>
      <c r="C821" s="97"/>
      <c r="D821" s="89" t="s">
        <v>1567</v>
      </c>
      <c r="E821" s="97"/>
      <c r="F821" s="50" t="s">
        <v>1568</v>
      </c>
      <c r="G821" s="127">
        <v>1097932</v>
      </c>
      <c r="H821" s="133">
        <v>0.324</v>
      </c>
      <c r="I821" s="36" t="s">
        <v>148</v>
      </c>
      <c r="J821" s="36" t="s">
        <v>148</v>
      </c>
    </row>
    <row r="822" ht="18.95" customHeight="1" spans="1:10">
      <c r="A822" s="126" t="s">
        <v>136</v>
      </c>
      <c r="B822" s="482" t="s">
        <v>1567</v>
      </c>
      <c r="C822" s="97"/>
      <c r="D822" s="89" t="s">
        <v>1569</v>
      </c>
      <c r="E822" s="97"/>
      <c r="F822" s="50" t="s">
        <v>3256</v>
      </c>
      <c r="G822" s="127">
        <v>227704</v>
      </c>
      <c r="H822" s="133">
        <v>0.112</v>
      </c>
      <c r="I822" s="36" t="s">
        <v>148</v>
      </c>
      <c r="J822" s="36" t="s">
        <v>148</v>
      </c>
    </row>
    <row r="823" ht="18.95" customHeight="1" spans="1:10">
      <c r="A823" s="126" t="s">
        <v>136</v>
      </c>
      <c r="B823" s="97"/>
      <c r="C823" s="482" t="s">
        <v>1569</v>
      </c>
      <c r="D823" s="89" t="s">
        <v>1571</v>
      </c>
      <c r="E823" s="97" t="s">
        <v>148</v>
      </c>
      <c r="F823" s="49" t="s">
        <v>3238</v>
      </c>
      <c r="G823" s="129">
        <v>2440</v>
      </c>
      <c r="H823" s="135">
        <v>0.382</v>
      </c>
      <c r="I823" s="36" t="s">
        <v>148</v>
      </c>
      <c r="J823" s="36" t="s">
        <v>148</v>
      </c>
    </row>
    <row r="824" ht="18.95" customHeight="1" spans="1:10">
      <c r="A824" s="126" t="s">
        <v>136</v>
      </c>
      <c r="B824" s="97"/>
      <c r="C824" s="482" t="s">
        <v>1569</v>
      </c>
      <c r="D824" s="89" t="s">
        <v>1572</v>
      </c>
      <c r="E824" s="97" t="s">
        <v>148</v>
      </c>
      <c r="F824" s="27" t="s">
        <v>3239</v>
      </c>
      <c r="G824" s="129">
        <v>0</v>
      </c>
      <c r="H824" s="135" t="s">
        <v>136</v>
      </c>
      <c r="I824" s="36" t="s">
        <v>2730</v>
      </c>
      <c r="J824" s="36" t="s">
        <v>148</v>
      </c>
    </row>
    <row r="825" ht="18.95" customHeight="1" spans="1:10">
      <c r="A825" s="126" t="s">
        <v>136</v>
      </c>
      <c r="B825" s="97"/>
      <c r="C825" s="482" t="s">
        <v>1569</v>
      </c>
      <c r="D825" s="89" t="s">
        <v>1573</v>
      </c>
      <c r="E825" s="97" t="s">
        <v>148</v>
      </c>
      <c r="F825" s="27" t="s">
        <v>3240</v>
      </c>
      <c r="G825" s="128">
        <v>21</v>
      </c>
      <c r="H825" s="135">
        <v>2.226</v>
      </c>
      <c r="I825" s="36" t="s">
        <v>148</v>
      </c>
      <c r="J825" s="36" t="s">
        <v>148</v>
      </c>
    </row>
    <row r="826" ht="18.95" customHeight="1" spans="1:10">
      <c r="A826" s="126"/>
      <c r="B826" s="97"/>
      <c r="C826" s="482" t="s">
        <v>1569</v>
      </c>
      <c r="D826" s="89" t="s">
        <v>1574</v>
      </c>
      <c r="E826" s="97" t="s">
        <v>148</v>
      </c>
      <c r="F826" s="49" t="s">
        <v>3257</v>
      </c>
      <c r="G826" s="128">
        <v>6949</v>
      </c>
      <c r="H826" s="135">
        <v>0.223</v>
      </c>
      <c r="I826" s="36" t="s">
        <v>148</v>
      </c>
      <c r="J826" s="36" t="s">
        <v>148</v>
      </c>
    </row>
    <row r="827" ht="18.95" customHeight="1" spans="1:10">
      <c r="A827" s="126"/>
      <c r="B827" s="97"/>
      <c r="C827" s="482" t="s">
        <v>1569</v>
      </c>
      <c r="D827" s="89" t="s">
        <v>1575</v>
      </c>
      <c r="E827" s="97" t="s">
        <v>148</v>
      </c>
      <c r="F827" s="49" t="s">
        <v>3258</v>
      </c>
      <c r="G827" s="129">
        <v>1392</v>
      </c>
      <c r="H827" s="135">
        <v>0.256</v>
      </c>
      <c r="I827" s="36" t="s">
        <v>148</v>
      </c>
      <c r="J827" s="36" t="s">
        <v>148</v>
      </c>
    </row>
    <row r="828" ht="18.95" customHeight="1" spans="1:10">
      <c r="A828" s="126" t="s">
        <v>136</v>
      </c>
      <c r="B828" s="97" t="s">
        <v>136</v>
      </c>
      <c r="C828" s="482" t="s">
        <v>1569</v>
      </c>
      <c r="D828" s="89" t="s">
        <v>1577</v>
      </c>
      <c r="E828" s="97" t="s">
        <v>148</v>
      </c>
      <c r="F828" s="49" t="s">
        <v>3259</v>
      </c>
      <c r="G828" s="129">
        <v>58442</v>
      </c>
      <c r="H828" s="135">
        <v>0.031</v>
      </c>
      <c r="I828" s="36" t="s">
        <v>148</v>
      </c>
      <c r="J828" s="36" t="s">
        <v>148</v>
      </c>
    </row>
    <row r="829" ht="18.95" customHeight="1" spans="1:10">
      <c r="A829" s="126" t="s">
        <v>136</v>
      </c>
      <c r="B829" s="97" t="s">
        <v>136</v>
      </c>
      <c r="C829" s="482" t="s">
        <v>1569</v>
      </c>
      <c r="D829" s="89" t="s">
        <v>1579</v>
      </c>
      <c r="E829" s="97" t="s">
        <v>148</v>
      </c>
      <c r="F829" s="49" t="s">
        <v>3260</v>
      </c>
      <c r="G829" s="129">
        <v>9728</v>
      </c>
      <c r="H829" s="135">
        <v>0.05</v>
      </c>
      <c r="I829" s="36" t="s">
        <v>148</v>
      </c>
      <c r="J829" s="36" t="s">
        <v>148</v>
      </c>
    </row>
    <row r="830" ht="18.95" customHeight="1" spans="1:10">
      <c r="A830" s="126" t="s">
        <v>136</v>
      </c>
      <c r="B830" s="97" t="s">
        <v>136</v>
      </c>
      <c r="C830" s="482" t="s">
        <v>1569</v>
      </c>
      <c r="D830" s="89" t="s">
        <v>1581</v>
      </c>
      <c r="E830" s="97" t="s">
        <v>148</v>
      </c>
      <c r="F830" s="51" t="s">
        <v>3261</v>
      </c>
      <c r="G830" s="129">
        <v>3200</v>
      </c>
      <c r="H830" s="133">
        <v>0</v>
      </c>
      <c r="I830" s="36" t="s">
        <v>148</v>
      </c>
      <c r="J830" s="36" t="s">
        <v>148</v>
      </c>
    </row>
    <row r="831" ht="18.95" customHeight="1" spans="1:10">
      <c r="A831" s="126" t="s">
        <v>136</v>
      </c>
      <c r="B831" s="97" t="s">
        <v>136</v>
      </c>
      <c r="C831" s="482" t="s">
        <v>1569</v>
      </c>
      <c r="D831" s="89" t="s">
        <v>1583</v>
      </c>
      <c r="E831" s="97" t="s">
        <v>148</v>
      </c>
      <c r="F831" s="51" t="s">
        <v>3262</v>
      </c>
      <c r="G831" s="129">
        <v>197</v>
      </c>
      <c r="H831" s="135">
        <v>0.642</v>
      </c>
      <c r="I831" s="36" t="s">
        <v>148</v>
      </c>
      <c r="J831" s="36" t="s">
        <v>148</v>
      </c>
    </row>
    <row r="832" ht="18.95" customHeight="1" spans="1:10">
      <c r="A832" s="126" t="s">
        <v>136</v>
      </c>
      <c r="B832" s="97" t="s">
        <v>136</v>
      </c>
      <c r="C832" s="482" t="s">
        <v>1569</v>
      </c>
      <c r="D832" s="89" t="s">
        <v>1585</v>
      </c>
      <c r="E832" s="97" t="s">
        <v>148</v>
      </c>
      <c r="F832" s="27" t="s">
        <v>3263</v>
      </c>
      <c r="G832" s="129">
        <v>2028</v>
      </c>
      <c r="H832" s="135">
        <v>0.302</v>
      </c>
      <c r="I832" s="36" t="s">
        <v>148</v>
      </c>
      <c r="J832" s="36" t="s">
        <v>148</v>
      </c>
    </row>
    <row r="833" ht="18.95" customHeight="1" spans="1:10">
      <c r="A833" s="126" t="s">
        <v>136</v>
      </c>
      <c r="B833" s="97" t="s">
        <v>136</v>
      </c>
      <c r="C833" s="482" t="s">
        <v>1569</v>
      </c>
      <c r="D833" s="89" t="s">
        <v>1587</v>
      </c>
      <c r="E833" s="97" t="s">
        <v>148</v>
      </c>
      <c r="F833" s="49" t="s">
        <v>3264</v>
      </c>
      <c r="G833" s="129">
        <v>1000</v>
      </c>
      <c r="H833" s="135">
        <v>0</v>
      </c>
      <c r="I833" s="36" t="s">
        <v>148</v>
      </c>
      <c r="J833" s="36" t="s">
        <v>148</v>
      </c>
    </row>
    <row r="834" ht="18.95" customHeight="1" spans="1:10">
      <c r="A834" s="126" t="s">
        <v>136</v>
      </c>
      <c r="B834" s="97" t="s">
        <v>136</v>
      </c>
      <c r="C834" s="482" t="s">
        <v>1569</v>
      </c>
      <c r="D834" s="89" t="s">
        <v>1589</v>
      </c>
      <c r="E834" s="97" t="s">
        <v>148</v>
      </c>
      <c r="F834" s="49" t="s">
        <v>3265</v>
      </c>
      <c r="G834" s="129">
        <v>0</v>
      </c>
      <c r="H834" s="135" t="s">
        <v>136</v>
      </c>
      <c r="I834" s="36" t="s">
        <v>2730</v>
      </c>
      <c r="J834" s="36" t="s">
        <v>148</v>
      </c>
    </row>
    <row r="835" ht="18.95" customHeight="1" spans="1:10">
      <c r="A835" s="126" t="s">
        <v>136</v>
      </c>
      <c r="B835" s="97" t="s">
        <v>136</v>
      </c>
      <c r="C835" s="482" t="s">
        <v>1569</v>
      </c>
      <c r="D835" s="89" t="s">
        <v>1591</v>
      </c>
      <c r="E835" s="97" t="s">
        <v>148</v>
      </c>
      <c r="F835" s="49" t="s">
        <v>3266</v>
      </c>
      <c r="G835" s="129">
        <v>400</v>
      </c>
      <c r="H835" s="135">
        <v>0</v>
      </c>
      <c r="I835" s="36" t="s">
        <v>148</v>
      </c>
      <c r="J835" s="36" t="s">
        <v>148</v>
      </c>
    </row>
    <row r="836" ht="18.95" customHeight="1" spans="1:10">
      <c r="A836" s="126" t="s">
        <v>136</v>
      </c>
      <c r="B836" s="97" t="s">
        <v>136</v>
      </c>
      <c r="C836" s="482" t="s">
        <v>1569</v>
      </c>
      <c r="D836" s="89" t="s">
        <v>1593</v>
      </c>
      <c r="E836" s="97" t="s">
        <v>148</v>
      </c>
      <c r="F836" s="51" t="s">
        <v>3267</v>
      </c>
      <c r="G836" s="129">
        <v>0</v>
      </c>
      <c r="H836" s="135" t="s">
        <v>136</v>
      </c>
      <c r="I836" s="36" t="s">
        <v>2730</v>
      </c>
      <c r="J836" s="36" t="s">
        <v>148</v>
      </c>
    </row>
    <row r="837" ht="18.95" customHeight="1" spans="1:10">
      <c r="A837" s="126" t="s">
        <v>136</v>
      </c>
      <c r="B837" s="97" t="s">
        <v>136</v>
      </c>
      <c r="C837" s="482" t="s">
        <v>1569</v>
      </c>
      <c r="D837" s="89" t="s">
        <v>1595</v>
      </c>
      <c r="E837" s="97" t="s">
        <v>148</v>
      </c>
      <c r="F837" s="51" t="s">
        <v>3268</v>
      </c>
      <c r="G837" s="129">
        <v>0</v>
      </c>
      <c r="H837" s="135">
        <v>-1</v>
      </c>
      <c r="I837" s="36" t="s">
        <v>2730</v>
      </c>
      <c r="J837" s="36" t="s">
        <v>148</v>
      </c>
    </row>
    <row r="838" ht="18.95" customHeight="1" spans="1:10">
      <c r="A838" s="126" t="s">
        <v>136</v>
      </c>
      <c r="B838" s="97" t="s">
        <v>136</v>
      </c>
      <c r="C838" s="482" t="s">
        <v>1569</v>
      </c>
      <c r="D838" s="89" t="s">
        <v>1597</v>
      </c>
      <c r="E838" s="97" t="s">
        <v>148</v>
      </c>
      <c r="F838" s="49" t="s">
        <v>3269</v>
      </c>
      <c r="G838" s="129">
        <v>8960</v>
      </c>
      <c r="H838" s="135">
        <v>-0.14</v>
      </c>
      <c r="I838" s="36" t="s">
        <v>148</v>
      </c>
      <c r="J838" s="36" t="s">
        <v>148</v>
      </c>
    </row>
    <row r="839" ht="18.95" customHeight="1" spans="1:10">
      <c r="A839" s="126" t="s">
        <v>136</v>
      </c>
      <c r="B839" s="97" t="s">
        <v>136</v>
      </c>
      <c r="C839" s="482" t="s">
        <v>1569</v>
      </c>
      <c r="D839" s="89" t="s">
        <v>1599</v>
      </c>
      <c r="E839" s="97" t="s">
        <v>148</v>
      </c>
      <c r="F839" s="49" t="s">
        <v>3270</v>
      </c>
      <c r="G839" s="129">
        <v>22984</v>
      </c>
      <c r="H839" s="135">
        <v>0</v>
      </c>
      <c r="I839" s="36" t="s">
        <v>148</v>
      </c>
      <c r="J839" s="36" t="s">
        <v>148</v>
      </c>
    </row>
    <row r="840" ht="18.95" customHeight="1" spans="1:10">
      <c r="A840" s="126" t="s">
        <v>136</v>
      </c>
      <c r="B840" s="97" t="s">
        <v>136</v>
      </c>
      <c r="C840" s="482" t="s">
        <v>1569</v>
      </c>
      <c r="D840" s="89" t="s">
        <v>1601</v>
      </c>
      <c r="E840" s="97" t="s">
        <v>148</v>
      </c>
      <c r="F840" s="49" t="s">
        <v>3271</v>
      </c>
      <c r="G840" s="129">
        <v>41770</v>
      </c>
      <c r="H840" s="135">
        <v>-0.008</v>
      </c>
      <c r="I840" s="36" t="s">
        <v>148</v>
      </c>
      <c r="J840" s="36" t="s">
        <v>148</v>
      </c>
    </row>
    <row r="841" ht="18.95" customHeight="1" spans="1:10">
      <c r="A841" s="126" t="s">
        <v>136</v>
      </c>
      <c r="B841" s="97" t="s">
        <v>136</v>
      </c>
      <c r="C841" s="482" t="s">
        <v>1569</v>
      </c>
      <c r="D841" s="89" t="s">
        <v>1603</v>
      </c>
      <c r="E841" s="97" t="s">
        <v>148</v>
      </c>
      <c r="F841" s="49" t="s">
        <v>3272</v>
      </c>
      <c r="G841" s="129">
        <v>2300</v>
      </c>
      <c r="H841" s="135">
        <v>-0.465</v>
      </c>
      <c r="I841" s="36" t="s">
        <v>148</v>
      </c>
      <c r="J841" s="36" t="s">
        <v>148</v>
      </c>
    </row>
    <row r="842" ht="18.95" customHeight="1" spans="1:10">
      <c r="A842" s="126" t="s">
        <v>136</v>
      </c>
      <c r="B842" s="97" t="s">
        <v>136</v>
      </c>
      <c r="C842" s="482" t="s">
        <v>1569</v>
      </c>
      <c r="D842" s="89" t="s">
        <v>1605</v>
      </c>
      <c r="E842" s="97" t="s">
        <v>148</v>
      </c>
      <c r="F842" s="51" t="s">
        <v>3273</v>
      </c>
      <c r="G842" s="129">
        <v>12000</v>
      </c>
      <c r="H842" s="135">
        <v>-0.328</v>
      </c>
      <c r="I842" s="36" t="s">
        <v>148</v>
      </c>
      <c r="J842" s="36" t="s">
        <v>148</v>
      </c>
    </row>
    <row r="843" ht="18.95" customHeight="1" spans="1:10">
      <c r="A843" s="126" t="s">
        <v>136</v>
      </c>
      <c r="B843" s="97" t="s">
        <v>136</v>
      </c>
      <c r="C843" s="482" t="s">
        <v>1569</v>
      </c>
      <c r="D843" s="89" t="s">
        <v>1607</v>
      </c>
      <c r="E843" s="97" t="s">
        <v>148</v>
      </c>
      <c r="F843" s="49" t="s">
        <v>3274</v>
      </c>
      <c r="G843" s="129">
        <v>0</v>
      </c>
      <c r="H843" s="135" t="s">
        <v>136</v>
      </c>
      <c r="I843" s="36" t="s">
        <v>2730</v>
      </c>
      <c r="J843" s="36" t="s">
        <v>148</v>
      </c>
    </row>
    <row r="844" ht="18.95" customHeight="1" spans="1:10">
      <c r="A844" s="126" t="s">
        <v>136</v>
      </c>
      <c r="B844" s="97" t="s">
        <v>136</v>
      </c>
      <c r="C844" s="482" t="s">
        <v>1569</v>
      </c>
      <c r="D844" s="89" t="s">
        <v>1609</v>
      </c>
      <c r="E844" s="97" t="s">
        <v>148</v>
      </c>
      <c r="F844" s="51" t="s">
        <v>3275</v>
      </c>
      <c r="G844" s="129">
        <v>570</v>
      </c>
      <c r="H844" s="135">
        <v>-0.467</v>
      </c>
      <c r="I844" s="36" t="s">
        <v>148</v>
      </c>
      <c r="J844" s="36" t="s">
        <v>148</v>
      </c>
    </row>
    <row r="845" ht="18.95" customHeight="1" spans="1:10">
      <c r="A845" s="126" t="s">
        <v>136</v>
      </c>
      <c r="B845" s="97" t="s">
        <v>136</v>
      </c>
      <c r="C845" s="482" t="s">
        <v>1569</v>
      </c>
      <c r="D845" s="89" t="s">
        <v>1611</v>
      </c>
      <c r="E845" s="97" t="s">
        <v>148</v>
      </c>
      <c r="F845" s="49" t="s">
        <v>3276</v>
      </c>
      <c r="G845" s="129">
        <v>0</v>
      </c>
      <c r="H845" s="135" t="s">
        <v>136</v>
      </c>
      <c r="I845" s="36" t="s">
        <v>2730</v>
      </c>
      <c r="J845" s="36" t="s">
        <v>148</v>
      </c>
    </row>
    <row r="846" ht="18.95" customHeight="1" spans="1:10">
      <c r="A846" s="126" t="s">
        <v>136</v>
      </c>
      <c r="B846" s="97" t="s">
        <v>136</v>
      </c>
      <c r="C846" s="482" t="s">
        <v>1569</v>
      </c>
      <c r="D846" s="89" t="s">
        <v>1613</v>
      </c>
      <c r="E846" s="97" t="s">
        <v>148</v>
      </c>
      <c r="F846" s="49" t="s">
        <v>3277</v>
      </c>
      <c r="G846" s="129">
        <v>0</v>
      </c>
      <c r="H846" s="135" t="s">
        <v>136</v>
      </c>
      <c r="I846" s="36" t="s">
        <v>2730</v>
      </c>
      <c r="J846" s="36" t="s">
        <v>148</v>
      </c>
    </row>
    <row r="847" ht="18.95" customHeight="1" spans="1:10">
      <c r="A847" s="126" t="s">
        <v>136</v>
      </c>
      <c r="B847" s="97" t="s">
        <v>136</v>
      </c>
      <c r="C847" s="482" t="s">
        <v>1569</v>
      </c>
      <c r="D847" s="89" t="s">
        <v>1615</v>
      </c>
      <c r="E847" s="97" t="s">
        <v>148</v>
      </c>
      <c r="F847" s="51" t="s">
        <v>3278</v>
      </c>
      <c r="G847" s="129">
        <v>0</v>
      </c>
      <c r="H847" s="135" t="s">
        <v>136</v>
      </c>
      <c r="I847" s="36" t="s">
        <v>2730</v>
      </c>
      <c r="J847" s="36" t="s">
        <v>148</v>
      </c>
    </row>
    <row r="848" ht="18.95" customHeight="1" spans="1:10">
      <c r="A848" s="126" t="s">
        <v>136</v>
      </c>
      <c r="B848" s="97" t="s">
        <v>136</v>
      </c>
      <c r="C848" s="482" t="s">
        <v>1569</v>
      </c>
      <c r="D848" s="89" t="s">
        <v>1617</v>
      </c>
      <c r="E848" s="97" t="s">
        <v>148</v>
      </c>
      <c r="F848" s="49" t="s">
        <v>3279</v>
      </c>
      <c r="G848" s="129">
        <v>0</v>
      </c>
      <c r="H848" s="135">
        <v>-1</v>
      </c>
      <c r="I848" s="36" t="s">
        <v>2730</v>
      </c>
      <c r="J848" s="36" t="s">
        <v>148</v>
      </c>
    </row>
    <row r="849" ht="18.95" customHeight="1" spans="1:10">
      <c r="A849" s="126" t="s">
        <v>136</v>
      </c>
      <c r="B849" s="97" t="s">
        <v>136</v>
      </c>
      <c r="C849" s="482" t="s">
        <v>1569</v>
      </c>
      <c r="D849" s="89" t="s">
        <v>1619</v>
      </c>
      <c r="E849" s="97" t="s">
        <v>148</v>
      </c>
      <c r="F849" s="49" t="s">
        <v>3280</v>
      </c>
      <c r="G849" s="129">
        <v>0</v>
      </c>
      <c r="H849" s="135" t="s">
        <v>136</v>
      </c>
      <c r="I849" s="36" t="s">
        <v>2730</v>
      </c>
      <c r="J849" s="36" t="s">
        <v>148</v>
      </c>
    </row>
    <row r="850" ht="18.95" customHeight="1" spans="1:10">
      <c r="A850" s="126" t="s">
        <v>136</v>
      </c>
      <c r="B850" s="97" t="s">
        <v>136</v>
      </c>
      <c r="C850" s="482" t="s">
        <v>1569</v>
      </c>
      <c r="D850" s="89" t="s">
        <v>1621</v>
      </c>
      <c r="E850" s="97" t="s">
        <v>148</v>
      </c>
      <c r="F850" s="49" t="s">
        <v>3281</v>
      </c>
      <c r="G850" s="129">
        <v>53323</v>
      </c>
      <c r="H850" s="135">
        <v>1.327</v>
      </c>
      <c r="I850" s="36" t="s">
        <v>148</v>
      </c>
      <c r="J850" s="36" t="s">
        <v>148</v>
      </c>
    </row>
    <row r="851" ht="18.95" customHeight="1" spans="1:10">
      <c r="A851" s="126" t="s">
        <v>136</v>
      </c>
      <c r="B851" s="482" t="s">
        <v>1567</v>
      </c>
      <c r="C851" s="97"/>
      <c r="D851" s="89" t="s">
        <v>1623</v>
      </c>
      <c r="E851" s="97"/>
      <c r="F851" s="50" t="s">
        <v>3282</v>
      </c>
      <c r="G851" s="127">
        <v>193241</v>
      </c>
      <c r="H851" s="133">
        <v>0.476</v>
      </c>
      <c r="I851" s="36" t="s">
        <v>148</v>
      </c>
      <c r="J851" s="36" t="s">
        <v>148</v>
      </c>
    </row>
    <row r="852" ht="18.95" customHeight="1" spans="1:10">
      <c r="A852" s="126" t="s">
        <v>136</v>
      </c>
      <c r="B852" s="97" t="s">
        <v>136</v>
      </c>
      <c r="C852" s="482" t="s">
        <v>1623</v>
      </c>
      <c r="D852" s="89" t="s">
        <v>1625</v>
      </c>
      <c r="E852" s="97" t="s">
        <v>148</v>
      </c>
      <c r="F852" s="51" t="s">
        <v>3238</v>
      </c>
      <c r="G852" s="129">
        <v>3216</v>
      </c>
      <c r="H852" s="135">
        <v>0.384</v>
      </c>
      <c r="I852" s="36" t="s">
        <v>148</v>
      </c>
      <c r="J852" s="36" t="s">
        <v>148</v>
      </c>
    </row>
    <row r="853" ht="18.95" customHeight="1" spans="1:10">
      <c r="A853" s="126" t="s">
        <v>136</v>
      </c>
      <c r="B853" s="97" t="s">
        <v>136</v>
      </c>
      <c r="C853" s="482" t="s">
        <v>1623</v>
      </c>
      <c r="D853" s="89" t="s">
        <v>1626</v>
      </c>
      <c r="E853" s="97" t="s">
        <v>148</v>
      </c>
      <c r="F853" s="51" t="s">
        <v>3239</v>
      </c>
      <c r="G853" s="129">
        <v>0</v>
      </c>
      <c r="H853" s="135" t="s">
        <v>136</v>
      </c>
      <c r="I853" s="36" t="s">
        <v>2730</v>
      </c>
      <c r="J853" s="36" t="s">
        <v>148</v>
      </c>
    </row>
    <row r="854" ht="18.95" customHeight="1" spans="1:10">
      <c r="A854" s="126" t="s">
        <v>136</v>
      </c>
      <c r="B854" s="97" t="s">
        <v>136</v>
      </c>
      <c r="C854" s="482" t="s">
        <v>1623</v>
      </c>
      <c r="D854" s="89" t="s">
        <v>1627</v>
      </c>
      <c r="E854" s="97" t="s">
        <v>148</v>
      </c>
      <c r="F854" s="49" t="s">
        <v>3240</v>
      </c>
      <c r="G854" s="129">
        <v>135</v>
      </c>
      <c r="H854" s="135">
        <v>0.1</v>
      </c>
      <c r="I854" s="36" t="s">
        <v>148</v>
      </c>
      <c r="J854" s="36" t="s">
        <v>148</v>
      </c>
    </row>
    <row r="855" ht="18.95" customHeight="1" spans="1:10">
      <c r="A855" s="126" t="s">
        <v>136</v>
      </c>
      <c r="B855" s="97" t="s">
        <v>136</v>
      </c>
      <c r="C855" s="482" t="s">
        <v>1623</v>
      </c>
      <c r="D855" s="89" t="s">
        <v>1628</v>
      </c>
      <c r="E855" s="97" t="s">
        <v>148</v>
      </c>
      <c r="F855" s="49" t="s">
        <v>3283</v>
      </c>
      <c r="G855" s="128">
        <v>5032</v>
      </c>
      <c r="H855" s="135">
        <v>0.099</v>
      </c>
      <c r="I855" s="36" t="s">
        <v>148</v>
      </c>
      <c r="J855" s="36" t="s">
        <v>148</v>
      </c>
    </row>
    <row r="856" ht="18.95" customHeight="1" spans="1:10">
      <c r="A856" s="126" t="s">
        <v>136</v>
      </c>
      <c r="B856" s="97"/>
      <c r="C856" s="482" t="s">
        <v>1623</v>
      </c>
      <c r="D856" s="89" t="s">
        <v>1630</v>
      </c>
      <c r="E856" s="97" t="s">
        <v>148</v>
      </c>
      <c r="F856" s="49" t="s">
        <v>3284</v>
      </c>
      <c r="G856" s="129">
        <v>2000</v>
      </c>
      <c r="H856" s="135" t="s">
        <v>136</v>
      </c>
      <c r="I856" s="36" t="s">
        <v>148</v>
      </c>
      <c r="J856" s="36" t="s">
        <v>148</v>
      </c>
    </row>
    <row r="857" ht="18.95" customHeight="1" spans="1:10">
      <c r="A857" s="126" t="s">
        <v>136</v>
      </c>
      <c r="B857" s="97" t="s">
        <v>136</v>
      </c>
      <c r="C857" s="482" t="s">
        <v>1623</v>
      </c>
      <c r="D857" s="89" t="s">
        <v>1632</v>
      </c>
      <c r="E857" s="97" t="s">
        <v>148</v>
      </c>
      <c r="F857" s="49" t="s">
        <v>3285</v>
      </c>
      <c r="G857" s="129">
        <v>400</v>
      </c>
      <c r="H857" s="135">
        <v>3</v>
      </c>
      <c r="I857" s="36" t="s">
        <v>148</v>
      </c>
      <c r="J857" s="36" t="s">
        <v>148</v>
      </c>
    </row>
    <row r="858" ht="18.95" customHeight="1" spans="1:10">
      <c r="A858" s="126" t="s">
        <v>136</v>
      </c>
      <c r="B858" s="97" t="s">
        <v>136</v>
      </c>
      <c r="C858" s="482" t="s">
        <v>1623</v>
      </c>
      <c r="D858" s="89" t="s">
        <v>1634</v>
      </c>
      <c r="E858" s="97" t="s">
        <v>148</v>
      </c>
      <c r="F858" s="49" t="s">
        <v>3286</v>
      </c>
      <c r="G858" s="129">
        <v>2746</v>
      </c>
      <c r="H858" s="135" t="s">
        <v>136</v>
      </c>
      <c r="I858" s="36" t="s">
        <v>148</v>
      </c>
      <c r="J858" s="36" t="s">
        <v>148</v>
      </c>
    </row>
    <row r="859" ht="18.95" customHeight="1" spans="1:10">
      <c r="A859" s="126" t="s">
        <v>136</v>
      </c>
      <c r="B859" s="97" t="s">
        <v>136</v>
      </c>
      <c r="C859" s="482" t="s">
        <v>1623</v>
      </c>
      <c r="D859" s="89" t="s">
        <v>1636</v>
      </c>
      <c r="E859" s="97" t="s">
        <v>148</v>
      </c>
      <c r="F859" s="49" t="s">
        <v>3287</v>
      </c>
      <c r="G859" s="129">
        <v>0</v>
      </c>
      <c r="H859" s="135" t="s">
        <v>136</v>
      </c>
      <c r="I859" s="36" t="s">
        <v>2730</v>
      </c>
      <c r="J859" s="36" t="s">
        <v>148</v>
      </c>
    </row>
    <row r="860" ht="18.95" customHeight="1" spans="1:10">
      <c r="A860" s="126" t="s">
        <v>136</v>
      </c>
      <c r="B860" s="97" t="s">
        <v>136</v>
      </c>
      <c r="C860" s="482" t="s">
        <v>1623</v>
      </c>
      <c r="D860" s="89" t="s">
        <v>1638</v>
      </c>
      <c r="E860" s="97" t="s">
        <v>148</v>
      </c>
      <c r="F860" s="49" t="s">
        <v>3288</v>
      </c>
      <c r="G860" s="129">
        <v>68640</v>
      </c>
      <c r="H860" s="135">
        <v>0</v>
      </c>
      <c r="I860" s="36" t="s">
        <v>148</v>
      </c>
      <c r="J860" s="36" t="s">
        <v>148</v>
      </c>
    </row>
    <row r="861" ht="18.95" customHeight="1" spans="1:10">
      <c r="A861" s="126" t="s">
        <v>136</v>
      </c>
      <c r="B861" s="97" t="s">
        <v>136</v>
      </c>
      <c r="C861" s="482" t="s">
        <v>1623</v>
      </c>
      <c r="D861" s="89" t="s">
        <v>1640</v>
      </c>
      <c r="E861" s="97" t="s">
        <v>148</v>
      </c>
      <c r="F861" s="49" t="s">
        <v>3289</v>
      </c>
      <c r="G861" s="129">
        <v>500</v>
      </c>
      <c r="H861" s="135">
        <v>0</v>
      </c>
      <c r="I861" s="36" t="s">
        <v>148</v>
      </c>
      <c r="J861" s="36" t="s">
        <v>148</v>
      </c>
    </row>
    <row r="862" ht="18.95" customHeight="1" spans="1:10">
      <c r="A862" s="126" t="s">
        <v>136</v>
      </c>
      <c r="B862" s="97" t="s">
        <v>136</v>
      </c>
      <c r="C862" s="482" t="s">
        <v>1623</v>
      </c>
      <c r="D862" s="89" t="s">
        <v>1642</v>
      </c>
      <c r="E862" s="97" t="s">
        <v>148</v>
      </c>
      <c r="F862" s="49" t="s">
        <v>3290</v>
      </c>
      <c r="G862" s="129">
        <v>5600</v>
      </c>
      <c r="H862" s="135">
        <v>0</v>
      </c>
      <c r="I862" s="36" t="s">
        <v>148</v>
      </c>
      <c r="J862" s="36" t="s">
        <v>148</v>
      </c>
    </row>
    <row r="863" ht="18.95" customHeight="1" spans="1:10">
      <c r="A863" s="126" t="s">
        <v>136</v>
      </c>
      <c r="B863" s="97" t="s">
        <v>136</v>
      </c>
      <c r="C863" s="482" t="s">
        <v>1623</v>
      </c>
      <c r="D863" s="89" t="s">
        <v>1644</v>
      </c>
      <c r="E863" s="97" t="s">
        <v>148</v>
      </c>
      <c r="F863" s="49" t="s">
        <v>3291</v>
      </c>
      <c r="G863" s="129">
        <v>500</v>
      </c>
      <c r="H863" s="135">
        <v>0.667</v>
      </c>
      <c r="I863" s="36" t="s">
        <v>148</v>
      </c>
      <c r="J863" s="36" t="s">
        <v>148</v>
      </c>
    </row>
    <row r="864" ht="18.95" customHeight="1" spans="1:10">
      <c r="A864" s="126" t="s">
        <v>136</v>
      </c>
      <c r="B864" s="97" t="s">
        <v>136</v>
      </c>
      <c r="C864" s="482" t="s">
        <v>1623</v>
      </c>
      <c r="D864" s="89" t="s">
        <v>1646</v>
      </c>
      <c r="E864" s="97" t="s">
        <v>148</v>
      </c>
      <c r="F864" s="49" t="s">
        <v>3292</v>
      </c>
      <c r="G864" s="129">
        <v>3383</v>
      </c>
      <c r="H864" s="135">
        <v>1.255</v>
      </c>
      <c r="I864" s="36" t="s">
        <v>148</v>
      </c>
      <c r="J864" s="36" t="s">
        <v>148</v>
      </c>
    </row>
    <row r="865" ht="18.95" customHeight="1" spans="1:10">
      <c r="A865" s="126" t="s">
        <v>136</v>
      </c>
      <c r="B865" s="97" t="s">
        <v>136</v>
      </c>
      <c r="C865" s="482" t="s">
        <v>1623</v>
      </c>
      <c r="D865" s="89" t="s">
        <v>1648</v>
      </c>
      <c r="E865" s="97" t="s">
        <v>148</v>
      </c>
      <c r="F865" s="49" t="s">
        <v>3293</v>
      </c>
      <c r="G865" s="129">
        <v>0</v>
      </c>
      <c r="H865" s="135" t="s">
        <v>136</v>
      </c>
      <c r="I865" s="36" t="s">
        <v>2730</v>
      </c>
      <c r="J865" s="36" t="s">
        <v>148</v>
      </c>
    </row>
    <row r="866" ht="18.95" customHeight="1" spans="1:10">
      <c r="A866" s="126" t="s">
        <v>136</v>
      </c>
      <c r="B866" s="97" t="s">
        <v>136</v>
      </c>
      <c r="C866" s="482" t="s">
        <v>1623</v>
      </c>
      <c r="D866" s="89" t="s">
        <v>1650</v>
      </c>
      <c r="E866" s="97" t="s">
        <v>148</v>
      </c>
      <c r="F866" s="49" t="s">
        <v>3294</v>
      </c>
      <c r="G866" s="129">
        <v>0</v>
      </c>
      <c r="H866" s="135">
        <v>-1</v>
      </c>
      <c r="I866" s="36" t="s">
        <v>2730</v>
      </c>
      <c r="J866" s="36" t="s">
        <v>148</v>
      </c>
    </row>
    <row r="867" ht="18.95" customHeight="1" spans="1:10">
      <c r="A867" s="126" t="s">
        <v>136</v>
      </c>
      <c r="B867" s="97" t="s">
        <v>136</v>
      </c>
      <c r="C867" s="482" t="s">
        <v>1623</v>
      </c>
      <c r="D867" s="89" t="s">
        <v>1652</v>
      </c>
      <c r="E867" s="97" t="s">
        <v>148</v>
      </c>
      <c r="F867" s="49" t="s">
        <v>3295</v>
      </c>
      <c r="G867" s="129">
        <v>0</v>
      </c>
      <c r="H867" s="135" t="s">
        <v>136</v>
      </c>
      <c r="I867" s="36" t="s">
        <v>2730</v>
      </c>
      <c r="J867" s="36" t="s">
        <v>148</v>
      </c>
    </row>
    <row r="868" ht="18.95" customHeight="1" spans="1:10">
      <c r="A868" s="126" t="s">
        <v>136</v>
      </c>
      <c r="B868" s="97" t="s">
        <v>136</v>
      </c>
      <c r="C868" s="482" t="s">
        <v>1623</v>
      </c>
      <c r="D868" s="89" t="s">
        <v>1654</v>
      </c>
      <c r="E868" s="97" t="s">
        <v>148</v>
      </c>
      <c r="F868" s="49" t="s">
        <v>3296</v>
      </c>
      <c r="G868" s="129">
        <v>0</v>
      </c>
      <c r="H868" s="135" t="s">
        <v>136</v>
      </c>
      <c r="I868" s="36" t="s">
        <v>2730</v>
      </c>
      <c r="J868" s="36" t="s">
        <v>148</v>
      </c>
    </row>
    <row r="869" ht="18.95" customHeight="1" spans="1:10">
      <c r="A869" s="126" t="s">
        <v>136</v>
      </c>
      <c r="B869" s="97" t="s">
        <v>136</v>
      </c>
      <c r="C869" s="482" t="s">
        <v>1623</v>
      </c>
      <c r="D869" s="89" t="s">
        <v>1656</v>
      </c>
      <c r="E869" s="97" t="s">
        <v>148</v>
      </c>
      <c r="F869" s="49" t="s">
        <v>3297</v>
      </c>
      <c r="G869" s="129">
        <v>0</v>
      </c>
      <c r="H869" s="135" t="s">
        <v>136</v>
      </c>
      <c r="I869" s="36" t="s">
        <v>2730</v>
      </c>
      <c r="J869" s="36" t="s">
        <v>148</v>
      </c>
    </row>
    <row r="870" ht="18.95" customHeight="1" spans="1:10">
      <c r="A870" s="126" t="s">
        <v>136</v>
      </c>
      <c r="B870" s="97" t="s">
        <v>136</v>
      </c>
      <c r="C870" s="482" t="s">
        <v>1623</v>
      </c>
      <c r="D870" s="89" t="s">
        <v>1658</v>
      </c>
      <c r="E870" s="97" t="s">
        <v>148</v>
      </c>
      <c r="F870" s="49" t="s">
        <v>3298</v>
      </c>
      <c r="G870" s="129">
        <v>31930</v>
      </c>
      <c r="H870" s="135">
        <v>0.274</v>
      </c>
      <c r="I870" s="36" t="s">
        <v>148</v>
      </c>
      <c r="J870" s="36" t="s">
        <v>148</v>
      </c>
    </row>
    <row r="871" ht="18.95" customHeight="1" spans="1:10">
      <c r="A871" s="126" t="s">
        <v>136</v>
      </c>
      <c r="B871" s="97" t="s">
        <v>136</v>
      </c>
      <c r="C871" s="482" t="s">
        <v>1623</v>
      </c>
      <c r="D871" s="89" t="s">
        <v>1660</v>
      </c>
      <c r="E871" s="97" t="s">
        <v>148</v>
      </c>
      <c r="F871" s="49" t="s">
        <v>3299</v>
      </c>
      <c r="G871" s="129">
        <v>0</v>
      </c>
      <c r="H871" s="135" t="s">
        <v>136</v>
      </c>
      <c r="I871" s="36" t="s">
        <v>2730</v>
      </c>
      <c r="J871" s="36" t="s">
        <v>148</v>
      </c>
    </row>
    <row r="872" ht="18.95" customHeight="1" spans="1:10">
      <c r="A872" s="126" t="s">
        <v>136</v>
      </c>
      <c r="B872" s="97" t="s">
        <v>136</v>
      </c>
      <c r="C872" s="482" t="s">
        <v>1623</v>
      </c>
      <c r="D872" s="89" t="s">
        <v>1662</v>
      </c>
      <c r="E872" s="97" t="s">
        <v>148</v>
      </c>
      <c r="F872" s="49" t="s">
        <v>3300</v>
      </c>
      <c r="G872" s="129">
        <v>0</v>
      </c>
      <c r="H872" s="135" t="s">
        <v>136</v>
      </c>
      <c r="I872" s="36" t="s">
        <v>2730</v>
      </c>
      <c r="J872" s="36" t="s">
        <v>148</v>
      </c>
    </row>
    <row r="873" ht="18.95" customHeight="1" spans="1:10">
      <c r="A873" s="126" t="s">
        <v>136</v>
      </c>
      <c r="B873" s="97" t="s">
        <v>136</v>
      </c>
      <c r="C873" s="482" t="s">
        <v>1623</v>
      </c>
      <c r="D873" s="89" t="s">
        <v>1664</v>
      </c>
      <c r="E873" s="97" t="s">
        <v>148</v>
      </c>
      <c r="F873" s="49" t="s">
        <v>3301</v>
      </c>
      <c r="G873" s="129">
        <v>0</v>
      </c>
      <c r="H873" s="135" t="s">
        <v>136</v>
      </c>
      <c r="I873" s="36" t="s">
        <v>2730</v>
      </c>
      <c r="J873" s="36" t="s">
        <v>148</v>
      </c>
    </row>
    <row r="874" ht="18.95" customHeight="1" spans="1:10">
      <c r="A874" s="126" t="s">
        <v>136</v>
      </c>
      <c r="B874" s="97" t="s">
        <v>136</v>
      </c>
      <c r="C874" s="482" t="s">
        <v>1623</v>
      </c>
      <c r="D874" s="89" t="s">
        <v>1666</v>
      </c>
      <c r="E874" s="97" t="s">
        <v>148</v>
      </c>
      <c r="F874" s="49" t="s">
        <v>3302</v>
      </c>
      <c r="G874" s="129">
        <v>0</v>
      </c>
      <c r="H874" s="135" t="s">
        <v>136</v>
      </c>
      <c r="I874" s="36" t="s">
        <v>2730</v>
      </c>
      <c r="J874" s="36" t="s">
        <v>148</v>
      </c>
    </row>
    <row r="875" ht="18.95" customHeight="1" spans="1:10">
      <c r="A875" s="126" t="s">
        <v>136</v>
      </c>
      <c r="B875" s="97" t="s">
        <v>136</v>
      </c>
      <c r="C875" s="482" t="s">
        <v>1623</v>
      </c>
      <c r="D875" s="89" t="s">
        <v>1668</v>
      </c>
      <c r="E875" s="97" t="s">
        <v>148</v>
      </c>
      <c r="F875" s="49" t="s">
        <v>3303</v>
      </c>
      <c r="G875" s="129">
        <v>5000</v>
      </c>
      <c r="H875" s="135">
        <v>-0.194</v>
      </c>
      <c r="I875" s="36" t="s">
        <v>148</v>
      </c>
      <c r="J875" s="36" t="s">
        <v>148</v>
      </c>
    </row>
    <row r="876" ht="18.95" customHeight="1" spans="1:10">
      <c r="A876" s="126" t="s">
        <v>136</v>
      </c>
      <c r="B876" s="97" t="s">
        <v>136</v>
      </c>
      <c r="C876" s="482" t="s">
        <v>1623</v>
      </c>
      <c r="D876" s="89" t="s">
        <v>1670</v>
      </c>
      <c r="E876" s="97" t="s">
        <v>148</v>
      </c>
      <c r="F876" s="49" t="s">
        <v>3304</v>
      </c>
      <c r="G876" s="129">
        <v>0</v>
      </c>
      <c r="H876" s="135" t="s">
        <v>136</v>
      </c>
      <c r="I876" s="36" t="s">
        <v>2730</v>
      </c>
      <c r="J876" s="36" t="s">
        <v>148</v>
      </c>
    </row>
    <row r="877" ht="18.95" customHeight="1" spans="1:10">
      <c r="A877" s="126" t="s">
        <v>136</v>
      </c>
      <c r="B877" s="97" t="s">
        <v>136</v>
      </c>
      <c r="C877" s="482" t="s">
        <v>1623</v>
      </c>
      <c r="D877" s="89" t="s">
        <v>1672</v>
      </c>
      <c r="E877" s="97" t="s">
        <v>148</v>
      </c>
      <c r="F877" s="49" t="s">
        <v>3305</v>
      </c>
      <c r="G877" s="129">
        <v>4726</v>
      </c>
      <c r="H877" s="135">
        <v>0</v>
      </c>
      <c r="I877" s="36" t="s">
        <v>148</v>
      </c>
      <c r="J877" s="36" t="s">
        <v>148</v>
      </c>
    </row>
    <row r="878" ht="18.95" customHeight="1" spans="1:10">
      <c r="A878" s="126" t="s">
        <v>136</v>
      </c>
      <c r="B878" s="97" t="s">
        <v>136</v>
      </c>
      <c r="C878" s="482" t="s">
        <v>1623</v>
      </c>
      <c r="D878" s="89" t="s">
        <v>1674</v>
      </c>
      <c r="E878" s="97" t="s">
        <v>148</v>
      </c>
      <c r="F878" s="49" t="s">
        <v>3306</v>
      </c>
      <c r="G878" s="129">
        <v>7100</v>
      </c>
      <c r="H878" s="135">
        <v>-0.014</v>
      </c>
      <c r="I878" s="36" t="s">
        <v>148</v>
      </c>
      <c r="J878" s="36" t="s">
        <v>148</v>
      </c>
    </row>
    <row r="879" ht="18.95" customHeight="1" spans="1:10">
      <c r="A879" s="126" t="s">
        <v>136</v>
      </c>
      <c r="B879" s="97" t="s">
        <v>136</v>
      </c>
      <c r="C879" s="482" t="s">
        <v>1623</v>
      </c>
      <c r="D879" s="89" t="s">
        <v>1676</v>
      </c>
      <c r="E879" s="97" t="s">
        <v>148</v>
      </c>
      <c r="F879" s="49" t="s">
        <v>3307</v>
      </c>
      <c r="G879" s="129">
        <v>52333</v>
      </c>
      <c r="H879" s="135">
        <v>11.999</v>
      </c>
      <c r="I879" s="36" t="s">
        <v>148</v>
      </c>
      <c r="J879" s="36" t="s">
        <v>148</v>
      </c>
    </row>
    <row r="880" ht="18.95" customHeight="1" spans="1:10">
      <c r="A880" s="126" t="s">
        <v>136</v>
      </c>
      <c r="B880" s="482" t="s">
        <v>1567</v>
      </c>
      <c r="C880" s="97"/>
      <c r="D880" s="89" t="s">
        <v>1678</v>
      </c>
      <c r="E880" s="97"/>
      <c r="F880" s="50" t="s">
        <v>3308</v>
      </c>
      <c r="G880" s="127">
        <v>306469</v>
      </c>
      <c r="H880" s="133">
        <v>0.771</v>
      </c>
      <c r="I880" s="36" t="s">
        <v>148</v>
      </c>
      <c r="J880" s="36" t="s">
        <v>148</v>
      </c>
    </row>
    <row r="881" ht="18.95" customHeight="1" spans="1:10">
      <c r="A881" s="126" t="s">
        <v>136</v>
      </c>
      <c r="B881" s="97" t="s">
        <v>136</v>
      </c>
      <c r="C881" s="482" t="s">
        <v>1678</v>
      </c>
      <c r="D881" s="89" t="s">
        <v>1680</v>
      </c>
      <c r="E881" s="97" t="s">
        <v>148</v>
      </c>
      <c r="F881" s="49" t="s">
        <v>3238</v>
      </c>
      <c r="G881" s="129">
        <v>2434</v>
      </c>
      <c r="H881" s="135">
        <v>0.41</v>
      </c>
      <c r="I881" s="36" t="s">
        <v>148</v>
      </c>
      <c r="J881" s="36" t="s">
        <v>148</v>
      </c>
    </row>
    <row r="882" ht="18.95" customHeight="1" spans="1:10">
      <c r="A882" s="126" t="s">
        <v>136</v>
      </c>
      <c r="B882" s="97" t="s">
        <v>136</v>
      </c>
      <c r="C882" s="482" t="s">
        <v>1678</v>
      </c>
      <c r="D882" s="89" t="s">
        <v>1681</v>
      </c>
      <c r="E882" s="97" t="s">
        <v>148</v>
      </c>
      <c r="F882" s="27" t="s">
        <v>3239</v>
      </c>
      <c r="G882" s="129">
        <v>0</v>
      </c>
      <c r="H882" s="135" t="s">
        <v>136</v>
      </c>
      <c r="I882" s="36" t="s">
        <v>2730</v>
      </c>
      <c r="J882" s="36" t="s">
        <v>148</v>
      </c>
    </row>
    <row r="883" ht="18.95" customHeight="1" spans="1:10">
      <c r="A883" s="126" t="s">
        <v>136</v>
      </c>
      <c r="B883" s="97" t="s">
        <v>136</v>
      </c>
      <c r="C883" s="482" t="s">
        <v>1678</v>
      </c>
      <c r="D883" s="89" t="s">
        <v>1682</v>
      </c>
      <c r="E883" s="97" t="s">
        <v>148</v>
      </c>
      <c r="F883" s="49" t="s">
        <v>3240</v>
      </c>
      <c r="G883" s="129">
        <v>124</v>
      </c>
      <c r="H883" s="135">
        <v>0.062</v>
      </c>
      <c r="I883" s="36" t="s">
        <v>148</v>
      </c>
      <c r="J883" s="36" t="s">
        <v>148</v>
      </c>
    </row>
    <row r="884" ht="18.95" customHeight="1" spans="1:10">
      <c r="A884" s="126" t="s">
        <v>136</v>
      </c>
      <c r="B884" s="97" t="s">
        <v>136</v>
      </c>
      <c r="C884" s="482" t="s">
        <v>1678</v>
      </c>
      <c r="D884" s="89" t="s">
        <v>1683</v>
      </c>
      <c r="E884" s="97" t="s">
        <v>148</v>
      </c>
      <c r="F884" s="49" t="s">
        <v>3309</v>
      </c>
      <c r="G884" s="128">
        <v>520</v>
      </c>
      <c r="H884" s="135">
        <v>1.364</v>
      </c>
      <c r="I884" s="36" t="s">
        <v>148</v>
      </c>
      <c r="J884" s="36" t="s">
        <v>148</v>
      </c>
    </row>
    <row r="885" ht="18.95" customHeight="1" spans="1:10">
      <c r="A885" s="126" t="s">
        <v>136</v>
      </c>
      <c r="B885" s="97" t="s">
        <v>136</v>
      </c>
      <c r="C885" s="482" t="s">
        <v>1678</v>
      </c>
      <c r="D885" s="89" t="s">
        <v>1685</v>
      </c>
      <c r="E885" s="97" t="s">
        <v>148</v>
      </c>
      <c r="F885" s="49" t="s">
        <v>3310</v>
      </c>
      <c r="G885" s="129">
        <v>142000</v>
      </c>
      <c r="H885" s="135">
        <v>5.455</v>
      </c>
      <c r="I885" s="36" t="s">
        <v>148</v>
      </c>
      <c r="J885" s="36" t="s">
        <v>148</v>
      </c>
    </row>
    <row r="886" ht="18.95" customHeight="1" spans="1:10">
      <c r="A886" s="126" t="s">
        <v>136</v>
      </c>
      <c r="B886" s="97" t="s">
        <v>136</v>
      </c>
      <c r="C886" s="482" t="s">
        <v>1678</v>
      </c>
      <c r="D886" s="481" t="s">
        <v>1687</v>
      </c>
      <c r="E886" s="97" t="s">
        <v>148</v>
      </c>
      <c r="F886" s="49" t="s">
        <v>3311</v>
      </c>
      <c r="G886" s="129">
        <v>0</v>
      </c>
      <c r="H886" s="135" t="s">
        <v>136</v>
      </c>
      <c r="I886" s="36" t="s">
        <v>2730</v>
      </c>
      <c r="J886" s="36" t="s">
        <v>148</v>
      </c>
    </row>
    <row r="887" ht="18.95" customHeight="1" spans="1:10">
      <c r="A887" s="126" t="s">
        <v>136</v>
      </c>
      <c r="B887" s="97" t="s">
        <v>136</v>
      </c>
      <c r="C887" s="482" t="s">
        <v>1678</v>
      </c>
      <c r="D887" s="89" t="s">
        <v>1689</v>
      </c>
      <c r="E887" s="97" t="s">
        <v>148</v>
      </c>
      <c r="F887" s="49" t="s">
        <v>3312</v>
      </c>
      <c r="G887" s="129">
        <v>0</v>
      </c>
      <c r="H887" s="135" t="s">
        <v>136</v>
      </c>
      <c r="I887" s="36" t="s">
        <v>2730</v>
      </c>
      <c r="J887" s="36" t="s">
        <v>148</v>
      </c>
    </row>
    <row r="888" ht="18.95" customHeight="1" spans="1:10">
      <c r="A888" s="126" t="s">
        <v>136</v>
      </c>
      <c r="B888" s="97"/>
      <c r="C888" s="482" t="s">
        <v>1678</v>
      </c>
      <c r="D888" s="89" t="s">
        <v>1691</v>
      </c>
      <c r="E888" s="97" t="s">
        <v>148</v>
      </c>
      <c r="F888" s="49" t="s">
        <v>3313</v>
      </c>
      <c r="G888" s="129">
        <v>1500</v>
      </c>
      <c r="H888" s="135">
        <v>-0.545</v>
      </c>
      <c r="I888" s="36" t="s">
        <v>148</v>
      </c>
      <c r="J888" s="36" t="s">
        <v>148</v>
      </c>
    </row>
    <row r="889" ht="18.95" customHeight="1" spans="1:10">
      <c r="A889" s="126" t="s">
        <v>136</v>
      </c>
      <c r="B889" s="97" t="s">
        <v>136</v>
      </c>
      <c r="C889" s="482" t="s">
        <v>1678</v>
      </c>
      <c r="D889" s="89" t="s">
        <v>1693</v>
      </c>
      <c r="E889" s="97" t="s">
        <v>148</v>
      </c>
      <c r="F889" s="49" t="s">
        <v>3314</v>
      </c>
      <c r="G889" s="129">
        <v>0</v>
      </c>
      <c r="H889" s="135" t="s">
        <v>136</v>
      </c>
      <c r="I889" s="36" t="s">
        <v>2730</v>
      </c>
      <c r="J889" s="36" t="s">
        <v>148</v>
      </c>
    </row>
    <row r="890" ht="18.95" customHeight="1" spans="1:10">
      <c r="A890" s="126" t="s">
        <v>136</v>
      </c>
      <c r="B890" s="97" t="s">
        <v>136</v>
      </c>
      <c r="C890" s="482" t="s">
        <v>1678</v>
      </c>
      <c r="D890" s="89" t="s">
        <v>1695</v>
      </c>
      <c r="E890" s="97" t="s">
        <v>148</v>
      </c>
      <c r="F890" s="49" t="s">
        <v>3315</v>
      </c>
      <c r="G890" s="129">
        <v>5850</v>
      </c>
      <c r="H890" s="135">
        <v>0.648</v>
      </c>
      <c r="I890" s="36" t="s">
        <v>148</v>
      </c>
      <c r="J890" s="36" t="s">
        <v>148</v>
      </c>
    </row>
    <row r="891" ht="18.95" customHeight="1" spans="1:10">
      <c r="A891" s="126" t="s">
        <v>136</v>
      </c>
      <c r="B891" s="97" t="s">
        <v>136</v>
      </c>
      <c r="C891" s="482" t="s">
        <v>1678</v>
      </c>
      <c r="D891" s="89" t="s">
        <v>1697</v>
      </c>
      <c r="E891" s="97" t="s">
        <v>148</v>
      </c>
      <c r="F891" s="49" t="s">
        <v>3316</v>
      </c>
      <c r="G891" s="129">
        <v>121</v>
      </c>
      <c r="H891" s="135">
        <v>0.029</v>
      </c>
      <c r="I891" s="36" t="s">
        <v>148</v>
      </c>
      <c r="J891" s="36" t="s">
        <v>148</v>
      </c>
    </row>
    <row r="892" ht="18.95" customHeight="1" spans="1:10">
      <c r="A892" s="126" t="s">
        <v>136</v>
      </c>
      <c r="B892" s="97" t="s">
        <v>136</v>
      </c>
      <c r="C892" s="482" t="s">
        <v>1678</v>
      </c>
      <c r="D892" s="89" t="s">
        <v>1699</v>
      </c>
      <c r="E892" s="97" t="s">
        <v>148</v>
      </c>
      <c r="F892" s="49" t="s">
        <v>3317</v>
      </c>
      <c r="G892" s="129">
        <v>200</v>
      </c>
      <c r="H892" s="135">
        <v>0</v>
      </c>
      <c r="I892" s="36" t="s">
        <v>148</v>
      </c>
      <c r="J892" s="36" t="s">
        <v>148</v>
      </c>
    </row>
    <row r="893" ht="18.95" customHeight="1" spans="1:10">
      <c r="A893" s="126" t="s">
        <v>136</v>
      </c>
      <c r="B893" s="97" t="s">
        <v>136</v>
      </c>
      <c r="C893" s="482" t="s">
        <v>1678</v>
      </c>
      <c r="D893" s="89" t="s">
        <v>1701</v>
      </c>
      <c r="E893" s="97" t="s">
        <v>148</v>
      </c>
      <c r="F893" s="49" t="s">
        <v>3318</v>
      </c>
      <c r="G893" s="129">
        <v>8033</v>
      </c>
      <c r="H893" s="135">
        <v>0.079</v>
      </c>
      <c r="I893" s="36" t="s">
        <v>148</v>
      </c>
      <c r="J893" s="36" t="s">
        <v>148</v>
      </c>
    </row>
    <row r="894" ht="18.95" customHeight="1" spans="1:10">
      <c r="A894" s="126" t="s">
        <v>136</v>
      </c>
      <c r="B894" s="97" t="s">
        <v>136</v>
      </c>
      <c r="C894" s="482" t="s">
        <v>1678</v>
      </c>
      <c r="D894" s="89" t="s">
        <v>1703</v>
      </c>
      <c r="E894" s="97" t="s">
        <v>148</v>
      </c>
      <c r="F894" s="49" t="s">
        <v>3319</v>
      </c>
      <c r="G894" s="129">
        <v>800</v>
      </c>
      <c r="H894" s="135">
        <v>0</v>
      </c>
      <c r="I894" s="36" t="s">
        <v>148</v>
      </c>
      <c r="J894" s="36" t="s">
        <v>148</v>
      </c>
    </row>
    <row r="895" ht="18.95" customHeight="1" spans="1:10">
      <c r="A895" s="126" t="s">
        <v>136</v>
      </c>
      <c r="B895" s="97" t="s">
        <v>136</v>
      </c>
      <c r="C895" s="482" t="s">
        <v>1678</v>
      </c>
      <c r="D895" s="89" t="s">
        <v>1705</v>
      </c>
      <c r="E895" s="97" t="s">
        <v>148</v>
      </c>
      <c r="F895" s="49" t="s">
        <v>3320</v>
      </c>
      <c r="G895" s="129">
        <v>500</v>
      </c>
      <c r="H895" s="135">
        <v>0</v>
      </c>
      <c r="I895" s="36" t="s">
        <v>148</v>
      </c>
      <c r="J895" s="36" t="s">
        <v>148</v>
      </c>
    </row>
    <row r="896" ht="18.95" customHeight="1" spans="1:10">
      <c r="A896" s="126" t="s">
        <v>136</v>
      </c>
      <c r="B896" s="97" t="s">
        <v>136</v>
      </c>
      <c r="C896" s="482" t="s">
        <v>1678</v>
      </c>
      <c r="D896" s="89" t="s">
        <v>1707</v>
      </c>
      <c r="E896" s="97" t="s">
        <v>148</v>
      </c>
      <c r="F896" s="49" t="s">
        <v>3321</v>
      </c>
      <c r="G896" s="129">
        <v>83560</v>
      </c>
      <c r="H896" s="135">
        <v>0.331</v>
      </c>
      <c r="I896" s="36" t="s">
        <v>148</v>
      </c>
      <c r="J896" s="36" t="s">
        <v>148</v>
      </c>
    </row>
    <row r="897" ht="18.95" customHeight="1" spans="1:10">
      <c r="A897" s="126" t="s">
        <v>136</v>
      </c>
      <c r="B897" s="97" t="s">
        <v>136</v>
      </c>
      <c r="C897" s="482" t="s">
        <v>1678</v>
      </c>
      <c r="D897" s="89" t="s">
        <v>1709</v>
      </c>
      <c r="E897" s="97" t="s">
        <v>148</v>
      </c>
      <c r="F897" s="49" t="s">
        <v>3322</v>
      </c>
      <c r="G897" s="129">
        <v>0</v>
      </c>
      <c r="H897" s="135" t="s">
        <v>136</v>
      </c>
      <c r="I897" s="36" t="s">
        <v>2730</v>
      </c>
      <c r="J897" s="36" t="s">
        <v>148</v>
      </c>
    </row>
    <row r="898" ht="18.95" customHeight="1" spans="1:10">
      <c r="A898" s="126" t="s">
        <v>136</v>
      </c>
      <c r="B898" s="97" t="s">
        <v>136</v>
      </c>
      <c r="C898" s="482" t="s">
        <v>1678</v>
      </c>
      <c r="D898" s="89" t="s">
        <v>1711</v>
      </c>
      <c r="E898" s="97" t="s">
        <v>148</v>
      </c>
      <c r="F898" s="49" t="s">
        <v>3323</v>
      </c>
      <c r="G898" s="129">
        <v>0</v>
      </c>
      <c r="H898" s="135" t="s">
        <v>136</v>
      </c>
      <c r="I898" s="36" t="s">
        <v>2730</v>
      </c>
      <c r="J898" s="36" t="s">
        <v>148</v>
      </c>
    </row>
    <row r="899" ht="18.95" customHeight="1" spans="1:10">
      <c r="A899" s="126" t="s">
        <v>136</v>
      </c>
      <c r="B899" s="97" t="s">
        <v>136</v>
      </c>
      <c r="C899" s="482" t="s">
        <v>1678</v>
      </c>
      <c r="D899" s="89" t="s">
        <v>1713</v>
      </c>
      <c r="E899" s="97" t="s">
        <v>148</v>
      </c>
      <c r="F899" s="49" t="s">
        <v>3324</v>
      </c>
      <c r="G899" s="129">
        <v>0</v>
      </c>
      <c r="H899" s="135" t="s">
        <v>136</v>
      </c>
      <c r="I899" s="36" t="s">
        <v>2730</v>
      </c>
      <c r="J899" s="36" t="s">
        <v>148</v>
      </c>
    </row>
    <row r="900" ht="18.95" customHeight="1" spans="1:10">
      <c r="A900" s="126" t="s">
        <v>136</v>
      </c>
      <c r="B900" s="97" t="s">
        <v>136</v>
      </c>
      <c r="C900" s="482" t="s">
        <v>1678</v>
      </c>
      <c r="D900" s="89" t="s">
        <v>1715</v>
      </c>
      <c r="E900" s="97" t="s">
        <v>148</v>
      </c>
      <c r="F900" s="49" t="s">
        <v>3325</v>
      </c>
      <c r="G900" s="129">
        <v>0</v>
      </c>
      <c r="H900" s="135" t="s">
        <v>136</v>
      </c>
      <c r="I900" s="36" t="s">
        <v>2730</v>
      </c>
      <c r="J900" s="36" t="s">
        <v>148</v>
      </c>
    </row>
    <row r="901" ht="18.95" customHeight="1" spans="1:10">
      <c r="A901" s="126" t="s">
        <v>136</v>
      </c>
      <c r="B901" s="97" t="s">
        <v>136</v>
      </c>
      <c r="C901" s="482" t="s">
        <v>1678</v>
      </c>
      <c r="D901" s="89" t="s">
        <v>1717</v>
      </c>
      <c r="E901" s="97" t="s">
        <v>148</v>
      </c>
      <c r="F901" s="27" t="s">
        <v>3326</v>
      </c>
      <c r="G901" s="129">
        <v>40000</v>
      </c>
      <c r="H901" s="135">
        <v>-0.184</v>
      </c>
      <c r="I901" s="36" t="s">
        <v>148</v>
      </c>
      <c r="J901" s="36" t="s">
        <v>148</v>
      </c>
    </row>
    <row r="902" ht="18.95" customHeight="1" spans="1:10">
      <c r="A902" s="126" t="s">
        <v>136</v>
      </c>
      <c r="B902" s="97" t="s">
        <v>136</v>
      </c>
      <c r="C902" s="482" t="s">
        <v>1678</v>
      </c>
      <c r="D902" s="89" t="s">
        <v>1719</v>
      </c>
      <c r="E902" s="97" t="s">
        <v>148</v>
      </c>
      <c r="F902" s="49" t="s">
        <v>3327</v>
      </c>
      <c r="G902" s="129">
        <v>0</v>
      </c>
      <c r="H902" s="135" t="s">
        <v>136</v>
      </c>
      <c r="I902" s="36" t="s">
        <v>2730</v>
      </c>
      <c r="J902" s="36" t="s">
        <v>148</v>
      </c>
    </row>
    <row r="903" ht="18.95" customHeight="1" spans="1:10">
      <c r="A903" s="126" t="s">
        <v>136</v>
      </c>
      <c r="B903" s="97" t="s">
        <v>136</v>
      </c>
      <c r="C903" s="482" t="s">
        <v>1678</v>
      </c>
      <c r="D903" s="89" t="s">
        <v>1721</v>
      </c>
      <c r="E903" s="97" t="s">
        <v>148</v>
      </c>
      <c r="F903" s="49" t="s">
        <v>3299</v>
      </c>
      <c r="G903" s="129">
        <v>0</v>
      </c>
      <c r="H903" s="135" t="s">
        <v>136</v>
      </c>
      <c r="I903" s="36" t="s">
        <v>2730</v>
      </c>
      <c r="J903" s="36" t="s">
        <v>148</v>
      </c>
    </row>
    <row r="904" ht="18.95" customHeight="1" spans="1:10">
      <c r="A904" s="126" t="s">
        <v>136</v>
      </c>
      <c r="B904" s="97" t="s">
        <v>136</v>
      </c>
      <c r="C904" s="482" t="s">
        <v>1678</v>
      </c>
      <c r="D904" s="89" t="s">
        <v>1722</v>
      </c>
      <c r="E904" s="97" t="s">
        <v>148</v>
      </c>
      <c r="F904" s="49" t="s">
        <v>3328</v>
      </c>
      <c r="G904" s="129">
        <v>470</v>
      </c>
      <c r="H904" s="135">
        <v>1.765</v>
      </c>
      <c r="I904" s="36" t="s">
        <v>148</v>
      </c>
      <c r="J904" s="36" t="s">
        <v>148</v>
      </c>
    </row>
    <row r="905" ht="18.95" customHeight="1" spans="1:10">
      <c r="A905" s="126" t="s">
        <v>136</v>
      </c>
      <c r="B905" s="97" t="s">
        <v>136</v>
      </c>
      <c r="C905" s="482" t="s">
        <v>1678</v>
      </c>
      <c r="D905" s="89" t="s">
        <v>1724</v>
      </c>
      <c r="E905" s="97" t="s">
        <v>148</v>
      </c>
      <c r="F905" s="49" t="s">
        <v>3329</v>
      </c>
      <c r="G905" s="129">
        <v>7940</v>
      </c>
      <c r="H905" s="135">
        <v>-0.107</v>
      </c>
      <c r="I905" s="36" t="s">
        <v>148</v>
      </c>
      <c r="J905" s="36" t="s">
        <v>148</v>
      </c>
    </row>
    <row r="906" ht="18.95" customHeight="1" spans="1:10">
      <c r="A906" s="126" t="s">
        <v>136</v>
      </c>
      <c r="B906" s="97" t="s">
        <v>136</v>
      </c>
      <c r="C906" s="482" t="s">
        <v>1678</v>
      </c>
      <c r="D906" s="89" t="s">
        <v>1726</v>
      </c>
      <c r="E906" s="97" t="s">
        <v>148</v>
      </c>
      <c r="F906" s="49" t="s">
        <v>3330</v>
      </c>
      <c r="G906" s="129">
        <v>12417</v>
      </c>
      <c r="H906" s="135">
        <v>0.012</v>
      </c>
      <c r="I906" s="36" t="s">
        <v>148</v>
      </c>
      <c r="J906" s="36" t="s">
        <v>148</v>
      </c>
    </row>
    <row r="907" ht="18.95" customHeight="1" spans="1:10">
      <c r="A907" s="126" t="s">
        <v>136</v>
      </c>
      <c r="B907" s="482" t="s">
        <v>1567</v>
      </c>
      <c r="C907" s="97"/>
      <c r="D907" s="89" t="s">
        <v>1728</v>
      </c>
      <c r="E907" s="97"/>
      <c r="F907" s="50" t="s">
        <v>3331</v>
      </c>
      <c r="G907" s="127">
        <v>0</v>
      </c>
      <c r="H907" s="133" t="s">
        <v>136</v>
      </c>
      <c r="I907" s="36" t="s">
        <v>2730</v>
      </c>
      <c r="J907" s="36" t="s">
        <v>148</v>
      </c>
    </row>
    <row r="908" ht="18.95" customHeight="1" spans="1:10">
      <c r="A908" s="126" t="s">
        <v>136</v>
      </c>
      <c r="B908" s="97" t="s">
        <v>136</v>
      </c>
      <c r="C908" s="89" t="s">
        <v>1728</v>
      </c>
      <c r="D908" s="89" t="s">
        <v>1730</v>
      </c>
      <c r="E908" s="97" t="s">
        <v>148</v>
      </c>
      <c r="F908" s="49" t="s">
        <v>3238</v>
      </c>
      <c r="G908" s="129">
        <v>0</v>
      </c>
      <c r="H908" s="135" t="s">
        <v>136</v>
      </c>
      <c r="I908" s="36" t="s">
        <v>2730</v>
      </c>
      <c r="J908" s="36" t="s">
        <v>148</v>
      </c>
    </row>
    <row r="909" ht="18.95" customHeight="1" spans="1:10">
      <c r="A909" s="126" t="s">
        <v>136</v>
      </c>
      <c r="B909" s="97" t="s">
        <v>136</v>
      </c>
      <c r="C909" s="89" t="s">
        <v>1728</v>
      </c>
      <c r="D909" s="89" t="s">
        <v>1731</v>
      </c>
      <c r="E909" s="97" t="s">
        <v>148</v>
      </c>
      <c r="F909" s="49" t="s">
        <v>3239</v>
      </c>
      <c r="G909" s="129">
        <v>0</v>
      </c>
      <c r="H909" s="135" t="s">
        <v>136</v>
      </c>
      <c r="I909" s="36" t="s">
        <v>2730</v>
      </c>
      <c r="J909" s="36" t="s">
        <v>148</v>
      </c>
    </row>
    <row r="910" ht="18.95" customHeight="1" spans="1:10">
      <c r="A910" s="126" t="s">
        <v>136</v>
      </c>
      <c r="B910" s="97" t="s">
        <v>136</v>
      </c>
      <c r="C910" s="89" t="s">
        <v>1728</v>
      </c>
      <c r="D910" s="89" t="s">
        <v>1732</v>
      </c>
      <c r="E910" s="97" t="s">
        <v>148</v>
      </c>
      <c r="F910" s="49" t="s">
        <v>3240</v>
      </c>
      <c r="G910" s="129">
        <v>0</v>
      </c>
      <c r="H910" s="135" t="s">
        <v>136</v>
      </c>
      <c r="I910" s="36" t="s">
        <v>2730</v>
      </c>
      <c r="J910" s="36" t="s">
        <v>148</v>
      </c>
    </row>
    <row r="911" ht="18.95" customHeight="1" spans="1:10">
      <c r="A911" s="126" t="s">
        <v>136</v>
      </c>
      <c r="B911" s="97" t="s">
        <v>136</v>
      </c>
      <c r="C911" s="89" t="s">
        <v>1728</v>
      </c>
      <c r="D911" s="89" t="s">
        <v>1733</v>
      </c>
      <c r="E911" s="97" t="s">
        <v>148</v>
      </c>
      <c r="F911" s="49" t="s">
        <v>3332</v>
      </c>
      <c r="G911" s="128">
        <v>0</v>
      </c>
      <c r="H911" s="135" t="s">
        <v>136</v>
      </c>
      <c r="I911" s="36" t="s">
        <v>2730</v>
      </c>
      <c r="J911" s="36" t="s">
        <v>148</v>
      </c>
    </row>
    <row r="912" ht="18.95" customHeight="1" spans="1:10">
      <c r="A912" s="126" t="s">
        <v>136</v>
      </c>
      <c r="B912" s="97" t="s">
        <v>136</v>
      </c>
      <c r="C912" s="89" t="s">
        <v>1728</v>
      </c>
      <c r="D912" s="89" t="s">
        <v>1735</v>
      </c>
      <c r="E912" s="97" t="s">
        <v>148</v>
      </c>
      <c r="F912" s="49" t="s">
        <v>3333</v>
      </c>
      <c r="G912" s="129">
        <v>0</v>
      </c>
      <c r="H912" s="135" t="s">
        <v>136</v>
      </c>
      <c r="I912" s="36" t="s">
        <v>2730</v>
      </c>
      <c r="J912" s="36" t="s">
        <v>148</v>
      </c>
    </row>
    <row r="913" ht="18.95" customHeight="1" spans="1:10">
      <c r="A913" s="126" t="s">
        <v>136</v>
      </c>
      <c r="B913" s="97" t="s">
        <v>136</v>
      </c>
      <c r="C913" s="89" t="s">
        <v>1728</v>
      </c>
      <c r="D913" s="89" t="s">
        <v>1737</v>
      </c>
      <c r="E913" s="97" t="s">
        <v>148</v>
      </c>
      <c r="F913" s="49" t="s">
        <v>3334</v>
      </c>
      <c r="G913" s="129">
        <v>0</v>
      </c>
      <c r="H913" s="135" t="s">
        <v>136</v>
      </c>
      <c r="I913" s="36" t="s">
        <v>2730</v>
      </c>
      <c r="J913" s="36" t="s">
        <v>148</v>
      </c>
    </row>
    <row r="914" ht="18.95" customHeight="1" spans="1:10">
      <c r="A914" s="126" t="s">
        <v>136</v>
      </c>
      <c r="B914" s="97" t="s">
        <v>136</v>
      </c>
      <c r="C914" s="89" t="s">
        <v>1728</v>
      </c>
      <c r="D914" s="89" t="s">
        <v>1739</v>
      </c>
      <c r="E914" s="97" t="s">
        <v>148</v>
      </c>
      <c r="F914" s="49" t="s">
        <v>3335</v>
      </c>
      <c r="G914" s="129">
        <v>0</v>
      </c>
      <c r="H914" s="135" t="s">
        <v>136</v>
      </c>
      <c r="I914" s="36" t="s">
        <v>2730</v>
      </c>
      <c r="J914" s="36" t="s">
        <v>148</v>
      </c>
    </row>
    <row r="915" ht="18.95" customHeight="1" spans="1:10">
      <c r="A915" s="126" t="s">
        <v>136</v>
      </c>
      <c r="B915" s="97" t="s">
        <v>136</v>
      </c>
      <c r="C915" s="89" t="s">
        <v>1728</v>
      </c>
      <c r="D915" s="89" t="s">
        <v>1741</v>
      </c>
      <c r="E915" s="97" t="s">
        <v>148</v>
      </c>
      <c r="F915" s="49" t="s">
        <v>3336</v>
      </c>
      <c r="G915" s="129">
        <v>0</v>
      </c>
      <c r="H915" s="135" t="s">
        <v>136</v>
      </c>
      <c r="I915" s="36" t="s">
        <v>2730</v>
      </c>
      <c r="J915" s="36" t="s">
        <v>148</v>
      </c>
    </row>
    <row r="916" ht="18.95" customHeight="1" spans="1:10">
      <c r="A916" s="126" t="s">
        <v>136</v>
      </c>
      <c r="B916" s="97"/>
      <c r="C916" s="89" t="s">
        <v>1728</v>
      </c>
      <c r="D916" s="89" t="s">
        <v>1743</v>
      </c>
      <c r="E916" s="97" t="s">
        <v>148</v>
      </c>
      <c r="F916" s="49" t="s">
        <v>3337</v>
      </c>
      <c r="G916" s="129">
        <v>0</v>
      </c>
      <c r="H916" s="135" t="s">
        <v>136</v>
      </c>
      <c r="I916" s="36" t="s">
        <v>2730</v>
      </c>
      <c r="J916" s="36" t="s">
        <v>148</v>
      </c>
    </row>
    <row r="917" ht="18.95" customHeight="1" spans="1:10">
      <c r="A917" s="126" t="s">
        <v>136</v>
      </c>
      <c r="B917" s="97" t="s">
        <v>136</v>
      </c>
      <c r="C917" s="89" t="s">
        <v>1728</v>
      </c>
      <c r="D917" s="89" t="s">
        <v>1745</v>
      </c>
      <c r="E917" s="97" t="s">
        <v>148</v>
      </c>
      <c r="F917" s="49" t="s">
        <v>3338</v>
      </c>
      <c r="G917" s="129">
        <v>0</v>
      </c>
      <c r="H917" s="135" t="s">
        <v>136</v>
      </c>
      <c r="I917" s="36" t="s">
        <v>2730</v>
      </c>
      <c r="J917" s="36" t="s">
        <v>148</v>
      </c>
    </row>
    <row r="918" ht="18.95" customHeight="1" spans="1:10">
      <c r="A918" s="126" t="s">
        <v>136</v>
      </c>
      <c r="B918" s="482" t="s">
        <v>1567</v>
      </c>
      <c r="C918" s="97"/>
      <c r="D918" s="89" t="s">
        <v>1747</v>
      </c>
      <c r="E918" s="97"/>
      <c r="F918" s="50" t="s">
        <v>3339</v>
      </c>
      <c r="G918" s="127">
        <v>125300</v>
      </c>
      <c r="H918" s="133">
        <v>0.075</v>
      </c>
      <c r="I918" s="36" t="s">
        <v>148</v>
      </c>
      <c r="J918" s="36" t="s">
        <v>148</v>
      </c>
    </row>
    <row r="919" ht="18.95" customHeight="1" spans="1:10">
      <c r="A919" s="126" t="s">
        <v>136</v>
      </c>
      <c r="B919" s="97" t="s">
        <v>136</v>
      </c>
      <c r="C919" s="482" t="s">
        <v>1747</v>
      </c>
      <c r="D919" s="89" t="s">
        <v>1749</v>
      </c>
      <c r="E919" s="97" t="s">
        <v>148</v>
      </c>
      <c r="F919" s="27" t="s">
        <v>3238</v>
      </c>
      <c r="G919" s="129">
        <v>1201</v>
      </c>
      <c r="H919" s="135">
        <v>0.406</v>
      </c>
      <c r="I919" s="36" t="s">
        <v>148</v>
      </c>
      <c r="J919" s="36" t="s">
        <v>148</v>
      </c>
    </row>
    <row r="920" ht="18.95" customHeight="1" spans="1:10">
      <c r="A920" s="126" t="s">
        <v>136</v>
      </c>
      <c r="B920" s="97" t="s">
        <v>136</v>
      </c>
      <c r="C920" s="482" t="s">
        <v>1747</v>
      </c>
      <c r="D920" s="89" t="s">
        <v>1750</v>
      </c>
      <c r="E920" s="97" t="s">
        <v>148</v>
      </c>
      <c r="F920" s="49" t="s">
        <v>3239</v>
      </c>
      <c r="G920" s="129">
        <v>50</v>
      </c>
      <c r="H920" s="135">
        <v>0</v>
      </c>
      <c r="I920" s="36" t="s">
        <v>148</v>
      </c>
      <c r="J920" s="36" t="s">
        <v>148</v>
      </c>
    </row>
    <row r="921" ht="18.95" customHeight="1" spans="1:10">
      <c r="A921" s="126" t="s">
        <v>136</v>
      </c>
      <c r="B921" s="97" t="s">
        <v>136</v>
      </c>
      <c r="C921" s="482" t="s">
        <v>1747</v>
      </c>
      <c r="D921" s="89" t="s">
        <v>1751</v>
      </c>
      <c r="E921" s="97" t="s">
        <v>148</v>
      </c>
      <c r="F921" s="49" t="s">
        <v>3240</v>
      </c>
      <c r="G921" s="129">
        <v>0</v>
      </c>
      <c r="H921" s="135" t="s">
        <v>136</v>
      </c>
      <c r="I921" s="36" t="s">
        <v>2730</v>
      </c>
      <c r="J921" s="36" t="s">
        <v>148</v>
      </c>
    </row>
    <row r="922" ht="18.95" customHeight="1" spans="1:10">
      <c r="A922" s="126" t="s">
        <v>136</v>
      </c>
      <c r="B922" s="97" t="s">
        <v>136</v>
      </c>
      <c r="C922" s="482" t="s">
        <v>1747</v>
      </c>
      <c r="D922" s="89" t="s">
        <v>1752</v>
      </c>
      <c r="E922" s="97" t="s">
        <v>148</v>
      </c>
      <c r="F922" s="49" t="s">
        <v>3340</v>
      </c>
      <c r="G922" s="128">
        <v>53349</v>
      </c>
      <c r="H922" s="135">
        <v>0.109</v>
      </c>
      <c r="I922" s="36" t="s">
        <v>148</v>
      </c>
      <c r="J922" s="36" t="s">
        <v>148</v>
      </c>
    </row>
    <row r="923" ht="18.95" customHeight="1" spans="1:10">
      <c r="A923" s="126" t="s">
        <v>136</v>
      </c>
      <c r="B923" s="97" t="s">
        <v>136</v>
      </c>
      <c r="C923" s="482" t="s">
        <v>1747</v>
      </c>
      <c r="D923" s="89" t="s">
        <v>1754</v>
      </c>
      <c r="E923" s="97" t="s">
        <v>148</v>
      </c>
      <c r="F923" s="49" t="s">
        <v>3341</v>
      </c>
      <c r="G923" s="129">
        <v>4653</v>
      </c>
      <c r="H923" s="135">
        <v>-0.384</v>
      </c>
      <c r="I923" s="36" t="s">
        <v>148</v>
      </c>
      <c r="J923" s="36" t="s">
        <v>148</v>
      </c>
    </row>
    <row r="924" ht="18.95" customHeight="1" spans="1:10">
      <c r="A924" s="126" t="s">
        <v>136</v>
      </c>
      <c r="B924" s="97" t="s">
        <v>136</v>
      </c>
      <c r="C924" s="482" t="s">
        <v>1747</v>
      </c>
      <c r="D924" s="89" t="s">
        <v>1756</v>
      </c>
      <c r="E924" s="97" t="s">
        <v>148</v>
      </c>
      <c r="F924" s="49" t="s">
        <v>3342</v>
      </c>
      <c r="G924" s="129">
        <v>0</v>
      </c>
      <c r="H924" s="135" t="s">
        <v>136</v>
      </c>
      <c r="I924" s="36" t="s">
        <v>2730</v>
      </c>
      <c r="J924" s="36" t="s">
        <v>148</v>
      </c>
    </row>
    <row r="925" ht="18.95" customHeight="1" spans="1:10">
      <c r="A925" s="126" t="s">
        <v>136</v>
      </c>
      <c r="B925" s="97" t="s">
        <v>136</v>
      </c>
      <c r="C925" s="482" t="s">
        <v>1747</v>
      </c>
      <c r="D925" s="89" t="s">
        <v>1758</v>
      </c>
      <c r="E925" s="97" t="s">
        <v>148</v>
      </c>
      <c r="F925" s="49" t="s">
        <v>3343</v>
      </c>
      <c r="G925" s="129">
        <v>7000</v>
      </c>
      <c r="H925" s="135">
        <v>0.4</v>
      </c>
      <c r="I925" s="36" t="s">
        <v>148</v>
      </c>
      <c r="J925" s="36" t="s">
        <v>148</v>
      </c>
    </row>
    <row r="926" ht="18.95" customHeight="1" spans="1:10">
      <c r="A926" s="126" t="s">
        <v>136</v>
      </c>
      <c r="B926" s="97" t="s">
        <v>136</v>
      </c>
      <c r="C926" s="482" t="s">
        <v>1747</v>
      </c>
      <c r="D926" s="89" t="s">
        <v>1760</v>
      </c>
      <c r="E926" s="97" t="s">
        <v>148</v>
      </c>
      <c r="F926" s="49" t="s">
        <v>3344</v>
      </c>
      <c r="G926" s="129">
        <v>0</v>
      </c>
      <c r="H926" s="135" t="s">
        <v>136</v>
      </c>
      <c r="I926" s="36" t="s">
        <v>2730</v>
      </c>
      <c r="J926" s="36" t="s">
        <v>148</v>
      </c>
    </row>
    <row r="927" ht="18.95" customHeight="1" spans="1:10">
      <c r="A927" s="126" t="s">
        <v>136</v>
      </c>
      <c r="B927" s="97"/>
      <c r="C927" s="482" t="s">
        <v>1747</v>
      </c>
      <c r="D927" s="89" t="s">
        <v>1762</v>
      </c>
      <c r="E927" s="97" t="s">
        <v>148</v>
      </c>
      <c r="F927" s="49" t="s">
        <v>3345</v>
      </c>
      <c r="G927" s="129">
        <v>32</v>
      </c>
      <c r="H927" s="135">
        <v>0.129</v>
      </c>
      <c r="I927" s="36" t="s">
        <v>148</v>
      </c>
      <c r="J927" s="36" t="s">
        <v>148</v>
      </c>
    </row>
    <row r="928" ht="18.95" customHeight="1" spans="1:10">
      <c r="A928" s="126" t="s">
        <v>136</v>
      </c>
      <c r="B928" s="97" t="s">
        <v>136</v>
      </c>
      <c r="C928" s="482" t="s">
        <v>1747</v>
      </c>
      <c r="D928" s="89" t="s">
        <v>1764</v>
      </c>
      <c r="E928" s="97" t="s">
        <v>148</v>
      </c>
      <c r="F928" s="49" t="s">
        <v>3346</v>
      </c>
      <c r="G928" s="129">
        <v>59015</v>
      </c>
      <c r="H928" s="135">
        <v>0.073</v>
      </c>
      <c r="I928" s="36" t="s">
        <v>148</v>
      </c>
      <c r="J928" s="36" t="s">
        <v>148</v>
      </c>
    </row>
    <row r="929" ht="18.95" customHeight="1" spans="1:10">
      <c r="A929" s="126" t="s">
        <v>136</v>
      </c>
      <c r="B929" s="482" t="s">
        <v>1567</v>
      </c>
      <c r="C929" s="97"/>
      <c r="D929" s="89" t="s">
        <v>1766</v>
      </c>
      <c r="E929" s="97"/>
      <c r="F929" s="50" t="s">
        <v>3347</v>
      </c>
      <c r="G929" s="127">
        <v>52431</v>
      </c>
      <c r="H929" s="133">
        <v>0.11</v>
      </c>
      <c r="I929" s="36" t="s">
        <v>148</v>
      </c>
      <c r="J929" s="36" t="s">
        <v>148</v>
      </c>
    </row>
    <row r="930" ht="18.95" customHeight="1" spans="1:10">
      <c r="A930" s="126" t="s">
        <v>136</v>
      </c>
      <c r="B930" s="97" t="s">
        <v>136</v>
      </c>
      <c r="C930" s="482" t="s">
        <v>1766</v>
      </c>
      <c r="D930" s="89" t="s">
        <v>1768</v>
      </c>
      <c r="E930" s="97" t="s">
        <v>148</v>
      </c>
      <c r="F930" s="49" t="s">
        <v>3348</v>
      </c>
      <c r="G930" s="129">
        <v>0</v>
      </c>
      <c r="H930" s="135" t="s">
        <v>136</v>
      </c>
      <c r="I930" s="36" t="s">
        <v>2730</v>
      </c>
      <c r="J930" s="36" t="s">
        <v>148</v>
      </c>
    </row>
    <row r="931" ht="18.95" customHeight="1" spans="1:10">
      <c r="A931" s="126" t="s">
        <v>136</v>
      </c>
      <c r="B931" s="97" t="s">
        <v>136</v>
      </c>
      <c r="C931" s="482" t="s">
        <v>1766</v>
      </c>
      <c r="D931" s="89" t="s">
        <v>1769</v>
      </c>
      <c r="E931" s="97" t="s">
        <v>148</v>
      </c>
      <c r="F931" s="49" t="s">
        <v>3349</v>
      </c>
      <c r="G931" s="129">
        <v>40884</v>
      </c>
      <c r="H931" s="135">
        <v>-0.007</v>
      </c>
      <c r="I931" s="36" t="s">
        <v>148</v>
      </c>
      <c r="J931" s="36" t="s">
        <v>148</v>
      </c>
    </row>
    <row r="932" ht="18.95" customHeight="1" spans="1:10">
      <c r="A932" s="126" t="s">
        <v>136</v>
      </c>
      <c r="B932" s="97" t="s">
        <v>136</v>
      </c>
      <c r="C932" s="482" t="s">
        <v>1766</v>
      </c>
      <c r="D932" s="89" t="s">
        <v>1771</v>
      </c>
      <c r="E932" s="97" t="s">
        <v>148</v>
      </c>
      <c r="F932" s="49" t="s">
        <v>3350</v>
      </c>
      <c r="G932" s="129">
        <v>8447</v>
      </c>
      <c r="H932" s="135">
        <v>0.444</v>
      </c>
      <c r="I932" s="36" t="s">
        <v>148</v>
      </c>
      <c r="J932" s="36" t="s">
        <v>148</v>
      </c>
    </row>
    <row r="933" ht="18.95" customHeight="1" spans="1:10">
      <c r="A933" s="126" t="s">
        <v>136</v>
      </c>
      <c r="B933" s="97" t="s">
        <v>136</v>
      </c>
      <c r="C933" s="482" t="s">
        <v>1766</v>
      </c>
      <c r="D933" s="89" t="s">
        <v>1773</v>
      </c>
      <c r="E933" s="97" t="s">
        <v>148</v>
      </c>
      <c r="F933" s="49" t="s">
        <v>3351</v>
      </c>
      <c r="G933" s="128">
        <v>0</v>
      </c>
      <c r="H933" s="135" t="s">
        <v>136</v>
      </c>
      <c r="I933" s="36" t="s">
        <v>2730</v>
      </c>
      <c r="J933" s="36" t="s">
        <v>148</v>
      </c>
    </row>
    <row r="934" ht="18.95" customHeight="1" spans="1:10">
      <c r="A934" s="126" t="s">
        <v>136</v>
      </c>
      <c r="B934" s="97" t="s">
        <v>136</v>
      </c>
      <c r="C934" s="482" t="s">
        <v>1766</v>
      </c>
      <c r="D934" s="89" t="s">
        <v>1775</v>
      </c>
      <c r="E934" s="97" t="s">
        <v>148</v>
      </c>
      <c r="F934" s="49" t="s">
        <v>3352</v>
      </c>
      <c r="G934" s="129">
        <v>3100</v>
      </c>
      <c r="H934" s="135">
        <v>15.757</v>
      </c>
      <c r="I934" s="36" t="s">
        <v>148</v>
      </c>
      <c r="J934" s="36" t="s">
        <v>148</v>
      </c>
    </row>
    <row r="935" ht="18.95" customHeight="1" spans="1:10">
      <c r="A935" s="126" t="s">
        <v>136</v>
      </c>
      <c r="B935" s="482" t="s">
        <v>1567</v>
      </c>
      <c r="C935" s="97"/>
      <c r="D935" s="481" t="s">
        <v>1777</v>
      </c>
      <c r="E935" s="97"/>
      <c r="F935" s="50" t="s">
        <v>3353</v>
      </c>
      <c r="G935" s="127">
        <v>143000</v>
      </c>
      <c r="H935" s="133">
        <v>0.075</v>
      </c>
      <c r="I935" s="36" t="s">
        <v>148</v>
      </c>
      <c r="J935" s="36" t="s">
        <v>148</v>
      </c>
    </row>
    <row r="936" ht="18.95" customHeight="1" spans="1:10">
      <c r="A936" s="126" t="s">
        <v>136</v>
      </c>
      <c r="B936" s="97" t="s">
        <v>136</v>
      </c>
      <c r="C936" s="482" t="s">
        <v>1777</v>
      </c>
      <c r="D936" s="89" t="s">
        <v>1779</v>
      </c>
      <c r="E936" s="97" t="s">
        <v>148</v>
      </c>
      <c r="F936" s="49" t="s">
        <v>3354</v>
      </c>
      <c r="G936" s="129">
        <v>132000</v>
      </c>
      <c r="H936" s="135">
        <v>0.073</v>
      </c>
      <c r="I936" s="36" t="s">
        <v>148</v>
      </c>
      <c r="J936" s="36" t="s">
        <v>148</v>
      </c>
    </row>
    <row r="937" ht="18.95" customHeight="1" spans="1:10">
      <c r="A937" s="126" t="s">
        <v>136</v>
      </c>
      <c r="B937" s="97" t="s">
        <v>136</v>
      </c>
      <c r="C937" s="482" t="s">
        <v>1777</v>
      </c>
      <c r="D937" s="89" t="s">
        <v>1781</v>
      </c>
      <c r="E937" s="97" t="s">
        <v>148</v>
      </c>
      <c r="F937" s="49" t="s">
        <v>3355</v>
      </c>
      <c r="G937" s="129">
        <v>0</v>
      </c>
      <c r="H937" s="135" t="s">
        <v>136</v>
      </c>
      <c r="I937" s="36" t="s">
        <v>2730</v>
      </c>
      <c r="J937" s="36" t="s">
        <v>148</v>
      </c>
    </row>
    <row r="938" ht="18.95" customHeight="1" spans="1:10">
      <c r="A938" s="126" t="s">
        <v>136</v>
      </c>
      <c r="B938" s="97"/>
      <c r="C938" s="482" t="s">
        <v>1777</v>
      </c>
      <c r="D938" s="89" t="s">
        <v>1783</v>
      </c>
      <c r="E938" s="97" t="s">
        <v>148</v>
      </c>
      <c r="F938" s="49" t="s">
        <v>3356</v>
      </c>
      <c r="G938" s="129">
        <v>0</v>
      </c>
      <c r="H938" s="135" t="s">
        <v>136</v>
      </c>
      <c r="I938" s="36" t="s">
        <v>2730</v>
      </c>
      <c r="J938" s="36" t="s">
        <v>148</v>
      </c>
    </row>
    <row r="939" ht="18.95" customHeight="1" spans="1:10">
      <c r="A939" s="126" t="s">
        <v>136</v>
      </c>
      <c r="B939" s="97" t="s">
        <v>136</v>
      </c>
      <c r="C939" s="482" t="s">
        <v>1777</v>
      </c>
      <c r="D939" s="89" t="s">
        <v>1785</v>
      </c>
      <c r="E939" s="97" t="s">
        <v>148</v>
      </c>
      <c r="F939" s="49" t="s">
        <v>3357</v>
      </c>
      <c r="G939" s="128">
        <v>0</v>
      </c>
      <c r="H939" s="135" t="s">
        <v>136</v>
      </c>
      <c r="I939" s="36" t="s">
        <v>2730</v>
      </c>
      <c r="J939" s="36" t="s">
        <v>148</v>
      </c>
    </row>
    <row r="940" ht="18.95" customHeight="1" spans="1:10">
      <c r="A940" s="126" t="s">
        <v>136</v>
      </c>
      <c r="B940" s="97" t="s">
        <v>136</v>
      </c>
      <c r="C940" s="482" t="s">
        <v>1777</v>
      </c>
      <c r="D940" s="89" t="s">
        <v>1787</v>
      </c>
      <c r="E940" s="97" t="s">
        <v>148</v>
      </c>
      <c r="F940" s="49" t="s">
        <v>3358</v>
      </c>
      <c r="G940" s="129">
        <v>11000</v>
      </c>
      <c r="H940" s="135">
        <v>0.1</v>
      </c>
      <c r="I940" s="36" t="s">
        <v>148</v>
      </c>
      <c r="J940" s="36" t="s">
        <v>148</v>
      </c>
    </row>
    <row r="941" ht="18.95" customHeight="1" spans="1:10">
      <c r="A941" s="126" t="s">
        <v>136</v>
      </c>
      <c r="B941" s="97" t="s">
        <v>136</v>
      </c>
      <c r="C941" s="482" t="s">
        <v>1777</v>
      </c>
      <c r="D941" s="89" t="s">
        <v>1789</v>
      </c>
      <c r="E941" s="97" t="s">
        <v>148</v>
      </c>
      <c r="F941" s="27" t="s">
        <v>3359</v>
      </c>
      <c r="G941" s="129">
        <v>0</v>
      </c>
      <c r="H941" s="135" t="s">
        <v>136</v>
      </c>
      <c r="I941" s="36" t="s">
        <v>2730</v>
      </c>
      <c r="J941" s="36" t="s">
        <v>148</v>
      </c>
    </row>
    <row r="942" ht="18.95" customHeight="1" spans="1:10">
      <c r="A942" s="126" t="s">
        <v>136</v>
      </c>
      <c r="B942" s="482" t="s">
        <v>1567</v>
      </c>
      <c r="C942" s="97"/>
      <c r="D942" s="89" t="s">
        <v>1791</v>
      </c>
      <c r="E942" s="97"/>
      <c r="F942" s="50" t="s">
        <v>3360</v>
      </c>
      <c r="G942" s="127">
        <v>3400</v>
      </c>
      <c r="H942" s="133" t="s">
        <v>136</v>
      </c>
      <c r="I942" s="36" t="s">
        <v>148</v>
      </c>
      <c r="J942" s="36" t="s">
        <v>148</v>
      </c>
    </row>
    <row r="943" ht="18.95" customHeight="1" spans="1:10">
      <c r="A943" s="126" t="s">
        <v>136</v>
      </c>
      <c r="B943" s="97" t="s">
        <v>136</v>
      </c>
      <c r="C943" s="482" t="s">
        <v>1791</v>
      </c>
      <c r="D943" s="89" t="s">
        <v>1793</v>
      </c>
      <c r="E943" s="97" t="s">
        <v>148</v>
      </c>
      <c r="F943" s="51" t="s">
        <v>3361</v>
      </c>
      <c r="G943" s="129">
        <v>1300</v>
      </c>
      <c r="H943" s="135" t="s">
        <v>136</v>
      </c>
      <c r="I943" s="36" t="s">
        <v>148</v>
      </c>
      <c r="J943" s="36" t="s">
        <v>148</v>
      </c>
    </row>
    <row r="944" ht="18.95" customHeight="1" spans="1:10">
      <c r="A944" s="126" t="s">
        <v>136</v>
      </c>
      <c r="B944" s="97"/>
      <c r="C944" s="482" t="s">
        <v>1791</v>
      </c>
      <c r="D944" s="89" t="s">
        <v>1795</v>
      </c>
      <c r="E944" s="97" t="s">
        <v>148</v>
      </c>
      <c r="F944" s="49" t="s">
        <v>3362</v>
      </c>
      <c r="G944" s="129">
        <v>2100</v>
      </c>
      <c r="H944" s="135" t="s">
        <v>136</v>
      </c>
      <c r="I944" s="36" t="s">
        <v>148</v>
      </c>
      <c r="J944" s="36" t="s">
        <v>148</v>
      </c>
    </row>
    <row r="945" ht="18.95" customHeight="1" spans="1:10">
      <c r="A945" s="126" t="s">
        <v>136</v>
      </c>
      <c r="B945" s="97" t="s">
        <v>136</v>
      </c>
      <c r="C945" s="482" t="s">
        <v>1791</v>
      </c>
      <c r="D945" s="89" t="s">
        <v>1797</v>
      </c>
      <c r="E945" s="97" t="s">
        <v>148</v>
      </c>
      <c r="F945" s="49" t="s">
        <v>3363</v>
      </c>
      <c r="G945" s="129">
        <v>0</v>
      </c>
      <c r="H945" s="135" t="s">
        <v>136</v>
      </c>
      <c r="I945" s="36" t="s">
        <v>2730</v>
      </c>
      <c r="J945" s="36" t="s">
        <v>148</v>
      </c>
    </row>
    <row r="946" ht="18.95" customHeight="1" spans="1:10">
      <c r="A946" s="126" t="s">
        <v>136</v>
      </c>
      <c r="B946" s="482" t="s">
        <v>1567</v>
      </c>
      <c r="C946" s="97"/>
      <c r="D946" s="481" t="s">
        <v>1799</v>
      </c>
      <c r="E946" s="97"/>
      <c r="F946" s="48" t="s">
        <v>3364</v>
      </c>
      <c r="G946" s="127">
        <v>0</v>
      </c>
      <c r="H946" s="133" t="s">
        <v>136</v>
      </c>
      <c r="I946" s="36" t="s">
        <v>2730</v>
      </c>
      <c r="J946" s="36" t="s">
        <v>148</v>
      </c>
    </row>
    <row r="947" ht="18.95" customHeight="1" spans="1:10">
      <c r="A947" s="126" t="s">
        <v>136</v>
      </c>
      <c r="B947" s="97" t="s">
        <v>136</v>
      </c>
      <c r="C947" s="482" t="s">
        <v>3365</v>
      </c>
      <c r="D947" s="89" t="s">
        <v>1801</v>
      </c>
      <c r="E947" s="97" t="s">
        <v>148</v>
      </c>
      <c r="F947" s="27" t="s">
        <v>3366</v>
      </c>
      <c r="G947" s="129">
        <v>0</v>
      </c>
      <c r="H947" s="135" t="s">
        <v>136</v>
      </c>
      <c r="I947" s="36" t="s">
        <v>2730</v>
      </c>
      <c r="J947" s="36" t="s">
        <v>148</v>
      </c>
    </row>
    <row r="948" ht="18.95" customHeight="1" spans="1:10">
      <c r="A948" s="126" t="s">
        <v>136</v>
      </c>
      <c r="B948" s="97" t="s">
        <v>136</v>
      </c>
      <c r="C948" s="482" t="s">
        <v>3365</v>
      </c>
      <c r="D948" s="89" t="s">
        <v>1803</v>
      </c>
      <c r="E948" s="97" t="s">
        <v>148</v>
      </c>
      <c r="F948" s="27" t="s">
        <v>3367</v>
      </c>
      <c r="G948" s="129">
        <v>0</v>
      </c>
      <c r="H948" s="135" t="s">
        <v>136</v>
      </c>
      <c r="I948" s="36" t="s">
        <v>2730</v>
      </c>
      <c r="J948" s="36" t="s">
        <v>148</v>
      </c>
    </row>
    <row r="949" ht="18.95" customHeight="1" spans="1:10">
      <c r="A949" s="126"/>
      <c r="B949" s="244"/>
      <c r="C949" s="482" t="s">
        <v>3365</v>
      </c>
      <c r="D949" s="481" t="s">
        <v>1805</v>
      </c>
      <c r="E949" s="97" t="s">
        <v>148</v>
      </c>
      <c r="F949" s="27" t="s">
        <v>3368</v>
      </c>
      <c r="G949" s="129">
        <v>0</v>
      </c>
      <c r="H949" s="135" t="s">
        <v>136</v>
      </c>
      <c r="I949" s="36" t="s">
        <v>2730</v>
      </c>
      <c r="J949" s="36" t="s">
        <v>148</v>
      </c>
    </row>
    <row r="950" ht="18.95" customHeight="1" spans="1:10">
      <c r="A950" s="126"/>
      <c r="B950" s="483" t="s">
        <v>1567</v>
      </c>
      <c r="C950" s="97"/>
      <c r="D950" s="96">
        <v>21399</v>
      </c>
      <c r="E950" s="97"/>
      <c r="F950" s="56" t="s">
        <v>3369</v>
      </c>
      <c r="G950" s="127">
        <v>46387</v>
      </c>
      <c r="H950" s="133">
        <v>0.962</v>
      </c>
      <c r="I950" s="36" t="s">
        <v>148</v>
      </c>
      <c r="J950" s="36" t="s">
        <v>148</v>
      </c>
    </row>
    <row r="951" ht="18.95" customHeight="1" spans="1:10">
      <c r="A951" s="126"/>
      <c r="B951" s="97"/>
      <c r="C951" s="96">
        <v>21399</v>
      </c>
      <c r="D951" s="96">
        <v>2139901</v>
      </c>
      <c r="E951" s="97" t="s">
        <v>148</v>
      </c>
      <c r="F951" s="51" t="s">
        <v>3370</v>
      </c>
      <c r="G951" s="129">
        <v>0</v>
      </c>
      <c r="H951" s="135" t="s">
        <v>136</v>
      </c>
      <c r="I951" s="36" t="s">
        <v>2730</v>
      </c>
      <c r="J951" s="36" t="s">
        <v>148</v>
      </c>
    </row>
    <row r="952" ht="18.95" customHeight="1" spans="1:10">
      <c r="A952" s="126"/>
      <c r="B952" s="97"/>
      <c r="C952" s="96">
        <v>21399</v>
      </c>
      <c r="D952" s="96">
        <v>2139999</v>
      </c>
      <c r="E952" s="97" t="s">
        <v>148</v>
      </c>
      <c r="F952" s="51" t="s">
        <v>3371</v>
      </c>
      <c r="G952" s="129">
        <v>46387</v>
      </c>
      <c r="H952" s="135">
        <v>0.962</v>
      </c>
      <c r="I952" s="36" t="s">
        <v>148</v>
      </c>
      <c r="J952" s="36" t="s">
        <v>148</v>
      </c>
    </row>
    <row r="953" ht="18.95" customHeight="1" spans="1:10">
      <c r="A953" s="126" t="s">
        <v>135</v>
      </c>
      <c r="B953" s="97" t="s">
        <v>136</v>
      </c>
      <c r="C953" s="97"/>
      <c r="D953" s="89" t="s">
        <v>1810</v>
      </c>
      <c r="E953" s="97"/>
      <c r="F953" s="48" t="s">
        <v>1811</v>
      </c>
      <c r="G953" s="127">
        <v>1065170</v>
      </c>
      <c r="H953" s="133">
        <v>0.023</v>
      </c>
      <c r="I953" s="36" t="s">
        <v>148</v>
      </c>
      <c r="J953" s="36" t="s">
        <v>148</v>
      </c>
    </row>
    <row r="954" ht="18.95" customHeight="1" spans="1:10">
      <c r="A954" s="126" t="s">
        <v>136</v>
      </c>
      <c r="B954" s="482" t="s">
        <v>1810</v>
      </c>
      <c r="C954" s="97"/>
      <c r="D954" s="481" t="s">
        <v>1812</v>
      </c>
      <c r="E954" s="97"/>
      <c r="F954" s="50" t="s">
        <v>3372</v>
      </c>
      <c r="G954" s="127">
        <v>946971</v>
      </c>
      <c r="H954" s="133">
        <v>0.037</v>
      </c>
      <c r="I954" s="36" t="s">
        <v>148</v>
      </c>
      <c r="J954" s="36" t="s">
        <v>148</v>
      </c>
    </row>
    <row r="955" ht="18.95" customHeight="1" spans="1:10">
      <c r="A955" s="126" t="s">
        <v>136</v>
      </c>
      <c r="B955" s="97" t="s">
        <v>136</v>
      </c>
      <c r="C955" s="482" t="s">
        <v>1812</v>
      </c>
      <c r="D955" s="89" t="s">
        <v>1814</v>
      </c>
      <c r="E955" s="97" t="s">
        <v>148</v>
      </c>
      <c r="F955" s="49" t="s">
        <v>3238</v>
      </c>
      <c r="G955" s="129">
        <v>2510</v>
      </c>
      <c r="H955" s="135">
        <v>0.383</v>
      </c>
      <c r="I955" s="36" t="s">
        <v>148</v>
      </c>
      <c r="J955" s="36" t="s">
        <v>2730</v>
      </c>
    </row>
    <row r="956" ht="18.95" customHeight="1" spans="1:10">
      <c r="A956" s="126" t="s">
        <v>136</v>
      </c>
      <c r="B956" s="97"/>
      <c r="C956" s="482" t="s">
        <v>1812</v>
      </c>
      <c r="D956" s="89" t="s">
        <v>1815</v>
      </c>
      <c r="E956" s="97" t="s">
        <v>148</v>
      </c>
      <c r="F956" s="49" t="s">
        <v>3239</v>
      </c>
      <c r="G956" s="129">
        <v>0</v>
      </c>
      <c r="H956" s="135">
        <v>-1</v>
      </c>
      <c r="I956" s="36" t="s">
        <v>2730</v>
      </c>
      <c r="J956" s="36" t="s">
        <v>2730</v>
      </c>
    </row>
    <row r="957" ht="18.95" customHeight="1" spans="1:10">
      <c r="A957" s="126" t="s">
        <v>136</v>
      </c>
      <c r="B957" s="97" t="s">
        <v>136</v>
      </c>
      <c r="C957" s="482" t="s">
        <v>1812</v>
      </c>
      <c r="D957" s="89" t="s">
        <v>1816</v>
      </c>
      <c r="E957" s="97" t="s">
        <v>148</v>
      </c>
      <c r="F957" s="49" t="s">
        <v>3240</v>
      </c>
      <c r="G957" s="129">
        <v>62</v>
      </c>
      <c r="H957" s="135">
        <v>-0.106</v>
      </c>
      <c r="I957" s="36" t="s">
        <v>148</v>
      </c>
      <c r="J957" s="36" t="s">
        <v>2730</v>
      </c>
    </row>
    <row r="958" ht="18.95" customHeight="1" spans="1:10">
      <c r="A958" s="126" t="s">
        <v>136</v>
      </c>
      <c r="B958" s="97" t="s">
        <v>136</v>
      </c>
      <c r="C958" s="482" t="s">
        <v>1812</v>
      </c>
      <c r="D958" s="89" t="s">
        <v>1817</v>
      </c>
      <c r="E958" s="97" t="s">
        <v>148</v>
      </c>
      <c r="F958" s="49" t="s">
        <v>3373</v>
      </c>
      <c r="G958" s="129">
        <v>95000</v>
      </c>
      <c r="H958" s="135">
        <v>0</v>
      </c>
      <c r="I958" s="36" t="s">
        <v>148</v>
      </c>
      <c r="J958" s="36" t="s">
        <v>2730</v>
      </c>
    </row>
    <row r="959" ht="18.95" customHeight="1" spans="1:10">
      <c r="A959" s="126"/>
      <c r="B959" s="97"/>
      <c r="C959" s="482" t="s">
        <v>1812</v>
      </c>
      <c r="D959" s="89" t="s">
        <v>1819</v>
      </c>
      <c r="E959" s="97" t="s">
        <v>148</v>
      </c>
      <c r="F959" s="49" t="s">
        <v>3374</v>
      </c>
      <c r="G959" s="129">
        <v>0</v>
      </c>
      <c r="H959" s="133" t="s">
        <v>136</v>
      </c>
      <c r="I959" s="36" t="s">
        <v>2730</v>
      </c>
      <c r="J959" s="36" t="s">
        <v>2730</v>
      </c>
    </row>
    <row r="960" ht="18.95" customHeight="1" spans="1:10">
      <c r="A960" s="126"/>
      <c r="B960" s="97"/>
      <c r="C960" s="482" t="s">
        <v>1812</v>
      </c>
      <c r="D960" s="89" t="s">
        <v>1821</v>
      </c>
      <c r="E960" s="97" t="s">
        <v>148</v>
      </c>
      <c r="F960" s="49" t="s">
        <v>3375</v>
      </c>
      <c r="G960" s="129">
        <v>364540</v>
      </c>
      <c r="H960" s="135">
        <v>0.314</v>
      </c>
      <c r="I960" s="36" t="s">
        <v>148</v>
      </c>
      <c r="J960" s="36" t="s">
        <v>2730</v>
      </c>
    </row>
    <row r="961" ht="18.95" customHeight="1" spans="1:10">
      <c r="A961" s="126" t="s">
        <v>136</v>
      </c>
      <c r="B961" s="97" t="s">
        <v>136</v>
      </c>
      <c r="C961" s="482" t="s">
        <v>1812</v>
      </c>
      <c r="D961" s="89" t="s">
        <v>1823</v>
      </c>
      <c r="E961" s="97" t="s">
        <v>148</v>
      </c>
      <c r="F961" s="49" t="s">
        <v>3376</v>
      </c>
      <c r="G961" s="129">
        <v>0</v>
      </c>
      <c r="H961" s="135" t="s">
        <v>136</v>
      </c>
      <c r="I961" s="36" t="s">
        <v>2730</v>
      </c>
      <c r="J961" s="36" t="s">
        <v>2730</v>
      </c>
    </row>
    <row r="962" ht="18.95" customHeight="1" spans="1:10">
      <c r="A962" s="126" t="s">
        <v>136</v>
      </c>
      <c r="B962" s="97" t="s">
        <v>136</v>
      </c>
      <c r="C962" s="482" t="s">
        <v>1812</v>
      </c>
      <c r="D962" s="89" t="s">
        <v>1825</v>
      </c>
      <c r="E962" s="97" t="s">
        <v>148</v>
      </c>
      <c r="F962" s="49" t="s">
        <v>3377</v>
      </c>
      <c r="G962" s="129">
        <v>42442</v>
      </c>
      <c r="H962" s="135">
        <v>0.107</v>
      </c>
      <c r="I962" s="36" t="s">
        <v>148</v>
      </c>
      <c r="J962" s="36" t="s">
        <v>2730</v>
      </c>
    </row>
    <row r="963" ht="18.95" customHeight="1" spans="1:10">
      <c r="A963" s="126" t="s">
        <v>136</v>
      </c>
      <c r="B963" s="97" t="s">
        <v>136</v>
      </c>
      <c r="C963" s="482" t="s">
        <v>1812</v>
      </c>
      <c r="D963" s="89" t="s">
        <v>1827</v>
      </c>
      <c r="E963" s="97" t="s">
        <v>148</v>
      </c>
      <c r="F963" s="49" t="s">
        <v>3378</v>
      </c>
      <c r="G963" s="129">
        <v>815</v>
      </c>
      <c r="H963" s="135" t="s">
        <v>136</v>
      </c>
      <c r="I963" s="36" t="s">
        <v>148</v>
      </c>
      <c r="J963" s="36" t="s">
        <v>2730</v>
      </c>
    </row>
    <row r="964" ht="18.95" customHeight="1" spans="1:10">
      <c r="A964" s="126" t="s">
        <v>136</v>
      </c>
      <c r="B964" s="97" t="s">
        <v>136</v>
      </c>
      <c r="C964" s="482" t="s">
        <v>1812</v>
      </c>
      <c r="D964" s="89" t="s">
        <v>1829</v>
      </c>
      <c r="E964" s="97" t="s">
        <v>148</v>
      </c>
      <c r="F964" s="49" t="s">
        <v>3379</v>
      </c>
      <c r="G964" s="129">
        <v>7367</v>
      </c>
      <c r="H964" s="135">
        <v>0.018</v>
      </c>
      <c r="I964" s="36" t="s">
        <v>148</v>
      </c>
      <c r="J964" s="36" t="s">
        <v>2730</v>
      </c>
    </row>
    <row r="965" ht="18.95" customHeight="1" spans="1:10">
      <c r="A965" s="126" t="s">
        <v>136</v>
      </c>
      <c r="B965" s="97" t="s">
        <v>136</v>
      </c>
      <c r="C965" s="482" t="s">
        <v>1812</v>
      </c>
      <c r="D965" s="89" t="s">
        <v>1831</v>
      </c>
      <c r="E965" s="97" t="s">
        <v>148</v>
      </c>
      <c r="F965" s="49" t="s">
        <v>3380</v>
      </c>
      <c r="G965" s="129">
        <v>22445</v>
      </c>
      <c r="H965" s="135">
        <v>0.695</v>
      </c>
      <c r="I965" s="36" t="s">
        <v>148</v>
      </c>
      <c r="J965" s="36" t="s">
        <v>2730</v>
      </c>
    </row>
    <row r="966" ht="18.95" customHeight="1" spans="1:10">
      <c r="A966" s="126" t="s">
        <v>136</v>
      </c>
      <c r="B966" s="97" t="s">
        <v>136</v>
      </c>
      <c r="C966" s="482" t="s">
        <v>1812</v>
      </c>
      <c r="D966" s="89" t="s">
        <v>1833</v>
      </c>
      <c r="E966" s="97" t="s">
        <v>148</v>
      </c>
      <c r="F966" s="49" t="s">
        <v>3381</v>
      </c>
      <c r="G966" s="129">
        <v>63244</v>
      </c>
      <c r="H966" s="135">
        <v>0.38</v>
      </c>
      <c r="I966" s="36" t="s">
        <v>148</v>
      </c>
      <c r="J966" s="36" t="s">
        <v>2730</v>
      </c>
    </row>
    <row r="967" ht="18.95" customHeight="1" spans="1:10">
      <c r="A967" s="126" t="s">
        <v>136</v>
      </c>
      <c r="B967" s="97" t="s">
        <v>136</v>
      </c>
      <c r="C967" s="482" t="s">
        <v>1812</v>
      </c>
      <c r="D967" s="89" t="s">
        <v>1835</v>
      </c>
      <c r="E967" s="97" t="s">
        <v>148</v>
      </c>
      <c r="F967" s="49" t="s">
        <v>3382</v>
      </c>
      <c r="G967" s="129">
        <v>2000</v>
      </c>
      <c r="H967" s="135" t="s">
        <v>136</v>
      </c>
      <c r="I967" s="36" t="s">
        <v>148</v>
      </c>
      <c r="J967" s="36" t="s">
        <v>2730</v>
      </c>
    </row>
    <row r="968" ht="18.95" customHeight="1" spans="1:10">
      <c r="A968" s="126" t="s">
        <v>136</v>
      </c>
      <c r="B968" s="97" t="s">
        <v>136</v>
      </c>
      <c r="C968" s="482" t="s">
        <v>1812</v>
      </c>
      <c r="D968" s="89" t="s">
        <v>1837</v>
      </c>
      <c r="E968" s="97" t="s">
        <v>148</v>
      </c>
      <c r="F968" s="49" t="s">
        <v>3383</v>
      </c>
      <c r="G968" s="129">
        <v>0</v>
      </c>
      <c r="H968" s="135" t="s">
        <v>136</v>
      </c>
      <c r="I968" s="36" t="s">
        <v>2730</v>
      </c>
      <c r="J968" s="36" t="s">
        <v>2730</v>
      </c>
    </row>
    <row r="969" ht="18.95" customHeight="1" spans="1:10">
      <c r="A969" s="126" t="s">
        <v>136</v>
      </c>
      <c r="B969" s="97" t="s">
        <v>136</v>
      </c>
      <c r="C969" s="482" t="s">
        <v>1812</v>
      </c>
      <c r="D969" s="89" t="s">
        <v>1839</v>
      </c>
      <c r="E969" s="97" t="s">
        <v>148</v>
      </c>
      <c r="F969" s="49" t="s">
        <v>3384</v>
      </c>
      <c r="G969" s="129">
        <v>4150</v>
      </c>
      <c r="H969" s="135" t="s">
        <v>136</v>
      </c>
      <c r="I969" s="36" t="s">
        <v>148</v>
      </c>
      <c r="J969" s="36" t="s">
        <v>2730</v>
      </c>
    </row>
    <row r="970" ht="18.95" customHeight="1" spans="1:10">
      <c r="A970" s="126" t="s">
        <v>136</v>
      </c>
      <c r="B970" s="97" t="s">
        <v>136</v>
      </c>
      <c r="C970" s="482" t="s">
        <v>1812</v>
      </c>
      <c r="D970" s="89" t="s">
        <v>1841</v>
      </c>
      <c r="E970" s="97" t="s">
        <v>148</v>
      </c>
      <c r="F970" s="49" t="s">
        <v>3385</v>
      </c>
      <c r="G970" s="129">
        <v>2474</v>
      </c>
      <c r="H970" s="135" t="s">
        <v>136</v>
      </c>
      <c r="I970" s="36" t="s">
        <v>148</v>
      </c>
      <c r="J970" s="36" t="s">
        <v>2730</v>
      </c>
    </row>
    <row r="971" ht="18.95" customHeight="1" spans="1:10">
      <c r="A971" s="126" t="s">
        <v>136</v>
      </c>
      <c r="B971" s="97" t="s">
        <v>136</v>
      </c>
      <c r="C971" s="482" t="s">
        <v>1812</v>
      </c>
      <c r="D971" s="89" t="s">
        <v>1843</v>
      </c>
      <c r="E971" s="97" t="s">
        <v>148</v>
      </c>
      <c r="F971" s="49" t="s">
        <v>3386</v>
      </c>
      <c r="G971" s="129">
        <v>0</v>
      </c>
      <c r="H971" s="135" t="s">
        <v>136</v>
      </c>
      <c r="I971" s="36" t="s">
        <v>2730</v>
      </c>
      <c r="J971" s="36" t="s">
        <v>2730</v>
      </c>
    </row>
    <row r="972" ht="18.95" customHeight="1" spans="1:10">
      <c r="A972" s="126" t="s">
        <v>136</v>
      </c>
      <c r="B972" s="97" t="s">
        <v>136</v>
      </c>
      <c r="C972" s="482" t="s">
        <v>1812</v>
      </c>
      <c r="D972" s="89" t="s">
        <v>1845</v>
      </c>
      <c r="E972" s="97" t="s">
        <v>148</v>
      </c>
      <c r="F972" s="49" t="s">
        <v>3387</v>
      </c>
      <c r="G972" s="129">
        <v>0</v>
      </c>
      <c r="H972" s="135" t="s">
        <v>136</v>
      </c>
      <c r="I972" s="36" t="s">
        <v>2730</v>
      </c>
      <c r="J972" s="36" t="s">
        <v>2730</v>
      </c>
    </row>
    <row r="973" ht="18.95" customHeight="1" spans="1:10">
      <c r="A973" s="126" t="s">
        <v>136</v>
      </c>
      <c r="B973" s="97" t="s">
        <v>136</v>
      </c>
      <c r="C973" s="482" t="s">
        <v>1812</v>
      </c>
      <c r="D973" s="89" t="s">
        <v>1847</v>
      </c>
      <c r="E973" s="97" t="s">
        <v>148</v>
      </c>
      <c r="F973" s="49" t="s">
        <v>3388</v>
      </c>
      <c r="G973" s="129">
        <v>379</v>
      </c>
      <c r="H973" s="135">
        <v>5.048</v>
      </c>
      <c r="I973" s="36" t="s">
        <v>148</v>
      </c>
      <c r="J973" s="36" t="s">
        <v>2730</v>
      </c>
    </row>
    <row r="974" ht="18.95" customHeight="1" spans="1:10">
      <c r="A974" s="126" t="s">
        <v>136</v>
      </c>
      <c r="B974" s="97" t="s">
        <v>136</v>
      </c>
      <c r="C974" s="482" t="s">
        <v>1812</v>
      </c>
      <c r="D974" s="89" t="s">
        <v>1849</v>
      </c>
      <c r="E974" s="97" t="s">
        <v>148</v>
      </c>
      <c r="F974" s="49" t="s">
        <v>3389</v>
      </c>
      <c r="G974" s="129">
        <v>0</v>
      </c>
      <c r="H974" s="135" t="s">
        <v>136</v>
      </c>
      <c r="I974" s="36" t="s">
        <v>2730</v>
      </c>
      <c r="J974" s="36" t="s">
        <v>2730</v>
      </c>
    </row>
    <row r="975" ht="18.95" customHeight="1" spans="1:10">
      <c r="A975" s="126" t="s">
        <v>136</v>
      </c>
      <c r="B975" s="97" t="s">
        <v>136</v>
      </c>
      <c r="C975" s="482" t="s">
        <v>1812</v>
      </c>
      <c r="D975" s="89" t="s">
        <v>1851</v>
      </c>
      <c r="E975" s="97" t="s">
        <v>148</v>
      </c>
      <c r="F975" s="49" t="s">
        <v>3390</v>
      </c>
      <c r="G975" s="129">
        <v>0</v>
      </c>
      <c r="H975" s="135" t="s">
        <v>136</v>
      </c>
      <c r="I975" s="36" t="s">
        <v>2730</v>
      </c>
      <c r="J975" s="36" t="s">
        <v>2730</v>
      </c>
    </row>
    <row r="976" ht="18.95" customHeight="1" spans="1:10">
      <c r="A976" s="126" t="s">
        <v>136</v>
      </c>
      <c r="B976" s="97" t="s">
        <v>136</v>
      </c>
      <c r="C976" s="482" t="s">
        <v>1812</v>
      </c>
      <c r="D976" s="89" t="s">
        <v>1853</v>
      </c>
      <c r="E976" s="97" t="s">
        <v>148</v>
      </c>
      <c r="F976" s="49" t="s">
        <v>3391</v>
      </c>
      <c r="G976" s="129">
        <v>0</v>
      </c>
      <c r="H976" s="135" t="s">
        <v>136</v>
      </c>
      <c r="I976" s="36" t="s">
        <v>2730</v>
      </c>
      <c r="J976" s="36" t="s">
        <v>2730</v>
      </c>
    </row>
    <row r="977" ht="18.95" customHeight="1" spans="1:10">
      <c r="A977" s="126" t="s">
        <v>136</v>
      </c>
      <c r="B977" s="97" t="s">
        <v>136</v>
      </c>
      <c r="C977" s="482" t="s">
        <v>1812</v>
      </c>
      <c r="D977" s="89" t="s">
        <v>1855</v>
      </c>
      <c r="E977" s="97" t="s">
        <v>148</v>
      </c>
      <c r="F977" s="49" t="s">
        <v>3392</v>
      </c>
      <c r="G977" s="129">
        <v>0</v>
      </c>
      <c r="H977" s="135" t="s">
        <v>136</v>
      </c>
      <c r="I977" s="36" t="s">
        <v>2730</v>
      </c>
      <c r="J977" s="36" t="s">
        <v>2730</v>
      </c>
    </row>
    <row r="978" ht="18.95" customHeight="1" spans="1:10">
      <c r="A978" s="126" t="s">
        <v>136</v>
      </c>
      <c r="B978" s="97" t="s">
        <v>136</v>
      </c>
      <c r="C978" s="482" t="s">
        <v>1812</v>
      </c>
      <c r="D978" s="89" t="s">
        <v>1857</v>
      </c>
      <c r="E978" s="97" t="s">
        <v>148</v>
      </c>
      <c r="F978" s="49" t="s">
        <v>3393</v>
      </c>
      <c r="G978" s="129">
        <v>50</v>
      </c>
      <c r="H978" s="135">
        <v>1.174</v>
      </c>
      <c r="I978" s="36" t="s">
        <v>148</v>
      </c>
      <c r="J978" s="36" t="s">
        <v>2730</v>
      </c>
    </row>
    <row r="979" ht="18.95" customHeight="1" spans="1:10">
      <c r="A979" s="126" t="s">
        <v>136</v>
      </c>
      <c r="B979" s="97" t="s">
        <v>136</v>
      </c>
      <c r="C979" s="482" t="s">
        <v>1812</v>
      </c>
      <c r="D979" s="89" t="s">
        <v>1859</v>
      </c>
      <c r="E979" s="97" t="s">
        <v>148</v>
      </c>
      <c r="F979" s="49" t="s">
        <v>3394</v>
      </c>
      <c r="G979" s="129">
        <v>0</v>
      </c>
      <c r="H979" s="135" t="s">
        <v>136</v>
      </c>
      <c r="I979" s="36" t="s">
        <v>2730</v>
      </c>
      <c r="J979" s="36" t="s">
        <v>2730</v>
      </c>
    </row>
    <row r="980" ht="18.95" customHeight="1" spans="1:10">
      <c r="A980" s="126" t="s">
        <v>136</v>
      </c>
      <c r="B980" s="97" t="s">
        <v>136</v>
      </c>
      <c r="C980" s="482" t="s">
        <v>1812</v>
      </c>
      <c r="D980" s="89" t="s">
        <v>1861</v>
      </c>
      <c r="E980" s="97" t="s">
        <v>148</v>
      </c>
      <c r="F980" s="49" t="s">
        <v>3395</v>
      </c>
      <c r="G980" s="129">
        <v>0</v>
      </c>
      <c r="H980" s="135" t="s">
        <v>136</v>
      </c>
      <c r="I980" s="36" t="s">
        <v>2730</v>
      </c>
      <c r="J980" s="36" t="s">
        <v>2730</v>
      </c>
    </row>
    <row r="981" ht="18.95" customHeight="1" spans="1:10">
      <c r="A981" s="126" t="s">
        <v>136</v>
      </c>
      <c r="B981" s="97" t="s">
        <v>136</v>
      </c>
      <c r="C981" s="482" t="s">
        <v>1812</v>
      </c>
      <c r="D981" s="89" t="s">
        <v>1863</v>
      </c>
      <c r="E981" s="97" t="s">
        <v>148</v>
      </c>
      <c r="F981" s="49" t="s">
        <v>3396</v>
      </c>
      <c r="G981" s="129">
        <v>10000</v>
      </c>
      <c r="H981" s="135">
        <v>0</v>
      </c>
      <c r="I981" s="36" t="s">
        <v>148</v>
      </c>
      <c r="J981" s="36" t="s">
        <v>2730</v>
      </c>
    </row>
    <row r="982" ht="18.95" customHeight="1" spans="1:10">
      <c r="A982" s="126" t="s">
        <v>136</v>
      </c>
      <c r="B982" s="97" t="s">
        <v>136</v>
      </c>
      <c r="C982" s="482" t="s">
        <v>1812</v>
      </c>
      <c r="D982" s="89" t="s">
        <v>1865</v>
      </c>
      <c r="E982" s="97" t="s">
        <v>148</v>
      </c>
      <c r="F982" s="49" t="s">
        <v>3397</v>
      </c>
      <c r="G982" s="129">
        <v>233555</v>
      </c>
      <c r="H982" s="135">
        <v>0.03</v>
      </c>
      <c r="I982" s="36" t="s">
        <v>148</v>
      </c>
      <c r="J982" s="36" t="s">
        <v>2730</v>
      </c>
    </row>
    <row r="983" ht="18.95" customHeight="1" spans="1:10">
      <c r="A983" s="126" t="s">
        <v>136</v>
      </c>
      <c r="B983" s="97" t="s">
        <v>136</v>
      </c>
      <c r="C983" s="482" t="s">
        <v>1812</v>
      </c>
      <c r="D983" s="89" t="s">
        <v>1867</v>
      </c>
      <c r="E983" s="97" t="s">
        <v>148</v>
      </c>
      <c r="F983" s="49" t="s">
        <v>3398</v>
      </c>
      <c r="G983" s="129">
        <v>95938</v>
      </c>
      <c r="H983" s="135">
        <v>-0.514</v>
      </c>
      <c r="I983" s="36" t="s">
        <v>148</v>
      </c>
      <c r="J983" s="36" t="s">
        <v>2730</v>
      </c>
    </row>
    <row r="984" ht="18.95" customHeight="1" spans="1:10">
      <c r="A984" s="126" t="s">
        <v>136</v>
      </c>
      <c r="B984" s="482" t="s">
        <v>1810</v>
      </c>
      <c r="C984" s="97"/>
      <c r="D984" s="89" t="s">
        <v>1869</v>
      </c>
      <c r="E984" s="97"/>
      <c r="F984" s="50" t="s">
        <v>3399</v>
      </c>
      <c r="G984" s="127">
        <v>112531</v>
      </c>
      <c r="H984" s="133">
        <v>-0.074</v>
      </c>
      <c r="I984" s="36" t="s">
        <v>148</v>
      </c>
      <c r="J984" s="36" t="s">
        <v>148</v>
      </c>
    </row>
    <row r="985" ht="18.95" customHeight="1" spans="1:10">
      <c r="A985" s="126" t="s">
        <v>136</v>
      </c>
      <c r="B985" s="97" t="s">
        <v>136</v>
      </c>
      <c r="C985" s="482" t="s">
        <v>1869</v>
      </c>
      <c r="D985" s="89" t="s">
        <v>1871</v>
      </c>
      <c r="E985" s="97" t="s">
        <v>148</v>
      </c>
      <c r="F985" s="49" t="s">
        <v>3238</v>
      </c>
      <c r="G985" s="129">
        <v>0</v>
      </c>
      <c r="H985" s="135" t="s">
        <v>136</v>
      </c>
      <c r="I985" s="36" t="s">
        <v>2730</v>
      </c>
      <c r="J985" s="36" t="s">
        <v>2730</v>
      </c>
    </row>
    <row r="986" ht="18.95" customHeight="1" spans="1:10">
      <c r="A986" s="126" t="s">
        <v>136</v>
      </c>
      <c r="B986" s="97" t="s">
        <v>136</v>
      </c>
      <c r="C986" s="482" t="s">
        <v>1869</v>
      </c>
      <c r="D986" s="89" t="s">
        <v>1872</v>
      </c>
      <c r="E986" s="97" t="s">
        <v>148</v>
      </c>
      <c r="F986" s="49" t="s">
        <v>3239</v>
      </c>
      <c r="G986" s="129">
        <v>0</v>
      </c>
      <c r="H986" s="135" t="s">
        <v>136</v>
      </c>
      <c r="I986" s="36" t="s">
        <v>2730</v>
      </c>
      <c r="J986" s="36" t="s">
        <v>2730</v>
      </c>
    </row>
    <row r="987" ht="18.95" customHeight="1" spans="1:10">
      <c r="A987" s="126" t="s">
        <v>136</v>
      </c>
      <c r="B987" s="97" t="s">
        <v>136</v>
      </c>
      <c r="C987" s="482" t="s">
        <v>1869</v>
      </c>
      <c r="D987" s="89" t="s">
        <v>1873</v>
      </c>
      <c r="E987" s="97" t="s">
        <v>148</v>
      </c>
      <c r="F987" s="49" t="s">
        <v>3240</v>
      </c>
      <c r="G987" s="129">
        <v>0</v>
      </c>
      <c r="H987" s="135" t="s">
        <v>136</v>
      </c>
      <c r="I987" s="36" t="s">
        <v>2730</v>
      </c>
      <c r="J987" s="36" t="s">
        <v>2730</v>
      </c>
    </row>
    <row r="988" ht="18.95" customHeight="1" spans="1:10">
      <c r="A988" s="126" t="s">
        <v>136</v>
      </c>
      <c r="B988" s="97" t="s">
        <v>136</v>
      </c>
      <c r="C988" s="482" t="s">
        <v>1869</v>
      </c>
      <c r="D988" s="89" t="s">
        <v>1874</v>
      </c>
      <c r="E988" s="97" t="s">
        <v>148</v>
      </c>
      <c r="F988" s="49" t="s">
        <v>3400</v>
      </c>
      <c r="G988" s="129">
        <v>110331</v>
      </c>
      <c r="H988" s="135">
        <v>-0.075</v>
      </c>
      <c r="I988" s="36" t="s">
        <v>148</v>
      </c>
      <c r="J988" s="36" t="s">
        <v>2730</v>
      </c>
    </row>
    <row r="989" ht="18.95" customHeight="1" spans="1:10">
      <c r="A989" s="126" t="s">
        <v>136</v>
      </c>
      <c r="B989" s="97" t="s">
        <v>136</v>
      </c>
      <c r="C989" s="482" t="s">
        <v>1869</v>
      </c>
      <c r="D989" s="89" t="s">
        <v>1876</v>
      </c>
      <c r="E989" s="97" t="s">
        <v>148</v>
      </c>
      <c r="F989" s="49" t="s">
        <v>3401</v>
      </c>
      <c r="G989" s="129">
        <v>0</v>
      </c>
      <c r="H989" s="135" t="s">
        <v>136</v>
      </c>
      <c r="I989" s="36" t="s">
        <v>2730</v>
      </c>
      <c r="J989" s="36" t="s">
        <v>2730</v>
      </c>
    </row>
    <row r="990" ht="18.95" customHeight="1" spans="1:10">
      <c r="A990" s="126" t="s">
        <v>136</v>
      </c>
      <c r="B990" s="97"/>
      <c r="C990" s="482" t="s">
        <v>1869</v>
      </c>
      <c r="D990" s="89" t="s">
        <v>1878</v>
      </c>
      <c r="E990" s="97" t="s">
        <v>148</v>
      </c>
      <c r="F990" s="49" t="s">
        <v>3402</v>
      </c>
      <c r="G990" s="129">
        <v>2200</v>
      </c>
      <c r="H990" s="135">
        <v>0</v>
      </c>
      <c r="I990" s="36" t="s">
        <v>148</v>
      </c>
      <c r="J990" s="36" t="s">
        <v>2730</v>
      </c>
    </row>
    <row r="991" ht="18.95" customHeight="1" spans="1:10">
      <c r="A991" s="126" t="s">
        <v>136</v>
      </c>
      <c r="B991" s="97" t="s">
        <v>136</v>
      </c>
      <c r="C991" s="482" t="s">
        <v>1869</v>
      </c>
      <c r="D991" s="89" t="s">
        <v>1880</v>
      </c>
      <c r="E991" s="97" t="s">
        <v>148</v>
      </c>
      <c r="F991" s="49" t="s">
        <v>3403</v>
      </c>
      <c r="G991" s="129">
        <v>0</v>
      </c>
      <c r="H991" s="135" t="s">
        <v>136</v>
      </c>
      <c r="I991" s="36" t="s">
        <v>2730</v>
      </c>
      <c r="J991" s="36" t="s">
        <v>2730</v>
      </c>
    </row>
    <row r="992" ht="18.95" customHeight="1" spans="1:10">
      <c r="A992" s="126" t="s">
        <v>136</v>
      </c>
      <c r="B992" s="97" t="s">
        <v>136</v>
      </c>
      <c r="C992" s="482" t="s">
        <v>1869</v>
      </c>
      <c r="D992" s="89" t="s">
        <v>1882</v>
      </c>
      <c r="E992" s="97" t="s">
        <v>148</v>
      </c>
      <c r="F992" s="49" t="s">
        <v>3404</v>
      </c>
      <c r="G992" s="129">
        <v>0</v>
      </c>
      <c r="H992" s="135" t="s">
        <v>136</v>
      </c>
      <c r="I992" s="36" t="s">
        <v>2730</v>
      </c>
      <c r="J992" s="36" t="s">
        <v>2730</v>
      </c>
    </row>
    <row r="993" ht="18.95" customHeight="1" spans="1:10">
      <c r="A993" s="126"/>
      <c r="B993" s="97"/>
      <c r="C993" s="482" t="s">
        <v>1869</v>
      </c>
      <c r="D993" s="481" t="s">
        <v>1884</v>
      </c>
      <c r="E993" s="97" t="s">
        <v>148</v>
      </c>
      <c r="F993" s="49" t="s">
        <v>3405</v>
      </c>
      <c r="G993" s="128">
        <v>0</v>
      </c>
      <c r="H993" s="135" t="s">
        <v>136</v>
      </c>
      <c r="I993" s="36" t="s">
        <v>2730</v>
      </c>
      <c r="J993" s="36" t="s">
        <v>2730</v>
      </c>
    </row>
    <row r="994" ht="18.95" customHeight="1" spans="1:10">
      <c r="A994" s="126" t="s">
        <v>136</v>
      </c>
      <c r="B994" s="482" t="s">
        <v>1810</v>
      </c>
      <c r="C994" s="97"/>
      <c r="D994" s="89" t="s">
        <v>1886</v>
      </c>
      <c r="E994" s="97"/>
      <c r="F994" s="50" t="s">
        <v>3406</v>
      </c>
      <c r="G994" s="127">
        <v>120</v>
      </c>
      <c r="H994" s="133">
        <v>-0.982</v>
      </c>
      <c r="I994" s="36" t="s">
        <v>148</v>
      </c>
      <c r="J994" s="36" t="s">
        <v>148</v>
      </c>
    </row>
    <row r="995" ht="18.95" customHeight="1" spans="1:10">
      <c r="A995" s="126" t="s">
        <v>136</v>
      </c>
      <c r="B995" s="97" t="s">
        <v>136</v>
      </c>
      <c r="C995" s="482" t="s">
        <v>1886</v>
      </c>
      <c r="D995" s="89" t="s">
        <v>1888</v>
      </c>
      <c r="E995" s="97" t="s">
        <v>148</v>
      </c>
      <c r="F995" s="49" t="s">
        <v>3238</v>
      </c>
      <c r="G995" s="129">
        <v>0</v>
      </c>
      <c r="H995" s="135" t="s">
        <v>136</v>
      </c>
      <c r="I995" s="36" t="s">
        <v>2730</v>
      </c>
      <c r="J995" s="36" t="s">
        <v>2730</v>
      </c>
    </row>
    <row r="996" ht="18.95" customHeight="1" spans="1:10">
      <c r="A996" s="126" t="s">
        <v>136</v>
      </c>
      <c r="B996" s="97" t="s">
        <v>136</v>
      </c>
      <c r="C996" s="482" t="s">
        <v>1886</v>
      </c>
      <c r="D996" s="89" t="s">
        <v>1889</v>
      </c>
      <c r="E996" s="97" t="s">
        <v>148</v>
      </c>
      <c r="F996" s="49" t="s">
        <v>3239</v>
      </c>
      <c r="G996" s="129">
        <v>0</v>
      </c>
      <c r="H996" s="135" t="s">
        <v>136</v>
      </c>
      <c r="I996" s="36" t="s">
        <v>2730</v>
      </c>
      <c r="J996" s="36" t="s">
        <v>2730</v>
      </c>
    </row>
    <row r="997" ht="18.95" customHeight="1" spans="1:10">
      <c r="A997" s="126" t="s">
        <v>136</v>
      </c>
      <c r="B997" s="97" t="s">
        <v>136</v>
      </c>
      <c r="C997" s="482" t="s">
        <v>1886</v>
      </c>
      <c r="D997" s="89" t="s">
        <v>1890</v>
      </c>
      <c r="E997" s="97" t="s">
        <v>148</v>
      </c>
      <c r="F997" s="49" t="s">
        <v>3240</v>
      </c>
      <c r="G997" s="129">
        <v>0</v>
      </c>
      <c r="H997" s="135" t="s">
        <v>136</v>
      </c>
      <c r="I997" s="36" t="s">
        <v>2730</v>
      </c>
      <c r="J997" s="36" t="s">
        <v>2730</v>
      </c>
    </row>
    <row r="998" ht="18.95" customHeight="1" spans="1:10">
      <c r="A998" s="126" t="s">
        <v>136</v>
      </c>
      <c r="B998" s="97" t="s">
        <v>136</v>
      </c>
      <c r="C998" s="482" t="s">
        <v>1886</v>
      </c>
      <c r="D998" s="89" t="s">
        <v>1891</v>
      </c>
      <c r="E998" s="97" t="s">
        <v>148</v>
      </c>
      <c r="F998" s="49" t="s">
        <v>3407</v>
      </c>
      <c r="G998" s="129">
        <v>0</v>
      </c>
      <c r="H998" s="135">
        <v>-1</v>
      </c>
      <c r="I998" s="36" t="s">
        <v>2730</v>
      </c>
      <c r="J998" s="36" t="s">
        <v>2730</v>
      </c>
    </row>
    <row r="999" ht="18.95" customHeight="1" spans="1:10">
      <c r="A999" s="126" t="s">
        <v>136</v>
      </c>
      <c r="B999" s="97" t="s">
        <v>136</v>
      </c>
      <c r="C999" s="482" t="s">
        <v>1886</v>
      </c>
      <c r="D999" s="89" t="s">
        <v>1893</v>
      </c>
      <c r="E999" s="97" t="s">
        <v>148</v>
      </c>
      <c r="F999" s="49" t="s">
        <v>3408</v>
      </c>
      <c r="G999" s="129">
        <v>0</v>
      </c>
      <c r="H999" s="135" t="s">
        <v>136</v>
      </c>
      <c r="I999" s="36" t="s">
        <v>2730</v>
      </c>
      <c r="J999" s="36" t="s">
        <v>2730</v>
      </c>
    </row>
    <row r="1000" ht="18.95" customHeight="1" spans="1:10">
      <c r="A1000" s="126" t="s">
        <v>136</v>
      </c>
      <c r="B1000" s="97"/>
      <c r="C1000" s="482" t="s">
        <v>1886</v>
      </c>
      <c r="D1000" s="89" t="s">
        <v>1895</v>
      </c>
      <c r="E1000" s="97" t="s">
        <v>148</v>
      </c>
      <c r="F1000" s="49" t="s">
        <v>3409</v>
      </c>
      <c r="G1000" s="129">
        <v>0</v>
      </c>
      <c r="H1000" s="135" t="s">
        <v>136</v>
      </c>
      <c r="I1000" s="36" t="s">
        <v>2730</v>
      </c>
      <c r="J1000" s="36" t="s">
        <v>2730</v>
      </c>
    </row>
    <row r="1001" ht="18.95" customHeight="1" spans="1:10">
      <c r="A1001" s="126" t="s">
        <v>136</v>
      </c>
      <c r="B1001" s="97" t="s">
        <v>136</v>
      </c>
      <c r="C1001" s="482" t="s">
        <v>1886</v>
      </c>
      <c r="D1001" s="89" t="s">
        <v>1897</v>
      </c>
      <c r="E1001" s="97" t="s">
        <v>148</v>
      </c>
      <c r="F1001" s="49" t="s">
        <v>3410</v>
      </c>
      <c r="G1001" s="129">
        <v>120</v>
      </c>
      <c r="H1001" s="135" t="s">
        <v>136</v>
      </c>
      <c r="I1001" s="36" t="s">
        <v>148</v>
      </c>
      <c r="J1001" s="36" t="s">
        <v>2730</v>
      </c>
    </row>
    <row r="1002" ht="18.95" customHeight="1" spans="1:10">
      <c r="A1002" s="126" t="s">
        <v>136</v>
      </c>
      <c r="B1002" s="97" t="s">
        <v>136</v>
      </c>
      <c r="C1002" s="482" t="s">
        <v>1886</v>
      </c>
      <c r="D1002" s="89" t="s">
        <v>1899</v>
      </c>
      <c r="E1002" s="97" t="s">
        <v>148</v>
      </c>
      <c r="F1002" s="49" t="s">
        <v>3411</v>
      </c>
      <c r="G1002" s="129">
        <v>0</v>
      </c>
      <c r="H1002" s="135" t="s">
        <v>136</v>
      </c>
      <c r="I1002" s="36" t="s">
        <v>2730</v>
      </c>
      <c r="J1002" s="36" t="s">
        <v>2730</v>
      </c>
    </row>
    <row r="1003" ht="18.95" customHeight="1" spans="1:10">
      <c r="A1003" s="126" t="s">
        <v>136</v>
      </c>
      <c r="B1003" s="97" t="s">
        <v>136</v>
      </c>
      <c r="C1003" s="482" t="s">
        <v>1886</v>
      </c>
      <c r="D1003" s="89" t="s">
        <v>1901</v>
      </c>
      <c r="E1003" s="97" t="s">
        <v>148</v>
      </c>
      <c r="F1003" s="49" t="s">
        <v>3412</v>
      </c>
      <c r="G1003" s="129">
        <v>0</v>
      </c>
      <c r="H1003" s="135" t="s">
        <v>136</v>
      </c>
      <c r="I1003" s="36" t="s">
        <v>2730</v>
      </c>
      <c r="J1003" s="36" t="s">
        <v>2730</v>
      </c>
    </row>
    <row r="1004" ht="18.95" customHeight="1" spans="1:10">
      <c r="A1004" s="126" t="s">
        <v>136</v>
      </c>
      <c r="B1004" s="482" t="s">
        <v>1810</v>
      </c>
      <c r="C1004" s="97"/>
      <c r="D1004" s="89" t="s">
        <v>1903</v>
      </c>
      <c r="E1004" s="97"/>
      <c r="F1004" s="50" t="s">
        <v>3413</v>
      </c>
      <c r="G1004" s="127">
        <v>0</v>
      </c>
      <c r="H1004" s="133" t="s">
        <v>136</v>
      </c>
      <c r="I1004" s="36" t="s">
        <v>2730</v>
      </c>
      <c r="J1004" s="36" t="s">
        <v>148</v>
      </c>
    </row>
    <row r="1005" ht="18.95" customHeight="1" spans="1:10">
      <c r="A1005" s="126" t="s">
        <v>136</v>
      </c>
      <c r="B1005" s="97" t="s">
        <v>136</v>
      </c>
      <c r="C1005" s="482" t="s">
        <v>1903</v>
      </c>
      <c r="D1005" s="89" t="s">
        <v>1905</v>
      </c>
      <c r="E1005" s="97" t="s">
        <v>148</v>
      </c>
      <c r="F1005" s="49" t="s">
        <v>3414</v>
      </c>
      <c r="G1005" s="129">
        <v>0</v>
      </c>
      <c r="H1005" s="135" t="s">
        <v>136</v>
      </c>
      <c r="I1005" s="36" t="s">
        <v>2730</v>
      </c>
      <c r="J1005" s="36" t="s">
        <v>2730</v>
      </c>
    </row>
    <row r="1006" ht="18.95" customHeight="1" spans="1:10">
      <c r="A1006" s="126" t="s">
        <v>136</v>
      </c>
      <c r="B1006" s="97" t="s">
        <v>136</v>
      </c>
      <c r="C1006" s="482" t="s">
        <v>1903</v>
      </c>
      <c r="D1006" s="89" t="s">
        <v>1907</v>
      </c>
      <c r="E1006" s="97" t="s">
        <v>148</v>
      </c>
      <c r="F1006" s="49" t="s">
        <v>3415</v>
      </c>
      <c r="G1006" s="129">
        <v>0</v>
      </c>
      <c r="H1006" s="135" t="s">
        <v>136</v>
      </c>
      <c r="I1006" s="36" t="s">
        <v>2730</v>
      </c>
      <c r="J1006" s="36" t="s">
        <v>2730</v>
      </c>
    </row>
    <row r="1007" ht="18.95" customHeight="1" spans="1:10">
      <c r="A1007" s="126" t="s">
        <v>136</v>
      </c>
      <c r="B1007" s="97" t="s">
        <v>136</v>
      </c>
      <c r="C1007" s="482" t="s">
        <v>1903</v>
      </c>
      <c r="D1007" s="89" t="s">
        <v>1909</v>
      </c>
      <c r="E1007" s="97" t="s">
        <v>148</v>
      </c>
      <c r="F1007" s="49" t="s">
        <v>3416</v>
      </c>
      <c r="G1007" s="129">
        <v>0</v>
      </c>
      <c r="H1007" s="135" t="s">
        <v>136</v>
      </c>
      <c r="I1007" s="36" t="s">
        <v>2730</v>
      </c>
      <c r="J1007" s="36" t="s">
        <v>2730</v>
      </c>
    </row>
    <row r="1008" ht="18.95" customHeight="1" spans="1:10">
      <c r="A1008" s="126" t="s">
        <v>136</v>
      </c>
      <c r="B1008" s="97" t="s">
        <v>136</v>
      </c>
      <c r="C1008" s="482" t="s">
        <v>1903</v>
      </c>
      <c r="D1008" s="89" t="s">
        <v>1911</v>
      </c>
      <c r="E1008" s="97" t="s">
        <v>148</v>
      </c>
      <c r="F1008" s="49" t="s">
        <v>3417</v>
      </c>
      <c r="G1008" s="129">
        <v>0</v>
      </c>
      <c r="H1008" s="135" t="s">
        <v>136</v>
      </c>
      <c r="I1008" s="36" t="s">
        <v>2730</v>
      </c>
      <c r="J1008" s="36" t="s">
        <v>2730</v>
      </c>
    </row>
    <row r="1009" ht="18.95" customHeight="1" spans="1:10">
      <c r="A1009" s="126" t="s">
        <v>136</v>
      </c>
      <c r="B1009" s="482" t="s">
        <v>1810</v>
      </c>
      <c r="C1009" s="97"/>
      <c r="D1009" s="89" t="s">
        <v>1913</v>
      </c>
      <c r="E1009" s="97"/>
      <c r="F1009" s="50" t="s">
        <v>3418</v>
      </c>
      <c r="G1009" s="127">
        <v>300</v>
      </c>
      <c r="H1009" s="133" t="s">
        <v>136</v>
      </c>
      <c r="I1009" s="36" t="s">
        <v>148</v>
      </c>
      <c r="J1009" s="36" t="s">
        <v>148</v>
      </c>
    </row>
    <row r="1010" ht="18.95" customHeight="1" spans="1:10">
      <c r="A1010" s="126" t="s">
        <v>136</v>
      </c>
      <c r="B1010" s="97"/>
      <c r="C1010" s="482" t="s">
        <v>1913</v>
      </c>
      <c r="D1010" s="89" t="s">
        <v>1915</v>
      </c>
      <c r="E1010" s="97" t="s">
        <v>148</v>
      </c>
      <c r="F1010" s="49" t="s">
        <v>3238</v>
      </c>
      <c r="G1010" s="129">
        <v>0</v>
      </c>
      <c r="H1010" s="135" t="s">
        <v>136</v>
      </c>
      <c r="I1010" s="36" t="s">
        <v>2730</v>
      </c>
      <c r="J1010" s="36" t="s">
        <v>2730</v>
      </c>
    </row>
    <row r="1011" ht="18.95" customHeight="1" spans="1:10">
      <c r="A1011" s="126" t="s">
        <v>136</v>
      </c>
      <c r="B1011" s="97" t="s">
        <v>136</v>
      </c>
      <c r="C1011" s="482" t="s">
        <v>1913</v>
      </c>
      <c r="D1011" s="89" t="s">
        <v>1916</v>
      </c>
      <c r="E1011" s="97" t="s">
        <v>148</v>
      </c>
      <c r="F1011" s="49" t="s">
        <v>3239</v>
      </c>
      <c r="G1011" s="129">
        <v>0</v>
      </c>
      <c r="H1011" s="135" t="s">
        <v>136</v>
      </c>
      <c r="I1011" s="36" t="s">
        <v>2730</v>
      </c>
      <c r="J1011" s="36" t="s">
        <v>2730</v>
      </c>
    </row>
    <row r="1012" ht="18.95" customHeight="1" spans="1:10">
      <c r="A1012" s="126" t="s">
        <v>136</v>
      </c>
      <c r="B1012" s="97" t="s">
        <v>136</v>
      </c>
      <c r="C1012" s="482" t="s">
        <v>1913</v>
      </c>
      <c r="D1012" s="89" t="s">
        <v>1917</v>
      </c>
      <c r="E1012" s="97" t="s">
        <v>148</v>
      </c>
      <c r="F1012" s="49" t="s">
        <v>3240</v>
      </c>
      <c r="G1012" s="129">
        <v>0</v>
      </c>
      <c r="H1012" s="135" t="s">
        <v>136</v>
      </c>
      <c r="I1012" s="36" t="s">
        <v>2730</v>
      </c>
      <c r="J1012" s="36" t="s">
        <v>2730</v>
      </c>
    </row>
    <row r="1013" ht="18.95" customHeight="1" spans="1:10">
      <c r="A1013" s="126" t="s">
        <v>136</v>
      </c>
      <c r="B1013" s="97" t="s">
        <v>136</v>
      </c>
      <c r="C1013" s="482" t="s">
        <v>1913</v>
      </c>
      <c r="D1013" s="89" t="s">
        <v>1918</v>
      </c>
      <c r="E1013" s="97" t="s">
        <v>148</v>
      </c>
      <c r="F1013" s="49" t="s">
        <v>3404</v>
      </c>
      <c r="G1013" s="129">
        <v>0</v>
      </c>
      <c r="H1013" s="135" t="s">
        <v>136</v>
      </c>
      <c r="I1013" s="36" t="s">
        <v>2730</v>
      </c>
      <c r="J1013" s="36" t="s">
        <v>2730</v>
      </c>
    </row>
    <row r="1014" ht="18.95" customHeight="1" spans="1:10">
      <c r="A1014" s="126" t="s">
        <v>136</v>
      </c>
      <c r="B1014" s="97" t="s">
        <v>136</v>
      </c>
      <c r="C1014" s="482" t="s">
        <v>1913</v>
      </c>
      <c r="D1014" s="89" t="s">
        <v>1919</v>
      </c>
      <c r="E1014" s="97" t="s">
        <v>148</v>
      </c>
      <c r="F1014" s="49" t="s">
        <v>3419</v>
      </c>
      <c r="G1014" s="129">
        <v>300</v>
      </c>
      <c r="H1014" s="135" t="s">
        <v>136</v>
      </c>
      <c r="I1014" s="36" t="s">
        <v>148</v>
      </c>
      <c r="J1014" s="36" t="s">
        <v>2730</v>
      </c>
    </row>
    <row r="1015" ht="18.95" customHeight="1" spans="1:10">
      <c r="A1015" s="126" t="s">
        <v>136</v>
      </c>
      <c r="B1015" s="97"/>
      <c r="C1015" s="482" t="s">
        <v>1913</v>
      </c>
      <c r="D1015" s="89" t="s">
        <v>1921</v>
      </c>
      <c r="E1015" s="97" t="s">
        <v>148</v>
      </c>
      <c r="F1015" s="49" t="s">
        <v>3420</v>
      </c>
      <c r="G1015" s="129">
        <v>0</v>
      </c>
      <c r="H1015" s="135" t="s">
        <v>136</v>
      </c>
      <c r="I1015" s="36" t="s">
        <v>2730</v>
      </c>
      <c r="J1015" s="36" t="s">
        <v>2730</v>
      </c>
    </row>
    <row r="1016" ht="18.95" customHeight="1" spans="1:10">
      <c r="A1016" s="126" t="s">
        <v>136</v>
      </c>
      <c r="B1016" s="482" t="s">
        <v>1810</v>
      </c>
      <c r="C1016" s="97"/>
      <c r="D1016" s="89" t="s">
        <v>1923</v>
      </c>
      <c r="E1016" s="97"/>
      <c r="F1016" s="56" t="s">
        <v>3421</v>
      </c>
      <c r="G1016" s="127">
        <v>0</v>
      </c>
      <c r="H1016" s="133" t="s">
        <v>136</v>
      </c>
      <c r="I1016" s="36" t="s">
        <v>2730</v>
      </c>
      <c r="J1016" s="36" t="s">
        <v>148</v>
      </c>
    </row>
    <row r="1017" ht="18.95" customHeight="1" spans="1:10">
      <c r="A1017" s="126" t="s">
        <v>136</v>
      </c>
      <c r="B1017" s="97" t="s">
        <v>136</v>
      </c>
      <c r="C1017" s="482" t="s">
        <v>1923</v>
      </c>
      <c r="D1017" s="89" t="s">
        <v>1925</v>
      </c>
      <c r="E1017" s="97" t="s">
        <v>148</v>
      </c>
      <c r="F1017" s="51" t="s">
        <v>3422</v>
      </c>
      <c r="G1017" s="129">
        <v>0</v>
      </c>
      <c r="H1017" s="135" t="s">
        <v>136</v>
      </c>
      <c r="I1017" s="36" t="s">
        <v>2730</v>
      </c>
      <c r="J1017" s="36" t="s">
        <v>2730</v>
      </c>
    </row>
    <row r="1018" ht="18.95" customHeight="1" spans="1:10">
      <c r="A1018" s="126" t="s">
        <v>136</v>
      </c>
      <c r="B1018" s="97" t="s">
        <v>136</v>
      </c>
      <c r="C1018" s="482" t="s">
        <v>1923</v>
      </c>
      <c r="D1018" s="89" t="s">
        <v>1927</v>
      </c>
      <c r="E1018" s="97" t="s">
        <v>148</v>
      </c>
      <c r="F1018" s="51" t="s">
        <v>3423</v>
      </c>
      <c r="G1018" s="129">
        <v>0</v>
      </c>
      <c r="H1018" s="135" t="s">
        <v>136</v>
      </c>
      <c r="I1018" s="36" t="s">
        <v>2730</v>
      </c>
      <c r="J1018" s="36" t="s">
        <v>2730</v>
      </c>
    </row>
    <row r="1019" ht="18.95" customHeight="1" spans="1:10">
      <c r="A1019" s="126" t="s">
        <v>136</v>
      </c>
      <c r="B1019" s="97" t="s">
        <v>136</v>
      </c>
      <c r="C1019" s="482" t="s">
        <v>1923</v>
      </c>
      <c r="D1019" s="89" t="s">
        <v>1929</v>
      </c>
      <c r="E1019" s="97" t="s">
        <v>148</v>
      </c>
      <c r="F1019" s="51" t="s">
        <v>3424</v>
      </c>
      <c r="G1019" s="129">
        <v>0</v>
      </c>
      <c r="H1019" s="135" t="s">
        <v>136</v>
      </c>
      <c r="I1019" s="36" t="s">
        <v>2730</v>
      </c>
      <c r="J1019" s="36" t="s">
        <v>2730</v>
      </c>
    </row>
    <row r="1020" ht="18.95" customHeight="1" spans="1:10">
      <c r="A1020" s="126" t="s">
        <v>136</v>
      </c>
      <c r="B1020" s="97" t="s">
        <v>136</v>
      </c>
      <c r="C1020" s="482" t="s">
        <v>1923</v>
      </c>
      <c r="D1020" s="89" t="s">
        <v>1931</v>
      </c>
      <c r="E1020" s="97" t="s">
        <v>148</v>
      </c>
      <c r="F1020" s="51" t="s">
        <v>3425</v>
      </c>
      <c r="G1020" s="129">
        <v>0</v>
      </c>
      <c r="H1020" s="135" t="s">
        <v>136</v>
      </c>
      <c r="I1020" s="36" t="s">
        <v>2730</v>
      </c>
      <c r="J1020" s="36" t="s">
        <v>2730</v>
      </c>
    </row>
    <row r="1021" ht="18.95" customHeight="1" spans="1:10">
      <c r="A1021" s="126" t="s">
        <v>136</v>
      </c>
      <c r="B1021" s="482" t="s">
        <v>1810</v>
      </c>
      <c r="C1021" s="97"/>
      <c r="D1021" s="89" t="s">
        <v>1933</v>
      </c>
      <c r="E1021" s="97"/>
      <c r="F1021" s="50" t="s">
        <v>3426</v>
      </c>
      <c r="G1021" s="127">
        <v>5248</v>
      </c>
      <c r="H1021" s="133" t="s">
        <v>136</v>
      </c>
      <c r="I1021" s="36" t="s">
        <v>148</v>
      </c>
      <c r="J1021" s="36" t="s">
        <v>148</v>
      </c>
    </row>
    <row r="1022" ht="18.95" customHeight="1" spans="1:10">
      <c r="A1022" s="126" t="s">
        <v>136</v>
      </c>
      <c r="B1022" s="97"/>
      <c r="C1022" s="482" t="s">
        <v>1933</v>
      </c>
      <c r="D1022" s="89" t="s">
        <v>1935</v>
      </c>
      <c r="E1022" s="97" t="s">
        <v>148</v>
      </c>
      <c r="F1022" s="49" t="s">
        <v>3427</v>
      </c>
      <c r="G1022" s="129">
        <v>0</v>
      </c>
      <c r="H1022" s="135" t="s">
        <v>136</v>
      </c>
      <c r="I1022" s="36" t="s">
        <v>2730</v>
      </c>
      <c r="J1022" s="36" t="s">
        <v>2730</v>
      </c>
    </row>
    <row r="1023" ht="18.95" customHeight="1" spans="1:10">
      <c r="A1023" s="126" t="s">
        <v>136</v>
      </c>
      <c r="B1023" s="97" t="s">
        <v>136</v>
      </c>
      <c r="C1023" s="482" t="s">
        <v>1933</v>
      </c>
      <c r="D1023" s="89" t="s">
        <v>1937</v>
      </c>
      <c r="E1023" s="97" t="s">
        <v>148</v>
      </c>
      <c r="F1023" s="49" t="s">
        <v>3428</v>
      </c>
      <c r="G1023" s="129">
        <v>5248</v>
      </c>
      <c r="H1023" s="135" t="s">
        <v>136</v>
      </c>
      <c r="I1023" s="36" t="s">
        <v>148</v>
      </c>
      <c r="J1023" s="36" t="s">
        <v>2730</v>
      </c>
    </row>
    <row r="1024" ht="18.95" customHeight="1" spans="1:10">
      <c r="A1024" s="126" t="s">
        <v>135</v>
      </c>
      <c r="B1024" s="97" t="s">
        <v>136</v>
      </c>
      <c r="C1024" s="97"/>
      <c r="D1024" s="89" t="s">
        <v>1939</v>
      </c>
      <c r="E1024" s="97"/>
      <c r="F1024" s="48" t="s">
        <v>1940</v>
      </c>
      <c r="G1024" s="127">
        <v>432564</v>
      </c>
      <c r="H1024" s="133">
        <v>0.375</v>
      </c>
      <c r="I1024" s="36" t="s">
        <v>148</v>
      </c>
      <c r="J1024" s="36" t="s">
        <v>148</v>
      </c>
    </row>
    <row r="1025" ht="18.95" customHeight="1" spans="1:10">
      <c r="A1025" s="126" t="s">
        <v>136</v>
      </c>
      <c r="B1025" s="482" t="s">
        <v>1939</v>
      </c>
      <c r="C1025" s="97"/>
      <c r="D1025" s="89" t="s">
        <v>1941</v>
      </c>
      <c r="E1025" s="97"/>
      <c r="F1025" s="48" t="s">
        <v>3429</v>
      </c>
      <c r="G1025" s="127">
        <v>28966</v>
      </c>
      <c r="H1025" s="133">
        <v>0.052</v>
      </c>
      <c r="I1025" s="36" t="s">
        <v>148</v>
      </c>
      <c r="J1025" s="36" t="s">
        <v>148</v>
      </c>
    </row>
    <row r="1026" ht="18.95" customHeight="1" spans="1:10">
      <c r="A1026" s="126" t="s">
        <v>136</v>
      </c>
      <c r="B1026" s="97" t="s">
        <v>136</v>
      </c>
      <c r="C1026" s="482" t="s">
        <v>1941</v>
      </c>
      <c r="D1026" s="89" t="s">
        <v>1943</v>
      </c>
      <c r="E1026" s="97" t="s">
        <v>148</v>
      </c>
      <c r="F1026" s="49" t="s">
        <v>3238</v>
      </c>
      <c r="G1026" s="129">
        <v>368</v>
      </c>
      <c r="H1026" s="135" t="s">
        <v>136</v>
      </c>
      <c r="I1026" s="36" t="s">
        <v>148</v>
      </c>
      <c r="J1026" s="36" t="s">
        <v>2730</v>
      </c>
    </row>
    <row r="1027" ht="18.95" customHeight="1" spans="1:10">
      <c r="A1027" s="126" t="s">
        <v>136</v>
      </c>
      <c r="B1027" s="97" t="s">
        <v>136</v>
      </c>
      <c r="C1027" s="482" t="s">
        <v>1941</v>
      </c>
      <c r="D1027" s="89" t="s">
        <v>1944</v>
      </c>
      <c r="E1027" s="97" t="s">
        <v>148</v>
      </c>
      <c r="F1027" s="49" t="s">
        <v>3239</v>
      </c>
      <c r="G1027" s="129">
        <v>0</v>
      </c>
      <c r="H1027" s="135" t="s">
        <v>136</v>
      </c>
      <c r="I1027" s="36" t="s">
        <v>2730</v>
      </c>
      <c r="J1027" s="36" t="s">
        <v>2730</v>
      </c>
    </row>
    <row r="1028" ht="18.95" customHeight="1" spans="1:10">
      <c r="A1028" s="126" t="s">
        <v>136</v>
      </c>
      <c r="B1028" s="97"/>
      <c r="C1028" s="482" t="s">
        <v>1941</v>
      </c>
      <c r="D1028" s="89" t="s">
        <v>1945</v>
      </c>
      <c r="E1028" s="97" t="s">
        <v>148</v>
      </c>
      <c r="F1028" s="49" t="s">
        <v>3240</v>
      </c>
      <c r="G1028" s="129">
        <v>0</v>
      </c>
      <c r="H1028" s="135" t="s">
        <v>136</v>
      </c>
      <c r="I1028" s="36" t="s">
        <v>2730</v>
      </c>
      <c r="J1028" s="36" t="s">
        <v>2730</v>
      </c>
    </row>
    <row r="1029" ht="18.95" customHeight="1" spans="1:10">
      <c r="A1029" s="126" t="s">
        <v>136</v>
      </c>
      <c r="B1029" s="97" t="s">
        <v>136</v>
      </c>
      <c r="C1029" s="482" t="s">
        <v>1941</v>
      </c>
      <c r="D1029" s="89" t="s">
        <v>1946</v>
      </c>
      <c r="E1029" s="97" t="s">
        <v>148</v>
      </c>
      <c r="F1029" s="49" t="s">
        <v>3430</v>
      </c>
      <c r="G1029" s="129">
        <v>1980</v>
      </c>
      <c r="H1029" s="135">
        <v>0.045</v>
      </c>
      <c r="I1029" s="36" t="s">
        <v>148</v>
      </c>
      <c r="J1029" s="36" t="s">
        <v>2730</v>
      </c>
    </row>
    <row r="1030" ht="18.95" customHeight="1" spans="1:10">
      <c r="A1030" s="126" t="s">
        <v>136</v>
      </c>
      <c r="B1030" s="97" t="s">
        <v>136</v>
      </c>
      <c r="C1030" s="482" t="s">
        <v>1941</v>
      </c>
      <c r="D1030" s="89" t="s">
        <v>1948</v>
      </c>
      <c r="E1030" s="97" t="s">
        <v>148</v>
      </c>
      <c r="F1030" s="49" t="s">
        <v>3431</v>
      </c>
      <c r="G1030" s="129">
        <v>0</v>
      </c>
      <c r="H1030" s="135" t="s">
        <v>136</v>
      </c>
      <c r="I1030" s="36" t="s">
        <v>2730</v>
      </c>
      <c r="J1030" s="36" t="s">
        <v>2730</v>
      </c>
    </row>
    <row r="1031" ht="18.95" customHeight="1" spans="1:10">
      <c r="A1031" s="126"/>
      <c r="B1031" s="97" t="s">
        <v>136</v>
      </c>
      <c r="C1031" s="482" t="s">
        <v>1941</v>
      </c>
      <c r="D1031" s="89" t="s">
        <v>1950</v>
      </c>
      <c r="E1031" s="97" t="s">
        <v>148</v>
      </c>
      <c r="F1031" s="49" t="s">
        <v>3432</v>
      </c>
      <c r="G1031" s="129">
        <v>0</v>
      </c>
      <c r="H1031" s="133" t="s">
        <v>136</v>
      </c>
      <c r="I1031" s="36" t="s">
        <v>2730</v>
      </c>
      <c r="J1031" s="36" t="s">
        <v>2730</v>
      </c>
    </row>
    <row r="1032" ht="18.95" customHeight="1" spans="1:10">
      <c r="A1032" s="126" t="s">
        <v>136</v>
      </c>
      <c r="B1032" s="97"/>
      <c r="C1032" s="482" t="s">
        <v>1941</v>
      </c>
      <c r="D1032" s="89" t="s">
        <v>1952</v>
      </c>
      <c r="E1032" s="97" t="s">
        <v>148</v>
      </c>
      <c r="F1032" s="49" t="s">
        <v>3433</v>
      </c>
      <c r="G1032" s="129">
        <v>10517</v>
      </c>
      <c r="H1032" s="135">
        <v>0.026</v>
      </c>
      <c r="I1032" s="36" t="s">
        <v>148</v>
      </c>
      <c r="J1032" s="36" t="s">
        <v>2730</v>
      </c>
    </row>
    <row r="1033" ht="18.95" customHeight="1" spans="1:10">
      <c r="A1033" s="126" t="s">
        <v>136</v>
      </c>
      <c r="B1033" s="97" t="s">
        <v>136</v>
      </c>
      <c r="C1033" s="482" t="s">
        <v>1941</v>
      </c>
      <c r="D1033" s="89" t="s">
        <v>1954</v>
      </c>
      <c r="E1033" s="97" t="s">
        <v>148</v>
      </c>
      <c r="F1033" s="49" t="s">
        <v>3434</v>
      </c>
      <c r="G1033" s="129">
        <v>0</v>
      </c>
      <c r="H1033" s="135" t="s">
        <v>136</v>
      </c>
      <c r="I1033" s="36" t="s">
        <v>2730</v>
      </c>
      <c r="J1033" s="36" t="s">
        <v>2730</v>
      </c>
    </row>
    <row r="1034" ht="18.95" customHeight="1" spans="1:10">
      <c r="A1034" s="126" t="s">
        <v>136</v>
      </c>
      <c r="B1034" s="97" t="s">
        <v>136</v>
      </c>
      <c r="C1034" s="482" t="s">
        <v>1941</v>
      </c>
      <c r="D1034" s="89" t="s">
        <v>1956</v>
      </c>
      <c r="E1034" s="97" t="s">
        <v>148</v>
      </c>
      <c r="F1034" s="49" t="s">
        <v>3435</v>
      </c>
      <c r="G1034" s="129">
        <v>16101</v>
      </c>
      <c r="H1034" s="135">
        <v>0.046</v>
      </c>
      <c r="I1034" s="36" t="s">
        <v>148</v>
      </c>
      <c r="J1034" s="36" t="s">
        <v>2730</v>
      </c>
    </row>
    <row r="1035" ht="18.95" customHeight="1" spans="1:10">
      <c r="A1035" s="126" t="s">
        <v>136</v>
      </c>
      <c r="B1035" s="482" t="s">
        <v>1939</v>
      </c>
      <c r="C1035" s="97"/>
      <c r="D1035" s="89" t="s">
        <v>1958</v>
      </c>
      <c r="E1035" s="97"/>
      <c r="F1035" s="50" t="s">
        <v>3436</v>
      </c>
      <c r="G1035" s="127">
        <v>38197</v>
      </c>
      <c r="H1035" s="133">
        <v>0.161</v>
      </c>
      <c r="I1035" s="36" t="s">
        <v>148</v>
      </c>
      <c r="J1035" s="36" t="s">
        <v>148</v>
      </c>
    </row>
    <row r="1036" ht="18.95" customHeight="1" spans="1:10">
      <c r="A1036" s="126" t="s">
        <v>136</v>
      </c>
      <c r="B1036" s="97" t="s">
        <v>136</v>
      </c>
      <c r="C1036" s="482" t="s">
        <v>1958</v>
      </c>
      <c r="D1036" s="89" t="s">
        <v>1960</v>
      </c>
      <c r="E1036" s="97" t="s">
        <v>148</v>
      </c>
      <c r="F1036" s="49" t="s">
        <v>3238</v>
      </c>
      <c r="G1036" s="129">
        <v>990</v>
      </c>
      <c r="H1036" s="135">
        <v>0.341</v>
      </c>
      <c r="I1036" s="36" t="s">
        <v>148</v>
      </c>
      <c r="J1036" s="36" t="s">
        <v>2730</v>
      </c>
    </row>
    <row r="1037" ht="18.95" customHeight="1" spans="1:10">
      <c r="A1037" s="126" t="s">
        <v>136</v>
      </c>
      <c r="B1037" s="97" t="s">
        <v>136</v>
      </c>
      <c r="C1037" s="482" t="s">
        <v>1958</v>
      </c>
      <c r="D1037" s="89" t="s">
        <v>1961</v>
      </c>
      <c r="E1037" s="97" t="s">
        <v>148</v>
      </c>
      <c r="F1037" s="49" t="s">
        <v>3239</v>
      </c>
      <c r="G1037" s="129">
        <v>0</v>
      </c>
      <c r="H1037" s="135" t="s">
        <v>136</v>
      </c>
      <c r="I1037" s="36" t="s">
        <v>2730</v>
      </c>
      <c r="J1037" s="36" t="s">
        <v>2730</v>
      </c>
    </row>
    <row r="1038" ht="18.95" customHeight="1" spans="1:10">
      <c r="A1038" s="126" t="s">
        <v>136</v>
      </c>
      <c r="B1038" s="97" t="s">
        <v>136</v>
      </c>
      <c r="C1038" s="482" t="s">
        <v>1958</v>
      </c>
      <c r="D1038" s="89" t="s">
        <v>1962</v>
      </c>
      <c r="E1038" s="97" t="s">
        <v>148</v>
      </c>
      <c r="F1038" s="49" t="s">
        <v>3240</v>
      </c>
      <c r="G1038" s="129">
        <v>63</v>
      </c>
      <c r="H1038" s="135">
        <v>0.397</v>
      </c>
      <c r="I1038" s="36" t="s">
        <v>148</v>
      </c>
      <c r="J1038" s="36" t="s">
        <v>2730</v>
      </c>
    </row>
    <row r="1039" ht="18.95" customHeight="1" spans="1:10">
      <c r="A1039" s="126" t="s">
        <v>136</v>
      </c>
      <c r="B1039" s="97" t="s">
        <v>136</v>
      </c>
      <c r="C1039" s="482" t="s">
        <v>1958</v>
      </c>
      <c r="D1039" s="89" t="s">
        <v>1963</v>
      </c>
      <c r="E1039" s="97" t="s">
        <v>148</v>
      </c>
      <c r="F1039" s="49" t="s">
        <v>3437</v>
      </c>
      <c r="G1039" s="129">
        <v>94</v>
      </c>
      <c r="H1039" s="135">
        <v>0.185</v>
      </c>
      <c r="I1039" s="36" t="s">
        <v>148</v>
      </c>
      <c r="J1039" s="36" t="s">
        <v>2730</v>
      </c>
    </row>
    <row r="1040" ht="18.95" customHeight="1" spans="1:10">
      <c r="A1040" s="126" t="s">
        <v>136</v>
      </c>
      <c r="B1040" s="97" t="s">
        <v>136</v>
      </c>
      <c r="C1040" s="482" t="s">
        <v>1958</v>
      </c>
      <c r="D1040" s="89" t="s">
        <v>1965</v>
      </c>
      <c r="E1040" s="97" t="s">
        <v>148</v>
      </c>
      <c r="F1040" s="49" t="s">
        <v>3438</v>
      </c>
      <c r="G1040" s="129">
        <v>0</v>
      </c>
      <c r="H1040" s="135" t="s">
        <v>136</v>
      </c>
      <c r="I1040" s="36" t="s">
        <v>2730</v>
      </c>
      <c r="J1040" s="36" t="s">
        <v>2730</v>
      </c>
    </row>
    <row r="1041" ht="18.95" customHeight="1" spans="1:10">
      <c r="A1041" s="126" t="s">
        <v>136</v>
      </c>
      <c r="B1041" s="97" t="s">
        <v>136</v>
      </c>
      <c r="C1041" s="482" t="s">
        <v>1958</v>
      </c>
      <c r="D1041" s="89" t="s">
        <v>1967</v>
      </c>
      <c r="E1041" s="97" t="s">
        <v>148</v>
      </c>
      <c r="F1041" s="49" t="s">
        <v>3439</v>
      </c>
      <c r="G1041" s="129">
        <v>0</v>
      </c>
      <c r="H1041" s="135" t="s">
        <v>136</v>
      </c>
      <c r="I1041" s="36" t="s">
        <v>2730</v>
      </c>
      <c r="J1041" s="36" t="s">
        <v>2730</v>
      </c>
    </row>
    <row r="1042" ht="18.95" customHeight="1" spans="1:10">
      <c r="A1042" s="126" t="s">
        <v>136</v>
      </c>
      <c r="B1042" s="97"/>
      <c r="C1042" s="482" t="s">
        <v>1958</v>
      </c>
      <c r="D1042" s="89" t="s">
        <v>1969</v>
      </c>
      <c r="E1042" s="97" t="s">
        <v>148</v>
      </c>
      <c r="F1042" s="49" t="s">
        <v>3440</v>
      </c>
      <c r="G1042" s="129">
        <v>591</v>
      </c>
      <c r="H1042" s="135">
        <v>0.179</v>
      </c>
      <c r="I1042" s="36" t="s">
        <v>148</v>
      </c>
      <c r="J1042" s="36" t="s">
        <v>2730</v>
      </c>
    </row>
    <row r="1043" ht="18.95" customHeight="1" spans="1:10">
      <c r="A1043" s="126" t="s">
        <v>136</v>
      </c>
      <c r="B1043" s="97" t="s">
        <v>136</v>
      </c>
      <c r="C1043" s="482" t="s">
        <v>1958</v>
      </c>
      <c r="D1043" s="89" t="s">
        <v>1971</v>
      </c>
      <c r="E1043" s="97" t="s">
        <v>148</v>
      </c>
      <c r="F1043" s="49" t="s">
        <v>3441</v>
      </c>
      <c r="G1043" s="129">
        <v>10000</v>
      </c>
      <c r="H1043" s="135">
        <v>1</v>
      </c>
      <c r="I1043" s="36" t="s">
        <v>148</v>
      </c>
      <c r="J1043" s="36" t="s">
        <v>2730</v>
      </c>
    </row>
    <row r="1044" ht="18.95" customHeight="1" spans="1:10">
      <c r="A1044" s="126" t="s">
        <v>136</v>
      </c>
      <c r="B1044" s="97" t="s">
        <v>136</v>
      </c>
      <c r="C1044" s="482" t="s">
        <v>1958</v>
      </c>
      <c r="D1044" s="89" t="s">
        <v>1973</v>
      </c>
      <c r="E1044" s="97" t="s">
        <v>148</v>
      </c>
      <c r="F1044" s="49" t="s">
        <v>3442</v>
      </c>
      <c r="G1044" s="129">
        <v>0</v>
      </c>
      <c r="H1044" s="135" t="s">
        <v>136</v>
      </c>
      <c r="I1044" s="36" t="s">
        <v>2730</v>
      </c>
      <c r="J1044" s="36" t="s">
        <v>2730</v>
      </c>
    </row>
    <row r="1045" ht="18.95" customHeight="1" spans="1:10">
      <c r="A1045" s="126" t="s">
        <v>136</v>
      </c>
      <c r="B1045" s="97" t="s">
        <v>136</v>
      </c>
      <c r="C1045" s="482" t="s">
        <v>1958</v>
      </c>
      <c r="D1045" s="89" t="s">
        <v>1975</v>
      </c>
      <c r="E1045" s="97" t="s">
        <v>148</v>
      </c>
      <c r="F1045" s="49" t="s">
        <v>3443</v>
      </c>
      <c r="G1045" s="129">
        <v>0</v>
      </c>
      <c r="H1045" s="135" t="s">
        <v>136</v>
      </c>
      <c r="I1045" s="36" t="s">
        <v>2730</v>
      </c>
      <c r="J1045" s="36" t="s">
        <v>2730</v>
      </c>
    </row>
    <row r="1046" ht="18.95" customHeight="1" spans="1:10">
      <c r="A1046" s="126" t="s">
        <v>136</v>
      </c>
      <c r="B1046" s="97" t="s">
        <v>136</v>
      </c>
      <c r="C1046" s="482" t="s">
        <v>1958</v>
      </c>
      <c r="D1046" s="89" t="s">
        <v>1977</v>
      </c>
      <c r="E1046" s="97" t="s">
        <v>148</v>
      </c>
      <c r="F1046" s="49" t="s">
        <v>3444</v>
      </c>
      <c r="G1046" s="129">
        <v>0</v>
      </c>
      <c r="H1046" s="135" t="s">
        <v>136</v>
      </c>
      <c r="I1046" s="36" t="s">
        <v>2730</v>
      </c>
      <c r="J1046" s="36" t="s">
        <v>2730</v>
      </c>
    </row>
    <row r="1047" ht="18.95" customHeight="1" spans="1:10">
      <c r="A1047" s="126" t="s">
        <v>136</v>
      </c>
      <c r="B1047" s="97" t="s">
        <v>136</v>
      </c>
      <c r="C1047" s="482" t="s">
        <v>1958</v>
      </c>
      <c r="D1047" s="89" t="s">
        <v>1979</v>
      </c>
      <c r="E1047" s="97" t="s">
        <v>148</v>
      </c>
      <c r="F1047" s="49" t="s">
        <v>3445</v>
      </c>
      <c r="G1047" s="129">
        <v>0</v>
      </c>
      <c r="H1047" s="135" t="s">
        <v>136</v>
      </c>
      <c r="I1047" s="36" t="s">
        <v>2730</v>
      </c>
      <c r="J1047" s="36" t="s">
        <v>2730</v>
      </c>
    </row>
    <row r="1048" ht="18.95" customHeight="1" spans="1:10">
      <c r="A1048" s="126" t="s">
        <v>136</v>
      </c>
      <c r="B1048" s="97" t="s">
        <v>136</v>
      </c>
      <c r="C1048" s="482" t="s">
        <v>1958</v>
      </c>
      <c r="D1048" s="89" t="s">
        <v>1981</v>
      </c>
      <c r="E1048" s="97" t="s">
        <v>148</v>
      </c>
      <c r="F1048" s="49" t="s">
        <v>3446</v>
      </c>
      <c r="G1048" s="129">
        <v>0</v>
      </c>
      <c r="H1048" s="135" t="s">
        <v>136</v>
      </c>
      <c r="I1048" s="36" t="s">
        <v>2730</v>
      </c>
      <c r="J1048" s="36" t="s">
        <v>2730</v>
      </c>
    </row>
    <row r="1049" ht="18.95" customHeight="1" spans="1:10">
      <c r="A1049" s="126" t="s">
        <v>136</v>
      </c>
      <c r="B1049" s="97" t="s">
        <v>136</v>
      </c>
      <c r="C1049" s="482" t="s">
        <v>1958</v>
      </c>
      <c r="D1049" s="89" t="s">
        <v>1983</v>
      </c>
      <c r="E1049" s="97" t="s">
        <v>148</v>
      </c>
      <c r="F1049" s="49" t="s">
        <v>3447</v>
      </c>
      <c r="G1049" s="129">
        <v>0</v>
      </c>
      <c r="H1049" s="135" t="s">
        <v>136</v>
      </c>
      <c r="I1049" s="36" t="s">
        <v>2730</v>
      </c>
      <c r="J1049" s="36" t="s">
        <v>2730</v>
      </c>
    </row>
    <row r="1050" ht="18.95" customHeight="1" spans="1:10">
      <c r="A1050" s="126" t="s">
        <v>136</v>
      </c>
      <c r="B1050" s="97" t="s">
        <v>136</v>
      </c>
      <c r="C1050" s="482" t="s">
        <v>1958</v>
      </c>
      <c r="D1050" s="89" t="s">
        <v>1985</v>
      </c>
      <c r="E1050" s="97" t="s">
        <v>148</v>
      </c>
      <c r="F1050" s="49" t="s">
        <v>3448</v>
      </c>
      <c r="G1050" s="129">
        <v>26459</v>
      </c>
      <c r="H1050" s="135">
        <v>-0.003</v>
      </c>
      <c r="I1050" s="36" t="s">
        <v>148</v>
      </c>
      <c r="J1050" s="36" t="s">
        <v>2730</v>
      </c>
    </row>
    <row r="1051" ht="18.95" customHeight="1" spans="1:10">
      <c r="A1051" s="126" t="s">
        <v>136</v>
      </c>
      <c r="B1051" s="482" t="s">
        <v>1939</v>
      </c>
      <c r="C1051" s="97"/>
      <c r="D1051" s="89" t="s">
        <v>1987</v>
      </c>
      <c r="E1051" s="97"/>
      <c r="F1051" s="50" t="s">
        <v>3449</v>
      </c>
      <c r="G1051" s="127">
        <v>82</v>
      </c>
      <c r="H1051" s="133">
        <v>1.215</v>
      </c>
      <c r="I1051" s="36" t="s">
        <v>148</v>
      </c>
      <c r="J1051" s="36" t="s">
        <v>148</v>
      </c>
    </row>
    <row r="1052" ht="18.95" customHeight="1" spans="1:10">
      <c r="A1052" s="126" t="s">
        <v>136</v>
      </c>
      <c r="B1052" s="97" t="s">
        <v>136</v>
      </c>
      <c r="C1052" s="482" t="s">
        <v>1987</v>
      </c>
      <c r="D1052" s="89" t="s">
        <v>1989</v>
      </c>
      <c r="E1052" s="97" t="s">
        <v>148</v>
      </c>
      <c r="F1052" s="49" t="s">
        <v>3238</v>
      </c>
      <c r="G1052" s="129">
        <v>52</v>
      </c>
      <c r="H1052" s="135">
        <v>0.405</v>
      </c>
      <c r="I1052" s="36" t="s">
        <v>148</v>
      </c>
      <c r="J1052" s="36" t="s">
        <v>2730</v>
      </c>
    </row>
    <row r="1053" ht="18.95" customHeight="1" spans="1:10">
      <c r="A1053" s="126" t="s">
        <v>136</v>
      </c>
      <c r="B1053" s="97" t="s">
        <v>136</v>
      </c>
      <c r="C1053" s="482" t="s">
        <v>1987</v>
      </c>
      <c r="D1053" s="89" t="s">
        <v>1990</v>
      </c>
      <c r="E1053" s="97" t="s">
        <v>148</v>
      </c>
      <c r="F1053" s="49" t="s">
        <v>3239</v>
      </c>
      <c r="G1053" s="129">
        <v>0</v>
      </c>
      <c r="H1053" s="135" t="s">
        <v>136</v>
      </c>
      <c r="I1053" s="36" t="s">
        <v>2730</v>
      </c>
      <c r="J1053" s="36" t="s">
        <v>2730</v>
      </c>
    </row>
    <row r="1054" ht="18.95" customHeight="1" spans="1:10">
      <c r="A1054" s="126" t="s">
        <v>136</v>
      </c>
      <c r="B1054" s="97" t="s">
        <v>136</v>
      </c>
      <c r="C1054" s="482" t="s">
        <v>1987</v>
      </c>
      <c r="D1054" s="89" t="s">
        <v>1991</v>
      </c>
      <c r="E1054" s="97" t="s">
        <v>148</v>
      </c>
      <c r="F1054" s="49" t="s">
        <v>3240</v>
      </c>
      <c r="G1054" s="129">
        <v>30</v>
      </c>
      <c r="H1054" s="135" t="s">
        <v>136</v>
      </c>
      <c r="I1054" s="36" t="s">
        <v>148</v>
      </c>
      <c r="J1054" s="36" t="s">
        <v>2730</v>
      </c>
    </row>
    <row r="1055" ht="18.95" customHeight="1" spans="1:10">
      <c r="A1055" s="126" t="s">
        <v>136</v>
      </c>
      <c r="B1055" s="97" t="s">
        <v>136</v>
      </c>
      <c r="C1055" s="482" t="s">
        <v>1987</v>
      </c>
      <c r="D1055" s="89" t="s">
        <v>1992</v>
      </c>
      <c r="E1055" s="97" t="s">
        <v>148</v>
      </c>
      <c r="F1055" s="49" t="s">
        <v>3450</v>
      </c>
      <c r="G1055" s="129">
        <v>0</v>
      </c>
      <c r="H1055" s="135" t="s">
        <v>136</v>
      </c>
      <c r="I1055" s="36" t="s">
        <v>2730</v>
      </c>
      <c r="J1055" s="36" t="s">
        <v>2730</v>
      </c>
    </row>
    <row r="1056" ht="18.95" customHeight="1" spans="1:10">
      <c r="A1056" s="126" t="s">
        <v>136</v>
      </c>
      <c r="B1056" s="482" t="s">
        <v>1939</v>
      </c>
      <c r="C1056" s="97"/>
      <c r="D1056" s="481" t="s">
        <v>1994</v>
      </c>
      <c r="E1056" s="97"/>
      <c r="F1056" s="48" t="s">
        <v>3451</v>
      </c>
      <c r="G1056" s="127">
        <v>103143</v>
      </c>
      <c r="H1056" s="133">
        <v>-0.014</v>
      </c>
      <c r="I1056" s="36" t="s">
        <v>148</v>
      </c>
      <c r="J1056" s="36" t="s">
        <v>148</v>
      </c>
    </row>
    <row r="1057" ht="18.95" customHeight="1" spans="1:10">
      <c r="A1057" s="126" t="s">
        <v>136</v>
      </c>
      <c r="B1057" s="97" t="s">
        <v>136</v>
      </c>
      <c r="C1057" s="482" t="s">
        <v>3452</v>
      </c>
      <c r="D1057" s="481" t="s">
        <v>1996</v>
      </c>
      <c r="E1057" s="97" t="s">
        <v>148</v>
      </c>
      <c r="F1057" s="49" t="s">
        <v>3238</v>
      </c>
      <c r="G1057" s="129">
        <v>3246</v>
      </c>
      <c r="H1057" s="135">
        <v>0.48</v>
      </c>
      <c r="I1057" s="36" t="s">
        <v>148</v>
      </c>
      <c r="J1057" s="36" t="s">
        <v>2730</v>
      </c>
    </row>
    <row r="1058" ht="18.95" customHeight="1" spans="1:10">
      <c r="A1058" s="126" t="s">
        <v>136</v>
      </c>
      <c r="B1058" s="97"/>
      <c r="C1058" s="482" t="s">
        <v>3452</v>
      </c>
      <c r="D1058" s="481" t="s">
        <v>1997</v>
      </c>
      <c r="E1058" s="97" t="s">
        <v>148</v>
      </c>
      <c r="F1058" s="49" t="s">
        <v>3239</v>
      </c>
      <c r="G1058" s="129">
        <v>196</v>
      </c>
      <c r="H1058" s="135">
        <v>0</v>
      </c>
      <c r="I1058" s="36" t="s">
        <v>148</v>
      </c>
      <c r="J1058" s="36" t="s">
        <v>2730</v>
      </c>
    </row>
    <row r="1059" ht="18.95" customHeight="1" spans="1:10">
      <c r="A1059" s="126" t="s">
        <v>136</v>
      </c>
      <c r="B1059" s="97"/>
      <c r="C1059" s="482" t="s">
        <v>3452</v>
      </c>
      <c r="D1059" s="481" t="s">
        <v>1998</v>
      </c>
      <c r="E1059" s="97" t="s">
        <v>148</v>
      </c>
      <c r="F1059" s="49" t="s">
        <v>3240</v>
      </c>
      <c r="G1059" s="129">
        <v>154</v>
      </c>
      <c r="H1059" s="135">
        <v>0.122</v>
      </c>
      <c r="I1059" s="36" t="s">
        <v>148</v>
      </c>
      <c r="J1059" s="36" t="s">
        <v>2730</v>
      </c>
    </row>
    <row r="1060" ht="18.95" customHeight="1" spans="1:10">
      <c r="A1060" s="126" t="s">
        <v>136</v>
      </c>
      <c r="B1060" s="97"/>
      <c r="C1060" s="482" t="s">
        <v>3452</v>
      </c>
      <c r="D1060" s="481" t="s">
        <v>1999</v>
      </c>
      <c r="E1060" s="97" t="s">
        <v>148</v>
      </c>
      <c r="F1060" s="49" t="s">
        <v>3453</v>
      </c>
      <c r="G1060" s="129">
        <v>0</v>
      </c>
      <c r="H1060" s="135" t="s">
        <v>136</v>
      </c>
      <c r="I1060" s="36" t="s">
        <v>2730</v>
      </c>
      <c r="J1060" s="36" t="s">
        <v>2730</v>
      </c>
    </row>
    <row r="1061" ht="18.95" customHeight="1" spans="1:10">
      <c r="A1061" s="126" t="s">
        <v>136</v>
      </c>
      <c r="B1061" s="97"/>
      <c r="C1061" s="482" t="s">
        <v>3452</v>
      </c>
      <c r="D1061" s="481" t="s">
        <v>2001</v>
      </c>
      <c r="E1061" s="97" t="s">
        <v>148</v>
      </c>
      <c r="F1061" s="49" t="s">
        <v>3454</v>
      </c>
      <c r="G1061" s="129">
        <v>0</v>
      </c>
      <c r="H1061" s="135" t="s">
        <v>136</v>
      </c>
      <c r="I1061" s="36" t="s">
        <v>2730</v>
      </c>
      <c r="J1061" s="36" t="s">
        <v>2730</v>
      </c>
    </row>
    <row r="1062" ht="18.95" customHeight="1" spans="1:10">
      <c r="A1062" s="126" t="s">
        <v>136</v>
      </c>
      <c r="B1062" s="97"/>
      <c r="C1062" s="482" t="s">
        <v>3452</v>
      </c>
      <c r="D1062" s="481" t="s">
        <v>2003</v>
      </c>
      <c r="E1062" s="97" t="s">
        <v>148</v>
      </c>
      <c r="F1062" s="49" t="s">
        <v>3455</v>
      </c>
      <c r="G1062" s="129">
        <v>1318</v>
      </c>
      <c r="H1062" s="135">
        <v>0.78</v>
      </c>
      <c r="I1062" s="36" t="s">
        <v>148</v>
      </c>
      <c r="J1062" s="36" t="s">
        <v>2730</v>
      </c>
    </row>
    <row r="1063" ht="18.95" customHeight="1" spans="1:10">
      <c r="A1063" s="126" t="s">
        <v>136</v>
      </c>
      <c r="B1063" s="97"/>
      <c r="C1063" s="482" t="s">
        <v>3452</v>
      </c>
      <c r="D1063" s="481" t="s">
        <v>2005</v>
      </c>
      <c r="E1063" s="97" t="s">
        <v>148</v>
      </c>
      <c r="F1063" s="49" t="s">
        <v>3456</v>
      </c>
      <c r="G1063" s="129">
        <v>259</v>
      </c>
      <c r="H1063" s="135">
        <v>0.677</v>
      </c>
      <c r="I1063" s="36" t="s">
        <v>148</v>
      </c>
      <c r="J1063" s="36" t="s">
        <v>2730</v>
      </c>
    </row>
    <row r="1064" ht="18.95" customHeight="1" spans="1:10">
      <c r="A1064" s="126" t="s">
        <v>136</v>
      </c>
      <c r="B1064" s="97" t="s">
        <v>136</v>
      </c>
      <c r="C1064" s="482" t="s">
        <v>3452</v>
      </c>
      <c r="D1064" s="481" t="s">
        <v>2007</v>
      </c>
      <c r="E1064" s="97" t="s">
        <v>148</v>
      </c>
      <c r="F1064" s="49" t="s">
        <v>3457</v>
      </c>
      <c r="G1064" s="129">
        <v>0</v>
      </c>
      <c r="H1064" s="135" t="s">
        <v>136</v>
      </c>
      <c r="I1064" s="36" t="s">
        <v>2730</v>
      </c>
      <c r="J1064" s="36" t="s">
        <v>2730</v>
      </c>
    </row>
    <row r="1065" ht="18.95" customHeight="1" spans="1:10">
      <c r="A1065" s="126" t="s">
        <v>136</v>
      </c>
      <c r="B1065" s="97" t="s">
        <v>136</v>
      </c>
      <c r="C1065" s="482" t="s">
        <v>3452</v>
      </c>
      <c r="D1065" s="481" t="s">
        <v>2009</v>
      </c>
      <c r="E1065" s="97" t="s">
        <v>148</v>
      </c>
      <c r="F1065" s="49" t="s">
        <v>3458</v>
      </c>
      <c r="G1065" s="129">
        <v>82100</v>
      </c>
      <c r="H1065" s="135">
        <v>-0.041</v>
      </c>
      <c r="I1065" s="36" t="s">
        <v>148</v>
      </c>
      <c r="J1065" s="36" t="s">
        <v>2730</v>
      </c>
    </row>
    <row r="1066" ht="18.95" customHeight="1" spans="1:10">
      <c r="A1066" s="126" t="s">
        <v>136</v>
      </c>
      <c r="B1066" s="97" t="s">
        <v>136</v>
      </c>
      <c r="C1066" s="482" t="s">
        <v>3452</v>
      </c>
      <c r="D1066" s="481" t="s">
        <v>2011</v>
      </c>
      <c r="E1066" s="97" t="s">
        <v>148</v>
      </c>
      <c r="F1066" s="49" t="s">
        <v>3459</v>
      </c>
      <c r="G1066" s="129">
        <v>15200</v>
      </c>
      <c r="H1066" s="135">
        <v>0.013</v>
      </c>
      <c r="I1066" s="36" t="s">
        <v>148</v>
      </c>
      <c r="J1066" s="36" t="s">
        <v>2730</v>
      </c>
    </row>
    <row r="1067" ht="18.95" customHeight="1" spans="1:10">
      <c r="A1067" s="126" t="s">
        <v>136</v>
      </c>
      <c r="B1067" s="97" t="s">
        <v>136</v>
      </c>
      <c r="C1067" s="482" t="s">
        <v>3452</v>
      </c>
      <c r="D1067" s="481" t="s">
        <v>2013</v>
      </c>
      <c r="E1067" s="97" t="s">
        <v>148</v>
      </c>
      <c r="F1067" s="49" t="s">
        <v>3404</v>
      </c>
      <c r="G1067" s="129">
        <v>0</v>
      </c>
      <c r="H1067" s="135" t="s">
        <v>136</v>
      </c>
      <c r="I1067" s="36" t="s">
        <v>2730</v>
      </c>
      <c r="J1067" s="36" t="s">
        <v>2730</v>
      </c>
    </row>
    <row r="1068" ht="18.95" customHeight="1" spans="1:10">
      <c r="A1068" s="126" t="s">
        <v>136</v>
      </c>
      <c r="B1068" s="97" t="s">
        <v>136</v>
      </c>
      <c r="C1068" s="482" t="s">
        <v>3452</v>
      </c>
      <c r="D1068" s="481" t="s">
        <v>2014</v>
      </c>
      <c r="E1068" s="97" t="s">
        <v>148</v>
      </c>
      <c r="F1068" s="49" t="s">
        <v>3460</v>
      </c>
      <c r="G1068" s="129">
        <v>0</v>
      </c>
      <c r="H1068" s="135" t="s">
        <v>136</v>
      </c>
      <c r="I1068" s="36" t="s">
        <v>2730</v>
      </c>
      <c r="J1068" s="36" t="s">
        <v>2730</v>
      </c>
    </row>
    <row r="1069" ht="18.95" customHeight="1" spans="1:10">
      <c r="A1069" s="126" t="s">
        <v>136</v>
      </c>
      <c r="B1069" s="97" t="s">
        <v>136</v>
      </c>
      <c r="C1069" s="482" t="s">
        <v>3452</v>
      </c>
      <c r="D1069" s="481" t="s">
        <v>2016</v>
      </c>
      <c r="E1069" s="97" t="s">
        <v>148</v>
      </c>
      <c r="F1069" s="49" t="s">
        <v>3461</v>
      </c>
      <c r="G1069" s="129">
        <v>670</v>
      </c>
      <c r="H1069" s="135">
        <v>0.087</v>
      </c>
      <c r="I1069" s="36" t="s">
        <v>148</v>
      </c>
      <c r="J1069" s="36" t="s">
        <v>2730</v>
      </c>
    </row>
    <row r="1070" ht="18.95" customHeight="1" spans="1:10">
      <c r="A1070" s="126" t="s">
        <v>136</v>
      </c>
      <c r="B1070" s="482" t="s">
        <v>1939</v>
      </c>
      <c r="C1070" s="97"/>
      <c r="D1070" s="89" t="s">
        <v>2018</v>
      </c>
      <c r="E1070" s="97"/>
      <c r="F1070" s="50" t="s">
        <v>3462</v>
      </c>
      <c r="G1070" s="127">
        <v>29930</v>
      </c>
      <c r="H1070" s="133">
        <v>0.613</v>
      </c>
      <c r="I1070" s="36" t="s">
        <v>148</v>
      </c>
      <c r="J1070" s="36" t="s">
        <v>148</v>
      </c>
    </row>
    <row r="1071" ht="18.95" customHeight="1" spans="1:10">
      <c r="A1071" s="126" t="s">
        <v>136</v>
      </c>
      <c r="B1071" s="97" t="s">
        <v>136</v>
      </c>
      <c r="C1071" s="482" t="s">
        <v>2018</v>
      </c>
      <c r="D1071" s="89" t="s">
        <v>2020</v>
      </c>
      <c r="E1071" s="97" t="s">
        <v>148</v>
      </c>
      <c r="F1071" s="27" t="s">
        <v>3238</v>
      </c>
      <c r="G1071" s="128">
        <v>1187</v>
      </c>
      <c r="H1071" s="135">
        <v>0.475</v>
      </c>
      <c r="I1071" s="36" t="s">
        <v>148</v>
      </c>
      <c r="J1071" s="36" t="s">
        <v>2730</v>
      </c>
    </row>
    <row r="1072" ht="18.95" customHeight="1" spans="1:10">
      <c r="A1072" s="126" t="s">
        <v>136</v>
      </c>
      <c r="B1072" s="97" t="s">
        <v>136</v>
      </c>
      <c r="C1072" s="482" t="s">
        <v>2018</v>
      </c>
      <c r="D1072" s="89" t="s">
        <v>2021</v>
      </c>
      <c r="E1072" s="97" t="s">
        <v>148</v>
      </c>
      <c r="F1072" s="49" t="s">
        <v>3239</v>
      </c>
      <c r="G1072" s="129">
        <v>0</v>
      </c>
      <c r="H1072" s="135" t="s">
        <v>136</v>
      </c>
      <c r="I1072" s="36" t="s">
        <v>2730</v>
      </c>
      <c r="J1072" s="36" t="s">
        <v>2730</v>
      </c>
    </row>
    <row r="1073" ht="18.95" customHeight="1" spans="1:10">
      <c r="A1073" s="126" t="s">
        <v>136</v>
      </c>
      <c r="B1073" s="97" t="s">
        <v>136</v>
      </c>
      <c r="C1073" s="482" t="s">
        <v>2018</v>
      </c>
      <c r="D1073" s="89" t="s">
        <v>2022</v>
      </c>
      <c r="E1073" s="97" t="s">
        <v>148</v>
      </c>
      <c r="F1073" s="49" t="s">
        <v>3240</v>
      </c>
      <c r="G1073" s="129">
        <v>0</v>
      </c>
      <c r="H1073" s="135" t="s">
        <v>136</v>
      </c>
      <c r="I1073" s="36" t="s">
        <v>2730</v>
      </c>
      <c r="J1073" s="36" t="s">
        <v>2730</v>
      </c>
    </row>
    <row r="1074" ht="18.95" customHeight="1" spans="1:10">
      <c r="A1074" s="126" t="s">
        <v>136</v>
      </c>
      <c r="B1074" s="97" t="s">
        <v>136</v>
      </c>
      <c r="C1074" s="482" t="s">
        <v>2018</v>
      </c>
      <c r="D1074" s="481" t="s">
        <v>2023</v>
      </c>
      <c r="E1074" s="97" t="s">
        <v>148</v>
      </c>
      <c r="F1074" s="49" t="s">
        <v>3463</v>
      </c>
      <c r="G1074" s="129">
        <v>7127</v>
      </c>
      <c r="H1074" s="135">
        <v>0.163</v>
      </c>
      <c r="I1074" s="36" t="s">
        <v>148</v>
      </c>
      <c r="J1074" s="36" t="s">
        <v>2730</v>
      </c>
    </row>
    <row r="1075" ht="18.95" customHeight="1" spans="1:10">
      <c r="A1075" s="126" t="s">
        <v>136</v>
      </c>
      <c r="B1075" s="97" t="s">
        <v>136</v>
      </c>
      <c r="C1075" s="482" t="s">
        <v>2018</v>
      </c>
      <c r="D1075" s="481" t="s">
        <v>2025</v>
      </c>
      <c r="E1075" s="97" t="s">
        <v>148</v>
      </c>
      <c r="F1075" s="49" t="s">
        <v>3464</v>
      </c>
      <c r="G1075" s="129">
        <v>22</v>
      </c>
      <c r="H1075" s="135">
        <v>0.099</v>
      </c>
      <c r="I1075" s="36" t="s">
        <v>148</v>
      </c>
      <c r="J1075" s="36" t="s">
        <v>2730</v>
      </c>
    </row>
    <row r="1076" ht="18.95" customHeight="1" spans="1:10">
      <c r="A1076" s="126" t="s">
        <v>136</v>
      </c>
      <c r="B1076" s="97" t="s">
        <v>136</v>
      </c>
      <c r="C1076" s="482" t="s">
        <v>2018</v>
      </c>
      <c r="D1076" s="481" t="s">
        <v>2027</v>
      </c>
      <c r="E1076" s="97" t="s">
        <v>148</v>
      </c>
      <c r="F1076" s="49" t="s">
        <v>3465</v>
      </c>
      <c r="G1076" s="129">
        <v>21338</v>
      </c>
      <c r="H1076" s="135">
        <v>0.842</v>
      </c>
      <c r="I1076" s="36" t="s">
        <v>148</v>
      </c>
      <c r="J1076" s="36" t="s">
        <v>2730</v>
      </c>
    </row>
    <row r="1077" ht="18.95" customHeight="1" spans="1:10">
      <c r="A1077" s="126" t="s">
        <v>136</v>
      </c>
      <c r="B1077" s="97" t="s">
        <v>136</v>
      </c>
      <c r="C1077" s="482" t="s">
        <v>2018</v>
      </c>
      <c r="D1077" s="89" t="s">
        <v>2029</v>
      </c>
      <c r="E1077" s="97" t="s">
        <v>148</v>
      </c>
      <c r="F1077" s="49" t="s">
        <v>3466</v>
      </c>
      <c r="G1077" s="129">
        <v>256</v>
      </c>
      <c r="H1077" s="135">
        <v>9.509</v>
      </c>
      <c r="I1077" s="36" t="s">
        <v>148</v>
      </c>
      <c r="J1077" s="36" t="s">
        <v>2730</v>
      </c>
    </row>
    <row r="1078" ht="18.95" customHeight="1" spans="1:10">
      <c r="A1078" s="126" t="s">
        <v>136</v>
      </c>
      <c r="B1078" s="482" t="s">
        <v>1939</v>
      </c>
      <c r="C1078" s="97"/>
      <c r="D1078" s="89" t="s">
        <v>2031</v>
      </c>
      <c r="E1078" s="97"/>
      <c r="F1078" s="50" t="s">
        <v>3467</v>
      </c>
      <c r="G1078" s="127">
        <v>1844</v>
      </c>
      <c r="H1078" s="133">
        <v>0.444</v>
      </c>
      <c r="I1078" s="36" t="s">
        <v>148</v>
      </c>
      <c r="J1078" s="36" t="s">
        <v>148</v>
      </c>
    </row>
    <row r="1079" ht="18.95" customHeight="1" spans="1:10">
      <c r="A1079" s="126" t="s">
        <v>136</v>
      </c>
      <c r="B1079" s="97" t="s">
        <v>136</v>
      </c>
      <c r="C1079" s="482" t="s">
        <v>2031</v>
      </c>
      <c r="D1079" s="89" t="s">
        <v>2033</v>
      </c>
      <c r="E1079" s="97" t="s">
        <v>148</v>
      </c>
      <c r="F1079" s="49" t="s">
        <v>3238</v>
      </c>
      <c r="G1079" s="129">
        <v>1844</v>
      </c>
      <c r="H1079" s="135">
        <v>0.444</v>
      </c>
      <c r="I1079" s="36" t="s">
        <v>148</v>
      </c>
      <c r="J1079" s="36" t="s">
        <v>2730</v>
      </c>
    </row>
    <row r="1080" ht="18.95" customHeight="1" spans="1:10">
      <c r="A1080" s="126" t="s">
        <v>136</v>
      </c>
      <c r="B1080" s="97" t="s">
        <v>136</v>
      </c>
      <c r="C1080" s="482" t="s">
        <v>2031</v>
      </c>
      <c r="D1080" s="89" t="s">
        <v>2034</v>
      </c>
      <c r="E1080" s="97" t="s">
        <v>148</v>
      </c>
      <c r="F1080" s="49" t="s">
        <v>3239</v>
      </c>
      <c r="G1080" s="129">
        <v>0</v>
      </c>
      <c r="H1080" s="135" t="s">
        <v>136</v>
      </c>
      <c r="I1080" s="36" t="s">
        <v>2730</v>
      </c>
      <c r="J1080" s="36" t="s">
        <v>2730</v>
      </c>
    </row>
    <row r="1081" ht="18.95" customHeight="1" spans="1:10">
      <c r="A1081" s="126" t="s">
        <v>136</v>
      </c>
      <c r="B1081" s="97" t="s">
        <v>136</v>
      </c>
      <c r="C1081" s="482" t="s">
        <v>2031</v>
      </c>
      <c r="D1081" s="89" t="s">
        <v>2035</v>
      </c>
      <c r="E1081" s="97" t="s">
        <v>148</v>
      </c>
      <c r="F1081" s="49" t="s">
        <v>3240</v>
      </c>
      <c r="G1081" s="129">
        <v>0</v>
      </c>
      <c r="H1081" s="135" t="s">
        <v>136</v>
      </c>
      <c r="I1081" s="36" t="s">
        <v>2730</v>
      </c>
      <c r="J1081" s="36" t="s">
        <v>2730</v>
      </c>
    </row>
    <row r="1082" ht="18.95" customHeight="1" spans="1:10">
      <c r="A1082" s="126" t="s">
        <v>136</v>
      </c>
      <c r="B1082" s="97" t="s">
        <v>136</v>
      </c>
      <c r="C1082" s="482" t="s">
        <v>2031</v>
      </c>
      <c r="D1082" s="89" t="s">
        <v>2036</v>
      </c>
      <c r="E1082" s="97" t="s">
        <v>148</v>
      </c>
      <c r="F1082" s="49" t="s">
        <v>3468</v>
      </c>
      <c r="G1082" s="129">
        <v>0</v>
      </c>
      <c r="H1082" s="135" t="s">
        <v>136</v>
      </c>
      <c r="I1082" s="36" t="s">
        <v>2730</v>
      </c>
      <c r="J1082" s="36" t="s">
        <v>2730</v>
      </c>
    </row>
    <row r="1083" ht="18.95" customHeight="1" spans="1:10">
      <c r="A1083" s="126" t="s">
        <v>136</v>
      </c>
      <c r="B1083" s="97" t="s">
        <v>136</v>
      </c>
      <c r="C1083" s="482" t="s">
        <v>2031</v>
      </c>
      <c r="D1083" s="89" t="s">
        <v>2038</v>
      </c>
      <c r="E1083" s="97" t="s">
        <v>148</v>
      </c>
      <c r="F1083" s="49" t="s">
        <v>3469</v>
      </c>
      <c r="G1083" s="129">
        <v>0</v>
      </c>
      <c r="H1083" s="135" t="s">
        <v>136</v>
      </c>
      <c r="I1083" s="36" t="s">
        <v>2730</v>
      </c>
      <c r="J1083" s="36" t="s">
        <v>2730</v>
      </c>
    </row>
    <row r="1084" ht="18.95" customHeight="1" spans="1:10">
      <c r="A1084" s="126" t="s">
        <v>136</v>
      </c>
      <c r="B1084" s="482" t="s">
        <v>1939</v>
      </c>
      <c r="C1084" s="97"/>
      <c r="D1084" s="89" t="s">
        <v>2040</v>
      </c>
      <c r="E1084" s="97"/>
      <c r="F1084" s="50" t="s">
        <v>3470</v>
      </c>
      <c r="G1084" s="127">
        <v>93555</v>
      </c>
      <c r="H1084" s="133">
        <v>1.33</v>
      </c>
      <c r="I1084" s="36" t="s">
        <v>148</v>
      </c>
      <c r="J1084" s="36" t="s">
        <v>148</v>
      </c>
    </row>
    <row r="1085" ht="18.95" customHeight="1" spans="1:10">
      <c r="A1085" s="126" t="s">
        <v>136</v>
      </c>
      <c r="B1085" s="97"/>
      <c r="C1085" s="482" t="s">
        <v>2040</v>
      </c>
      <c r="D1085" s="89" t="s">
        <v>2042</v>
      </c>
      <c r="E1085" s="97" t="s">
        <v>148</v>
      </c>
      <c r="F1085" s="49" t="s">
        <v>3238</v>
      </c>
      <c r="G1085" s="129">
        <v>0</v>
      </c>
      <c r="H1085" s="135" t="s">
        <v>136</v>
      </c>
      <c r="I1085" s="36" t="s">
        <v>2730</v>
      </c>
      <c r="J1085" s="36" t="s">
        <v>2730</v>
      </c>
    </row>
    <row r="1086" ht="18.95" customHeight="1" spans="1:10">
      <c r="A1086" s="126" t="s">
        <v>136</v>
      </c>
      <c r="B1086" s="97" t="s">
        <v>136</v>
      </c>
      <c r="C1086" s="482" t="s">
        <v>2040</v>
      </c>
      <c r="D1086" s="89" t="s">
        <v>2043</v>
      </c>
      <c r="E1086" s="97" t="s">
        <v>148</v>
      </c>
      <c r="F1086" s="49" t="s">
        <v>3239</v>
      </c>
      <c r="G1086" s="128">
        <v>0</v>
      </c>
      <c r="H1086" s="135" t="s">
        <v>136</v>
      </c>
      <c r="I1086" s="36" t="s">
        <v>2730</v>
      </c>
      <c r="J1086" s="36" t="s">
        <v>2730</v>
      </c>
    </row>
    <row r="1087" ht="18.95" customHeight="1" spans="1:10">
      <c r="A1087" s="126" t="s">
        <v>136</v>
      </c>
      <c r="B1087" s="97" t="s">
        <v>136</v>
      </c>
      <c r="C1087" s="482" t="s">
        <v>2040</v>
      </c>
      <c r="D1087" s="89" t="s">
        <v>2044</v>
      </c>
      <c r="E1087" s="97" t="s">
        <v>148</v>
      </c>
      <c r="F1087" s="49" t="s">
        <v>3240</v>
      </c>
      <c r="G1087" s="129">
        <v>0</v>
      </c>
      <c r="H1087" s="135" t="s">
        <v>136</v>
      </c>
      <c r="I1087" s="36" t="s">
        <v>2730</v>
      </c>
      <c r="J1087" s="36" t="s">
        <v>2730</v>
      </c>
    </row>
    <row r="1088" ht="18.95" customHeight="1" spans="1:10">
      <c r="A1088" s="126" t="s">
        <v>136</v>
      </c>
      <c r="B1088" s="97" t="s">
        <v>136</v>
      </c>
      <c r="C1088" s="482" t="s">
        <v>2040</v>
      </c>
      <c r="D1088" s="89" t="s">
        <v>2045</v>
      </c>
      <c r="E1088" s="97" t="s">
        <v>148</v>
      </c>
      <c r="F1088" s="49" t="s">
        <v>3471</v>
      </c>
      <c r="G1088" s="129">
        <v>0</v>
      </c>
      <c r="H1088" s="135" t="s">
        <v>136</v>
      </c>
      <c r="I1088" s="36" t="s">
        <v>2730</v>
      </c>
      <c r="J1088" s="36" t="s">
        <v>2730</v>
      </c>
    </row>
    <row r="1089" ht="18.95" customHeight="1" spans="1:10">
      <c r="A1089" s="126" t="s">
        <v>136</v>
      </c>
      <c r="B1089" s="97" t="s">
        <v>136</v>
      </c>
      <c r="C1089" s="482" t="s">
        <v>2040</v>
      </c>
      <c r="D1089" s="89" t="s">
        <v>2047</v>
      </c>
      <c r="E1089" s="97" t="s">
        <v>148</v>
      </c>
      <c r="F1089" s="49" t="s">
        <v>3472</v>
      </c>
      <c r="G1089" s="129">
        <v>93400</v>
      </c>
      <c r="H1089" s="135">
        <v>1.335</v>
      </c>
      <c r="I1089" s="36" t="s">
        <v>148</v>
      </c>
      <c r="J1089" s="36" t="s">
        <v>2730</v>
      </c>
    </row>
    <row r="1090" ht="18.95" customHeight="1" spans="1:10">
      <c r="A1090" s="126" t="s">
        <v>136</v>
      </c>
      <c r="B1090" s="97" t="s">
        <v>136</v>
      </c>
      <c r="C1090" s="482" t="s">
        <v>2040</v>
      </c>
      <c r="D1090" s="89" t="s">
        <v>2049</v>
      </c>
      <c r="E1090" s="97" t="s">
        <v>148</v>
      </c>
      <c r="F1090" s="49" t="s">
        <v>3473</v>
      </c>
      <c r="G1090" s="129">
        <v>155</v>
      </c>
      <c r="H1090" s="135">
        <v>0.034</v>
      </c>
      <c r="I1090" s="36" t="s">
        <v>148</v>
      </c>
      <c r="J1090" s="36" t="s">
        <v>2730</v>
      </c>
    </row>
    <row r="1091" ht="18.95" customHeight="1" spans="1:10">
      <c r="A1091" s="126" t="s">
        <v>136</v>
      </c>
      <c r="B1091" s="97" t="s">
        <v>1939</v>
      </c>
      <c r="C1091" s="97" t="s">
        <v>136</v>
      </c>
      <c r="D1091" s="89" t="s">
        <v>2051</v>
      </c>
      <c r="E1091" s="97"/>
      <c r="F1091" s="50" t="s">
        <v>3474</v>
      </c>
      <c r="G1091" s="127">
        <v>136847</v>
      </c>
      <c r="H1091" s="133">
        <v>0.531</v>
      </c>
      <c r="I1091" s="36" t="s">
        <v>148</v>
      </c>
      <c r="J1091" s="36" t="s">
        <v>148</v>
      </c>
    </row>
    <row r="1092" ht="18.95" customHeight="1" spans="1:10">
      <c r="A1092" s="126" t="s">
        <v>136</v>
      </c>
      <c r="B1092" s="97" t="s">
        <v>136</v>
      </c>
      <c r="C1092" s="482" t="s">
        <v>2051</v>
      </c>
      <c r="D1092" s="89" t="s">
        <v>2053</v>
      </c>
      <c r="E1092" s="97" t="s">
        <v>148</v>
      </c>
      <c r="F1092" s="49" t="s">
        <v>3475</v>
      </c>
      <c r="G1092" s="129">
        <v>0</v>
      </c>
      <c r="H1092" s="135" t="s">
        <v>136</v>
      </c>
      <c r="I1092" s="36" t="s">
        <v>2730</v>
      </c>
      <c r="J1092" s="36" t="s">
        <v>2730</v>
      </c>
    </row>
    <row r="1093" ht="18.95" customHeight="1" spans="1:10">
      <c r="A1093" s="126" t="s">
        <v>136</v>
      </c>
      <c r="B1093" s="97" t="s">
        <v>136</v>
      </c>
      <c r="C1093" s="482" t="s">
        <v>2051</v>
      </c>
      <c r="D1093" s="89" t="s">
        <v>2055</v>
      </c>
      <c r="E1093" s="97" t="s">
        <v>148</v>
      </c>
      <c r="F1093" s="49" t="s">
        <v>3476</v>
      </c>
      <c r="G1093" s="129">
        <v>0</v>
      </c>
      <c r="H1093" s="135" t="s">
        <v>136</v>
      </c>
      <c r="I1093" s="36" t="s">
        <v>2730</v>
      </c>
      <c r="J1093" s="36" t="s">
        <v>2730</v>
      </c>
    </row>
    <row r="1094" ht="18.95" customHeight="1" spans="1:10">
      <c r="A1094" s="126" t="s">
        <v>136</v>
      </c>
      <c r="B1094" s="97" t="s">
        <v>136</v>
      </c>
      <c r="C1094" s="482" t="s">
        <v>2051</v>
      </c>
      <c r="D1094" s="484" t="s">
        <v>2057</v>
      </c>
      <c r="E1094" s="97" t="s">
        <v>148</v>
      </c>
      <c r="F1094" s="49" t="s">
        <v>2058</v>
      </c>
      <c r="G1094" s="129">
        <v>27000</v>
      </c>
      <c r="H1094" s="135">
        <v>0</v>
      </c>
      <c r="I1094" s="36" t="s">
        <v>148</v>
      </c>
      <c r="J1094" s="36" t="s">
        <v>2730</v>
      </c>
    </row>
    <row r="1095" ht="18.95" customHeight="1" spans="1:10">
      <c r="A1095" s="126" t="s">
        <v>136</v>
      </c>
      <c r="B1095" s="97" t="s">
        <v>136</v>
      </c>
      <c r="C1095" s="482" t="s">
        <v>2051</v>
      </c>
      <c r="D1095" s="89">
        <v>2159905</v>
      </c>
      <c r="E1095" s="97" t="s">
        <v>148</v>
      </c>
      <c r="F1095" s="49" t="s">
        <v>3477</v>
      </c>
      <c r="G1095" s="128"/>
      <c r="H1095" s="135" t="s">
        <v>136</v>
      </c>
      <c r="I1095" s="36" t="s">
        <v>2730</v>
      </c>
      <c r="J1095" s="36" t="s">
        <v>2730</v>
      </c>
    </row>
    <row r="1096" ht="18.95" customHeight="1" spans="1:10">
      <c r="A1096" s="126" t="s">
        <v>136</v>
      </c>
      <c r="B1096" s="97" t="s">
        <v>136</v>
      </c>
      <c r="C1096" s="482" t="s">
        <v>2051</v>
      </c>
      <c r="D1096" s="89" t="s">
        <v>2059</v>
      </c>
      <c r="E1096" s="97" t="s">
        <v>148</v>
      </c>
      <c r="F1096" s="49" t="s">
        <v>3478</v>
      </c>
      <c r="G1096" s="129">
        <v>0</v>
      </c>
      <c r="H1096" s="135" t="s">
        <v>136</v>
      </c>
      <c r="I1096" s="36" t="s">
        <v>2730</v>
      </c>
      <c r="J1096" s="36" t="s">
        <v>2730</v>
      </c>
    </row>
    <row r="1097" ht="18.95" customHeight="1" spans="1:10">
      <c r="A1097" s="126" t="s">
        <v>136</v>
      </c>
      <c r="B1097" s="97" t="s">
        <v>136</v>
      </c>
      <c r="C1097" s="482" t="s">
        <v>2051</v>
      </c>
      <c r="D1097" s="89" t="s">
        <v>2063</v>
      </c>
      <c r="E1097" s="97" t="s">
        <v>148</v>
      </c>
      <c r="F1097" s="49" t="s">
        <v>3479</v>
      </c>
      <c r="G1097" s="129">
        <v>109847</v>
      </c>
      <c r="H1097" s="135">
        <v>0.76</v>
      </c>
      <c r="I1097" s="36" t="s">
        <v>148</v>
      </c>
      <c r="J1097" s="36" t="s">
        <v>2730</v>
      </c>
    </row>
    <row r="1098" ht="18.95" customHeight="1" spans="1:10">
      <c r="A1098" s="126" t="s">
        <v>135</v>
      </c>
      <c r="B1098" s="97"/>
      <c r="C1098" s="97" t="s">
        <v>136</v>
      </c>
      <c r="D1098" s="89" t="s">
        <v>2065</v>
      </c>
      <c r="E1098" s="97"/>
      <c r="F1098" s="50" t="s">
        <v>2066</v>
      </c>
      <c r="G1098" s="127">
        <v>101706</v>
      </c>
      <c r="H1098" s="133">
        <v>0.156</v>
      </c>
      <c r="I1098" s="36" t="s">
        <v>148</v>
      </c>
      <c r="J1098" s="36" t="s">
        <v>148</v>
      </c>
    </row>
    <row r="1099" ht="18.95" customHeight="1" spans="1:10">
      <c r="A1099" s="126" t="s">
        <v>136</v>
      </c>
      <c r="B1099" s="482" t="s">
        <v>2065</v>
      </c>
      <c r="C1099" s="97"/>
      <c r="D1099" s="89" t="s">
        <v>2067</v>
      </c>
      <c r="E1099" s="97"/>
      <c r="F1099" s="50" t="s">
        <v>3480</v>
      </c>
      <c r="G1099" s="127">
        <v>19622</v>
      </c>
      <c r="H1099" s="133">
        <v>-0.136</v>
      </c>
      <c r="I1099" s="36" t="s">
        <v>148</v>
      </c>
      <c r="J1099" s="36" t="s">
        <v>148</v>
      </c>
    </row>
    <row r="1100" ht="18.95" customHeight="1" spans="1:10">
      <c r="A1100" s="126" t="s">
        <v>136</v>
      </c>
      <c r="B1100" s="97" t="s">
        <v>136</v>
      </c>
      <c r="C1100" s="482" t="s">
        <v>2067</v>
      </c>
      <c r="D1100" s="89" t="s">
        <v>2069</v>
      </c>
      <c r="E1100" s="97" t="s">
        <v>148</v>
      </c>
      <c r="F1100" s="49" t="s">
        <v>3238</v>
      </c>
      <c r="G1100" s="129">
        <v>501</v>
      </c>
      <c r="H1100" s="135">
        <v>0.227</v>
      </c>
      <c r="I1100" s="36" t="s">
        <v>148</v>
      </c>
      <c r="J1100" s="36" t="s">
        <v>2730</v>
      </c>
    </row>
    <row r="1101" ht="18.95" customHeight="1" spans="1:10">
      <c r="A1101" s="126" t="s">
        <v>136</v>
      </c>
      <c r="B1101" s="97" t="s">
        <v>136</v>
      </c>
      <c r="C1101" s="482" t="s">
        <v>2067</v>
      </c>
      <c r="D1101" s="89" t="s">
        <v>2070</v>
      </c>
      <c r="E1101" s="97" t="s">
        <v>148</v>
      </c>
      <c r="F1101" s="49" t="s">
        <v>3239</v>
      </c>
      <c r="G1101" s="128">
        <v>0</v>
      </c>
      <c r="H1101" s="135" t="s">
        <v>136</v>
      </c>
      <c r="I1101" s="36" t="s">
        <v>2730</v>
      </c>
      <c r="J1101" s="36" t="s">
        <v>2730</v>
      </c>
    </row>
    <row r="1102" ht="18.95" customHeight="1" spans="1:10">
      <c r="A1102" s="126" t="s">
        <v>136</v>
      </c>
      <c r="B1102" s="97" t="s">
        <v>136</v>
      </c>
      <c r="C1102" s="482" t="s">
        <v>2067</v>
      </c>
      <c r="D1102" s="89" t="s">
        <v>2071</v>
      </c>
      <c r="E1102" s="97" t="s">
        <v>148</v>
      </c>
      <c r="F1102" s="49" t="s">
        <v>3240</v>
      </c>
      <c r="G1102" s="129">
        <v>0</v>
      </c>
      <c r="H1102" s="135" t="s">
        <v>136</v>
      </c>
      <c r="I1102" s="36" t="s">
        <v>2730</v>
      </c>
      <c r="J1102" s="36" t="s">
        <v>2730</v>
      </c>
    </row>
    <row r="1103" ht="18.95" customHeight="1" spans="1:10">
      <c r="A1103" s="126" t="s">
        <v>136</v>
      </c>
      <c r="B1103" s="97" t="s">
        <v>136</v>
      </c>
      <c r="C1103" s="482" t="s">
        <v>2067</v>
      </c>
      <c r="D1103" s="89" t="s">
        <v>2072</v>
      </c>
      <c r="E1103" s="97" t="s">
        <v>148</v>
      </c>
      <c r="F1103" s="49" t="s">
        <v>3481</v>
      </c>
      <c r="G1103" s="129">
        <v>0</v>
      </c>
      <c r="H1103" s="135" t="s">
        <v>136</v>
      </c>
      <c r="I1103" s="36" t="s">
        <v>2730</v>
      </c>
      <c r="J1103" s="36" t="s">
        <v>2730</v>
      </c>
    </row>
    <row r="1104" ht="18.95" customHeight="1" spans="1:10">
      <c r="A1104" s="126" t="s">
        <v>136</v>
      </c>
      <c r="B1104" s="97" t="s">
        <v>136</v>
      </c>
      <c r="C1104" s="482" t="s">
        <v>2067</v>
      </c>
      <c r="D1104" s="89" t="s">
        <v>2074</v>
      </c>
      <c r="E1104" s="97" t="s">
        <v>148</v>
      </c>
      <c r="F1104" s="49" t="s">
        <v>3482</v>
      </c>
      <c r="G1104" s="129">
        <v>0</v>
      </c>
      <c r="H1104" s="135" t="s">
        <v>136</v>
      </c>
      <c r="I1104" s="36" t="s">
        <v>2730</v>
      </c>
      <c r="J1104" s="36" t="s">
        <v>2730</v>
      </c>
    </row>
    <row r="1105" ht="18.95" customHeight="1" spans="1:10">
      <c r="A1105" s="126"/>
      <c r="B1105" s="97" t="s">
        <v>136</v>
      </c>
      <c r="C1105" s="482" t="s">
        <v>2067</v>
      </c>
      <c r="D1105" s="89" t="s">
        <v>2076</v>
      </c>
      <c r="E1105" s="97" t="s">
        <v>148</v>
      </c>
      <c r="F1105" s="49" t="s">
        <v>3483</v>
      </c>
      <c r="G1105" s="129">
        <v>1000</v>
      </c>
      <c r="H1105" s="135">
        <v>1.222</v>
      </c>
      <c r="I1105" s="36" t="s">
        <v>148</v>
      </c>
      <c r="J1105" s="36" t="s">
        <v>2730</v>
      </c>
    </row>
    <row r="1106" ht="18.95" customHeight="1" spans="1:10">
      <c r="A1106" s="126" t="s">
        <v>136</v>
      </c>
      <c r="B1106" s="97"/>
      <c r="C1106" s="482" t="s">
        <v>2067</v>
      </c>
      <c r="D1106" s="89" t="s">
        <v>2078</v>
      </c>
      <c r="E1106" s="97" t="s">
        <v>148</v>
      </c>
      <c r="F1106" s="49" t="s">
        <v>3484</v>
      </c>
      <c r="G1106" s="129">
        <v>0</v>
      </c>
      <c r="H1106" s="135" t="s">
        <v>136</v>
      </c>
      <c r="I1106" s="36" t="s">
        <v>2730</v>
      </c>
      <c r="J1106" s="36" t="s">
        <v>2730</v>
      </c>
    </row>
    <row r="1107" ht="18.95" customHeight="1" spans="1:10">
      <c r="A1107" s="126" t="s">
        <v>136</v>
      </c>
      <c r="B1107" s="97" t="s">
        <v>136</v>
      </c>
      <c r="C1107" s="482" t="s">
        <v>2067</v>
      </c>
      <c r="D1107" s="89" t="s">
        <v>2080</v>
      </c>
      <c r="E1107" s="97" t="s">
        <v>148</v>
      </c>
      <c r="F1107" s="49" t="s">
        <v>3257</v>
      </c>
      <c r="G1107" s="129">
        <v>0</v>
      </c>
      <c r="H1107" s="135" t="s">
        <v>136</v>
      </c>
      <c r="I1107" s="36" t="s">
        <v>2730</v>
      </c>
      <c r="J1107" s="36" t="s">
        <v>2730</v>
      </c>
    </row>
    <row r="1108" ht="18.95" customHeight="1" spans="1:10">
      <c r="A1108" s="126" t="s">
        <v>136</v>
      </c>
      <c r="B1108" s="97" t="s">
        <v>136</v>
      </c>
      <c r="C1108" s="482" t="s">
        <v>2067</v>
      </c>
      <c r="D1108" s="89" t="s">
        <v>2081</v>
      </c>
      <c r="E1108" s="97" t="s">
        <v>148</v>
      </c>
      <c r="F1108" s="51" t="s">
        <v>3485</v>
      </c>
      <c r="G1108" s="128">
        <v>18121</v>
      </c>
      <c r="H1108" s="135">
        <v>-0.171</v>
      </c>
      <c r="I1108" s="36" t="s">
        <v>148</v>
      </c>
      <c r="J1108" s="36" t="s">
        <v>2730</v>
      </c>
    </row>
    <row r="1109" ht="18.95" customHeight="1" spans="1:10">
      <c r="A1109" s="126" t="s">
        <v>136</v>
      </c>
      <c r="B1109" s="482" t="s">
        <v>2065</v>
      </c>
      <c r="C1109" s="97"/>
      <c r="D1109" s="89" t="s">
        <v>2083</v>
      </c>
      <c r="E1109" s="97"/>
      <c r="F1109" s="56" t="s">
        <v>3486</v>
      </c>
      <c r="G1109" s="127">
        <v>56509</v>
      </c>
      <c r="H1109" s="133">
        <v>0.259</v>
      </c>
      <c r="I1109" s="36" t="s">
        <v>148</v>
      </c>
      <c r="J1109" s="36" t="s">
        <v>148</v>
      </c>
    </row>
    <row r="1110" ht="18.95" customHeight="1" spans="1:10">
      <c r="A1110" s="126" t="s">
        <v>136</v>
      </c>
      <c r="B1110" s="97" t="s">
        <v>136</v>
      </c>
      <c r="C1110" s="482" t="s">
        <v>2083</v>
      </c>
      <c r="D1110" s="89" t="s">
        <v>2085</v>
      </c>
      <c r="E1110" s="97" t="s">
        <v>148</v>
      </c>
      <c r="F1110" s="51" t="s">
        <v>3238</v>
      </c>
      <c r="G1110" s="129">
        <v>951</v>
      </c>
      <c r="H1110" s="135">
        <v>0.662</v>
      </c>
      <c r="I1110" s="36" t="s">
        <v>148</v>
      </c>
      <c r="J1110" s="36" t="s">
        <v>2730</v>
      </c>
    </row>
    <row r="1111" ht="18.95" customHeight="1" spans="1:10">
      <c r="A1111" s="126" t="s">
        <v>136</v>
      </c>
      <c r="B1111" s="97" t="s">
        <v>136</v>
      </c>
      <c r="C1111" s="482" t="s">
        <v>2083</v>
      </c>
      <c r="D1111" s="89" t="s">
        <v>2086</v>
      </c>
      <c r="E1111" s="97" t="s">
        <v>148</v>
      </c>
      <c r="F1111" s="51" t="s">
        <v>3239</v>
      </c>
      <c r="G1111" s="129">
        <v>0</v>
      </c>
      <c r="H1111" s="135" t="s">
        <v>136</v>
      </c>
      <c r="I1111" s="36" t="s">
        <v>2730</v>
      </c>
      <c r="J1111" s="36" t="s">
        <v>2730</v>
      </c>
    </row>
    <row r="1112" ht="18.95" customHeight="1" spans="1:10">
      <c r="A1112" s="126" t="s">
        <v>136</v>
      </c>
      <c r="B1112" s="97" t="s">
        <v>136</v>
      </c>
      <c r="C1112" s="482" t="s">
        <v>2083</v>
      </c>
      <c r="D1112" s="89" t="s">
        <v>2087</v>
      </c>
      <c r="E1112" s="97" t="s">
        <v>148</v>
      </c>
      <c r="F1112" s="51" t="s">
        <v>3240</v>
      </c>
      <c r="G1112" s="129">
        <v>38</v>
      </c>
      <c r="H1112" s="135">
        <v>-0.01</v>
      </c>
      <c r="I1112" s="36" t="s">
        <v>148</v>
      </c>
      <c r="J1112" s="36" t="s">
        <v>2730</v>
      </c>
    </row>
    <row r="1113" ht="18.95" customHeight="1" spans="1:10">
      <c r="A1113" s="126" t="s">
        <v>136</v>
      </c>
      <c r="B1113" s="97" t="s">
        <v>136</v>
      </c>
      <c r="C1113" s="482" t="s">
        <v>2083</v>
      </c>
      <c r="D1113" s="89" t="s">
        <v>2088</v>
      </c>
      <c r="E1113" s="97" t="s">
        <v>148</v>
      </c>
      <c r="F1113" s="51" t="s">
        <v>3487</v>
      </c>
      <c r="G1113" s="129">
        <v>5000</v>
      </c>
      <c r="H1113" s="135">
        <v>0.25</v>
      </c>
      <c r="I1113" s="36" t="s">
        <v>148</v>
      </c>
      <c r="J1113" s="36" t="s">
        <v>2730</v>
      </c>
    </row>
    <row r="1114" ht="18.95" customHeight="1" spans="1:10">
      <c r="A1114" s="126" t="s">
        <v>136</v>
      </c>
      <c r="B1114" s="97" t="s">
        <v>136</v>
      </c>
      <c r="C1114" s="482" t="s">
        <v>2083</v>
      </c>
      <c r="D1114" s="89" t="s">
        <v>2090</v>
      </c>
      <c r="E1114" s="97" t="s">
        <v>148</v>
      </c>
      <c r="F1114" s="51" t="s">
        <v>3488</v>
      </c>
      <c r="G1114" s="129">
        <v>0</v>
      </c>
      <c r="H1114" s="135" t="s">
        <v>136</v>
      </c>
      <c r="I1114" s="36" t="s">
        <v>2730</v>
      </c>
      <c r="J1114" s="36" t="s">
        <v>2730</v>
      </c>
    </row>
    <row r="1115" ht="18.95" customHeight="1" spans="1:10">
      <c r="A1115" s="126" t="s">
        <v>136</v>
      </c>
      <c r="B1115" s="97"/>
      <c r="C1115" s="482" t="s">
        <v>2083</v>
      </c>
      <c r="D1115" s="89" t="s">
        <v>2092</v>
      </c>
      <c r="E1115" s="97" t="s">
        <v>148</v>
      </c>
      <c r="F1115" s="27" t="s">
        <v>3489</v>
      </c>
      <c r="G1115" s="128">
        <v>50520</v>
      </c>
      <c r="H1115" s="135">
        <v>0.255</v>
      </c>
      <c r="I1115" s="36" t="s">
        <v>148</v>
      </c>
      <c r="J1115" s="36" t="s">
        <v>2730</v>
      </c>
    </row>
    <row r="1116" ht="18.95" customHeight="1" spans="1:10">
      <c r="A1116" s="126" t="s">
        <v>136</v>
      </c>
      <c r="B1116" s="482" t="s">
        <v>2065</v>
      </c>
      <c r="C1116" s="97"/>
      <c r="D1116" s="89" t="s">
        <v>2094</v>
      </c>
      <c r="E1116" s="97"/>
      <c r="F1116" s="50" t="s">
        <v>3490</v>
      </c>
      <c r="G1116" s="127">
        <v>25370</v>
      </c>
      <c r="H1116" s="133">
        <v>0.258</v>
      </c>
      <c r="I1116" s="36" t="s">
        <v>148</v>
      </c>
      <c r="J1116" s="36" t="s">
        <v>148</v>
      </c>
    </row>
    <row r="1117" ht="18.95" customHeight="1" spans="1:10">
      <c r="A1117" s="126" t="s">
        <v>136</v>
      </c>
      <c r="B1117" s="97" t="s">
        <v>136</v>
      </c>
      <c r="C1117" s="482" t="s">
        <v>2094</v>
      </c>
      <c r="D1117" s="89" t="s">
        <v>2096</v>
      </c>
      <c r="E1117" s="97" t="s">
        <v>148</v>
      </c>
      <c r="F1117" s="49" t="s">
        <v>3238</v>
      </c>
      <c r="G1117" s="129">
        <v>0</v>
      </c>
      <c r="H1117" s="135" t="s">
        <v>136</v>
      </c>
      <c r="I1117" s="36" t="s">
        <v>2730</v>
      </c>
      <c r="J1117" s="36" t="s">
        <v>2730</v>
      </c>
    </row>
    <row r="1118" ht="18.95" customHeight="1" spans="1:10">
      <c r="A1118" s="126" t="s">
        <v>136</v>
      </c>
      <c r="B1118" s="97" t="s">
        <v>136</v>
      </c>
      <c r="C1118" s="482" t="s">
        <v>2094</v>
      </c>
      <c r="D1118" s="89" t="s">
        <v>2097</v>
      </c>
      <c r="E1118" s="97" t="s">
        <v>148</v>
      </c>
      <c r="F1118" s="49" t="s">
        <v>3239</v>
      </c>
      <c r="G1118" s="129">
        <v>0</v>
      </c>
      <c r="H1118" s="135" t="s">
        <v>136</v>
      </c>
      <c r="I1118" s="36" t="s">
        <v>2730</v>
      </c>
      <c r="J1118" s="36" t="s">
        <v>2730</v>
      </c>
    </row>
    <row r="1119" ht="18.95" customHeight="1" spans="1:10">
      <c r="A1119" s="126" t="s">
        <v>136</v>
      </c>
      <c r="B1119" s="97" t="s">
        <v>136</v>
      </c>
      <c r="C1119" s="482" t="s">
        <v>2094</v>
      </c>
      <c r="D1119" s="89" t="s">
        <v>2098</v>
      </c>
      <c r="E1119" s="97" t="s">
        <v>148</v>
      </c>
      <c r="F1119" s="49" t="s">
        <v>3240</v>
      </c>
      <c r="G1119" s="129">
        <v>0</v>
      </c>
      <c r="H1119" s="135" t="s">
        <v>136</v>
      </c>
      <c r="I1119" s="36" t="s">
        <v>2730</v>
      </c>
      <c r="J1119" s="36" t="s">
        <v>2730</v>
      </c>
    </row>
    <row r="1120" ht="18.95" customHeight="1" spans="1:10">
      <c r="A1120" s="126" t="s">
        <v>136</v>
      </c>
      <c r="B1120" s="97" t="s">
        <v>136</v>
      </c>
      <c r="C1120" s="482" t="s">
        <v>2094</v>
      </c>
      <c r="D1120" s="89" t="s">
        <v>2099</v>
      </c>
      <c r="E1120" s="97" t="s">
        <v>148</v>
      </c>
      <c r="F1120" s="49" t="s">
        <v>3491</v>
      </c>
      <c r="G1120" s="129">
        <v>0</v>
      </c>
      <c r="H1120" s="135" t="s">
        <v>136</v>
      </c>
      <c r="I1120" s="36" t="s">
        <v>2730</v>
      </c>
      <c r="J1120" s="36" t="s">
        <v>2730</v>
      </c>
    </row>
    <row r="1121" ht="18.95" customHeight="1" spans="1:10">
      <c r="A1121" s="126" t="s">
        <v>136</v>
      </c>
      <c r="B1121" s="97" t="s">
        <v>136</v>
      </c>
      <c r="C1121" s="482" t="s">
        <v>2094</v>
      </c>
      <c r="D1121" s="89" t="s">
        <v>2101</v>
      </c>
      <c r="E1121" s="97" t="s">
        <v>148</v>
      </c>
      <c r="F1121" s="49" t="s">
        <v>3492</v>
      </c>
      <c r="G1121" s="129">
        <v>25370</v>
      </c>
      <c r="H1121" s="135">
        <v>0.258</v>
      </c>
      <c r="I1121" s="36" t="s">
        <v>148</v>
      </c>
      <c r="J1121" s="36" t="s">
        <v>2730</v>
      </c>
    </row>
    <row r="1122" ht="18.95" customHeight="1" spans="1:10">
      <c r="A1122" s="126" t="s">
        <v>136</v>
      </c>
      <c r="B1122" s="97" t="s">
        <v>2065</v>
      </c>
      <c r="C1122" s="97" t="s">
        <v>136</v>
      </c>
      <c r="D1122" s="89" t="s">
        <v>2103</v>
      </c>
      <c r="E1122" s="97"/>
      <c r="F1122" s="50" t="s">
        <v>3493</v>
      </c>
      <c r="G1122" s="127">
        <v>205</v>
      </c>
      <c r="H1122" s="133">
        <v>0.149</v>
      </c>
      <c r="I1122" s="36" t="s">
        <v>148</v>
      </c>
      <c r="J1122" s="36" t="s">
        <v>148</v>
      </c>
    </row>
    <row r="1123" ht="18.95" customHeight="1" spans="1:10">
      <c r="A1123" s="126" t="s">
        <v>136</v>
      </c>
      <c r="B1123" s="97" t="s">
        <v>136</v>
      </c>
      <c r="C1123" s="482" t="s">
        <v>2103</v>
      </c>
      <c r="D1123" s="89" t="s">
        <v>2105</v>
      </c>
      <c r="E1123" s="97" t="s">
        <v>148</v>
      </c>
      <c r="F1123" s="27" t="s">
        <v>3494</v>
      </c>
      <c r="G1123" s="129">
        <v>0</v>
      </c>
      <c r="H1123" s="135" t="s">
        <v>136</v>
      </c>
      <c r="I1123" s="36" t="s">
        <v>2730</v>
      </c>
      <c r="J1123" s="36" t="s">
        <v>2730</v>
      </c>
    </row>
    <row r="1124" ht="18.95" customHeight="1" spans="1:10">
      <c r="A1124" s="126" t="s">
        <v>136</v>
      </c>
      <c r="B1124" s="97" t="s">
        <v>136</v>
      </c>
      <c r="C1124" s="482" t="s">
        <v>2103</v>
      </c>
      <c r="D1124" s="89" t="s">
        <v>2107</v>
      </c>
      <c r="E1124" s="97" t="s">
        <v>148</v>
      </c>
      <c r="F1124" s="49" t="s">
        <v>3495</v>
      </c>
      <c r="G1124" s="129">
        <v>205</v>
      </c>
      <c r="H1124" s="135">
        <v>0.149</v>
      </c>
      <c r="I1124" s="36" t="s">
        <v>148</v>
      </c>
      <c r="J1124" s="36" t="s">
        <v>2730</v>
      </c>
    </row>
    <row r="1125" ht="18.95" customHeight="1" spans="1:10">
      <c r="A1125" s="126" t="s">
        <v>135</v>
      </c>
      <c r="B1125" s="97" t="s">
        <v>136</v>
      </c>
      <c r="C1125" s="97"/>
      <c r="D1125" s="485" t="s">
        <v>3496</v>
      </c>
      <c r="E1125" s="97"/>
      <c r="F1125" s="50" t="s">
        <v>2110</v>
      </c>
      <c r="G1125" s="127">
        <v>6440</v>
      </c>
      <c r="H1125" s="133">
        <v>-0.788</v>
      </c>
      <c r="I1125" s="36" t="s">
        <v>148</v>
      </c>
      <c r="J1125" s="36" t="s">
        <v>148</v>
      </c>
    </row>
    <row r="1126" ht="18.95" customHeight="1" spans="1:10">
      <c r="A1126" s="126"/>
      <c r="B1126" s="89" t="s">
        <v>2109</v>
      </c>
      <c r="C1126" s="97"/>
      <c r="D1126" s="247">
        <v>21701</v>
      </c>
      <c r="E1126" s="97" t="s">
        <v>148</v>
      </c>
      <c r="F1126" s="50" t="s">
        <v>3497</v>
      </c>
      <c r="G1126" s="127">
        <v>0</v>
      </c>
      <c r="H1126" s="133" t="s">
        <v>136</v>
      </c>
      <c r="I1126" s="36" t="s">
        <v>2730</v>
      </c>
      <c r="J1126" s="36" t="s">
        <v>148</v>
      </c>
    </row>
    <row r="1127" ht="18.95" customHeight="1" spans="1:10">
      <c r="A1127" s="126"/>
      <c r="B1127" s="89" t="s">
        <v>2109</v>
      </c>
      <c r="C1127" s="97"/>
      <c r="D1127" s="96">
        <v>21703</v>
      </c>
      <c r="E1127" s="97" t="s">
        <v>148</v>
      </c>
      <c r="F1127" s="50" t="s">
        <v>3498</v>
      </c>
      <c r="G1127" s="141">
        <v>2000</v>
      </c>
      <c r="H1127" s="133">
        <v>0</v>
      </c>
      <c r="I1127" s="36" t="s">
        <v>148</v>
      </c>
      <c r="J1127" s="36" t="s">
        <v>148</v>
      </c>
    </row>
    <row r="1128" ht="18.95" customHeight="1" spans="1:10">
      <c r="A1128" s="126" t="s">
        <v>136</v>
      </c>
      <c r="B1128" s="89" t="s">
        <v>2109</v>
      </c>
      <c r="C1128" s="97"/>
      <c r="D1128" s="89" t="s">
        <v>2113</v>
      </c>
      <c r="E1128" s="97" t="s">
        <v>148</v>
      </c>
      <c r="F1128" s="50" t="s">
        <v>3499</v>
      </c>
      <c r="G1128" s="141">
        <v>4440</v>
      </c>
      <c r="H1128" s="133">
        <v>-0.844</v>
      </c>
      <c r="I1128" s="36" t="s">
        <v>148</v>
      </c>
      <c r="J1128" s="36" t="s">
        <v>148</v>
      </c>
    </row>
    <row r="1129" ht="18.95" customHeight="1" spans="1:10">
      <c r="A1129" s="126" t="s">
        <v>135</v>
      </c>
      <c r="B1129" s="97" t="s">
        <v>136</v>
      </c>
      <c r="C1129" s="97"/>
      <c r="D1129" s="89" t="s">
        <v>2115</v>
      </c>
      <c r="E1129" s="97"/>
      <c r="F1129" s="50" t="s">
        <v>2116</v>
      </c>
      <c r="G1129" s="127">
        <v>0</v>
      </c>
      <c r="H1129" s="133" t="s">
        <v>136</v>
      </c>
      <c r="I1129" s="36" t="s">
        <v>2730</v>
      </c>
      <c r="J1129" s="36" t="s">
        <v>148</v>
      </c>
    </row>
    <row r="1130" ht="18.95" customHeight="1" spans="1:10">
      <c r="A1130" s="126"/>
      <c r="B1130" s="482" t="s">
        <v>2115</v>
      </c>
      <c r="C1130" s="97"/>
      <c r="D1130" s="89" t="s">
        <v>2117</v>
      </c>
      <c r="E1130" s="97" t="s">
        <v>148</v>
      </c>
      <c r="F1130" s="50" t="s">
        <v>3500</v>
      </c>
      <c r="G1130" s="141">
        <v>0</v>
      </c>
      <c r="H1130" s="133" t="s">
        <v>136</v>
      </c>
      <c r="I1130" s="36" t="s">
        <v>2730</v>
      </c>
      <c r="J1130" s="36" t="s">
        <v>148</v>
      </c>
    </row>
    <row r="1131" ht="18.95" customHeight="1" spans="1:10">
      <c r="A1131" s="126"/>
      <c r="B1131" s="482" t="s">
        <v>2115</v>
      </c>
      <c r="C1131" s="97"/>
      <c r="D1131" s="89" t="s">
        <v>2119</v>
      </c>
      <c r="E1131" s="97" t="s">
        <v>148</v>
      </c>
      <c r="F1131" s="50" t="s">
        <v>3501</v>
      </c>
      <c r="G1131" s="141">
        <v>0</v>
      </c>
      <c r="H1131" s="133" t="s">
        <v>136</v>
      </c>
      <c r="I1131" s="36" t="s">
        <v>2730</v>
      </c>
      <c r="J1131" s="36" t="s">
        <v>148</v>
      </c>
    </row>
    <row r="1132" ht="18.95" customHeight="1" spans="1:10">
      <c r="A1132" s="126"/>
      <c r="B1132" s="482" t="s">
        <v>2115</v>
      </c>
      <c r="C1132" s="97"/>
      <c r="D1132" s="89" t="s">
        <v>2121</v>
      </c>
      <c r="E1132" s="97" t="s">
        <v>148</v>
      </c>
      <c r="F1132" s="50" t="s">
        <v>3502</v>
      </c>
      <c r="G1132" s="141">
        <v>0</v>
      </c>
      <c r="H1132" s="133" t="s">
        <v>136</v>
      </c>
      <c r="I1132" s="36" t="s">
        <v>2730</v>
      </c>
      <c r="J1132" s="36" t="s">
        <v>148</v>
      </c>
    </row>
    <row r="1133" ht="18.95" customHeight="1" spans="1:10">
      <c r="A1133" s="126"/>
      <c r="B1133" s="482" t="s">
        <v>2115</v>
      </c>
      <c r="C1133" s="97"/>
      <c r="D1133" s="89" t="s">
        <v>2123</v>
      </c>
      <c r="E1133" s="97" t="s">
        <v>148</v>
      </c>
      <c r="F1133" s="50" t="s">
        <v>3503</v>
      </c>
      <c r="G1133" s="127">
        <v>0</v>
      </c>
      <c r="H1133" s="133" t="s">
        <v>136</v>
      </c>
      <c r="I1133" s="36" t="s">
        <v>2730</v>
      </c>
      <c r="J1133" s="36" t="s">
        <v>148</v>
      </c>
    </row>
    <row r="1134" ht="18.95" customHeight="1" spans="1:10">
      <c r="A1134" s="126"/>
      <c r="B1134" s="482" t="s">
        <v>2115</v>
      </c>
      <c r="C1134" s="97" t="s">
        <v>136</v>
      </c>
      <c r="D1134" s="481" t="s">
        <v>2125</v>
      </c>
      <c r="E1134" s="97" t="s">
        <v>148</v>
      </c>
      <c r="F1134" s="50" t="s">
        <v>3504</v>
      </c>
      <c r="G1134" s="141">
        <v>0</v>
      </c>
      <c r="H1134" s="133" t="s">
        <v>136</v>
      </c>
      <c r="I1134" s="36" t="s">
        <v>2730</v>
      </c>
      <c r="J1134" s="36" t="s">
        <v>148</v>
      </c>
    </row>
    <row r="1135" ht="18.95" customHeight="1" spans="1:10">
      <c r="A1135" s="126"/>
      <c r="B1135" s="482" t="s">
        <v>2115</v>
      </c>
      <c r="C1135" s="97" t="s">
        <v>136</v>
      </c>
      <c r="D1135" s="89" t="s">
        <v>2127</v>
      </c>
      <c r="E1135" s="97" t="s">
        <v>148</v>
      </c>
      <c r="F1135" s="50" t="s">
        <v>3256</v>
      </c>
      <c r="G1135" s="141">
        <v>0</v>
      </c>
      <c r="H1135" s="133" t="s">
        <v>136</v>
      </c>
      <c r="I1135" s="36" t="s">
        <v>2730</v>
      </c>
      <c r="J1135" s="36" t="s">
        <v>148</v>
      </c>
    </row>
    <row r="1136" ht="18.95" customHeight="1" spans="1:10">
      <c r="A1136" s="126"/>
      <c r="B1136" s="482" t="s">
        <v>2115</v>
      </c>
      <c r="C1136" s="97" t="s">
        <v>136</v>
      </c>
      <c r="D1136" s="89" t="s">
        <v>2129</v>
      </c>
      <c r="E1136" s="97" t="s">
        <v>148</v>
      </c>
      <c r="F1136" s="50" t="s">
        <v>3505</v>
      </c>
      <c r="G1136" s="141">
        <v>0</v>
      </c>
      <c r="H1136" s="133" t="s">
        <v>136</v>
      </c>
      <c r="I1136" s="36" t="s">
        <v>2730</v>
      </c>
      <c r="J1136" s="36" t="s">
        <v>148</v>
      </c>
    </row>
    <row r="1137" ht="18.95" customHeight="1" spans="1:10">
      <c r="A1137" s="126" t="s">
        <v>136</v>
      </c>
      <c r="B1137" s="482" t="s">
        <v>2115</v>
      </c>
      <c r="C1137" s="97" t="s">
        <v>136</v>
      </c>
      <c r="D1137" s="89" t="s">
        <v>2131</v>
      </c>
      <c r="E1137" s="97" t="s">
        <v>148</v>
      </c>
      <c r="F1137" s="50" t="s">
        <v>3506</v>
      </c>
      <c r="G1137" s="141">
        <v>0</v>
      </c>
      <c r="H1137" s="133" t="s">
        <v>136</v>
      </c>
      <c r="I1137" s="36" t="s">
        <v>2730</v>
      </c>
      <c r="J1137" s="36" t="s">
        <v>148</v>
      </c>
    </row>
    <row r="1138" ht="18.95" customHeight="1" spans="1:10">
      <c r="A1138" s="126" t="s">
        <v>136</v>
      </c>
      <c r="B1138" s="482" t="s">
        <v>2115</v>
      </c>
      <c r="C1138" s="97"/>
      <c r="D1138" s="89" t="s">
        <v>2133</v>
      </c>
      <c r="E1138" s="97" t="s">
        <v>148</v>
      </c>
      <c r="F1138" s="50" t="s">
        <v>3507</v>
      </c>
      <c r="G1138" s="141">
        <v>0</v>
      </c>
      <c r="H1138" s="133" t="s">
        <v>136</v>
      </c>
      <c r="I1138" s="36" t="s">
        <v>2730</v>
      </c>
      <c r="J1138" s="36" t="s">
        <v>148</v>
      </c>
    </row>
    <row r="1139" ht="18.95" customHeight="1" spans="1:10">
      <c r="A1139" s="126" t="s">
        <v>135</v>
      </c>
      <c r="B1139" s="97" t="s">
        <v>136</v>
      </c>
      <c r="C1139" s="97"/>
      <c r="D1139" s="89" t="s">
        <v>2135</v>
      </c>
      <c r="E1139" s="97"/>
      <c r="F1139" s="48" t="s">
        <v>2136</v>
      </c>
      <c r="G1139" s="127">
        <v>417023</v>
      </c>
      <c r="H1139" s="133">
        <v>-0.193</v>
      </c>
      <c r="I1139" s="36" t="s">
        <v>148</v>
      </c>
      <c r="J1139" s="36" t="s">
        <v>148</v>
      </c>
    </row>
    <row r="1140" ht="18.95" customHeight="1" spans="1:10">
      <c r="A1140" s="126" t="s">
        <v>136</v>
      </c>
      <c r="B1140" s="482" t="s">
        <v>2135</v>
      </c>
      <c r="C1140" s="97" t="s">
        <v>136</v>
      </c>
      <c r="D1140" s="89" t="s">
        <v>2137</v>
      </c>
      <c r="E1140" s="97"/>
      <c r="F1140" s="50" t="s">
        <v>3508</v>
      </c>
      <c r="G1140" s="127">
        <v>408980</v>
      </c>
      <c r="H1140" s="133">
        <v>-0.196</v>
      </c>
      <c r="I1140" s="36" t="s">
        <v>148</v>
      </c>
      <c r="J1140" s="36" t="s">
        <v>148</v>
      </c>
    </row>
    <row r="1141" ht="18.95" customHeight="1" spans="1:10">
      <c r="A1141" s="126" t="s">
        <v>136</v>
      </c>
      <c r="B1141" s="97" t="s">
        <v>136</v>
      </c>
      <c r="C1141" s="482" t="s">
        <v>2137</v>
      </c>
      <c r="D1141" s="89" t="s">
        <v>2139</v>
      </c>
      <c r="E1141" s="97" t="s">
        <v>148</v>
      </c>
      <c r="F1141" s="27" t="s">
        <v>3238</v>
      </c>
      <c r="G1141" s="129">
        <v>1506</v>
      </c>
      <c r="H1141" s="135">
        <v>0.469</v>
      </c>
      <c r="I1141" s="36" t="s">
        <v>148</v>
      </c>
      <c r="J1141" s="36" t="s">
        <v>2730</v>
      </c>
    </row>
    <row r="1142" ht="18.95" customHeight="1" spans="1:10">
      <c r="A1142" s="126" t="s">
        <v>136</v>
      </c>
      <c r="B1142" s="97" t="s">
        <v>136</v>
      </c>
      <c r="C1142" s="482" t="s">
        <v>2137</v>
      </c>
      <c r="D1142" s="89" t="s">
        <v>2140</v>
      </c>
      <c r="E1142" s="97" t="s">
        <v>148</v>
      </c>
      <c r="F1142" s="27" t="s">
        <v>3239</v>
      </c>
      <c r="G1142" s="127">
        <v>0</v>
      </c>
      <c r="H1142" s="135" t="s">
        <v>136</v>
      </c>
      <c r="I1142" s="36" t="s">
        <v>2730</v>
      </c>
      <c r="J1142" s="36" t="s">
        <v>2730</v>
      </c>
    </row>
    <row r="1143" ht="18.95" customHeight="1" spans="1:10">
      <c r="A1143" s="126" t="s">
        <v>136</v>
      </c>
      <c r="B1143" s="97" t="s">
        <v>136</v>
      </c>
      <c r="C1143" s="482" t="s">
        <v>2137</v>
      </c>
      <c r="D1143" s="89" t="s">
        <v>2141</v>
      </c>
      <c r="E1143" s="97" t="s">
        <v>148</v>
      </c>
      <c r="F1143" s="27" t="s">
        <v>3240</v>
      </c>
      <c r="G1143" s="129">
        <v>90</v>
      </c>
      <c r="H1143" s="135">
        <v>0.097</v>
      </c>
      <c r="I1143" s="36" t="s">
        <v>148</v>
      </c>
      <c r="J1143" s="36" t="s">
        <v>2730</v>
      </c>
    </row>
    <row r="1144" ht="18.95" customHeight="1" spans="1:10">
      <c r="A1144" s="126" t="s">
        <v>136</v>
      </c>
      <c r="B1144" s="97" t="s">
        <v>136</v>
      </c>
      <c r="C1144" s="482" t="s">
        <v>2137</v>
      </c>
      <c r="D1144" s="89" t="s">
        <v>2142</v>
      </c>
      <c r="E1144" s="97" t="s">
        <v>148</v>
      </c>
      <c r="F1144" s="27" t="s">
        <v>3509</v>
      </c>
      <c r="G1144" s="128">
        <v>2100</v>
      </c>
      <c r="H1144" s="135">
        <v>-0.198</v>
      </c>
      <c r="I1144" s="36" t="s">
        <v>148</v>
      </c>
      <c r="J1144" s="36" t="s">
        <v>2730</v>
      </c>
    </row>
    <row r="1145" ht="18.95" customHeight="1" spans="1:10">
      <c r="A1145" s="126" t="s">
        <v>136</v>
      </c>
      <c r="B1145" s="97" t="s">
        <v>136</v>
      </c>
      <c r="C1145" s="482" t="s">
        <v>2137</v>
      </c>
      <c r="D1145" s="89" t="s">
        <v>2144</v>
      </c>
      <c r="E1145" s="97" t="s">
        <v>148</v>
      </c>
      <c r="F1145" s="49" t="s">
        <v>3510</v>
      </c>
      <c r="G1145" s="129">
        <v>0</v>
      </c>
      <c r="H1145" s="135" t="s">
        <v>136</v>
      </c>
      <c r="I1145" s="36" t="s">
        <v>2730</v>
      </c>
      <c r="J1145" s="36" t="s">
        <v>2730</v>
      </c>
    </row>
    <row r="1146" ht="18.95" customHeight="1" spans="1:10">
      <c r="A1146" s="126" t="s">
        <v>136</v>
      </c>
      <c r="B1146" s="97" t="s">
        <v>136</v>
      </c>
      <c r="C1146" s="482" t="s">
        <v>2137</v>
      </c>
      <c r="D1146" s="89" t="s">
        <v>2146</v>
      </c>
      <c r="E1146" s="97" t="s">
        <v>148</v>
      </c>
      <c r="F1146" s="49" t="s">
        <v>3511</v>
      </c>
      <c r="G1146" s="129">
        <v>100000</v>
      </c>
      <c r="H1146" s="135" t="s">
        <v>136</v>
      </c>
      <c r="I1146" s="36" t="s">
        <v>148</v>
      </c>
      <c r="J1146" s="36" t="s">
        <v>2730</v>
      </c>
    </row>
    <row r="1147" ht="18.95" customHeight="1" spans="1:10">
      <c r="A1147" s="126" t="s">
        <v>136</v>
      </c>
      <c r="B1147" s="97" t="s">
        <v>136</v>
      </c>
      <c r="C1147" s="482" t="s">
        <v>2137</v>
      </c>
      <c r="D1147" s="89" t="s">
        <v>2148</v>
      </c>
      <c r="E1147" s="97" t="s">
        <v>148</v>
      </c>
      <c r="F1147" s="49" t="s">
        <v>3512</v>
      </c>
      <c r="G1147" s="129">
        <v>0</v>
      </c>
      <c r="H1147" s="135" t="s">
        <v>136</v>
      </c>
      <c r="I1147" s="36" t="s">
        <v>2730</v>
      </c>
      <c r="J1147" s="36" t="s">
        <v>2730</v>
      </c>
    </row>
    <row r="1148" ht="18.95" customHeight="1" spans="1:10">
      <c r="A1148" s="126" t="s">
        <v>136</v>
      </c>
      <c r="B1148" s="97" t="s">
        <v>136</v>
      </c>
      <c r="C1148" s="482" t="s">
        <v>2137</v>
      </c>
      <c r="D1148" s="89" t="s">
        <v>2150</v>
      </c>
      <c r="E1148" s="97" t="s">
        <v>148</v>
      </c>
      <c r="F1148" s="49" t="s">
        <v>3513</v>
      </c>
      <c r="G1148" s="141">
        <v>0</v>
      </c>
      <c r="H1148" s="133" t="s">
        <v>136</v>
      </c>
      <c r="I1148" s="36" t="s">
        <v>2730</v>
      </c>
      <c r="J1148" s="36" t="s">
        <v>2730</v>
      </c>
    </row>
    <row r="1149" ht="18.95" customHeight="1" spans="1:10">
      <c r="A1149" s="126" t="s">
        <v>136</v>
      </c>
      <c r="B1149" s="97" t="s">
        <v>136</v>
      </c>
      <c r="C1149" s="482" t="s">
        <v>2137</v>
      </c>
      <c r="D1149" s="89" t="s">
        <v>2152</v>
      </c>
      <c r="E1149" s="97" t="s">
        <v>148</v>
      </c>
      <c r="F1149" s="49" t="s">
        <v>3514</v>
      </c>
      <c r="G1149" s="129">
        <v>0</v>
      </c>
      <c r="H1149" s="135" t="s">
        <v>136</v>
      </c>
      <c r="I1149" s="36" t="s">
        <v>2730</v>
      </c>
      <c r="J1149" s="36" t="s">
        <v>2730</v>
      </c>
    </row>
    <row r="1150" ht="18.95" customHeight="1" spans="1:10">
      <c r="A1150" s="126" t="s">
        <v>136</v>
      </c>
      <c r="B1150" s="97" t="s">
        <v>136</v>
      </c>
      <c r="C1150" s="482" t="s">
        <v>2137</v>
      </c>
      <c r="D1150" s="89" t="s">
        <v>2154</v>
      </c>
      <c r="E1150" s="97" t="s">
        <v>148</v>
      </c>
      <c r="F1150" s="49" t="s">
        <v>3515</v>
      </c>
      <c r="G1150" s="129">
        <v>90000</v>
      </c>
      <c r="H1150" s="135" t="s">
        <v>136</v>
      </c>
      <c r="I1150" s="36" t="s">
        <v>148</v>
      </c>
      <c r="J1150" s="36" t="s">
        <v>2730</v>
      </c>
    </row>
    <row r="1151" ht="18.95" customHeight="1" spans="1:10">
      <c r="A1151" s="126" t="s">
        <v>136</v>
      </c>
      <c r="B1151" s="97" t="s">
        <v>136</v>
      </c>
      <c r="C1151" s="482" t="s">
        <v>2137</v>
      </c>
      <c r="D1151" s="89" t="s">
        <v>2156</v>
      </c>
      <c r="E1151" s="97" t="s">
        <v>148</v>
      </c>
      <c r="F1151" s="49" t="s">
        <v>3516</v>
      </c>
      <c r="G1151" s="129">
        <v>34000</v>
      </c>
      <c r="H1151" s="133">
        <v>33</v>
      </c>
      <c r="I1151" s="36" t="s">
        <v>148</v>
      </c>
      <c r="J1151" s="36" t="s">
        <v>2730</v>
      </c>
    </row>
    <row r="1152" ht="18.95" customHeight="1" spans="1:10">
      <c r="A1152" s="126" t="s">
        <v>136</v>
      </c>
      <c r="B1152" s="97" t="s">
        <v>136</v>
      </c>
      <c r="C1152" s="482" t="s">
        <v>2137</v>
      </c>
      <c r="D1152" s="89" t="s">
        <v>2158</v>
      </c>
      <c r="E1152" s="97" t="s">
        <v>148</v>
      </c>
      <c r="F1152" s="49" t="s">
        <v>3517</v>
      </c>
      <c r="G1152" s="129">
        <v>0</v>
      </c>
      <c r="H1152" s="135" t="s">
        <v>136</v>
      </c>
      <c r="I1152" s="36" t="s">
        <v>2730</v>
      </c>
      <c r="J1152" s="36" t="s">
        <v>2730</v>
      </c>
    </row>
    <row r="1153" ht="18.95" customHeight="1" spans="1:10">
      <c r="A1153" s="126" t="s">
        <v>136</v>
      </c>
      <c r="B1153" s="97" t="s">
        <v>136</v>
      </c>
      <c r="C1153" s="482" t="s">
        <v>2137</v>
      </c>
      <c r="D1153" s="89" t="s">
        <v>2160</v>
      </c>
      <c r="E1153" s="97" t="s">
        <v>148</v>
      </c>
      <c r="F1153" s="49" t="s">
        <v>3518</v>
      </c>
      <c r="G1153" s="129">
        <v>0</v>
      </c>
      <c r="H1153" s="135" t="s">
        <v>136</v>
      </c>
      <c r="I1153" s="36" t="s">
        <v>2730</v>
      </c>
      <c r="J1153" s="36" t="s">
        <v>2730</v>
      </c>
    </row>
    <row r="1154" ht="18.95" customHeight="1" spans="1:10">
      <c r="A1154" s="126" t="s">
        <v>136</v>
      </c>
      <c r="B1154" s="97" t="s">
        <v>136</v>
      </c>
      <c r="C1154" s="482" t="s">
        <v>2137</v>
      </c>
      <c r="D1154" s="89" t="s">
        <v>2162</v>
      </c>
      <c r="E1154" s="97" t="s">
        <v>148</v>
      </c>
      <c r="F1154" s="27" t="s">
        <v>3519</v>
      </c>
      <c r="G1154" s="127">
        <v>0</v>
      </c>
      <c r="H1154" s="135" t="s">
        <v>136</v>
      </c>
      <c r="I1154" s="36" t="s">
        <v>2730</v>
      </c>
      <c r="J1154" s="36" t="s">
        <v>2730</v>
      </c>
    </row>
    <row r="1155" ht="18.95" customHeight="1" spans="1:10">
      <c r="A1155" s="126" t="s">
        <v>136</v>
      </c>
      <c r="B1155" s="97" t="s">
        <v>136</v>
      </c>
      <c r="C1155" s="482" t="s">
        <v>2137</v>
      </c>
      <c r="D1155" s="89" t="s">
        <v>2164</v>
      </c>
      <c r="E1155" s="97" t="s">
        <v>148</v>
      </c>
      <c r="F1155" s="49" t="s">
        <v>3520</v>
      </c>
      <c r="G1155" s="128">
        <v>0</v>
      </c>
      <c r="H1155" s="135" t="s">
        <v>136</v>
      </c>
      <c r="I1155" s="36" t="s">
        <v>2730</v>
      </c>
      <c r="J1155" s="36" t="s">
        <v>2730</v>
      </c>
    </row>
    <row r="1156" ht="18.95" customHeight="1" spans="1:10">
      <c r="A1156" s="126" t="s">
        <v>136</v>
      </c>
      <c r="B1156" s="97"/>
      <c r="C1156" s="482" t="s">
        <v>2137</v>
      </c>
      <c r="D1156" s="89" t="s">
        <v>2166</v>
      </c>
      <c r="E1156" s="97" t="s">
        <v>148</v>
      </c>
      <c r="F1156" s="49" t="s">
        <v>3521</v>
      </c>
      <c r="G1156" s="129">
        <v>0</v>
      </c>
      <c r="H1156" s="135" t="s">
        <v>136</v>
      </c>
      <c r="I1156" s="36" t="s">
        <v>2730</v>
      </c>
      <c r="J1156" s="36" t="s">
        <v>2730</v>
      </c>
    </row>
    <row r="1157" ht="18.95" customHeight="1" spans="1:10">
      <c r="A1157" s="126" t="s">
        <v>136</v>
      </c>
      <c r="B1157" s="97" t="s">
        <v>136</v>
      </c>
      <c r="C1157" s="482" t="s">
        <v>2137</v>
      </c>
      <c r="D1157" s="89" t="s">
        <v>2168</v>
      </c>
      <c r="E1157" s="97" t="s">
        <v>148</v>
      </c>
      <c r="F1157" s="49" t="s">
        <v>3522</v>
      </c>
      <c r="G1157" s="129">
        <v>7308</v>
      </c>
      <c r="H1157" s="135">
        <v>-0.674</v>
      </c>
      <c r="I1157" s="36" t="s">
        <v>148</v>
      </c>
      <c r="J1157" s="36" t="s">
        <v>2730</v>
      </c>
    </row>
    <row r="1158" ht="18.95" customHeight="1" spans="1:10">
      <c r="A1158" s="126" t="s">
        <v>136</v>
      </c>
      <c r="B1158" s="97" t="s">
        <v>136</v>
      </c>
      <c r="C1158" s="482" t="s">
        <v>2137</v>
      </c>
      <c r="D1158" s="89" t="s">
        <v>2170</v>
      </c>
      <c r="E1158" s="97" t="s">
        <v>148</v>
      </c>
      <c r="F1158" s="49" t="s">
        <v>3523</v>
      </c>
      <c r="G1158" s="129">
        <v>168192</v>
      </c>
      <c r="H1158" s="135">
        <v>-0.053</v>
      </c>
      <c r="I1158" s="36" t="s">
        <v>148</v>
      </c>
      <c r="J1158" s="36" t="s">
        <v>2730</v>
      </c>
    </row>
    <row r="1159" ht="18.95" customHeight="1" spans="1:10">
      <c r="A1159" s="126" t="s">
        <v>136</v>
      </c>
      <c r="B1159" s="97" t="s">
        <v>136</v>
      </c>
      <c r="C1159" s="482" t="s">
        <v>2137</v>
      </c>
      <c r="D1159" s="89" t="s">
        <v>2172</v>
      </c>
      <c r="E1159" s="97" t="s">
        <v>148</v>
      </c>
      <c r="F1159" s="49" t="s">
        <v>3257</v>
      </c>
      <c r="G1159" s="129">
        <v>1939</v>
      </c>
      <c r="H1159" s="135">
        <v>0.112</v>
      </c>
      <c r="I1159" s="36" t="s">
        <v>148</v>
      </c>
      <c r="J1159" s="36" t="s">
        <v>2730</v>
      </c>
    </row>
    <row r="1160" ht="18.95" customHeight="1" spans="1:10">
      <c r="A1160" s="126" t="s">
        <v>136</v>
      </c>
      <c r="B1160" s="97" t="s">
        <v>136</v>
      </c>
      <c r="C1160" s="482" t="s">
        <v>2137</v>
      </c>
      <c r="D1160" s="89" t="s">
        <v>2173</v>
      </c>
      <c r="E1160" s="97" t="s">
        <v>148</v>
      </c>
      <c r="F1160" s="49" t="s">
        <v>3524</v>
      </c>
      <c r="G1160" s="129">
        <v>3845</v>
      </c>
      <c r="H1160" s="135">
        <v>-0.987</v>
      </c>
      <c r="I1160" s="36" t="s">
        <v>148</v>
      </c>
      <c r="J1160" s="36" t="s">
        <v>2730</v>
      </c>
    </row>
    <row r="1161" ht="18.95" customHeight="1" spans="1:10">
      <c r="A1161" s="126" t="s">
        <v>136</v>
      </c>
      <c r="B1161" s="482" t="s">
        <v>2135</v>
      </c>
      <c r="C1161" s="97"/>
      <c r="D1161" s="89" t="s">
        <v>2175</v>
      </c>
      <c r="E1161" s="97"/>
      <c r="F1161" s="50" t="s">
        <v>3525</v>
      </c>
      <c r="G1161" s="127">
        <v>0</v>
      </c>
      <c r="H1161" s="133" t="s">
        <v>136</v>
      </c>
      <c r="I1161" s="36" t="s">
        <v>2730</v>
      </c>
      <c r="J1161" s="36" t="s">
        <v>148</v>
      </c>
    </row>
    <row r="1162" ht="18.95" customHeight="1" spans="1:10">
      <c r="A1162" s="126" t="s">
        <v>136</v>
      </c>
      <c r="B1162" s="97" t="s">
        <v>136</v>
      </c>
      <c r="C1162" s="482" t="s">
        <v>2175</v>
      </c>
      <c r="D1162" s="89" t="s">
        <v>2177</v>
      </c>
      <c r="E1162" s="97" t="s">
        <v>148</v>
      </c>
      <c r="F1162" s="49" t="s">
        <v>3238</v>
      </c>
      <c r="G1162" s="129">
        <v>0</v>
      </c>
      <c r="H1162" s="135" t="s">
        <v>136</v>
      </c>
      <c r="I1162" s="36" t="s">
        <v>2730</v>
      </c>
      <c r="J1162" s="36" t="s">
        <v>2730</v>
      </c>
    </row>
    <row r="1163" ht="18.95" customHeight="1" spans="1:10">
      <c r="A1163" s="126" t="s">
        <v>136</v>
      </c>
      <c r="B1163" s="97" t="s">
        <v>136</v>
      </c>
      <c r="C1163" s="482" t="s">
        <v>2175</v>
      </c>
      <c r="D1163" s="89" t="s">
        <v>2178</v>
      </c>
      <c r="E1163" s="97" t="s">
        <v>148</v>
      </c>
      <c r="F1163" s="49" t="s">
        <v>3239</v>
      </c>
      <c r="G1163" s="129">
        <v>0</v>
      </c>
      <c r="H1163" s="135" t="s">
        <v>136</v>
      </c>
      <c r="I1163" s="36" t="s">
        <v>2730</v>
      </c>
      <c r="J1163" s="36" t="s">
        <v>2730</v>
      </c>
    </row>
    <row r="1164" ht="18.95" customHeight="1" spans="1:10">
      <c r="A1164" s="126" t="s">
        <v>136</v>
      </c>
      <c r="B1164" s="97" t="s">
        <v>136</v>
      </c>
      <c r="C1164" s="482" t="s">
        <v>2175</v>
      </c>
      <c r="D1164" s="89" t="s">
        <v>2179</v>
      </c>
      <c r="E1164" s="97" t="s">
        <v>148</v>
      </c>
      <c r="F1164" s="49" t="s">
        <v>3240</v>
      </c>
      <c r="G1164" s="129">
        <v>0</v>
      </c>
      <c r="H1164" s="135" t="s">
        <v>136</v>
      </c>
      <c r="I1164" s="36" t="s">
        <v>2730</v>
      </c>
      <c r="J1164" s="36" t="s">
        <v>2730</v>
      </c>
    </row>
    <row r="1165" ht="18.95" customHeight="1" spans="1:10">
      <c r="A1165" s="126" t="s">
        <v>136</v>
      </c>
      <c r="B1165" s="97" t="s">
        <v>136</v>
      </c>
      <c r="C1165" s="482" t="s">
        <v>2175</v>
      </c>
      <c r="D1165" s="89" t="s">
        <v>2180</v>
      </c>
      <c r="E1165" s="97" t="s">
        <v>148</v>
      </c>
      <c r="F1165" s="49" t="s">
        <v>3526</v>
      </c>
      <c r="G1165" s="129">
        <v>0</v>
      </c>
      <c r="H1165" s="135" t="s">
        <v>136</v>
      </c>
      <c r="I1165" s="36" t="s">
        <v>2730</v>
      </c>
      <c r="J1165" s="36" t="s">
        <v>2730</v>
      </c>
    </row>
    <row r="1166" ht="18.95" customHeight="1" spans="1:10">
      <c r="A1166" s="126" t="s">
        <v>136</v>
      </c>
      <c r="B1166" s="97" t="s">
        <v>136</v>
      </c>
      <c r="C1166" s="482" t="s">
        <v>2175</v>
      </c>
      <c r="D1166" s="89" t="s">
        <v>2182</v>
      </c>
      <c r="E1166" s="97" t="s">
        <v>148</v>
      </c>
      <c r="F1166" s="49" t="s">
        <v>3527</v>
      </c>
      <c r="G1166" s="129">
        <v>0</v>
      </c>
      <c r="H1166" s="135" t="s">
        <v>136</v>
      </c>
      <c r="I1166" s="36" t="s">
        <v>2730</v>
      </c>
      <c r="J1166" s="36" t="s">
        <v>2730</v>
      </c>
    </row>
    <row r="1167" ht="18.95" customHeight="1" spans="1:10">
      <c r="A1167" s="126" t="s">
        <v>136</v>
      </c>
      <c r="B1167" s="97" t="s">
        <v>136</v>
      </c>
      <c r="C1167" s="482" t="s">
        <v>2175</v>
      </c>
      <c r="D1167" s="89" t="s">
        <v>2184</v>
      </c>
      <c r="E1167" s="97" t="s">
        <v>148</v>
      </c>
      <c r="F1167" s="49" t="s">
        <v>3528</v>
      </c>
      <c r="G1167" s="129">
        <v>0</v>
      </c>
      <c r="H1167" s="135" t="s">
        <v>136</v>
      </c>
      <c r="I1167" s="36" t="s">
        <v>2730</v>
      </c>
      <c r="J1167" s="36" t="s">
        <v>2730</v>
      </c>
    </row>
    <row r="1168" ht="18.95" customHeight="1" spans="1:10">
      <c r="A1168" s="126" t="s">
        <v>136</v>
      </c>
      <c r="B1168" s="97" t="s">
        <v>136</v>
      </c>
      <c r="C1168" s="482" t="s">
        <v>2175</v>
      </c>
      <c r="D1168" s="89" t="s">
        <v>2186</v>
      </c>
      <c r="E1168" s="97" t="s">
        <v>148</v>
      </c>
      <c r="F1168" s="49" t="s">
        <v>3529</v>
      </c>
      <c r="G1168" s="129">
        <v>0</v>
      </c>
      <c r="H1168" s="135" t="s">
        <v>136</v>
      </c>
      <c r="I1168" s="36" t="s">
        <v>2730</v>
      </c>
      <c r="J1168" s="36" t="s">
        <v>2730</v>
      </c>
    </row>
    <row r="1169" ht="18.95" customHeight="1" spans="1:10">
      <c r="A1169" s="126" t="s">
        <v>136</v>
      </c>
      <c r="B1169" s="97" t="s">
        <v>136</v>
      </c>
      <c r="C1169" s="482" t="s">
        <v>2175</v>
      </c>
      <c r="D1169" s="89" t="s">
        <v>2188</v>
      </c>
      <c r="E1169" s="97" t="s">
        <v>148</v>
      </c>
      <c r="F1169" s="49" t="s">
        <v>3530</v>
      </c>
      <c r="G1169" s="129">
        <v>0</v>
      </c>
      <c r="H1169" s="135" t="s">
        <v>136</v>
      </c>
      <c r="I1169" s="36" t="s">
        <v>2730</v>
      </c>
      <c r="J1169" s="36" t="s">
        <v>2730</v>
      </c>
    </row>
    <row r="1170" ht="18.95" customHeight="1" spans="1:10">
      <c r="A1170" s="126" t="s">
        <v>136</v>
      </c>
      <c r="B1170" s="97"/>
      <c r="C1170" s="482" t="s">
        <v>2175</v>
      </c>
      <c r="D1170" s="89" t="s">
        <v>2190</v>
      </c>
      <c r="E1170" s="97" t="s">
        <v>148</v>
      </c>
      <c r="F1170" s="49" t="s">
        <v>3531</v>
      </c>
      <c r="G1170" s="129">
        <v>0</v>
      </c>
      <c r="H1170" s="135" t="s">
        <v>136</v>
      </c>
      <c r="I1170" s="36" t="s">
        <v>2730</v>
      </c>
      <c r="J1170" s="36" t="s">
        <v>2730</v>
      </c>
    </row>
    <row r="1171" ht="18.95" customHeight="1" spans="1:10">
      <c r="A1171" s="126" t="s">
        <v>136</v>
      </c>
      <c r="B1171" s="97" t="s">
        <v>136</v>
      </c>
      <c r="C1171" s="482" t="s">
        <v>2175</v>
      </c>
      <c r="D1171" s="89" t="s">
        <v>2192</v>
      </c>
      <c r="E1171" s="97" t="s">
        <v>148</v>
      </c>
      <c r="F1171" s="49" t="s">
        <v>3532</v>
      </c>
      <c r="G1171" s="129">
        <v>0</v>
      </c>
      <c r="H1171" s="135" t="s">
        <v>136</v>
      </c>
      <c r="I1171" s="36" t="s">
        <v>2730</v>
      </c>
      <c r="J1171" s="36" t="s">
        <v>2730</v>
      </c>
    </row>
    <row r="1172" ht="18.95" customHeight="1" spans="1:10">
      <c r="A1172" s="126" t="s">
        <v>136</v>
      </c>
      <c r="B1172" s="97" t="s">
        <v>136</v>
      </c>
      <c r="C1172" s="482" t="s">
        <v>2175</v>
      </c>
      <c r="D1172" s="89" t="s">
        <v>2194</v>
      </c>
      <c r="E1172" s="97" t="s">
        <v>148</v>
      </c>
      <c r="F1172" s="49" t="s">
        <v>3533</v>
      </c>
      <c r="G1172" s="129">
        <v>0</v>
      </c>
      <c r="H1172" s="135" t="s">
        <v>136</v>
      </c>
      <c r="I1172" s="36" t="s">
        <v>2730</v>
      </c>
      <c r="J1172" s="36" t="s">
        <v>2730</v>
      </c>
    </row>
    <row r="1173" ht="18.95" customHeight="1" spans="1:10">
      <c r="A1173" s="126" t="s">
        <v>136</v>
      </c>
      <c r="B1173" s="97" t="s">
        <v>136</v>
      </c>
      <c r="C1173" s="482" t="s">
        <v>2175</v>
      </c>
      <c r="D1173" s="89" t="s">
        <v>2196</v>
      </c>
      <c r="E1173" s="97" t="s">
        <v>148</v>
      </c>
      <c r="F1173" s="49" t="s">
        <v>3534</v>
      </c>
      <c r="G1173" s="129">
        <v>0</v>
      </c>
      <c r="H1173" s="135" t="s">
        <v>136</v>
      </c>
      <c r="I1173" s="36" t="s">
        <v>2730</v>
      </c>
      <c r="J1173" s="36" t="s">
        <v>2730</v>
      </c>
    </row>
    <row r="1174" ht="18.95" customHeight="1" spans="1:10">
      <c r="A1174" s="126" t="s">
        <v>136</v>
      </c>
      <c r="B1174" s="97" t="s">
        <v>136</v>
      </c>
      <c r="C1174" s="482" t="s">
        <v>2175</v>
      </c>
      <c r="D1174" s="89" t="s">
        <v>2198</v>
      </c>
      <c r="E1174" s="97" t="s">
        <v>148</v>
      </c>
      <c r="F1174" s="49" t="s">
        <v>3535</v>
      </c>
      <c r="G1174" s="129">
        <v>0</v>
      </c>
      <c r="H1174" s="135" t="s">
        <v>136</v>
      </c>
      <c r="I1174" s="36" t="s">
        <v>2730</v>
      </c>
      <c r="J1174" s="36" t="s">
        <v>2730</v>
      </c>
    </row>
    <row r="1175" ht="18.95" customHeight="1" spans="1:10">
      <c r="A1175" s="126" t="s">
        <v>136</v>
      </c>
      <c r="B1175" s="97" t="s">
        <v>136</v>
      </c>
      <c r="C1175" s="482" t="s">
        <v>2175</v>
      </c>
      <c r="D1175" s="89" t="s">
        <v>2200</v>
      </c>
      <c r="E1175" s="97" t="s">
        <v>148</v>
      </c>
      <c r="F1175" s="49" t="s">
        <v>3536</v>
      </c>
      <c r="G1175" s="129">
        <v>0</v>
      </c>
      <c r="H1175" s="135" t="s">
        <v>136</v>
      </c>
      <c r="I1175" s="36" t="s">
        <v>2730</v>
      </c>
      <c r="J1175" s="36" t="s">
        <v>2730</v>
      </c>
    </row>
    <row r="1176" ht="18.95" customHeight="1" spans="1:10">
      <c r="A1176" s="126" t="s">
        <v>136</v>
      </c>
      <c r="B1176" s="97" t="s">
        <v>136</v>
      </c>
      <c r="C1176" s="482" t="s">
        <v>2175</v>
      </c>
      <c r="D1176" s="89" t="s">
        <v>2202</v>
      </c>
      <c r="E1176" s="97" t="s">
        <v>148</v>
      </c>
      <c r="F1176" s="49" t="s">
        <v>3537</v>
      </c>
      <c r="G1176" s="128">
        <v>0</v>
      </c>
      <c r="H1176" s="135" t="s">
        <v>136</v>
      </c>
      <c r="I1176" s="36" t="s">
        <v>2730</v>
      </c>
      <c r="J1176" s="36" t="s">
        <v>2730</v>
      </c>
    </row>
    <row r="1177" ht="18.95" customHeight="1" spans="1:10">
      <c r="A1177" s="126" t="s">
        <v>136</v>
      </c>
      <c r="B1177" s="97" t="s">
        <v>136</v>
      </c>
      <c r="C1177" s="482" t="s">
        <v>2175</v>
      </c>
      <c r="D1177" s="89" t="s">
        <v>2204</v>
      </c>
      <c r="E1177" s="97" t="s">
        <v>148</v>
      </c>
      <c r="F1177" s="49" t="s">
        <v>3538</v>
      </c>
      <c r="G1177" s="129">
        <v>0</v>
      </c>
      <c r="H1177" s="135" t="s">
        <v>136</v>
      </c>
      <c r="I1177" s="36" t="s">
        <v>2730</v>
      </c>
      <c r="J1177" s="36" t="s">
        <v>2730</v>
      </c>
    </row>
    <row r="1178" ht="18.95" customHeight="1" spans="1:10">
      <c r="A1178" s="126" t="s">
        <v>136</v>
      </c>
      <c r="B1178" s="97" t="s">
        <v>136</v>
      </c>
      <c r="C1178" s="482" t="s">
        <v>2175</v>
      </c>
      <c r="D1178" s="89" t="s">
        <v>2206</v>
      </c>
      <c r="E1178" s="97" t="s">
        <v>148</v>
      </c>
      <c r="F1178" s="49" t="s">
        <v>3539</v>
      </c>
      <c r="G1178" s="129">
        <v>0</v>
      </c>
      <c r="H1178" s="135" t="s">
        <v>136</v>
      </c>
      <c r="I1178" s="36" t="s">
        <v>2730</v>
      </c>
      <c r="J1178" s="36" t="s">
        <v>2730</v>
      </c>
    </row>
    <row r="1179" ht="18.95" customHeight="1" spans="1:10">
      <c r="A1179" s="126" t="s">
        <v>136</v>
      </c>
      <c r="B1179" s="97" t="s">
        <v>136</v>
      </c>
      <c r="C1179" s="482" t="s">
        <v>2175</v>
      </c>
      <c r="D1179" s="89" t="s">
        <v>2208</v>
      </c>
      <c r="E1179" s="97" t="s">
        <v>148</v>
      </c>
      <c r="F1179" s="49" t="s">
        <v>3257</v>
      </c>
      <c r="G1179" s="129">
        <v>0</v>
      </c>
      <c r="H1179" s="135" t="s">
        <v>136</v>
      </c>
      <c r="I1179" s="36" t="s">
        <v>2730</v>
      </c>
      <c r="J1179" s="36" t="s">
        <v>2730</v>
      </c>
    </row>
    <row r="1180" ht="18.95" customHeight="1" spans="1:10">
      <c r="A1180" s="126" t="s">
        <v>136</v>
      </c>
      <c r="B1180" s="97"/>
      <c r="C1180" s="482" t="s">
        <v>2175</v>
      </c>
      <c r="D1180" s="89" t="s">
        <v>2209</v>
      </c>
      <c r="E1180" s="97" t="s">
        <v>148</v>
      </c>
      <c r="F1180" s="49" t="s">
        <v>3540</v>
      </c>
      <c r="G1180" s="129">
        <v>0</v>
      </c>
      <c r="H1180" s="135" t="s">
        <v>136</v>
      </c>
      <c r="I1180" s="36" t="s">
        <v>2730</v>
      </c>
      <c r="J1180" s="36" t="s">
        <v>2730</v>
      </c>
    </row>
    <row r="1181" ht="18.95" customHeight="1" spans="1:10">
      <c r="A1181" s="126" t="s">
        <v>136</v>
      </c>
      <c r="B1181" s="482" t="s">
        <v>2135</v>
      </c>
      <c r="C1181" s="97"/>
      <c r="D1181" s="89" t="s">
        <v>2211</v>
      </c>
      <c r="E1181" s="97"/>
      <c r="F1181" s="50" t="s">
        <v>3541</v>
      </c>
      <c r="G1181" s="127">
        <v>3075</v>
      </c>
      <c r="H1181" s="133">
        <v>0.053</v>
      </c>
      <c r="I1181" s="36" t="s">
        <v>148</v>
      </c>
      <c r="J1181" s="36" t="s">
        <v>148</v>
      </c>
    </row>
    <row r="1182" ht="18.95" customHeight="1" spans="1:10">
      <c r="A1182" s="126" t="s">
        <v>136</v>
      </c>
      <c r="B1182" s="97" t="s">
        <v>136</v>
      </c>
      <c r="C1182" s="482" t="s">
        <v>2211</v>
      </c>
      <c r="D1182" s="89" t="s">
        <v>2213</v>
      </c>
      <c r="E1182" s="97" t="s">
        <v>148</v>
      </c>
      <c r="F1182" s="49" t="s">
        <v>3238</v>
      </c>
      <c r="G1182" s="129">
        <v>335</v>
      </c>
      <c r="H1182" s="135">
        <v>0.31</v>
      </c>
      <c r="I1182" s="36" t="s">
        <v>148</v>
      </c>
      <c r="J1182" s="36" t="s">
        <v>2730</v>
      </c>
    </row>
    <row r="1183" ht="18.95" customHeight="1" spans="1:10">
      <c r="A1183" s="126" t="s">
        <v>136</v>
      </c>
      <c r="B1183" s="97" t="s">
        <v>136</v>
      </c>
      <c r="C1183" s="482" t="s">
        <v>2211</v>
      </c>
      <c r="D1183" s="89" t="s">
        <v>2214</v>
      </c>
      <c r="E1183" s="97" t="s">
        <v>148</v>
      </c>
      <c r="F1183" s="49" t="s">
        <v>3239</v>
      </c>
      <c r="G1183" s="129">
        <v>0</v>
      </c>
      <c r="H1183" s="135" t="s">
        <v>136</v>
      </c>
      <c r="I1183" s="36" t="s">
        <v>2730</v>
      </c>
      <c r="J1183" s="36" t="s">
        <v>2730</v>
      </c>
    </row>
    <row r="1184" ht="18.95" customHeight="1" spans="1:10">
      <c r="A1184" s="126" t="s">
        <v>136</v>
      </c>
      <c r="B1184" s="97" t="s">
        <v>136</v>
      </c>
      <c r="C1184" s="482" t="s">
        <v>2211</v>
      </c>
      <c r="D1184" s="89" t="s">
        <v>2215</v>
      </c>
      <c r="E1184" s="97" t="s">
        <v>148</v>
      </c>
      <c r="F1184" s="49" t="s">
        <v>3240</v>
      </c>
      <c r="G1184" s="129">
        <v>33</v>
      </c>
      <c r="H1184" s="135">
        <v>0.147</v>
      </c>
      <c r="I1184" s="36" t="s">
        <v>148</v>
      </c>
      <c r="J1184" s="36" t="s">
        <v>2730</v>
      </c>
    </row>
    <row r="1185" ht="18.95" customHeight="1" spans="1:10">
      <c r="A1185" s="126" t="s">
        <v>136</v>
      </c>
      <c r="B1185" s="97"/>
      <c r="C1185" s="482" t="s">
        <v>2211</v>
      </c>
      <c r="D1185" s="89" t="s">
        <v>2216</v>
      </c>
      <c r="E1185" s="97" t="s">
        <v>148</v>
      </c>
      <c r="F1185" s="49" t="s">
        <v>3542</v>
      </c>
      <c r="G1185" s="129">
        <v>166</v>
      </c>
      <c r="H1185" s="135">
        <v>-0.495</v>
      </c>
      <c r="I1185" s="36" t="s">
        <v>148</v>
      </c>
      <c r="J1185" s="36" t="s">
        <v>2730</v>
      </c>
    </row>
    <row r="1186" ht="18.95" customHeight="1" spans="1:10">
      <c r="A1186" s="126" t="s">
        <v>136</v>
      </c>
      <c r="B1186" s="97" t="s">
        <v>136</v>
      </c>
      <c r="C1186" s="482" t="s">
        <v>2211</v>
      </c>
      <c r="D1186" s="89" t="s">
        <v>2218</v>
      </c>
      <c r="E1186" s="97" t="s">
        <v>148</v>
      </c>
      <c r="F1186" s="49" t="s">
        <v>3543</v>
      </c>
      <c r="G1186" s="129">
        <v>0</v>
      </c>
      <c r="H1186" s="135" t="s">
        <v>136</v>
      </c>
      <c r="I1186" s="36" t="s">
        <v>2730</v>
      </c>
      <c r="J1186" s="36" t="s">
        <v>2730</v>
      </c>
    </row>
    <row r="1187" ht="18.95" customHeight="1" spans="1:10">
      <c r="A1187" s="126" t="s">
        <v>136</v>
      </c>
      <c r="B1187" s="97" t="s">
        <v>136</v>
      </c>
      <c r="C1187" s="482" t="s">
        <v>2211</v>
      </c>
      <c r="D1187" s="89" t="s">
        <v>2220</v>
      </c>
      <c r="E1187" s="97" t="s">
        <v>148</v>
      </c>
      <c r="F1187" s="49" t="s">
        <v>3544</v>
      </c>
      <c r="G1187" s="129">
        <v>0</v>
      </c>
      <c r="H1187" s="135" t="s">
        <v>136</v>
      </c>
      <c r="I1187" s="36" t="s">
        <v>2730</v>
      </c>
      <c r="J1187" s="36" t="s">
        <v>2730</v>
      </c>
    </row>
    <row r="1188" ht="18.95" customHeight="1" spans="1:10">
      <c r="A1188" s="126" t="s">
        <v>136</v>
      </c>
      <c r="B1188" s="97" t="s">
        <v>136</v>
      </c>
      <c r="C1188" s="482" t="s">
        <v>2211</v>
      </c>
      <c r="D1188" s="89" t="s">
        <v>2222</v>
      </c>
      <c r="E1188" s="97" t="s">
        <v>148</v>
      </c>
      <c r="F1188" s="49" t="s">
        <v>3257</v>
      </c>
      <c r="G1188" s="129">
        <v>2059</v>
      </c>
      <c r="H1188" s="135">
        <v>0.07</v>
      </c>
      <c r="I1188" s="36" t="s">
        <v>148</v>
      </c>
      <c r="J1188" s="36" t="s">
        <v>2730</v>
      </c>
    </row>
    <row r="1189" ht="18.95" customHeight="1" spans="1:10">
      <c r="A1189" s="126" t="s">
        <v>136</v>
      </c>
      <c r="B1189" s="97" t="s">
        <v>136</v>
      </c>
      <c r="C1189" s="482" t="s">
        <v>2211</v>
      </c>
      <c r="D1189" s="89" t="s">
        <v>2223</v>
      </c>
      <c r="E1189" s="97" t="s">
        <v>148</v>
      </c>
      <c r="F1189" s="49" t="s">
        <v>3545</v>
      </c>
      <c r="G1189" s="129">
        <v>482</v>
      </c>
      <c r="H1189" s="135">
        <v>0.264</v>
      </c>
      <c r="I1189" s="36" t="s">
        <v>148</v>
      </c>
      <c r="J1189" s="36" t="s">
        <v>2730</v>
      </c>
    </row>
    <row r="1190" ht="18.95" customHeight="1" spans="1:10">
      <c r="A1190" s="126" t="s">
        <v>136</v>
      </c>
      <c r="B1190" s="482" t="s">
        <v>2135</v>
      </c>
      <c r="C1190" s="97"/>
      <c r="D1190" s="89" t="s">
        <v>2225</v>
      </c>
      <c r="E1190" s="97"/>
      <c r="F1190" s="50" t="s">
        <v>3546</v>
      </c>
      <c r="G1190" s="127">
        <v>1318</v>
      </c>
      <c r="H1190" s="133">
        <v>-0.176</v>
      </c>
      <c r="I1190" s="36" t="s">
        <v>148</v>
      </c>
      <c r="J1190" s="36" t="s">
        <v>148</v>
      </c>
    </row>
    <row r="1191" ht="18.95" customHeight="1" spans="1:10">
      <c r="A1191" s="126" t="s">
        <v>136</v>
      </c>
      <c r="B1191" s="97" t="s">
        <v>136</v>
      </c>
      <c r="C1191" s="482" t="s">
        <v>2225</v>
      </c>
      <c r="D1191" s="89" t="s">
        <v>2227</v>
      </c>
      <c r="E1191" s="97" t="s">
        <v>148</v>
      </c>
      <c r="F1191" s="49" t="s">
        <v>3238</v>
      </c>
      <c r="G1191" s="129">
        <v>0</v>
      </c>
      <c r="H1191" s="135" t="s">
        <v>136</v>
      </c>
      <c r="I1191" s="36" t="s">
        <v>2730</v>
      </c>
      <c r="J1191" s="36" t="s">
        <v>2730</v>
      </c>
    </row>
    <row r="1192" ht="18.95" customHeight="1" spans="1:10">
      <c r="A1192" s="126" t="s">
        <v>136</v>
      </c>
      <c r="B1192" s="97" t="s">
        <v>136</v>
      </c>
      <c r="C1192" s="482" t="s">
        <v>2225</v>
      </c>
      <c r="D1192" s="89" t="s">
        <v>2228</v>
      </c>
      <c r="E1192" s="97" t="s">
        <v>148</v>
      </c>
      <c r="F1192" s="49" t="s">
        <v>3239</v>
      </c>
      <c r="G1192" s="129">
        <v>0</v>
      </c>
      <c r="H1192" s="135" t="s">
        <v>136</v>
      </c>
      <c r="I1192" s="36" t="s">
        <v>2730</v>
      </c>
      <c r="J1192" s="36" t="s">
        <v>2730</v>
      </c>
    </row>
    <row r="1193" ht="18.95" customHeight="1" spans="1:10">
      <c r="A1193" s="126" t="s">
        <v>136</v>
      </c>
      <c r="B1193" s="97" t="s">
        <v>136</v>
      </c>
      <c r="C1193" s="482" t="s">
        <v>2225</v>
      </c>
      <c r="D1193" s="89" t="s">
        <v>2229</v>
      </c>
      <c r="E1193" s="97" t="s">
        <v>148</v>
      </c>
      <c r="F1193" s="49" t="s">
        <v>3240</v>
      </c>
      <c r="G1193" s="129">
        <v>0</v>
      </c>
      <c r="H1193" s="135" t="s">
        <v>136</v>
      </c>
      <c r="I1193" s="36" t="s">
        <v>2730</v>
      </c>
      <c r="J1193" s="36" t="s">
        <v>2730</v>
      </c>
    </row>
    <row r="1194" ht="18.95" customHeight="1" spans="1:10">
      <c r="A1194" s="126" t="s">
        <v>136</v>
      </c>
      <c r="B1194" s="97"/>
      <c r="C1194" s="482" t="s">
        <v>2225</v>
      </c>
      <c r="D1194" s="89" t="s">
        <v>2230</v>
      </c>
      <c r="E1194" s="97" t="s">
        <v>148</v>
      </c>
      <c r="F1194" s="49" t="s">
        <v>3547</v>
      </c>
      <c r="G1194" s="129">
        <v>856</v>
      </c>
      <c r="H1194" s="135">
        <v>1.46</v>
      </c>
      <c r="I1194" s="36" t="s">
        <v>148</v>
      </c>
      <c r="J1194" s="36" t="s">
        <v>2730</v>
      </c>
    </row>
    <row r="1195" ht="18.95" customHeight="1" spans="1:10">
      <c r="A1195" s="126" t="s">
        <v>136</v>
      </c>
      <c r="B1195" s="97"/>
      <c r="C1195" s="482" t="s">
        <v>2225</v>
      </c>
      <c r="D1195" s="89" t="s">
        <v>2238</v>
      </c>
      <c r="E1195" s="97" t="s">
        <v>148</v>
      </c>
      <c r="F1195" s="49" t="s">
        <v>3548</v>
      </c>
      <c r="G1195" s="129">
        <v>43</v>
      </c>
      <c r="H1195" s="135" t="s">
        <v>136</v>
      </c>
      <c r="I1195" s="36" t="s">
        <v>148</v>
      </c>
      <c r="J1195" s="36" t="s">
        <v>2730</v>
      </c>
    </row>
    <row r="1196" ht="18.95" customHeight="1" spans="1:10">
      <c r="A1196" s="126" t="s">
        <v>136</v>
      </c>
      <c r="B1196" s="97"/>
      <c r="C1196" s="482" t="s">
        <v>2225</v>
      </c>
      <c r="D1196" s="89"/>
      <c r="E1196" s="97" t="s">
        <v>148</v>
      </c>
      <c r="F1196" s="49" t="s">
        <v>3549</v>
      </c>
      <c r="G1196" s="128">
        <v>0</v>
      </c>
      <c r="H1196" s="135">
        <v>-1</v>
      </c>
      <c r="I1196" s="36" t="s">
        <v>2730</v>
      </c>
      <c r="J1196" s="36" t="s">
        <v>2730</v>
      </c>
    </row>
    <row r="1197" ht="18.95" customHeight="1" spans="1:10">
      <c r="A1197" s="126" t="s">
        <v>136</v>
      </c>
      <c r="B1197" s="97"/>
      <c r="C1197" s="482" t="s">
        <v>2225</v>
      </c>
      <c r="D1197" s="89" t="s">
        <v>2242</v>
      </c>
      <c r="E1197" s="97" t="s">
        <v>148</v>
      </c>
      <c r="F1197" s="49" t="s">
        <v>3550</v>
      </c>
      <c r="G1197" s="129">
        <v>258</v>
      </c>
      <c r="H1197" s="135" t="s">
        <v>136</v>
      </c>
      <c r="I1197" s="36" t="s">
        <v>148</v>
      </c>
      <c r="J1197" s="36" t="s">
        <v>2730</v>
      </c>
    </row>
    <row r="1198" ht="18.95" customHeight="1" spans="1:10">
      <c r="A1198" s="126" t="s">
        <v>136</v>
      </c>
      <c r="B1198" s="97"/>
      <c r="C1198" s="482" t="s">
        <v>2225</v>
      </c>
      <c r="D1198" s="89" t="s">
        <v>3551</v>
      </c>
      <c r="E1198" s="97" t="s">
        <v>148</v>
      </c>
      <c r="F1198" s="49" t="s">
        <v>3552</v>
      </c>
      <c r="G1198" s="129">
        <v>0</v>
      </c>
      <c r="H1198" s="135" t="s">
        <v>136</v>
      </c>
      <c r="I1198" s="36" t="s">
        <v>2730</v>
      </c>
      <c r="J1198" s="36" t="s">
        <v>2730</v>
      </c>
    </row>
    <row r="1199" ht="18.95" customHeight="1" spans="1:10">
      <c r="A1199" s="126" t="s">
        <v>136</v>
      </c>
      <c r="B1199" s="97"/>
      <c r="C1199" s="482" t="s">
        <v>2225</v>
      </c>
      <c r="D1199" s="486" t="s">
        <v>2240</v>
      </c>
      <c r="E1199" s="97" t="s">
        <v>148</v>
      </c>
      <c r="F1199" s="49" t="s">
        <v>3553</v>
      </c>
      <c r="G1199" s="129">
        <v>31</v>
      </c>
      <c r="H1199" s="135" t="s">
        <v>136</v>
      </c>
      <c r="I1199" s="36" t="s">
        <v>148</v>
      </c>
      <c r="J1199" s="36" t="s">
        <v>2730</v>
      </c>
    </row>
    <row r="1200" ht="18.95" customHeight="1" spans="1:10">
      <c r="A1200" s="126" t="s">
        <v>136</v>
      </c>
      <c r="B1200" s="97" t="s">
        <v>136</v>
      </c>
      <c r="C1200" s="482" t="s">
        <v>2225</v>
      </c>
      <c r="D1200" s="89" t="s">
        <v>3554</v>
      </c>
      <c r="E1200" s="97" t="s">
        <v>148</v>
      </c>
      <c r="F1200" s="49" t="s">
        <v>3555</v>
      </c>
      <c r="G1200" s="129">
        <v>0</v>
      </c>
      <c r="H1200" s="135" t="s">
        <v>136</v>
      </c>
      <c r="I1200" s="36" t="s">
        <v>2730</v>
      </c>
      <c r="J1200" s="36" t="s">
        <v>2730</v>
      </c>
    </row>
    <row r="1201" ht="18.95" customHeight="1" spans="1:10">
      <c r="A1201" s="126"/>
      <c r="B1201" s="97"/>
      <c r="C1201" s="482" t="s">
        <v>2225</v>
      </c>
      <c r="D1201" s="481" t="s">
        <v>2244</v>
      </c>
      <c r="E1201" s="97" t="s">
        <v>148</v>
      </c>
      <c r="F1201" s="49" t="s">
        <v>3556</v>
      </c>
      <c r="G1201" s="129">
        <v>105</v>
      </c>
      <c r="H1201" s="135">
        <v>-0.232</v>
      </c>
      <c r="I1201" s="36" t="s">
        <v>148</v>
      </c>
      <c r="J1201" s="36" t="s">
        <v>2730</v>
      </c>
    </row>
    <row r="1202" ht="18.95" customHeight="1" spans="1:10">
      <c r="A1202" s="126" t="s">
        <v>136</v>
      </c>
      <c r="B1202" s="97"/>
      <c r="C1202" s="482" t="s">
        <v>2225</v>
      </c>
      <c r="D1202" s="481" t="s">
        <v>2246</v>
      </c>
      <c r="E1202" s="97" t="s">
        <v>148</v>
      </c>
      <c r="F1202" s="49" t="s">
        <v>3557</v>
      </c>
      <c r="G1202" s="129">
        <v>25</v>
      </c>
      <c r="H1202" s="135">
        <v>-0.971</v>
      </c>
      <c r="I1202" s="36" t="s">
        <v>148</v>
      </c>
      <c r="J1202" s="36" t="s">
        <v>2730</v>
      </c>
    </row>
    <row r="1203" ht="18.95" customHeight="1" spans="1:10">
      <c r="A1203" s="126" t="s">
        <v>136</v>
      </c>
      <c r="B1203" s="482" t="s">
        <v>2135</v>
      </c>
      <c r="C1203" s="97" t="s">
        <v>136</v>
      </c>
      <c r="D1203" s="481" t="s">
        <v>2248</v>
      </c>
      <c r="E1203" s="97"/>
      <c r="F1203" s="50" t="s">
        <v>3558</v>
      </c>
      <c r="G1203" s="127">
        <v>3650</v>
      </c>
      <c r="H1203" s="133">
        <v>0</v>
      </c>
      <c r="I1203" s="36" t="s">
        <v>148</v>
      </c>
      <c r="J1203" s="36" t="s">
        <v>148</v>
      </c>
    </row>
    <row r="1204" ht="18.95" customHeight="1" spans="1:10">
      <c r="A1204" s="126" t="s">
        <v>136</v>
      </c>
      <c r="B1204" s="97"/>
      <c r="C1204" s="482" t="s">
        <v>2248</v>
      </c>
      <c r="D1204" s="481" t="s">
        <v>2250</v>
      </c>
      <c r="E1204" s="97" t="s">
        <v>148</v>
      </c>
      <c r="F1204" s="49" t="s">
        <v>3238</v>
      </c>
      <c r="G1204" s="129">
        <v>0</v>
      </c>
      <c r="H1204" s="135" t="s">
        <v>136</v>
      </c>
      <c r="I1204" s="36" t="s">
        <v>2730</v>
      </c>
      <c r="J1204" s="36" t="s">
        <v>2730</v>
      </c>
    </row>
    <row r="1205" ht="18.95" customHeight="1" spans="1:10">
      <c r="A1205" s="126" t="s">
        <v>136</v>
      </c>
      <c r="B1205" s="97"/>
      <c r="C1205" s="482" t="s">
        <v>2248</v>
      </c>
      <c r="D1205" s="481" t="s">
        <v>2251</v>
      </c>
      <c r="E1205" s="97" t="s">
        <v>148</v>
      </c>
      <c r="F1205" s="49" t="s">
        <v>3239</v>
      </c>
      <c r="G1205" s="128">
        <v>0</v>
      </c>
      <c r="H1205" s="135" t="s">
        <v>136</v>
      </c>
      <c r="I1205" s="36" t="s">
        <v>2730</v>
      </c>
      <c r="J1205" s="36" t="s">
        <v>2730</v>
      </c>
    </row>
    <row r="1206" ht="18.95" customHeight="1" spans="1:10">
      <c r="A1206" s="126" t="s">
        <v>136</v>
      </c>
      <c r="B1206" s="97"/>
      <c r="C1206" s="482" t="s">
        <v>2248</v>
      </c>
      <c r="D1206" s="481" t="s">
        <v>2252</v>
      </c>
      <c r="E1206" s="97" t="s">
        <v>148</v>
      </c>
      <c r="F1206" s="49" t="s">
        <v>3240</v>
      </c>
      <c r="G1206" s="129">
        <v>0</v>
      </c>
      <c r="H1206" s="135" t="s">
        <v>136</v>
      </c>
      <c r="I1206" s="36" t="s">
        <v>2730</v>
      </c>
      <c r="J1206" s="36" t="s">
        <v>2730</v>
      </c>
    </row>
    <row r="1207" ht="18.95" customHeight="1" spans="1:10">
      <c r="A1207" s="126" t="s">
        <v>136</v>
      </c>
      <c r="B1207" s="97"/>
      <c r="C1207" s="482" t="s">
        <v>2248</v>
      </c>
      <c r="D1207" s="481" t="s">
        <v>2253</v>
      </c>
      <c r="E1207" s="97" t="s">
        <v>148</v>
      </c>
      <c r="F1207" s="49" t="s">
        <v>3559</v>
      </c>
      <c r="G1207" s="129">
        <v>0</v>
      </c>
      <c r="H1207" s="135" t="s">
        <v>136</v>
      </c>
      <c r="I1207" s="36" t="s">
        <v>2730</v>
      </c>
      <c r="J1207" s="36" t="s">
        <v>2730</v>
      </c>
    </row>
    <row r="1208" ht="18.95" customHeight="1" spans="1:10">
      <c r="A1208" s="126" t="s">
        <v>136</v>
      </c>
      <c r="B1208" s="97"/>
      <c r="C1208" s="482" t="s">
        <v>2248</v>
      </c>
      <c r="D1208" s="481" t="s">
        <v>2255</v>
      </c>
      <c r="E1208" s="97" t="s">
        <v>148</v>
      </c>
      <c r="F1208" s="49" t="s">
        <v>3560</v>
      </c>
      <c r="G1208" s="129">
        <v>0</v>
      </c>
      <c r="H1208" s="135" t="s">
        <v>136</v>
      </c>
      <c r="I1208" s="36" t="s">
        <v>2730</v>
      </c>
      <c r="J1208" s="36" t="s">
        <v>2730</v>
      </c>
    </row>
    <row r="1209" ht="18.95" customHeight="1" spans="1:10">
      <c r="A1209" s="126"/>
      <c r="B1209" s="97"/>
      <c r="C1209" s="482" t="s">
        <v>2248</v>
      </c>
      <c r="D1209" s="481" t="s">
        <v>2257</v>
      </c>
      <c r="E1209" s="97" t="s">
        <v>148</v>
      </c>
      <c r="F1209" s="27" t="s">
        <v>3561</v>
      </c>
      <c r="G1209" s="129">
        <v>0</v>
      </c>
      <c r="H1209" s="135" t="s">
        <v>136</v>
      </c>
      <c r="I1209" s="36" t="s">
        <v>2730</v>
      </c>
      <c r="J1209" s="36" t="s">
        <v>2730</v>
      </c>
    </row>
    <row r="1210" ht="18.95" customHeight="1" spans="1:10">
      <c r="A1210" s="126"/>
      <c r="B1210" s="97"/>
      <c r="C1210" s="482" t="s">
        <v>2248</v>
      </c>
      <c r="D1210" s="481" t="s">
        <v>2259</v>
      </c>
      <c r="E1210" s="97" t="s">
        <v>148</v>
      </c>
      <c r="F1210" s="27" t="s">
        <v>3562</v>
      </c>
      <c r="G1210" s="129">
        <v>0</v>
      </c>
      <c r="H1210" s="135" t="s">
        <v>136</v>
      </c>
      <c r="I1210" s="36" t="s">
        <v>2730</v>
      </c>
      <c r="J1210" s="36" t="s">
        <v>2730</v>
      </c>
    </row>
    <row r="1211" ht="18.95" customHeight="1" spans="1:10">
      <c r="A1211" s="126"/>
      <c r="B1211" s="97"/>
      <c r="C1211" s="482" t="s">
        <v>2248</v>
      </c>
      <c r="D1211" s="89" t="s">
        <v>2261</v>
      </c>
      <c r="E1211" s="97" t="s">
        <v>148</v>
      </c>
      <c r="F1211" s="27" t="s">
        <v>3563</v>
      </c>
      <c r="G1211" s="129">
        <v>118</v>
      </c>
      <c r="H1211" s="135" t="s">
        <v>136</v>
      </c>
      <c r="I1211" s="36" t="s">
        <v>148</v>
      </c>
      <c r="J1211" s="36" t="s">
        <v>2730</v>
      </c>
    </row>
    <row r="1212" ht="18.95" customHeight="1" spans="1:10">
      <c r="A1212" s="126"/>
      <c r="B1212" s="97"/>
      <c r="C1212" s="482" t="s">
        <v>2248</v>
      </c>
      <c r="D1212" s="89" t="s">
        <v>2263</v>
      </c>
      <c r="E1212" s="97" t="s">
        <v>148</v>
      </c>
      <c r="F1212" s="27" t="s">
        <v>3564</v>
      </c>
      <c r="G1212" s="129">
        <v>2559</v>
      </c>
      <c r="H1212" s="135">
        <v>-0.161</v>
      </c>
      <c r="I1212" s="36" t="s">
        <v>148</v>
      </c>
      <c r="J1212" s="36" t="s">
        <v>2730</v>
      </c>
    </row>
    <row r="1213" ht="18.95" customHeight="1" spans="1:10">
      <c r="A1213" s="126" t="s">
        <v>136</v>
      </c>
      <c r="B1213" s="97" t="s">
        <v>136</v>
      </c>
      <c r="C1213" s="482" t="s">
        <v>2248</v>
      </c>
      <c r="D1213" s="89" t="s">
        <v>2265</v>
      </c>
      <c r="E1213" s="97" t="s">
        <v>148</v>
      </c>
      <c r="F1213" s="27" t="s">
        <v>3565</v>
      </c>
      <c r="G1213" s="129">
        <v>0</v>
      </c>
      <c r="H1213" s="135" t="s">
        <v>136</v>
      </c>
      <c r="I1213" s="36" t="s">
        <v>2730</v>
      </c>
      <c r="J1213" s="36" t="s">
        <v>2730</v>
      </c>
    </row>
    <row r="1214" ht="18.95" customHeight="1" spans="1:10">
      <c r="A1214" s="126" t="s">
        <v>136</v>
      </c>
      <c r="B1214" s="97" t="s">
        <v>136</v>
      </c>
      <c r="C1214" s="482" t="s">
        <v>2248</v>
      </c>
      <c r="D1214" s="89" t="s">
        <v>2267</v>
      </c>
      <c r="E1214" s="97" t="s">
        <v>148</v>
      </c>
      <c r="F1214" s="27" t="s">
        <v>3566</v>
      </c>
      <c r="G1214" s="129">
        <v>473</v>
      </c>
      <c r="H1214" s="135">
        <v>3.73</v>
      </c>
      <c r="I1214" s="36" t="s">
        <v>148</v>
      </c>
      <c r="J1214" s="36" t="s">
        <v>2730</v>
      </c>
    </row>
    <row r="1215" ht="18.95" customHeight="1" spans="1:10">
      <c r="A1215" s="126" t="s">
        <v>136</v>
      </c>
      <c r="B1215" s="97" t="s">
        <v>136</v>
      </c>
      <c r="C1215" s="482" t="s">
        <v>2248</v>
      </c>
      <c r="D1215" s="89" t="s">
        <v>2269</v>
      </c>
      <c r="E1215" s="97" t="s">
        <v>148</v>
      </c>
      <c r="F1215" s="27" t="s">
        <v>3567</v>
      </c>
      <c r="G1215" s="129">
        <v>0</v>
      </c>
      <c r="H1215" s="135" t="s">
        <v>136</v>
      </c>
      <c r="I1215" s="36" t="s">
        <v>2730</v>
      </c>
      <c r="J1215" s="36" t="s">
        <v>2730</v>
      </c>
    </row>
    <row r="1216" ht="18.95" customHeight="1" spans="1:10">
      <c r="A1216" s="126" t="s">
        <v>136</v>
      </c>
      <c r="B1216" s="97" t="s">
        <v>136</v>
      </c>
      <c r="C1216" s="482" t="s">
        <v>2248</v>
      </c>
      <c r="D1216" s="89" t="s">
        <v>2271</v>
      </c>
      <c r="E1216" s="97" t="s">
        <v>148</v>
      </c>
      <c r="F1216" s="49" t="s">
        <v>3568</v>
      </c>
      <c r="G1216" s="129">
        <v>0</v>
      </c>
      <c r="H1216" s="133" t="s">
        <v>136</v>
      </c>
      <c r="I1216" s="36" t="s">
        <v>2730</v>
      </c>
      <c r="J1216" s="36" t="s">
        <v>2730</v>
      </c>
    </row>
    <row r="1217" ht="18.95" customHeight="1" spans="1:10">
      <c r="A1217" s="126" t="s">
        <v>136</v>
      </c>
      <c r="B1217" s="97" t="s">
        <v>136</v>
      </c>
      <c r="C1217" s="482" t="s">
        <v>2248</v>
      </c>
      <c r="D1217" s="89" t="s">
        <v>2273</v>
      </c>
      <c r="E1217" s="97" t="s">
        <v>148</v>
      </c>
      <c r="F1217" s="49" t="s">
        <v>3569</v>
      </c>
      <c r="G1217" s="129">
        <v>0</v>
      </c>
      <c r="H1217" s="135" t="s">
        <v>136</v>
      </c>
      <c r="I1217" s="36" t="s">
        <v>2730</v>
      </c>
      <c r="J1217" s="36" t="s">
        <v>2730</v>
      </c>
    </row>
    <row r="1218" ht="18.95" customHeight="1" spans="1:10">
      <c r="A1218" s="126" t="s">
        <v>136</v>
      </c>
      <c r="B1218" s="97" t="s">
        <v>136</v>
      </c>
      <c r="C1218" s="482" t="s">
        <v>2248</v>
      </c>
      <c r="D1218" s="89" t="s">
        <v>2275</v>
      </c>
      <c r="E1218" s="97" t="s">
        <v>148</v>
      </c>
      <c r="F1218" s="49" t="s">
        <v>3570</v>
      </c>
      <c r="G1218" s="128">
        <v>500</v>
      </c>
      <c r="H1218" s="135">
        <v>0</v>
      </c>
      <c r="I1218" s="36" t="s">
        <v>148</v>
      </c>
      <c r="J1218" s="36" t="s">
        <v>2730</v>
      </c>
    </row>
    <row r="1219" ht="18.95" customHeight="1" spans="1:10">
      <c r="A1219" s="126" t="s">
        <v>136</v>
      </c>
      <c r="B1219" s="482" t="s">
        <v>2135</v>
      </c>
      <c r="C1219" s="97"/>
      <c r="D1219" s="89" t="s">
        <v>2277</v>
      </c>
      <c r="E1219" s="97" t="s">
        <v>148</v>
      </c>
      <c r="F1219" s="50" t="s">
        <v>3571</v>
      </c>
      <c r="G1219" s="141">
        <v>0</v>
      </c>
      <c r="H1219" s="133" t="s">
        <v>136</v>
      </c>
      <c r="I1219" s="36" t="s">
        <v>2730</v>
      </c>
      <c r="J1219" s="36" t="s">
        <v>148</v>
      </c>
    </row>
    <row r="1220" ht="18.95" customHeight="1" spans="1:10">
      <c r="A1220" s="126" t="s">
        <v>135</v>
      </c>
      <c r="B1220" s="97" t="s">
        <v>136</v>
      </c>
      <c r="C1220" s="97"/>
      <c r="D1220" s="89" t="s">
        <v>2279</v>
      </c>
      <c r="E1220" s="97"/>
      <c r="F1220" s="50" t="s">
        <v>2280</v>
      </c>
      <c r="G1220" s="127">
        <v>212551</v>
      </c>
      <c r="H1220" s="133">
        <v>0.018</v>
      </c>
      <c r="I1220" s="36" t="s">
        <v>148</v>
      </c>
      <c r="J1220" s="36" t="s">
        <v>148</v>
      </c>
    </row>
    <row r="1221" ht="18.95" customHeight="1" spans="1:10">
      <c r="A1221" s="126" t="s">
        <v>136</v>
      </c>
      <c r="B1221" s="482" t="s">
        <v>2279</v>
      </c>
      <c r="C1221" s="97"/>
      <c r="D1221" s="89" t="s">
        <v>2281</v>
      </c>
      <c r="E1221" s="97"/>
      <c r="F1221" s="50" t="s">
        <v>3572</v>
      </c>
      <c r="G1221" s="127">
        <v>160248</v>
      </c>
      <c r="H1221" s="133">
        <v>0.056</v>
      </c>
      <c r="I1221" s="36" t="s">
        <v>148</v>
      </c>
      <c r="J1221" s="36" t="s">
        <v>148</v>
      </c>
    </row>
    <row r="1222" ht="18.95" customHeight="1" spans="1:10">
      <c r="A1222" s="126" t="s">
        <v>136</v>
      </c>
      <c r="B1222" s="97" t="s">
        <v>136</v>
      </c>
      <c r="C1222" s="482" t="s">
        <v>2281</v>
      </c>
      <c r="D1222" s="89" t="s">
        <v>2283</v>
      </c>
      <c r="E1222" s="97" t="s">
        <v>148</v>
      </c>
      <c r="F1222" s="49" t="s">
        <v>3573</v>
      </c>
      <c r="G1222" s="129">
        <v>0</v>
      </c>
      <c r="H1222" s="135" t="s">
        <v>136</v>
      </c>
      <c r="I1222" s="36" t="s">
        <v>2730</v>
      </c>
      <c r="J1222" s="36" t="s">
        <v>2730</v>
      </c>
    </row>
    <row r="1223" ht="18.95" customHeight="1" spans="1:10">
      <c r="A1223" s="126" t="s">
        <v>136</v>
      </c>
      <c r="B1223" s="97" t="s">
        <v>136</v>
      </c>
      <c r="C1223" s="482" t="s">
        <v>2281</v>
      </c>
      <c r="D1223" s="89" t="s">
        <v>2285</v>
      </c>
      <c r="E1223" s="97" t="s">
        <v>148</v>
      </c>
      <c r="F1223" s="27" t="s">
        <v>3574</v>
      </c>
      <c r="G1223" s="129">
        <v>0</v>
      </c>
      <c r="H1223" s="135" t="s">
        <v>136</v>
      </c>
      <c r="I1223" s="36" t="s">
        <v>2730</v>
      </c>
      <c r="J1223" s="36" t="s">
        <v>2730</v>
      </c>
    </row>
    <row r="1224" ht="18.95" customHeight="1" spans="1:10">
      <c r="A1224" s="126" t="s">
        <v>136</v>
      </c>
      <c r="B1224" s="97" t="s">
        <v>136</v>
      </c>
      <c r="C1224" s="482" t="s">
        <v>2281</v>
      </c>
      <c r="D1224" s="89" t="s">
        <v>2287</v>
      </c>
      <c r="E1224" s="97" t="s">
        <v>148</v>
      </c>
      <c r="F1224" s="49" t="s">
        <v>3575</v>
      </c>
      <c r="G1224" s="129">
        <v>74884</v>
      </c>
      <c r="H1224" s="135">
        <v>-0.09</v>
      </c>
      <c r="I1224" s="36" t="s">
        <v>148</v>
      </c>
      <c r="J1224" s="36" t="s">
        <v>2730</v>
      </c>
    </row>
    <row r="1225" ht="18.95" customHeight="1" spans="1:10">
      <c r="A1225" s="126" t="s">
        <v>136</v>
      </c>
      <c r="B1225" s="97" t="s">
        <v>136</v>
      </c>
      <c r="C1225" s="482" t="s">
        <v>2281</v>
      </c>
      <c r="D1225" s="89" t="s">
        <v>2289</v>
      </c>
      <c r="E1225" s="97" t="s">
        <v>148</v>
      </c>
      <c r="F1225" s="49" t="s">
        <v>3576</v>
      </c>
      <c r="G1225" s="129">
        <v>0</v>
      </c>
      <c r="H1225" s="135" t="s">
        <v>136</v>
      </c>
      <c r="I1225" s="36" t="s">
        <v>2730</v>
      </c>
      <c r="J1225" s="36" t="s">
        <v>2730</v>
      </c>
    </row>
    <row r="1226" ht="18.95" customHeight="1" spans="1:10">
      <c r="A1226" s="126" t="s">
        <v>136</v>
      </c>
      <c r="B1226" s="97" t="s">
        <v>136</v>
      </c>
      <c r="C1226" s="482" t="s">
        <v>2281</v>
      </c>
      <c r="D1226" s="89" t="s">
        <v>2291</v>
      </c>
      <c r="E1226" s="97" t="s">
        <v>148</v>
      </c>
      <c r="F1226" s="49" t="s">
        <v>3577</v>
      </c>
      <c r="G1226" s="129">
        <v>67000</v>
      </c>
      <c r="H1226" s="135">
        <v>-0.029</v>
      </c>
      <c r="I1226" s="36" t="s">
        <v>148</v>
      </c>
      <c r="J1226" s="36" t="s">
        <v>2730</v>
      </c>
    </row>
    <row r="1227" ht="18.95" customHeight="1" spans="1:10">
      <c r="A1227" s="126" t="s">
        <v>136</v>
      </c>
      <c r="B1227" s="97" t="s">
        <v>136</v>
      </c>
      <c r="C1227" s="482" t="s">
        <v>2281</v>
      </c>
      <c r="D1227" s="89" t="s">
        <v>2293</v>
      </c>
      <c r="E1227" s="97" t="s">
        <v>148</v>
      </c>
      <c r="F1227" s="49" t="s">
        <v>3578</v>
      </c>
      <c r="G1227" s="129">
        <v>17864</v>
      </c>
      <c r="H1227" s="135" t="s">
        <v>136</v>
      </c>
      <c r="I1227" s="36" t="s">
        <v>148</v>
      </c>
      <c r="J1227" s="36" t="s">
        <v>2730</v>
      </c>
    </row>
    <row r="1228" ht="18.95" customHeight="1" spans="1:10">
      <c r="A1228" s="126" t="s">
        <v>136</v>
      </c>
      <c r="B1228" s="97" t="s">
        <v>136</v>
      </c>
      <c r="C1228" s="482" t="s">
        <v>2281</v>
      </c>
      <c r="D1228" s="89" t="s">
        <v>2295</v>
      </c>
      <c r="E1228" s="97" t="s">
        <v>148</v>
      </c>
      <c r="F1228" s="49" t="s">
        <v>3579</v>
      </c>
      <c r="G1228" s="129">
        <v>0</v>
      </c>
      <c r="H1228" s="135" t="s">
        <v>136</v>
      </c>
      <c r="I1228" s="36" t="s">
        <v>2730</v>
      </c>
      <c r="J1228" s="36" t="s">
        <v>2730</v>
      </c>
    </row>
    <row r="1229" ht="18.95" customHeight="1" spans="1:10">
      <c r="A1229" s="126" t="s">
        <v>136</v>
      </c>
      <c r="B1229" s="97" t="s">
        <v>136</v>
      </c>
      <c r="C1229" s="482" t="s">
        <v>2281</v>
      </c>
      <c r="D1229" s="89" t="s">
        <v>2297</v>
      </c>
      <c r="E1229" s="97" t="s">
        <v>148</v>
      </c>
      <c r="F1229" s="27" t="s">
        <v>3580</v>
      </c>
      <c r="G1229" s="129">
        <v>500</v>
      </c>
      <c r="H1229" s="135">
        <v>0</v>
      </c>
      <c r="I1229" s="36" t="s">
        <v>148</v>
      </c>
      <c r="J1229" s="36" t="s">
        <v>2730</v>
      </c>
    </row>
    <row r="1230" ht="18.95" customHeight="1" spans="1:10">
      <c r="A1230" s="126" t="s">
        <v>136</v>
      </c>
      <c r="B1230" s="482" t="s">
        <v>2279</v>
      </c>
      <c r="C1230" s="97"/>
      <c r="D1230" s="89" t="s">
        <v>2299</v>
      </c>
      <c r="E1230" s="97"/>
      <c r="F1230" s="50" t="s">
        <v>3581</v>
      </c>
      <c r="G1230" s="127">
        <v>50334</v>
      </c>
      <c r="H1230" s="133">
        <v>-0.088</v>
      </c>
      <c r="I1230" s="36" t="s">
        <v>148</v>
      </c>
      <c r="J1230" s="36" t="s">
        <v>148</v>
      </c>
    </row>
    <row r="1231" ht="18.95" customHeight="1" spans="1:10">
      <c r="A1231" s="126" t="s">
        <v>136</v>
      </c>
      <c r="B1231" s="97" t="s">
        <v>136</v>
      </c>
      <c r="C1231" s="482" t="s">
        <v>2299</v>
      </c>
      <c r="D1231" s="89" t="s">
        <v>2301</v>
      </c>
      <c r="E1231" s="97" t="s">
        <v>148</v>
      </c>
      <c r="F1231" s="49" t="s">
        <v>3582</v>
      </c>
      <c r="G1231" s="129">
        <v>50334</v>
      </c>
      <c r="H1231" s="135">
        <v>-0.088</v>
      </c>
      <c r="I1231" s="36" t="s">
        <v>148</v>
      </c>
      <c r="J1231" s="36" t="s">
        <v>2730</v>
      </c>
    </row>
    <row r="1232" ht="18.95" customHeight="1" spans="1:10">
      <c r="A1232" s="126" t="s">
        <v>136</v>
      </c>
      <c r="B1232" s="97" t="s">
        <v>136</v>
      </c>
      <c r="C1232" s="482" t="s">
        <v>2299</v>
      </c>
      <c r="D1232" s="89" t="s">
        <v>2303</v>
      </c>
      <c r="E1232" s="97" t="s">
        <v>148</v>
      </c>
      <c r="F1232" s="51" t="s">
        <v>3583</v>
      </c>
      <c r="G1232" s="129">
        <v>0</v>
      </c>
      <c r="H1232" s="135" t="s">
        <v>136</v>
      </c>
      <c r="I1232" s="36" t="s">
        <v>2730</v>
      </c>
      <c r="J1232" s="36" t="s">
        <v>2730</v>
      </c>
    </row>
    <row r="1233" ht="18.95" customHeight="1" spans="1:10">
      <c r="A1233" s="126" t="s">
        <v>136</v>
      </c>
      <c r="B1233" s="97"/>
      <c r="C1233" s="482" t="s">
        <v>2299</v>
      </c>
      <c r="D1233" s="89" t="s">
        <v>2305</v>
      </c>
      <c r="E1233" s="97" t="s">
        <v>148</v>
      </c>
      <c r="F1233" s="49" t="s">
        <v>3584</v>
      </c>
      <c r="G1233" s="129">
        <v>0</v>
      </c>
      <c r="H1233" s="135" t="s">
        <v>136</v>
      </c>
      <c r="I1233" s="36" t="s">
        <v>2730</v>
      </c>
      <c r="J1233" s="36" t="s">
        <v>2730</v>
      </c>
    </row>
    <row r="1234" ht="18.95" customHeight="1" spans="1:10">
      <c r="A1234" s="126" t="s">
        <v>136</v>
      </c>
      <c r="B1234" s="482" t="s">
        <v>2279</v>
      </c>
      <c r="C1234" s="97"/>
      <c r="D1234" s="89" t="s">
        <v>2307</v>
      </c>
      <c r="E1234" s="97"/>
      <c r="F1234" s="48" t="s">
        <v>3585</v>
      </c>
      <c r="G1234" s="127">
        <v>1969</v>
      </c>
      <c r="H1234" s="133">
        <v>0.017</v>
      </c>
      <c r="I1234" s="36" t="s">
        <v>148</v>
      </c>
      <c r="J1234" s="36" t="s">
        <v>148</v>
      </c>
    </row>
    <row r="1235" ht="18.95" customHeight="1" spans="1:10">
      <c r="A1235" s="126" t="s">
        <v>136</v>
      </c>
      <c r="B1235" s="97" t="s">
        <v>136</v>
      </c>
      <c r="C1235" s="482" t="s">
        <v>2307</v>
      </c>
      <c r="D1235" s="89" t="s">
        <v>2309</v>
      </c>
      <c r="E1235" s="97" t="s">
        <v>148</v>
      </c>
      <c r="F1235" s="27" t="s">
        <v>3586</v>
      </c>
      <c r="G1235" s="127">
        <v>0</v>
      </c>
      <c r="H1235" s="135" t="s">
        <v>136</v>
      </c>
      <c r="I1235" s="36" t="s">
        <v>2730</v>
      </c>
      <c r="J1235" s="36" t="s">
        <v>2730</v>
      </c>
    </row>
    <row r="1236" ht="18.95" customHeight="1" spans="1:10">
      <c r="A1236" s="126" t="s">
        <v>136</v>
      </c>
      <c r="B1236" s="97" t="s">
        <v>136</v>
      </c>
      <c r="C1236" s="482" t="s">
        <v>2307</v>
      </c>
      <c r="D1236" s="89" t="s">
        <v>2311</v>
      </c>
      <c r="E1236" s="97" t="s">
        <v>148</v>
      </c>
      <c r="F1236" s="51" t="s">
        <v>3587</v>
      </c>
      <c r="G1236" s="128">
        <v>1969</v>
      </c>
      <c r="H1236" s="135">
        <v>0.017</v>
      </c>
      <c r="I1236" s="36" t="s">
        <v>148</v>
      </c>
      <c r="J1236" s="36" t="s">
        <v>2730</v>
      </c>
    </row>
    <row r="1237" ht="18.95" customHeight="1" spans="1:10">
      <c r="A1237" s="126" t="s">
        <v>135</v>
      </c>
      <c r="B1237" s="97" t="s">
        <v>136</v>
      </c>
      <c r="C1237" s="97"/>
      <c r="D1237" s="89" t="s">
        <v>2313</v>
      </c>
      <c r="E1237" s="97"/>
      <c r="F1237" s="56" t="s">
        <v>2314</v>
      </c>
      <c r="G1237" s="127">
        <v>44539</v>
      </c>
      <c r="H1237" s="133">
        <v>0.488</v>
      </c>
      <c r="I1237" s="36" t="s">
        <v>148</v>
      </c>
      <c r="J1237" s="36" t="s">
        <v>148</v>
      </c>
    </row>
    <row r="1238" ht="18.95" customHeight="1" spans="1:10">
      <c r="A1238" s="126" t="s">
        <v>136</v>
      </c>
      <c r="B1238" s="482" t="s">
        <v>2313</v>
      </c>
      <c r="C1238" s="97"/>
      <c r="D1238" s="89" t="s">
        <v>2315</v>
      </c>
      <c r="E1238" s="97"/>
      <c r="F1238" s="56" t="s">
        <v>3588</v>
      </c>
      <c r="G1238" s="127">
        <v>38430</v>
      </c>
      <c r="H1238" s="133">
        <v>0.846</v>
      </c>
      <c r="I1238" s="36" t="s">
        <v>148</v>
      </c>
      <c r="J1238" s="36" t="s">
        <v>148</v>
      </c>
    </row>
    <row r="1239" ht="18.95" customHeight="1" spans="1:10">
      <c r="A1239" s="126" t="s">
        <v>136</v>
      </c>
      <c r="B1239" s="97" t="s">
        <v>136</v>
      </c>
      <c r="C1239" s="482" t="s">
        <v>2315</v>
      </c>
      <c r="D1239" s="89" t="s">
        <v>2317</v>
      </c>
      <c r="E1239" s="97" t="s">
        <v>148</v>
      </c>
      <c r="F1239" s="51" t="s">
        <v>3238</v>
      </c>
      <c r="G1239" s="129">
        <v>640</v>
      </c>
      <c r="H1239" s="135">
        <v>0.54</v>
      </c>
      <c r="I1239" s="36" t="s">
        <v>148</v>
      </c>
      <c r="J1239" s="36" t="s">
        <v>2730</v>
      </c>
    </row>
    <row r="1240" ht="18.95" customHeight="1" spans="1:10">
      <c r="A1240" s="126" t="s">
        <v>136</v>
      </c>
      <c r="B1240" s="97" t="s">
        <v>136</v>
      </c>
      <c r="C1240" s="482" t="s">
        <v>2315</v>
      </c>
      <c r="D1240" s="89" t="s">
        <v>2318</v>
      </c>
      <c r="E1240" s="97" t="s">
        <v>148</v>
      </c>
      <c r="F1240" s="51" t="s">
        <v>3239</v>
      </c>
      <c r="G1240" s="129">
        <v>0</v>
      </c>
      <c r="H1240" s="135" t="s">
        <v>136</v>
      </c>
      <c r="I1240" s="36" t="s">
        <v>2730</v>
      </c>
      <c r="J1240" s="36" t="s">
        <v>2730</v>
      </c>
    </row>
    <row r="1241" ht="18.95" customHeight="1" spans="1:10">
      <c r="A1241" s="126" t="s">
        <v>136</v>
      </c>
      <c r="B1241" s="97" t="s">
        <v>136</v>
      </c>
      <c r="C1241" s="482" t="s">
        <v>2315</v>
      </c>
      <c r="D1241" s="89" t="s">
        <v>2319</v>
      </c>
      <c r="E1241" s="97" t="s">
        <v>148</v>
      </c>
      <c r="F1241" s="51" t="s">
        <v>3240</v>
      </c>
      <c r="G1241" s="129">
        <v>283</v>
      </c>
      <c r="H1241" s="135">
        <v>0.518</v>
      </c>
      <c r="I1241" s="36" t="s">
        <v>148</v>
      </c>
      <c r="J1241" s="36" t="s">
        <v>2730</v>
      </c>
    </row>
    <row r="1242" ht="18.95" customHeight="1" spans="1:10">
      <c r="A1242" s="126" t="s">
        <v>136</v>
      </c>
      <c r="B1242" s="97" t="s">
        <v>136</v>
      </c>
      <c r="C1242" s="482" t="s">
        <v>2315</v>
      </c>
      <c r="D1242" s="89" t="s">
        <v>2320</v>
      </c>
      <c r="E1242" s="97" t="s">
        <v>148</v>
      </c>
      <c r="F1242" s="51" t="s">
        <v>3589</v>
      </c>
      <c r="G1242" s="129">
        <v>0</v>
      </c>
      <c r="H1242" s="135" t="s">
        <v>136</v>
      </c>
      <c r="I1242" s="36" t="s">
        <v>2730</v>
      </c>
      <c r="J1242" s="36" t="s">
        <v>2730</v>
      </c>
    </row>
    <row r="1243" ht="18.95" customHeight="1" spans="1:10">
      <c r="A1243" s="126" t="s">
        <v>136</v>
      </c>
      <c r="B1243" s="97" t="s">
        <v>136</v>
      </c>
      <c r="C1243" s="482" t="s">
        <v>2315</v>
      </c>
      <c r="D1243" s="89" t="s">
        <v>2322</v>
      </c>
      <c r="E1243" s="97" t="s">
        <v>148</v>
      </c>
      <c r="F1243" s="51" t="s">
        <v>3590</v>
      </c>
      <c r="G1243" s="129">
        <v>0</v>
      </c>
      <c r="H1243" s="135" t="s">
        <v>136</v>
      </c>
      <c r="I1243" s="36" t="s">
        <v>2730</v>
      </c>
      <c r="J1243" s="36" t="s">
        <v>2730</v>
      </c>
    </row>
    <row r="1244" ht="18.95" customHeight="1" spans="1:10">
      <c r="A1244" s="126" t="s">
        <v>136</v>
      </c>
      <c r="B1244" s="97" t="s">
        <v>136</v>
      </c>
      <c r="C1244" s="482" t="s">
        <v>2315</v>
      </c>
      <c r="D1244" s="89" t="s">
        <v>2324</v>
      </c>
      <c r="E1244" s="97" t="s">
        <v>148</v>
      </c>
      <c r="F1244" s="51" t="s">
        <v>3591</v>
      </c>
      <c r="G1244" s="129">
        <v>124</v>
      </c>
      <c r="H1244" s="135">
        <v>-0.587</v>
      </c>
      <c r="I1244" s="36" t="s">
        <v>148</v>
      </c>
      <c r="J1244" s="36" t="s">
        <v>2730</v>
      </c>
    </row>
    <row r="1245" ht="18.95" customHeight="1" spans="1:10">
      <c r="A1245" s="126" t="s">
        <v>136</v>
      </c>
      <c r="B1245" s="97" t="s">
        <v>136</v>
      </c>
      <c r="C1245" s="482" t="s">
        <v>2315</v>
      </c>
      <c r="D1245" s="89" t="s">
        <v>2326</v>
      </c>
      <c r="E1245" s="97" t="s">
        <v>148</v>
      </c>
      <c r="F1245" s="51" t="s">
        <v>3592</v>
      </c>
      <c r="G1245" s="128">
        <v>0</v>
      </c>
      <c r="H1245" s="135" t="s">
        <v>136</v>
      </c>
      <c r="I1245" s="36" t="s">
        <v>2730</v>
      </c>
      <c r="J1245" s="36" t="s">
        <v>2730</v>
      </c>
    </row>
    <row r="1246" ht="18.95" customHeight="1" spans="1:10">
      <c r="A1246" s="126" t="s">
        <v>136</v>
      </c>
      <c r="B1246" s="97" t="s">
        <v>136</v>
      </c>
      <c r="C1246" s="482" t="s">
        <v>2315</v>
      </c>
      <c r="D1246" s="89" t="s">
        <v>2328</v>
      </c>
      <c r="E1246" s="97" t="s">
        <v>148</v>
      </c>
      <c r="F1246" s="51" t="s">
        <v>3593</v>
      </c>
      <c r="G1246" s="129">
        <v>2744</v>
      </c>
      <c r="H1246" s="135">
        <v>-0.067</v>
      </c>
      <c r="I1246" s="36" t="s">
        <v>148</v>
      </c>
      <c r="J1246" s="36" t="s">
        <v>2730</v>
      </c>
    </row>
    <row r="1247" ht="18.95" customHeight="1" spans="1:10">
      <c r="A1247" s="126" t="s">
        <v>136</v>
      </c>
      <c r="B1247" s="97" t="s">
        <v>136</v>
      </c>
      <c r="C1247" s="482" t="s">
        <v>2315</v>
      </c>
      <c r="D1247" s="89" t="s">
        <v>2330</v>
      </c>
      <c r="E1247" s="97" t="s">
        <v>148</v>
      </c>
      <c r="F1247" s="51" t="s">
        <v>3594</v>
      </c>
      <c r="G1247" s="129">
        <v>0</v>
      </c>
      <c r="H1247" s="135" t="s">
        <v>136</v>
      </c>
      <c r="I1247" s="36" t="s">
        <v>2730</v>
      </c>
      <c r="J1247" s="36" t="s">
        <v>2730</v>
      </c>
    </row>
    <row r="1248" ht="18.95" customHeight="1" spans="1:10">
      <c r="A1248" s="126" t="s">
        <v>136</v>
      </c>
      <c r="B1248" s="97" t="s">
        <v>136</v>
      </c>
      <c r="C1248" s="482" t="s">
        <v>2315</v>
      </c>
      <c r="D1248" s="89" t="s">
        <v>2332</v>
      </c>
      <c r="E1248" s="97" t="s">
        <v>148</v>
      </c>
      <c r="F1248" s="51" t="s">
        <v>3595</v>
      </c>
      <c r="G1248" s="129">
        <v>0</v>
      </c>
      <c r="H1248" s="135" t="s">
        <v>136</v>
      </c>
      <c r="I1248" s="36" t="s">
        <v>2730</v>
      </c>
      <c r="J1248" s="36" t="s">
        <v>2730</v>
      </c>
    </row>
    <row r="1249" ht="18.95" customHeight="1" spans="1:10">
      <c r="A1249" s="126" t="s">
        <v>136</v>
      </c>
      <c r="B1249" s="97" t="s">
        <v>136</v>
      </c>
      <c r="C1249" s="482" t="s">
        <v>2315</v>
      </c>
      <c r="D1249" s="89" t="s">
        <v>2334</v>
      </c>
      <c r="E1249" s="97" t="s">
        <v>148</v>
      </c>
      <c r="F1249" s="51" t="s">
        <v>3596</v>
      </c>
      <c r="G1249" s="128">
        <v>33944</v>
      </c>
      <c r="H1249" s="135">
        <v>1.086</v>
      </c>
      <c r="I1249" s="36" t="s">
        <v>148</v>
      </c>
      <c r="J1249" s="36" t="s">
        <v>2730</v>
      </c>
    </row>
    <row r="1250" ht="18.95" customHeight="1" spans="1:10">
      <c r="A1250" s="126" t="s">
        <v>136</v>
      </c>
      <c r="B1250" s="97" t="s">
        <v>136</v>
      </c>
      <c r="C1250" s="482" t="s">
        <v>2315</v>
      </c>
      <c r="D1250" s="89" t="s">
        <v>2336</v>
      </c>
      <c r="E1250" s="97" t="s">
        <v>148</v>
      </c>
      <c r="F1250" s="51" t="s">
        <v>3597</v>
      </c>
      <c r="G1250" s="129">
        <v>0</v>
      </c>
      <c r="H1250" s="135" t="s">
        <v>136</v>
      </c>
      <c r="I1250" s="36" t="s">
        <v>2730</v>
      </c>
      <c r="J1250" s="36" t="s">
        <v>2730</v>
      </c>
    </row>
    <row r="1251" ht="18.95" customHeight="1" spans="1:10">
      <c r="A1251" s="126" t="s">
        <v>136</v>
      </c>
      <c r="B1251" s="97" t="s">
        <v>136</v>
      </c>
      <c r="C1251" s="482" t="s">
        <v>2315</v>
      </c>
      <c r="D1251" s="89" t="s">
        <v>2338</v>
      </c>
      <c r="E1251" s="97" t="s">
        <v>148</v>
      </c>
      <c r="F1251" s="51" t="s">
        <v>3257</v>
      </c>
      <c r="G1251" s="129">
        <v>0</v>
      </c>
      <c r="H1251" s="135" t="s">
        <v>136</v>
      </c>
      <c r="I1251" s="36" t="s">
        <v>2730</v>
      </c>
      <c r="J1251" s="36" t="s">
        <v>2730</v>
      </c>
    </row>
    <row r="1252" ht="18.95" customHeight="1" spans="1:10">
      <c r="A1252" s="126" t="s">
        <v>136</v>
      </c>
      <c r="B1252" s="97" t="s">
        <v>136</v>
      </c>
      <c r="C1252" s="482" t="s">
        <v>2315</v>
      </c>
      <c r="D1252" s="89" t="s">
        <v>2339</v>
      </c>
      <c r="E1252" s="97" t="s">
        <v>148</v>
      </c>
      <c r="F1252" s="27" t="s">
        <v>3598</v>
      </c>
      <c r="G1252" s="128">
        <v>695</v>
      </c>
      <c r="H1252" s="135">
        <v>-0.007</v>
      </c>
      <c r="I1252" s="36" t="s">
        <v>148</v>
      </c>
      <c r="J1252" s="36" t="s">
        <v>2730</v>
      </c>
    </row>
    <row r="1253" ht="18.95" customHeight="1" spans="1:10">
      <c r="A1253" s="126" t="s">
        <v>136</v>
      </c>
      <c r="B1253" s="482" t="s">
        <v>2313</v>
      </c>
      <c r="C1253" s="97" t="s">
        <v>136</v>
      </c>
      <c r="D1253" s="89" t="s">
        <v>2341</v>
      </c>
      <c r="E1253" s="97"/>
      <c r="F1253" s="56" t="s">
        <v>3599</v>
      </c>
      <c r="G1253" s="127">
        <v>0</v>
      </c>
      <c r="H1253" s="133" t="s">
        <v>136</v>
      </c>
      <c r="I1253" s="36" t="s">
        <v>2730</v>
      </c>
      <c r="J1253" s="36" t="s">
        <v>148</v>
      </c>
    </row>
    <row r="1254" ht="18.95" customHeight="1" spans="1:10">
      <c r="A1254" s="126" t="s">
        <v>136</v>
      </c>
      <c r="B1254" s="97" t="s">
        <v>136</v>
      </c>
      <c r="C1254" s="482" t="s">
        <v>2341</v>
      </c>
      <c r="D1254" s="89" t="s">
        <v>2343</v>
      </c>
      <c r="E1254" s="97" t="s">
        <v>148</v>
      </c>
      <c r="F1254" s="51" t="s">
        <v>3238</v>
      </c>
      <c r="G1254" s="129">
        <v>0</v>
      </c>
      <c r="H1254" s="135" t="s">
        <v>136</v>
      </c>
      <c r="I1254" s="36" t="s">
        <v>2730</v>
      </c>
      <c r="J1254" s="36" t="s">
        <v>2730</v>
      </c>
    </row>
    <row r="1255" ht="18.95" customHeight="1" spans="1:10">
      <c r="A1255" s="126" t="s">
        <v>136</v>
      </c>
      <c r="B1255" s="97" t="s">
        <v>136</v>
      </c>
      <c r="C1255" s="482" t="s">
        <v>2341</v>
      </c>
      <c r="D1255" s="89" t="s">
        <v>2344</v>
      </c>
      <c r="E1255" s="97" t="s">
        <v>148</v>
      </c>
      <c r="F1255" s="51" t="s">
        <v>3239</v>
      </c>
      <c r="G1255" s="129">
        <v>0</v>
      </c>
      <c r="H1255" s="135" t="s">
        <v>136</v>
      </c>
      <c r="I1255" s="36" t="s">
        <v>2730</v>
      </c>
      <c r="J1255" s="36" t="s">
        <v>2730</v>
      </c>
    </row>
    <row r="1256" ht="18.95" customHeight="1" spans="1:10">
      <c r="A1256" s="126" t="s">
        <v>136</v>
      </c>
      <c r="B1256" s="97" t="s">
        <v>136</v>
      </c>
      <c r="C1256" s="482" t="s">
        <v>2341</v>
      </c>
      <c r="D1256" s="89" t="s">
        <v>2345</v>
      </c>
      <c r="E1256" s="97" t="s">
        <v>148</v>
      </c>
      <c r="F1256" s="51" t="s">
        <v>3240</v>
      </c>
      <c r="G1256" s="129">
        <v>0</v>
      </c>
      <c r="H1256" s="135" t="s">
        <v>136</v>
      </c>
      <c r="I1256" s="36" t="s">
        <v>2730</v>
      </c>
      <c r="J1256" s="36" t="s">
        <v>2730</v>
      </c>
    </row>
    <row r="1257" ht="18.95" customHeight="1" spans="1:10">
      <c r="A1257" s="126" t="s">
        <v>136</v>
      </c>
      <c r="B1257" s="97" t="s">
        <v>136</v>
      </c>
      <c r="C1257" s="482" t="s">
        <v>2341</v>
      </c>
      <c r="D1257" s="89" t="s">
        <v>2346</v>
      </c>
      <c r="E1257" s="97" t="s">
        <v>148</v>
      </c>
      <c r="F1257" s="51" t="s">
        <v>3600</v>
      </c>
      <c r="G1257" s="129">
        <v>0</v>
      </c>
      <c r="H1257" s="135" t="s">
        <v>136</v>
      </c>
      <c r="I1257" s="36" t="s">
        <v>2730</v>
      </c>
      <c r="J1257" s="36" t="s">
        <v>2730</v>
      </c>
    </row>
    <row r="1258" ht="18.95" customHeight="1" spans="1:10">
      <c r="A1258" s="126" t="s">
        <v>136</v>
      </c>
      <c r="B1258" s="97" t="s">
        <v>136</v>
      </c>
      <c r="C1258" s="482" t="s">
        <v>2341</v>
      </c>
      <c r="D1258" s="89" t="s">
        <v>2348</v>
      </c>
      <c r="E1258" s="97" t="s">
        <v>148</v>
      </c>
      <c r="F1258" s="51" t="s">
        <v>3601</v>
      </c>
      <c r="G1258" s="129">
        <v>0</v>
      </c>
      <c r="H1258" s="135" t="s">
        <v>136</v>
      </c>
      <c r="I1258" s="36" t="s">
        <v>2730</v>
      </c>
      <c r="J1258" s="36" t="s">
        <v>2730</v>
      </c>
    </row>
    <row r="1259" ht="18.95" customHeight="1" spans="1:10">
      <c r="A1259" s="126" t="s">
        <v>136</v>
      </c>
      <c r="B1259" s="97" t="s">
        <v>136</v>
      </c>
      <c r="C1259" s="482" t="s">
        <v>2341</v>
      </c>
      <c r="D1259" s="89" t="s">
        <v>2350</v>
      </c>
      <c r="E1259" s="97" t="s">
        <v>148</v>
      </c>
      <c r="F1259" s="51" t="s">
        <v>3602</v>
      </c>
      <c r="G1259" s="129">
        <v>0</v>
      </c>
      <c r="H1259" s="135" t="s">
        <v>136</v>
      </c>
      <c r="I1259" s="36" t="s">
        <v>2730</v>
      </c>
      <c r="J1259" s="36" t="s">
        <v>2730</v>
      </c>
    </row>
    <row r="1260" ht="18.95" customHeight="1" spans="1:10">
      <c r="A1260" s="126" t="s">
        <v>136</v>
      </c>
      <c r="B1260" s="97" t="s">
        <v>136</v>
      </c>
      <c r="C1260" s="482" t="s">
        <v>2341</v>
      </c>
      <c r="D1260" s="89" t="s">
        <v>2352</v>
      </c>
      <c r="E1260" s="97" t="s">
        <v>148</v>
      </c>
      <c r="F1260" s="51" t="s">
        <v>3603</v>
      </c>
      <c r="G1260" s="129">
        <v>0</v>
      </c>
      <c r="H1260" s="135" t="s">
        <v>136</v>
      </c>
      <c r="I1260" s="36" t="s">
        <v>2730</v>
      </c>
      <c r="J1260" s="36" t="s">
        <v>2730</v>
      </c>
    </row>
    <row r="1261" ht="18.95" customHeight="1" spans="1:10">
      <c r="A1261" s="126" t="s">
        <v>136</v>
      </c>
      <c r="B1261" s="97" t="s">
        <v>136</v>
      </c>
      <c r="C1261" s="482" t="s">
        <v>2341</v>
      </c>
      <c r="D1261" s="89" t="s">
        <v>2354</v>
      </c>
      <c r="E1261" s="97" t="s">
        <v>148</v>
      </c>
      <c r="F1261" s="51" t="s">
        <v>3604</v>
      </c>
      <c r="G1261" s="129">
        <v>0</v>
      </c>
      <c r="H1261" s="135" t="s">
        <v>136</v>
      </c>
      <c r="I1261" s="36" t="s">
        <v>2730</v>
      </c>
      <c r="J1261" s="36" t="s">
        <v>2730</v>
      </c>
    </row>
    <row r="1262" ht="18.95" customHeight="1" spans="1:10">
      <c r="A1262" s="126" t="s">
        <v>136</v>
      </c>
      <c r="B1262" s="97"/>
      <c r="C1262" s="482" t="s">
        <v>2341</v>
      </c>
      <c r="D1262" s="89" t="s">
        <v>2356</v>
      </c>
      <c r="E1262" s="97" t="s">
        <v>148</v>
      </c>
      <c r="F1262" s="51" t="s">
        <v>3605</v>
      </c>
      <c r="G1262" s="129">
        <v>0</v>
      </c>
      <c r="H1262" s="135" t="s">
        <v>136</v>
      </c>
      <c r="I1262" s="36" t="s">
        <v>2730</v>
      </c>
      <c r="J1262" s="36" t="s">
        <v>2730</v>
      </c>
    </row>
    <row r="1263" ht="18.95" customHeight="1" spans="1:10">
      <c r="A1263" s="126" t="s">
        <v>136</v>
      </c>
      <c r="B1263" s="97" t="s">
        <v>136</v>
      </c>
      <c r="C1263" s="482" t="s">
        <v>2341</v>
      </c>
      <c r="D1263" s="89" t="s">
        <v>2358</v>
      </c>
      <c r="E1263" s="97" t="s">
        <v>148</v>
      </c>
      <c r="F1263" s="51" t="s">
        <v>3606</v>
      </c>
      <c r="G1263" s="129">
        <v>0</v>
      </c>
      <c r="H1263" s="135" t="s">
        <v>136</v>
      </c>
      <c r="I1263" s="36" t="s">
        <v>2730</v>
      </c>
      <c r="J1263" s="36" t="s">
        <v>2730</v>
      </c>
    </row>
    <row r="1264" ht="18.95" customHeight="1" spans="1:10">
      <c r="A1264" s="126" t="s">
        <v>136</v>
      </c>
      <c r="B1264" s="97" t="s">
        <v>136</v>
      </c>
      <c r="C1264" s="482" t="s">
        <v>2341</v>
      </c>
      <c r="D1264" s="89" t="s">
        <v>2360</v>
      </c>
      <c r="E1264" s="97" t="s">
        <v>148</v>
      </c>
      <c r="F1264" s="51" t="s">
        <v>3607</v>
      </c>
      <c r="G1264" s="129">
        <v>0</v>
      </c>
      <c r="H1264" s="135" t="s">
        <v>136</v>
      </c>
      <c r="I1264" s="36" t="s">
        <v>2730</v>
      </c>
      <c r="J1264" s="36" t="s">
        <v>2730</v>
      </c>
    </row>
    <row r="1265" ht="18.95" customHeight="1" spans="1:10">
      <c r="A1265" s="126" t="s">
        <v>136</v>
      </c>
      <c r="B1265" s="97" t="s">
        <v>136</v>
      </c>
      <c r="C1265" s="482" t="s">
        <v>2341</v>
      </c>
      <c r="D1265" s="89" t="s">
        <v>2362</v>
      </c>
      <c r="E1265" s="97" t="s">
        <v>148</v>
      </c>
      <c r="F1265" s="51" t="s">
        <v>3257</v>
      </c>
      <c r="G1265" s="129">
        <v>0</v>
      </c>
      <c r="H1265" s="135" t="s">
        <v>136</v>
      </c>
      <c r="I1265" s="36" t="s">
        <v>2730</v>
      </c>
      <c r="J1265" s="36" t="s">
        <v>2730</v>
      </c>
    </row>
    <row r="1266" ht="18.95" customHeight="1" spans="1:10">
      <c r="A1266" s="126" t="s">
        <v>136</v>
      </c>
      <c r="B1266" s="97" t="s">
        <v>136</v>
      </c>
      <c r="C1266" s="482" t="s">
        <v>2341</v>
      </c>
      <c r="D1266" s="89" t="s">
        <v>2363</v>
      </c>
      <c r="E1266" s="97" t="s">
        <v>148</v>
      </c>
      <c r="F1266" s="51" t="s">
        <v>3608</v>
      </c>
      <c r="G1266" s="129">
        <v>0</v>
      </c>
      <c r="H1266" s="135" t="s">
        <v>136</v>
      </c>
      <c r="I1266" s="36" t="s">
        <v>2730</v>
      </c>
      <c r="J1266" s="36" t="s">
        <v>2730</v>
      </c>
    </row>
    <row r="1267" ht="18.95" customHeight="1" spans="1:10">
      <c r="A1267" s="126" t="s">
        <v>136</v>
      </c>
      <c r="B1267" s="482" t="s">
        <v>2313</v>
      </c>
      <c r="C1267" s="97"/>
      <c r="D1267" s="89" t="s">
        <v>3609</v>
      </c>
      <c r="E1267" s="97"/>
      <c r="F1267" s="56" t="s">
        <v>3610</v>
      </c>
      <c r="G1267" s="127">
        <v>0</v>
      </c>
      <c r="H1267" s="133" t="s">
        <v>136</v>
      </c>
      <c r="I1267" s="36" t="s">
        <v>2730</v>
      </c>
      <c r="J1267" s="36" t="s">
        <v>148</v>
      </c>
    </row>
    <row r="1268" ht="18.95" customHeight="1" spans="1:10">
      <c r="A1268" s="126" t="s">
        <v>136</v>
      </c>
      <c r="B1268" s="97" t="s">
        <v>136</v>
      </c>
      <c r="C1268" s="482" t="s">
        <v>3609</v>
      </c>
      <c r="D1268" s="89" t="s">
        <v>3611</v>
      </c>
      <c r="E1268" s="97" t="s">
        <v>148</v>
      </c>
      <c r="F1268" s="51" t="s">
        <v>3612</v>
      </c>
      <c r="G1268" s="128">
        <v>0</v>
      </c>
      <c r="H1268" s="135" t="s">
        <v>136</v>
      </c>
      <c r="I1268" s="36" t="s">
        <v>2730</v>
      </c>
      <c r="J1268" s="36" t="s">
        <v>2730</v>
      </c>
    </row>
    <row r="1269" ht="18.95" customHeight="1" spans="1:10">
      <c r="A1269" s="126" t="s">
        <v>136</v>
      </c>
      <c r="B1269" s="97" t="s">
        <v>136</v>
      </c>
      <c r="C1269" s="482" t="s">
        <v>3609</v>
      </c>
      <c r="D1269" s="89" t="s">
        <v>3613</v>
      </c>
      <c r="E1269" s="97" t="s">
        <v>148</v>
      </c>
      <c r="F1269" s="51" t="s">
        <v>3614</v>
      </c>
      <c r="G1269" s="129">
        <v>0</v>
      </c>
      <c r="H1269" s="135" t="s">
        <v>136</v>
      </c>
      <c r="I1269" s="36" t="s">
        <v>2730</v>
      </c>
      <c r="J1269" s="36" t="s">
        <v>2730</v>
      </c>
    </row>
    <row r="1270" ht="18.95" customHeight="1" spans="1:10">
      <c r="A1270" s="126" t="s">
        <v>136</v>
      </c>
      <c r="B1270" s="97" t="s">
        <v>136</v>
      </c>
      <c r="C1270" s="482" t="s">
        <v>3609</v>
      </c>
      <c r="D1270" s="89" t="s">
        <v>3615</v>
      </c>
      <c r="E1270" s="97" t="s">
        <v>148</v>
      </c>
      <c r="F1270" s="51" t="s">
        <v>3616</v>
      </c>
      <c r="G1270" s="129">
        <v>0</v>
      </c>
      <c r="H1270" s="135" t="s">
        <v>136</v>
      </c>
      <c r="I1270" s="36" t="s">
        <v>2730</v>
      </c>
      <c r="J1270" s="36" t="s">
        <v>2730</v>
      </c>
    </row>
    <row r="1271" ht="18.95" customHeight="1" spans="1:10">
      <c r="A1271" s="126" t="s">
        <v>136</v>
      </c>
      <c r="B1271" s="97" t="s">
        <v>136</v>
      </c>
      <c r="C1271" s="482" t="s">
        <v>3609</v>
      </c>
      <c r="D1271" s="89" t="s">
        <v>3617</v>
      </c>
      <c r="E1271" s="97" t="s">
        <v>148</v>
      </c>
      <c r="F1271" s="51" t="s">
        <v>3618</v>
      </c>
      <c r="G1271" s="129">
        <v>0</v>
      </c>
      <c r="H1271" s="135" t="s">
        <v>136</v>
      </c>
      <c r="I1271" s="36" t="s">
        <v>2730</v>
      </c>
      <c r="J1271" s="36" t="s">
        <v>2730</v>
      </c>
    </row>
    <row r="1272" ht="18.95" customHeight="1" spans="1:10">
      <c r="A1272" s="126" t="s">
        <v>136</v>
      </c>
      <c r="B1272" s="97" t="s">
        <v>136</v>
      </c>
      <c r="C1272" s="482" t="s">
        <v>3609</v>
      </c>
      <c r="D1272" s="89" t="s">
        <v>3619</v>
      </c>
      <c r="E1272" s="97" t="s">
        <v>148</v>
      </c>
      <c r="F1272" s="51" t="s">
        <v>3620</v>
      </c>
      <c r="G1272" s="129">
        <v>0</v>
      </c>
      <c r="H1272" s="135" t="s">
        <v>136</v>
      </c>
      <c r="I1272" s="36" t="s">
        <v>2730</v>
      </c>
      <c r="J1272" s="36" t="s">
        <v>2730</v>
      </c>
    </row>
    <row r="1273" ht="18.95" customHeight="1" spans="1:10">
      <c r="A1273" s="126" t="s">
        <v>136</v>
      </c>
      <c r="B1273" s="482" t="s">
        <v>2313</v>
      </c>
      <c r="C1273" s="97"/>
      <c r="D1273" s="89" t="s">
        <v>3621</v>
      </c>
      <c r="E1273" s="97"/>
      <c r="F1273" s="56" t="s">
        <v>3622</v>
      </c>
      <c r="G1273" s="127">
        <v>2000</v>
      </c>
      <c r="H1273" s="133">
        <v>-0.6</v>
      </c>
      <c r="I1273" s="36" t="s">
        <v>148</v>
      </c>
      <c r="J1273" s="36" t="s">
        <v>148</v>
      </c>
    </row>
    <row r="1274" ht="18.95" customHeight="1" spans="1:10">
      <c r="A1274" s="126" t="s">
        <v>136</v>
      </c>
      <c r="B1274" s="97" t="s">
        <v>136</v>
      </c>
      <c r="C1274" s="482" t="s">
        <v>3621</v>
      </c>
      <c r="D1274" s="89" t="s">
        <v>3623</v>
      </c>
      <c r="E1274" s="97" t="s">
        <v>148</v>
      </c>
      <c r="F1274" s="51" t="s">
        <v>3624</v>
      </c>
      <c r="G1274" s="129">
        <v>0</v>
      </c>
      <c r="H1274" s="135" t="s">
        <v>136</v>
      </c>
      <c r="I1274" s="36" t="s">
        <v>2730</v>
      </c>
      <c r="J1274" s="36" t="s">
        <v>2730</v>
      </c>
    </row>
    <row r="1275" ht="18.95" customHeight="1" spans="1:10">
      <c r="A1275" s="126" t="s">
        <v>136</v>
      </c>
      <c r="B1275" s="97" t="s">
        <v>136</v>
      </c>
      <c r="C1275" s="482" t="s">
        <v>3621</v>
      </c>
      <c r="D1275" s="89" t="s">
        <v>3625</v>
      </c>
      <c r="E1275" s="97" t="s">
        <v>148</v>
      </c>
      <c r="F1275" s="51" t="s">
        <v>3626</v>
      </c>
      <c r="G1275" s="129">
        <v>0</v>
      </c>
      <c r="H1275" s="135" t="s">
        <v>136</v>
      </c>
      <c r="I1275" s="36" t="s">
        <v>2730</v>
      </c>
      <c r="J1275" s="36" t="s">
        <v>2730</v>
      </c>
    </row>
    <row r="1276" ht="18.95" customHeight="1" spans="1:10">
      <c r="A1276" s="126" t="s">
        <v>136</v>
      </c>
      <c r="B1276" s="97"/>
      <c r="C1276" s="482" t="s">
        <v>3621</v>
      </c>
      <c r="D1276" s="481" t="s">
        <v>3627</v>
      </c>
      <c r="E1276" s="97" t="s">
        <v>148</v>
      </c>
      <c r="F1276" s="51" t="s">
        <v>3628</v>
      </c>
      <c r="G1276" s="129">
        <v>2000</v>
      </c>
      <c r="H1276" s="135" t="s">
        <v>136</v>
      </c>
      <c r="I1276" s="36" t="s">
        <v>148</v>
      </c>
      <c r="J1276" s="36" t="s">
        <v>2730</v>
      </c>
    </row>
    <row r="1277" ht="18.95" customHeight="1" spans="1:10">
      <c r="A1277" s="126" t="s">
        <v>136</v>
      </c>
      <c r="B1277" s="97" t="s">
        <v>136</v>
      </c>
      <c r="C1277" s="482" t="s">
        <v>3621</v>
      </c>
      <c r="D1277" s="481" t="s">
        <v>3627</v>
      </c>
      <c r="E1277" s="97" t="s">
        <v>148</v>
      </c>
      <c r="F1277" s="51" t="s">
        <v>3629</v>
      </c>
      <c r="G1277" s="129">
        <v>0</v>
      </c>
      <c r="H1277" s="135" t="s">
        <v>136</v>
      </c>
      <c r="I1277" s="36" t="s">
        <v>2730</v>
      </c>
      <c r="J1277" s="36" t="s">
        <v>2730</v>
      </c>
    </row>
    <row r="1278" ht="18.95" customHeight="1" spans="1:10">
      <c r="A1278" s="126" t="s">
        <v>136</v>
      </c>
      <c r="B1278" s="97" t="s">
        <v>136</v>
      </c>
      <c r="C1278" s="482" t="s">
        <v>3621</v>
      </c>
      <c r="D1278" s="89" t="s">
        <v>3630</v>
      </c>
      <c r="E1278" s="97" t="s">
        <v>148</v>
      </c>
      <c r="F1278" s="51" t="s">
        <v>3631</v>
      </c>
      <c r="G1278" s="129">
        <v>0</v>
      </c>
      <c r="H1278" s="135">
        <v>-1</v>
      </c>
      <c r="I1278" s="36" t="s">
        <v>2730</v>
      </c>
      <c r="J1278" s="36" t="s">
        <v>2730</v>
      </c>
    </row>
    <row r="1279" ht="18.95" customHeight="1" spans="1:10">
      <c r="A1279" s="126" t="s">
        <v>136</v>
      </c>
      <c r="B1279" s="482" t="s">
        <v>2313</v>
      </c>
      <c r="C1279" s="97"/>
      <c r="D1279" s="89" t="s">
        <v>3632</v>
      </c>
      <c r="E1279" s="97"/>
      <c r="F1279" s="56" t="s">
        <v>3633</v>
      </c>
      <c r="G1279" s="127">
        <v>4109</v>
      </c>
      <c r="H1279" s="133">
        <v>0</v>
      </c>
      <c r="I1279" s="36" t="s">
        <v>148</v>
      </c>
      <c r="J1279" s="36" t="s">
        <v>148</v>
      </c>
    </row>
    <row r="1280" ht="18.95" customHeight="1" spans="1:10">
      <c r="A1280" s="126" t="s">
        <v>136</v>
      </c>
      <c r="B1280" s="97" t="s">
        <v>136</v>
      </c>
      <c r="C1280" s="482" t="s">
        <v>3632</v>
      </c>
      <c r="D1280" s="89" t="s">
        <v>3634</v>
      </c>
      <c r="E1280" s="97" t="s">
        <v>148</v>
      </c>
      <c r="F1280" s="51" t="s">
        <v>3635</v>
      </c>
      <c r="G1280" s="129">
        <v>0</v>
      </c>
      <c r="H1280" s="135" t="s">
        <v>136</v>
      </c>
      <c r="I1280" s="36" t="s">
        <v>2730</v>
      </c>
      <c r="J1280" s="36" t="s">
        <v>2730</v>
      </c>
    </row>
    <row r="1281" ht="18.95" customHeight="1" spans="1:10">
      <c r="A1281" s="126" t="s">
        <v>136</v>
      </c>
      <c r="B1281" s="97" t="s">
        <v>136</v>
      </c>
      <c r="C1281" s="482" t="s">
        <v>3632</v>
      </c>
      <c r="D1281" s="89" t="s">
        <v>3636</v>
      </c>
      <c r="E1281" s="97" t="s">
        <v>148</v>
      </c>
      <c r="F1281" s="51" t="s">
        <v>3637</v>
      </c>
      <c r="G1281" s="129">
        <v>0</v>
      </c>
      <c r="H1281" s="135" t="s">
        <v>136</v>
      </c>
      <c r="I1281" s="36" t="s">
        <v>2730</v>
      </c>
      <c r="J1281" s="36" t="s">
        <v>2730</v>
      </c>
    </row>
    <row r="1282" ht="18.95" customHeight="1" spans="1:10">
      <c r="A1282" s="126" t="s">
        <v>136</v>
      </c>
      <c r="B1282" s="97" t="s">
        <v>136</v>
      </c>
      <c r="C1282" s="482" t="s">
        <v>3632</v>
      </c>
      <c r="D1282" s="481" t="s">
        <v>3638</v>
      </c>
      <c r="E1282" s="97" t="s">
        <v>148</v>
      </c>
      <c r="F1282" s="51" t="s">
        <v>3639</v>
      </c>
      <c r="G1282" s="128">
        <v>1029</v>
      </c>
      <c r="H1282" s="135">
        <v>0</v>
      </c>
      <c r="I1282" s="36" t="s">
        <v>148</v>
      </c>
      <c r="J1282" s="36" t="s">
        <v>2730</v>
      </c>
    </row>
    <row r="1283" ht="18.95" customHeight="1" spans="1:10">
      <c r="A1283" s="126" t="s">
        <v>136</v>
      </c>
      <c r="B1283" s="97" t="s">
        <v>136</v>
      </c>
      <c r="C1283" s="482" t="s">
        <v>3632</v>
      </c>
      <c r="D1283" s="481" t="s">
        <v>3640</v>
      </c>
      <c r="E1283" s="97" t="s">
        <v>148</v>
      </c>
      <c r="F1283" s="27" t="s">
        <v>3641</v>
      </c>
      <c r="G1283" s="129">
        <v>3000</v>
      </c>
      <c r="H1283" s="135">
        <v>0</v>
      </c>
      <c r="I1283" s="36" t="s">
        <v>148</v>
      </c>
      <c r="J1283" s="36" t="s">
        <v>2730</v>
      </c>
    </row>
    <row r="1284" ht="18.95" customHeight="1" spans="1:10">
      <c r="A1284" s="126" t="s">
        <v>136</v>
      </c>
      <c r="B1284" s="97" t="s">
        <v>136</v>
      </c>
      <c r="C1284" s="482" t="s">
        <v>3632</v>
      </c>
      <c r="D1284" s="89" t="s">
        <v>3642</v>
      </c>
      <c r="E1284" s="97" t="s">
        <v>148</v>
      </c>
      <c r="F1284" s="51" t="s">
        <v>3643</v>
      </c>
      <c r="G1284" s="129">
        <v>0</v>
      </c>
      <c r="H1284" s="135" t="s">
        <v>136</v>
      </c>
      <c r="I1284" s="36" t="s">
        <v>2730</v>
      </c>
      <c r="J1284" s="36" t="s">
        <v>2730</v>
      </c>
    </row>
    <row r="1285" ht="18.95" customHeight="1" spans="1:10">
      <c r="A1285" s="126" t="s">
        <v>136</v>
      </c>
      <c r="B1285" s="97" t="s">
        <v>136</v>
      </c>
      <c r="C1285" s="482" t="s">
        <v>3632</v>
      </c>
      <c r="D1285" s="89" t="s">
        <v>3644</v>
      </c>
      <c r="E1285" s="97" t="s">
        <v>148</v>
      </c>
      <c r="F1285" s="51" t="s">
        <v>3645</v>
      </c>
      <c r="G1285" s="129">
        <v>0</v>
      </c>
      <c r="H1285" s="135" t="s">
        <v>136</v>
      </c>
      <c r="I1285" s="36" t="s">
        <v>2730</v>
      </c>
      <c r="J1285" s="36" t="s">
        <v>2730</v>
      </c>
    </row>
    <row r="1286" ht="18.95" customHeight="1" spans="1:10">
      <c r="A1286" s="126" t="s">
        <v>136</v>
      </c>
      <c r="B1286" s="97" t="s">
        <v>136</v>
      </c>
      <c r="C1286" s="482" t="s">
        <v>3632</v>
      </c>
      <c r="D1286" s="89" t="s">
        <v>3646</v>
      </c>
      <c r="E1286" s="97" t="s">
        <v>148</v>
      </c>
      <c r="F1286" s="51" t="s">
        <v>3647</v>
      </c>
      <c r="G1286" s="129">
        <v>0</v>
      </c>
      <c r="H1286" s="135" t="s">
        <v>136</v>
      </c>
      <c r="I1286" s="36" t="s">
        <v>2730</v>
      </c>
      <c r="J1286" s="36" t="s">
        <v>2730</v>
      </c>
    </row>
    <row r="1287" ht="18.95" customHeight="1" spans="1:10">
      <c r="A1287" s="126" t="s">
        <v>136</v>
      </c>
      <c r="B1287" s="97" t="s">
        <v>136</v>
      </c>
      <c r="C1287" s="482" t="s">
        <v>3632</v>
      </c>
      <c r="D1287" s="486" t="s">
        <v>2405</v>
      </c>
      <c r="E1287" s="97" t="s">
        <v>148</v>
      </c>
      <c r="F1287" s="51" t="s">
        <v>3648</v>
      </c>
      <c r="G1287" s="129">
        <v>80</v>
      </c>
      <c r="H1287" s="135">
        <v>0</v>
      </c>
      <c r="I1287" s="36" t="s">
        <v>148</v>
      </c>
      <c r="J1287" s="36" t="s">
        <v>2730</v>
      </c>
    </row>
    <row r="1288" ht="18.95" customHeight="1" spans="1:10">
      <c r="A1288" s="126" t="s">
        <v>136</v>
      </c>
      <c r="B1288" s="97" t="s">
        <v>136</v>
      </c>
      <c r="C1288" s="482" t="s">
        <v>3632</v>
      </c>
      <c r="D1288" s="89" t="s">
        <v>3649</v>
      </c>
      <c r="E1288" s="97" t="s">
        <v>148</v>
      </c>
      <c r="F1288" s="51" t="s">
        <v>3650</v>
      </c>
      <c r="G1288" s="128">
        <v>0</v>
      </c>
      <c r="H1288" s="135" t="s">
        <v>136</v>
      </c>
      <c r="I1288" s="36" t="s">
        <v>2730</v>
      </c>
      <c r="J1288" s="36" t="s">
        <v>2730</v>
      </c>
    </row>
    <row r="1289" ht="18.95" customHeight="1" spans="1:10">
      <c r="A1289" s="126" t="s">
        <v>136</v>
      </c>
      <c r="B1289" s="97" t="s">
        <v>136</v>
      </c>
      <c r="C1289" s="482" t="s">
        <v>3632</v>
      </c>
      <c r="D1289" s="89" t="s">
        <v>3651</v>
      </c>
      <c r="E1289" s="97" t="s">
        <v>148</v>
      </c>
      <c r="F1289" s="51" t="s">
        <v>3652</v>
      </c>
      <c r="G1289" s="129">
        <v>0</v>
      </c>
      <c r="H1289" s="135" t="s">
        <v>136</v>
      </c>
      <c r="I1289" s="36" t="s">
        <v>2730</v>
      </c>
      <c r="J1289" s="36" t="s">
        <v>2730</v>
      </c>
    </row>
    <row r="1290" ht="18.95" customHeight="1" spans="1:10">
      <c r="A1290" s="126" t="s">
        <v>136</v>
      </c>
      <c r="B1290" s="97" t="s">
        <v>136</v>
      </c>
      <c r="C1290" s="482" t="s">
        <v>3632</v>
      </c>
      <c r="D1290" s="89" t="s">
        <v>3653</v>
      </c>
      <c r="E1290" s="97" t="s">
        <v>148</v>
      </c>
      <c r="F1290" s="51" t="s">
        <v>3654</v>
      </c>
      <c r="G1290" s="129">
        <v>0</v>
      </c>
      <c r="H1290" s="135" t="s">
        <v>136</v>
      </c>
      <c r="I1290" s="36" t="s">
        <v>2730</v>
      </c>
      <c r="J1290" s="36" t="s">
        <v>2730</v>
      </c>
    </row>
    <row r="1291" ht="18.95" customHeight="1" spans="1:10">
      <c r="A1291" s="126" t="s">
        <v>135</v>
      </c>
      <c r="B1291" s="97" t="s">
        <v>136</v>
      </c>
      <c r="C1291" s="97"/>
      <c r="D1291" s="89" t="s">
        <v>2413</v>
      </c>
      <c r="E1291" s="97" t="s">
        <v>148</v>
      </c>
      <c r="F1291" s="56" t="s">
        <v>2414</v>
      </c>
      <c r="G1291" s="127">
        <v>250000</v>
      </c>
      <c r="H1291" s="133">
        <v>0.667</v>
      </c>
      <c r="I1291" s="36" t="s">
        <v>148</v>
      </c>
      <c r="J1291" s="36" t="s">
        <v>148</v>
      </c>
    </row>
    <row r="1292" ht="18.95" customHeight="1" spans="1:10">
      <c r="A1292" s="126" t="s">
        <v>135</v>
      </c>
      <c r="B1292" s="97"/>
      <c r="C1292" s="97"/>
      <c r="D1292" s="481" t="s">
        <v>2415</v>
      </c>
      <c r="E1292" s="97"/>
      <c r="F1292" s="56" t="s">
        <v>2416</v>
      </c>
      <c r="G1292" s="127">
        <v>55000</v>
      </c>
      <c r="H1292" s="133">
        <v>0.058</v>
      </c>
      <c r="I1292" s="36" t="s">
        <v>148</v>
      </c>
      <c r="J1292" s="36" t="s">
        <v>148</v>
      </c>
    </row>
    <row r="1293" ht="18.95" customHeight="1" spans="1:10">
      <c r="A1293" s="126"/>
      <c r="B1293" s="482" t="s">
        <v>2415</v>
      </c>
      <c r="C1293" s="97"/>
      <c r="D1293" s="19" t="s">
        <v>2417</v>
      </c>
      <c r="E1293" s="97" t="s">
        <v>148</v>
      </c>
      <c r="F1293" s="56" t="s">
        <v>3655</v>
      </c>
      <c r="G1293" s="141">
        <v>0</v>
      </c>
      <c r="H1293" s="133" t="s">
        <v>136</v>
      </c>
      <c r="I1293" s="36" t="s">
        <v>2730</v>
      </c>
      <c r="J1293" s="36" t="s">
        <v>148</v>
      </c>
    </row>
    <row r="1294" ht="18.95" customHeight="1" spans="1:10">
      <c r="A1294" s="126" t="s">
        <v>136</v>
      </c>
      <c r="B1294" s="482" t="s">
        <v>2415</v>
      </c>
      <c r="C1294" s="97"/>
      <c r="D1294" s="60">
        <v>2280101</v>
      </c>
      <c r="E1294" s="97" t="s">
        <v>148</v>
      </c>
      <c r="F1294" s="56" t="s">
        <v>3656</v>
      </c>
      <c r="G1294" s="127">
        <v>0</v>
      </c>
      <c r="H1294" s="133" t="s">
        <v>136</v>
      </c>
      <c r="I1294" s="36" t="s">
        <v>2730</v>
      </c>
      <c r="J1294" s="36" t="s">
        <v>148</v>
      </c>
    </row>
    <row r="1295" ht="18.95" customHeight="1" spans="1:10">
      <c r="A1295" s="126" t="s">
        <v>136</v>
      </c>
      <c r="B1295" s="482" t="s">
        <v>2415</v>
      </c>
      <c r="C1295" s="97"/>
      <c r="D1295" s="60">
        <v>2280102</v>
      </c>
      <c r="E1295" s="97" t="s">
        <v>148</v>
      </c>
      <c r="F1295" s="56" t="s">
        <v>3657</v>
      </c>
      <c r="G1295" s="141">
        <v>0</v>
      </c>
      <c r="H1295" s="133" t="s">
        <v>136</v>
      </c>
      <c r="I1295" s="36" t="s">
        <v>2730</v>
      </c>
      <c r="J1295" s="36" t="s">
        <v>148</v>
      </c>
    </row>
    <row r="1296" ht="18.95" customHeight="1" spans="1:10">
      <c r="A1296" s="126" t="s">
        <v>136</v>
      </c>
      <c r="B1296" s="482" t="s">
        <v>2415</v>
      </c>
      <c r="C1296" s="97"/>
      <c r="D1296" s="60">
        <v>2280103</v>
      </c>
      <c r="E1296" s="97" t="s">
        <v>148</v>
      </c>
      <c r="F1296" s="51" t="s">
        <v>2421</v>
      </c>
      <c r="G1296" s="141">
        <v>5000</v>
      </c>
      <c r="H1296" s="133">
        <v>1.5</v>
      </c>
      <c r="I1296" s="36" t="s">
        <v>148</v>
      </c>
      <c r="J1296" s="36" t="s">
        <v>148</v>
      </c>
    </row>
    <row r="1297" ht="18.95" customHeight="1" spans="1:10">
      <c r="A1297" s="126" t="s">
        <v>136</v>
      </c>
      <c r="B1297" s="482" t="s">
        <v>2415</v>
      </c>
      <c r="C1297" s="97"/>
      <c r="D1297" s="19" t="s">
        <v>2422</v>
      </c>
      <c r="E1297" s="97" t="s">
        <v>148</v>
      </c>
      <c r="F1297" s="56" t="s">
        <v>3658</v>
      </c>
      <c r="G1297" s="141">
        <v>50000</v>
      </c>
      <c r="H1297" s="133">
        <v>0</v>
      </c>
      <c r="I1297" s="36" t="s">
        <v>148</v>
      </c>
      <c r="J1297" s="36" t="s">
        <v>148</v>
      </c>
    </row>
    <row r="1298" ht="18.95" customHeight="1" spans="1:10">
      <c r="A1298" s="126" t="s">
        <v>136</v>
      </c>
      <c r="B1298" s="482" t="s">
        <v>2415</v>
      </c>
      <c r="C1298" s="97"/>
      <c r="D1298" s="60">
        <v>2280104</v>
      </c>
      <c r="E1298" s="97" t="s">
        <v>148</v>
      </c>
      <c r="F1298" s="56" t="s">
        <v>3659</v>
      </c>
      <c r="G1298" s="141">
        <v>0</v>
      </c>
      <c r="H1298" s="133" t="s">
        <v>136</v>
      </c>
      <c r="I1298" s="36" t="s">
        <v>2730</v>
      </c>
      <c r="J1298" s="36" t="s">
        <v>148</v>
      </c>
    </row>
    <row r="1299" ht="18.95" customHeight="1" spans="1:10">
      <c r="A1299" s="126" t="s">
        <v>135</v>
      </c>
      <c r="B1299" s="97" t="s">
        <v>136</v>
      </c>
      <c r="C1299" s="97"/>
      <c r="D1299" s="89" t="s">
        <v>2427</v>
      </c>
      <c r="E1299" s="97" t="s">
        <v>136</v>
      </c>
      <c r="F1299" s="56" t="s">
        <v>2428</v>
      </c>
      <c r="G1299" s="127">
        <v>307550</v>
      </c>
      <c r="H1299" s="133">
        <v>-0.02</v>
      </c>
      <c r="I1299" s="36" t="s">
        <v>148</v>
      </c>
      <c r="J1299" s="36" t="s">
        <v>148</v>
      </c>
    </row>
    <row r="1300" ht="18.95" customHeight="1" spans="1:10">
      <c r="A1300" s="126" t="s">
        <v>136</v>
      </c>
      <c r="B1300" s="482" t="s">
        <v>2427</v>
      </c>
      <c r="C1300" s="97"/>
      <c r="D1300" s="89" t="s">
        <v>2429</v>
      </c>
      <c r="E1300" s="97" t="s">
        <v>148</v>
      </c>
      <c r="F1300" s="56" t="s">
        <v>3660</v>
      </c>
      <c r="G1300" s="141">
        <v>307550</v>
      </c>
      <c r="H1300" s="133">
        <v>0.076</v>
      </c>
      <c r="I1300" s="36" t="s">
        <v>148</v>
      </c>
      <c r="J1300" s="36" t="s">
        <v>148</v>
      </c>
    </row>
    <row r="1301" ht="18.95" customHeight="1" spans="1:10">
      <c r="A1301" s="126" t="s">
        <v>136</v>
      </c>
      <c r="B1301" s="482" t="s">
        <v>2427</v>
      </c>
      <c r="C1301" s="97"/>
      <c r="D1301" s="481" t="s">
        <v>2431</v>
      </c>
      <c r="E1301" s="97" t="s">
        <v>148</v>
      </c>
      <c r="F1301" s="56" t="s">
        <v>3507</v>
      </c>
      <c r="G1301" s="141"/>
      <c r="H1301" s="133">
        <v>-1</v>
      </c>
      <c r="I1301" s="36" t="s">
        <v>2730</v>
      </c>
      <c r="J1301" s="36" t="s">
        <v>148</v>
      </c>
    </row>
    <row r="1302" ht="18.95" customHeight="1" spans="1:10">
      <c r="A1302" s="126"/>
      <c r="B1302" s="97"/>
      <c r="C1302" s="97"/>
      <c r="D1302" s="248"/>
      <c r="E1302" s="97"/>
      <c r="F1302" s="249"/>
      <c r="G1302" s="129"/>
      <c r="H1302" s="133"/>
      <c r="I1302" s="36" t="s">
        <v>3661</v>
      </c>
      <c r="J1302" s="36" t="s">
        <v>148</v>
      </c>
    </row>
    <row r="1303" ht="18.95" customHeight="1" spans="1:10">
      <c r="A1303" s="126"/>
      <c r="B1303" s="97" t="s">
        <v>136</v>
      </c>
      <c r="C1303" s="97" t="s">
        <v>136</v>
      </c>
      <c r="D1303" s="248"/>
      <c r="E1303" s="97" t="s">
        <v>136</v>
      </c>
      <c r="F1303" s="145"/>
      <c r="G1303" s="26"/>
      <c r="H1303" s="159" t="s">
        <v>136</v>
      </c>
      <c r="I1303" s="36" t="s">
        <v>3661</v>
      </c>
      <c r="J1303" s="32" t="s">
        <v>148</v>
      </c>
    </row>
    <row r="1304" ht="18.95" customHeight="1" spans="1:12">
      <c r="A1304" s="126"/>
      <c r="B1304" s="218"/>
      <c r="C1304" s="218"/>
      <c r="D1304" s="218"/>
      <c r="E1304" s="218"/>
      <c r="F1304" s="147" t="s">
        <v>2433</v>
      </c>
      <c r="G1304" s="148">
        <v>8360000</v>
      </c>
      <c r="H1304" s="160">
        <v>0.083</v>
      </c>
      <c r="I1304" s="36" t="s">
        <v>148</v>
      </c>
      <c r="J1304" s="32" t="s">
        <v>148</v>
      </c>
      <c r="L1304" s="231">
        <f ca="1">G1304-'06老表'!H1302</f>
        <v>0</v>
      </c>
    </row>
    <row r="1305" ht="18.95" customHeight="1" spans="1:10">
      <c r="A1305" s="126"/>
      <c r="B1305" s="218"/>
      <c r="C1305" s="218"/>
      <c r="D1305" s="218"/>
      <c r="E1305" s="218"/>
      <c r="F1305" s="154"/>
      <c r="G1305" s="156"/>
      <c r="H1305" s="156"/>
      <c r="I1305" s="36" t="s">
        <v>3661</v>
      </c>
      <c r="J1305" s="32" t="s">
        <v>148</v>
      </c>
    </row>
    <row r="1306" ht="18.95" customHeight="1" spans="1:10">
      <c r="A1306" s="126"/>
      <c r="B1306" s="218"/>
      <c r="C1306" s="218"/>
      <c r="D1306" s="218"/>
      <c r="E1306" s="218"/>
      <c r="F1306" s="150" t="s">
        <v>2440</v>
      </c>
      <c r="G1306" s="151">
        <v>22423203</v>
      </c>
      <c r="H1306" s="152"/>
      <c r="I1306" s="36" t="s">
        <v>148</v>
      </c>
      <c r="J1306" s="32" t="s">
        <v>148</v>
      </c>
    </row>
    <row r="1307" ht="18.95" customHeight="1" spans="1:10">
      <c r="A1307" s="126"/>
      <c r="B1307" s="218"/>
      <c r="C1307" s="218"/>
      <c r="D1307" s="218"/>
      <c r="E1307" s="218"/>
      <c r="F1307" s="154" t="s">
        <v>3662</v>
      </c>
      <c r="G1307" s="155">
        <v>1016467</v>
      </c>
      <c r="H1307" s="156"/>
      <c r="I1307" s="36" t="s">
        <v>148</v>
      </c>
      <c r="J1307" s="32" t="s">
        <v>148</v>
      </c>
    </row>
    <row r="1308" ht="18.95" customHeight="1" spans="1:10">
      <c r="A1308" s="126"/>
      <c r="B1308" s="218"/>
      <c r="C1308" s="218"/>
      <c r="D1308" s="218"/>
      <c r="E1308" s="218"/>
      <c r="F1308" s="154" t="s">
        <v>3663</v>
      </c>
      <c r="G1308" s="156">
        <v>10344533</v>
      </c>
      <c r="H1308" s="156"/>
      <c r="I1308" s="36" t="s">
        <v>148</v>
      </c>
      <c r="J1308" s="32" t="s">
        <v>148</v>
      </c>
    </row>
    <row r="1309" ht="18.95" customHeight="1" spans="1:10">
      <c r="A1309" s="126"/>
      <c r="B1309" s="218"/>
      <c r="C1309" s="218"/>
      <c r="D1309" s="218"/>
      <c r="E1309" s="218"/>
      <c r="F1309" s="154" t="s">
        <v>3664</v>
      </c>
      <c r="G1309" s="156">
        <v>25000</v>
      </c>
      <c r="H1309" s="156"/>
      <c r="I1309" s="36" t="s">
        <v>148</v>
      </c>
      <c r="J1309" s="32" t="s">
        <v>148</v>
      </c>
    </row>
    <row r="1310" ht="18.95" customHeight="1" spans="1:10">
      <c r="A1310" s="126"/>
      <c r="B1310" s="218"/>
      <c r="C1310" s="218"/>
      <c r="D1310" s="218"/>
      <c r="E1310" s="218"/>
      <c r="F1310" s="154" t="s">
        <v>3665</v>
      </c>
      <c r="G1310" s="156">
        <v>10319533</v>
      </c>
      <c r="H1310" s="156"/>
      <c r="I1310" s="36" t="s">
        <v>148</v>
      </c>
      <c r="J1310" s="32" t="s">
        <v>148</v>
      </c>
    </row>
    <row r="1311" ht="18.95" customHeight="1" spans="1:10">
      <c r="A1311" s="126"/>
      <c r="B1311" s="218"/>
      <c r="C1311" s="218"/>
      <c r="D1311" s="218"/>
      <c r="E1311" s="218"/>
      <c r="F1311" s="154" t="s">
        <v>3666</v>
      </c>
      <c r="G1311" s="156">
        <v>9538000</v>
      </c>
      <c r="H1311" s="156"/>
      <c r="I1311" s="36" t="s">
        <v>148</v>
      </c>
      <c r="J1311" s="32" t="s">
        <v>148</v>
      </c>
    </row>
    <row r="1312" ht="18.95" customHeight="1" spans="1:10">
      <c r="A1312" s="126"/>
      <c r="B1312" s="218"/>
      <c r="C1312" s="218"/>
      <c r="D1312" s="218"/>
      <c r="E1312" s="218"/>
      <c r="F1312" s="154" t="s">
        <v>3667</v>
      </c>
      <c r="G1312" s="155">
        <v>38000</v>
      </c>
      <c r="H1312" s="156"/>
      <c r="I1312" s="36" t="s">
        <v>148</v>
      </c>
      <c r="J1312" s="32" t="s">
        <v>148</v>
      </c>
    </row>
    <row r="1313" ht="18.95" customHeight="1" spans="1:10">
      <c r="A1313" s="126"/>
      <c r="B1313" s="218"/>
      <c r="C1313" s="218"/>
      <c r="D1313" s="218"/>
      <c r="E1313" s="218"/>
      <c r="F1313" s="154" t="s">
        <v>3668</v>
      </c>
      <c r="G1313" s="155">
        <v>9500000</v>
      </c>
      <c r="H1313" s="156"/>
      <c r="I1313" s="36" t="s">
        <v>148</v>
      </c>
      <c r="J1313" s="32" t="s">
        <v>148</v>
      </c>
    </row>
    <row r="1314" ht="18.95" customHeight="1" spans="1:10">
      <c r="A1314" s="126"/>
      <c r="B1314" s="218"/>
      <c r="C1314" s="218"/>
      <c r="D1314" s="218"/>
      <c r="E1314" s="218"/>
      <c r="F1314" s="154" t="s">
        <v>3669</v>
      </c>
      <c r="G1314" s="155">
        <v>1524203</v>
      </c>
      <c r="H1314" s="156"/>
      <c r="I1314" s="36" t="s">
        <v>148</v>
      </c>
      <c r="J1314" s="32" t="s">
        <v>148</v>
      </c>
    </row>
    <row r="1315" ht="18.95" customHeight="1" spans="1:10">
      <c r="A1315" s="126"/>
      <c r="B1315" s="218"/>
      <c r="C1315" s="218"/>
      <c r="D1315" s="218"/>
      <c r="E1315" s="218"/>
      <c r="F1315" s="154" t="s">
        <v>3670</v>
      </c>
      <c r="G1315" s="155">
        <v>0</v>
      </c>
      <c r="H1315" s="156"/>
      <c r="I1315" s="36" t="s">
        <v>148</v>
      </c>
      <c r="J1315" s="32" t="s">
        <v>148</v>
      </c>
    </row>
    <row r="1316" ht="18.95" customHeight="1" spans="1:10">
      <c r="A1316" s="126"/>
      <c r="B1316" s="218"/>
      <c r="C1316" s="218"/>
      <c r="D1316" s="218"/>
      <c r="E1316" s="218"/>
      <c r="F1316" s="154"/>
      <c r="G1316" s="155"/>
      <c r="H1316" s="133" t="s">
        <v>136</v>
      </c>
      <c r="I1316" s="36" t="s">
        <v>3661</v>
      </c>
      <c r="J1316" s="32" t="s">
        <v>148</v>
      </c>
    </row>
    <row r="1317" ht="18.95" customHeight="1" spans="1:10">
      <c r="A1317" s="126"/>
      <c r="B1317" s="218"/>
      <c r="C1317" s="218"/>
      <c r="D1317" s="218"/>
      <c r="E1317" s="218"/>
      <c r="F1317" s="147" t="s">
        <v>2456</v>
      </c>
      <c r="G1317" s="152">
        <v>30783203</v>
      </c>
      <c r="H1317" s="133"/>
      <c r="I1317" s="36" t="s">
        <v>148</v>
      </c>
      <c r="J1317" s="32" t="s">
        <v>148</v>
      </c>
    </row>
  </sheetData>
  <autoFilter ref="A3:H1317">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3671</v>
      </c>
      <c r="B1" s="77"/>
      <c r="C1" s="77"/>
      <c r="D1" s="77"/>
      <c r="E1" s="77"/>
      <c r="F1" s="77"/>
      <c r="G1" s="77"/>
      <c r="H1" s="77"/>
    </row>
    <row r="2" ht="17.25" customHeight="1" spans="1:8">
      <c r="A2" s="2" t="s">
        <v>3672</v>
      </c>
      <c r="B2" s="2"/>
      <c r="C2" s="2"/>
      <c r="D2" s="2"/>
      <c r="E2" s="2"/>
      <c r="F2" s="2"/>
      <c r="G2" s="2"/>
      <c r="H2" s="2"/>
    </row>
    <row r="3" ht="17.25" customHeight="1" spans="1:8">
      <c r="A3" s="78" t="s">
        <v>2608</v>
      </c>
      <c r="B3" s="78"/>
      <c r="C3" s="78"/>
      <c r="D3" s="78"/>
      <c r="E3" s="78"/>
      <c r="F3" s="78"/>
      <c r="G3" s="78"/>
      <c r="H3" s="78"/>
    </row>
    <row r="4" ht="18" customHeight="1" spans="1:8">
      <c r="A4" s="79" t="s">
        <v>3673</v>
      </c>
      <c r="B4" s="80" t="s">
        <v>129</v>
      </c>
      <c r="C4" s="79" t="s">
        <v>130</v>
      </c>
      <c r="D4" s="81" t="s">
        <v>3674</v>
      </c>
      <c r="E4" s="82" t="s">
        <v>3675</v>
      </c>
      <c r="F4" s="83" t="s">
        <v>3676</v>
      </c>
      <c r="G4" s="82" t="s">
        <v>3677</v>
      </c>
      <c r="H4" s="80" t="s">
        <v>3678</v>
      </c>
    </row>
    <row r="5" ht="44.25" customHeight="1" spans="1:8">
      <c r="A5" s="84"/>
      <c r="B5" s="85"/>
      <c r="C5" s="3"/>
      <c r="D5" s="86"/>
      <c r="E5" s="85"/>
      <c r="F5" s="87"/>
      <c r="G5" s="88"/>
      <c r="H5" s="94"/>
    </row>
    <row r="6" ht="17.1" customHeight="1" spans="1:8">
      <c r="A6" s="90" t="s">
        <v>3679</v>
      </c>
      <c r="B6" s="197">
        <v>519073</v>
      </c>
      <c r="C6" s="197">
        <v>487855</v>
      </c>
      <c r="D6" s="91">
        <v>50767</v>
      </c>
      <c r="E6" s="5">
        <v>36000</v>
      </c>
      <c r="F6" s="92">
        <v>0</v>
      </c>
      <c r="G6" s="5">
        <v>0</v>
      </c>
      <c r="H6" s="5">
        <v>0</v>
      </c>
    </row>
    <row r="7" ht="17.1" customHeight="1" spans="1:8">
      <c r="A7" s="90" t="s">
        <v>140</v>
      </c>
      <c r="B7" s="197">
        <v>9896</v>
      </c>
      <c r="C7" s="197">
        <v>7736</v>
      </c>
      <c r="D7" s="91">
        <v>2160</v>
      </c>
      <c r="E7" s="5">
        <v>2160</v>
      </c>
      <c r="F7" s="92">
        <v>0</v>
      </c>
      <c r="G7" s="5">
        <v>0</v>
      </c>
      <c r="H7" s="5">
        <v>0</v>
      </c>
    </row>
    <row r="8" ht="17.1" customHeight="1" spans="1:8">
      <c r="A8" s="93" t="s">
        <v>165</v>
      </c>
      <c r="B8" s="197">
        <v>8446</v>
      </c>
      <c r="C8" s="197">
        <v>8318</v>
      </c>
      <c r="D8" s="91">
        <v>128</v>
      </c>
      <c r="E8" s="5">
        <v>128</v>
      </c>
      <c r="F8" s="92">
        <v>0</v>
      </c>
      <c r="G8" s="5">
        <v>0</v>
      </c>
      <c r="H8" s="5">
        <v>0</v>
      </c>
    </row>
    <row r="9" ht="17.1" customHeight="1" spans="1:8">
      <c r="A9" s="90" t="s">
        <v>179</v>
      </c>
      <c r="B9" s="197">
        <v>27272</v>
      </c>
      <c r="C9" s="197">
        <v>19246</v>
      </c>
      <c r="D9" s="91">
        <v>26033</v>
      </c>
      <c r="E9" s="5">
        <v>8612</v>
      </c>
      <c r="F9" s="92">
        <v>0</v>
      </c>
      <c r="G9" s="5">
        <v>0</v>
      </c>
      <c r="H9" s="5">
        <v>0</v>
      </c>
    </row>
    <row r="10" ht="17.1" customHeight="1" spans="1:8">
      <c r="A10" s="90" t="s">
        <v>199</v>
      </c>
      <c r="B10" s="197">
        <v>36336</v>
      </c>
      <c r="C10" s="197">
        <v>32022</v>
      </c>
      <c r="D10" s="91">
        <v>4562</v>
      </c>
      <c r="E10" s="5">
        <v>4747</v>
      </c>
      <c r="F10" s="92">
        <v>0</v>
      </c>
      <c r="G10" s="5">
        <v>0</v>
      </c>
      <c r="H10" s="5">
        <v>0</v>
      </c>
    </row>
    <row r="11" ht="17.1" customHeight="1" spans="1:8">
      <c r="A11" s="90" t="s">
        <v>220</v>
      </c>
      <c r="B11" s="197">
        <v>6634</v>
      </c>
      <c r="C11" s="197">
        <v>6270</v>
      </c>
      <c r="D11" s="91">
        <v>362</v>
      </c>
      <c r="E11" s="5">
        <v>393</v>
      </c>
      <c r="F11" s="92">
        <v>0</v>
      </c>
      <c r="G11" s="5">
        <v>0</v>
      </c>
      <c r="H11" s="5">
        <v>0</v>
      </c>
    </row>
    <row r="12" ht="17.1" customHeight="1" spans="1:8">
      <c r="A12" s="90" t="s">
        <v>238</v>
      </c>
      <c r="B12" s="197">
        <v>11192</v>
      </c>
      <c r="C12" s="197">
        <v>8846</v>
      </c>
      <c r="D12" s="91">
        <v>2475</v>
      </c>
      <c r="E12" s="5">
        <v>2922</v>
      </c>
      <c r="F12" s="92">
        <v>0</v>
      </c>
      <c r="G12" s="5">
        <v>0</v>
      </c>
      <c r="H12" s="5">
        <v>0</v>
      </c>
    </row>
    <row r="13" ht="17.1" customHeight="1" spans="1:8">
      <c r="A13" s="90" t="s">
        <v>256</v>
      </c>
      <c r="B13" s="197">
        <v>181110</v>
      </c>
      <c r="C13" s="197">
        <v>180610</v>
      </c>
      <c r="D13" s="91">
        <v>535</v>
      </c>
      <c r="E13" s="5">
        <v>691</v>
      </c>
      <c r="F13" s="92">
        <v>0</v>
      </c>
      <c r="G13" s="5">
        <v>0</v>
      </c>
      <c r="H13" s="5">
        <v>0</v>
      </c>
    </row>
    <row r="14" ht="17.1" customHeight="1" spans="1:8">
      <c r="A14" s="90" t="s">
        <v>275</v>
      </c>
      <c r="B14" s="197">
        <v>7882</v>
      </c>
      <c r="C14" s="197">
        <v>7882</v>
      </c>
      <c r="D14" s="91">
        <v>76</v>
      </c>
      <c r="E14" s="5">
        <v>86</v>
      </c>
      <c r="F14" s="92">
        <v>0</v>
      </c>
      <c r="G14" s="5">
        <v>0</v>
      </c>
      <c r="H14" s="5">
        <v>0</v>
      </c>
    </row>
    <row r="15" ht="17.1" customHeight="1" spans="1:8">
      <c r="A15" s="90" t="s">
        <v>288</v>
      </c>
      <c r="B15" s="197">
        <v>1205</v>
      </c>
      <c r="C15" s="197">
        <v>1171</v>
      </c>
      <c r="D15" s="91">
        <v>34</v>
      </c>
      <c r="E15" s="5">
        <v>34</v>
      </c>
      <c r="F15" s="92">
        <v>0</v>
      </c>
      <c r="G15" s="5">
        <v>0</v>
      </c>
      <c r="H15" s="5">
        <v>0</v>
      </c>
    </row>
    <row r="16" ht="17.1" customHeight="1" spans="1:8">
      <c r="A16" s="90" t="s">
        <v>303</v>
      </c>
      <c r="B16" s="197">
        <v>64128</v>
      </c>
      <c r="C16" s="197">
        <v>60377</v>
      </c>
      <c r="D16" s="91">
        <v>3752</v>
      </c>
      <c r="E16" s="5">
        <v>3804</v>
      </c>
      <c r="F16" s="92">
        <v>0</v>
      </c>
      <c r="G16" s="5">
        <v>0</v>
      </c>
      <c r="H16" s="5">
        <v>0</v>
      </c>
    </row>
    <row r="17" ht="17.1" customHeight="1" spans="1:8">
      <c r="A17" s="90" t="s">
        <v>329</v>
      </c>
      <c r="B17" s="197">
        <v>9181</v>
      </c>
      <c r="C17" s="197">
        <v>8729</v>
      </c>
      <c r="D17" s="91">
        <v>466</v>
      </c>
      <c r="E17" s="5">
        <v>476</v>
      </c>
      <c r="F17" s="92">
        <v>0</v>
      </c>
      <c r="G17" s="5">
        <v>0</v>
      </c>
      <c r="H17" s="5">
        <v>0</v>
      </c>
    </row>
    <row r="18" ht="17.1" customHeight="1" spans="1:8">
      <c r="A18" s="90" t="s">
        <v>343</v>
      </c>
      <c r="B18" s="197">
        <v>17309</v>
      </c>
      <c r="C18" s="197">
        <v>17060</v>
      </c>
      <c r="D18" s="91">
        <v>864</v>
      </c>
      <c r="E18" s="5">
        <v>2528</v>
      </c>
      <c r="F18" s="92">
        <v>0</v>
      </c>
      <c r="G18" s="5">
        <v>0</v>
      </c>
      <c r="H18" s="5">
        <v>0</v>
      </c>
    </row>
    <row r="19" ht="17.1" customHeight="1" spans="1:8">
      <c r="A19" s="90" t="s">
        <v>361</v>
      </c>
      <c r="B19" s="197">
        <v>1184</v>
      </c>
      <c r="C19" s="197">
        <v>1183</v>
      </c>
      <c r="D19" s="91">
        <v>1</v>
      </c>
      <c r="E19" s="5">
        <v>1</v>
      </c>
      <c r="F19" s="92">
        <v>0</v>
      </c>
      <c r="G19" s="5">
        <v>0</v>
      </c>
      <c r="H19" s="5">
        <v>0</v>
      </c>
    </row>
    <row r="20" ht="17.1" customHeight="1" spans="1:8">
      <c r="A20" s="90" t="s">
        <v>381</v>
      </c>
      <c r="B20" s="197">
        <v>5833</v>
      </c>
      <c r="C20" s="197">
        <v>4681</v>
      </c>
      <c r="D20" s="91">
        <v>1157</v>
      </c>
      <c r="E20" s="5">
        <v>1235</v>
      </c>
      <c r="F20" s="92">
        <v>0</v>
      </c>
      <c r="G20" s="5">
        <v>0</v>
      </c>
      <c r="H20" s="5">
        <v>0</v>
      </c>
    </row>
    <row r="21" ht="17.1" customHeight="1" spans="1:8">
      <c r="A21" s="90" t="s">
        <v>396</v>
      </c>
      <c r="B21" s="197">
        <v>33288</v>
      </c>
      <c r="C21" s="197">
        <v>30761</v>
      </c>
      <c r="D21" s="91">
        <v>2527</v>
      </c>
      <c r="E21" s="5">
        <v>2589</v>
      </c>
      <c r="F21" s="92">
        <v>0</v>
      </c>
      <c r="G21" s="5">
        <v>0</v>
      </c>
      <c r="H21" s="5">
        <v>0</v>
      </c>
    </row>
    <row r="22" ht="17.1" customHeight="1" spans="1:8">
      <c r="A22" s="90" t="s">
        <v>417</v>
      </c>
      <c r="B22" s="197">
        <v>7939</v>
      </c>
      <c r="C22" s="197">
        <v>7526</v>
      </c>
      <c r="D22" s="91">
        <v>422</v>
      </c>
      <c r="E22" s="5">
        <v>413</v>
      </c>
      <c r="F22" s="92">
        <v>0</v>
      </c>
      <c r="G22" s="5">
        <v>0</v>
      </c>
      <c r="H22" s="5">
        <v>0</v>
      </c>
    </row>
    <row r="23" ht="17.1" customHeight="1" spans="1:8">
      <c r="A23" s="90" t="s">
        <v>427</v>
      </c>
      <c r="B23" s="197">
        <v>7147</v>
      </c>
      <c r="C23" s="197">
        <v>7017</v>
      </c>
      <c r="D23" s="91">
        <v>186</v>
      </c>
      <c r="E23" s="5">
        <v>130</v>
      </c>
      <c r="F23" s="92">
        <v>0</v>
      </c>
      <c r="G23" s="5">
        <v>0</v>
      </c>
      <c r="H23" s="5">
        <v>0</v>
      </c>
    </row>
    <row r="24" ht="17.1" customHeight="1" spans="1:8">
      <c r="A24" s="90" t="s">
        <v>437</v>
      </c>
      <c r="B24" s="197">
        <v>5337</v>
      </c>
      <c r="C24" s="197">
        <v>5337</v>
      </c>
      <c r="D24" s="91">
        <v>0</v>
      </c>
      <c r="E24" s="5">
        <v>0</v>
      </c>
      <c r="F24" s="92">
        <v>0</v>
      </c>
      <c r="G24" s="5">
        <v>0</v>
      </c>
      <c r="H24" s="5">
        <v>0</v>
      </c>
    </row>
    <row r="25" ht="17.1" customHeight="1" spans="1:8">
      <c r="A25" s="90" t="s">
        <v>451</v>
      </c>
      <c r="B25" s="197">
        <v>4988</v>
      </c>
      <c r="C25" s="197">
        <v>4390</v>
      </c>
      <c r="D25" s="91">
        <v>598</v>
      </c>
      <c r="E25" s="5">
        <v>598</v>
      </c>
      <c r="F25" s="92">
        <v>0</v>
      </c>
      <c r="G25" s="5">
        <v>0</v>
      </c>
      <c r="H25" s="5">
        <v>0</v>
      </c>
    </row>
    <row r="26" ht="17.1" customHeight="1" spans="1:8">
      <c r="A26" s="90" t="s">
        <v>460</v>
      </c>
      <c r="B26" s="197">
        <v>5154</v>
      </c>
      <c r="C26" s="197">
        <v>4723</v>
      </c>
      <c r="D26" s="91">
        <v>431</v>
      </c>
      <c r="E26" s="5">
        <v>431</v>
      </c>
      <c r="F26" s="92">
        <v>0</v>
      </c>
      <c r="G26" s="5">
        <v>0</v>
      </c>
      <c r="H26" s="5">
        <v>0</v>
      </c>
    </row>
    <row r="27" ht="17.1" customHeight="1" spans="1:8">
      <c r="A27" s="90" t="s">
        <v>469</v>
      </c>
      <c r="B27" s="197">
        <v>9921</v>
      </c>
      <c r="C27" s="197">
        <v>9450</v>
      </c>
      <c r="D27" s="91">
        <v>481</v>
      </c>
      <c r="E27" s="5">
        <v>471</v>
      </c>
      <c r="F27" s="92">
        <v>0</v>
      </c>
      <c r="G27" s="5">
        <v>0</v>
      </c>
      <c r="H27" s="5">
        <v>0</v>
      </c>
    </row>
    <row r="28" ht="17.1" customHeight="1" spans="1:8">
      <c r="A28" s="90" t="s">
        <v>481</v>
      </c>
      <c r="B28" s="197">
        <v>18705</v>
      </c>
      <c r="C28" s="197">
        <v>18128</v>
      </c>
      <c r="D28" s="91">
        <v>577</v>
      </c>
      <c r="E28" s="5">
        <v>577</v>
      </c>
      <c r="F28" s="92">
        <v>0</v>
      </c>
      <c r="G28" s="5">
        <v>0</v>
      </c>
      <c r="H28" s="5">
        <v>0</v>
      </c>
    </row>
    <row r="29" ht="17.1" customHeight="1" spans="1:8">
      <c r="A29" s="90" t="s">
        <v>491</v>
      </c>
      <c r="B29" s="197">
        <v>7028</v>
      </c>
      <c r="C29" s="197">
        <v>6673</v>
      </c>
      <c r="D29" s="91">
        <v>559</v>
      </c>
      <c r="E29" s="5">
        <v>593</v>
      </c>
      <c r="F29" s="92">
        <v>0</v>
      </c>
      <c r="G29" s="5">
        <v>0</v>
      </c>
      <c r="H29" s="5">
        <v>0</v>
      </c>
    </row>
    <row r="30" ht="17.1" customHeight="1" spans="1:8">
      <c r="A30" s="90" t="s">
        <v>499</v>
      </c>
      <c r="B30" s="197">
        <v>4488</v>
      </c>
      <c r="C30" s="197">
        <v>4456</v>
      </c>
      <c r="D30" s="91">
        <v>160</v>
      </c>
      <c r="E30" s="5">
        <v>160</v>
      </c>
      <c r="F30" s="92">
        <v>0</v>
      </c>
      <c r="G30" s="5">
        <v>0</v>
      </c>
      <c r="H30" s="5">
        <v>0</v>
      </c>
    </row>
    <row r="31" ht="17.1" customHeight="1" spans="1:8">
      <c r="A31" s="90" t="s">
        <v>507</v>
      </c>
      <c r="B31" s="197">
        <v>4320</v>
      </c>
      <c r="C31" s="197">
        <v>4313</v>
      </c>
      <c r="D31" s="91">
        <v>7</v>
      </c>
      <c r="E31" s="5">
        <v>7</v>
      </c>
      <c r="F31" s="92">
        <v>0</v>
      </c>
      <c r="G31" s="5">
        <v>0</v>
      </c>
      <c r="H31" s="5">
        <v>0</v>
      </c>
    </row>
    <row r="32" ht="17.1" customHeight="1" spans="1:8">
      <c r="A32" s="90" t="s">
        <v>515</v>
      </c>
      <c r="B32" s="197">
        <v>0</v>
      </c>
      <c r="C32" s="197">
        <v>0</v>
      </c>
      <c r="D32" s="91">
        <v>0</v>
      </c>
      <c r="E32" s="5">
        <v>0</v>
      </c>
      <c r="F32" s="92">
        <v>0</v>
      </c>
      <c r="G32" s="5">
        <v>0</v>
      </c>
      <c r="H32" s="5">
        <v>0</v>
      </c>
    </row>
    <row r="33" ht="17.1" customHeight="1" spans="1:8">
      <c r="A33" s="90" t="s">
        <v>523</v>
      </c>
      <c r="B33" s="197">
        <v>5678</v>
      </c>
      <c r="C33" s="197">
        <v>5178</v>
      </c>
      <c r="D33" s="91">
        <v>500</v>
      </c>
      <c r="E33" s="5">
        <v>500</v>
      </c>
      <c r="F33" s="92">
        <v>0</v>
      </c>
      <c r="G33" s="5">
        <v>0</v>
      </c>
      <c r="H33" s="5">
        <v>0</v>
      </c>
    </row>
    <row r="34" ht="17.1" customHeight="1" spans="1:8">
      <c r="A34" s="90" t="s">
        <v>531</v>
      </c>
      <c r="B34" s="197">
        <v>17472</v>
      </c>
      <c r="C34" s="197">
        <v>15772</v>
      </c>
      <c r="D34" s="91">
        <v>1714</v>
      </c>
      <c r="E34" s="5">
        <v>1714</v>
      </c>
      <c r="F34" s="92">
        <v>0</v>
      </c>
      <c r="G34" s="5">
        <v>0</v>
      </c>
      <c r="H34" s="5">
        <v>0</v>
      </c>
    </row>
    <row r="35" ht="17.1" customHeight="1" spans="1:8">
      <c r="A35" s="41" t="s">
        <v>3680</v>
      </c>
      <c r="B35" s="197">
        <v>797</v>
      </c>
      <c r="C35" s="197">
        <v>745</v>
      </c>
      <c r="D35" s="91">
        <v>52</v>
      </c>
      <c r="E35" s="5">
        <v>52</v>
      </c>
      <c r="F35" s="92">
        <v>0</v>
      </c>
      <c r="G35" s="5">
        <v>0</v>
      </c>
      <c r="H35" s="5">
        <v>0</v>
      </c>
    </row>
    <row r="36" ht="17.1" customHeight="1" spans="1:8">
      <c r="A36" s="41" t="s">
        <v>545</v>
      </c>
      <c r="B36" s="197">
        <v>27506</v>
      </c>
      <c r="C36" s="197">
        <v>27506</v>
      </c>
      <c r="D36" s="91">
        <v>0</v>
      </c>
      <c r="E36" s="5">
        <v>0</v>
      </c>
      <c r="F36" s="92">
        <v>0</v>
      </c>
      <c r="G36" s="5">
        <v>0</v>
      </c>
      <c r="H36" s="5">
        <v>0</v>
      </c>
    </row>
    <row r="37" ht="17.1" customHeight="1" spans="1:8">
      <c r="A37" s="90" t="s">
        <v>3681</v>
      </c>
      <c r="B37" s="197">
        <v>494252</v>
      </c>
      <c r="C37" s="197">
        <v>455931</v>
      </c>
      <c r="D37" s="91">
        <v>38322</v>
      </c>
      <c r="E37" s="5">
        <v>38418</v>
      </c>
      <c r="F37" s="92">
        <v>0</v>
      </c>
      <c r="G37" s="5">
        <v>0</v>
      </c>
      <c r="H37" s="5">
        <v>0</v>
      </c>
    </row>
    <row r="38" ht="17.1" customHeight="1" spans="1:8">
      <c r="A38" s="90" t="s">
        <v>567</v>
      </c>
      <c r="B38" s="197">
        <v>32589</v>
      </c>
      <c r="C38" s="197">
        <v>31589</v>
      </c>
      <c r="D38" s="91">
        <v>1000</v>
      </c>
      <c r="E38" s="5">
        <v>1001</v>
      </c>
      <c r="F38" s="92">
        <v>0</v>
      </c>
      <c r="G38" s="5">
        <v>0</v>
      </c>
      <c r="H38" s="5">
        <v>0</v>
      </c>
    </row>
    <row r="39" ht="17.1" customHeight="1" spans="1:8">
      <c r="A39" s="90" t="s">
        <v>589</v>
      </c>
      <c r="B39" s="197">
        <v>108500</v>
      </c>
      <c r="C39" s="197">
        <v>86343</v>
      </c>
      <c r="D39" s="91">
        <v>22158</v>
      </c>
      <c r="E39" s="5">
        <v>22253</v>
      </c>
      <c r="F39" s="92">
        <v>0</v>
      </c>
      <c r="G39" s="5">
        <v>0</v>
      </c>
      <c r="H39" s="5">
        <v>0</v>
      </c>
    </row>
    <row r="40" ht="17.1" customHeight="1" spans="1:8">
      <c r="A40" s="90" t="s">
        <v>628</v>
      </c>
      <c r="B40" s="197">
        <v>28133</v>
      </c>
      <c r="C40" s="197">
        <v>28133</v>
      </c>
      <c r="D40" s="91">
        <v>0</v>
      </c>
      <c r="E40" s="5">
        <v>0</v>
      </c>
      <c r="F40" s="92">
        <v>0</v>
      </c>
      <c r="G40" s="5">
        <v>0</v>
      </c>
      <c r="H40" s="5">
        <v>0</v>
      </c>
    </row>
    <row r="41" ht="17.1" customHeight="1" spans="1:8">
      <c r="A41" s="90" t="s">
        <v>638</v>
      </c>
      <c r="B41" s="197">
        <v>16110</v>
      </c>
      <c r="C41" s="197">
        <v>14029</v>
      </c>
      <c r="D41" s="91">
        <v>2081</v>
      </c>
      <c r="E41" s="5">
        <v>2081</v>
      </c>
      <c r="F41" s="92">
        <v>0</v>
      </c>
      <c r="G41" s="5">
        <v>0</v>
      </c>
      <c r="H41" s="5">
        <v>0</v>
      </c>
    </row>
    <row r="42" ht="17.1" customHeight="1" spans="1:8">
      <c r="A42" s="90" t="s">
        <v>658</v>
      </c>
      <c r="B42" s="197">
        <v>13169</v>
      </c>
      <c r="C42" s="197">
        <v>12029</v>
      </c>
      <c r="D42" s="91">
        <v>1140</v>
      </c>
      <c r="E42" s="5">
        <v>1140</v>
      </c>
      <c r="F42" s="92">
        <v>0</v>
      </c>
      <c r="G42" s="5">
        <v>0</v>
      </c>
      <c r="H42" s="5">
        <v>0</v>
      </c>
    </row>
    <row r="43" ht="17.1" customHeight="1" spans="1:8">
      <c r="A43" s="90" t="s">
        <v>672</v>
      </c>
      <c r="B43" s="197">
        <v>6047</v>
      </c>
      <c r="C43" s="197">
        <v>6037</v>
      </c>
      <c r="D43" s="91">
        <v>10</v>
      </c>
      <c r="E43" s="5">
        <v>10</v>
      </c>
      <c r="F43" s="92">
        <v>0</v>
      </c>
      <c r="G43" s="5">
        <v>0</v>
      </c>
      <c r="H43" s="5">
        <v>0</v>
      </c>
    </row>
    <row r="44" ht="17.1" customHeight="1" spans="1:8">
      <c r="A44" s="90" t="s">
        <v>692</v>
      </c>
      <c r="B44" s="197">
        <v>226138</v>
      </c>
      <c r="C44" s="197">
        <v>221117</v>
      </c>
      <c r="D44" s="91">
        <v>5021</v>
      </c>
      <c r="E44" s="5">
        <v>5021</v>
      </c>
      <c r="F44" s="92">
        <v>0</v>
      </c>
      <c r="G44" s="5">
        <v>0</v>
      </c>
      <c r="H44" s="5">
        <v>0</v>
      </c>
    </row>
    <row r="45" ht="17.1" customHeight="1" spans="1:8">
      <c r="A45" s="90" t="s">
        <v>706</v>
      </c>
      <c r="B45" s="197">
        <v>54658</v>
      </c>
      <c r="C45" s="197">
        <v>49470</v>
      </c>
      <c r="D45" s="91">
        <v>5188</v>
      </c>
      <c r="E45" s="5">
        <v>5188</v>
      </c>
      <c r="F45" s="92">
        <v>0</v>
      </c>
      <c r="G45" s="5">
        <v>0</v>
      </c>
      <c r="H45" s="5">
        <v>0</v>
      </c>
    </row>
    <row r="46" ht="17.1" customHeight="1" spans="1:8">
      <c r="A46" s="90" t="s">
        <v>720</v>
      </c>
      <c r="B46" s="197">
        <v>317</v>
      </c>
      <c r="C46" s="197">
        <v>317</v>
      </c>
      <c r="D46" s="91">
        <v>0</v>
      </c>
      <c r="E46" s="5">
        <v>0</v>
      </c>
      <c r="F46" s="92">
        <v>0</v>
      </c>
      <c r="G46" s="5">
        <v>0</v>
      </c>
      <c r="H46" s="5">
        <v>0</v>
      </c>
    </row>
    <row r="47" ht="17.1" customHeight="1" spans="1:8">
      <c r="A47" s="90" t="s">
        <v>732</v>
      </c>
      <c r="B47" s="197">
        <v>0</v>
      </c>
      <c r="C47" s="197">
        <v>0</v>
      </c>
      <c r="D47" s="91">
        <v>0</v>
      </c>
      <c r="E47" s="5">
        <v>0</v>
      </c>
      <c r="F47" s="92">
        <v>0</v>
      </c>
      <c r="G47" s="5">
        <v>0</v>
      </c>
      <c r="H47" s="5">
        <v>0</v>
      </c>
    </row>
    <row r="48" ht="17.1" customHeight="1" spans="1:8">
      <c r="A48" s="90" t="s">
        <v>745</v>
      </c>
      <c r="B48" s="197">
        <v>8591</v>
      </c>
      <c r="C48" s="197">
        <v>6867</v>
      </c>
      <c r="D48" s="91">
        <v>1724</v>
      </c>
      <c r="E48" s="5">
        <v>1724</v>
      </c>
      <c r="F48" s="92">
        <v>0</v>
      </c>
      <c r="G48" s="5">
        <v>0</v>
      </c>
      <c r="H48" s="5">
        <v>0</v>
      </c>
    </row>
    <row r="49" ht="17.1" customHeight="1" spans="1:8">
      <c r="A49" s="90" t="s">
        <v>3682</v>
      </c>
      <c r="B49" s="197">
        <v>1003860</v>
      </c>
      <c r="C49" s="197">
        <v>824226</v>
      </c>
      <c r="D49" s="91">
        <v>178521</v>
      </c>
      <c r="E49" s="5">
        <v>179986</v>
      </c>
      <c r="F49" s="92">
        <v>0</v>
      </c>
      <c r="G49" s="5">
        <v>0</v>
      </c>
      <c r="H49" s="5">
        <v>0</v>
      </c>
    </row>
    <row r="50" ht="17.1" customHeight="1" spans="1:8">
      <c r="A50" s="90" t="s">
        <v>749</v>
      </c>
      <c r="B50" s="197">
        <v>8184</v>
      </c>
      <c r="C50" s="197">
        <v>7456</v>
      </c>
      <c r="D50" s="91">
        <v>855</v>
      </c>
      <c r="E50" s="5">
        <v>807</v>
      </c>
      <c r="F50" s="92">
        <v>0</v>
      </c>
      <c r="G50" s="5">
        <v>0</v>
      </c>
      <c r="H50" s="5">
        <v>0</v>
      </c>
    </row>
    <row r="51" ht="17.1" customHeight="1" spans="1:8">
      <c r="A51" s="90" t="s">
        <v>756</v>
      </c>
      <c r="B51" s="197">
        <v>686914</v>
      </c>
      <c r="C51" s="197">
        <v>636443</v>
      </c>
      <c r="D51" s="91">
        <v>48422</v>
      </c>
      <c r="E51" s="5">
        <v>50631</v>
      </c>
      <c r="F51" s="92">
        <v>0</v>
      </c>
      <c r="G51" s="5">
        <v>0</v>
      </c>
      <c r="H51" s="5">
        <v>0</v>
      </c>
    </row>
    <row r="52" ht="17.1" customHeight="1" spans="1:8">
      <c r="A52" s="90" t="s">
        <v>774</v>
      </c>
      <c r="B52" s="197">
        <v>196168</v>
      </c>
      <c r="C52" s="197">
        <v>165691</v>
      </c>
      <c r="D52" s="91">
        <v>30542</v>
      </c>
      <c r="E52" s="5">
        <v>30574</v>
      </c>
      <c r="F52" s="92">
        <v>0</v>
      </c>
      <c r="G52" s="5">
        <v>0</v>
      </c>
      <c r="H52" s="5">
        <v>0</v>
      </c>
    </row>
    <row r="53" ht="17.1" customHeight="1" spans="1:8">
      <c r="A53" s="90" t="s">
        <v>788</v>
      </c>
      <c r="B53" s="197">
        <v>968</v>
      </c>
      <c r="C53" s="197">
        <v>715</v>
      </c>
      <c r="D53" s="91">
        <v>253</v>
      </c>
      <c r="E53" s="5">
        <v>253</v>
      </c>
      <c r="F53" s="92">
        <v>0</v>
      </c>
      <c r="G53" s="5">
        <v>0</v>
      </c>
      <c r="H53" s="5">
        <v>0</v>
      </c>
    </row>
    <row r="54" ht="17.1" customHeight="1" spans="1:8">
      <c r="A54" s="90" t="s">
        <v>800</v>
      </c>
      <c r="B54" s="197">
        <v>2406</v>
      </c>
      <c r="C54" s="197">
        <v>2406</v>
      </c>
      <c r="D54" s="91">
        <v>0</v>
      </c>
      <c r="E54" s="5">
        <v>0</v>
      </c>
      <c r="F54" s="92">
        <v>0</v>
      </c>
      <c r="G54" s="5">
        <v>0</v>
      </c>
      <c r="H54" s="5">
        <v>0</v>
      </c>
    </row>
    <row r="55" ht="17.1" customHeight="1" spans="1:8">
      <c r="A55" s="90" t="s">
        <v>808</v>
      </c>
      <c r="B55" s="197">
        <v>99</v>
      </c>
      <c r="C55" s="197">
        <v>-101</v>
      </c>
      <c r="D55" s="91">
        <v>200</v>
      </c>
      <c r="E55" s="5">
        <v>200</v>
      </c>
      <c r="F55" s="92">
        <v>0</v>
      </c>
      <c r="G55" s="5">
        <v>0</v>
      </c>
      <c r="H55" s="5">
        <v>0</v>
      </c>
    </row>
    <row r="56" ht="17.1" customHeight="1" spans="1:8">
      <c r="A56" s="90" t="s">
        <v>816</v>
      </c>
      <c r="B56" s="197">
        <v>284</v>
      </c>
      <c r="C56" s="197">
        <v>284</v>
      </c>
      <c r="D56" s="91">
        <v>0</v>
      </c>
      <c r="E56" s="5">
        <v>0</v>
      </c>
      <c r="F56" s="92">
        <v>0</v>
      </c>
      <c r="G56" s="5">
        <v>0</v>
      </c>
      <c r="H56" s="5">
        <v>0</v>
      </c>
    </row>
    <row r="57" ht="17.1" customHeight="1" spans="1:8">
      <c r="A57" s="90" t="s">
        <v>824</v>
      </c>
      <c r="B57" s="197">
        <v>12335</v>
      </c>
      <c r="C57" s="197">
        <v>10225</v>
      </c>
      <c r="D57" s="91">
        <v>2113</v>
      </c>
      <c r="E57" s="5">
        <v>2110</v>
      </c>
      <c r="F57" s="92">
        <v>0</v>
      </c>
      <c r="G57" s="5">
        <v>0</v>
      </c>
      <c r="H57" s="5">
        <v>0</v>
      </c>
    </row>
    <row r="58" ht="17.1" customHeight="1" spans="1:8">
      <c r="A58" s="90" t="s">
        <v>836</v>
      </c>
      <c r="B58" s="197">
        <v>300</v>
      </c>
      <c r="C58" s="197">
        <v>300</v>
      </c>
      <c r="D58" s="91">
        <v>722</v>
      </c>
      <c r="E58" s="5">
        <v>0</v>
      </c>
      <c r="F58" s="92">
        <v>0</v>
      </c>
      <c r="G58" s="5">
        <v>0</v>
      </c>
      <c r="H58" s="5">
        <v>0</v>
      </c>
    </row>
    <row r="59" ht="17.1" customHeight="1" spans="1:8">
      <c r="A59" s="90" t="s">
        <v>850</v>
      </c>
      <c r="B59" s="197">
        <v>96202</v>
      </c>
      <c r="C59" s="197">
        <v>807</v>
      </c>
      <c r="D59" s="91">
        <v>95414</v>
      </c>
      <c r="E59" s="5">
        <v>95411</v>
      </c>
      <c r="F59" s="92">
        <v>0</v>
      </c>
      <c r="G59" s="5">
        <v>0</v>
      </c>
      <c r="H59" s="5">
        <v>0</v>
      </c>
    </row>
    <row r="60" ht="17.1" customHeight="1" spans="1:8">
      <c r="A60" s="90" t="s">
        <v>3683</v>
      </c>
      <c r="B60" s="197">
        <v>180516</v>
      </c>
      <c r="C60" s="197">
        <v>173439</v>
      </c>
      <c r="D60" s="91">
        <v>7077</v>
      </c>
      <c r="E60" s="5">
        <v>7124</v>
      </c>
      <c r="F60" s="92">
        <v>0</v>
      </c>
      <c r="G60" s="5">
        <v>0</v>
      </c>
      <c r="H60" s="5">
        <v>0</v>
      </c>
    </row>
    <row r="61" ht="17.1" customHeight="1" spans="1:8">
      <c r="A61" s="90" t="s">
        <v>854</v>
      </c>
      <c r="B61" s="197">
        <v>1844</v>
      </c>
      <c r="C61" s="197">
        <v>1843</v>
      </c>
      <c r="D61" s="91">
        <v>1</v>
      </c>
      <c r="E61" s="5">
        <v>1</v>
      </c>
      <c r="F61" s="92">
        <v>0</v>
      </c>
      <c r="G61" s="5">
        <v>0</v>
      </c>
      <c r="H61" s="5">
        <v>0</v>
      </c>
    </row>
    <row r="62" ht="17.1" customHeight="1" spans="1:8">
      <c r="A62" s="90" t="s">
        <v>861</v>
      </c>
      <c r="B62" s="197">
        <v>10879</v>
      </c>
      <c r="C62" s="197">
        <v>10867</v>
      </c>
      <c r="D62" s="91">
        <v>12</v>
      </c>
      <c r="E62" s="5">
        <v>59</v>
      </c>
      <c r="F62" s="92">
        <v>0</v>
      </c>
      <c r="G62" s="5">
        <v>0</v>
      </c>
      <c r="H62" s="5">
        <v>0</v>
      </c>
    </row>
    <row r="63" ht="17.1" customHeight="1" spans="1:8">
      <c r="A63" s="90" t="s">
        <v>879</v>
      </c>
      <c r="B63" s="197">
        <v>31917</v>
      </c>
      <c r="C63" s="197">
        <v>31112</v>
      </c>
      <c r="D63" s="91">
        <v>805</v>
      </c>
      <c r="E63" s="5">
        <v>805</v>
      </c>
      <c r="F63" s="92">
        <v>0</v>
      </c>
      <c r="G63" s="5">
        <v>0</v>
      </c>
      <c r="H63" s="5">
        <v>0</v>
      </c>
    </row>
    <row r="64" ht="17.1" customHeight="1" spans="1:8">
      <c r="A64" s="90" t="s">
        <v>890</v>
      </c>
      <c r="B64" s="197">
        <v>31510</v>
      </c>
      <c r="C64" s="197">
        <v>30504</v>
      </c>
      <c r="D64" s="91">
        <v>1006</v>
      </c>
      <c r="E64" s="5">
        <v>1006</v>
      </c>
      <c r="F64" s="92">
        <v>0</v>
      </c>
      <c r="G64" s="5">
        <v>0</v>
      </c>
      <c r="H64" s="5">
        <v>0</v>
      </c>
    </row>
    <row r="65" ht="17.1" customHeight="1" spans="1:8">
      <c r="A65" s="90" t="s">
        <v>901</v>
      </c>
      <c r="B65" s="197">
        <v>12979</v>
      </c>
      <c r="C65" s="197">
        <v>9770</v>
      </c>
      <c r="D65" s="91">
        <v>3209</v>
      </c>
      <c r="E65" s="5">
        <v>3209</v>
      </c>
      <c r="F65" s="92">
        <v>0</v>
      </c>
      <c r="G65" s="5">
        <v>0</v>
      </c>
      <c r="H65" s="5">
        <v>0</v>
      </c>
    </row>
    <row r="66" ht="17.1" customHeight="1" spans="1:8">
      <c r="A66" s="90" t="s">
        <v>910</v>
      </c>
      <c r="B66" s="197">
        <v>5690</v>
      </c>
      <c r="C66" s="197">
        <v>5102</v>
      </c>
      <c r="D66" s="91">
        <v>588</v>
      </c>
      <c r="E66" s="5">
        <v>588</v>
      </c>
      <c r="F66" s="92">
        <v>0</v>
      </c>
      <c r="G66" s="5">
        <v>0</v>
      </c>
      <c r="H66" s="5">
        <v>0</v>
      </c>
    </row>
    <row r="67" ht="17.1" customHeight="1" spans="1:8">
      <c r="A67" s="90" t="s">
        <v>920</v>
      </c>
      <c r="B67" s="197">
        <v>5723</v>
      </c>
      <c r="C67" s="197">
        <v>5488</v>
      </c>
      <c r="D67" s="91">
        <v>235</v>
      </c>
      <c r="E67" s="5">
        <v>235</v>
      </c>
      <c r="F67" s="92">
        <v>0</v>
      </c>
      <c r="G67" s="5">
        <v>0</v>
      </c>
      <c r="H67" s="5">
        <v>0</v>
      </c>
    </row>
    <row r="68" ht="17.1" customHeight="1" spans="1:8">
      <c r="A68" s="90" t="s">
        <v>933</v>
      </c>
      <c r="B68" s="197">
        <v>2941</v>
      </c>
      <c r="C68" s="197">
        <v>2664</v>
      </c>
      <c r="D68" s="91">
        <v>277</v>
      </c>
      <c r="E68" s="5">
        <v>277</v>
      </c>
      <c r="F68" s="92">
        <v>0</v>
      </c>
      <c r="G68" s="5">
        <v>0</v>
      </c>
      <c r="H68" s="5">
        <v>0</v>
      </c>
    </row>
    <row r="69" ht="17.1" customHeight="1" spans="1:8">
      <c r="A69" s="50" t="s">
        <v>941</v>
      </c>
      <c r="B69" s="197">
        <v>1932</v>
      </c>
      <c r="C69" s="197">
        <v>1653</v>
      </c>
      <c r="D69" s="91">
        <v>279</v>
      </c>
      <c r="E69" s="5">
        <v>279</v>
      </c>
      <c r="F69" s="92">
        <v>0</v>
      </c>
      <c r="G69" s="5">
        <v>0</v>
      </c>
      <c r="H69" s="5">
        <v>0</v>
      </c>
    </row>
    <row r="70" ht="17.1" customHeight="1" spans="1:8">
      <c r="A70" s="234" t="s">
        <v>943</v>
      </c>
      <c r="B70" s="197">
        <v>75101</v>
      </c>
      <c r="C70" s="197">
        <v>74436</v>
      </c>
      <c r="D70" s="91">
        <v>665</v>
      </c>
      <c r="E70" s="5">
        <v>665</v>
      </c>
      <c r="F70" s="92">
        <v>0</v>
      </c>
      <c r="G70" s="5">
        <v>0</v>
      </c>
      <c r="H70" s="5">
        <v>0</v>
      </c>
    </row>
    <row r="71" ht="17.1" customHeight="1" spans="1:8">
      <c r="A71" s="90" t="s">
        <v>3684</v>
      </c>
      <c r="B71" s="197">
        <v>168394</v>
      </c>
      <c r="C71" s="197">
        <v>89185</v>
      </c>
      <c r="D71" s="91">
        <v>79413</v>
      </c>
      <c r="E71" s="5">
        <v>79343</v>
      </c>
      <c r="F71" s="92">
        <v>0</v>
      </c>
      <c r="G71" s="5">
        <v>0</v>
      </c>
      <c r="H71" s="5">
        <v>0</v>
      </c>
    </row>
    <row r="72" ht="17.1" customHeight="1" spans="1:8">
      <c r="A72" s="90" t="s">
        <v>955</v>
      </c>
      <c r="B72" s="197">
        <v>33413</v>
      </c>
      <c r="C72" s="197">
        <v>29213</v>
      </c>
      <c r="D72" s="91">
        <v>4404</v>
      </c>
      <c r="E72" s="5">
        <v>4313</v>
      </c>
      <c r="F72" s="92">
        <v>0</v>
      </c>
      <c r="G72" s="5">
        <v>0</v>
      </c>
      <c r="H72" s="5">
        <v>0</v>
      </c>
    </row>
    <row r="73" ht="17.1" customHeight="1" spans="1:8">
      <c r="A73" s="90" t="s">
        <v>980</v>
      </c>
      <c r="B73" s="197">
        <v>8496</v>
      </c>
      <c r="C73" s="197">
        <v>4375</v>
      </c>
      <c r="D73" s="91">
        <v>4121</v>
      </c>
      <c r="E73" s="5">
        <v>4121</v>
      </c>
      <c r="F73" s="92">
        <v>0</v>
      </c>
      <c r="G73" s="5">
        <v>0</v>
      </c>
      <c r="H73" s="5">
        <v>0</v>
      </c>
    </row>
    <row r="74" ht="17.1" customHeight="1" spans="1:8">
      <c r="A74" s="90" t="s">
        <v>993</v>
      </c>
      <c r="B74" s="197">
        <v>9278</v>
      </c>
      <c r="C74" s="197">
        <v>8943</v>
      </c>
      <c r="D74" s="91">
        <v>335</v>
      </c>
      <c r="E74" s="5">
        <v>335</v>
      </c>
      <c r="F74" s="92">
        <v>0</v>
      </c>
      <c r="G74" s="5">
        <v>0</v>
      </c>
      <c r="H74" s="5">
        <v>0</v>
      </c>
    </row>
    <row r="75" ht="17.1" customHeight="1" spans="1:8">
      <c r="A75" s="90" t="s">
        <v>1012</v>
      </c>
      <c r="B75" s="197">
        <v>87383</v>
      </c>
      <c r="C75" s="197">
        <v>20720</v>
      </c>
      <c r="D75" s="91">
        <v>66663</v>
      </c>
      <c r="E75" s="5">
        <v>66684</v>
      </c>
      <c r="F75" s="92">
        <v>0</v>
      </c>
      <c r="G75" s="5">
        <v>0</v>
      </c>
      <c r="H75" s="5">
        <v>0</v>
      </c>
    </row>
    <row r="76" ht="17.1" customHeight="1" spans="1:8">
      <c r="A76" s="90" t="s">
        <v>1025</v>
      </c>
      <c r="B76" s="197">
        <v>5353</v>
      </c>
      <c r="C76" s="197">
        <v>5353</v>
      </c>
      <c r="D76" s="91">
        <v>0</v>
      </c>
      <c r="E76" s="5">
        <v>0</v>
      </c>
      <c r="F76" s="92">
        <v>0</v>
      </c>
      <c r="G76" s="5">
        <v>0</v>
      </c>
      <c r="H76" s="5">
        <v>0</v>
      </c>
    </row>
    <row r="77" ht="17.1" customHeight="1" spans="1:8">
      <c r="A77" s="234" t="s">
        <v>1040</v>
      </c>
      <c r="B77" s="197">
        <v>24471</v>
      </c>
      <c r="C77" s="197">
        <v>20581</v>
      </c>
      <c r="D77" s="91">
        <v>3890</v>
      </c>
      <c r="E77" s="5">
        <v>3890</v>
      </c>
      <c r="F77" s="92">
        <v>0</v>
      </c>
      <c r="G77" s="5">
        <v>0</v>
      </c>
      <c r="H77" s="5">
        <v>0</v>
      </c>
    </row>
    <row r="78" ht="17.1" customHeight="1" spans="1:8">
      <c r="A78" s="90" t="s">
        <v>3685</v>
      </c>
      <c r="B78" s="197">
        <v>1201399</v>
      </c>
      <c r="C78" s="197">
        <v>1187282</v>
      </c>
      <c r="D78" s="91">
        <v>18060</v>
      </c>
      <c r="E78" s="5">
        <v>15933</v>
      </c>
      <c r="F78" s="92">
        <v>0</v>
      </c>
      <c r="G78" s="5">
        <v>0</v>
      </c>
      <c r="H78" s="5">
        <v>0</v>
      </c>
    </row>
    <row r="79" ht="17.1" customHeight="1" spans="1:8">
      <c r="A79" s="90" t="s">
        <v>1050</v>
      </c>
      <c r="B79" s="197">
        <v>8604</v>
      </c>
      <c r="C79" s="197">
        <v>8342</v>
      </c>
      <c r="D79" s="91">
        <v>298</v>
      </c>
      <c r="E79" s="5">
        <v>465</v>
      </c>
      <c r="F79" s="92">
        <v>0</v>
      </c>
      <c r="G79" s="5">
        <v>0</v>
      </c>
      <c r="H79" s="5">
        <v>0</v>
      </c>
    </row>
    <row r="80" ht="17.1" customHeight="1" spans="1:8">
      <c r="A80" s="90" t="s">
        <v>1074</v>
      </c>
      <c r="B80" s="197">
        <v>13663</v>
      </c>
      <c r="C80" s="197">
        <v>13372</v>
      </c>
      <c r="D80" s="91">
        <v>762</v>
      </c>
      <c r="E80" s="5">
        <v>291</v>
      </c>
      <c r="F80" s="92">
        <v>0</v>
      </c>
      <c r="G80" s="5">
        <v>0</v>
      </c>
      <c r="H80" s="5">
        <v>0</v>
      </c>
    </row>
    <row r="81" ht="17.1" customHeight="1" spans="1:8">
      <c r="A81" s="90" t="s">
        <v>1093</v>
      </c>
      <c r="B81" s="197">
        <v>692401</v>
      </c>
      <c r="C81" s="197">
        <v>692401</v>
      </c>
      <c r="D81" s="91">
        <v>400</v>
      </c>
      <c r="E81" s="5">
        <v>1600</v>
      </c>
      <c r="F81" s="92">
        <v>0</v>
      </c>
      <c r="G81" s="5">
        <v>0</v>
      </c>
      <c r="H81" s="5">
        <v>0</v>
      </c>
    </row>
    <row r="82" ht="17.1" customHeight="1" spans="1:8">
      <c r="A82" s="90" t="s">
        <v>1109</v>
      </c>
      <c r="B82" s="197">
        <v>426171</v>
      </c>
      <c r="C82" s="197">
        <v>422335</v>
      </c>
      <c r="D82" s="91">
        <v>3836</v>
      </c>
      <c r="E82" s="5">
        <v>3836</v>
      </c>
      <c r="F82" s="92">
        <v>0</v>
      </c>
      <c r="G82" s="5">
        <v>0</v>
      </c>
      <c r="H82" s="5">
        <v>0</v>
      </c>
    </row>
    <row r="83" ht="17.1" customHeight="1" spans="1:8">
      <c r="A83" s="95" t="s">
        <v>1121</v>
      </c>
      <c r="B83" s="197">
        <v>0</v>
      </c>
      <c r="C83" s="197">
        <v>0</v>
      </c>
      <c r="D83" s="91">
        <v>0</v>
      </c>
      <c r="E83" s="5">
        <v>0</v>
      </c>
      <c r="F83" s="92">
        <v>0</v>
      </c>
      <c r="G83" s="5">
        <v>0</v>
      </c>
      <c r="H83" s="5">
        <v>0</v>
      </c>
    </row>
    <row r="84" ht="17.1" customHeight="1" spans="1:8">
      <c r="A84" s="90" t="s">
        <v>1129</v>
      </c>
      <c r="B84" s="197">
        <v>30351</v>
      </c>
      <c r="C84" s="197">
        <v>29867</v>
      </c>
      <c r="D84" s="91">
        <v>548</v>
      </c>
      <c r="E84" s="5">
        <v>484</v>
      </c>
      <c r="F84" s="92">
        <v>0</v>
      </c>
      <c r="G84" s="5">
        <v>0</v>
      </c>
      <c r="H84" s="5">
        <v>0</v>
      </c>
    </row>
    <row r="85" ht="17.1" customHeight="1" spans="1:8">
      <c r="A85" s="90" t="s">
        <v>1157</v>
      </c>
      <c r="B85" s="197">
        <v>1183</v>
      </c>
      <c r="C85" s="197">
        <v>1183</v>
      </c>
      <c r="D85" s="91">
        <v>314</v>
      </c>
      <c r="E85" s="5">
        <v>0</v>
      </c>
      <c r="F85" s="92">
        <v>0</v>
      </c>
      <c r="G85" s="5">
        <v>0</v>
      </c>
      <c r="H85" s="5">
        <v>0</v>
      </c>
    </row>
    <row r="86" ht="17.1" customHeight="1" spans="1:8">
      <c r="A86" s="90" t="s">
        <v>1173</v>
      </c>
      <c r="B86" s="197">
        <v>139</v>
      </c>
      <c r="C86" s="197">
        <v>139</v>
      </c>
      <c r="D86" s="91">
        <v>213</v>
      </c>
      <c r="E86" s="5">
        <v>0</v>
      </c>
      <c r="F86" s="92">
        <v>0</v>
      </c>
      <c r="G86" s="5">
        <v>0</v>
      </c>
      <c r="H86" s="5">
        <v>0</v>
      </c>
    </row>
    <row r="87" ht="17.1" customHeight="1" spans="1:8">
      <c r="A87" s="90" t="s">
        <v>1185</v>
      </c>
      <c r="B87" s="197">
        <v>201</v>
      </c>
      <c r="C87" s="197">
        <v>201</v>
      </c>
      <c r="D87" s="91">
        <v>90</v>
      </c>
      <c r="E87" s="5">
        <v>0</v>
      </c>
      <c r="F87" s="92">
        <v>0</v>
      </c>
      <c r="G87" s="5">
        <v>0</v>
      </c>
      <c r="H87" s="5">
        <v>0</v>
      </c>
    </row>
    <row r="88" ht="17.1" customHeight="1" spans="1:8">
      <c r="A88" s="90" t="s">
        <v>1199</v>
      </c>
      <c r="B88" s="197">
        <v>11571</v>
      </c>
      <c r="C88" s="197">
        <v>8391</v>
      </c>
      <c r="D88" s="91">
        <v>3315</v>
      </c>
      <c r="E88" s="5">
        <v>3193</v>
      </c>
      <c r="F88" s="92">
        <v>0</v>
      </c>
      <c r="G88" s="5">
        <v>0</v>
      </c>
      <c r="H88" s="5">
        <v>0</v>
      </c>
    </row>
    <row r="89" ht="17.1" customHeight="1" spans="1:8">
      <c r="A89" s="90" t="s">
        <v>1212</v>
      </c>
      <c r="B89" s="197">
        <v>3067</v>
      </c>
      <c r="C89" s="197">
        <v>514</v>
      </c>
      <c r="D89" s="91">
        <v>2553</v>
      </c>
      <c r="E89" s="5">
        <v>2553</v>
      </c>
      <c r="F89" s="92">
        <v>0</v>
      </c>
      <c r="G89" s="5">
        <v>0</v>
      </c>
      <c r="H89" s="5">
        <v>0</v>
      </c>
    </row>
    <row r="90" ht="17.1" customHeight="1" spans="1:8">
      <c r="A90" s="90" t="s">
        <v>1222</v>
      </c>
      <c r="B90" s="197">
        <v>1373</v>
      </c>
      <c r="C90" s="197">
        <v>1358</v>
      </c>
      <c r="D90" s="91">
        <v>15</v>
      </c>
      <c r="E90" s="5">
        <v>15</v>
      </c>
      <c r="F90" s="92">
        <v>0</v>
      </c>
      <c r="G90" s="5">
        <v>0</v>
      </c>
      <c r="H90" s="5">
        <v>0</v>
      </c>
    </row>
    <row r="91" ht="16.9" customHeight="1" spans="1:8">
      <c r="A91" s="90" t="s">
        <v>1229</v>
      </c>
      <c r="B91" s="197">
        <v>0</v>
      </c>
      <c r="C91" s="197">
        <v>0</v>
      </c>
      <c r="D91" s="91">
        <v>2036</v>
      </c>
      <c r="E91" s="5">
        <v>0</v>
      </c>
      <c r="F91" s="92">
        <v>0</v>
      </c>
      <c r="G91" s="5">
        <v>0</v>
      </c>
      <c r="H91" s="5">
        <v>0</v>
      </c>
    </row>
    <row r="92" ht="16.9" customHeight="1" spans="1:8">
      <c r="A92" s="90" t="s">
        <v>1235</v>
      </c>
      <c r="B92" s="197">
        <v>44</v>
      </c>
      <c r="C92" s="197">
        <v>44</v>
      </c>
      <c r="D92" s="91">
        <v>0</v>
      </c>
      <c r="E92" s="5">
        <v>0</v>
      </c>
      <c r="F92" s="92">
        <v>0</v>
      </c>
      <c r="G92" s="5">
        <v>0</v>
      </c>
      <c r="H92" s="5">
        <v>0</v>
      </c>
    </row>
    <row r="93" ht="16.9" customHeight="1" spans="1:8">
      <c r="A93" s="90" t="s">
        <v>1241</v>
      </c>
      <c r="B93" s="197">
        <v>0</v>
      </c>
      <c r="C93" s="197">
        <v>0</v>
      </c>
      <c r="D93" s="91">
        <v>108</v>
      </c>
      <c r="E93" s="5">
        <v>0</v>
      </c>
      <c r="F93" s="92">
        <v>0</v>
      </c>
      <c r="G93" s="5">
        <v>0</v>
      </c>
      <c r="H93" s="5">
        <v>0</v>
      </c>
    </row>
    <row r="94" ht="17.1" customHeight="1" spans="1:8">
      <c r="A94" s="90" t="s">
        <v>1247</v>
      </c>
      <c r="B94" s="197">
        <v>3000</v>
      </c>
      <c r="C94" s="197">
        <v>3000</v>
      </c>
      <c r="D94" s="91">
        <v>0</v>
      </c>
      <c r="E94" s="5">
        <v>0</v>
      </c>
      <c r="F94" s="92">
        <v>0</v>
      </c>
      <c r="G94" s="5">
        <v>0</v>
      </c>
      <c r="H94" s="5">
        <v>0</v>
      </c>
    </row>
    <row r="95" ht="16.9" customHeight="1" spans="1:8">
      <c r="A95" s="234" t="s">
        <v>3686</v>
      </c>
      <c r="B95" s="197">
        <v>0</v>
      </c>
      <c r="C95" s="197">
        <v>0</v>
      </c>
      <c r="D95" s="91">
        <v>0</v>
      </c>
      <c r="E95" s="5">
        <v>0</v>
      </c>
      <c r="F95" s="92">
        <v>0</v>
      </c>
      <c r="G95" s="5">
        <v>0</v>
      </c>
      <c r="H95" s="5">
        <v>0</v>
      </c>
    </row>
    <row r="96" ht="17.1" customHeight="1" spans="1:8">
      <c r="A96" s="234" t="s">
        <v>1258</v>
      </c>
      <c r="B96" s="197">
        <v>9631</v>
      </c>
      <c r="C96" s="197">
        <v>6135</v>
      </c>
      <c r="D96" s="91">
        <v>3572</v>
      </c>
      <c r="E96" s="5">
        <v>3496</v>
      </c>
      <c r="F96" s="92">
        <v>0</v>
      </c>
      <c r="G96" s="5">
        <v>0</v>
      </c>
      <c r="H96" s="5">
        <v>0</v>
      </c>
    </row>
    <row r="97" ht="17.1" customHeight="1" spans="1:8">
      <c r="A97" s="90" t="s">
        <v>3687</v>
      </c>
      <c r="B97" s="197">
        <v>400095</v>
      </c>
      <c r="C97" s="197">
        <v>351019</v>
      </c>
      <c r="D97" s="91">
        <v>49691</v>
      </c>
      <c r="E97" s="5">
        <v>49412</v>
      </c>
      <c r="F97" s="92">
        <v>0</v>
      </c>
      <c r="G97" s="5">
        <v>0</v>
      </c>
      <c r="H97" s="5">
        <v>0</v>
      </c>
    </row>
    <row r="98" ht="17.1" customHeight="1" spans="1:8">
      <c r="A98" s="90" t="s">
        <v>1264</v>
      </c>
      <c r="B98" s="197">
        <v>2534</v>
      </c>
      <c r="C98" s="197">
        <v>2534</v>
      </c>
      <c r="D98" s="91">
        <v>0</v>
      </c>
      <c r="E98" s="5">
        <v>0</v>
      </c>
      <c r="F98" s="92">
        <v>0</v>
      </c>
      <c r="G98" s="5">
        <v>0</v>
      </c>
      <c r="H98" s="5">
        <v>0</v>
      </c>
    </row>
    <row r="99" ht="17.1" customHeight="1" spans="1:8">
      <c r="A99" s="90" t="s">
        <v>1271</v>
      </c>
      <c r="B99" s="197">
        <v>117959</v>
      </c>
      <c r="C99" s="197">
        <v>106567</v>
      </c>
      <c r="D99" s="91">
        <v>11532</v>
      </c>
      <c r="E99" s="5">
        <v>11392</v>
      </c>
      <c r="F99" s="92">
        <v>0</v>
      </c>
      <c r="G99" s="5">
        <v>0</v>
      </c>
      <c r="H99" s="5">
        <v>0</v>
      </c>
    </row>
    <row r="100" ht="17.1" customHeight="1" spans="1:8">
      <c r="A100" s="90" t="s">
        <v>1297</v>
      </c>
      <c r="B100" s="197">
        <v>806</v>
      </c>
      <c r="C100" s="197">
        <v>-7050</v>
      </c>
      <c r="D100" s="91">
        <v>7935</v>
      </c>
      <c r="E100" s="5">
        <v>7856</v>
      </c>
      <c r="F100" s="92">
        <v>0</v>
      </c>
      <c r="G100" s="5">
        <v>0</v>
      </c>
      <c r="H100" s="5">
        <v>0</v>
      </c>
    </row>
    <row r="101" ht="17.1" customHeight="1" spans="1:8">
      <c r="A101" s="90" t="s">
        <v>1305</v>
      </c>
      <c r="B101" s="197">
        <v>91523</v>
      </c>
      <c r="C101" s="197">
        <v>68910</v>
      </c>
      <c r="D101" s="91">
        <v>22843</v>
      </c>
      <c r="E101" s="5">
        <v>22633</v>
      </c>
      <c r="F101" s="92">
        <v>0</v>
      </c>
      <c r="G101" s="5">
        <v>0</v>
      </c>
      <c r="H101" s="5">
        <v>0</v>
      </c>
    </row>
    <row r="102" ht="17.1" customHeight="1" spans="1:8">
      <c r="A102" s="90" t="s">
        <v>1329</v>
      </c>
      <c r="B102" s="197">
        <v>138516</v>
      </c>
      <c r="C102" s="197">
        <v>137862</v>
      </c>
      <c r="D102" s="91">
        <v>654</v>
      </c>
      <c r="E102" s="5">
        <v>776</v>
      </c>
      <c r="F102" s="92">
        <v>0</v>
      </c>
      <c r="G102" s="5">
        <v>0</v>
      </c>
      <c r="H102" s="5">
        <v>0</v>
      </c>
    </row>
    <row r="103" ht="17.1" customHeight="1" spans="1:8">
      <c r="A103" s="90" t="s">
        <v>1349</v>
      </c>
      <c r="B103" s="197">
        <v>4489</v>
      </c>
      <c r="C103" s="197">
        <v>1721</v>
      </c>
      <c r="D103" s="91">
        <v>2793</v>
      </c>
      <c r="E103" s="5">
        <v>2768</v>
      </c>
      <c r="F103" s="92">
        <v>0</v>
      </c>
      <c r="G103" s="5">
        <v>0</v>
      </c>
      <c r="H103" s="5">
        <v>0</v>
      </c>
    </row>
    <row r="104" ht="18.4" customHeight="1" spans="1:8">
      <c r="A104" s="90" t="s">
        <v>1355</v>
      </c>
      <c r="B104" s="197">
        <v>26145</v>
      </c>
      <c r="C104" s="197">
        <v>22756</v>
      </c>
      <c r="D104" s="91">
        <v>3516</v>
      </c>
      <c r="E104" s="5">
        <v>3582</v>
      </c>
      <c r="F104" s="92">
        <v>0</v>
      </c>
      <c r="G104" s="5">
        <v>0</v>
      </c>
      <c r="H104" s="5">
        <v>0</v>
      </c>
    </row>
    <row r="105" ht="17.1" customHeight="1" spans="1:8">
      <c r="A105" s="90" t="s">
        <v>1363</v>
      </c>
      <c r="B105" s="197">
        <v>9260</v>
      </c>
      <c r="C105" s="197">
        <v>8856</v>
      </c>
      <c r="D105" s="91">
        <v>418</v>
      </c>
      <c r="E105" s="5">
        <v>405</v>
      </c>
      <c r="F105" s="92">
        <v>0</v>
      </c>
      <c r="G105" s="5">
        <v>0</v>
      </c>
      <c r="H105" s="5">
        <v>0</v>
      </c>
    </row>
    <row r="106" ht="17.1" customHeight="1" spans="1:8">
      <c r="A106" s="234" t="s">
        <v>1378</v>
      </c>
      <c r="B106" s="197">
        <v>8863</v>
      </c>
      <c r="C106" s="197">
        <v>8863</v>
      </c>
      <c r="D106" s="91">
        <v>0</v>
      </c>
      <c r="E106" s="5">
        <v>0</v>
      </c>
      <c r="F106" s="92">
        <v>0</v>
      </c>
      <c r="G106" s="5">
        <v>0</v>
      </c>
      <c r="H106" s="5">
        <v>0</v>
      </c>
    </row>
    <row r="107" ht="17.1" customHeight="1" spans="1:8">
      <c r="A107" s="90" t="s">
        <v>3688</v>
      </c>
      <c r="B107" s="197">
        <v>41981</v>
      </c>
      <c r="C107" s="197">
        <v>30012</v>
      </c>
      <c r="D107" s="91">
        <v>12849</v>
      </c>
      <c r="E107" s="5">
        <v>12662</v>
      </c>
      <c r="F107" s="92">
        <v>20000</v>
      </c>
      <c r="G107" s="5">
        <v>0</v>
      </c>
      <c r="H107" s="5">
        <v>0</v>
      </c>
    </row>
    <row r="108" ht="17.1" customHeight="1" spans="1:8">
      <c r="A108" s="90" t="s">
        <v>1383</v>
      </c>
      <c r="B108" s="197">
        <v>11593</v>
      </c>
      <c r="C108" s="197">
        <v>7317</v>
      </c>
      <c r="D108" s="91">
        <v>4280</v>
      </c>
      <c r="E108" s="5">
        <v>4293</v>
      </c>
      <c r="F108" s="92">
        <v>0</v>
      </c>
      <c r="G108" s="5">
        <v>0</v>
      </c>
      <c r="H108" s="5">
        <v>0</v>
      </c>
    </row>
    <row r="109" ht="17.1" customHeight="1" spans="1:8">
      <c r="A109" s="90" t="s">
        <v>1398</v>
      </c>
      <c r="B109" s="197">
        <v>1397</v>
      </c>
      <c r="C109" s="197">
        <v>1307</v>
      </c>
      <c r="D109" s="91">
        <v>90</v>
      </c>
      <c r="E109" s="5">
        <v>90</v>
      </c>
      <c r="F109" s="92">
        <v>0</v>
      </c>
      <c r="G109" s="5">
        <v>0</v>
      </c>
      <c r="H109" s="5">
        <v>0</v>
      </c>
    </row>
    <row r="110" ht="17.1" customHeight="1" spans="1:8">
      <c r="A110" s="90" t="s">
        <v>1406</v>
      </c>
      <c r="B110" s="197">
        <v>1582</v>
      </c>
      <c r="C110" s="197">
        <v>541</v>
      </c>
      <c r="D110" s="91">
        <v>1653</v>
      </c>
      <c r="E110" s="5">
        <v>1653</v>
      </c>
      <c r="F110" s="92">
        <v>0</v>
      </c>
      <c r="G110" s="5">
        <v>0</v>
      </c>
      <c r="H110" s="5">
        <v>0</v>
      </c>
    </row>
    <row r="111" ht="17.1" customHeight="1" spans="1:8">
      <c r="A111" s="90" t="s">
        <v>3689</v>
      </c>
      <c r="B111" s="197">
        <v>1391</v>
      </c>
      <c r="C111" s="197">
        <v>1345</v>
      </c>
      <c r="D111" s="91">
        <v>446</v>
      </c>
      <c r="E111" s="5">
        <v>446</v>
      </c>
      <c r="F111" s="92">
        <v>0</v>
      </c>
      <c r="G111" s="5">
        <v>0</v>
      </c>
      <c r="H111" s="5">
        <v>0</v>
      </c>
    </row>
    <row r="112" ht="17.1" customHeight="1" spans="1:8">
      <c r="A112" s="90" t="s">
        <v>1424</v>
      </c>
      <c r="B112" s="197">
        <v>1609</v>
      </c>
      <c r="C112" s="197">
        <v>95</v>
      </c>
      <c r="D112" s="91">
        <v>1714</v>
      </c>
      <c r="E112" s="5">
        <v>1514</v>
      </c>
      <c r="F112" s="92">
        <v>0</v>
      </c>
      <c r="G112" s="5">
        <v>0</v>
      </c>
      <c r="H112" s="5">
        <v>0</v>
      </c>
    </row>
    <row r="113" ht="17.1" customHeight="1" spans="1:8">
      <c r="A113" s="90" t="s">
        <v>1436</v>
      </c>
      <c r="B113" s="197">
        <v>2612</v>
      </c>
      <c r="C113" s="197">
        <v>2612</v>
      </c>
      <c r="D113" s="91">
        <v>8</v>
      </c>
      <c r="E113" s="5">
        <v>8</v>
      </c>
      <c r="F113" s="92">
        <v>0</v>
      </c>
      <c r="G113" s="5">
        <v>0</v>
      </c>
      <c r="H113" s="5">
        <v>0</v>
      </c>
    </row>
    <row r="114" ht="17.1" customHeight="1" spans="1:8">
      <c r="A114" s="90" t="s">
        <v>1448</v>
      </c>
      <c r="B114" s="197">
        <v>140</v>
      </c>
      <c r="C114" s="197">
        <v>140</v>
      </c>
      <c r="D114" s="91">
        <v>2</v>
      </c>
      <c r="E114" s="5">
        <v>2</v>
      </c>
      <c r="F114" s="92">
        <v>0</v>
      </c>
      <c r="G114" s="5">
        <v>0</v>
      </c>
      <c r="H114" s="5">
        <v>0</v>
      </c>
    </row>
    <row r="115" ht="17.1" customHeight="1" spans="1:8">
      <c r="A115" s="90" t="s">
        <v>1460</v>
      </c>
      <c r="B115" s="197">
        <v>0</v>
      </c>
      <c r="C115" s="197">
        <v>0</v>
      </c>
      <c r="D115" s="91">
        <v>0</v>
      </c>
      <c r="E115" s="5">
        <v>0</v>
      </c>
      <c r="F115" s="92">
        <v>0</v>
      </c>
      <c r="G115" s="5">
        <v>0</v>
      </c>
      <c r="H115" s="5">
        <v>0</v>
      </c>
    </row>
    <row r="116" ht="17.1" customHeight="1" spans="1:8">
      <c r="A116" s="90" t="s">
        <v>1466</v>
      </c>
      <c r="B116" s="197">
        <v>0</v>
      </c>
      <c r="C116" s="197">
        <v>0</v>
      </c>
      <c r="D116" s="91">
        <v>0</v>
      </c>
      <c r="E116" s="5">
        <v>0</v>
      </c>
      <c r="F116" s="92">
        <v>0</v>
      </c>
      <c r="G116" s="5">
        <v>0</v>
      </c>
      <c r="H116" s="5">
        <v>0</v>
      </c>
    </row>
    <row r="117" ht="17.1" customHeight="1" spans="1:8">
      <c r="A117" s="90" t="s">
        <v>3212</v>
      </c>
      <c r="B117" s="197">
        <v>0</v>
      </c>
      <c r="C117" s="197">
        <v>0</v>
      </c>
      <c r="D117" s="91">
        <v>0</v>
      </c>
      <c r="E117" s="5">
        <v>0</v>
      </c>
      <c r="F117" s="92">
        <v>0</v>
      </c>
      <c r="G117" s="5">
        <v>0</v>
      </c>
      <c r="H117" s="5">
        <v>0</v>
      </c>
    </row>
    <row r="118" ht="17.1" customHeight="1" spans="1:8">
      <c r="A118" s="90" t="s">
        <v>1474</v>
      </c>
      <c r="B118" s="197">
        <v>2833</v>
      </c>
      <c r="C118" s="197">
        <v>734</v>
      </c>
      <c r="D118" s="91">
        <v>2153</v>
      </c>
      <c r="E118" s="5">
        <v>2153</v>
      </c>
      <c r="F118" s="92">
        <v>0</v>
      </c>
      <c r="G118" s="5">
        <v>0</v>
      </c>
      <c r="H118" s="5">
        <v>0</v>
      </c>
    </row>
    <row r="119" ht="17.1" customHeight="1" spans="1:8">
      <c r="A119" s="90" t="s">
        <v>1476</v>
      </c>
      <c r="B119" s="197">
        <v>3372</v>
      </c>
      <c r="C119" s="197">
        <v>2254</v>
      </c>
      <c r="D119" s="91">
        <v>1118</v>
      </c>
      <c r="E119" s="5">
        <v>1118</v>
      </c>
      <c r="F119" s="92">
        <v>0</v>
      </c>
      <c r="G119" s="5">
        <v>0</v>
      </c>
      <c r="H119" s="5">
        <v>0</v>
      </c>
    </row>
    <row r="120" ht="17.1" customHeight="1" spans="1:8">
      <c r="A120" s="95" t="s">
        <v>1488</v>
      </c>
      <c r="B120" s="197">
        <v>14152</v>
      </c>
      <c r="C120" s="197">
        <v>12609</v>
      </c>
      <c r="D120" s="91">
        <v>1543</v>
      </c>
      <c r="E120" s="5">
        <v>1543</v>
      </c>
      <c r="F120" s="92">
        <v>0</v>
      </c>
      <c r="G120" s="5">
        <v>0</v>
      </c>
      <c r="H120" s="5">
        <v>0</v>
      </c>
    </row>
    <row r="121" ht="17.1" customHeight="1" spans="1:8">
      <c r="A121" s="95" t="s">
        <v>3220</v>
      </c>
      <c r="B121" s="197">
        <v>0</v>
      </c>
      <c r="C121" s="197">
        <v>0</v>
      </c>
      <c r="D121" s="91">
        <v>0</v>
      </c>
      <c r="E121" s="5">
        <v>0</v>
      </c>
      <c r="F121" s="92">
        <v>0</v>
      </c>
      <c r="G121" s="5">
        <v>0</v>
      </c>
      <c r="H121" s="5">
        <v>0</v>
      </c>
    </row>
    <row r="122" ht="17.25" customHeight="1" spans="1:8">
      <c r="A122" s="95" t="s">
        <v>1492</v>
      </c>
      <c r="B122" s="197">
        <v>1757</v>
      </c>
      <c r="C122" s="197">
        <v>1469</v>
      </c>
      <c r="D122" s="91">
        <v>288</v>
      </c>
      <c r="E122" s="5">
        <v>288</v>
      </c>
      <c r="F122" s="92">
        <v>0</v>
      </c>
      <c r="G122" s="5">
        <v>0</v>
      </c>
      <c r="H122" s="5">
        <v>0</v>
      </c>
    </row>
    <row r="123" ht="17.25" customHeight="1" spans="1:8">
      <c r="A123" s="95" t="s">
        <v>1517</v>
      </c>
      <c r="B123" s="197">
        <v>0</v>
      </c>
      <c r="C123" s="197">
        <v>0</v>
      </c>
      <c r="D123" s="91">
        <v>0</v>
      </c>
      <c r="E123" s="5">
        <v>0</v>
      </c>
      <c r="F123" s="92">
        <v>20000</v>
      </c>
      <c r="G123" s="5">
        <v>0</v>
      </c>
      <c r="H123" s="5">
        <v>0</v>
      </c>
    </row>
    <row r="124" ht="17.25" customHeight="1" spans="1:8">
      <c r="A124" s="235" t="s">
        <v>1529</v>
      </c>
      <c r="B124" s="197">
        <v>934</v>
      </c>
      <c r="C124" s="197">
        <v>934</v>
      </c>
      <c r="D124" s="91">
        <v>0</v>
      </c>
      <c r="E124" s="5">
        <v>0</v>
      </c>
      <c r="F124" s="92">
        <v>0</v>
      </c>
      <c r="G124" s="5">
        <v>0</v>
      </c>
      <c r="H124" s="5">
        <v>0</v>
      </c>
    </row>
    <row r="125" ht="17.25" customHeight="1" spans="1:8">
      <c r="A125" s="95" t="s">
        <v>3690</v>
      </c>
      <c r="B125" s="197">
        <v>7682</v>
      </c>
      <c r="C125" s="197">
        <v>6960</v>
      </c>
      <c r="D125" s="91">
        <v>1065</v>
      </c>
      <c r="E125" s="5">
        <v>2951</v>
      </c>
      <c r="F125" s="92">
        <v>30000</v>
      </c>
      <c r="G125" s="5">
        <v>0</v>
      </c>
      <c r="H125" s="5">
        <v>0</v>
      </c>
    </row>
    <row r="126" ht="17.1" customHeight="1" spans="1:8">
      <c r="A126" s="95" t="s">
        <v>1533</v>
      </c>
      <c r="B126" s="197">
        <v>3205</v>
      </c>
      <c r="C126" s="197">
        <v>2944</v>
      </c>
      <c r="D126" s="91">
        <v>458</v>
      </c>
      <c r="E126" s="5">
        <v>759</v>
      </c>
      <c r="F126" s="92">
        <v>0</v>
      </c>
      <c r="G126" s="5">
        <v>0</v>
      </c>
      <c r="H126" s="5">
        <v>0</v>
      </c>
    </row>
    <row r="127" ht="17.1" customHeight="1" spans="1:8">
      <c r="A127" s="90" t="s">
        <v>1554</v>
      </c>
      <c r="B127" s="197">
        <v>494</v>
      </c>
      <c r="C127" s="197">
        <v>438</v>
      </c>
      <c r="D127" s="91">
        <v>176</v>
      </c>
      <c r="E127" s="5">
        <v>1777</v>
      </c>
      <c r="F127" s="92">
        <v>0</v>
      </c>
      <c r="G127" s="5">
        <v>0</v>
      </c>
      <c r="H127" s="5">
        <v>0</v>
      </c>
    </row>
    <row r="128" ht="17.1" customHeight="1" spans="1:8">
      <c r="A128" s="90" t="s">
        <v>1556</v>
      </c>
      <c r="B128" s="197">
        <v>185</v>
      </c>
      <c r="C128" s="197">
        <v>185</v>
      </c>
      <c r="D128" s="91">
        <v>0</v>
      </c>
      <c r="E128" s="5">
        <v>0</v>
      </c>
      <c r="F128" s="92">
        <v>30000</v>
      </c>
      <c r="G128" s="5">
        <v>0</v>
      </c>
      <c r="H128" s="5">
        <v>0</v>
      </c>
    </row>
    <row r="129" ht="17.1" customHeight="1" spans="1:8">
      <c r="A129" s="90" t="s">
        <v>1562</v>
      </c>
      <c r="B129" s="197">
        <v>0</v>
      </c>
      <c r="C129" s="197">
        <v>0</v>
      </c>
      <c r="D129" s="91">
        <v>15</v>
      </c>
      <c r="E129" s="5">
        <v>0</v>
      </c>
      <c r="F129" s="92">
        <v>0</v>
      </c>
      <c r="G129" s="5">
        <v>0</v>
      </c>
      <c r="H129" s="5">
        <v>0</v>
      </c>
    </row>
    <row r="130" ht="17.1" customHeight="1" spans="1:8">
      <c r="A130" s="90" t="s">
        <v>1564</v>
      </c>
      <c r="B130" s="197">
        <v>2857</v>
      </c>
      <c r="C130" s="197">
        <v>2695</v>
      </c>
      <c r="D130" s="91">
        <v>162</v>
      </c>
      <c r="E130" s="5">
        <v>162</v>
      </c>
      <c r="F130" s="92">
        <v>0</v>
      </c>
      <c r="G130" s="5">
        <v>0</v>
      </c>
      <c r="H130" s="5">
        <v>0</v>
      </c>
    </row>
    <row r="131" ht="17.1" customHeight="1" spans="1:8">
      <c r="A131" s="234" t="s">
        <v>1566</v>
      </c>
      <c r="B131" s="197">
        <v>941</v>
      </c>
      <c r="C131" s="197">
        <v>698</v>
      </c>
      <c r="D131" s="91">
        <v>254</v>
      </c>
      <c r="E131" s="5">
        <v>253</v>
      </c>
      <c r="F131" s="92">
        <v>0</v>
      </c>
      <c r="G131" s="5">
        <v>0</v>
      </c>
      <c r="H131" s="5">
        <v>0</v>
      </c>
    </row>
    <row r="132" ht="17.1" customHeight="1" spans="1:8">
      <c r="A132" s="90" t="s">
        <v>3691</v>
      </c>
      <c r="B132" s="197">
        <v>1036701</v>
      </c>
      <c r="C132" s="197">
        <v>780215</v>
      </c>
      <c r="D132" s="91">
        <v>262209</v>
      </c>
      <c r="E132" s="5">
        <v>258888</v>
      </c>
      <c r="F132" s="92">
        <v>63300</v>
      </c>
      <c r="G132" s="5">
        <v>0</v>
      </c>
      <c r="H132" s="5">
        <v>0</v>
      </c>
    </row>
    <row r="133" ht="17.1" customHeight="1" spans="1:8">
      <c r="A133" s="90" t="s">
        <v>1570</v>
      </c>
      <c r="B133" s="197">
        <v>617055</v>
      </c>
      <c r="C133" s="197">
        <v>614793</v>
      </c>
      <c r="D133" s="91">
        <v>3269</v>
      </c>
      <c r="E133" s="5">
        <v>2626</v>
      </c>
      <c r="F133" s="92">
        <v>63300</v>
      </c>
      <c r="G133" s="5">
        <v>0</v>
      </c>
      <c r="H133" s="5">
        <v>0</v>
      </c>
    </row>
    <row r="134" ht="17.1" customHeight="1" spans="1:8">
      <c r="A134" s="90" t="s">
        <v>1624</v>
      </c>
      <c r="B134" s="197">
        <v>93769</v>
      </c>
      <c r="C134" s="197">
        <v>23675</v>
      </c>
      <c r="D134" s="91">
        <v>72083</v>
      </c>
      <c r="E134" s="5">
        <v>71980</v>
      </c>
      <c r="F134" s="92">
        <v>0</v>
      </c>
      <c r="G134" s="5">
        <v>0</v>
      </c>
      <c r="H134" s="5">
        <v>0</v>
      </c>
    </row>
    <row r="135" ht="17.1" customHeight="1" spans="1:8">
      <c r="A135" s="90" t="s">
        <v>1679</v>
      </c>
      <c r="B135" s="197">
        <v>270189</v>
      </c>
      <c r="C135" s="197">
        <v>135161</v>
      </c>
      <c r="D135" s="91">
        <v>137005</v>
      </c>
      <c r="E135" s="5">
        <v>135028</v>
      </c>
      <c r="F135" s="92">
        <v>0</v>
      </c>
      <c r="G135" s="5">
        <v>0</v>
      </c>
      <c r="H135" s="5">
        <v>0</v>
      </c>
    </row>
    <row r="136" ht="17.1" customHeight="1" spans="1:8">
      <c r="A136" s="90" t="s">
        <v>3692</v>
      </c>
      <c r="B136" s="197">
        <v>5848</v>
      </c>
      <c r="C136" s="197">
        <v>5848</v>
      </c>
      <c r="D136" s="91">
        <v>0</v>
      </c>
      <c r="E136" s="5">
        <v>0</v>
      </c>
      <c r="F136" s="92">
        <v>0</v>
      </c>
      <c r="G136" s="5">
        <v>0</v>
      </c>
      <c r="H136" s="5">
        <v>0</v>
      </c>
    </row>
    <row r="137" ht="17.1" customHeight="1" spans="1:8">
      <c r="A137" s="90" t="s">
        <v>1729</v>
      </c>
      <c r="B137" s="197">
        <v>0</v>
      </c>
      <c r="C137" s="197">
        <v>0</v>
      </c>
      <c r="D137" s="91">
        <v>0</v>
      </c>
      <c r="E137" s="5">
        <v>0</v>
      </c>
      <c r="F137" s="92">
        <v>0</v>
      </c>
      <c r="G137" s="5">
        <v>0</v>
      </c>
      <c r="H137" s="5">
        <v>0</v>
      </c>
    </row>
    <row r="138" ht="17.1" customHeight="1" spans="1:8">
      <c r="A138" s="90" t="s">
        <v>1748</v>
      </c>
      <c r="B138" s="197">
        <v>1575</v>
      </c>
      <c r="C138" s="197">
        <v>1575</v>
      </c>
      <c r="D138" s="91">
        <v>0</v>
      </c>
      <c r="E138" s="5">
        <v>0</v>
      </c>
      <c r="F138" s="92">
        <v>0</v>
      </c>
      <c r="G138" s="5">
        <v>0</v>
      </c>
      <c r="H138" s="5">
        <v>0</v>
      </c>
    </row>
    <row r="139" ht="17.1" customHeight="1" spans="1:8">
      <c r="A139" s="90" t="s">
        <v>1767</v>
      </c>
      <c r="B139" s="197">
        <v>3799</v>
      </c>
      <c r="C139" s="197">
        <v>2775</v>
      </c>
      <c r="D139" s="91">
        <v>1382</v>
      </c>
      <c r="E139" s="5">
        <v>1084</v>
      </c>
      <c r="F139" s="92">
        <v>0</v>
      </c>
      <c r="G139" s="5">
        <v>0</v>
      </c>
      <c r="H139" s="5">
        <v>0</v>
      </c>
    </row>
    <row r="140" ht="17.1" customHeight="1" spans="1:8">
      <c r="A140" s="90" t="s">
        <v>1778</v>
      </c>
      <c r="B140" s="197">
        <v>43</v>
      </c>
      <c r="C140" s="197">
        <v>22</v>
      </c>
      <c r="D140" s="91">
        <v>351</v>
      </c>
      <c r="E140" s="5">
        <v>51</v>
      </c>
      <c r="F140" s="92">
        <v>0</v>
      </c>
      <c r="G140" s="5">
        <v>0</v>
      </c>
      <c r="H140" s="5">
        <v>0</v>
      </c>
    </row>
    <row r="141" ht="17.1" customHeight="1" spans="1:8">
      <c r="A141" s="90" t="s">
        <v>1792</v>
      </c>
      <c r="B141" s="197">
        <v>198</v>
      </c>
      <c r="C141" s="197">
        <v>198</v>
      </c>
      <c r="D141" s="91">
        <v>62</v>
      </c>
      <c r="E141" s="5">
        <v>62</v>
      </c>
      <c r="F141" s="92">
        <v>0</v>
      </c>
      <c r="G141" s="5">
        <v>0</v>
      </c>
      <c r="H141" s="5">
        <v>0</v>
      </c>
    </row>
    <row r="142" ht="16.9" customHeight="1" spans="1:8">
      <c r="A142" s="90" t="s">
        <v>1800</v>
      </c>
      <c r="B142" s="197">
        <v>0</v>
      </c>
      <c r="C142" s="197">
        <v>0</v>
      </c>
      <c r="D142" s="91">
        <v>0</v>
      </c>
      <c r="E142" s="5">
        <v>0</v>
      </c>
      <c r="F142" s="92">
        <v>0</v>
      </c>
      <c r="G142" s="5">
        <v>0</v>
      </c>
      <c r="H142" s="5">
        <v>0</v>
      </c>
    </row>
    <row r="143" ht="17.1" customHeight="1" spans="1:8">
      <c r="A143" s="234" t="s">
        <v>1807</v>
      </c>
      <c r="B143" s="197">
        <v>50073</v>
      </c>
      <c r="C143" s="197">
        <v>2016</v>
      </c>
      <c r="D143" s="91">
        <v>48057</v>
      </c>
      <c r="E143" s="5">
        <v>48057</v>
      </c>
      <c r="F143" s="92">
        <v>0</v>
      </c>
      <c r="G143" s="5">
        <v>0</v>
      </c>
      <c r="H143" s="5">
        <v>0</v>
      </c>
    </row>
    <row r="144" ht="17.1" customHeight="1" spans="1:8">
      <c r="A144" s="90" t="s">
        <v>3693</v>
      </c>
      <c r="B144" s="197">
        <v>3091850</v>
      </c>
      <c r="C144" s="197">
        <v>3080936</v>
      </c>
      <c r="D144" s="91">
        <v>11054</v>
      </c>
      <c r="E144" s="5">
        <v>10914</v>
      </c>
      <c r="F144" s="92">
        <v>370000</v>
      </c>
      <c r="G144" s="5">
        <v>0</v>
      </c>
      <c r="H144" s="5">
        <v>0</v>
      </c>
    </row>
    <row r="145" ht="17.1" customHeight="1" spans="1:8">
      <c r="A145" s="90" t="s">
        <v>1813</v>
      </c>
      <c r="B145" s="197">
        <v>1434429</v>
      </c>
      <c r="C145" s="197">
        <v>1424205</v>
      </c>
      <c r="D145" s="91">
        <v>10224</v>
      </c>
      <c r="E145" s="5">
        <v>10224</v>
      </c>
      <c r="F145" s="92">
        <v>180000</v>
      </c>
      <c r="G145" s="5">
        <v>0</v>
      </c>
      <c r="H145" s="5">
        <v>0</v>
      </c>
    </row>
    <row r="146" ht="17.1" customHeight="1" spans="1:8">
      <c r="A146" s="90" t="s">
        <v>1870</v>
      </c>
      <c r="B146" s="197">
        <v>401814</v>
      </c>
      <c r="C146" s="197">
        <v>401736</v>
      </c>
      <c r="D146" s="91">
        <v>78</v>
      </c>
      <c r="E146" s="5">
        <v>78</v>
      </c>
      <c r="F146" s="92">
        <v>190000</v>
      </c>
      <c r="G146" s="5">
        <v>0</v>
      </c>
      <c r="H146" s="5">
        <v>0</v>
      </c>
    </row>
    <row r="147" ht="17.1" customHeight="1" spans="1:8">
      <c r="A147" s="90" t="s">
        <v>1887</v>
      </c>
      <c r="B147" s="197">
        <v>24912</v>
      </c>
      <c r="C147" s="197">
        <v>24912</v>
      </c>
      <c r="D147" s="91">
        <v>0</v>
      </c>
      <c r="E147" s="5">
        <v>0</v>
      </c>
      <c r="F147" s="92">
        <v>0</v>
      </c>
      <c r="G147" s="5">
        <v>0</v>
      </c>
      <c r="H147" s="5">
        <v>0</v>
      </c>
    </row>
    <row r="148" ht="17.1" customHeight="1" spans="1:8">
      <c r="A148" s="90" t="s">
        <v>1904</v>
      </c>
      <c r="B148" s="197">
        <v>55</v>
      </c>
      <c r="C148" s="197">
        <v>46</v>
      </c>
      <c r="D148" s="91">
        <v>9</v>
      </c>
      <c r="E148" s="5">
        <v>9</v>
      </c>
      <c r="F148" s="92">
        <v>0</v>
      </c>
      <c r="G148" s="5">
        <v>0</v>
      </c>
      <c r="H148" s="5">
        <v>0</v>
      </c>
    </row>
    <row r="149" ht="17.1" customHeight="1" spans="1:8">
      <c r="A149" s="90" t="s">
        <v>1914</v>
      </c>
      <c r="B149" s="197">
        <v>300</v>
      </c>
      <c r="C149" s="197">
        <v>300</v>
      </c>
      <c r="D149" s="91">
        <v>0</v>
      </c>
      <c r="E149" s="5">
        <v>0</v>
      </c>
      <c r="F149" s="92">
        <v>0</v>
      </c>
      <c r="G149" s="5">
        <v>0</v>
      </c>
      <c r="H149" s="5">
        <v>0</v>
      </c>
    </row>
    <row r="150" ht="17.1" customHeight="1" spans="1:8">
      <c r="A150" s="90" t="s">
        <v>1924</v>
      </c>
      <c r="B150" s="197">
        <v>1213499</v>
      </c>
      <c r="C150" s="197">
        <v>1212899</v>
      </c>
      <c r="D150" s="91">
        <v>600</v>
      </c>
      <c r="E150" s="5">
        <v>600</v>
      </c>
      <c r="F150" s="92">
        <v>0</v>
      </c>
      <c r="G150" s="5">
        <v>0</v>
      </c>
      <c r="H150" s="5">
        <v>0</v>
      </c>
    </row>
    <row r="151" ht="17.1" customHeight="1" spans="1:8">
      <c r="A151" s="234" t="s">
        <v>1934</v>
      </c>
      <c r="B151" s="197">
        <v>16841</v>
      </c>
      <c r="C151" s="197">
        <v>16838</v>
      </c>
      <c r="D151" s="91">
        <v>143</v>
      </c>
      <c r="E151" s="5">
        <v>3</v>
      </c>
      <c r="F151" s="92">
        <v>0</v>
      </c>
      <c r="G151" s="5">
        <v>0</v>
      </c>
      <c r="H151" s="5">
        <v>0</v>
      </c>
    </row>
    <row r="152" ht="17.25" customHeight="1" spans="1:8">
      <c r="A152" s="90" t="s">
        <v>3694</v>
      </c>
      <c r="B152" s="197">
        <v>299544</v>
      </c>
      <c r="C152" s="197">
        <v>286505</v>
      </c>
      <c r="D152" s="91">
        <v>13544</v>
      </c>
      <c r="E152" s="5">
        <v>13073</v>
      </c>
      <c r="F152" s="92">
        <v>0</v>
      </c>
      <c r="G152" s="5">
        <v>0</v>
      </c>
      <c r="H152" s="5">
        <v>0</v>
      </c>
    </row>
    <row r="153" ht="17.1" customHeight="1" spans="1:8">
      <c r="A153" s="90" t="s">
        <v>1942</v>
      </c>
      <c r="B153" s="197">
        <v>30279</v>
      </c>
      <c r="C153" s="197">
        <v>30279</v>
      </c>
      <c r="D153" s="91">
        <v>0</v>
      </c>
      <c r="E153" s="5">
        <v>0</v>
      </c>
      <c r="F153" s="92">
        <v>0</v>
      </c>
      <c r="G153" s="5">
        <v>0</v>
      </c>
      <c r="H153" s="5">
        <v>0</v>
      </c>
    </row>
    <row r="154" ht="17.1" customHeight="1" spans="1:8">
      <c r="A154" s="90" t="s">
        <v>1959</v>
      </c>
      <c r="B154" s="197">
        <v>14236</v>
      </c>
      <c r="C154" s="197">
        <v>10937</v>
      </c>
      <c r="D154" s="91">
        <v>3299</v>
      </c>
      <c r="E154" s="5">
        <v>3299</v>
      </c>
      <c r="F154" s="92">
        <v>0</v>
      </c>
      <c r="G154" s="5">
        <v>0</v>
      </c>
      <c r="H154" s="5">
        <v>0</v>
      </c>
    </row>
    <row r="155" ht="17.1" customHeight="1" spans="1:8">
      <c r="A155" s="90" t="s">
        <v>1988</v>
      </c>
      <c r="B155" s="197">
        <v>92</v>
      </c>
      <c r="C155" s="197">
        <v>90</v>
      </c>
      <c r="D155" s="91">
        <v>2</v>
      </c>
      <c r="E155" s="5">
        <v>2</v>
      </c>
      <c r="F155" s="92">
        <v>0</v>
      </c>
      <c r="G155" s="5">
        <v>0</v>
      </c>
      <c r="H155" s="5">
        <v>0</v>
      </c>
    </row>
    <row r="156" ht="17.1" customHeight="1" spans="1:8">
      <c r="A156" s="90" t="s">
        <v>1995</v>
      </c>
      <c r="B156" s="197">
        <v>15054</v>
      </c>
      <c r="C156" s="197">
        <v>13730</v>
      </c>
      <c r="D156" s="91">
        <v>1354</v>
      </c>
      <c r="E156" s="5">
        <v>1324</v>
      </c>
      <c r="F156" s="92">
        <v>0</v>
      </c>
      <c r="G156" s="5">
        <v>0</v>
      </c>
      <c r="H156" s="5">
        <v>0</v>
      </c>
    </row>
    <row r="157" ht="17.1" customHeight="1" spans="1:8">
      <c r="A157" s="90" t="s">
        <v>2019</v>
      </c>
      <c r="B157" s="197">
        <v>14201</v>
      </c>
      <c r="C157" s="197">
        <v>6433</v>
      </c>
      <c r="D157" s="91">
        <v>7775</v>
      </c>
      <c r="E157" s="5">
        <v>7775</v>
      </c>
      <c r="F157" s="92">
        <v>0</v>
      </c>
      <c r="G157" s="5">
        <v>0</v>
      </c>
      <c r="H157" s="5">
        <v>0</v>
      </c>
    </row>
    <row r="158" ht="17.1" customHeight="1" spans="1:8">
      <c r="A158" s="90" t="s">
        <v>2032</v>
      </c>
      <c r="B158" s="197">
        <v>2196</v>
      </c>
      <c r="C158" s="197">
        <v>2177</v>
      </c>
      <c r="D158" s="91">
        <v>19</v>
      </c>
      <c r="E158" s="5">
        <v>19</v>
      </c>
      <c r="F158" s="92">
        <v>0</v>
      </c>
      <c r="G158" s="5">
        <v>0</v>
      </c>
      <c r="H158" s="5">
        <v>0</v>
      </c>
    </row>
    <row r="159" ht="17.1" customHeight="1" spans="1:8">
      <c r="A159" s="90" t="s">
        <v>2041</v>
      </c>
      <c r="B159" s="197">
        <v>161722</v>
      </c>
      <c r="C159" s="197">
        <v>161413</v>
      </c>
      <c r="D159" s="91">
        <v>777</v>
      </c>
      <c r="E159" s="5">
        <v>336</v>
      </c>
      <c r="F159" s="92">
        <v>0</v>
      </c>
      <c r="G159" s="5">
        <v>0</v>
      </c>
      <c r="H159" s="5">
        <v>0</v>
      </c>
    </row>
    <row r="160" ht="17.1" customHeight="1" spans="1:8">
      <c r="A160" s="234" t="s">
        <v>2052</v>
      </c>
      <c r="B160" s="197">
        <v>61764</v>
      </c>
      <c r="C160" s="197">
        <v>61446</v>
      </c>
      <c r="D160" s="91">
        <v>318</v>
      </c>
      <c r="E160" s="5">
        <v>318</v>
      </c>
      <c r="F160" s="92">
        <v>0</v>
      </c>
      <c r="G160" s="5">
        <v>0</v>
      </c>
      <c r="H160" s="5">
        <v>0</v>
      </c>
    </row>
    <row r="161" ht="16.5" customHeight="1" spans="1:8">
      <c r="A161" s="90" t="s">
        <v>3695</v>
      </c>
      <c r="B161" s="197">
        <v>60039</v>
      </c>
      <c r="C161" s="197">
        <v>52079</v>
      </c>
      <c r="D161" s="91">
        <v>7987</v>
      </c>
      <c r="E161" s="5">
        <v>7987</v>
      </c>
      <c r="F161" s="92">
        <v>0</v>
      </c>
      <c r="G161" s="5">
        <v>0</v>
      </c>
      <c r="H161" s="5">
        <v>0</v>
      </c>
    </row>
    <row r="162" ht="17.1" customHeight="1" spans="1:8">
      <c r="A162" s="90" t="s">
        <v>2068</v>
      </c>
      <c r="B162" s="197">
        <v>34083</v>
      </c>
      <c r="C162" s="197">
        <v>28693</v>
      </c>
      <c r="D162" s="91">
        <v>5417</v>
      </c>
      <c r="E162" s="5">
        <v>5417</v>
      </c>
      <c r="F162" s="92">
        <v>0</v>
      </c>
      <c r="G162" s="5">
        <v>0</v>
      </c>
      <c r="H162" s="5">
        <v>0</v>
      </c>
    </row>
    <row r="163" ht="17.1" customHeight="1" spans="1:8">
      <c r="A163" s="90" t="s">
        <v>2084</v>
      </c>
      <c r="B163" s="197">
        <v>11256</v>
      </c>
      <c r="C163" s="197">
        <v>9989</v>
      </c>
      <c r="D163" s="91">
        <v>1267</v>
      </c>
      <c r="E163" s="5">
        <v>1267</v>
      </c>
      <c r="F163" s="92">
        <v>0</v>
      </c>
      <c r="G163" s="5">
        <v>0</v>
      </c>
      <c r="H163" s="5">
        <v>0</v>
      </c>
    </row>
    <row r="164" ht="17.1" customHeight="1" spans="1:8">
      <c r="A164" s="90" t="s">
        <v>2095</v>
      </c>
      <c r="B164" s="197">
        <v>13879</v>
      </c>
      <c r="C164" s="197">
        <v>12586</v>
      </c>
      <c r="D164" s="91">
        <v>1293</v>
      </c>
      <c r="E164" s="5">
        <v>1293</v>
      </c>
      <c r="F164" s="92">
        <v>0</v>
      </c>
      <c r="G164" s="5">
        <v>0</v>
      </c>
      <c r="H164" s="5">
        <v>0</v>
      </c>
    </row>
    <row r="165" ht="17.1" customHeight="1" spans="1:8">
      <c r="A165" s="236" t="s">
        <v>2104</v>
      </c>
      <c r="B165" s="197">
        <v>821</v>
      </c>
      <c r="C165" s="197">
        <v>811</v>
      </c>
      <c r="D165" s="91">
        <v>10</v>
      </c>
      <c r="E165" s="5">
        <v>10</v>
      </c>
      <c r="F165" s="92">
        <v>0</v>
      </c>
      <c r="G165" s="5">
        <v>0</v>
      </c>
      <c r="H165" s="5">
        <v>0</v>
      </c>
    </row>
    <row r="166" ht="17.25" customHeight="1" spans="1:8">
      <c r="A166" s="90" t="s">
        <v>3696</v>
      </c>
      <c r="B166" s="197">
        <v>1576</v>
      </c>
      <c r="C166" s="197">
        <v>1264</v>
      </c>
      <c r="D166" s="91">
        <v>312</v>
      </c>
      <c r="E166" s="5">
        <v>312</v>
      </c>
      <c r="F166" s="92">
        <v>0</v>
      </c>
      <c r="G166" s="5">
        <v>0</v>
      </c>
      <c r="H166" s="5">
        <v>0</v>
      </c>
    </row>
    <row r="167" ht="17.1" customHeight="1" spans="1:8">
      <c r="A167" s="90" t="s">
        <v>2111</v>
      </c>
      <c r="B167" s="197">
        <v>312</v>
      </c>
      <c r="C167" s="197">
        <v>0</v>
      </c>
      <c r="D167" s="91">
        <v>312</v>
      </c>
      <c r="E167" s="5">
        <v>312</v>
      </c>
      <c r="F167" s="92">
        <v>0</v>
      </c>
      <c r="G167" s="5">
        <v>0</v>
      </c>
      <c r="H167" s="5">
        <v>0</v>
      </c>
    </row>
    <row r="168" ht="17.1" customHeight="1" spans="1:8">
      <c r="A168" s="90" t="s">
        <v>2112</v>
      </c>
      <c r="B168" s="197">
        <v>50</v>
      </c>
      <c r="C168" s="197">
        <v>50</v>
      </c>
      <c r="D168" s="91">
        <v>0</v>
      </c>
      <c r="E168" s="5">
        <v>0</v>
      </c>
      <c r="F168" s="92">
        <v>0</v>
      </c>
      <c r="G168" s="5">
        <v>0</v>
      </c>
      <c r="H168" s="5">
        <v>0</v>
      </c>
    </row>
    <row r="169" ht="17.1" customHeight="1" spans="1:8">
      <c r="A169" s="93" t="s">
        <v>2112</v>
      </c>
      <c r="B169" s="197">
        <v>0</v>
      </c>
      <c r="C169" s="197">
        <v>0</v>
      </c>
      <c r="D169" s="91">
        <v>0</v>
      </c>
      <c r="E169" s="5">
        <v>0</v>
      </c>
      <c r="F169" s="92">
        <v>0</v>
      </c>
      <c r="G169" s="5">
        <v>0</v>
      </c>
      <c r="H169" s="5">
        <v>0</v>
      </c>
    </row>
    <row r="170" ht="17.1" customHeight="1" spans="1:8">
      <c r="A170" s="90" t="s">
        <v>3697</v>
      </c>
      <c r="B170" s="197">
        <v>0</v>
      </c>
      <c r="C170" s="197">
        <v>0</v>
      </c>
      <c r="D170" s="91">
        <v>0</v>
      </c>
      <c r="E170" s="5">
        <v>0</v>
      </c>
      <c r="F170" s="92">
        <v>0</v>
      </c>
      <c r="G170" s="5">
        <v>0</v>
      </c>
      <c r="H170" s="5">
        <v>0</v>
      </c>
    </row>
    <row r="171" ht="17.1" customHeight="1" spans="1:8">
      <c r="A171" s="234" t="s">
        <v>2114</v>
      </c>
      <c r="B171" s="197">
        <v>1214</v>
      </c>
      <c r="C171" s="197">
        <v>1214</v>
      </c>
      <c r="D171" s="91">
        <v>0</v>
      </c>
      <c r="E171" s="5">
        <v>0</v>
      </c>
      <c r="F171" s="92">
        <v>0</v>
      </c>
      <c r="G171" s="5">
        <v>0</v>
      </c>
      <c r="H171" s="5">
        <v>0</v>
      </c>
    </row>
    <row r="172" ht="17.1" customHeight="1" spans="1:8">
      <c r="A172" s="90" t="s">
        <v>2128</v>
      </c>
      <c r="B172" s="197">
        <v>300</v>
      </c>
      <c r="C172" s="197">
        <v>300</v>
      </c>
      <c r="D172" s="91">
        <v>0</v>
      </c>
      <c r="E172" s="5">
        <v>0</v>
      </c>
      <c r="F172" s="92">
        <v>0</v>
      </c>
      <c r="G172" s="5">
        <v>0</v>
      </c>
      <c r="H172" s="5">
        <v>0</v>
      </c>
    </row>
    <row r="173" ht="17.1" customHeight="1" spans="1:8">
      <c r="A173" s="90" t="s">
        <v>2118</v>
      </c>
      <c r="B173" s="197">
        <v>0</v>
      </c>
      <c r="C173" s="197">
        <v>0</v>
      </c>
      <c r="D173" s="91">
        <v>0</v>
      </c>
      <c r="E173" s="5">
        <v>0</v>
      </c>
      <c r="F173" s="92">
        <v>0</v>
      </c>
      <c r="G173" s="5">
        <v>0</v>
      </c>
      <c r="H173" s="5">
        <v>0</v>
      </c>
    </row>
    <row r="174" ht="17.1" customHeight="1" spans="1:8">
      <c r="A174" s="90" t="s">
        <v>2120</v>
      </c>
      <c r="B174" s="197">
        <v>0</v>
      </c>
      <c r="C174" s="197">
        <v>0</v>
      </c>
      <c r="D174" s="91">
        <v>0</v>
      </c>
      <c r="E174" s="5">
        <v>0</v>
      </c>
      <c r="F174" s="92">
        <v>0</v>
      </c>
      <c r="G174" s="5">
        <v>0</v>
      </c>
      <c r="H174" s="5">
        <v>0</v>
      </c>
    </row>
    <row r="175" ht="17.1" customHeight="1" spans="1:8">
      <c r="A175" s="90" t="s">
        <v>2122</v>
      </c>
      <c r="B175" s="197">
        <v>0</v>
      </c>
      <c r="C175" s="197">
        <v>0</v>
      </c>
      <c r="D175" s="91">
        <v>0</v>
      </c>
      <c r="E175" s="5">
        <v>0</v>
      </c>
      <c r="F175" s="92">
        <v>0</v>
      </c>
      <c r="G175" s="5">
        <v>0</v>
      </c>
      <c r="H175" s="5">
        <v>0</v>
      </c>
    </row>
    <row r="176" ht="17.1" customHeight="1" spans="1:8">
      <c r="A176" s="90" t="s">
        <v>2124</v>
      </c>
      <c r="B176" s="197">
        <v>0</v>
      </c>
      <c r="C176" s="197">
        <v>0</v>
      </c>
      <c r="D176" s="91">
        <v>0</v>
      </c>
      <c r="E176" s="5">
        <v>0</v>
      </c>
      <c r="F176" s="92">
        <v>0</v>
      </c>
      <c r="G176" s="5">
        <v>0</v>
      </c>
      <c r="H176" s="5">
        <v>0</v>
      </c>
    </row>
    <row r="177" ht="17.1" customHeight="1" spans="1:8">
      <c r="A177" s="90" t="s">
        <v>2126</v>
      </c>
      <c r="B177" s="197">
        <v>0</v>
      </c>
      <c r="C177" s="197">
        <v>0</v>
      </c>
      <c r="D177" s="91">
        <v>0</v>
      </c>
      <c r="E177" s="5">
        <v>0</v>
      </c>
      <c r="F177" s="92">
        <v>0</v>
      </c>
      <c r="G177" s="5">
        <v>0</v>
      </c>
      <c r="H177" s="5">
        <v>0</v>
      </c>
    </row>
    <row r="178" ht="17.1" customHeight="1" spans="1:8">
      <c r="A178" s="90" t="s">
        <v>1570</v>
      </c>
      <c r="B178" s="197">
        <v>0</v>
      </c>
      <c r="C178" s="197">
        <v>0</v>
      </c>
      <c r="D178" s="91">
        <v>0</v>
      </c>
      <c r="E178" s="5">
        <v>0</v>
      </c>
      <c r="F178" s="92">
        <v>0</v>
      </c>
      <c r="G178" s="5">
        <v>0</v>
      </c>
      <c r="H178" s="5">
        <v>0</v>
      </c>
    </row>
    <row r="179" ht="17.1" customHeight="1" spans="1:8">
      <c r="A179" s="90" t="s">
        <v>2130</v>
      </c>
      <c r="B179" s="197">
        <v>0</v>
      </c>
      <c r="C179" s="197">
        <v>0</v>
      </c>
      <c r="D179" s="91">
        <v>0</v>
      </c>
      <c r="E179" s="5">
        <v>0</v>
      </c>
      <c r="F179" s="92">
        <v>0</v>
      </c>
      <c r="G179" s="5">
        <v>0</v>
      </c>
      <c r="H179" s="5">
        <v>0</v>
      </c>
    </row>
    <row r="180" ht="17.1" customHeight="1" spans="1:8">
      <c r="A180" s="90" t="s">
        <v>2132</v>
      </c>
      <c r="B180" s="197">
        <v>0</v>
      </c>
      <c r="C180" s="197">
        <v>0</v>
      </c>
      <c r="D180" s="91">
        <v>0</v>
      </c>
      <c r="E180" s="5">
        <v>0</v>
      </c>
      <c r="F180" s="92">
        <v>0</v>
      </c>
      <c r="G180" s="5">
        <v>0</v>
      </c>
      <c r="H180" s="5">
        <v>0</v>
      </c>
    </row>
    <row r="181" ht="17.1" customHeight="1" spans="1:8">
      <c r="A181" s="234" t="s">
        <v>3698</v>
      </c>
      <c r="B181" s="197">
        <v>300</v>
      </c>
      <c r="C181" s="197">
        <v>300</v>
      </c>
      <c r="D181" s="91">
        <v>0</v>
      </c>
      <c r="E181" s="5">
        <v>0</v>
      </c>
      <c r="F181" s="92">
        <v>0</v>
      </c>
      <c r="G181" s="5">
        <v>0</v>
      </c>
      <c r="H181" s="5">
        <v>0</v>
      </c>
    </row>
    <row r="182" ht="17.1" customHeight="1" spans="1:8">
      <c r="A182" s="90" t="s">
        <v>3699</v>
      </c>
      <c r="B182" s="197">
        <v>258621</v>
      </c>
      <c r="C182" s="197">
        <v>78591</v>
      </c>
      <c r="D182" s="91">
        <v>154727</v>
      </c>
      <c r="E182" s="5">
        <v>180910</v>
      </c>
      <c r="F182" s="92">
        <v>0</v>
      </c>
      <c r="G182" s="5">
        <v>0</v>
      </c>
      <c r="H182" s="5">
        <v>0</v>
      </c>
    </row>
    <row r="183" ht="17.1" customHeight="1" spans="1:8">
      <c r="A183" s="90" t="s">
        <v>2138</v>
      </c>
      <c r="B183" s="197">
        <v>110797</v>
      </c>
      <c r="C183" s="197">
        <v>49316</v>
      </c>
      <c r="D183" s="91">
        <v>62038</v>
      </c>
      <c r="E183" s="5">
        <v>62161</v>
      </c>
      <c r="F183" s="92">
        <v>0</v>
      </c>
      <c r="G183" s="5">
        <v>0</v>
      </c>
      <c r="H183" s="5">
        <v>0</v>
      </c>
    </row>
    <row r="184" ht="17.1" customHeight="1" spans="1:8">
      <c r="A184" s="90" t="s">
        <v>3700</v>
      </c>
      <c r="B184" s="197">
        <v>4928</v>
      </c>
      <c r="C184" s="197">
        <v>4928</v>
      </c>
      <c r="D184" s="91">
        <v>143</v>
      </c>
      <c r="E184" s="5">
        <v>143</v>
      </c>
      <c r="F184" s="92">
        <v>0</v>
      </c>
      <c r="G184" s="5">
        <v>0</v>
      </c>
      <c r="H184" s="5">
        <v>0</v>
      </c>
    </row>
    <row r="185" ht="17.1" customHeight="1" spans="1:8">
      <c r="A185" s="95" t="s">
        <v>2176</v>
      </c>
      <c r="B185" s="197">
        <v>0</v>
      </c>
      <c r="C185" s="197">
        <v>0</v>
      </c>
      <c r="D185" s="91">
        <v>0</v>
      </c>
      <c r="E185" s="5">
        <v>0</v>
      </c>
      <c r="F185" s="92">
        <v>0</v>
      </c>
      <c r="G185" s="5">
        <v>0</v>
      </c>
      <c r="H185" s="5">
        <v>0</v>
      </c>
    </row>
    <row r="186" ht="17.1" customHeight="1" spans="1:8">
      <c r="A186" s="90" t="s">
        <v>3701</v>
      </c>
      <c r="B186" s="197">
        <v>0</v>
      </c>
      <c r="C186" s="197">
        <v>0</v>
      </c>
      <c r="D186" s="91">
        <v>0</v>
      </c>
      <c r="E186" s="5">
        <v>0</v>
      </c>
      <c r="F186" s="92">
        <v>0</v>
      </c>
      <c r="G186" s="5">
        <v>0</v>
      </c>
      <c r="H186" s="5">
        <v>0</v>
      </c>
    </row>
    <row r="187" ht="17.1" customHeight="1" spans="1:8">
      <c r="A187" s="90" t="s">
        <v>2212</v>
      </c>
      <c r="B187" s="197">
        <v>16159</v>
      </c>
      <c r="C187" s="197">
        <v>10501</v>
      </c>
      <c r="D187" s="91">
        <v>5658</v>
      </c>
      <c r="E187" s="5">
        <v>5658</v>
      </c>
      <c r="F187" s="92">
        <v>0</v>
      </c>
      <c r="G187" s="5">
        <v>0</v>
      </c>
      <c r="H187" s="5">
        <v>0</v>
      </c>
    </row>
    <row r="188" ht="17.1" customHeight="1" spans="1:8">
      <c r="A188" s="90" t="s">
        <v>2226</v>
      </c>
      <c r="B188" s="197">
        <v>14902</v>
      </c>
      <c r="C188" s="197">
        <v>14875</v>
      </c>
      <c r="D188" s="91">
        <v>27</v>
      </c>
      <c r="E188" s="5">
        <v>227</v>
      </c>
      <c r="F188" s="92">
        <v>0</v>
      </c>
      <c r="G188" s="5">
        <v>0</v>
      </c>
      <c r="H188" s="5">
        <v>0</v>
      </c>
    </row>
    <row r="189" ht="17.1" customHeight="1" spans="1:8">
      <c r="A189" s="90" t="s">
        <v>2249</v>
      </c>
      <c r="B189" s="197">
        <v>3893</v>
      </c>
      <c r="C189" s="197">
        <v>3893</v>
      </c>
      <c r="D189" s="91">
        <v>0</v>
      </c>
      <c r="E189" s="5">
        <v>0</v>
      </c>
      <c r="F189" s="92">
        <v>0</v>
      </c>
      <c r="G189" s="5">
        <v>0</v>
      </c>
      <c r="H189" s="5">
        <v>0</v>
      </c>
    </row>
    <row r="190" ht="17.1" customHeight="1" spans="1:8">
      <c r="A190" s="234" t="s">
        <v>2278</v>
      </c>
      <c r="B190" s="197">
        <v>112870</v>
      </c>
      <c r="C190" s="197">
        <v>6</v>
      </c>
      <c r="D190" s="91">
        <v>87004</v>
      </c>
      <c r="E190" s="5">
        <v>112864</v>
      </c>
      <c r="F190" s="92">
        <v>0</v>
      </c>
      <c r="G190" s="5">
        <v>0</v>
      </c>
      <c r="H190" s="5">
        <v>0</v>
      </c>
    </row>
    <row r="191" ht="17.1" customHeight="1" spans="1:8">
      <c r="A191" s="90" t="s">
        <v>3702</v>
      </c>
      <c r="B191" s="197">
        <v>64566</v>
      </c>
      <c r="C191" s="197">
        <v>61260</v>
      </c>
      <c r="D191" s="91">
        <v>3309</v>
      </c>
      <c r="E191" s="5">
        <v>3309</v>
      </c>
      <c r="F191" s="92">
        <v>136700</v>
      </c>
      <c r="G191" s="5">
        <v>0</v>
      </c>
      <c r="H191" s="5">
        <v>0</v>
      </c>
    </row>
    <row r="192" ht="17.1" customHeight="1" spans="1:8">
      <c r="A192" s="90" t="s">
        <v>2282</v>
      </c>
      <c r="B192" s="197">
        <v>8780</v>
      </c>
      <c r="C192" s="197">
        <v>6082</v>
      </c>
      <c r="D192" s="91">
        <v>2698</v>
      </c>
      <c r="E192" s="5">
        <v>2698</v>
      </c>
      <c r="F192" s="92">
        <v>136700</v>
      </c>
      <c r="G192" s="5">
        <v>0</v>
      </c>
      <c r="H192" s="5">
        <v>0</v>
      </c>
    </row>
    <row r="193" ht="17.1" customHeight="1" spans="1:8">
      <c r="A193" s="90" t="s">
        <v>2300</v>
      </c>
      <c r="B193" s="197">
        <v>55786</v>
      </c>
      <c r="C193" s="197">
        <v>55178</v>
      </c>
      <c r="D193" s="91">
        <v>611</v>
      </c>
      <c r="E193" s="5">
        <v>611</v>
      </c>
      <c r="F193" s="92">
        <v>0</v>
      </c>
      <c r="G193" s="5">
        <v>0</v>
      </c>
      <c r="H193" s="5">
        <v>0</v>
      </c>
    </row>
    <row r="194" ht="17.1" customHeight="1" spans="1:8">
      <c r="A194" s="90" t="s">
        <v>2308</v>
      </c>
      <c r="B194" s="197">
        <v>0</v>
      </c>
      <c r="C194" s="197">
        <v>0</v>
      </c>
      <c r="D194" s="99">
        <v>0</v>
      </c>
      <c r="E194" s="100">
        <v>0</v>
      </c>
      <c r="F194" s="101">
        <v>0</v>
      </c>
      <c r="G194" s="100">
        <v>0</v>
      </c>
      <c r="H194" s="100">
        <v>0</v>
      </c>
    </row>
    <row r="195" ht="17.1" customHeight="1" spans="1:8">
      <c r="A195" s="90" t="s">
        <v>3703</v>
      </c>
      <c r="B195" s="197">
        <v>68197</v>
      </c>
      <c r="C195" s="237">
        <v>68097</v>
      </c>
      <c r="D195" s="5">
        <v>163</v>
      </c>
      <c r="E195" s="5">
        <v>100</v>
      </c>
      <c r="F195" s="5">
        <v>0</v>
      </c>
      <c r="G195" s="5">
        <v>0</v>
      </c>
      <c r="H195" s="5">
        <v>0</v>
      </c>
    </row>
    <row r="196" ht="17.1" customHeight="1" spans="1:8">
      <c r="A196" s="90" t="s">
        <v>2316</v>
      </c>
      <c r="B196" s="197">
        <v>57782</v>
      </c>
      <c r="C196" s="237">
        <v>57782</v>
      </c>
      <c r="D196" s="5">
        <v>63</v>
      </c>
      <c r="E196" s="5">
        <v>0</v>
      </c>
      <c r="F196" s="5">
        <v>0</v>
      </c>
      <c r="G196" s="5">
        <v>0</v>
      </c>
      <c r="H196" s="5">
        <v>0</v>
      </c>
    </row>
    <row r="197" ht="17.1" customHeight="1" spans="1:8">
      <c r="A197" s="90" t="s">
        <v>2342</v>
      </c>
      <c r="B197" s="197">
        <v>0</v>
      </c>
      <c r="C197" s="237">
        <v>0</v>
      </c>
      <c r="D197" s="5">
        <v>0</v>
      </c>
      <c r="E197" s="5">
        <v>0</v>
      </c>
      <c r="F197" s="5">
        <v>0</v>
      </c>
      <c r="G197" s="5">
        <v>0</v>
      </c>
      <c r="H197" s="5">
        <v>0</v>
      </c>
    </row>
    <row r="198" ht="17.1" customHeight="1" spans="1:8">
      <c r="A198" s="90" t="s">
        <v>2366</v>
      </c>
      <c r="B198" s="197">
        <v>0</v>
      </c>
      <c r="C198" s="238">
        <v>0</v>
      </c>
      <c r="D198" s="5">
        <v>0</v>
      </c>
      <c r="E198" s="5">
        <v>0</v>
      </c>
      <c r="F198" s="5">
        <v>0</v>
      </c>
      <c r="G198" s="5">
        <v>0</v>
      </c>
      <c r="H198" s="5">
        <v>0</v>
      </c>
    </row>
    <row r="199" ht="17.1" customHeight="1" spans="1:8">
      <c r="A199" s="90" t="s">
        <v>2378</v>
      </c>
      <c r="B199" s="237">
        <v>3763</v>
      </c>
      <c r="C199" s="237">
        <v>3663</v>
      </c>
      <c r="D199" s="5">
        <v>100</v>
      </c>
      <c r="E199" s="5">
        <v>100</v>
      </c>
      <c r="F199" s="5">
        <v>0</v>
      </c>
      <c r="G199" s="5">
        <v>0</v>
      </c>
      <c r="H199" s="5">
        <v>0</v>
      </c>
    </row>
    <row r="200" ht="17.1" customHeight="1" spans="1:8">
      <c r="A200" s="90" t="s">
        <v>2390</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2414</v>
      </c>
      <c r="B202" s="197"/>
      <c r="C202" s="237">
        <v>42821</v>
      </c>
      <c r="D202" s="5">
        <v>24195</v>
      </c>
      <c r="E202" s="5">
        <v>29387</v>
      </c>
      <c r="F202" s="5">
        <v>127000</v>
      </c>
      <c r="G202" s="5">
        <v>0</v>
      </c>
      <c r="H202" s="5">
        <v>0</v>
      </c>
    </row>
    <row r="203" ht="17.1" customHeight="1" spans="1:8">
      <c r="A203" s="90" t="s">
        <v>2430</v>
      </c>
      <c r="B203" s="197">
        <v>0</v>
      </c>
      <c r="C203" s="237">
        <v>0</v>
      </c>
      <c r="D203" s="5">
        <v>0</v>
      </c>
      <c r="E203" s="5">
        <v>0</v>
      </c>
      <c r="F203" s="5">
        <v>0</v>
      </c>
      <c r="G203" s="5">
        <v>0</v>
      </c>
      <c r="H203" s="5">
        <v>0</v>
      </c>
    </row>
    <row r="204" ht="17.1" customHeight="1" spans="1:8">
      <c r="A204" s="56" t="s">
        <v>2428</v>
      </c>
      <c r="B204" s="197">
        <v>67011</v>
      </c>
      <c r="C204" s="237">
        <v>42821</v>
      </c>
      <c r="D204" s="5"/>
      <c r="E204" s="5"/>
      <c r="F204" s="5"/>
      <c r="G204" s="5"/>
      <c r="H204" s="5"/>
    </row>
    <row r="205" ht="17.1" customHeight="1" spans="1:8">
      <c r="A205" s="51" t="s">
        <v>2134</v>
      </c>
      <c r="B205" s="197">
        <v>50000</v>
      </c>
      <c r="C205" s="237">
        <v>50000</v>
      </c>
      <c r="D205" s="5">
        <v>24195</v>
      </c>
      <c r="E205" s="5">
        <v>29387</v>
      </c>
      <c r="F205" s="5">
        <v>127000</v>
      </c>
      <c r="G205" s="5">
        <v>0</v>
      </c>
      <c r="H205" s="5">
        <v>0</v>
      </c>
    </row>
    <row r="206" ht="17.1" customHeight="1" spans="1:8">
      <c r="A206" s="56" t="s">
        <v>2416</v>
      </c>
      <c r="B206" s="197">
        <v>53482</v>
      </c>
      <c r="C206" s="237">
        <v>50000</v>
      </c>
      <c r="D206" s="5">
        <v>0</v>
      </c>
      <c r="E206" s="5">
        <v>0</v>
      </c>
      <c r="F206" s="5">
        <v>0</v>
      </c>
      <c r="G206" s="5">
        <v>0</v>
      </c>
      <c r="H206" s="5">
        <v>0</v>
      </c>
    </row>
    <row r="207" ht="17.1" customHeight="1" spans="1:8">
      <c r="A207" s="90" t="s">
        <v>3704</v>
      </c>
      <c r="B207" s="197">
        <v>3482</v>
      </c>
      <c r="C207" s="237">
        <v>3482</v>
      </c>
      <c r="D207" s="5">
        <v>0</v>
      </c>
      <c r="E207" s="5">
        <v>0</v>
      </c>
      <c r="F207" s="5">
        <v>0</v>
      </c>
      <c r="G207" s="5">
        <v>0</v>
      </c>
      <c r="H207" s="5">
        <v>0</v>
      </c>
    </row>
    <row r="208" ht="17.1" customHeight="1" spans="1:8">
      <c r="A208" s="90" t="s">
        <v>3705</v>
      </c>
      <c r="B208" s="197">
        <v>3482</v>
      </c>
      <c r="C208" s="237">
        <v>3482</v>
      </c>
      <c r="D208" s="5">
        <v>0</v>
      </c>
      <c r="E208" s="5">
        <v>0</v>
      </c>
      <c r="F208" s="5">
        <v>0</v>
      </c>
      <c r="G208" s="5">
        <v>0</v>
      </c>
      <c r="H208" s="5">
        <v>0</v>
      </c>
    </row>
    <row r="209" ht="17.1" customHeight="1" spans="1:8">
      <c r="A209" s="90" t="s">
        <v>3706</v>
      </c>
      <c r="B209" s="5">
        <v>3482</v>
      </c>
      <c r="C209" s="91">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0"/>
      <c r="B243" s="6"/>
      <c r="C243" s="6"/>
      <c r="D243" s="6"/>
      <c r="E243" s="6"/>
      <c r="F243" s="6"/>
      <c r="G243" s="6"/>
      <c r="H243" s="6"/>
    </row>
    <row r="244" hidden="1" customHeight="1" spans="1:8">
      <c r="A244" s="90"/>
      <c r="B244" s="6"/>
      <c r="C244" s="6"/>
      <c r="D244" s="6"/>
      <c r="E244" s="6"/>
      <c r="F244" s="6"/>
      <c r="G244" s="6"/>
      <c r="H244" s="6"/>
    </row>
    <row r="245" hidden="1" customHeight="1" spans="1:8">
      <c r="A245" s="90"/>
      <c r="B245" s="6"/>
      <c r="C245" s="6"/>
      <c r="D245" s="6"/>
      <c r="E245" s="6"/>
      <c r="F245" s="6"/>
      <c r="G245" s="6"/>
      <c r="H245" s="6"/>
    </row>
    <row r="246" hidden="1" customHeight="1" spans="1:8">
      <c r="A246" s="90"/>
      <c r="B246" s="6"/>
      <c r="C246" s="6"/>
      <c r="D246" s="6"/>
      <c r="E246" s="6"/>
      <c r="F246" s="6"/>
      <c r="G246" s="6"/>
      <c r="H246" s="6"/>
    </row>
    <row r="247" hidden="1" customHeight="1" spans="1:8">
      <c r="A247" s="90"/>
      <c r="B247" s="6"/>
      <c r="C247" s="6"/>
      <c r="D247" s="6"/>
      <c r="E247" s="6"/>
      <c r="F247" s="6"/>
      <c r="G247" s="6"/>
      <c r="H247" s="6"/>
    </row>
    <row r="248" hidden="1" customHeight="1" spans="1:8">
      <c r="A248" s="90"/>
      <c r="B248" s="6"/>
      <c r="C248" s="6"/>
      <c r="D248" s="6"/>
      <c r="E248" s="6"/>
      <c r="F248" s="6"/>
      <c r="G248" s="6"/>
      <c r="H248" s="6"/>
    </row>
    <row r="249" hidden="1" customHeight="1" spans="1:8">
      <c r="A249" s="90"/>
      <c r="B249" s="6"/>
      <c r="C249" s="6"/>
      <c r="D249" s="6"/>
      <c r="E249" s="6"/>
      <c r="F249" s="6"/>
      <c r="G249" s="6"/>
      <c r="H249" s="6"/>
    </row>
    <row r="250" hidden="1" customHeight="1" spans="1:8">
      <c r="A250" s="90"/>
      <c r="B250" s="6"/>
      <c r="C250" s="6"/>
      <c r="D250" s="6"/>
      <c r="E250" s="6"/>
      <c r="F250" s="6"/>
      <c r="G250" s="6"/>
      <c r="H250" s="6"/>
    </row>
    <row r="251" hidden="1" customHeight="1" spans="1:8">
      <c r="A251" s="90"/>
      <c r="B251" s="6"/>
      <c r="C251" s="6"/>
      <c r="D251" s="6"/>
      <c r="E251" s="6"/>
      <c r="F251" s="6"/>
      <c r="G251" s="6"/>
      <c r="H251" s="6"/>
    </row>
    <row r="252" hidden="1" customHeight="1" spans="1:8">
      <c r="A252" s="90"/>
      <c r="B252" s="6"/>
      <c r="C252" s="6"/>
      <c r="D252" s="6"/>
      <c r="E252" s="6"/>
      <c r="F252" s="6"/>
      <c r="G252" s="6"/>
      <c r="H252" s="6"/>
    </row>
    <row r="253" hidden="1" customHeight="1" spans="1:8">
      <c r="A253" s="90"/>
      <c r="B253" s="6"/>
      <c r="C253" s="6"/>
      <c r="D253" s="6"/>
      <c r="E253" s="6"/>
      <c r="F253" s="6"/>
      <c r="G253" s="6"/>
      <c r="H253" s="6"/>
    </row>
    <row r="254" hidden="1" customHeight="1" spans="1:8">
      <c r="A254" s="90"/>
      <c r="B254" s="6"/>
      <c r="C254" s="6"/>
      <c r="D254" s="6"/>
      <c r="E254" s="6"/>
      <c r="F254" s="6"/>
      <c r="G254" s="6"/>
      <c r="H254" s="6"/>
    </row>
    <row r="255" hidden="1" customHeight="1" spans="1:8">
      <c r="A255" s="90"/>
      <c r="B255" s="6"/>
      <c r="C255" s="6"/>
      <c r="D255" s="6"/>
      <c r="E255" s="6"/>
      <c r="F255" s="6"/>
      <c r="G255" s="6"/>
      <c r="H255" s="6"/>
    </row>
    <row r="256"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3707</v>
      </c>
      <c r="B281" s="197">
        <v>9047442</v>
      </c>
      <c r="C281" s="197">
        <v>8139710</v>
      </c>
      <c r="D281" s="102">
        <v>913317</v>
      </c>
      <c r="E281" s="111">
        <v>926761</v>
      </c>
      <c r="F281" s="112">
        <v>747000</v>
      </c>
      <c r="G281" s="111">
        <v>0</v>
      </c>
      <c r="H281" s="113">
        <v>0</v>
      </c>
    </row>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3708</v>
      </c>
      <c r="C1" s="77"/>
    </row>
    <row r="2" ht="17.1" customHeight="1" spans="2:3">
      <c r="B2" s="2" t="s">
        <v>3709</v>
      </c>
      <c r="C2" s="2"/>
    </row>
    <row r="3" ht="17.1" customHeight="1" spans="2:3">
      <c r="B3" s="2" t="s">
        <v>2608</v>
      </c>
      <c r="C3" s="2"/>
    </row>
    <row r="4" ht="17.1" customHeight="1" spans="2:3">
      <c r="B4" s="3" t="s">
        <v>3673</v>
      </c>
      <c r="C4" s="3" t="s">
        <v>130</v>
      </c>
    </row>
    <row r="5" ht="17.1" customHeight="1" spans="1:3">
      <c r="A5" s="114">
        <v>201</v>
      </c>
      <c r="B5" s="4" t="s">
        <v>3679</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3710</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3739</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3681</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3682</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3683</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3684</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3685</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3687</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3688</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3690</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3691</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3693</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3694</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3695</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3696</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2563</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3699</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3702</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3703</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0" t="s">
        <v>2361</v>
      </c>
      <c r="C1346" s="5">
        <v>0</v>
      </c>
    </row>
    <row r="1347" ht="17.1" customHeight="1" spans="1:3">
      <c r="A1347" s="114">
        <v>2220250</v>
      </c>
      <c r="B1347" s="90" t="s">
        <v>161</v>
      </c>
      <c r="C1347" s="5">
        <v>0</v>
      </c>
    </row>
    <row r="1348" ht="17.1" customHeight="1" spans="1:3">
      <c r="A1348" s="114">
        <v>2220299</v>
      </c>
      <c r="B1348" s="90" t="s">
        <v>2364</v>
      </c>
      <c r="C1348" s="5">
        <v>4</v>
      </c>
    </row>
    <row r="1349" ht="17.1" customHeight="1" spans="1:3">
      <c r="A1349" s="114">
        <v>22203</v>
      </c>
      <c r="B1349" s="90" t="s">
        <v>2366</v>
      </c>
      <c r="C1349" s="5">
        <v>0</v>
      </c>
    </row>
    <row r="1350" ht="17.1" customHeight="1" spans="1:3">
      <c r="A1350" s="114">
        <v>2220301</v>
      </c>
      <c r="B1350" s="90" t="s">
        <v>2368</v>
      </c>
      <c r="C1350" s="5">
        <v>0</v>
      </c>
    </row>
    <row r="1351" ht="17.1" customHeight="1" spans="1:3">
      <c r="A1351" s="114">
        <v>2220302</v>
      </c>
      <c r="B1351" s="90" t="s">
        <v>2370</v>
      </c>
      <c r="C1351" s="5">
        <v>0</v>
      </c>
    </row>
    <row r="1352" ht="17.1" customHeight="1" spans="1:3">
      <c r="A1352" s="114">
        <v>2220303</v>
      </c>
      <c r="B1352" s="90" t="s">
        <v>2372</v>
      </c>
      <c r="C1352" s="5">
        <v>0</v>
      </c>
    </row>
    <row r="1353" ht="17.1" customHeight="1" spans="1:3">
      <c r="A1353" s="114">
        <v>2220304</v>
      </c>
      <c r="B1353" s="90" t="s">
        <v>2374</v>
      </c>
      <c r="C1353" s="5">
        <v>0</v>
      </c>
    </row>
    <row r="1354" ht="17.1" customHeight="1" spans="1:3">
      <c r="A1354" s="114">
        <v>2220399</v>
      </c>
      <c r="B1354" s="90" t="s">
        <v>2376</v>
      </c>
      <c r="C1354" s="5">
        <v>0</v>
      </c>
    </row>
    <row r="1355" ht="17.1" customHeight="1" spans="1:3">
      <c r="A1355" s="114">
        <v>22204</v>
      </c>
      <c r="B1355" s="90" t="s">
        <v>2378</v>
      </c>
      <c r="C1355" s="5">
        <v>35792</v>
      </c>
    </row>
    <row r="1356" ht="17.1" customHeight="1" spans="1:3">
      <c r="A1356" s="114">
        <v>2220401</v>
      </c>
      <c r="B1356" s="90" t="s">
        <v>2380</v>
      </c>
      <c r="C1356" s="5">
        <v>3594</v>
      </c>
    </row>
    <row r="1357" ht="17.1" customHeight="1" spans="1:3">
      <c r="A1357" s="114">
        <v>2220402</v>
      </c>
      <c r="B1357" s="90" t="s">
        <v>2382</v>
      </c>
      <c r="C1357" s="5">
        <v>3085</v>
      </c>
    </row>
    <row r="1358" ht="17.1" customHeight="1" spans="1:3">
      <c r="A1358" s="114">
        <v>2220403</v>
      </c>
      <c r="B1358" s="90" t="s">
        <v>2384</v>
      </c>
      <c r="C1358" s="5">
        <v>25099</v>
      </c>
    </row>
    <row r="1359" ht="17.1" customHeight="1" spans="1:3">
      <c r="A1359" s="114">
        <v>2220404</v>
      </c>
      <c r="B1359" s="90" t="s">
        <v>2386</v>
      </c>
      <c r="C1359" s="5">
        <v>0</v>
      </c>
    </row>
    <row r="1360" ht="17.1" customHeight="1" spans="1:3">
      <c r="A1360" s="114">
        <v>2220499</v>
      </c>
      <c r="B1360" s="90" t="s">
        <v>2388</v>
      </c>
      <c r="C1360" s="5">
        <v>4014</v>
      </c>
    </row>
    <row r="1361" ht="17.1" customHeight="1" spans="1:3">
      <c r="A1361" s="114">
        <v>22205</v>
      </c>
      <c r="B1361" s="90" t="s">
        <v>2390</v>
      </c>
      <c r="C1361" s="5">
        <v>16661</v>
      </c>
    </row>
    <row r="1362" ht="17.1" customHeight="1" spans="1:3">
      <c r="A1362" s="114">
        <v>2220501</v>
      </c>
      <c r="B1362" s="90" t="s">
        <v>2392</v>
      </c>
      <c r="C1362" s="5">
        <v>0</v>
      </c>
    </row>
    <row r="1363" ht="17.1" customHeight="1" spans="1:3">
      <c r="A1363" s="114">
        <v>2220502</v>
      </c>
      <c r="B1363" s="90" t="s">
        <v>2394</v>
      </c>
      <c r="C1363" s="5">
        <v>9234</v>
      </c>
    </row>
    <row r="1364" ht="17.1" customHeight="1" spans="1:3">
      <c r="A1364" s="114">
        <v>2220503</v>
      </c>
      <c r="B1364" s="90" t="s">
        <v>2396</v>
      </c>
      <c r="C1364" s="5">
        <v>673</v>
      </c>
    </row>
    <row r="1365" ht="17.1" customHeight="1" spans="1:3">
      <c r="A1365" s="114">
        <v>2220504</v>
      </c>
      <c r="B1365" s="90" t="s">
        <v>2398</v>
      </c>
      <c r="C1365" s="5">
        <v>6676</v>
      </c>
    </row>
    <row r="1366" ht="17.1" customHeight="1" spans="1:3">
      <c r="A1366" s="114">
        <v>2220505</v>
      </c>
      <c r="B1366" s="90" t="s">
        <v>2400</v>
      </c>
      <c r="C1366" s="5">
        <v>0</v>
      </c>
    </row>
    <row r="1367" ht="17.1" customHeight="1" spans="1:3">
      <c r="A1367" s="114">
        <v>2220506</v>
      </c>
      <c r="B1367" s="90" t="s">
        <v>2402</v>
      </c>
      <c r="C1367" s="5">
        <v>0</v>
      </c>
    </row>
    <row r="1368" ht="17.1" customHeight="1" spans="1:3">
      <c r="A1368" s="114">
        <v>2220507</v>
      </c>
      <c r="B1368" s="90" t="s">
        <v>2404</v>
      </c>
      <c r="C1368" s="5">
        <v>0</v>
      </c>
    </row>
    <row r="1369" ht="17.1" customHeight="1" spans="1:3">
      <c r="A1369" s="114">
        <v>2220508</v>
      </c>
      <c r="B1369" s="90" t="s">
        <v>2406</v>
      </c>
      <c r="C1369" s="5">
        <v>68</v>
      </c>
    </row>
    <row r="1370" ht="17.1" customHeight="1" spans="1:3">
      <c r="A1370" s="114">
        <v>2220509</v>
      </c>
      <c r="B1370" s="90" t="s">
        <v>2408</v>
      </c>
      <c r="C1370" s="5">
        <v>10</v>
      </c>
    </row>
    <row r="1371" ht="17.1" customHeight="1" spans="1:3">
      <c r="A1371" s="114">
        <v>2220510</v>
      </c>
      <c r="B1371" s="90" t="s">
        <v>2410</v>
      </c>
      <c r="C1371" s="5">
        <v>0</v>
      </c>
    </row>
    <row r="1372" ht="17.1" customHeight="1" spans="1:3">
      <c r="A1372" s="114">
        <v>2220599</v>
      </c>
      <c r="B1372" s="90" t="s">
        <v>2412</v>
      </c>
      <c r="C1372" s="5">
        <v>0</v>
      </c>
    </row>
    <row r="1373" ht="17.1" customHeight="1" spans="1:3">
      <c r="A1373" s="114">
        <v>229</v>
      </c>
      <c r="B1373" s="4" t="s">
        <v>3783</v>
      </c>
      <c r="C1373" s="5">
        <v>879205</v>
      </c>
    </row>
    <row r="1374" ht="17.1" customHeight="1" spans="1:3">
      <c r="A1374" s="114">
        <v>22999</v>
      </c>
      <c r="B1374" s="90" t="s">
        <v>3698</v>
      </c>
      <c r="C1374" s="5">
        <v>879205</v>
      </c>
    </row>
    <row r="1375" ht="17.1" customHeight="1" spans="1:3">
      <c r="A1375" s="114">
        <v>2299901</v>
      </c>
      <c r="B1375" s="90" t="s">
        <v>3784</v>
      </c>
      <c r="C1375" s="5">
        <v>879205</v>
      </c>
    </row>
    <row r="1376" ht="17.1" customHeight="1" spans="1:3">
      <c r="A1376" s="114">
        <v>228</v>
      </c>
      <c r="B1376" s="90" t="s">
        <v>3785</v>
      </c>
      <c r="C1376" s="5">
        <v>192643</v>
      </c>
    </row>
    <row r="1377" ht="17.1" customHeight="1" spans="1:3">
      <c r="A1377" s="60"/>
      <c r="B1377" s="90" t="s">
        <v>3704</v>
      </c>
      <c r="C1377" s="5">
        <v>192643</v>
      </c>
    </row>
    <row r="1378" ht="17.1" customHeight="1" spans="1:3">
      <c r="A1378" s="60"/>
      <c r="B1378" s="90" t="s">
        <v>3786</v>
      </c>
      <c r="C1378" s="5">
        <v>192643</v>
      </c>
    </row>
    <row r="1379" ht="17.1" customHeight="1" spans="1:3">
      <c r="A1379" s="60">
        <v>2280101</v>
      </c>
      <c r="B1379" s="90" t="s">
        <v>3787</v>
      </c>
      <c r="C1379" s="5">
        <v>91051</v>
      </c>
    </row>
    <row r="1380" ht="17.1" customHeight="1" spans="1:3">
      <c r="A1380" s="60">
        <v>2280102</v>
      </c>
      <c r="B1380" s="90" t="s">
        <v>3788</v>
      </c>
      <c r="C1380" s="5">
        <v>64</v>
      </c>
    </row>
    <row r="1381" ht="17.1" customHeight="1" spans="1:3">
      <c r="A1381" s="60">
        <v>2280103</v>
      </c>
      <c r="B1381" s="90" t="s">
        <v>3789</v>
      </c>
      <c r="C1381" s="5">
        <v>116</v>
      </c>
    </row>
    <row r="1382" ht="17.1" customHeight="1" spans="1:3">
      <c r="A1382" s="60">
        <v>2280104</v>
      </c>
      <c r="B1382" s="90" t="s">
        <v>3790</v>
      </c>
      <c r="C1382" s="5">
        <v>101412</v>
      </c>
    </row>
    <row r="1383" ht="17.1" customHeight="1" spans="1:3">
      <c r="A1383" s="487" t="s">
        <v>2425</v>
      </c>
      <c r="B1383" s="90" t="s">
        <v>3705</v>
      </c>
      <c r="C1383" s="5">
        <v>8578</v>
      </c>
    </row>
    <row r="1384" ht="17.1" customHeight="1" spans="1:3">
      <c r="A1384" s="487" t="s">
        <v>3791</v>
      </c>
      <c r="B1384" s="90" t="s">
        <v>3706</v>
      </c>
      <c r="C1384" s="5">
        <v>8578</v>
      </c>
    </row>
    <row r="1385" ht="17.1" customHeight="1" spans="1:3">
      <c r="A1385" s="487" t="s">
        <v>3792</v>
      </c>
      <c r="B1385" s="98" t="s">
        <v>3793</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3795</v>
      </c>
      <c r="B1" s="77"/>
    </row>
    <row r="2" ht="16.9" customHeight="1" spans="1:2">
      <c r="A2" s="2" t="s">
        <v>3709</v>
      </c>
      <c r="B2" s="2"/>
    </row>
    <row r="3" ht="16.9" customHeight="1" spans="1:2">
      <c r="A3" s="2" t="s">
        <v>2608</v>
      </c>
      <c r="B3" s="2"/>
    </row>
    <row r="4" ht="16.9" customHeight="1" spans="1:2">
      <c r="A4" s="3" t="s">
        <v>3673</v>
      </c>
      <c r="B4" s="3" t="s">
        <v>130</v>
      </c>
    </row>
    <row r="5" ht="16.9" customHeight="1" spans="1:2">
      <c r="A5" s="4" t="s">
        <v>138</v>
      </c>
      <c r="B5" s="197">
        <v>487855</v>
      </c>
    </row>
    <row r="6" ht="16.9" customHeight="1" spans="1:2">
      <c r="A6" s="4" t="s">
        <v>140</v>
      </c>
      <c r="B6" s="197">
        <v>7736</v>
      </c>
    </row>
    <row r="7" ht="16.9" customHeight="1" spans="1:2">
      <c r="A7" s="4" t="s">
        <v>142</v>
      </c>
      <c r="B7" s="197">
        <v>4776</v>
      </c>
    </row>
    <row r="8" ht="16.9" customHeight="1" spans="1:2">
      <c r="A8" s="4" t="s">
        <v>144</v>
      </c>
      <c r="B8" s="197">
        <v>590</v>
      </c>
    </row>
    <row r="9" ht="16.9" customHeight="1" spans="1:2">
      <c r="A9" s="4" t="s">
        <v>146</v>
      </c>
      <c r="B9" s="197">
        <v>713</v>
      </c>
    </row>
    <row r="10" ht="16.9" customHeight="1" spans="1:2">
      <c r="A10" s="4" t="s">
        <v>149</v>
      </c>
      <c r="B10" s="197">
        <v>738</v>
      </c>
    </row>
    <row r="11" ht="16.9" customHeight="1" spans="1:2">
      <c r="A11" s="4" t="s">
        <v>151</v>
      </c>
      <c r="B11" s="197">
        <v>400</v>
      </c>
    </row>
    <row r="12" ht="16.9" customHeight="1" spans="1:2">
      <c r="A12" s="4" t="s">
        <v>153</v>
      </c>
      <c r="B12" s="197">
        <v>300</v>
      </c>
    </row>
    <row r="13" ht="16.9" customHeight="1" spans="1:2">
      <c r="A13" s="4" t="s">
        <v>155</v>
      </c>
      <c r="B13" s="197">
        <v>150</v>
      </c>
    </row>
    <row r="14" ht="16.9" customHeight="1" spans="1:2">
      <c r="A14" s="4" t="s">
        <v>157</v>
      </c>
      <c r="B14" s="197">
        <v>437</v>
      </c>
    </row>
    <row r="15" ht="16.9" customHeight="1" spans="1:2">
      <c r="A15" s="4" t="s">
        <v>159</v>
      </c>
      <c r="B15" s="197">
        <v>100</v>
      </c>
    </row>
    <row r="16" ht="16.9" customHeight="1" spans="1:2">
      <c r="A16" s="4" t="s">
        <v>161</v>
      </c>
      <c r="B16" s="197">
        <v>103</v>
      </c>
    </row>
    <row r="17" ht="16.9" customHeight="1" spans="1:2">
      <c r="A17" s="4" t="s">
        <v>163</v>
      </c>
      <c r="B17" s="197">
        <v>-571</v>
      </c>
    </row>
    <row r="18" ht="16.9" customHeight="1" spans="1:2">
      <c r="A18" s="4" t="s">
        <v>165</v>
      </c>
      <c r="B18" s="197">
        <v>8318</v>
      </c>
    </row>
    <row r="19" ht="16.9" customHeight="1" spans="1:2">
      <c r="A19" s="4" t="s">
        <v>142</v>
      </c>
      <c r="B19" s="197">
        <v>3960</v>
      </c>
    </row>
    <row r="20" ht="16.9" customHeight="1" spans="1:2">
      <c r="A20" s="4" t="s">
        <v>144</v>
      </c>
      <c r="B20" s="197">
        <v>1760</v>
      </c>
    </row>
    <row r="21" ht="16.9" customHeight="1" spans="1:2">
      <c r="A21" s="4" t="s">
        <v>146</v>
      </c>
      <c r="B21" s="197">
        <v>517</v>
      </c>
    </row>
    <row r="22" ht="16.9" customHeight="1" spans="1:2">
      <c r="A22" s="4" t="s">
        <v>170</v>
      </c>
      <c r="B22" s="197">
        <v>850</v>
      </c>
    </row>
    <row r="23" ht="16.9" customHeight="1" spans="1:2">
      <c r="A23" s="4" t="s">
        <v>172</v>
      </c>
      <c r="B23" s="197">
        <v>215</v>
      </c>
    </row>
    <row r="24" ht="16.9" customHeight="1" spans="1:2">
      <c r="A24" s="4" t="s">
        <v>174</v>
      </c>
      <c r="B24" s="197">
        <v>165</v>
      </c>
    </row>
    <row r="25" ht="16.9" customHeight="1" spans="1:2">
      <c r="A25" s="4" t="s">
        <v>161</v>
      </c>
      <c r="B25" s="197">
        <v>179</v>
      </c>
    </row>
    <row r="26" ht="16.9" customHeight="1" spans="1:2">
      <c r="A26" s="4" t="s">
        <v>177</v>
      </c>
      <c r="B26" s="197">
        <v>672</v>
      </c>
    </row>
    <row r="27" ht="16.9" customHeight="1" spans="1:2">
      <c r="A27" s="4" t="s">
        <v>179</v>
      </c>
      <c r="B27" s="197">
        <v>19246</v>
      </c>
    </row>
    <row r="28" ht="16.9" customHeight="1" spans="1:2">
      <c r="A28" s="4" t="s">
        <v>142</v>
      </c>
      <c r="B28" s="197">
        <v>12939</v>
      </c>
    </row>
    <row r="29" ht="16.9" customHeight="1" spans="1:2">
      <c r="A29" s="4" t="s">
        <v>144</v>
      </c>
      <c r="B29" s="197">
        <v>20</v>
      </c>
    </row>
    <row r="30" ht="16.9" customHeight="1" spans="1:2">
      <c r="A30" s="4" t="s">
        <v>146</v>
      </c>
      <c r="B30" s="197">
        <v>1476</v>
      </c>
    </row>
    <row r="31" ht="16.9" customHeight="1" spans="1:2">
      <c r="A31" s="4" t="s">
        <v>184</v>
      </c>
      <c r="B31" s="197">
        <v>200</v>
      </c>
    </row>
    <row r="32" ht="16.9" customHeight="1" spans="1:2">
      <c r="A32" s="4" t="s">
        <v>186</v>
      </c>
      <c r="B32" s="197">
        <v>0</v>
      </c>
    </row>
    <row r="33" ht="16.9" customHeight="1" spans="1:2">
      <c r="A33" s="4" t="s">
        <v>188</v>
      </c>
      <c r="B33" s="197">
        <v>0</v>
      </c>
    </row>
    <row r="34" ht="16.9" customHeight="1" spans="1:2">
      <c r="A34" s="4" t="s">
        <v>190</v>
      </c>
      <c r="B34" s="197">
        <v>510</v>
      </c>
    </row>
    <row r="35" ht="16.9" customHeight="1" spans="1:2">
      <c r="A35" s="4" t="s">
        <v>192</v>
      </c>
      <c r="B35" s="197">
        <v>915</v>
      </c>
    </row>
    <row r="36" ht="16.9" customHeight="1" spans="1:2">
      <c r="A36" s="4" t="s">
        <v>194</v>
      </c>
      <c r="B36" s="197">
        <v>171</v>
      </c>
    </row>
    <row r="37" ht="16.9" customHeight="1" spans="1:2">
      <c r="A37" s="4" t="s">
        <v>161</v>
      </c>
      <c r="B37" s="197">
        <v>455</v>
      </c>
    </row>
    <row r="38" ht="16.9" customHeight="1" spans="1:2">
      <c r="A38" s="4" t="s">
        <v>197</v>
      </c>
      <c r="B38" s="197">
        <v>2560</v>
      </c>
    </row>
    <row r="39" ht="16.9" customHeight="1" spans="1:2">
      <c r="A39" s="4" t="s">
        <v>199</v>
      </c>
      <c r="B39" s="197">
        <v>32022</v>
      </c>
    </row>
    <row r="40" ht="16.9" customHeight="1" spans="1:2">
      <c r="A40" s="4" t="s">
        <v>142</v>
      </c>
      <c r="B40" s="197">
        <v>4747</v>
      </c>
    </row>
    <row r="41" ht="16.9" customHeight="1" spans="1:2">
      <c r="A41" s="4" t="s">
        <v>144</v>
      </c>
      <c r="B41" s="197">
        <v>0</v>
      </c>
    </row>
    <row r="42" ht="16.9" customHeight="1" spans="1:2">
      <c r="A42" s="4" t="s">
        <v>146</v>
      </c>
      <c r="B42" s="197">
        <v>264</v>
      </c>
    </row>
    <row r="43" ht="16.9" customHeight="1" spans="1:2">
      <c r="A43" s="4" t="s">
        <v>204</v>
      </c>
      <c r="B43" s="197">
        <v>1123</v>
      </c>
    </row>
    <row r="44" ht="16.9" customHeight="1" spans="1:2">
      <c r="A44" s="4" t="s">
        <v>206</v>
      </c>
      <c r="B44" s="197">
        <v>21</v>
      </c>
    </row>
    <row r="45" ht="16.9" customHeight="1" spans="1:2">
      <c r="A45" s="4" t="s">
        <v>208</v>
      </c>
      <c r="B45" s="197">
        <v>2476</v>
      </c>
    </row>
    <row r="46" ht="16.9" customHeight="1" spans="1:2">
      <c r="A46" s="4" t="s">
        <v>210</v>
      </c>
      <c r="B46" s="197">
        <v>0</v>
      </c>
    </row>
    <row r="47" ht="16.9" customHeight="1" spans="1:2">
      <c r="A47" s="4" t="s">
        <v>213</v>
      </c>
      <c r="B47" s="197">
        <v>410</v>
      </c>
    </row>
    <row r="48" ht="16.9" customHeight="1" spans="1:2">
      <c r="A48" s="4" t="s">
        <v>215</v>
      </c>
      <c r="B48" s="197">
        <v>0</v>
      </c>
    </row>
    <row r="49" ht="16.9" customHeight="1" spans="1:2">
      <c r="A49" s="4" t="s">
        <v>161</v>
      </c>
      <c r="B49" s="197">
        <v>1212</v>
      </c>
    </row>
    <row r="50" ht="16.9" customHeight="1" spans="1:2">
      <c r="A50" s="4" t="s">
        <v>218</v>
      </c>
      <c r="B50" s="197">
        <v>21769</v>
      </c>
    </row>
    <row r="51" ht="16.9" customHeight="1" spans="1:2">
      <c r="A51" s="4" t="s">
        <v>220</v>
      </c>
      <c r="B51" s="197">
        <v>6270</v>
      </c>
    </row>
    <row r="52" ht="16.9" customHeight="1" spans="1:2">
      <c r="A52" s="4" t="s">
        <v>142</v>
      </c>
      <c r="B52" s="197">
        <v>1661</v>
      </c>
    </row>
    <row r="53" ht="16.9" customHeight="1" spans="1:2">
      <c r="A53" s="4" t="s">
        <v>144</v>
      </c>
      <c r="B53" s="197">
        <v>0</v>
      </c>
    </row>
    <row r="54" ht="16.9" customHeight="1" spans="1:2">
      <c r="A54" s="4" t="s">
        <v>146</v>
      </c>
      <c r="B54" s="197">
        <v>105</v>
      </c>
    </row>
    <row r="55" ht="16.9" customHeight="1" spans="1:2">
      <c r="A55" s="4" t="s">
        <v>225</v>
      </c>
      <c r="B55" s="197">
        <v>0</v>
      </c>
    </row>
    <row r="56" ht="16.9" customHeight="1" spans="1:2">
      <c r="A56" s="4" t="s">
        <v>227</v>
      </c>
      <c r="B56" s="197">
        <v>152</v>
      </c>
    </row>
    <row r="57" ht="16.9" customHeight="1" spans="1:2">
      <c r="A57" s="4" t="s">
        <v>229</v>
      </c>
      <c r="B57" s="197">
        <v>371</v>
      </c>
    </row>
    <row r="58" ht="16.9" customHeight="1" spans="1:2">
      <c r="A58" s="4" t="s">
        <v>231</v>
      </c>
      <c r="B58" s="197">
        <v>205</v>
      </c>
    </row>
    <row r="59" ht="16.9" customHeight="1" spans="1:2">
      <c r="A59" s="4" t="s">
        <v>233</v>
      </c>
      <c r="B59" s="197">
        <v>433</v>
      </c>
    </row>
    <row r="60" ht="16.9" customHeight="1" spans="1:2">
      <c r="A60" s="4" t="s">
        <v>161</v>
      </c>
      <c r="B60" s="197">
        <v>152</v>
      </c>
    </row>
    <row r="61" ht="16.9" customHeight="1" spans="1:2">
      <c r="A61" s="4" t="s">
        <v>236</v>
      </c>
      <c r="B61" s="197">
        <v>3191</v>
      </c>
    </row>
    <row r="62" ht="16.9" customHeight="1" spans="1:2">
      <c r="A62" s="4" t="s">
        <v>238</v>
      </c>
      <c r="B62" s="197">
        <v>8846</v>
      </c>
    </row>
    <row r="63" ht="16.9" customHeight="1" spans="1:2">
      <c r="A63" s="4" t="s">
        <v>142</v>
      </c>
      <c r="B63" s="197">
        <v>4757</v>
      </c>
    </row>
    <row r="64" ht="16.9" customHeight="1" spans="1:2">
      <c r="A64" s="4" t="s">
        <v>144</v>
      </c>
      <c r="B64" s="197">
        <v>0</v>
      </c>
    </row>
    <row r="65" ht="16.9" customHeight="1" spans="1:2">
      <c r="A65" s="4" t="s">
        <v>146</v>
      </c>
      <c r="B65" s="197">
        <v>196</v>
      </c>
    </row>
    <row r="66" ht="16.9" customHeight="1" spans="1:2">
      <c r="A66" s="115" t="s">
        <v>243</v>
      </c>
      <c r="B66" s="233">
        <v>120</v>
      </c>
    </row>
    <row r="67" ht="16.9" customHeight="1" spans="1:2">
      <c r="A67" s="4" t="s">
        <v>245</v>
      </c>
      <c r="B67" s="197">
        <v>103</v>
      </c>
    </row>
    <row r="68" ht="16.9" customHeight="1" spans="1:2">
      <c r="A68" s="4" t="s">
        <v>247</v>
      </c>
      <c r="B68" s="197">
        <v>0</v>
      </c>
    </row>
    <row r="69" ht="16.9" customHeight="1" spans="1:2">
      <c r="A69" s="4" t="s">
        <v>249</v>
      </c>
      <c r="B69" s="197">
        <v>869</v>
      </c>
    </row>
    <row r="70" ht="16.9" customHeight="1" spans="1:2">
      <c r="A70" s="4" t="s">
        <v>251</v>
      </c>
      <c r="B70" s="197">
        <v>0</v>
      </c>
    </row>
    <row r="71" ht="16.9" customHeight="1" spans="1:2">
      <c r="A71" s="4" t="s">
        <v>161</v>
      </c>
      <c r="B71" s="197">
        <v>267</v>
      </c>
    </row>
    <row r="72" ht="16.9" customHeight="1" spans="1:2">
      <c r="A72" s="4" t="s">
        <v>254</v>
      </c>
      <c r="B72" s="197">
        <v>2534</v>
      </c>
    </row>
    <row r="73" ht="16.9" customHeight="1" spans="1:2">
      <c r="A73" s="4" t="s">
        <v>256</v>
      </c>
      <c r="B73" s="197">
        <v>180610</v>
      </c>
    </row>
    <row r="74" ht="16.9" customHeight="1" spans="1:2">
      <c r="A74" s="4" t="s">
        <v>142</v>
      </c>
      <c r="B74" s="197">
        <v>110130</v>
      </c>
    </row>
    <row r="75" ht="16.9" customHeight="1" spans="1:2">
      <c r="A75" s="4" t="s">
        <v>144</v>
      </c>
      <c r="B75" s="197">
        <v>10357</v>
      </c>
    </row>
    <row r="76" ht="16.9" customHeight="1" spans="1:2">
      <c r="A76" s="4" t="s">
        <v>146</v>
      </c>
      <c r="B76" s="197">
        <v>58</v>
      </c>
    </row>
    <row r="77" ht="16.9" customHeight="1" spans="1:2">
      <c r="A77" s="4" t="s">
        <v>261</v>
      </c>
      <c r="B77" s="197">
        <v>587</v>
      </c>
    </row>
    <row r="78" ht="16.9" customHeight="1" spans="1:2">
      <c r="A78" s="4" t="s">
        <v>263</v>
      </c>
      <c r="B78" s="197">
        <v>2516</v>
      </c>
    </row>
    <row r="79" ht="16.9" customHeight="1" spans="1:2">
      <c r="A79" s="4" t="s">
        <v>265</v>
      </c>
      <c r="B79" s="197">
        <v>38000</v>
      </c>
    </row>
    <row r="80" ht="16.9" customHeight="1" spans="1:2">
      <c r="A80" s="4" t="s">
        <v>267</v>
      </c>
      <c r="B80" s="197">
        <v>3299</v>
      </c>
    </row>
    <row r="81" ht="16.9" customHeight="1" spans="1:2">
      <c r="A81" s="4" t="s">
        <v>269</v>
      </c>
      <c r="B81" s="197">
        <v>1499</v>
      </c>
    </row>
    <row r="82" ht="16.9" customHeight="1" spans="1:2">
      <c r="A82" s="4" t="s">
        <v>249</v>
      </c>
      <c r="B82" s="197">
        <v>4561</v>
      </c>
    </row>
    <row r="83" ht="16.9" customHeight="1" spans="1:2">
      <c r="A83" s="4" t="s">
        <v>161</v>
      </c>
      <c r="B83" s="197">
        <v>130</v>
      </c>
    </row>
    <row r="84" ht="16.9" customHeight="1" spans="1:2">
      <c r="A84" s="4" t="s">
        <v>273</v>
      </c>
      <c r="B84" s="197">
        <v>9473</v>
      </c>
    </row>
    <row r="85" ht="16.9" customHeight="1" spans="1:2">
      <c r="A85" s="4" t="s">
        <v>275</v>
      </c>
      <c r="B85" s="197">
        <v>7882</v>
      </c>
    </row>
    <row r="86" ht="16.9" customHeight="1" spans="1:2">
      <c r="A86" s="4" t="s">
        <v>142</v>
      </c>
      <c r="B86" s="197">
        <v>2552</v>
      </c>
    </row>
    <row r="87" ht="16.9" customHeight="1" spans="1:2">
      <c r="A87" s="4" t="s">
        <v>144</v>
      </c>
      <c r="B87" s="197">
        <v>0</v>
      </c>
    </row>
    <row r="88" ht="16.9" customHeight="1" spans="1:2">
      <c r="A88" s="4" t="s">
        <v>146</v>
      </c>
      <c r="B88" s="197">
        <v>199</v>
      </c>
    </row>
    <row r="89" ht="16.9" customHeight="1" spans="1:2">
      <c r="A89" s="4" t="s">
        <v>280</v>
      </c>
      <c r="B89" s="197">
        <v>3163</v>
      </c>
    </row>
    <row r="90" ht="16.9" customHeight="1" spans="1:2">
      <c r="A90" s="4" t="s">
        <v>282</v>
      </c>
      <c r="B90" s="197">
        <v>350</v>
      </c>
    </row>
    <row r="91" ht="16.9" customHeight="1" spans="1:2">
      <c r="A91" s="4" t="s">
        <v>249</v>
      </c>
      <c r="B91" s="197">
        <v>803</v>
      </c>
    </row>
    <row r="92" ht="16.9" customHeight="1" spans="1:2">
      <c r="A92" s="4" t="s">
        <v>161</v>
      </c>
      <c r="B92" s="197">
        <v>188</v>
      </c>
    </row>
    <row r="93" ht="16.9" customHeight="1" spans="1:2">
      <c r="A93" s="4" t="s">
        <v>286</v>
      </c>
      <c r="B93" s="197">
        <v>627</v>
      </c>
    </row>
    <row r="94" ht="16.9" customHeight="1" spans="1:2">
      <c r="A94" s="4" t="s">
        <v>288</v>
      </c>
      <c r="B94" s="197">
        <v>1171</v>
      </c>
    </row>
    <row r="95" ht="16.9" customHeight="1" spans="1:2">
      <c r="A95" s="4" t="s">
        <v>142</v>
      </c>
      <c r="B95" s="197">
        <v>0</v>
      </c>
    </row>
    <row r="96" ht="16.9" customHeight="1" spans="1:2">
      <c r="A96" s="4" t="s">
        <v>144</v>
      </c>
      <c r="B96" s="197">
        <v>0</v>
      </c>
    </row>
    <row r="97" ht="16.9" customHeight="1" spans="1:2">
      <c r="A97" s="4" t="s">
        <v>146</v>
      </c>
      <c r="B97" s="197">
        <v>0</v>
      </c>
    </row>
    <row r="98" ht="16.9" customHeight="1" spans="1:2">
      <c r="A98" s="4" t="s">
        <v>293</v>
      </c>
      <c r="B98" s="197">
        <v>0</v>
      </c>
    </row>
    <row r="99" ht="16.9" customHeight="1" spans="1:2">
      <c r="A99" s="4" t="s">
        <v>295</v>
      </c>
      <c r="B99" s="197">
        <v>1012</v>
      </c>
    </row>
    <row r="100" ht="16.9" customHeight="1" spans="1:2">
      <c r="A100" s="4" t="s">
        <v>297</v>
      </c>
      <c r="B100" s="197">
        <v>0</v>
      </c>
    </row>
    <row r="101" ht="16.9" customHeight="1" spans="1:2">
      <c r="A101" s="4" t="s">
        <v>249</v>
      </c>
      <c r="B101" s="197">
        <v>129</v>
      </c>
    </row>
    <row r="102" ht="16.9" customHeight="1" spans="1:2">
      <c r="A102" s="4" t="s">
        <v>161</v>
      </c>
      <c r="B102" s="197">
        <v>0</v>
      </c>
    </row>
    <row r="103" ht="16.9" customHeight="1" spans="1:2">
      <c r="A103" s="4" t="s">
        <v>301</v>
      </c>
      <c r="B103" s="197">
        <v>30</v>
      </c>
    </row>
    <row r="104" ht="16.9" customHeight="1" spans="1:2">
      <c r="A104" s="4" t="s">
        <v>303</v>
      </c>
      <c r="B104" s="197">
        <v>60377</v>
      </c>
    </row>
    <row r="105" ht="16.9" customHeight="1" spans="1:2">
      <c r="A105" s="4" t="s">
        <v>142</v>
      </c>
      <c r="B105" s="197">
        <v>3564</v>
      </c>
    </row>
    <row r="106" ht="16.9" customHeight="1" spans="1:2">
      <c r="A106" s="4" t="s">
        <v>144</v>
      </c>
      <c r="B106" s="197">
        <v>-1325</v>
      </c>
    </row>
    <row r="107" ht="16.9" customHeight="1" spans="1:2">
      <c r="A107" s="4" t="s">
        <v>146</v>
      </c>
      <c r="B107" s="197">
        <v>0</v>
      </c>
    </row>
    <row r="108" ht="16.9" customHeight="1" spans="1:2">
      <c r="A108" s="4" t="s">
        <v>308</v>
      </c>
      <c r="B108" s="197">
        <v>0</v>
      </c>
    </row>
    <row r="109" ht="16.9" customHeight="1" spans="1:2">
      <c r="A109" s="4" t="s">
        <v>310</v>
      </c>
      <c r="B109" s="197">
        <v>0</v>
      </c>
    </row>
    <row r="110" ht="16.9" customHeight="1" spans="1:2">
      <c r="A110" s="4" t="s">
        <v>312</v>
      </c>
      <c r="B110" s="197">
        <v>50391</v>
      </c>
    </row>
    <row r="111" ht="16.9" customHeight="1" spans="1:2">
      <c r="A111" s="4" t="s">
        <v>314</v>
      </c>
      <c r="B111" s="197">
        <v>60</v>
      </c>
    </row>
    <row r="112" ht="16.9" customHeight="1" spans="1:2">
      <c r="A112" s="4" t="s">
        <v>316</v>
      </c>
      <c r="B112" s="197">
        <v>2300</v>
      </c>
    </row>
    <row r="113" ht="16.9" customHeight="1" spans="1:2">
      <c r="A113" s="4" t="s">
        <v>318</v>
      </c>
      <c r="B113" s="197">
        <v>110</v>
      </c>
    </row>
    <row r="114" ht="16.9" customHeight="1" spans="1:2">
      <c r="A114" s="4" t="s">
        <v>320</v>
      </c>
      <c r="B114" s="197">
        <v>150</v>
      </c>
    </row>
    <row r="115" ht="16.9" customHeight="1" spans="1:2">
      <c r="A115" s="4" t="s">
        <v>322</v>
      </c>
      <c r="B115" s="197">
        <v>656</v>
      </c>
    </row>
    <row r="116" ht="16.9" customHeight="1" spans="1:2">
      <c r="A116" s="4" t="s">
        <v>324</v>
      </c>
      <c r="B116" s="197">
        <v>0</v>
      </c>
    </row>
    <row r="117" ht="16.9" customHeight="1" spans="1:2">
      <c r="A117" s="4" t="s">
        <v>161</v>
      </c>
      <c r="B117" s="197">
        <v>291</v>
      </c>
    </row>
    <row r="118" ht="16.9" customHeight="1" spans="1:2">
      <c r="A118" s="4" t="s">
        <v>327</v>
      </c>
      <c r="B118" s="197">
        <v>4180</v>
      </c>
    </row>
    <row r="119" ht="16.9" customHeight="1" spans="1:2">
      <c r="A119" s="4" t="s">
        <v>329</v>
      </c>
      <c r="B119" s="197">
        <v>8729</v>
      </c>
    </row>
    <row r="120" ht="16.9" customHeight="1" spans="1:2">
      <c r="A120" s="4" t="s">
        <v>142</v>
      </c>
      <c r="B120" s="197">
        <v>4048</v>
      </c>
    </row>
    <row r="121" ht="16.9" customHeight="1" spans="1:2">
      <c r="A121" s="4" t="s">
        <v>144</v>
      </c>
      <c r="B121" s="197">
        <v>1515</v>
      </c>
    </row>
    <row r="122" ht="16.9" customHeight="1" spans="1:2">
      <c r="A122" s="4" t="s">
        <v>146</v>
      </c>
      <c r="B122" s="197">
        <v>40</v>
      </c>
    </row>
    <row r="123" ht="16.9" customHeight="1" spans="1:2">
      <c r="A123" s="4" t="s">
        <v>334</v>
      </c>
      <c r="B123" s="197">
        <v>400</v>
      </c>
    </row>
    <row r="124" ht="16.9" customHeight="1" spans="1:2">
      <c r="A124" s="4" t="s">
        <v>336</v>
      </c>
      <c r="B124" s="197">
        <v>0</v>
      </c>
    </row>
    <row r="125" ht="16.9" customHeight="1" spans="1:2">
      <c r="A125" s="4" t="s">
        <v>338</v>
      </c>
      <c r="B125" s="197">
        <v>0</v>
      </c>
    </row>
    <row r="126" ht="16.9" customHeight="1" spans="1:2">
      <c r="A126" s="4" t="s">
        <v>161</v>
      </c>
      <c r="B126" s="197">
        <v>18</v>
      </c>
    </row>
    <row r="127" ht="16.9" customHeight="1" spans="1:2">
      <c r="A127" s="4" t="s">
        <v>341</v>
      </c>
      <c r="B127" s="197">
        <v>2708</v>
      </c>
    </row>
    <row r="128" ht="16.9" customHeight="1" spans="1:2">
      <c r="A128" s="4" t="s">
        <v>343</v>
      </c>
      <c r="B128" s="197">
        <v>17060</v>
      </c>
    </row>
    <row r="129" ht="16.9" customHeight="1" spans="1:2">
      <c r="A129" s="4" t="s">
        <v>142</v>
      </c>
      <c r="B129" s="197">
        <v>2973</v>
      </c>
    </row>
    <row r="130" ht="16.9" customHeight="1" spans="1:2">
      <c r="A130" s="4" t="s">
        <v>144</v>
      </c>
      <c r="B130" s="197">
        <v>0</v>
      </c>
    </row>
    <row r="131" ht="16.9" customHeight="1" spans="1:2">
      <c r="A131" s="4" t="s">
        <v>146</v>
      </c>
      <c r="B131" s="197">
        <v>109</v>
      </c>
    </row>
    <row r="132" ht="16.9" customHeight="1" spans="1:2">
      <c r="A132" s="4" t="s">
        <v>348</v>
      </c>
      <c r="B132" s="197">
        <v>0</v>
      </c>
    </row>
    <row r="133" ht="16.9" customHeight="1" spans="1:2">
      <c r="A133" s="4" t="s">
        <v>350</v>
      </c>
      <c r="B133" s="197">
        <v>0</v>
      </c>
    </row>
    <row r="134" ht="16.9" customHeight="1" spans="1:2">
      <c r="A134" s="4" t="s">
        <v>352</v>
      </c>
      <c r="B134" s="197">
        <v>340</v>
      </c>
    </row>
    <row r="135" ht="16.9" customHeight="1" spans="1:2">
      <c r="A135" s="4" t="s">
        <v>354</v>
      </c>
      <c r="B135" s="197">
        <v>0</v>
      </c>
    </row>
    <row r="136" ht="16.9" customHeight="1" spans="1:2">
      <c r="A136" s="4" t="s">
        <v>356</v>
      </c>
      <c r="B136" s="197">
        <v>8895</v>
      </c>
    </row>
    <row r="137" ht="16.9" customHeight="1" spans="1:2">
      <c r="A137" s="4" t="s">
        <v>161</v>
      </c>
      <c r="B137" s="197">
        <v>213</v>
      </c>
    </row>
    <row r="138" ht="16.9" customHeight="1" spans="1:2">
      <c r="A138" s="4" t="s">
        <v>359</v>
      </c>
      <c r="B138" s="197">
        <v>4530</v>
      </c>
    </row>
    <row r="139" ht="16.9" customHeight="1" spans="1:2">
      <c r="A139" s="4" t="s">
        <v>361</v>
      </c>
      <c r="B139" s="197">
        <v>1183</v>
      </c>
    </row>
    <row r="140" ht="16.9" customHeight="1" spans="1:2">
      <c r="A140" s="4" t="s">
        <v>142</v>
      </c>
      <c r="B140" s="197">
        <v>380</v>
      </c>
    </row>
    <row r="141" ht="16.9" customHeight="1" spans="1:2">
      <c r="A141" s="4" t="s">
        <v>144</v>
      </c>
      <c r="B141" s="197">
        <v>803</v>
      </c>
    </row>
    <row r="142" ht="16.9" customHeight="1" spans="1:2">
      <c r="A142" s="4" t="s">
        <v>146</v>
      </c>
      <c r="B142" s="197">
        <v>0</v>
      </c>
    </row>
    <row r="143" ht="16.9" customHeight="1" spans="1:2">
      <c r="A143" s="4" t="s">
        <v>366</v>
      </c>
      <c r="B143" s="197">
        <v>0</v>
      </c>
    </row>
    <row r="144" ht="16.9" customHeight="1" spans="1:2">
      <c r="A144" s="4" t="s">
        <v>368</v>
      </c>
      <c r="B144" s="197">
        <v>0</v>
      </c>
    </row>
    <row r="145" ht="16.9" customHeight="1" spans="1:2">
      <c r="A145" s="4" t="s">
        <v>370</v>
      </c>
      <c r="B145" s="197">
        <v>0</v>
      </c>
    </row>
    <row r="146" ht="16.9" customHeight="1" spans="1:2">
      <c r="A146" s="4" t="s">
        <v>372</v>
      </c>
      <c r="B146" s="197">
        <v>0</v>
      </c>
    </row>
    <row r="147" ht="16.9" customHeight="1" spans="1:2">
      <c r="A147" s="4" t="s">
        <v>374</v>
      </c>
      <c r="B147" s="197">
        <v>0</v>
      </c>
    </row>
    <row r="148" ht="16.9" customHeight="1" spans="1:2">
      <c r="A148" s="4" t="s">
        <v>376</v>
      </c>
      <c r="B148" s="197">
        <v>0</v>
      </c>
    </row>
    <row r="149" ht="16.9" customHeight="1" spans="1:2">
      <c r="A149" s="4" t="s">
        <v>161</v>
      </c>
      <c r="B149" s="197">
        <v>0</v>
      </c>
    </row>
    <row r="150" ht="16.9" customHeight="1" spans="1:2">
      <c r="A150" s="4" t="s">
        <v>379</v>
      </c>
      <c r="B150" s="197">
        <v>0</v>
      </c>
    </row>
    <row r="151" ht="16.9" customHeight="1" spans="1:2">
      <c r="A151" s="4" t="s">
        <v>381</v>
      </c>
      <c r="B151" s="197">
        <v>4681</v>
      </c>
    </row>
    <row r="152" ht="16.9" customHeight="1" spans="1:2">
      <c r="A152" s="4" t="s">
        <v>142</v>
      </c>
      <c r="B152" s="197">
        <v>2349</v>
      </c>
    </row>
    <row r="153" ht="16.9" customHeight="1" spans="1:2">
      <c r="A153" s="4" t="s">
        <v>144</v>
      </c>
      <c r="B153" s="197">
        <v>0</v>
      </c>
    </row>
    <row r="154" ht="16.9" customHeight="1" spans="1:2">
      <c r="A154" s="4" t="s">
        <v>146</v>
      </c>
      <c r="B154" s="197">
        <v>402</v>
      </c>
    </row>
    <row r="155" ht="16.9" customHeight="1" spans="1:2">
      <c r="A155" s="4" t="s">
        <v>386</v>
      </c>
      <c r="B155" s="197">
        <v>635</v>
      </c>
    </row>
    <row r="156" ht="16.9" customHeight="1" spans="1:2">
      <c r="A156" s="4" t="s">
        <v>388</v>
      </c>
      <c r="B156" s="197">
        <v>101</v>
      </c>
    </row>
    <row r="157" ht="16.9" customHeight="1" spans="1:2">
      <c r="A157" s="4" t="s">
        <v>390</v>
      </c>
      <c r="B157" s="197">
        <v>205</v>
      </c>
    </row>
    <row r="158" ht="16.9" customHeight="1" spans="1:2">
      <c r="A158" s="4" t="s">
        <v>249</v>
      </c>
      <c r="B158" s="197">
        <v>90</v>
      </c>
    </row>
    <row r="159" ht="16.9" customHeight="1" spans="1:2">
      <c r="A159" s="4" t="s">
        <v>161</v>
      </c>
      <c r="B159" s="197">
        <v>621</v>
      </c>
    </row>
    <row r="160" ht="16.9" customHeight="1" spans="1:2">
      <c r="A160" s="4" t="s">
        <v>394</v>
      </c>
      <c r="B160" s="197">
        <v>278</v>
      </c>
    </row>
    <row r="161" ht="16.9" customHeight="1" spans="1:2">
      <c r="A161" s="4" t="s">
        <v>396</v>
      </c>
      <c r="B161" s="197">
        <v>30761</v>
      </c>
    </row>
    <row r="162" ht="16.9" customHeight="1" spans="1:2">
      <c r="A162" s="4" t="s">
        <v>142</v>
      </c>
      <c r="B162" s="197">
        <v>1773</v>
      </c>
    </row>
    <row r="163" ht="16.9" customHeight="1" spans="1:2">
      <c r="A163" s="4" t="s">
        <v>144</v>
      </c>
      <c r="B163" s="197">
        <v>-102</v>
      </c>
    </row>
    <row r="164" ht="16.9" customHeight="1" spans="1:2">
      <c r="A164" s="4" t="s">
        <v>146</v>
      </c>
      <c r="B164" s="197">
        <v>73</v>
      </c>
    </row>
    <row r="165" ht="16.9" customHeight="1" spans="1:2">
      <c r="A165" s="4" t="s">
        <v>401</v>
      </c>
      <c r="B165" s="197">
        <v>30</v>
      </c>
    </row>
    <row r="166" ht="16.9" customHeight="1" spans="1:2">
      <c r="A166" s="4" t="s">
        <v>403</v>
      </c>
      <c r="B166" s="197">
        <v>0</v>
      </c>
    </row>
    <row r="167" ht="16.9" customHeight="1" spans="1:2">
      <c r="A167" s="4" t="s">
        <v>405</v>
      </c>
      <c r="B167" s="197">
        <v>4339</v>
      </c>
    </row>
    <row r="168" ht="16.9" customHeight="1" spans="1:2">
      <c r="A168" s="4" t="s">
        <v>407</v>
      </c>
      <c r="B168" s="197">
        <v>445</v>
      </c>
    </row>
    <row r="169" ht="16.9" customHeight="1" spans="1:2">
      <c r="A169" s="4" t="s">
        <v>409</v>
      </c>
      <c r="B169" s="197">
        <v>0</v>
      </c>
    </row>
    <row r="170" ht="16.9" customHeight="1" spans="1:2">
      <c r="A170" s="4" t="s">
        <v>411</v>
      </c>
      <c r="B170" s="197">
        <v>982</v>
      </c>
    </row>
    <row r="171" ht="16.9" customHeight="1" spans="1:2">
      <c r="A171" s="4" t="s">
        <v>249</v>
      </c>
      <c r="B171" s="197">
        <v>585</v>
      </c>
    </row>
    <row r="172" ht="16.9" customHeight="1" spans="1:2">
      <c r="A172" s="4" t="s">
        <v>161</v>
      </c>
      <c r="B172" s="197">
        <v>11747</v>
      </c>
    </row>
    <row r="173" ht="16.9" customHeight="1" spans="1:2">
      <c r="A173" s="4" t="s">
        <v>415</v>
      </c>
      <c r="B173" s="197">
        <v>10889</v>
      </c>
    </row>
    <row r="174" ht="16.9" customHeight="1" spans="1:2">
      <c r="A174" s="4" t="s">
        <v>417</v>
      </c>
      <c r="B174" s="197">
        <v>7526</v>
      </c>
    </row>
    <row r="175" ht="16.9" customHeight="1" spans="1:2">
      <c r="A175" s="4" t="s">
        <v>142</v>
      </c>
      <c r="B175" s="197">
        <v>1641</v>
      </c>
    </row>
    <row r="176" ht="16.9" customHeight="1" spans="1:2">
      <c r="A176" s="4" t="s">
        <v>144</v>
      </c>
      <c r="B176" s="197">
        <v>0</v>
      </c>
    </row>
    <row r="177" ht="16.9" customHeight="1" spans="1:2">
      <c r="A177" s="4" t="s">
        <v>146</v>
      </c>
      <c r="B177" s="197">
        <v>157</v>
      </c>
    </row>
    <row r="178" ht="16.9" customHeight="1" spans="1:2">
      <c r="A178" s="4" t="s">
        <v>422</v>
      </c>
      <c r="B178" s="197">
        <v>1867</v>
      </c>
    </row>
    <row r="179" ht="16.9" customHeight="1" spans="1:2">
      <c r="A179" s="4" t="s">
        <v>161</v>
      </c>
      <c r="B179" s="197">
        <v>500</v>
      </c>
    </row>
    <row r="180" ht="16.9" customHeight="1" spans="1:2">
      <c r="A180" s="4" t="s">
        <v>425</v>
      </c>
      <c r="B180" s="197">
        <v>3361</v>
      </c>
    </row>
    <row r="181" ht="16.9" customHeight="1" spans="1:2">
      <c r="A181" s="4" t="s">
        <v>427</v>
      </c>
      <c r="B181" s="197">
        <v>7017</v>
      </c>
    </row>
    <row r="182" ht="16.9" customHeight="1" spans="1:2">
      <c r="A182" s="4" t="s">
        <v>142</v>
      </c>
      <c r="B182" s="197">
        <v>0</v>
      </c>
    </row>
    <row r="183" ht="16.9" customHeight="1" spans="1:2">
      <c r="A183" s="4" t="s">
        <v>144</v>
      </c>
      <c r="B183" s="197">
        <v>0</v>
      </c>
    </row>
    <row r="184" ht="16.9" customHeight="1" spans="1:2">
      <c r="A184" s="4" t="s">
        <v>146</v>
      </c>
      <c r="B184" s="197">
        <v>0</v>
      </c>
    </row>
    <row r="185" ht="16.9" customHeight="1" spans="1:2">
      <c r="A185" s="4" t="s">
        <v>432</v>
      </c>
      <c r="B185" s="197">
        <v>582</v>
      </c>
    </row>
    <row r="186" ht="16.9" customHeight="1" spans="1:2">
      <c r="A186" s="4" t="s">
        <v>161</v>
      </c>
      <c r="B186" s="197">
        <v>235</v>
      </c>
    </row>
    <row r="187" ht="16.9" customHeight="1" spans="1:2">
      <c r="A187" s="4" t="s">
        <v>435</v>
      </c>
      <c r="B187" s="197">
        <v>6200</v>
      </c>
    </row>
    <row r="188" ht="16.9" customHeight="1" spans="1:2">
      <c r="A188" s="4" t="s">
        <v>437</v>
      </c>
      <c r="B188" s="197">
        <v>5337</v>
      </c>
    </row>
    <row r="189" ht="16.9" customHeight="1" spans="1:2">
      <c r="A189" s="4" t="s">
        <v>142</v>
      </c>
      <c r="B189" s="197">
        <v>1881</v>
      </c>
    </row>
    <row r="190" ht="16.9" customHeight="1" spans="1:2">
      <c r="A190" s="4" t="s">
        <v>144</v>
      </c>
      <c r="B190" s="197">
        <v>0</v>
      </c>
    </row>
    <row r="191" ht="16.9" customHeight="1" spans="1:2">
      <c r="A191" s="4" t="s">
        <v>146</v>
      </c>
      <c r="B191" s="197">
        <v>63</v>
      </c>
    </row>
    <row r="192" ht="16.9" customHeight="1" spans="1:2">
      <c r="A192" s="4" t="s">
        <v>442</v>
      </c>
      <c r="B192" s="197">
        <v>0</v>
      </c>
    </row>
    <row r="193" ht="16.9" customHeight="1" spans="1:2">
      <c r="A193" s="4" t="s">
        <v>444</v>
      </c>
      <c r="B193" s="197">
        <v>704</v>
      </c>
    </row>
    <row r="194" ht="16.9" customHeight="1" spans="1:2">
      <c r="A194" s="4" t="s">
        <v>446</v>
      </c>
      <c r="B194" s="197">
        <v>2065</v>
      </c>
    </row>
    <row r="195" ht="16.9" customHeight="1" spans="1:2">
      <c r="A195" s="4" t="s">
        <v>161</v>
      </c>
      <c r="B195" s="197">
        <v>237</v>
      </c>
    </row>
    <row r="196" ht="16.9" customHeight="1" spans="1:2">
      <c r="A196" s="4" t="s">
        <v>449</v>
      </c>
      <c r="B196" s="197">
        <v>387</v>
      </c>
    </row>
    <row r="197" ht="16.9" customHeight="1" spans="1:2">
      <c r="A197" s="4" t="s">
        <v>451</v>
      </c>
      <c r="B197" s="197">
        <v>4390</v>
      </c>
    </row>
    <row r="198" ht="16.9" customHeight="1" spans="1:2">
      <c r="A198" s="4" t="s">
        <v>142</v>
      </c>
      <c r="B198" s="197">
        <v>1175</v>
      </c>
    </row>
    <row r="199" ht="16.9" customHeight="1" spans="1:2">
      <c r="A199" s="4" t="s">
        <v>144</v>
      </c>
      <c r="B199" s="197">
        <v>0</v>
      </c>
    </row>
    <row r="200" ht="16.9" customHeight="1" spans="1:2">
      <c r="A200" s="4" t="s">
        <v>146</v>
      </c>
      <c r="B200" s="197">
        <v>0</v>
      </c>
    </row>
    <row r="201" ht="16.9" customHeight="1" spans="1:2">
      <c r="A201" s="4" t="s">
        <v>456</v>
      </c>
      <c r="B201" s="197">
        <v>3215</v>
      </c>
    </row>
    <row r="202" ht="16.9" customHeight="1" spans="1:2">
      <c r="A202" s="4" t="s">
        <v>458</v>
      </c>
      <c r="B202" s="197">
        <v>0</v>
      </c>
    </row>
    <row r="203" ht="16.9" customHeight="1" spans="1:2">
      <c r="A203" s="4" t="s">
        <v>460</v>
      </c>
      <c r="B203" s="197">
        <v>4723</v>
      </c>
    </row>
    <row r="204" ht="16.9" customHeight="1" spans="1:2">
      <c r="A204" s="4" t="s">
        <v>142</v>
      </c>
      <c r="B204" s="197">
        <v>2860</v>
      </c>
    </row>
    <row r="205" ht="16.9" customHeight="1" spans="1:2">
      <c r="A205" s="4" t="s">
        <v>144</v>
      </c>
      <c r="B205" s="197">
        <v>144</v>
      </c>
    </row>
    <row r="206" ht="16.9" customHeight="1" spans="1:2">
      <c r="A206" s="4" t="s">
        <v>146</v>
      </c>
      <c r="B206" s="197">
        <v>0</v>
      </c>
    </row>
    <row r="207" ht="16.9" customHeight="1" spans="1:2">
      <c r="A207" s="4" t="s">
        <v>174</v>
      </c>
      <c r="B207" s="197">
        <v>0</v>
      </c>
    </row>
    <row r="208" ht="16.9" customHeight="1" spans="1:2">
      <c r="A208" s="4" t="s">
        <v>161</v>
      </c>
      <c r="B208" s="197">
        <v>0</v>
      </c>
    </row>
    <row r="209" ht="16.9" customHeight="1" spans="1:2">
      <c r="A209" s="4" t="s">
        <v>467</v>
      </c>
      <c r="B209" s="197">
        <v>1719</v>
      </c>
    </row>
    <row r="210" ht="16.9" customHeight="1" spans="1:2">
      <c r="A210" s="4" t="s">
        <v>469</v>
      </c>
      <c r="B210" s="197">
        <v>9450</v>
      </c>
    </row>
    <row r="211" ht="16.9" customHeight="1" spans="1:2">
      <c r="A211" s="4" t="s">
        <v>142</v>
      </c>
      <c r="B211" s="197">
        <v>2461</v>
      </c>
    </row>
    <row r="212" ht="16.9" customHeight="1" spans="1:2">
      <c r="A212" s="4" t="s">
        <v>144</v>
      </c>
      <c r="B212" s="197">
        <v>202</v>
      </c>
    </row>
    <row r="213" ht="16.9" customHeight="1" spans="1:2">
      <c r="A213" s="4" t="s">
        <v>146</v>
      </c>
      <c r="B213" s="197">
        <v>25</v>
      </c>
    </row>
    <row r="214" ht="16.9" customHeight="1" spans="1:2">
      <c r="A214" s="4" t="s">
        <v>474</v>
      </c>
      <c r="B214" s="197">
        <v>0</v>
      </c>
    </row>
    <row r="215" ht="16.9" customHeight="1" spans="1:2">
      <c r="A215" s="4" t="s">
        <v>476</v>
      </c>
      <c r="B215" s="197">
        <v>0</v>
      </c>
    </row>
    <row r="216" ht="16.9" customHeight="1" spans="1:2">
      <c r="A216" s="4" t="s">
        <v>161</v>
      </c>
      <c r="B216" s="197">
        <v>184</v>
      </c>
    </row>
    <row r="217" ht="16.9" customHeight="1" spans="1:2">
      <c r="A217" s="4" t="s">
        <v>479</v>
      </c>
      <c r="B217" s="197">
        <v>6578</v>
      </c>
    </row>
    <row r="218" ht="16.9" customHeight="1" spans="1:2">
      <c r="A218" s="4" t="s">
        <v>481</v>
      </c>
      <c r="B218" s="197">
        <v>18128</v>
      </c>
    </row>
    <row r="219" ht="16.9" customHeight="1" spans="1:2">
      <c r="A219" s="4" t="s">
        <v>142</v>
      </c>
      <c r="B219" s="197">
        <v>8360</v>
      </c>
    </row>
    <row r="220" ht="16.9" customHeight="1" spans="1:2">
      <c r="A220" s="4" t="s">
        <v>144</v>
      </c>
      <c r="B220" s="197">
        <v>-460</v>
      </c>
    </row>
    <row r="221" ht="16.9" customHeight="1" spans="1:2">
      <c r="A221" s="4" t="s">
        <v>146</v>
      </c>
      <c r="B221" s="197">
        <v>247</v>
      </c>
    </row>
    <row r="222" ht="16.9" customHeight="1" spans="1:2">
      <c r="A222" s="4" t="s">
        <v>486</v>
      </c>
      <c r="B222" s="197">
        <v>818</v>
      </c>
    </row>
    <row r="223" ht="16.9" customHeight="1" spans="1:2">
      <c r="A223" s="4" t="s">
        <v>161</v>
      </c>
      <c r="B223" s="197">
        <v>854</v>
      </c>
    </row>
    <row r="224" ht="16.9" customHeight="1" spans="1:2">
      <c r="A224" s="4" t="s">
        <v>489</v>
      </c>
      <c r="B224" s="197">
        <v>8309</v>
      </c>
    </row>
    <row r="225" ht="16.9" customHeight="1" spans="1:2">
      <c r="A225" s="4" t="s">
        <v>491</v>
      </c>
      <c r="B225" s="197">
        <v>6673</v>
      </c>
    </row>
    <row r="226" ht="16.9" customHeight="1" spans="1:2">
      <c r="A226" s="4" t="s">
        <v>142</v>
      </c>
      <c r="B226" s="197">
        <v>2262</v>
      </c>
    </row>
    <row r="227" ht="16.9" customHeight="1" spans="1:2">
      <c r="A227" s="4" t="s">
        <v>144</v>
      </c>
      <c r="B227" s="197">
        <v>0</v>
      </c>
    </row>
    <row r="228" ht="16.9" customHeight="1" spans="1:2">
      <c r="A228" s="4" t="s">
        <v>146</v>
      </c>
      <c r="B228" s="197">
        <v>0</v>
      </c>
    </row>
    <row r="229" ht="16.9" customHeight="1" spans="1:2">
      <c r="A229" s="4" t="s">
        <v>161</v>
      </c>
      <c r="B229" s="197">
        <v>54</v>
      </c>
    </row>
    <row r="230" ht="16.9" customHeight="1" spans="1:2">
      <c r="A230" s="4" t="s">
        <v>497</v>
      </c>
      <c r="B230" s="197">
        <v>4357</v>
      </c>
    </row>
    <row r="231" ht="16.9" customHeight="1" spans="1:2">
      <c r="A231" s="4" t="s">
        <v>499</v>
      </c>
      <c r="B231" s="197">
        <v>4456</v>
      </c>
    </row>
    <row r="232" ht="16.9" customHeight="1" spans="1:2">
      <c r="A232" s="4" t="s">
        <v>142</v>
      </c>
      <c r="B232" s="197">
        <v>1694</v>
      </c>
    </row>
    <row r="233" ht="16.9" customHeight="1" spans="1:2">
      <c r="A233" s="4" t="s">
        <v>144</v>
      </c>
      <c r="B233" s="197">
        <v>0</v>
      </c>
    </row>
    <row r="234" ht="16.9" customHeight="1" spans="1:2">
      <c r="A234" s="4" t="s">
        <v>146</v>
      </c>
      <c r="B234" s="197">
        <v>0</v>
      </c>
    </row>
    <row r="235" ht="16.9" customHeight="1" spans="1:2">
      <c r="A235" s="4" t="s">
        <v>161</v>
      </c>
      <c r="B235" s="197">
        <v>94</v>
      </c>
    </row>
    <row r="236" ht="16.9" customHeight="1" spans="1:2">
      <c r="A236" s="4" t="s">
        <v>505</v>
      </c>
      <c r="B236" s="197">
        <v>2668</v>
      </c>
    </row>
    <row r="237" ht="16.9" customHeight="1" spans="1:2">
      <c r="A237" s="4" t="s">
        <v>507</v>
      </c>
      <c r="B237" s="197">
        <v>4313</v>
      </c>
    </row>
    <row r="238" ht="16.9" customHeight="1" spans="1:2">
      <c r="A238" s="4" t="s">
        <v>142</v>
      </c>
      <c r="B238" s="197">
        <v>1233</v>
      </c>
    </row>
    <row r="239" ht="16.9" customHeight="1" spans="1:2">
      <c r="A239" s="4" t="s">
        <v>144</v>
      </c>
      <c r="B239" s="197">
        <v>818</v>
      </c>
    </row>
    <row r="240" ht="16.9" customHeight="1" spans="1:2">
      <c r="A240" s="4" t="s">
        <v>146</v>
      </c>
      <c r="B240" s="197">
        <v>0</v>
      </c>
    </row>
    <row r="241" ht="16.9" customHeight="1" spans="1:2">
      <c r="A241" s="4" t="s">
        <v>161</v>
      </c>
      <c r="B241" s="197">
        <v>11</v>
      </c>
    </row>
    <row r="242" ht="16.9" customHeight="1" spans="1:2">
      <c r="A242" s="4" t="s">
        <v>513</v>
      </c>
      <c r="B242" s="197">
        <v>2251</v>
      </c>
    </row>
    <row r="243" ht="16.9" customHeight="1" spans="1:2">
      <c r="A243" s="4" t="s">
        <v>515</v>
      </c>
      <c r="B243" s="197">
        <v>0</v>
      </c>
    </row>
    <row r="244" ht="16.9" customHeight="1" spans="1:2">
      <c r="A244" s="4" t="s">
        <v>142</v>
      </c>
      <c r="B244" s="197">
        <v>0</v>
      </c>
    </row>
    <row r="245" ht="16.9" customHeight="1" spans="1:2">
      <c r="A245" s="4" t="s">
        <v>144</v>
      </c>
      <c r="B245" s="197">
        <v>0</v>
      </c>
    </row>
    <row r="246" ht="16.9" customHeight="1" spans="1:2">
      <c r="A246" s="4" t="s">
        <v>146</v>
      </c>
      <c r="B246" s="197">
        <v>0</v>
      </c>
    </row>
    <row r="247" ht="16.9" customHeight="1" spans="1:2">
      <c r="A247" s="4" t="s">
        <v>161</v>
      </c>
      <c r="B247" s="197">
        <v>0</v>
      </c>
    </row>
    <row r="248" ht="16.9" customHeight="1" spans="1:2">
      <c r="A248" s="4" t="s">
        <v>521</v>
      </c>
      <c r="B248" s="197">
        <v>0</v>
      </c>
    </row>
    <row r="249" ht="16.9" customHeight="1" spans="1:2">
      <c r="A249" s="4" t="s">
        <v>523</v>
      </c>
      <c r="B249" s="197">
        <v>5178</v>
      </c>
    </row>
    <row r="250" ht="16.9" customHeight="1" spans="1:2">
      <c r="A250" s="4" t="s">
        <v>142</v>
      </c>
      <c r="B250" s="197">
        <v>1567</v>
      </c>
    </row>
    <row r="251" ht="16.9" customHeight="1" spans="1:2">
      <c r="A251" s="4" t="s">
        <v>144</v>
      </c>
      <c r="B251" s="197">
        <v>510</v>
      </c>
    </row>
    <row r="252" ht="16.9" customHeight="1" spans="1:2">
      <c r="A252" s="4" t="s">
        <v>146</v>
      </c>
      <c r="B252" s="197">
        <v>0</v>
      </c>
    </row>
    <row r="253" ht="16.9" customHeight="1" spans="1:2">
      <c r="A253" s="4" t="s">
        <v>161</v>
      </c>
      <c r="B253" s="197">
        <v>27</v>
      </c>
    </row>
    <row r="254" ht="16.9" customHeight="1" spans="1:2">
      <c r="A254" s="4" t="s">
        <v>529</v>
      </c>
      <c r="B254" s="197">
        <v>3074</v>
      </c>
    </row>
    <row r="255" ht="16.9" customHeight="1" spans="1:2">
      <c r="A255" s="4" t="s">
        <v>531</v>
      </c>
      <c r="B255" s="197">
        <v>15772</v>
      </c>
    </row>
    <row r="256" ht="16.9" customHeight="1" spans="1:2">
      <c r="A256" s="4" t="s">
        <v>533</v>
      </c>
      <c r="B256" s="197">
        <v>0</v>
      </c>
    </row>
    <row r="257" ht="16.9" customHeight="1" spans="1:2">
      <c r="A257" s="4" t="s">
        <v>535</v>
      </c>
      <c r="B257" s="197">
        <v>15772</v>
      </c>
    </row>
    <row r="258" ht="16.9" customHeight="1" spans="1:2">
      <c r="A258" s="4" t="s">
        <v>537</v>
      </c>
      <c r="B258" s="197">
        <v>745</v>
      </c>
    </row>
    <row r="259" ht="16.9" customHeight="1" spans="1:2">
      <c r="A259" s="4" t="s">
        <v>3711</v>
      </c>
      <c r="B259" s="197">
        <v>745</v>
      </c>
    </row>
    <row r="260" ht="16.9" customHeight="1" spans="1:2">
      <c r="A260" s="4" t="s">
        <v>142</v>
      </c>
      <c r="B260" s="197">
        <v>0</v>
      </c>
    </row>
    <row r="261" ht="16.9" customHeight="1" spans="1:2">
      <c r="A261" s="4" t="s">
        <v>144</v>
      </c>
      <c r="B261" s="197">
        <v>0</v>
      </c>
    </row>
    <row r="262" ht="16.9" customHeight="1" spans="1:2">
      <c r="A262" s="4" t="s">
        <v>146</v>
      </c>
      <c r="B262" s="197">
        <v>0</v>
      </c>
    </row>
    <row r="263" ht="16.9" customHeight="1" spans="1:2">
      <c r="A263" s="4" t="s">
        <v>486</v>
      </c>
      <c r="B263" s="197">
        <v>0</v>
      </c>
    </row>
    <row r="264" ht="16.9" customHeight="1" spans="1:2">
      <c r="A264" s="4" t="s">
        <v>161</v>
      </c>
      <c r="B264" s="197">
        <v>0</v>
      </c>
    </row>
    <row r="265" ht="16.9" customHeight="1" spans="1:2">
      <c r="A265" s="4" t="s">
        <v>3680</v>
      </c>
      <c r="B265" s="197">
        <v>745</v>
      </c>
    </row>
    <row r="266" ht="16.9" customHeight="1" spans="1:2">
      <c r="A266" s="4" t="s">
        <v>3712</v>
      </c>
      <c r="B266" s="197">
        <v>0</v>
      </c>
    </row>
    <row r="267" ht="16.9" customHeight="1" spans="1:2">
      <c r="A267" s="4" t="s">
        <v>3713</v>
      </c>
      <c r="B267" s="197">
        <v>0</v>
      </c>
    </row>
    <row r="268" ht="16.9" customHeight="1" spans="1:2">
      <c r="A268" s="4" t="s">
        <v>3714</v>
      </c>
      <c r="B268" s="197">
        <v>0</v>
      </c>
    </row>
    <row r="269" ht="16.9" customHeight="1" spans="1:2">
      <c r="A269" s="4" t="s">
        <v>3715</v>
      </c>
      <c r="B269" s="197">
        <v>0</v>
      </c>
    </row>
    <row r="270" ht="16.9" customHeight="1" spans="1:2">
      <c r="A270" s="4" t="s">
        <v>3716</v>
      </c>
      <c r="B270" s="197">
        <v>0</v>
      </c>
    </row>
    <row r="271" ht="16.9" customHeight="1" spans="1:2">
      <c r="A271" s="4" t="s">
        <v>3717</v>
      </c>
      <c r="B271" s="197">
        <v>0</v>
      </c>
    </row>
    <row r="272" ht="16.9" customHeight="1" spans="1:2">
      <c r="A272" s="4" t="s">
        <v>3718</v>
      </c>
      <c r="B272" s="197">
        <v>0</v>
      </c>
    </row>
    <row r="273" ht="16.9" customHeight="1" spans="1:2">
      <c r="A273" s="4" t="s">
        <v>3719</v>
      </c>
      <c r="B273" s="197">
        <v>0</v>
      </c>
    </row>
    <row r="274" ht="16.9" customHeight="1" spans="1:2">
      <c r="A274" s="4" t="s">
        <v>3720</v>
      </c>
      <c r="B274" s="197">
        <v>0</v>
      </c>
    </row>
    <row r="275" ht="16.9" customHeight="1" spans="1:2">
      <c r="A275" s="4" t="s">
        <v>3721</v>
      </c>
      <c r="B275" s="197">
        <v>0</v>
      </c>
    </row>
    <row r="276" ht="16.9" customHeight="1" spans="1:2">
      <c r="A276" s="4" t="s">
        <v>3722</v>
      </c>
      <c r="B276" s="197">
        <v>0</v>
      </c>
    </row>
    <row r="277" ht="16.9" customHeight="1" spans="1:2">
      <c r="A277" s="4" t="s">
        <v>3723</v>
      </c>
      <c r="B277" s="197">
        <v>0</v>
      </c>
    </row>
    <row r="278" ht="16.9" customHeight="1" spans="1:2">
      <c r="A278" s="4" t="s">
        <v>3724</v>
      </c>
      <c r="B278" s="197">
        <v>0</v>
      </c>
    </row>
    <row r="279" ht="16.9" customHeight="1" spans="1:2">
      <c r="A279" s="4" t="s">
        <v>3725</v>
      </c>
      <c r="B279" s="197">
        <v>0</v>
      </c>
    </row>
    <row r="280" ht="16.9" customHeight="1" spans="1:2">
      <c r="A280" s="4" t="s">
        <v>3726</v>
      </c>
      <c r="B280" s="197">
        <v>0</v>
      </c>
    </row>
    <row r="281" ht="16.9" customHeight="1" spans="1:2">
      <c r="A281" s="4" t="s">
        <v>3727</v>
      </c>
      <c r="B281" s="197">
        <v>0</v>
      </c>
    </row>
    <row r="282" ht="16.9" customHeight="1" spans="1:2">
      <c r="A282" s="4" t="s">
        <v>539</v>
      </c>
      <c r="B282" s="197">
        <v>0</v>
      </c>
    </row>
    <row r="283" ht="16.9" customHeight="1" spans="1:2">
      <c r="A283" s="4" t="s">
        <v>3728</v>
      </c>
      <c r="B283" s="197">
        <v>0</v>
      </c>
    </row>
    <row r="284" ht="16.9" customHeight="1" spans="1:2">
      <c r="A284" s="4" t="s">
        <v>3729</v>
      </c>
      <c r="B284" s="197">
        <v>0</v>
      </c>
    </row>
    <row r="285" ht="16.9" customHeight="1" spans="1:2">
      <c r="A285" s="4" t="s">
        <v>3730</v>
      </c>
      <c r="B285" s="197">
        <v>0</v>
      </c>
    </row>
    <row r="286" ht="16.9" customHeight="1" spans="1:2">
      <c r="A286" s="4" t="s">
        <v>3731</v>
      </c>
      <c r="B286" s="197">
        <v>0</v>
      </c>
    </row>
    <row r="287" ht="16.9" customHeight="1" spans="1:2">
      <c r="A287" s="4" t="s">
        <v>3732</v>
      </c>
      <c r="B287" s="197">
        <v>0</v>
      </c>
    </row>
    <row r="288" ht="16.9" customHeight="1" spans="1:2">
      <c r="A288" s="4" t="s">
        <v>3733</v>
      </c>
      <c r="B288" s="197">
        <v>0</v>
      </c>
    </row>
    <row r="289" ht="16.9" customHeight="1" spans="1:2">
      <c r="A289" s="4" t="s">
        <v>3734</v>
      </c>
      <c r="B289" s="197">
        <v>0</v>
      </c>
    </row>
    <row r="290" ht="16.9" customHeight="1" spans="1:2">
      <c r="A290" s="4" t="s">
        <v>3735</v>
      </c>
      <c r="B290" s="197">
        <v>0</v>
      </c>
    </row>
    <row r="291" ht="16.9" customHeight="1" spans="1:2">
      <c r="A291" s="4" t="s">
        <v>3736</v>
      </c>
      <c r="B291" s="197">
        <v>0</v>
      </c>
    </row>
    <row r="292" ht="16.9" customHeight="1" spans="1:2">
      <c r="A292" s="4" t="s">
        <v>3507</v>
      </c>
      <c r="B292" s="197">
        <v>0</v>
      </c>
    </row>
    <row r="293" ht="16.9" customHeight="1" spans="1:2">
      <c r="A293" s="4" t="s">
        <v>3737</v>
      </c>
      <c r="B293" s="197">
        <v>0</v>
      </c>
    </row>
    <row r="294" ht="16.9" customHeight="1" spans="1:2">
      <c r="A294" s="4" t="s">
        <v>3738</v>
      </c>
      <c r="B294" s="197">
        <v>0</v>
      </c>
    </row>
    <row r="295" ht="16.9" customHeight="1" spans="1:2">
      <c r="A295" s="4" t="s">
        <v>543</v>
      </c>
      <c r="B295" s="197">
        <v>27506</v>
      </c>
    </row>
    <row r="296" ht="16.9" customHeight="1" spans="1:2">
      <c r="A296" s="4" t="s">
        <v>3740</v>
      </c>
      <c r="B296" s="197">
        <v>0</v>
      </c>
    </row>
    <row r="297" ht="16.9" customHeight="1" spans="1:2">
      <c r="A297" s="4" t="s">
        <v>3741</v>
      </c>
      <c r="B297" s="197">
        <v>0</v>
      </c>
    </row>
    <row r="298" ht="16.9" customHeight="1" spans="1:2">
      <c r="A298" s="4" t="s">
        <v>3742</v>
      </c>
      <c r="B298" s="197">
        <v>0</v>
      </c>
    </row>
    <row r="299" ht="16.9" customHeight="1" spans="1:2">
      <c r="A299" s="4" t="s">
        <v>3743</v>
      </c>
      <c r="B299" s="197">
        <v>0</v>
      </c>
    </row>
    <row r="300" ht="16.9" customHeight="1" spans="1:2">
      <c r="A300" s="4" t="s">
        <v>3744</v>
      </c>
      <c r="B300" s="197">
        <v>0</v>
      </c>
    </row>
    <row r="301" ht="16.9" customHeight="1" spans="1:2">
      <c r="A301" s="4" t="s">
        <v>3745</v>
      </c>
      <c r="B301" s="197">
        <v>0</v>
      </c>
    </row>
    <row r="302" ht="16.9" customHeight="1" spans="1:2">
      <c r="A302" s="4" t="s">
        <v>545</v>
      </c>
      <c r="B302" s="197">
        <v>16790</v>
      </c>
    </row>
    <row r="303" ht="16.9" customHeight="1" spans="1:2">
      <c r="A303" s="4" t="s">
        <v>547</v>
      </c>
      <c r="B303" s="197">
        <v>850</v>
      </c>
    </row>
    <row r="304" ht="16.9" customHeight="1" spans="1:2">
      <c r="A304" s="4" t="s">
        <v>549</v>
      </c>
      <c r="B304" s="197">
        <v>25</v>
      </c>
    </row>
    <row r="305" ht="16.9" customHeight="1" spans="1:2">
      <c r="A305" s="4" t="s">
        <v>551</v>
      </c>
      <c r="B305" s="197">
        <v>1713</v>
      </c>
    </row>
    <row r="306" ht="16.9" customHeight="1" spans="1:2">
      <c r="A306" s="4" t="s">
        <v>553</v>
      </c>
      <c r="B306" s="197">
        <v>35</v>
      </c>
    </row>
    <row r="307" ht="16.9" customHeight="1" spans="1:2">
      <c r="A307" s="4" t="s">
        <v>555</v>
      </c>
      <c r="B307" s="197">
        <v>30</v>
      </c>
    </row>
    <row r="308" ht="16.9" customHeight="1" spans="1:2">
      <c r="A308" s="4" t="s">
        <v>557</v>
      </c>
      <c r="B308" s="197">
        <v>742</v>
      </c>
    </row>
    <row r="309" ht="16.9" customHeight="1" spans="1:2">
      <c r="A309" s="4" t="s">
        <v>559</v>
      </c>
      <c r="B309" s="197">
        <v>12825</v>
      </c>
    </row>
    <row r="310" ht="16.9" customHeight="1" spans="1:2">
      <c r="A310" s="4" t="s">
        <v>561</v>
      </c>
      <c r="B310" s="197">
        <v>570</v>
      </c>
    </row>
    <row r="311" ht="16.9" customHeight="1" spans="1:2">
      <c r="A311" s="4" t="s">
        <v>563</v>
      </c>
      <c r="B311" s="197">
        <v>10716</v>
      </c>
    </row>
    <row r="312" ht="16.9" customHeight="1" spans="1:2">
      <c r="A312" s="4" t="s">
        <v>3746</v>
      </c>
      <c r="B312" s="197">
        <v>10716</v>
      </c>
    </row>
    <row r="313" ht="16.9" customHeight="1" spans="1:2">
      <c r="A313" s="4" t="s">
        <v>565</v>
      </c>
      <c r="B313" s="197">
        <v>455931</v>
      </c>
    </row>
    <row r="314" ht="16.9" customHeight="1" spans="1:2">
      <c r="A314" s="4" t="s">
        <v>567</v>
      </c>
      <c r="B314" s="197">
        <v>31589</v>
      </c>
    </row>
    <row r="315" ht="16.9" customHeight="1" spans="1:2">
      <c r="A315" s="4" t="s">
        <v>569</v>
      </c>
      <c r="B315" s="197">
        <v>7841</v>
      </c>
    </row>
    <row r="316" ht="16.9" customHeight="1" spans="1:2">
      <c r="A316" s="4" t="s">
        <v>571</v>
      </c>
      <c r="B316" s="197">
        <v>5754</v>
      </c>
    </row>
    <row r="317" ht="16.9" customHeight="1" spans="1:2">
      <c r="A317" s="4" t="s">
        <v>573</v>
      </c>
      <c r="B317" s="197">
        <v>7063</v>
      </c>
    </row>
    <row r="318" ht="16.9" customHeight="1" spans="1:2">
      <c r="A318" s="4" t="s">
        <v>575</v>
      </c>
      <c r="B318" s="197">
        <v>932</v>
      </c>
    </row>
    <row r="319" ht="16.9" customHeight="1" spans="1:2">
      <c r="A319" s="4" t="s">
        <v>577</v>
      </c>
      <c r="B319" s="197">
        <v>82</v>
      </c>
    </row>
    <row r="320" ht="16.9" customHeight="1" spans="1:2">
      <c r="A320" s="4" t="s">
        <v>579</v>
      </c>
      <c r="B320" s="197">
        <v>8417</v>
      </c>
    </row>
    <row r="321" ht="16.9" customHeight="1" spans="1:2">
      <c r="A321" s="4" t="s">
        <v>581</v>
      </c>
      <c r="B321" s="197">
        <v>0</v>
      </c>
    </row>
    <row r="322" ht="16.9" customHeight="1" spans="1:2">
      <c r="A322" s="4" t="s">
        <v>583</v>
      </c>
      <c r="B322" s="197">
        <v>0</v>
      </c>
    </row>
    <row r="323" ht="16.9" customHeight="1" spans="1:2">
      <c r="A323" s="4" t="s">
        <v>585</v>
      </c>
      <c r="B323" s="197">
        <v>0</v>
      </c>
    </row>
    <row r="324" ht="16.9" customHeight="1" spans="1:2">
      <c r="A324" s="4" t="s">
        <v>587</v>
      </c>
      <c r="B324" s="197">
        <v>1500</v>
      </c>
    </row>
    <row r="325" ht="16.9" customHeight="1" spans="1:2">
      <c r="A325" s="4" t="s">
        <v>589</v>
      </c>
      <c r="B325" s="197">
        <v>86343</v>
      </c>
    </row>
    <row r="326" ht="16.9" customHeight="1" spans="1:2">
      <c r="A326" s="4" t="s">
        <v>142</v>
      </c>
      <c r="B326" s="197">
        <v>27506</v>
      </c>
    </row>
    <row r="327" ht="16.9" customHeight="1" spans="1:2">
      <c r="A327" s="4" t="s">
        <v>144</v>
      </c>
      <c r="B327" s="197">
        <v>2932</v>
      </c>
    </row>
    <row r="328" ht="16.9" customHeight="1" spans="1:2">
      <c r="A328" s="4" t="s">
        <v>146</v>
      </c>
      <c r="B328" s="197">
        <v>0</v>
      </c>
    </row>
    <row r="329" ht="16.9" customHeight="1" spans="1:2">
      <c r="A329" s="4" t="s">
        <v>594</v>
      </c>
      <c r="B329" s="197">
        <v>398</v>
      </c>
    </row>
    <row r="330" ht="16.9" customHeight="1" spans="1:2">
      <c r="A330" s="4" t="s">
        <v>596</v>
      </c>
      <c r="B330" s="197">
        <v>717</v>
      </c>
    </row>
    <row r="331" ht="16.9" customHeight="1" spans="1:2">
      <c r="A331" s="4" t="s">
        <v>598</v>
      </c>
      <c r="B331" s="197">
        <v>1173</v>
      </c>
    </row>
    <row r="332" ht="16.9" customHeight="1" spans="1:2">
      <c r="A332" s="4" t="s">
        <v>600</v>
      </c>
      <c r="B332" s="197">
        <v>148</v>
      </c>
    </row>
    <row r="333" ht="16.9" customHeight="1" spans="1:2">
      <c r="A333" s="4" t="s">
        <v>602</v>
      </c>
      <c r="B333" s="197">
        <v>2885</v>
      </c>
    </row>
    <row r="334" ht="16.9" customHeight="1" spans="1:2">
      <c r="A334" s="4" t="s">
        <v>604</v>
      </c>
      <c r="B334" s="197">
        <v>957</v>
      </c>
    </row>
    <row r="335" ht="16.9" customHeight="1" spans="1:2">
      <c r="A335" s="4" t="s">
        <v>606</v>
      </c>
      <c r="B335" s="197">
        <v>9</v>
      </c>
    </row>
    <row r="336" ht="16.9" customHeight="1" spans="1:2">
      <c r="A336" s="4" t="s">
        <v>608</v>
      </c>
      <c r="B336" s="197">
        <v>16226</v>
      </c>
    </row>
    <row r="337" ht="16.9" customHeight="1" spans="1:2">
      <c r="A337" s="4" t="s">
        <v>610</v>
      </c>
      <c r="B337" s="197">
        <v>8372</v>
      </c>
    </row>
    <row r="338" ht="16.9" customHeight="1" spans="1:2">
      <c r="A338" s="4" t="s">
        <v>612</v>
      </c>
      <c r="B338" s="197">
        <v>4917</v>
      </c>
    </row>
    <row r="339" ht="16.9" customHeight="1" spans="1:2">
      <c r="A339" s="4" t="s">
        <v>614</v>
      </c>
      <c r="B339" s="197">
        <v>-21</v>
      </c>
    </row>
    <row r="340" ht="16.9" customHeight="1" spans="1:2">
      <c r="A340" s="4" t="s">
        <v>616</v>
      </c>
      <c r="B340" s="197">
        <v>4200</v>
      </c>
    </row>
    <row r="341" ht="16.9" customHeight="1" spans="1:2">
      <c r="A341" s="4" t="s">
        <v>618</v>
      </c>
      <c r="B341" s="197">
        <v>1500</v>
      </c>
    </row>
    <row r="342" ht="16.9" customHeight="1" spans="1:2">
      <c r="A342" s="4" t="s">
        <v>620</v>
      </c>
      <c r="B342" s="197">
        <v>330</v>
      </c>
    </row>
    <row r="343" ht="16.9" customHeight="1" spans="1:2">
      <c r="A343" s="4" t="s">
        <v>622</v>
      </c>
      <c r="B343" s="197">
        <v>0</v>
      </c>
    </row>
    <row r="344" ht="16.9" customHeight="1" spans="1:2">
      <c r="A344" s="4" t="s">
        <v>249</v>
      </c>
      <c r="B344" s="197">
        <v>410</v>
      </c>
    </row>
    <row r="345" ht="16.9" customHeight="1" spans="1:2">
      <c r="A345" s="4" t="s">
        <v>161</v>
      </c>
      <c r="B345" s="197">
        <v>195</v>
      </c>
    </row>
    <row r="346" ht="16.9" customHeight="1" spans="1:2">
      <c r="A346" s="4" t="s">
        <v>626</v>
      </c>
      <c r="B346" s="197">
        <v>13489</v>
      </c>
    </row>
    <row r="347" ht="16.9" customHeight="1" spans="1:2">
      <c r="A347" s="4" t="s">
        <v>628</v>
      </c>
      <c r="B347" s="197">
        <v>28133</v>
      </c>
    </row>
    <row r="348" ht="16.9" customHeight="1" spans="1:2">
      <c r="A348" s="4" t="s">
        <v>142</v>
      </c>
      <c r="B348" s="197">
        <v>21199</v>
      </c>
    </row>
    <row r="349" ht="16.9" customHeight="1" spans="1:2">
      <c r="A349" s="4" t="s">
        <v>144</v>
      </c>
      <c r="B349" s="197">
        <v>0</v>
      </c>
    </row>
    <row r="350" ht="16.9" customHeight="1" spans="1:2">
      <c r="A350" s="4" t="s">
        <v>146</v>
      </c>
      <c r="B350" s="197">
        <v>0</v>
      </c>
    </row>
    <row r="351" ht="16.9" customHeight="1" spans="1:2">
      <c r="A351" s="4" t="s">
        <v>633</v>
      </c>
      <c r="B351" s="197">
        <v>325</v>
      </c>
    </row>
    <row r="352" ht="16.9" customHeight="1" spans="1:2">
      <c r="A352" s="4" t="s">
        <v>161</v>
      </c>
      <c r="B352" s="197">
        <v>311</v>
      </c>
    </row>
    <row r="353" ht="16.9" customHeight="1" spans="1:2">
      <c r="A353" s="4" t="s">
        <v>636</v>
      </c>
      <c r="B353" s="197">
        <v>6298</v>
      </c>
    </row>
    <row r="354" ht="16.9" customHeight="1" spans="1:2">
      <c r="A354" s="4" t="s">
        <v>638</v>
      </c>
      <c r="B354" s="197">
        <v>14029</v>
      </c>
    </row>
    <row r="355" ht="16.9" customHeight="1" spans="1:2">
      <c r="A355" s="4" t="s">
        <v>142</v>
      </c>
      <c r="B355" s="197">
        <v>7740</v>
      </c>
    </row>
    <row r="356" ht="16.9" customHeight="1" spans="1:2">
      <c r="A356" s="4" t="s">
        <v>144</v>
      </c>
      <c r="B356" s="197">
        <v>72</v>
      </c>
    </row>
    <row r="357" ht="16.9" customHeight="1" spans="1:2">
      <c r="A357" s="4" t="s">
        <v>146</v>
      </c>
      <c r="B357" s="197">
        <v>137</v>
      </c>
    </row>
    <row r="358" ht="16.9" customHeight="1" spans="1:2">
      <c r="A358" s="4" t="s">
        <v>643</v>
      </c>
      <c r="B358" s="197">
        <v>346</v>
      </c>
    </row>
    <row r="359" ht="16.9" customHeight="1" spans="1:2">
      <c r="A359" s="4" t="s">
        <v>645</v>
      </c>
      <c r="B359" s="197">
        <v>93</v>
      </c>
    </row>
    <row r="360" ht="16.9" customHeight="1" spans="1:2">
      <c r="A360" s="4" t="s">
        <v>647</v>
      </c>
      <c r="B360" s="197">
        <v>55</v>
      </c>
    </row>
    <row r="361" ht="16.9" customHeight="1" spans="1:2">
      <c r="A361" s="4" t="s">
        <v>649</v>
      </c>
      <c r="B361" s="197">
        <v>5</v>
      </c>
    </row>
    <row r="362" ht="16.9" customHeight="1" spans="1:2">
      <c r="A362" s="4" t="s">
        <v>651</v>
      </c>
      <c r="B362" s="197">
        <v>69</v>
      </c>
    </row>
    <row r="363" ht="16.9" customHeight="1" spans="1:2">
      <c r="A363" s="4" t="s">
        <v>653</v>
      </c>
      <c r="B363" s="197">
        <v>291</v>
      </c>
    </row>
    <row r="364" ht="16.9" customHeight="1" spans="1:2">
      <c r="A364" s="4" t="s">
        <v>161</v>
      </c>
      <c r="B364" s="197">
        <v>53</v>
      </c>
    </row>
    <row r="365" ht="16.9" customHeight="1" spans="1:2">
      <c r="A365" s="4" t="s">
        <v>656</v>
      </c>
      <c r="B365" s="197">
        <v>5168</v>
      </c>
    </row>
    <row r="366" ht="16.9" customHeight="1" spans="1:2">
      <c r="A366" s="4" t="s">
        <v>658</v>
      </c>
      <c r="B366" s="197">
        <v>12029</v>
      </c>
    </row>
    <row r="367" ht="16.9" customHeight="1" spans="1:2">
      <c r="A367" s="4" t="s">
        <v>142</v>
      </c>
      <c r="B367" s="197">
        <v>7761</v>
      </c>
    </row>
    <row r="368" ht="16.9" customHeight="1" spans="1:2">
      <c r="A368" s="4" t="s">
        <v>144</v>
      </c>
      <c r="B368" s="197">
        <v>87</v>
      </c>
    </row>
    <row r="369" ht="16.9" customHeight="1" spans="1:2">
      <c r="A369" s="4" t="s">
        <v>146</v>
      </c>
      <c r="B369" s="197">
        <v>0</v>
      </c>
    </row>
    <row r="370" ht="16.9" customHeight="1" spans="1:2">
      <c r="A370" s="4" t="s">
        <v>663</v>
      </c>
      <c r="B370" s="197">
        <v>36</v>
      </c>
    </row>
    <row r="371" ht="16.9" customHeight="1" spans="1:2">
      <c r="A371" s="4" t="s">
        <v>665</v>
      </c>
      <c r="B371" s="197">
        <v>0</v>
      </c>
    </row>
    <row r="372" ht="16.9" customHeight="1" spans="1:2">
      <c r="A372" s="4" t="s">
        <v>667</v>
      </c>
      <c r="B372" s="197">
        <v>0</v>
      </c>
    </row>
    <row r="373" ht="16.9" customHeight="1" spans="1:2">
      <c r="A373" s="4" t="s">
        <v>161</v>
      </c>
      <c r="B373" s="197">
        <v>36</v>
      </c>
    </row>
    <row r="374" ht="16.9" customHeight="1" spans="1:2">
      <c r="A374" s="4" t="s">
        <v>670</v>
      </c>
      <c r="B374" s="197">
        <v>4109</v>
      </c>
    </row>
    <row r="375" ht="16.9" customHeight="1" spans="1:2">
      <c r="A375" s="4" t="s">
        <v>672</v>
      </c>
      <c r="B375" s="197">
        <v>6037</v>
      </c>
    </row>
    <row r="376" ht="16.9" customHeight="1" spans="1:2">
      <c r="A376" s="4" t="s">
        <v>142</v>
      </c>
      <c r="B376" s="197">
        <v>3055</v>
      </c>
    </row>
    <row r="377" ht="16.9" customHeight="1" spans="1:2">
      <c r="A377" s="4" t="s">
        <v>144</v>
      </c>
      <c r="B377" s="197">
        <v>0</v>
      </c>
    </row>
    <row r="378" ht="16.9" customHeight="1" spans="1:2">
      <c r="A378" s="4" t="s">
        <v>146</v>
      </c>
      <c r="B378" s="197">
        <v>0</v>
      </c>
    </row>
    <row r="379" ht="16.9" customHeight="1" spans="1:2">
      <c r="A379" s="4" t="s">
        <v>677</v>
      </c>
      <c r="B379" s="197">
        <v>200</v>
      </c>
    </row>
    <row r="380" ht="16.9" customHeight="1" spans="1:2">
      <c r="A380" s="4" t="s">
        <v>679</v>
      </c>
      <c r="B380" s="197">
        <v>300</v>
      </c>
    </row>
    <row r="381" ht="16.9" customHeight="1" spans="1:2">
      <c r="A381" s="4" t="s">
        <v>681</v>
      </c>
      <c r="B381" s="197">
        <v>0</v>
      </c>
    </row>
    <row r="382" ht="16.9" customHeight="1" spans="1:2">
      <c r="A382" s="4" t="s">
        <v>683</v>
      </c>
      <c r="B382" s="197">
        <v>359</v>
      </c>
    </row>
    <row r="383" ht="16.9" customHeight="1" spans="1:2">
      <c r="A383" s="4" t="s">
        <v>685</v>
      </c>
      <c r="B383" s="197">
        <v>105</v>
      </c>
    </row>
    <row r="384" ht="16.9" customHeight="1" spans="1:2">
      <c r="A384" s="4" t="s">
        <v>687</v>
      </c>
      <c r="B384" s="197">
        <v>0</v>
      </c>
    </row>
    <row r="385" ht="16.9" customHeight="1" spans="1:2">
      <c r="A385" s="4" t="s">
        <v>161</v>
      </c>
      <c r="B385" s="197">
        <v>0</v>
      </c>
    </row>
    <row r="386" ht="16.9" customHeight="1" spans="1:2">
      <c r="A386" s="4" t="s">
        <v>690</v>
      </c>
      <c r="B386" s="197">
        <v>2018</v>
      </c>
    </row>
    <row r="387" ht="16.9" customHeight="1" spans="1:2">
      <c r="A387" s="4" t="s">
        <v>692</v>
      </c>
      <c r="B387" s="197">
        <v>221117</v>
      </c>
    </row>
    <row r="388" ht="16.9" customHeight="1" spans="1:2">
      <c r="A388" s="4" t="s">
        <v>142</v>
      </c>
      <c r="B388" s="197">
        <v>145558</v>
      </c>
    </row>
    <row r="389" ht="16.9" customHeight="1" spans="1:2">
      <c r="A389" s="4" t="s">
        <v>144</v>
      </c>
      <c r="B389" s="197">
        <v>0</v>
      </c>
    </row>
    <row r="390" ht="16.9" customHeight="1" spans="1:2">
      <c r="A390" s="4" t="s">
        <v>146</v>
      </c>
      <c r="B390" s="197">
        <v>0</v>
      </c>
    </row>
    <row r="391" ht="16.9" customHeight="1" spans="1:2">
      <c r="A391" s="4" t="s">
        <v>697</v>
      </c>
      <c r="B391" s="197">
        <v>37871</v>
      </c>
    </row>
    <row r="392" ht="16.9" customHeight="1" spans="1:2">
      <c r="A392" s="4" t="s">
        <v>699</v>
      </c>
      <c r="B392" s="197">
        <v>6334</v>
      </c>
    </row>
    <row r="393" ht="16.9" customHeight="1" spans="1:2">
      <c r="A393" s="4" t="s">
        <v>701</v>
      </c>
      <c r="B393" s="197">
        <v>10469</v>
      </c>
    </row>
    <row r="394" ht="16.9" customHeight="1" spans="1:2">
      <c r="A394" s="4" t="s">
        <v>161</v>
      </c>
      <c r="B394" s="197">
        <v>0</v>
      </c>
    </row>
    <row r="395" ht="16.9" customHeight="1" spans="1:2">
      <c r="A395" s="4" t="s">
        <v>704</v>
      </c>
      <c r="B395" s="197">
        <v>20885</v>
      </c>
    </row>
    <row r="396" ht="16.9" customHeight="1" spans="1:2">
      <c r="A396" s="4" t="s">
        <v>706</v>
      </c>
      <c r="B396" s="197">
        <v>49470</v>
      </c>
    </row>
    <row r="397" ht="16.9" customHeight="1" spans="1:2">
      <c r="A397" s="4" t="s">
        <v>142</v>
      </c>
      <c r="B397" s="197">
        <v>19321</v>
      </c>
    </row>
    <row r="398" ht="16.9" customHeight="1" spans="1:2">
      <c r="A398" s="4" t="s">
        <v>144</v>
      </c>
      <c r="B398" s="197">
        <v>44</v>
      </c>
    </row>
    <row r="399" ht="16.9" customHeight="1" spans="1:2">
      <c r="A399" s="4" t="s">
        <v>146</v>
      </c>
      <c r="B399" s="197">
        <v>0</v>
      </c>
    </row>
    <row r="400" ht="16.9" customHeight="1" spans="1:2">
      <c r="A400" s="4" t="s">
        <v>711</v>
      </c>
      <c r="B400" s="197">
        <v>8551</v>
      </c>
    </row>
    <row r="401" ht="16.9" customHeight="1" spans="1:2">
      <c r="A401" s="4" t="s">
        <v>713</v>
      </c>
      <c r="B401" s="197">
        <v>1818</v>
      </c>
    </row>
    <row r="402" ht="16.9" customHeight="1" spans="1:2">
      <c r="A402" s="4" t="s">
        <v>715</v>
      </c>
      <c r="B402" s="197">
        <v>16081</v>
      </c>
    </row>
    <row r="403" ht="16.9" customHeight="1" spans="1:2">
      <c r="A403" s="4" t="s">
        <v>161</v>
      </c>
      <c r="B403" s="197">
        <v>0</v>
      </c>
    </row>
    <row r="404" ht="16.9" customHeight="1" spans="1:2">
      <c r="A404" s="4" t="s">
        <v>718</v>
      </c>
      <c r="B404" s="197">
        <v>3655</v>
      </c>
    </row>
    <row r="405" ht="16.9" customHeight="1" spans="1:2">
      <c r="A405" s="4" t="s">
        <v>720</v>
      </c>
      <c r="B405" s="197">
        <v>317</v>
      </c>
    </row>
    <row r="406" ht="16.9" customHeight="1" spans="1:2">
      <c r="A406" s="4" t="s">
        <v>142</v>
      </c>
      <c r="B406" s="197">
        <v>200</v>
      </c>
    </row>
    <row r="407" ht="16.9" customHeight="1" spans="1:2">
      <c r="A407" s="4" t="s">
        <v>144</v>
      </c>
      <c r="B407" s="197">
        <v>0</v>
      </c>
    </row>
    <row r="408" ht="16.9" customHeight="1" spans="1:2">
      <c r="A408" s="4" t="s">
        <v>146</v>
      </c>
      <c r="B408" s="197">
        <v>0</v>
      </c>
    </row>
    <row r="409" ht="16.9" customHeight="1" spans="1:2">
      <c r="A409" s="4" t="s">
        <v>725</v>
      </c>
      <c r="B409" s="197">
        <v>0</v>
      </c>
    </row>
    <row r="410" ht="16.9" customHeight="1" spans="1:2">
      <c r="A410" s="4" t="s">
        <v>727</v>
      </c>
      <c r="B410" s="197">
        <v>0</v>
      </c>
    </row>
    <row r="411" ht="16.9" customHeight="1" spans="1:2">
      <c r="A411" s="4" t="s">
        <v>161</v>
      </c>
      <c r="B411" s="197">
        <v>117</v>
      </c>
    </row>
    <row r="412" ht="16.9" customHeight="1" spans="1:2">
      <c r="A412" s="4" t="s">
        <v>730</v>
      </c>
      <c r="B412" s="197">
        <v>0</v>
      </c>
    </row>
    <row r="413" ht="16.9" customHeight="1" spans="1:2">
      <c r="A413" s="4" t="s">
        <v>732</v>
      </c>
      <c r="B413" s="197">
        <v>0</v>
      </c>
    </row>
    <row r="414" ht="16.9" customHeight="1" spans="1:2">
      <c r="A414" s="4" t="s">
        <v>142</v>
      </c>
      <c r="B414" s="197">
        <v>0</v>
      </c>
    </row>
    <row r="415" ht="16.9" customHeight="1" spans="1:2">
      <c r="A415" s="4" t="s">
        <v>144</v>
      </c>
      <c r="B415" s="197">
        <v>0</v>
      </c>
    </row>
    <row r="416" ht="16.9" customHeight="1" spans="1:2">
      <c r="A416" s="4" t="s">
        <v>736</v>
      </c>
      <c r="B416" s="197">
        <v>0</v>
      </c>
    </row>
    <row r="417" ht="16.9" customHeight="1" spans="1:2">
      <c r="A417" s="4" t="s">
        <v>738</v>
      </c>
      <c r="B417" s="197">
        <v>0</v>
      </c>
    </row>
    <row r="418" ht="16.9" customHeight="1" spans="1:2">
      <c r="A418" s="4" t="s">
        <v>740</v>
      </c>
      <c r="B418" s="197">
        <v>0</v>
      </c>
    </row>
    <row r="419" ht="16.9" customHeight="1" spans="1:2">
      <c r="A419" s="4" t="s">
        <v>618</v>
      </c>
      <c r="B419" s="197">
        <v>0</v>
      </c>
    </row>
    <row r="420" ht="16.9" customHeight="1" spans="1:2">
      <c r="A420" s="4" t="s">
        <v>743</v>
      </c>
      <c r="B420" s="197">
        <v>0</v>
      </c>
    </row>
    <row r="421" ht="16.9" customHeight="1" spans="1:2">
      <c r="A421" s="4" t="s">
        <v>745</v>
      </c>
      <c r="B421" s="197">
        <v>6867</v>
      </c>
    </row>
    <row r="422" ht="16.9" customHeight="1" spans="1:2">
      <c r="A422" s="4" t="s">
        <v>3747</v>
      </c>
      <c r="B422" s="197">
        <v>6867</v>
      </c>
    </row>
    <row r="423" ht="16.9" customHeight="1" spans="1:2">
      <c r="A423" s="4" t="s">
        <v>3748</v>
      </c>
      <c r="B423" s="197">
        <v>0</v>
      </c>
    </row>
    <row r="424" ht="16.9" customHeight="1" spans="1:2">
      <c r="A424" s="4" t="s">
        <v>747</v>
      </c>
      <c r="B424" s="197">
        <v>824226</v>
      </c>
    </row>
    <row r="425" ht="16.9" customHeight="1" spans="1:2">
      <c r="A425" s="4" t="s">
        <v>749</v>
      </c>
      <c r="B425" s="197">
        <v>7456</v>
      </c>
    </row>
    <row r="426" ht="16.9" customHeight="1" spans="1:2">
      <c r="A426" s="4" t="s">
        <v>142</v>
      </c>
      <c r="B426" s="197">
        <v>2471</v>
      </c>
    </row>
    <row r="427" ht="16.9" customHeight="1" spans="1:2">
      <c r="A427" s="4" t="s">
        <v>144</v>
      </c>
      <c r="B427" s="197">
        <v>920</v>
      </c>
    </row>
    <row r="428" ht="16.9" customHeight="1" spans="1:2">
      <c r="A428" s="4" t="s">
        <v>146</v>
      </c>
      <c r="B428" s="197">
        <v>145</v>
      </c>
    </row>
    <row r="429" ht="16.9" customHeight="1" spans="1:2">
      <c r="A429" s="4" t="s">
        <v>754</v>
      </c>
      <c r="B429" s="197">
        <v>3920</v>
      </c>
    </row>
    <row r="430" ht="16.9" customHeight="1" spans="1:2">
      <c r="A430" s="4" t="s">
        <v>756</v>
      </c>
      <c r="B430" s="197">
        <v>636443</v>
      </c>
    </row>
    <row r="431" ht="16.9" customHeight="1" spans="1:2">
      <c r="A431" s="4" t="s">
        <v>758</v>
      </c>
      <c r="B431" s="197">
        <v>3579</v>
      </c>
    </row>
    <row r="432" ht="16.9" customHeight="1" spans="1:2">
      <c r="A432" s="4" t="s">
        <v>760</v>
      </c>
      <c r="B432" s="197">
        <v>41319</v>
      </c>
    </row>
    <row r="433" ht="16.9" customHeight="1" spans="1:2">
      <c r="A433" s="4" t="s">
        <v>762</v>
      </c>
      <c r="B433" s="197">
        <v>39490</v>
      </c>
    </row>
    <row r="434" ht="16.9" customHeight="1" spans="1:2">
      <c r="A434" s="4" t="s">
        <v>764</v>
      </c>
      <c r="B434" s="197">
        <v>4360</v>
      </c>
    </row>
    <row r="435" ht="16.9" customHeight="1" spans="1:2">
      <c r="A435" s="4" t="s">
        <v>766</v>
      </c>
      <c r="B435" s="197">
        <v>528898</v>
      </c>
    </row>
    <row r="436" ht="16.9" customHeight="1" spans="1:2">
      <c r="A436" s="4" t="s">
        <v>768</v>
      </c>
      <c r="B436" s="197">
        <v>0</v>
      </c>
    </row>
    <row r="437" ht="16.9" customHeight="1" spans="1:2">
      <c r="A437" s="4" t="s">
        <v>770</v>
      </c>
      <c r="B437" s="197">
        <v>0</v>
      </c>
    </row>
    <row r="438" ht="16.9" customHeight="1" spans="1:2">
      <c r="A438" s="4" t="s">
        <v>772</v>
      </c>
      <c r="B438" s="197">
        <v>18797</v>
      </c>
    </row>
    <row r="439" ht="16.9" customHeight="1" spans="1:2">
      <c r="A439" s="4" t="s">
        <v>774</v>
      </c>
      <c r="B439" s="197">
        <v>165691</v>
      </c>
    </row>
    <row r="440" ht="16.9" customHeight="1" spans="1:2">
      <c r="A440" s="4" t="s">
        <v>776</v>
      </c>
      <c r="B440" s="197">
        <v>0</v>
      </c>
    </row>
    <row r="441" ht="16.9" customHeight="1" spans="1:2">
      <c r="A441" s="4" t="s">
        <v>778</v>
      </c>
      <c r="B441" s="197">
        <v>47823</v>
      </c>
    </row>
    <row r="442" ht="16.9" customHeight="1" spans="1:2">
      <c r="A442" s="4" t="s">
        <v>780</v>
      </c>
      <c r="B442" s="197">
        <v>29017</v>
      </c>
    </row>
    <row r="443" ht="16.9" customHeight="1" spans="1:2">
      <c r="A443" s="4" t="s">
        <v>782</v>
      </c>
      <c r="B443" s="197">
        <v>50</v>
      </c>
    </row>
    <row r="444" ht="16.9" customHeight="1" spans="1:2">
      <c r="A444" s="4" t="s">
        <v>784</v>
      </c>
      <c r="B444" s="197">
        <v>88054</v>
      </c>
    </row>
    <row r="445" ht="16.9" customHeight="1" spans="1:2">
      <c r="A445" s="4" t="s">
        <v>786</v>
      </c>
      <c r="B445" s="197">
        <v>747</v>
      </c>
    </row>
    <row r="446" ht="16.9" customHeight="1" spans="1:2">
      <c r="A446" s="4" t="s">
        <v>788</v>
      </c>
      <c r="B446" s="197">
        <v>715</v>
      </c>
    </row>
    <row r="447" ht="16.9" customHeight="1" spans="1:2">
      <c r="A447" s="4" t="s">
        <v>790</v>
      </c>
      <c r="B447" s="197">
        <v>0</v>
      </c>
    </row>
    <row r="448" ht="16.9" customHeight="1" spans="1:2">
      <c r="A448" s="4" t="s">
        <v>792</v>
      </c>
      <c r="B448" s="197">
        <v>133</v>
      </c>
    </row>
    <row r="449" ht="16.9" customHeight="1" spans="1:2">
      <c r="A449" s="4" t="s">
        <v>794</v>
      </c>
      <c r="B449" s="197">
        <v>582</v>
      </c>
    </row>
    <row r="450" ht="16.9" customHeight="1" spans="1:2">
      <c r="A450" s="4" t="s">
        <v>796</v>
      </c>
      <c r="B450" s="197">
        <v>0</v>
      </c>
    </row>
    <row r="451" ht="16.9" customHeight="1" spans="1:2">
      <c r="A451" s="4" t="s">
        <v>798</v>
      </c>
      <c r="B451" s="197">
        <v>0</v>
      </c>
    </row>
    <row r="452" ht="16.9" customHeight="1" spans="1:2">
      <c r="A452" s="4" t="s">
        <v>800</v>
      </c>
      <c r="B452" s="197">
        <v>2406</v>
      </c>
    </row>
    <row r="453" ht="16.9" customHeight="1" spans="1:2">
      <c r="A453" s="4" t="s">
        <v>802</v>
      </c>
      <c r="B453" s="197">
        <v>2406</v>
      </c>
    </row>
    <row r="454" ht="16.9" customHeight="1" spans="1:2">
      <c r="A454" s="4" t="s">
        <v>804</v>
      </c>
      <c r="B454" s="197">
        <v>0</v>
      </c>
    </row>
    <row r="455" ht="16.9" customHeight="1" spans="1:2">
      <c r="A455" s="4" t="s">
        <v>806</v>
      </c>
      <c r="B455" s="197">
        <v>0</v>
      </c>
    </row>
    <row r="456" ht="16.9" customHeight="1" spans="1:2">
      <c r="A456" s="4" t="s">
        <v>808</v>
      </c>
      <c r="B456" s="197">
        <v>-101</v>
      </c>
    </row>
    <row r="457" ht="16.9" customHeight="1" spans="1:2">
      <c r="A457" s="4" t="s">
        <v>810</v>
      </c>
      <c r="B457" s="197">
        <v>-101</v>
      </c>
    </row>
    <row r="458" ht="16.9" customHeight="1" spans="1:2">
      <c r="A458" s="4" t="s">
        <v>812</v>
      </c>
      <c r="B458" s="197">
        <v>0</v>
      </c>
    </row>
    <row r="459" ht="16.9" customHeight="1" spans="1:2">
      <c r="A459" s="4" t="s">
        <v>814</v>
      </c>
      <c r="B459" s="197">
        <v>0</v>
      </c>
    </row>
    <row r="460" ht="16.9" customHeight="1" spans="1:2">
      <c r="A460" s="4" t="s">
        <v>816</v>
      </c>
      <c r="B460" s="197">
        <v>284</v>
      </c>
    </row>
    <row r="461" ht="16.9" customHeight="1" spans="1:2">
      <c r="A461" s="4" t="s">
        <v>818</v>
      </c>
      <c r="B461" s="197">
        <v>284</v>
      </c>
    </row>
    <row r="462" ht="16.9" customHeight="1" spans="1:2">
      <c r="A462" s="4" t="s">
        <v>820</v>
      </c>
      <c r="B462" s="197">
        <v>0</v>
      </c>
    </row>
    <row r="463" ht="16.9" customHeight="1" spans="1:2">
      <c r="A463" s="4" t="s">
        <v>822</v>
      </c>
      <c r="B463" s="197">
        <v>0</v>
      </c>
    </row>
    <row r="464" ht="16.9" customHeight="1" spans="1:2">
      <c r="A464" s="4" t="s">
        <v>824</v>
      </c>
      <c r="B464" s="197">
        <v>10225</v>
      </c>
    </row>
    <row r="465" ht="16.9" customHeight="1" spans="1:2">
      <c r="A465" s="4" t="s">
        <v>826</v>
      </c>
      <c r="B465" s="197">
        <v>0</v>
      </c>
    </row>
    <row r="466" ht="16.9" customHeight="1" spans="1:2">
      <c r="A466" s="4" t="s">
        <v>828</v>
      </c>
      <c r="B466" s="197">
        <v>10225</v>
      </c>
    </row>
    <row r="467" ht="16.9" customHeight="1" spans="1:2">
      <c r="A467" s="4" t="s">
        <v>830</v>
      </c>
      <c r="B467" s="197">
        <v>0</v>
      </c>
    </row>
    <row r="468" ht="16.9" customHeight="1" spans="1:2">
      <c r="A468" s="4" t="s">
        <v>832</v>
      </c>
      <c r="B468" s="197">
        <v>0</v>
      </c>
    </row>
    <row r="469" ht="16.9" customHeight="1" spans="1:2">
      <c r="A469" s="4" t="s">
        <v>834</v>
      </c>
      <c r="B469" s="197">
        <v>0</v>
      </c>
    </row>
    <row r="470" ht="16.9" customHeight="1" spans="1:2">
      <c r="A470" s="4" t="s">
        <v>836</v>
      </c>
      <c r="B470" s="197">
        <v>300</v>
      </c>
    </row>
    <row r="471" ht="16.9" customHeight="1" spans="1:2">
      <c r="A471" s="4" t="s">
        <v>838</v>
      </c>
      <c r="B471" s="197">
        <v>0</v>
      </c>
    </row>
    <row r="472" ht="16.9" customHeight="1" spans="1:2">
      <c r="A472" s="4" t="s">
        <v>840</v>
      </c>
      <c r="B472" s="197">
        <v>0</v>
      </c>
    </row>
    <row r="473" ht="16.9" customHeight="1" spans="1:2">
      <c r="A473" s="4" t="s">
        <v>842</v>
      </c>
      <c r="B473" s="197">
        <v>0</v>
      </c>
    </row>
    <row r="474" ht="16.9" customHeight="1" spans="1:2">
      <c r="A474" s="4" t="s">
        <v>844</v>
      </c>
      <c r="B474" s="197">
        <v>300</v>
      </c>
    </row>
    <row r="475" ht="16.9" customHeight="1" spans="1:2">
      <c r="A475" s="4" t="s">
        <v>846</v>
      </c>
      <c r="B475" s="197">
        <v>0</v>
      </c>
    </row>
    <row r="476" ht="16.9" customHeight="1" spans="1:2">
      <c r="A476" s="4" t="s">
        <v>848</v>
      </c>
      <c r="B476" s="197">
        <v>0</v>
      </c>
    </row>
    <row r="477" ht="16.9" customHeight="1" spans="1:2">
      <c r="A477" s="4" t="s">
        <v>850</v>
      </c>
      <c r="B477" s="197">
        <v>807</v>
      </c>
    </row>
    <row r="478" ht="16.9" customHeight="1" spans="1:2">
      <c r="A478" s="4" t="s">
        <v>3749</v>
      </c>
      <c r="B478" s="197">
        <v>807</v>
      </c>
    </row>
    <row r="479" ht="16.9" customHeight="1" spans="1:2">
      <c r="A479" s="4" t="s">
        <v>852</v>
      </c>
      <c r="B479" s="197">
        <v>173439</v>
      </c>
    </row>
    <row r="480" ht="16.9" customHeight="1" spans="1:2">
      <c r="A480" s="4" t="s">
        <v>854</v>
      </c>
      <c r="B480" s="197">
        <v>1843</v>
      </c>
    </row>
    <row r="481" ht="16.9" customHeight="1" spans="1:2">
      <c r="A481" s="4" t="s">
        <v>142</v>
      </c>
      <c r="B481" s="197">
        <v>1343</v>
      </c>
    </row>
    <row r="482" ht="16.9" customHeight="1" spans="1:2">
      <c r="A482" s="4" t="s">
        <v>144</v>
      </c>
      <c r="B482" s="197">
        <v>0</v>
      </c>
    </row>
    <row r="483" ht="16.9" customHeight="1" spans="1:2">
      <c r="A483" s="4" t="s">
        <v>146</v>
      </c>
      <c r="B483" s="197">
        <v>307</v>
      </c>
    </row>
    <row r="484" ht="16.9" customHeight="1" spans="1:2">
      <c r="A484" s="4" t="s">
        <v>859</v>
      </c>
      <c r="B484" s="197">
        <v>193</v>
      </c>
    </row>
    <row r="485" ht="16.9" customHeight="1" spans="1:2">
      <c r="A485" s="4" t="s">
        <v>861</v>
      </c>
      <c r="B485" s="197">
        <v>10867</v>
      </c>
    </row>
    <row r="486" ht="16.9" customHeight="1" spans="1:2">
      <c r="A486" s="4" t="s">
        <v>863</v>
      </c>
      <c r="B486" s="197">
        <v>0</v>
      </c>
    </row>
    <row r="487" ht="16.9" customHeight="1" spans="1:2">
      <c r="A487" s="4" t="s">
        <v>865</v>
      </c>
      <c r="B487" s="197">
        <v>0</v>
      </c>
    </row>
    <row r="488" ht="16.9" customHeight="1" spans="1:2">
      <c r="A488" s="4" t="s">
        <v>867</v>
      </c>
      <c r="B488" s="197">
        <v>0</v>
      </c>
    </row>
    <row r="489" ht="16.9" customHeight="1" spans="1:2">
      <c r="A489" s="4" t="s">
        <v>869</v>
      </c>
      <c r="B489" s="197">
        <v>3219</v>
      </c>
    </row>
    <row r="490" ht="16.9" customHeight="1" spans="1:2">
      <c r="A490" s="4" t="s">
        <v>871</v>
      </c>
      <c r="B490" s="197">
        <v>0</v>
      </c>
    </row>
    <row r="491" ht="16.9" customHeight="1" spans="1:2">
      <c r="A491" s="4" t="s">
        <v>873</v>
      </c>
      <c r="B491" s="197">
        <v>4018</v>
      </c>
    </row>
    <row r="492" ht="16.9" customHeight="1" spans="1:2">
      <c r="A492" s="4" t="s">
        <v>875</v>
      </c>
      <c r="B492" s="197">
        <v>0</v>
      </c>
    </row>
    <row r="493" ht="16.9" customHeight="1" spans="1:2">
      <c r="A493" s="4" t="s">
        <v>877</v>
      </c>
      <c r="B493" s="197">
        <v>3630</v>
      </c>
    </row>
    <row r="494" ht="16.9" customHeight="1" spans="1:2">
      <c r="A494" s="4" t="s">
        <v>879</v>
      </c>
      <c r="B494" s="197">
        <v>31112</v>
      </c>
    </row>
    <row r="495" ht="16.9" customHeight="1" spans="1:2">
      <c r="A495" s="4" t="s">
        <v>863</v>
      </c>
      <c r="B495" s="197">
        <v>16669</v>
      </c>
    </row>
    <row r="496" ht="16.9" customHeight="1" spans="1:2">
      <c r="A496" s="4" t="s">
        <v>882</v>
      </c>
      <c r="B496" s="197">
        <v>8721</v>
      </c>
    </row>
    <row r="497" ht="16.9" customHeight="1" spans="1:2">
      <c r="A497" s="4" t="s">
        <v>884</v>
      </c>
      <c r="B497" s="197">
        <v>5732</v>
      </c>
    </row>
    <row r="498" ht="16.9" customHeight="1" spans="1:2">
      <c r="A498" s="4" t="s">
        <v>886</v>
      </c>
      <c r="B498" s="197">
        <v>0</v>
      </c>
    </row>
    <row r="499" ht="16.9" customHeight="1" spans="1:2">
      <c r="A499" s="4" t="s">
        <v>888</v>
      </c>
      <c r="B499" s="197">
        <v>-10</v>
      </c>
    </row>
    <row r="500" ht="16.9" customHeight="1" spans="1:2">
      <c r="A500" s="4" t="s">
        <v>890</v>
      </c>
      <c r="B500" s="197">
        <v>30504</v>
      </c>
    </row>
    <row r="501" ht="16.9" customHeight="1" spans="1:2">
      <c r="A501" s="4" t="s">
        <v>863</v>
      </c>
      <c r="B501" s="197">
        <v>2314</v>
      </c>
    </row>
    <row r="502" ht="16.9" customHeight="1" spans="1:2">
      <c r="A502" s="4" t="s">
        <v>893</v>
      </c>
      <c r="B502" s="197">
        <v>18192</v>
      </c>
    </row>
    <row r="503" ht="16.9" customHeight="1" spans="1:2">
      <c r="A503" s="4" t="s">
        <v>895</v>
      </c>
      <c r="B503" s="197">
        <v>3599</v>
      </c>
    </row>
    <row r="504" ht="16.9" customHeight="1" spans="1:2">
      <c r="A504" s="4" t="s">
        <v>897</v>
      </c>
      <c r="B504" s="197">
        <v>1500</v>
      </c>
    </row>
    <row r="505" ht="16.9" customHeight="1" spans="1:2">
      <c r="A505" s="4" t="s">
        <v>899</v>
      </c>
      <c r="B505" s="197">
        <v>4899</v>
      </c>
    </row>
    <row r="506" ht="16.9" customHeight="1" spans="1:2">
      <c r="A506" s="4" t="s">
        <v>901</v>
      </c>
      <c r="B506" s="197">
        <v>9770</v>
      </c>
    </row>
    <row r="507" ht="16.9" customHeight="1" spans="1:2">
      <c r="A507" s="4" t="s">
        <v>863</v>
      </c>
      <c r="B507" s="197">
        <v>1212</v>
      </c>
    </row>
    <row r="508" ht="16.9" customHeight="1" spans="1:2">
      <c r="A508" s="4" t="s">
        <v>904</v>
      </c>
      <c r="B508" s="197">
        <v>80</v>
      </c>
    </row>
    <row r="509" ht="16.9" customHeight="1" spans="1:2">
      <c r="A509" s="4" t="s">
        <v>906</v>
      </c>
      <c r="B509" s="197">
        <v>6442</v>
      </c>
    </row>
    <row r="510" ht="16.9" customHeight="1" spans="1:2">
      <c r="A510" s="4" t="s">
        <v>908</v>
      </c>
      <c r="B510" s="197">
        <v>2036</v>
      </c>
    </row>
    <row r="511" ht="16.9" customHeight="1" spans="1:2">
      <c r="A511" s="4" t="s">
        <v>910</v>
      </c>
      <c r="B511" s="197">
        <v>5102</v>
      </c>
    </row>
    <row r="512" ht="16.9" customHeight="1" spans="1:2">
      <c r="A512" s="4" t="s">
        <v>912</v>
      </c>
      <c r="B512" s="197">
        <v>2703</v>
      </c>
    </row>
    <row r="513" ht="16.9" customHeight="1" spans="1:2">
      <c r="A513" s="4" t="s">
        <v>914</v>
      </c>
      <c r="B513" s="197">
        <v>498</v>
      </c>
    </row>
    <row r="514" ht="16.9" customHeight="1" spans="1:2">
      <c r="A514" s="4" t="s">
        <v>916</v>
      </c>
      <c r="B514" s="197">
        <v>0</v>
      </c>
    </row>
    <row r="515" ht="16.9" customHeight="1" spans="1:2">
      <c r="A515" s="4" t="s">
        <v>918</v>
      </c>
      <c r="B515" s="197">
        <v>1901</v>
      </c>
    </row>
    <row r="516" ht="16.9" customHeight="1" spans="1:2">
      <c r="A516" s="4" t="s">
        <v>920</v>
      </c>
      <c r="B516" s="197">
        <v>5488</v>
      </c>
    </row>
    <row r="517" ht="16.9" customHeight="1" spans="1:2">
      <c r="A517" s="4" t="s">
        <v>863</v>
      </c>
      <c r="B517" s="197">
        <v>1270</v>
      </c>
    </row>
    <row r="518" ht="16.9" customHeight="1" spans="1:2">
      <c r="A518" s="4" t="s">
        <v>923</v>
      </c>
      <c r="B518" s="197">
        <v>3968</v>
      </c>
    </row>
    <row r="519" ht="16.9" customHeight="1" spans="1:2">
      <c r="A519" s="4" t="s">
        <v>925</v>
      </c>
      <c r="B519" s="197">
        <v>0</v>
      </c>
    </row>
    <row r="520" ht="16.9" customHeight="1" spans="1:2">
      <c r="A520" s="4" t="s">
        <v>927</v>
      </c>
      <c r="B520" s="197">
        <v>100</v>
      </c>
    </row>
    <row r="521" ht="16.9" customHeight="1" spans="1:2">
      <c r="A521" s="4" t="s">
        <v>929</v>
      </c>
      <c r="B521" s="197">
        <v>150</v>
      </c>
    </row>
    <row r="522" ht="16.9" customHeight="1" spans="1:2">
      <c r="A522" s="4" t="s">
        <v>931</v>
      </c>
      <c r="B522" s="197">
        <v>0</v>
      </c>
    </row>
    <row r="523" ht="16.9" customHeight="1" spans="1:2">
      <c r="A523" s="4" t="s">
        <v>933</v>
      </c>
      <c r="B523" s="197">
        <v>2664</v>
      </c>
    </row>
    <row r="524" ht="16.9" customHeight="1" spans="1:2">
      <c r="A524" s="4" t="s">
        <v>935</v>
      </c>
      <c r="B524" s="197">
        <v>1849</v>
      </c>
    </row>
    <row r="525" ht="16.9" customHeight="1" spans="1:2">
      <c r="A525" s="4" t="s">
        <v>937</v>
      </c>
      <c r="B525" s="197">
        <v>0</v>
      </c>
    </row>
    <row r="526" ht="16.9" customHeight="1" spans="1:2">
      <c r="A526" s="4" t="s">
        <v>939</v>
      </c>
      <c r="B526" s="197">
        <v>815</v>
      </c>
    </row>
    <row r="527" ht="16.9" customHeight="1" spans="1:2">
      <c r="A527" s="4" t="s">
        <v>941</v>
      </c>
      <c r="B527" s="197">
        <v>1653</v>
      </c>
    </row>
    <row r="528" ht="16.9" customHeight="1" spans="1:2">
      <c r="A528" s="4" t="s">
        <v>3750</v>
      </c>
      <c r="B528" s="197">
        <v>1653</v>
      </c>
    </row>
    <row r="529" ht="16.9" customHeight="1" spans="1:2">
      <c r="A529" s="4" t="s">
        <v>943</v>
      </c>
      <c r="B529" s="197">
        <v>74436</v>
      </c>
    </row>
    <row r="530" ht="16.9" customHeight="1" spans="1:2">
      <c r="A530" s="4" t="s">
        <v>945</v>
      </c>
      <c r="B530" s="197">
        <v>1771</v>
      </c>
    </row>
    <row r="531" ht="16.9" customHeight="1" spans="1:2">
      <c r="A531" s="4" t="s">
        <v>947</v>
      </c>
      <c r="B531" s="197">
        <v>0</v>
      </c>
    </row>
    <row r="532" ht="16.9" customHeight="1" spans="1:2">
      <c r="A532" s="4" t="s">
        <v>949</v>
      </c>
      <c r="B532" s="197">
        <v>9143</v>
      </c>
    </row>
    <row r="533" ht="16.9" customHeight="1" spans="1:2">
      <c r="A533" s="4" t="s">
        <v>951</v>
      </c>
      <c r="B533" s="197">
        <v>63522</v>
      </c>
    </row>
    <row r="534" ht="16.9" customHeight="1" spans="1:2">
      <c r="A534" s="4" t="s">
        <v>953</v>
      </c>
      <c r="B534" s="197">
        <v>89185</v>
      </c>
    </row>
    <row r="535" ht="16.9" customHeight="1" spans="1:2">
      <c r="A535" s="4" t="s">
        <v>955</v>
      </c>
      <c r="B535" s="197">
        <v>29213</v>
      </c>
    </row>
    <row r="536" ht="16.9" customHeight="1" spans="1:2">
      <c r="A536" s="4" t="s">
        <v>142</v>
      </c>
      <c r="B536" s="197">
        <v>1412</v>
      </c>
    </row>
    <row r="537" ht="16.9" customHeight="1" spans="1:2">
      <c r="A537" s="4" t="s">
        <v>144</v>
      </c>
      <c r="B537" s="197">
        <v>119</v>
      </c>
    </row>
    <row r="538" ht="16.9" customHeight="1" spans="1:2">
      <c r="A538" s="4" t="s">
        <v>146</v>
      </c>
      <c r="B538" s="197">
        <v>168</v>
      </c>
    </row>
    <row r="539" ht="16.9" customHeight="1" spans="1:2">
      <c r="A539" s="4" t="s">
        <v>960</v>
      </c>
      <c r="B539" s="197">
        <v>2782</v>
      </c>
    </row>
    <row r="540" ht="16.9" customHeight="1" spans="1:2">
      <c r="A540" s="4" t="s">
        <v>962</v>
      </c>
      <c r="B540" s="197">
        <v>290</v>
      </c>
    </row>
    <row r="541" ht="16.9" customHeight="1" spans="1:2">
      <c r="A541" s="4" t="s">
        <v>964</v>
      </c>
      <c r="B541" s="197">
        <v>0</v>
      </c>
    </row>
    <row r="542" ht="16.9" customHeight="1" spans="1:2">
      <c r="A542" s="4" t="s">
        <v>966</v>
      </c>
      <c r="B542" s="197">
        <v>6707</v>
      </c>
    </row>
    <row r="543" ht="16.9" customHeight="1" spans="1:2">
      <c r="A543" s="4" t="s">
        <v>968</v>
      </c>
      <c r="B543" s="197">
        <v>1167</v>
      </c>
    </row>
    <row r="544" ht="16.9" customHeight="1" spans="1:2">
      <c r="A544" s="4" t="s">
        <v>970</v>
      </c>
      <c r="B544" s="197">
        <v>2029</v>
      </c>
    </row>
    <row r="545" ht="16.9" customHeight="1" spans="1:2">
      <c r="A545" s="4" t="s">
        <v>972</v>
      </c>
      <c r="B545" s="197">
        <v>300</v>
      </c>
    </row>
    <row r="546" ht="16.9" customHeight="1" spans="1:2">
      <c r="A546" s="4" t="s">
        <v>974</v>
      </c>
      <c r="B546" s="197">
        <v>3799</v>
      </c>
    </row>
    <row r="547" ht="16.9" customHeight="1" spans="1:2">
      <c r="A547" s="4" t="s">
        <v>976</v>
      </c>
      <c r="B547" s="197">
        <v>100</v>
      </c>
    </row>
    <row r="548" ht="16.9" customHeight="1" spans="1:2">
      <c r="A548" s="4" t="s">
        <v>978</v>
      </c>
      <c r="B548" s="197">
        <v>10340</v>
      </c>
    </row>
    <row r="549" ht="16.9" customHeight="1" spans="1:2">
      <c r="A549" s="4" t="s">
        <v>980</v>
      </c>
      <c r="B549" s="197">
        <v>4375</v>
      </c>
    </row>
    <row r="550" ht="16.9" customHeight="1" spans="1:2">
      <c r="A550" s="4" t="s">
        <v>142</v>
      </c>
      <c r="B550" s="197">
        <v>0</v>
      </c>
    </row>
    <row r="551" ht="16.9" customHeight="1" spans="1:2">
      <c r="A551" s="4" t="s">
        <v>144</v>
      </c>
      <c r="B551" s="197">
        <v>0</v>
      </c>
    </row>
    <row r="552" ht="16.9" customHeight="1" spans="1:2">
      <c r="A552" s="4" t="s">
        <v>146</v>
      </c>
      <c r="B552" s="197">
        <v>0</v>
      </c>
    </row>
    <row r="553" ht="16.9" customHeight="1" spans="1:2">
      <c r="A553" s="4" t="s">
        <v>985</v>
      </c>
      <c r="B553" s="197">
        <v>1369</v>
      </c>
    </row>
    <row r="554" ht="16.9" customHeight="1" spans="1:2">
      <c r="A554" s="4" t="s">
        <v>987</v>
      </c>
      <c r="B554" s="197">
        <v>2795</v>
      </c>
    </row>
    <row r="555" ht="16.9" customHeight="1" spans="1:2">
      <c r="A555" s="4" t="s">
        <v>989</v>
      </c>
      <c r="B555" s="197">
        <v>0</v>
      </c>
    </row>
    <row r="556" ht="16.9" customHeight="1" spans="1:2">
      <c r="A556" s="4" t="s">
        <v>991</v>
      </c>
      <c r="B556" s="197">
        <v>211</v>
      </c>
    </row>
    <row r="557" ht="16.9" customHeight="1" spans="1:2">
      <c r="A557" s="4" t="s">
        <v>993</v>
      </c>
      <c r="B557" s="197">
        <v>8943</v>
      </c>
    </row>
    <row r="558" ht="16.9" customHeight="1" spans="1:2">
      <c r="A558" s="4" t="s">
        <v>142</v>
      </c>
      <c r="B558" s="197">
        <v>637</v>
      </c>
    </row>
    <row r="559" ht="16.9" customHeight="1" spans="1:2">
      <c r="A559" s="4" t="s">
        <v>144</v>
      </c>
      <c r="B559" s="197">
        <v>0</v>
      </c>
    </row>
    <row r="560" ht="16.9" customHeight="1" spans="1:2">
      <c r="A560" s="4" t="s">
        <v>146</v>
      </c>
      <c r="B560" s="197">
        <v>338</v>
      </c>
    </row>
    <row r="561" ht="16.9" customHeight="1" spans="1:2">
      <c r="A561" s="4" t="s">
        <v>998</v>
      </c>
      <c r="B561" s="197">
        <v>620</v>
      </c>
    </row>
    <row r="562" ht="16.9" customHeight="1" spans="1:2">
      <c r="A562" s="4" t="s">
        <v>1000</v>
      </c>
      <c r="B562" s="197">
        <v>0</v>
      </c>
    </row>
    <row r="563" ht="16.9" customHeight="1" spans="1:2">
      <c r="A563" s="4" t="s">
        <v>1002</v>
      </c>
      <c r="B563" s="197">
        <v>7648</v>
      </c>
    </row>
    <row r="564" ht="16.9" customHeight="1" spans="1:2">
      <c r="A564" s="4" t="s">
        <v>1004</v>
      </c>
      <c r="B564" s="197">
        <v>-607</v>
      </c>
    </row>
    <row r="565" ht="16.9" customHeight="1" spans="1:2">
      <c r="A565" s="4" t="s">
        <v>1006</v>
      </c>
      <c r="B565" s="197">
        <v>335</v>
      </c>
    </row>
    <row r="566" ht="16.9" customHeight="1" spans="1:2">
      <c r="A566" s="4" t="s">
        <v>1008</v>
      </c>
      <c r="B566" s="197">
        <v>33</v>
      </c>
    </row>
    <row r="567" ht="16.9" customHeight="1" spans="1:2">
      <c r="A567" s="4" t="s">
        <v>1010</v>
      </c>
      <c r="B567" s="197">
        <v>-61</v>
      </c>
    </row>
    <row r="568" ht="16.9" customHeight="1" spans="1:2">
      <c r="A568" s="4" t="s">
        <v>1012</v>
      </c>
      <c r="B568" s="197">
        <v>20720</v>
      </c>
    </row>
    <row r="569" ht="16.9" customHeight="1" spans="1:2">
      <c r="A569" s="4" t="s">
        <v>142</v>
      </c>
      <c r="B569" s="197">
        <v>916</v>
      </c>
    </row>
    <row r="570" ht="16.9" customHeight="1" spans="1:2">
      <c r="A570" s="4" t="s">
        <v>144</v>
      </c>
      <c r="B570" s="197">
        <v>0</v>
      </c>
    </row>
    <row r="571" ht="16.9" customHeight="1" spans="1:2">
      <c r="A571" s="4" t="s">
        <v>146</v>
      </c>
      <c r="B571" s="197">
        <v>0</v>
      </c>
    </row>
    <row r="572" ht="16.9" customHeight="1" spans="1:2">
      <c r="A572" s="4" t="s">
        <v>1017</v>
      </c>
      <c r="B572" s="197">
        <v>4913</v>
      </c>
    </row>
    <row r="573" ht="16.9" customHeight="1" spans="1:2">
      <c r="A573" s="4" t="s">
        <v>1019</v>
      </c>
      <c r="B573" s="197">
        <v>1127</v>
      </c>
    </row>
    <row r="574" ht="16.9" customHeight="1" spans="1:2">
      <c r="A574" s="4" t="s">
        <v>1021</v>
      </c>
      <c r="B574" s="197">
        <v>73</v>
      </c>
    </row>
    <row r="575" ht="16.9" customHeight="1" spans="1:2">
      <c r="A575" s="4" t="s">
        <v>1023</v>
      </c>
      <c r="B575" s="197">
        <v>13691</v>
      </c>
    </row>
    <row r="576" ht="16.9" customHeight="1" spans="1:2">
      <c r="A576" s="4" t="s">
        <v>1025</v>
      </c>
      <c r="B576" s="197">
        <v>5353</v>
      </c>
    </row>
    <row r="577" ht="16.9" customHeight="1" spans="1:2">
      <c r="A577" s="4" t="s">
        <v>142</v>
      </c>
      <c r="B577" s="197">
        <v>797</v>
      </c>
    </row>
    <row r="578" ht="16.9" customHeight="1" spans="1:2">
      <c r="A578" s="4" t="s">
        <v>144</v>
      </c>
      <c r="B578" s="197">
        <v>120</v>
      </c>
    </row>
    <row r="579" ht="16.9" customHeight="1" spans="1:2">
      <c r="A579" s="4" t="s">
        <v>146</v>
      </c>
      <c r="B579" s="197">
        <v>49</v>
      </c>
    </row>
    <row r="580" ht="16.9" customHeight="1" spans="1:2">
      <c r="A580" s="4" t="s">
        <v>1030</v>
      </c>
      <c r="B580" s="197">
        <v>0</v>
      </c>
    </row>
    <row r="581" ht="16.9" customHeight="1" spans="1:2">
      <c r="A581" s="4" t="s">
        <v>1032</v>
      </c>
      <c r="B581" s="197">
        <v>4131</v>
      </c>
    </row>
    <row r="582" ht="16.9" customHeight="1" spans="1:2">
      <c r="A582" s="4" t="s">
        <v>1034</v>
      </c>
      <c r="B582" s="197">
        <v>57</v>
      </c>
    </row>
    <row r="583" ht="16.9" customHeight="1" spans="1:2">
      <c r="A583" s="4" t="s">
        <v>1036</v>
      </c>
      <c r="B583" s="197">
        <v>59</v>
      </c>
    </row>
    <row r="584" ht="16.9" customHeight="1" spans="1:2">
      <c r="A584" s="4" t="s">
        <v>1038</v>
      </c>
      <c r="B584" s="197">
        <v>140</v>
      </c>
    </row>
    <row r="585" ht="16.9" customHeight="1" spans="1:2">
      <c r="A585" s="4" t="s">
        <v>1040</v>
      </c>
      <c r="B585" s="197">
        <v>20581</v>
      </c>
    </row>
    <row r="586" ht="16.9" customHeight="1" spans="1:2">
      <c r="A586" s="4" t="s">
        <v>1042</v>
      </c>
      <c r="B586" s="197">
        <v>3656</v>
      </c>
    </row>
    <row r="587" ht="16.9" customHeight="1" spans="1:2">
      <c r="A587" s="4" t="s">
        <v>1044</v>
      </c>
      <c r="B587" s="197">
        <v>15570</v>
      </c>
    </row>
    <row r="588" ht="16.9" customHeight="1" spans="1:2">
      <c r="A588" s="4" t="s">
        <v>1046</v>
      </c>
      <c r="B588" s="197">
        <v>1355</v>
      </c>
    </row>
    <row r="589" ht="16.9" customHeight="1" spans="1:2">
      <c r="A589" s="4" t="s">
        <v>1048</v>
      </c>
      <c r="B589" s="197">
        <v>1187282</v>
      </c>
    </row>
    <row r="590" ht="16.9" customHeight="1" spans="1:2">
      <c r="A590" s="4" t="s">
        <v>1050</v>
      </c>
      <c r="B590" s="197">
        <v>8342</v>
      </c>
    </row>
    <row r="591" ht="16.9" customHeight="1" spans="1:2">
      <c r="A591" s="4" t="s">
        <v>142</v>
      </c>
      <c r="B591" s="197">
        <v>1319</v>
      </c>
    </row>
    <row r="592" ht="16.9" customHeight="1" spans="1:2">
      <c r="A592" s="4" t="s">
        <v>144</v>
      </c>
      <c r="B592" s="197">
        <v>22</v>
      </c>
    </row>
    <row r="593" ht="16.9" customHeight="1" spans="1:2">
      <c r="A593" s="4" t="s">
        <v>146</v>
      </c>
      <c r="B593" s="197">
        <v>354</v>
      </c>
    </row>
    <row r="594" ht="16.9" customHeight="1" spans="1:2">
      <c r="A594" s="4" t="s">
        <v>1055</v>
      </c>
      <c r="B594" s="197">
        <v>0</v>
      </c>
    </row>
    <row r="595" ht="16.9" customHeight="1" spans="1:2">
      <c r="A595" s="4" t="s">
        <v>1057</v>
      </c>
      <c r="B595" s="197">
        <v>100</v>
      </c>
    </row>
    <row r="596" ht="16.9" customHeight="1" spans="1:2">
      <c r="A596" s="4" t="s">
        <v>1059</v>
      </c>
      <c r="B596" s="197">
        <v>53</v>
      </c>
    </row>
    <row r="597" ht="16.9" customHeight="1" spans="1:2">
      <c r="A597" s="4" t="s">
        <v>1061</v>
      </c>
      <c r="B597" s="197">
        <v>2309</v>
      </c>
    </row>
    <row r="598" ht="16.9" customHeight="1" spans="1:2">
      <c r="A598" s="4" t="s">
        <v>249</v>
      </c>
      <c r="B598" s="197">
        <v>1412</v>
      </c>
    </row>
    <row r="599" ht="16.9" customHeight="1" spans="1:2">
      <c r="A599" s="4" t="s">
        <v>1064</v>
      </c>
      <c r="B599" s="197">
        <v>555</v>
      </c>
    </row>
    <row r="600" ht="16.9" customHeight="1" spans="1:2">
      <c r="A600" s="4" t="s">
        <v>1066</v>
      </c>
      <c r="B600" s="197">
        <v>0</v>
      </c>
    </row>
    <row r="601" ht="16.9" customHeight="1" spans="1:2">
      <c r="A601" s="4" t="s">
        <v>1068</v>
      </c>
      <c r="B601" s="197">
        <v>169</v>
      </c>
    </row>
    <row r="602" ht="16.9" customHeight="1" spans="1:2">
      <c r="A602" s="4" t="s">
        <v>1070</v>
      </c>
      <c r="B602" s="197">
        <v>115</v>
      </c>
    </row>
    <row r="603" ht="16.9" customHeight="1" spans="1:2">
      <c r="A603" s="4" t="s">
        <v>1072</v>
      </c>
      <c r="B603" s="197">
        <v>1934</v>
      </c>
    </row>
    <row r="604" ht="16.9" customHeight="1" spans="1:2">
      <c r="A604" s="4" t="s">
        <v>1074</v>
      </c>
      <c r="B604" s="197">
        <v>13372</v>
      </c>
    </row>
    <row r="605" ht="16.9" customHeight="1" spans="1:2">
      <c r="A605" s="4" t="s">
        <v>142</v>
      </c>
      <c r="B605" s="197">
        <v>1952</v>
      </c>
    </row>
    <row r="606" ht="16.9" customHeight="1" spans="1:2">
      <c r="A606" s="4" t="s">
        <v>144</v>
      </c>
      <c r="B606" s="197">
        <v>0</v>
      </c>
    </row>
    <row r="607" ht="16.9" customHeight="1" spans="1:2">
      <c r="A607" s="4" t="s">
        <v>146</v>
      </c>
      <c r="B607" s="197">
        <v>156</v>
      </c>
    </row>
    <row r="608" ht="16.9" customHeight="1" spans="1:2">
      <c r="A608" s="4" t="s">
        <v>1079</v>
      </c>
      <c r="B608" s="197">
        <v>1349</v>
      </c>
    </row>
    <row r="609" ht="16.9" customHeight="1" spans="1:2">
      <c r="A609" s="4" t="s">
        <v>1081</v>
      </c>
      <c r="B609" s="197">
        <v>4377</v>
      </c>
    </row>
    <row r="610" ht="16.9" customHeight="1" spans="1:2">
      <c r="A610" s="4" t="s">
        <v>1083</v>
      </c>
      <c r="B610" s="197">
        <v>0</v>
      </c>
    </row>
    <row r="611" ht="16.9" customHeight="1" spans="1:2">
      <c r="A611" s="4" t="s">
        <v>1085</v>
      </c>
      <c r="B611" s="197">
        <v>3239</v>
      </c>
    </row>
    <row r="612" ht="16.9" customHeight="1" spans="1:2">
      <c r="A612" s="4" t="s">
        <v>1087</v>
      </c>
      <c r="B612" s="197">
        <v>93</v>
      </c>
    </row>
    <row r="613" ht="16.9" customHeight="1" spans="1:2">
      <c r="A613" s="4" t="s">
        <v>1089</v>
      </c>
      <c r="B613" s="197">
        <v>33</v>
      </c>
    </row>
    <row r="614" ht="16.9" customHeight="1" spans="1:2">
      <c r="A614" s="4" t="s">
        <v>1091</v>
      </c>
      <c r="B614" s="197">
        <v>2173</v>
      </c>
    </row>
    <row r="615" ht="16.9" customHeight="1" spans="1:2">
      <c r="A615" s="4" t="s">
        <v>1093</v>
      </c>
      <c r="B615" s="197">
        <v>692401</v>
      </c>
    </row>
    <row r="616" ht="16.9" customHeight="1" spans="1:2">
      <c r="A616" s="4" t="s">
        <v>1095</v>
      </c>
      <c r="B616" s="197">
        <v>692401</v>
      </c>
    </row>
    <row r="617" ht="16.9" customHeight="1" spans="1:2">
      <c r="A617" s="4" t="s">
        <v>1097</v>
      </c>
      <c r="B617" s="197">
        <v>0</v>
      </c>
    </row>
    <row r="618" ht="16.9" customHeight="1" spans="1:2">
      <c r="A618" s="4" t="s">
        <v>1099</v>
      </c>
      <c r="B618" s="197">
        <v>0</v>
      </c>
    </row>
    <row r="619" ht="16.9" customHeight="1" spans="1:2">
      <c r="A619" s="4" t="s">
        <v>1101</v>
      </c>
      <c r="B619" s="197">
        <v>0</v>
      </c>
    </row>
    <row r="620" ht="16.9" customHeight="1" spans="1:2">
      <c r="A620" s="4" t="s">
        <v>1103</v>
      </c>
      <c r="B620" s="197">
        <v>0</v>
      </c>
    </row>
    <row r="621" ht="16.9" customHeight="1" spans="1:2">
      <c r="A621" s="4" t="s">
        <v>1105</v>
      </c>
      <c r="B621" s="197">
        <v>0</v>
      </c>
    </row>
    <row r="622" ht="16.9" customHeight="1" spans="1:2">
      <c r="A622" s="4" t="s">
        <v>1107</v>
      </c>
      <c r="B622" s="197">
        <v>0</v>
      </c>
    </row>
    <row r="623" ht="16.9" customHeight="1" spans="1:2">
      <c r="A623" s="4" t="s">
        <v>1109</v>
      </c>
      <c r="B623" s="197">
        <v>422335</v>
      </c>
    </row>
    <row r="624" ht="16.9" customHeight="1" spans="1:2">
      <c r="A624" s="4" t="s">
        <v>1111</v>
      </c>
      <c r="B624" s="197">
        <v>101609</v>
      </c>
    </row>
    <row r="625" ht="16.9" customHeight="1" spans="1:2">
      <c r="A625" s="4" t="s">
        <v>1113</v>
      </c>
      <c r="B625" s="197">
        <v>296700</v>
      </c>
    </row>
    <row r="626" ht="16.9" customHeight="1" spans="1:2">
      <c r="A626" s="4" t="s">
        <v>1115</v>
      </c>
      <c r="B626" s="197">
        <v>1809</v>
      </c>
    </row>
    <row r="627" ht="16.9" customHeight="1" spans="1:2">
      <c r="A627" s="4" t="s">
        <v>1117</v>
      </c>
      <c r="B627" s="197">
        <v>0</v>
      </c>
    </row>
    <row r="628" ht="16.9" customHeight="1" spans="1:2">
      <c r="A628" s="4" t="s">
        <v>1119</v>
      </c>
      <c r="B628" s="197">
        <v>22217</v>
      </c>
    </row>
    <row r="629" ht="16.9" customHeight="1" spans="1:2">
      <c r="A629" s="4" t="s">
        <v>1121</v>
      </c>
      <c r="B629" s="197">
        <v>0</v>
      </c>
    </row>
    <row r="630" ht="16.9" customHeight="1" spans="1:2">
      <c r="A630" s="4" t="s">
        <v>1123</v>
      </c>
      <c r="B630" s="197">
        <v>0</v>
      </c>
    </row>
    <row r="631" ht="16.9" customHeight="1" spans="1:2">
      <c r="A631" s="4" t="s">
        <v>1125</v>
      </c>
      <c r="B631" s="197">
        <v>0</v>
      </c>
    </row>
    <row r="632" ht="16.9" customHeight="1" spans="1:2">
      <c r="A632" s="4" t="s">
        <v>1127</v>
      </c>
      <c r="B632" s="197">
        <v>0</v>
      </c>
    </row>
    <row r="633" ht="16.9" customHeight="1" spans="1:2">
      <c r="A633" s="4" t="s">
        <v>1129</v>
      </c>
      <c r="B633" s="197">
        <v>29867</v>
      </c>
    </row>
    <row r="634" ht="16.9" customHeight="1" spans="1:2">
      <c r="A634" s="4" t="s">
        <v>1131</v>
      </c>
      <c r="B634" s="197">
        <v>0</v>
      </c>
    </row>
    <row r="635" ht="16.9" customHeight="1" spans="1:2">
      <c r="A635" s="4" t="s">
        <v>1133</v>
      </c>
      <c r="B635" s="197">
        <v>0</v>
      </c>
    </row>
    <row r="636" ht="16.9" customHeight="1" spans="1:2">
      <c r="A636" s="4" t="s">
        <v>1135</v>
      </c>
      <c r="B636" s="197">
        <v>0</v>
      </c>
    </row>
    <row r="637" ht="16.9" customHeight="1" spans="1:2">
      <c r="A637" s="4" t="s">
        <v>1137</v>
      </c>
      <c r="B637" s="197">
        <v>0</v>
      </c>
    </row>
    <row r="638" ht="16.9" customHeight="1" spans="1:2">
      <c r="A638" s="4" t="s">
        <v>1139</v>
      </c>
      <c r="B638" s="197">
        <v>0</v>
      </c>
    </row>
    <row r="639" ht="16.9" customHeight="1" spans="1:2">
      <c r="A639" s="4" t="s">
        <v>1141</v>
      </c>
      <c r="B639" s="197">
        <v>4695</v>
      </c>
    </row>
    <row r="640" ht="16.9" customHeight="1" spans="1:2">
      <c r="A640" s="4" t="s">
        <v>1143</v>
      </c>
      <c r="B640" s="197">
        <v>0</v>
      </c>
    </row>
    <row r="641" ht="16.9" customHeight="1" spans="1:2">
      <c r="A641" s="4" t="s">
        <v>1145</v>
      </c>
      <c r="B641" s="197">
        <v>0</v>
      </c>
    </row>
    <row r="642" ht="16.9" customHeight="1" spans="1:2">
      <c r="A642" s="4" t="s">
        <v>1147</v>
      </c>
      <c r="B642" s="197">
        <v>0</v>
      </c>
    </row>
    <row r="643" ht="16.9" customHeight="1" spans="1:2">
      <c r="A643" s="4" t="s">
        <v>1149</v>
      </c>
      <c r="B643" s="197">
        <v>222</v>
      </c>
    </row>
    <row r="644" ht="16.9" customHeight="1" spans="1:2">
      <c r="A644" s="4" t="s">
        <v>1151</v>
      </c>
      <c r="B644" s="197">
        <v>2250</v>
      </c>
    </row>
    <row r="645" ht="16.9" customHeight="1" spans="1:2">
      <c r="A645" s="4" t="s">
        <v>1153</v>
      </c>
      <c r="B645" s="197">
        <v>0</v>
      </c>
    </row>
    <row r="646" ht="16.9" customHeight="1" spans="1:2">
      <c r="A646" s="4" t="s">
        <v>1155</v>
      </c>
      <c r="B646" s="197">
        <v>22700</v>
      </c>
    </row>
    <row r="647" ht="16.9" customHeight="1" spans="1:2">
      <c r="A647" s="4" t="s">
        <v>1157</v>
      </c>
      <c r="B647" s="197">
        <v>1183</v>
      </c>
    </row>
    <row r="648" ht="16.9" customHeight="1" spans="1:2">
      <c r="A648" s="4" t="s">
        <v>1159</v>
      </c>
      <c r="B648" s="197">
        <v>25</v>
      </c>
    </row>
    <row r="649" ht="16.9" customHeight="1" spans="1:2">
      <c r="A649" s="4" t="s">
        <v>1161</v>
      </c>
      <c r="B649" s="197">
        <v>419</v>
      </c>
    </row>
    <row r="650" ht="16.9" customHeight="1" spans="1:2">
      <c r="A650" s="4" t="s">
        <v>1163</v>
      </c>
      <c r="B650" s="197">
        <v>0</v>
      </c>
    </row>
    <row r="651" ht="16.9" customHeight="1" spans="1:2">
      <c r="A651" s="4" t="s">
        <v>1165</v>
      </c>
      <c r="B651" s="197">
        <v>640</v>
      </c>
    </row>
    <row r="652" ht="16.9" customHeight="1" spans="1:2">
      <c r="A652" s="4" t="s">
        <v>1167</v>
      </c>
      <c r="B652" s="197">
        <v>0</v>
      </c>
    </row>
    <row r="653" ht="16.9" customHeight="1" spans="1:2">
      <c r="A653" s="4" t="s">
        <v>1169</v>
      </c>
      <c r="B653" s="197">
        <v>0</v>
      </c>
    </row>
    <row r="654" ht="16.9" customHeight="1" spans="1:2">
      <c r="A654" s="4" t="s">
        <v>1171</v>
      </c>
      <c r="B654" s="197">
        <v>99</v>
      </c>
    </row>
    <row r="655" ht="16.9" customHeight="1" spans="1:2">
      <c r="A655" s="4" t="s">
        <v>1173</v>
      </c>
      <c r="B655" s="197">
        <v>139</v>
      </c>
    </row>
    <row r="656" ht="16.9" customHeight="1" spans="1:2">
      <c r="A656" s="4" t="s">
        <v>1175</v>
      </c>
      <c r="B656" s="197">
        <v>-1</v>
      </c>
    </row>
    <row r="657" ht="16.9" customHeight="1" spans="1:2">
      <c r="A657" s="4" t="s">
        <v>1177</v>
      </c>
      <c r="B657" s="197">
        <v>-117</v>
      </c>
    </row>
    <row r="658" ht="16.9" customHeight="1" spans="1:2">
      <c r="A658" s="4" t="s">
        <v>1179</v>
      </c>
      <c r="B658" s="197">
        <v>232</v>
      </c>
    </row>
    <row r="659" ht="16.9" customHeight="1" spans="1:2">
      <c r="A659" s="4" t="s">
        <v>1181</v>
      </c>
      <c r="B659" s="197">
        <v>25</v>
      </c>
    </row>
    <row r="660" ht="16.9" customHeight="1" spans="1:2">
      <c r="A660" s="4" t="s">
        <v>1183</v>
      </c>
      <c r="B660" s="197">
        <v>0</v>
      </c>
    </row>
    <row r="661" ht="16.9" customHeight="1" spans="1:2">
      <c r="A661" s="4" t="s">
        <v>1185</v>
      </c>
      <c r="B661" s="197">
        <v>201</v>
      </c>
    </row>
    <row r="662" ht="16.9" customHeight="1" spans="1:2">
      <c r="A662" s="4" t="s">
        <v>1187</v>
      </c>
      <c r="B662" s="197">
        <v>0</v>
      </c>
    </row>
    <row r="663" ht="16.9" customHeight="1" spans="1:2">
      <c r="A663" s="4" t="s">
        <v>1189</v>
      </c>
      <c r="B663" s="197">
        <v>0</v>
      </c>
    </row>
    <row r="664" ht="16.9" customHeight="1" spans="1:2">
      <c r="A664" s="4" t="s">
        <v>1191</v>
      </c>
      <c r="B664" s="197">
        <v>0</v>
      </c>
    </row>
    <row r="665" ht="16.9" customHeight="1" spans="1:2">
      <c r="A665" s="4" t="s">
        <v>1193</v>
      </c>
      <c r="B665" s="197">
        <v>-12</v>
      </c>
    </row>
    <row r="666" ht="16.9" customHeight="1" spans="1:2">
      <c r="A666" s="4" t="s">
        <v>1195</v>
      </c>
      <c r="B666" s="197">
        <v>213</v>
      </c>
    </row>
    <row r="667" ht="16.9" customHeight="1" spans="1:2">
      <c r="A667" s="4" t="s">
        <v>1197</v>
      </c>
      <c r="B667" s="197">
        <v>0</v>
      </c>
    </row>
    <row r="668" ht="16.9" customHeight="1" spans="1:2">
      <c r="A668" s="4" t="s">
        <v>1199</v>
      </c>
      <c r="B668" s="197">
        <v>8391</v>
      </c>
    </row>
    <row r="669" ht="16.9" customHeight="1" spans="1:2">
      <c r="A669" s="4" t="s">
        <v>142</v>
      </c>
      <c r="B669" s="197">
        <v>709</v>
      </c>
    </row>
    <row r="670" ht="16.9" customHeight="1" spans="1:2">
      <c r="A670" s="4" t="s">
        <v>144</v>
      </c>
      <c r="B670" s="197">
        <v>0</v>
      </c>
    </row>
    <row r="671" ht="16.9" customHeight="1" spans="1:2">
      <c r="A671" s="4" t="s">
        <v>146</v>
      </c>
      <c r="B671" s="197">
        <v>0</v>
      </c>
    </row>
    <row r="672" ht="16.9" customHeight="1" spans="1:2">
      <c r="A672" s="4" t="s">
        <v>1204</v>
      </c>
      <c r="B672" s="197">
        <v>1881</v>
      </c>
    </row>
    <row r="673" ht="16.9" customHeight="1" spans="1:2">
      <c r="A673" s="4" t="s">
        <v>1206</v>
      </c>
      <c r="B673" s="197">
        <v>2175</v>
      </c>
    </row>
    <row r="674" ht="16.9" customHeight="1" spans="1:2">
      <c r="A674" s="4" t="s">
        <v>1208</v>
      </c>
      <c r="B674" s="197">
        <v>2723</v>
      </c>
    </row>
    <row r="675" ht="16.9" customHeight="1" spans="1:2">
      <c r="A675" s="4" t="s">
        <v>1210</v>
      </c>
      <c r="B675" s="197">
        <v>903</v>
      </c>
    </row>
    <row r="676" ht="16.9" customHeight="1" spans="1:2">
      <c r="A676" s="4" t="s">
        <v>1212</v>
      </c>
      <c r="B676" s="197">
        <v>514</v>
      </c>
    </row>
    <row r="677" ht="16.9" customHeight="1" spans="1:2">
      <c r="A677" s="4" t="s">
        <v>1214</v>
      </c>
      <c r="B677" s="197">
        <v>334</v>
      </c>
    </row>
    <row r="678" ht="16.9" customHeight="1" spans="1:2">
      <c r="A678" s="4" t="s">
        <v>1216</v>
      </c>
      <c r="B678" s="197">
        <v>0</v>
      </c>
    </row>
    <row r="679" ht="16.9" customHeight="1" spans="1:2">
      <c r="A679" s="4" t="s">
        <v>1218</v>
      </c>
      <c r="B679" s="197">
        <v>180</v>
      </c>
    </row>
    <row r="680" ht="16.9" customHeight="1" spans="1:2">
      <c r="A680" s="4" t="s">
        <v>1220</v>
      </c>
      <c r="B680" s="197">
        <v>0</v>
      </c>
    </row>
    <row r="681" ht="16.9" customHeight="1" spans="1:2">
      <c r="A681" s="4" t="s">
        <v>1222</v>
      </c>
      <c r="B681" s="197">
        <v>1358</v>
      </c>
    </row>
    <row r="682" ht="16.9" customHeight="1" spans="1:2">
      <c r="A682" s="4" t="s">
        <v>142</v>
      </c>
      <c r="B682" s="197">
        <v>466</v>
      </c>
    </row>
    <row r="683" ht="16.9" customHeight="1" spans="1:2">
      <c r="A683" s="4" t="s">
        <v>144</v>
      </c>
      <c r="B683" s="197">
        <v>0</v>
      </c>
    </row>
    <row r="684" ht="16.9" customHeight="1" spans="1:2">
      <c r="A684" s="4" t="s">
        <v>146</v>
      </c>
      <c r="B684" s="197">
        <v>0</v>
      </c>
    </row>
    <row r="685" ht="16.9" customHeight="1" spans="1:2">
      <c r="A685" s="4" t="s">
        <v>1227</v>
      </c>
      <c r="B685" s="197">
        <v>892</v>
      </c>
    </row>
    <row r="686" ht="16.9" customHeight="1" spans="1:2">
      <c r="A686" s="4" t="s">
        <v>1229</v>
      </c>
      <c r="B686" s="197">
        <v>0</v>
      </c>
    </row>
    <row r="687" ht="16.9" customHeight="1" spans="1:2">
      <c r="A687" s="4" t="s">
        <v>1231</v>
      </c>
      <c r="B687" s="197">
        <v>0</v>
      </c>
    </row>
    <row r="688" ht="16.9" customHeight="1" spans="1:2">
      <c r="A688" s="4" t="s">
        <v>1233</v>
      </c>
      <c r="B688" s="197">
        <v>0</v>
      </c>
    </row>
    <row r="689" ht="16.9" customHeight="1" spans="1:2">
      <c r="A689" s="4" t="s">
        <v>1235</v>
      </c>
      <c r="B689" s="197">
        <v>44</v>
      </c>
    </row>
    <row r="690" ht="16.9" customHeight="1" spans="1:2">
      <c r="A690" s="4" t="s">
        <v>1237</v>
      </c>
      <c r="B690" s="197">
        <v>0</v>
      </c>
    </row>
    <row r="691" ht="16.9" customHeight="1" spans="1:2">
      <c r="A691" s="4" t="s">
        <v>1239</v>
      </c>
      <c r="B691" s="197">
        <v>44</v>
      </c>
    </row>
    <row r="692" ht="16.9" customHeight="1" spans="1:2">
      <c r="A692" s="4" t="s">
        <v>1241</v>
      </c>
      <c r="B692" s="197">
        <v>0</v>
      </c>
    </row>
    <row r="693" ht="16.9" customHeight="1" spans="1:2">
      <c r="A693" s="4" t="s">
        <v>1243</v>
      </c>
      <c r="B693" s="197">
        <v>0</v>
      </c>
    </row>
    <row r="694" ht="16.9" customHeight="1" spans="1:2">
      <c r="A694" s="4" t="s">
        <v>1245</v>
      </c>
      <c r="B694" s="197">
        <v>0</v>
      </c>
    </row>
    <row r="695" ht="16.9" customHeight="1" spans="1:2">
      <c r="A695" s="4" t="s">
        <v>1247</v>
      </c>
      <c r="B695" s="197">
        <v>3000</v>
      </c>
    </row>
    <row r="696" ht="16.9" customHeight="1" spans="1:2">
      <c r="A696" s="4" t="s">
        <v>1248</v>
      </c>
      <c r="B696" s="197">
        <v>3000</v>
      </c>
    </row>
    <row r="697" ht="16.9" customHeight="1" spans="1:2">
      <c r="A697" s="4" t="s">
        <v>1250</v>
      </c>
      <c r="B697" s="197">
        <v>0</v>
      </c>
    </row>
    <row r="698" ht="16.9" customHeight="1" spans="1:2">
      <c r="A698" s="4" t="s">
        <v>1252</v>
      </c>
      <c r="B698" s="197">
        <v>0</v>
      </c>
    </row>
    <row r="699" ht="16.9" customHeight="1" spans="1:2">
      <c r="A699" s="4" t="s">
        <v>1254</v>
      </c>
      <c r="B699" s="197">
        <v>0</v>
      </c>
    </row>
    <row r="700" ht="16.9" customHeight="1" spans="1:2">
      <c r="A700" s="4" t="s">
        <v>1256</v>
      </c>
      <c r="B700" s="197">
        <v>0</v>
      </c>
    </row>
    <row r="701" ht="16.9" customHeight="1" spans="1:2">
      <c r="A701" s="4" t="s">
        <v>1258</v>
      </c>
      <c r="B701" s="197">
        <v>6135</v>
      </c>
    </row>
    <row r="702" ht="16.9" customHeight="1" spans="1:2">
      <c r="A702" s="4" t="s">
        <v>1260</v>
      </c>
      <c r="B702" s="197">
        <v>6135</v>
      </c>
    </row>
    <row r="703" ht="16.9" customHeight="1" spans="1:2">
      <c r="A703" s="4" t="s">
        <v>1262</v>
      </c>
      <c r="B703" s="197">
        <v>351019</v>
      </c>
    </row>
    <row r="704" ht="16.9" customHeight="1" spans="1:2">
      <c r="A704" s="4" t="s">
        <v>1264</v>
      </c>
      <c r="B704" s="197">
        <v>2534</v>
      </c>
    </row>
    <row r="705" ht="16.9" customHeight="1" spans="1:2">
      <c r="A705" s="4" t="s">
        <v>142</v>
      </c>
      <c r="B705" s="197">
        <v>2406</v>
      </c>
    </row>
    <row r="706" ht="16.9" customHeight="1" spans="1:2">
      <c r="A706" s="4" t="s">
        <v>144</v>
      </c>
      <c r="B706" s="197">
        <v>0</v>
      </c>
    </row>
    <row r="707" ht="16.9" customHeight="1" spans="1:2">
      <c r="A707" s="4" t="s">
        <v>146</v>
      </c>
      <c r="B707" s="197">
        <v>128</v>
      </c>
    </row>
    <row r="708" ht="16.9" customHeight="1" spans="1:2">
      <c r="A708" s="4" t="s">
        <v>1269</v>
      </c>
      <c r="B708" s="197">
        <v>0</v>
      </c>
    </row>
    <row r="709" ht="16.9" customHeight="1" spans="1:2">
      <c r="A709" s="4" t="s">
        <v>1271</v>
      </c>
      <c r="B709" s="197">
        <v>106567</v>
      </c>
    </row>
    <row r="710" ht="16.9" customHeight="1" spans="1:2">
      <c r="A710" s="4" t="s">
        <v>1273</v>
      </c>
      <c r="B710" s="197">
        <v>83123</v>
      </c>
    </row>
    <row r="711" ht="16.9" customHeight="1" spans="1:2">
      <c r="A711" s="4" t="s">
        <v>1275</v>
      </c>
      <c r="B711" s="197">
        <v>7115</v>
      </c>
    </row>
    <row r="712" ht="16.9" customHeight="1" spans="1:2">
      <c r="A712" s="4" t="s">
        <v>1277</v>
      </c>
      <c r="B712" s="197">
        <v>3461</v>
      </c>
    </row>
    <row r="713" ht="16.9" customHeight="1" spans="1:2">
      <c r="A713" s="4" t="s">
        <v>1279</v>
      </c>
      <c r="B713" s="197">
        <v>0</v>
      </c>
    </row>
    <row r="714" ht="16.9" customHeight="1" spans="1:2">
      <c r="A714" s="4" t="s">
        <v>1281</v>
      </c>
      <c r="B714" s="197">
        <v>0</v>
      </c>
    </row>
    <row r="715" ht="16.9" customHeight="1" spans="1:2">
      <c r="A715" s="4" t="s">
        <v>1283</v>
      </c>
      <c r="B715" s="197">
        <v>0</v>
      </c>
    </row>
    <row r="716" ht="16.9" customHeight="1" spans="1:2">
      <c r="A716" s="4" t="s">
        <v>1285</v>
      </c>
      <c r="B716" s="197">
        <v>8</v>
      </c>
    </row>
    <row r="717" ht="16.9" customHeight="1" spans="1:2">
      <c r="A717" s="4" t="s">
        <v>1287</v>
      </c>
      <c r="B717" s="197">
        <v>9731</v>
      </c>
    </row>
    <row r="718" ht="16.9" customHeight="1" spans="1:2">
      <c r="A718" s="4" t="s">
        <v>1289</v>
      </c>
      <c r="B718" s="197">
        <v>0</v>
      </c>
    </row>
    <row r="719" ht="16.9" customHeight="1" spans="1:2">
      <c r="A719" s="4" t="s">
        <v>1291</v>
      </c>
      <c r="B719" s="197">
        <v>475</v>
      </c>
    </row>
    <row r="720" ht="16.9" customHeight="1" spans="1:2">
      <c r="A720" s="4" t="s">
        <v>1293</v>
      </c>
      <c r="B720" s="197">
        <v>0</v>
      </c>
    </row>
    <row r="721" ht="16.9" customHeight="1" spans="1:2">
      <c r="A721" s="4" t="s">
        <v>1295</v>
      </c>
      <c r="B721" s="197">
        <v>2654</v>
      </c>
    </row>
    <row r="722" ht="16.9" customHeight="1" spans="1:2">
      <c r="A722" s="4" t="s">
        <v>1297</v>
      </c>
      <c r="B722" s="197">
        <v>-7050</v>
      </c>
    </row>
    <row r="723" ht="16.9" customHeight="1" spans="1:2">
      <c r="A723" s="4" t="s">
        <v>1299</v>
      </c>
      <c r="B723" s="197">
        <v>0</v>
      </c>
    </row>
    <row r="724" ht="16.9" customHeight="1" spans="1:2">
      <c r="A724" s="4" t="s">
        <v>1301</v>
      </c>
      <c r="B724" s="197">
        <v>0</v>
      </c>
    </row>
    <row r="725" ht="16.9" customHeight="1" spans="1:2">
      <c r="A725" s="4" t="s">
        <v>1303</v>
      </c>
      <c r="B725" s="197">
        <v>-7050</v>
      </c>
    </row>
    <row r="726" ht="16.9" customHeight="1" spans="1:2">
      <c r="A726" s="4" t="s">
        <v>1305</v>
      </c>
      <c r="B726" s="197">
        <v>68910</v>
      </c>
    </row>
    <row r="727" ht="16.9" customHeight="1" spans="1:2">
      <c r="A727" s="4" t="s">
        <v>1307</v>
      </c>
      <c r="B727" s="197">
        <v>7258</v>
      </c>
    </row>
    <row r="728" ht="16.9" customHeight="1" spans="1:2">
      <c r="A728" s="4" t="s">
        <v>1309</v>
      </c>
      <c r="B728" s="197">
        <v>666</v>
      </c>
    </row>
    <row r="729" ht="16.9" customHeight="1" spans="1:2">
      <c r="A729" s="4" t="s">
        <v>1311</v>
      </c>
      <c r="B729" s="197">
        <v>1559</v>
      </c>
    </row>
    <row r="730" ht="16.9" customHeight="1" spans="1:2">
      <c r="A730" s="4" t="s">
        <v>1313</v>
      </c>
      <c r="B730" s="197">
        <v>0</v>
      </c>
    </row>
    <row r="731" ht="16.9" customHeight="1" spans="1:2">
      <c r="A731" s="4" t="s">
        <v>1315</v>
      </c>
      <c r="B731" s="197">
        <v>708</v>
      </c>
    </row>
    <row r="732" ht="16.9" customHeight="1" spans="1:2">
      <c r="A732" s="4" t="s">
        <v>1317</v>
      </c>
      <c r="B732" s="197">
        <v>0</v>
      </c>
    </row>
    <row r="733" ht="16.9" customHeight="1" spans="1:2">
      <c r="A733" s="4" t="s">
        <v>1319</v>
      </c>
      <c r="B733" s="197">
        <v>0</v>
      </c>
    </row>
    <row r="734" ht="16.9" customHeight="1" spans="1:2">
      <c r="A734" s="4" t="s">
        <v>1321</v>
      </c>
      <c r="B734" s="197">
        <v>0</v>
      </c>
    </row>
    <row r="735" ht="16.9" customHeight="1" spans="1:2">
      <c r="A735" s="4" t="s">
        <v>1323</v>
      </c>
      <c r="B735" s="197">
        <v>58480</v>
      </c>
    </row>
    <row r="736" ht="16.9" customHeight="1" spans="1:2">
      <c r="A736" s="4" t="s">
        <v>1325</v>
      </c>
      <c r="B736" s="197">
        <v>239</v>
      </c>
    </row>
    <row r="737" ht="16.9" customHeight="1" spans="1:2">
      <c r="A737" s="4" t="s">
        <v>1327</v>
      </c>
      <c r="B737" s="197">
        <v>0</v>
      </c>
    </row>
    <row r="738" ht="16.9" customHeight="1" spans="1:2">
      <c r="A738" s="4" t="s">
        <v>1329</v>
      </c>
      <c r="B738" s="197">
        <v>137862</v>
      </c>
    </row>
    <row r="739" ht="16.9" customHeight="1" spans="1:2">
      <c r="A739" s="4" t="s">
        <v>1331</v>
      </c>
      <c r="B739" s="197">
        <v>31940</v>
      </c>
    </row>
    <row r="740" ht="16.9" customHeight="1" spans="1:2">
      <c r="A740" s="4" t="s">
        <v>1333</v>
      </c>
      <c r="B740" s="197">
        <v>28207</v>
      </c>
    </row>
    <row r="741" ht="16.9" customHeight="1" spans="1:2">
      <c r="A741" s="4" t="s">
        <v>1335</v>
      </c>
      <c r="B741" s="197">
        <v>31107</v>
      </c>
    </row>
    <row r="742" ht="16.9" customHeight="1" spans="1:2">
      <c r="A742" s="4" t="s">
        <v>1337</v>
      </c>
      <c r="B742" s="197">
        <v>209</v>
      </c>
    </row>
    <row r="743" ht="16.9" customHeight="1" spans="1:2">
      <c r="A743" s="4" t="s">
        <v>1339</v>
      </c>
      <c r="B743" s="197">
        <v>20</v>
      </c>
    </row>
    <row r="744" ht="16.9" customHeight="1" spans="1:2">
      <c r="A744" s="4" t="s">
        <v>1341</v>
      </c>
      <c r="B744" s="197">
        <v>16854</v>
      </c>
    </row>
    <row r="745" ht="16.9" customHeight="1" spans="1:2">
      <c r="A745" s="4" t="s">
        <v>1343</v>
      </c>
      <c r="B745" s="197">
        <v>600</v>
      </c>
    </row>
    <row r="746" ht="16.9" customHeight="1" spans="1:2">
      <c r="A746" s="4" t="s">
        <v>1345</v>
      </c>
      <c r="B746" s="197">
        <v>180</v>
      </c>
    </row>
    <row r="747" ht="16.9" customHeight="1" spans="1:2">
      <c r="A747" s="4" t="s">
        <v>1347</v>
      </c>
      <c r="B747" s="197">
        <v>28745</v>
      </c>
    </row>
    <row r="748" ht="16.9" customHeight="1" spans="1:2">
      <c r="A748" s="4" t="s">
        <v>1349</v>
      </c>
      <c r="B748" s="197">
        <v>1721</v>
      </c>
    </row>
    <row r="749" ht="16.9" customHeight="1" spans="1:2">
      <c r="A749" s="4" t="s">
        <v>1351</v>
      </c>
      <c r="B749" s="197">
        <v>1721</v>
      </c>
    </row>
    <row r="750" ht="16.9" customHeight="1" spans="1:2">
      <c r="A750" s="4" t="s">
        <v>1353</v>
      </c>
      <c r="B750" s="197">
        <v>0</v>
      </c>
    </row>
    <row r="751" ht="16.9" customHeight="1" spans="1:2">
      <c r="A751" s="4" t="s">
        <v>1355</v>
      </c>
      <c r="B751" s="197">
        <v>22756</v>
      </c>
    </row>
    <row r="752" ht="16.9" customHeight="1" spans="1:2">
      <c r="A752" s="4" t="s">
        <v>1357</v>
      </c>
      <c r="B752" s="197">
        <v>293</v>
      </c>
    </row>
    <row r="753" ht="16.9" customHeight="1" spans="1:2">
      <c r="A753" s="4" t="s">
        <v>1359</v>
      </c>
      <c r="B753" s="197">
        <v>464</v>
      </c>
    </row>
    <row r="754" ht="16.9" customHeight="1" spans="1:2">
      <c r="A754" s="4" t="s">
        <v>1361</v>
      </c>
      <c r="B754" s="197">
        <v>21999</v>
      </c>
    </row>
    <row r="755" ht="16.9" customHeight="1" spans="1:2">
      <c r="A755" s="4" t="s">
        <v>1363</v>
      </c>
      <c r="B755" s="197">
        <v>8856</v>
      </c>
    </row>
    <row r="756" ht="16.9" customHeight="1" spans="1:2">
      <c r="A756" s="4" t="s">
        <v>142</v>
      </c>
      <c r="B756" s="197">
        <v>2669</v>
      </c>
    </row>
    <row r="757" ht="16.9" customHeight="1" spans="1:2">
      <c r="A757" s="4" t="s">
        <v>144</v>
      </c>
      <c r="B757" s="197">
        <v>0</v>
      </c>
    </row>
    <row r="758" ht="16.9" customHeight="1" spans="1:2">
      <c r="A758" s="4" t="s">
        <v>146</v>
      </c>
      <c r="B758" s="197">
        <v>82</v>
      </c>
    </row>
    <row r="759" ht="16.9" customHeight="1" spans="1:2">
      <c r="A759" s="4" t="s">
        <v>1368</v>
      </c>
      <c r="B759" s="197">
        <v>793</v>
      </c>
    </row>
    <row r="760" ht="16.9" customHeight="1" spans="1:2">
      <c r="A760" s="4" t="s">
        <v>1370</v>
      </c>
      <c r="B760" s="197">
        <v>49</v>
      </c>
    </row>
    <row r="761" ht="16.9" customHeight="1" spans="1:2">
      <c r="A761" s="4" t="s">
        <v>1372</v>
      </c>
      <c r="B761" s="197">
        <v>1160</v>
      </c>
    </row>
    <row r="762" ht="16.9" customHeight="1" spans="1:2">
      <c r="A762" s="4" t="s">
        <v>1374</v>
      </c>
      <c r="B762" s="197">
        <v>2108</v>
      </c>
    </row>
    <row r="763" ht="16.9" customHeight="1" spans="1:2">
      <c r="A763" s="4" t="s">
        <v>161</v>
      </c>
      <c r="B763" s="197">
        <v>1317</v>
      </c>
    </row>
    <row r="764" ht="16.9" customHeight="1" spans="1:2">
      <c r="A764" s="4" t="s">
        <v>1377</v>
      </c>
      <c r="B764" s="197">
        <v>678</v>
      </c>
    </row>
    <row r="765" ht="16.9" customHeight="1" spans="1:2">
      <c r="A765" s="4" t="s">
        <v>3751</v>
      </c>
      <c r="B765" s="197">
        <v>8863</v>
      </c>
    </row>
    <row r="766" ht="16.9" customHeight="1" spans="1:2">
      <c r="A766" s="4" t="s">
        <v>1379</v>
      </c>
      <c r="B766" s="197">
        <v>8863</v>
      </c>
    </row>
    <row r="767" ht="16.9" customHeight="1" spans="1:2">
      <c r="A767" s="4" t="s">
        <v>1381</v>
      </c>
      <c r="B767" s="197">
        <v>30012</v>
      </c>
    </row>
    <row r="768" ht="16.9" customHeight="1" spans="1:2">
      <c r="A768" s="4" t="s">
        <v>1383</v>
      </c>
      <c r="B768" s="197">
        <v>7317</v>
      </c>
    </row>
    <row r="769" ht="16.9" customHeight="1" spans="1:2">
      <c r="A769" s="4" t="s">
        <v>142</v>
      </c>
      <c r="B769" s="197">
        <v>1856</v>
      </c>
    </row>
    <row r="770" ht="16.9" customHeight="1" spans="1:2">
      <c r="A770" s="4" t="s">
        <v>144</v>
      </c>
      <c r="B770" s="197">
        <v>0</v>
      </c>
    </row>
    <row r="771" ht="16.9" customHeight="1" spans="1:2">
      <c r="A771" s="4" t="s">
        <v>146</v>
      </c>
      <c r="B771" s="197">
        <v>89</v>
      </c>
    </row>
    <row r="772" ht="16.9" customHeight="1" spans="1:2">
      <c r="A772" s="4" t="s">
        <v>1388</v>
      </c>
      <c r="B772" s="197">
        <v>476</v>
      </c>
    </row>
    <row r="773" ht="16.9" customHeight="1" spans="1:2">
      <c r="A773" s="4" t="s">
        <v>1390</v>
      </c>
      <c r="B773" s="197">
        <v>0</v>
      </c>
    </row>
    <row r="774" ht="16.9" customHeight="1" spans="1:2">
      <c r="A774" s="4" t="s">
        <v>1392</v>
      </c>
      <c r="B774" s="197">
        <v>248</v>
      </c>
    </row>
    <row r="775" ht="16.9" customHeight="1" spans="1:2">
      <c r="A775" s="4" t="s">
        <v>1394</v>
      </c>
      <c r="B775" s="197">
        <v>0</v>
      </c>
    </row>
    <row r="776" ht="16.9" customHeight="1" spans="1:2">
      <c r="A776" s="4" t="s">
        <v>1396</v>
      </c>
      <c r="B776" s="197">
        <v>4648</v>
      </c>
    </row>
    <row r="777" ht="16.9" customHeight="1" spans="1:2">
      <c r="A777" s="4" t="s">
        <v>1398</v>
      </c>
      <c r="B777" s="197">
        <v>1307</v>
      </c>
    </row>
    <row r="778" ht="16.9" customHeight="1" spans="1:2">
      <c r="A778" s="4" t="s">
        <v>1400</v>
      </c>
      <c r="B778" s="197">
        <v>0</v>
      </c>
    </row>
    <row r="779" ht="16.9" customHeight="1" spans="1:2">
      <c r="A779" s="4" t="s">
        <v>1402</v>
      </c>
      <c r="B779" s="197">
        <v>429</v>
      </c>
    </row>
    <row r="780" ht="16.9" customHeight="1" spans="1:2">
      <c r="A780" s="4" t="s">
        <v>1404</v>
      </c>
      <c r="B780" s="197">
        <v>878</v>
      </c>
    </row>
    <row r="781" ht="16.9" customHeight="1" spans="1:2">
      <c r="A781" s="4" t="s">
        <v>1406</v>
      </c>
      <c r="B781" s="197">
        <v>541</v>
      </c>
    </row>
    <row r="782" ht="16.9" customHeight="1" spans="1:2">
      <c r="A782" s="4" t="s">
        <v>1408</v>
      </c>
      <c r="B782" s="197">
        <v>0</v>
      </c>
    </row>
    <row r="783" ht="16.9" customHeight="1" spans="1:2">
      <c r="A783" s="4" t="s">
        <v>1410</v>
      </c>
      <c r="B783" s="197">
        <v>-1009</v>
      </c>
    </row>
    <row r="784" ht="16.9" customHeight="1" spans="1:2">
      <c r="A784" s="4" t="s">
        <v>1412</v>
      </c>
      <c r="B784" s="197">
        <v>0</v>
      </c>
    </row>
    <row r="785" ht="16.9" customHeight="1" spans="1:2">
      <c r="A785" s="4" t="s">
        <v>1414</v>
      </c>
      <c r="B785" s="197">
        <v>96</v>
      </c>
    </row>
    <row r="786" ht="16.9" customHeight="1" spans="1:2">
      <c r="A786" s="4" t="s">
        <v>1416</v>
      </c>
      <c r="B786" s="197">
        <v>0</v>
      </c>
    </row>
    <row r="787" ht="16.9" customHeight="1" spans="1:2">
      <c r="A787" s="4" t="s">
        <v>1418</v>
      </c>
      <c r="B787" s="197">
        <v>0</v>
      </c>
    </row>
    <row r="788" ht="16.9" customHeight="1" spans="1:2">
      <c r="A788" s="4" t="s">
        <v>1420</v>
      </c>
      <c r="B788" s="197">
        <v>1345</v>
      </c>
    </row>
    <row r="789" ht="16.9" customHeight="1" spans="1:2">
      <c r="A789" s="4" t="s">
        <v>1422</v>
      </c>
      <c r="B789" s="197">
        <v>109</v>
      </c>
    </row>
    <row r="790" ht="16.9" customHeight="1" spans="1:2">
      <c r="A790" s="4" t="s">
        <v>1424</v>
      </c>
      <c r="B790" s="197">
        <v>95</v>
      </c>
    </row>
    <row r="791" ht="16.9" customHeight="1" spans="1:2">
      <c r="A791" s="4" t="s">
        <v>1426</v>
      </c>
      <c r="B791" s="197">
        <v>261</v>
      </c>
    </row>
    <row r="792" ht="16.9" customHeight="1" spans="1:2">
      <c r="A792" s="4" t="s">
        <v>1428</v>
      </c>
      <c r="B792" s="197">
        <v>34</v>
      </c>
    </row>
    <row r="793" ht="16.9" customHeight="1" spans="1:2">
      <c r="A793" s="4" t="s">
        <v>1430</v>
      </c>
      <c r="B793" s="197">
        <v>0</v>
      </c>
    </row>
    <row r="794" ht="16.9" customHeight="1" spans="1:2">
      <c r="A794" s="4" t="s">
        <v>1432</v>
      </c>
      <c r="B794" s="197">
        <v>-200</v>
      </c>
    </row>
    <row r="795" ht="16.9" customHeight="1" spans="1:2">
      <c r="A795" s="4" t="s">
        <v>1434</v>
      </c>
      <c r="B795" s="197">
        <v>0</v>
      </c>
    </row>
    <row r="796" ht="16.9" customHeight="1" spans="1:2">
      <c r="A796" s="4" t="s">
        <v>1436</v>
      </c>
      <c r="B796" s="197">
        <v>2612</v>
      </c>
    </row>
    <row r="797" ht="16.9" customHeight="1" spans="1:2">
      <c r="A797" s="4" t="s">
        <v>1438</v>
      </c>
      <c r="B797" s="197">
        <v>1776</v>
      </c>
    </row>
    <row r="798" ht="16.9" customHeight="1" spans="1:2">
      <c r="A798" s="4" t="s">
        <v>1440</v>
      </c>
      <c r="B798" s="197">
        <v>110</v>
      </c>
    </row>
    <row r="799" ht="16.9" customHeight="1" spans="1:2">
      <c r="A799" s="4" t="s">
        <v>1442</v>
      </c>
      <c r="B799" s="197">
        <v>726</v>
      </c>
    </row>
    <row r="800" ht="16.9" customHeight="1" spans="1:2">
      <c r="A800" s="4" t="s">
        <v>1444</v>
      </c>
      <c r="B800" s="197">
        <v>0</v>
      </c>
    </row>
    <row r="801" ht="16.9" customHeight="1" spans="1:2">
      <c r="A801" s="4" t="s">
        <v>1446</v>
      </c>
      <c r="B801" s="197">
        <v>0</v>
      </c>
    </row>
    <row r="802" ht="16.9" customHeight="1" spans="1:2">
      <c r="A802" s="4" t="s">
        <v>1448</v>
      </c>
      <c r="B802" s="197">
        <v>140</v>
      </c>
    </row>
    <row r="803" ht="16.9" customHeight="1" spans="1:2">
      <c r="A803" s="4" t="s">
        <v>1450</v>
      </c>
      <c r="B803" s="197">
        <v>0</v>
      </c>
    </row>
    <row r="804" ht="16.9" customHeight="1" spans="1:2">
      <c r="A804" s="4" t="s">
        <v>1452</v>
      </c>
      <c r="B804" s="197">
        <v>0</v>
      </c>
    </row>
    <row r="805" ht="16.9" customHeight="1" spans="1:2">
      <c r="A805" s="4" t="s">
        <v>1454</v>
      </c>
      <c r="B805" s="197">
        <v>0</v>
      </c>
    </row>
    <row r="806" ht="16.9" customHeight="1" spans="1:2">
      <c r="A806" s="4" t="s">
        <v>1456</v>
      </c>
      <c r="B806" s="197">
        <v>0</v>
      </c>
    </row>
    <row r="807" ht="16.9" customHeight="1" spans="1:2">
      <c r="A807" s="4" t="s">
        <v>1458</v>
      </c>
      <c r="B807" s="197">
        <v>140</v>
      </c>
    </row>
    <row r="808" ht="16.9" customHeight="1" spans="1:2">
      <c r="A808" s="4" t="s">
        <v>1460</v>
      </c>
      <c r="B808" s="197">
        <v>0</v>
      </c>
    </row>
    <row r="809" ht="16.9" customHeight="1" spans="1:2">
      <c r="A809" s="4" t="s">
        <v>1462</v>
      </c>
      <c r="B809" s="197">
        <v>0</v>
      </c>
    </row>
    <row r="810" ht="16.9" customHeight="1" spans="1:2">
      <c r="A810" s="4" t="s">
        <v>1464</v>
      </c>
      <c r="B810" s="197">
        <v>0</v>
      </c>
    </row>
    <row r="811" ht="16.9" customHeight="1" spans="1:2">
      <c r="A811" s="4" t="s">
        <v>1466</v>
      </c>
      <c r="B811" s="197">
        <v>0</v>
      </c>
    </row>
    <row r="812" ht="16.9" customHeight="1" spans="1:2">
      <c r="A812" s="4" t="s">
        <v>1468</v>
      </c>
      <c r="B812" s="197">
        <v>0</v>
      </c>
    </row>
    <row r="813" ht="16.9" customHeight="1" spans="1:2">
      <c r="A813" s="4" t="s">
        <v>1470</v>
      </c>
      <c r="B813" s="197">
        <v>0</v>
      </c>
    </row>
    <row r="814" ht="16.9" customHeight="1" spans="1:2">
      <c r="A814" s="4" t="s">
        <v>1472</v>
      </c>
      <c r="B814" s="197">
        <v>0</v>
      </c>
    </row>
    <row r="815" ht="16.9" customHeight="1" spans="1:2">
      <c r="A815" s="4" t="s">
        <v>3752</v>
      </c>
      <c r="B815" s="197">
        <v>0</v>
      </c>
    </row>
    <row r="816" ht="16.9" customHeight="1" spans="1:2">
      <c r="A816" s="4" t="s">
        <v>1474</v>
      </c>
      <c r="B816" s="197">
        <v>734</v>
      </c>
    </row>
    <row r="817" ht="16.9" customHeight="1" spans="1:2">
      <c r="A817" s="4" t="s">
        <v>3753</v>
      </c>
      <c r="B817" s="197">
        <v>734</v>
      </c>
    </row>
    <row r="818" ht="16.9" customHeight="1" spans="1:2">
      <c r="A818" s="4" t="s">
        <v>1476</v>
      </c>
      <c r="B818" s="197">
        <v>2254</v>
      </c>
    </row>
    <row r="819" ht="16.9" customHeight="1" spans="1:2">
      <c r="A819" s="4" t="s">
        <v>1478</v>
      </c>
      <c r="B819" s="197">
        <v>2272</v>
      </c>
    </row>
    <row r="820" ht="16.9" customHeight="1" spans="1:2">
      <c r="A820" s="4" t="s">
        <v>1480</v>
      </c>
      <c r="B820" s="197">
        <v>-18</v>
      </c>
    </row>
    <row r="821" ht="16.9" customHeight="1" spans="1:2">
      <c r="A821" s="4" t="s">
        <v>1482</v>
      </c>
      <c r="B821" s="197">
        <v>0</v>
      </c>
    </row>
    <row r="822" ht="16.9" customHeight="1" spans="1:2">
      <c r="A822" s="4" t="s">
        <v>1484</v>
      </c>
      <c r="B822" s="197">
        <v>0</v>
      </c>
    </row>
    <row r="823" ht="16.9" customHeight="1" spans="1:2">
      <c r="A823" s="4" t="s">
        <v>1486</v>
      </c>
      <c r="B823" s="197">
        <v>0</v>
      </c>
    </row>
    <row r="824" ht="16.9" customHeight="1" spans="1:2">
      <c r="A824" s="4" t="s">
        <v>1488</v>
      </c>
      <c r="B824" s="197">
        <v>12609</v>
      </c>
    </row>
    <row r="825" ht="16.9" customHeight="1" spans="1:2">
      <c r="A825" s="4" t="s">
        <v>3754</v>
      </c>
      <c r="B825" s="197">
        <v>12609</v>
      </c>
    </row>
    <row r="826" ht="16.9" customHeight="1" spans="1:2">
      <c r="A826" s="4" t="s">
        <v>1490</v>
      </c>
      <c r="B826" s="197">
        <v>0</v>
      </c>
    </row>
    <row r="827" ht="16.9" customHeight="1" spans="1:2">
      <c r="A827" s="4" t="s">
        <v>3755</v>
      </c>
      <c r="B827" s="197">
        <v>0</v>
      </c>
    </row>
    <row r="828" ht="16.9" customHeight="1" spans="1:2">
      <c r="A828" s="4" t="s">
        <v>1492</v>
      </c>
      <c r="B828" s="197">
        <v>1469</v>
      </c>
    </row>
    <row r="829" ht="16.9" customHeight="1" spans="1:2">
      <c r="A829" s="4" t="s">
        <v>142</v>
      </c>
      <c r="B829" s="197">
        <v>0</v>
      </c>
    </row>
    <row r="830" ht="16.9" customHeight="1" spans="1:2">
      <c r="A830" s="4" t="s">
        <v>144</v>
      </c>
      <c r="B830" s="197">
        <v>0</v>
      </c>
    </row>
    <row r="831" ht="16.9" customHeight="1" spans="1:2">
      <c r="A831" s="4" t="s">
        <v>146</v>
      </c>
      <c r="B831" s="197">
        <v>0</v>
      </c>
    </row>
    <row r="832" ht="16.9" customHeight="1" spans="1:2">
      <c r="A832" s="4" t="s">
        <v>1497</v>
      </c>
      <c r="B832" s="197">
        <v>0</v>
      </c>
    </row>
    <row r="833" ht="16.9" customHeight="1" spans="1:2">
      <c r="A833" s="4" t="s">
        <v>1499</v>
      </c>
      <c r="B833" s="197">
        <v>0</v>
      </c>
    </row>
    <row r="834" ht="16.9" customHeight="1" spans="1:2">
      <c r="A834" s="4" t="s">
        <v>1501</v>
      </c>
      <c r="B834" s="197">
        <v>0</v>
      </c>
    </row>
    <row r="835" ht="16.9" customHeight="1" spans="1:2">
      <c r="A835" s="4" t="s">
        <v>1503</v>
      </c>
      <c r="B835" s="197">
        <v>18</v>
      </c>
    </row>
    <row r="836" ht="16.9" customHeight="1" spans="1:2">
      <c r="A836" s="4" t="s">
        <v>1505</v>
      </c>
      <c r="B836" s="197">
        <v>0</v>
      </c>
    </row>
    <row r="837" ht="16.9" customHeight="1" spans="1:2">
      <c r="A837" s="4" t="s">
        <v>1507</v>
      </c>
      <c r="B837" s="197">
        <v>0</v>
      </c>
    </row>
    <row r="838" ht="16.9" customHeight="1" spans="1:2">
      <c r="A838" s="4" t="s">
        <v>1509</v>
      </c>
      <c r="B838" s="197">
        <v>0</v>
      </c>
    </row>
    <row r="839" ht="16.9" customHeight="1" spans="1:2">
      <c r="A839" s="4" t="s">
        <v>249</v>
      </c>
      <c r="B839" s="197">
        <v>1451</v>
      </c>
    </row>
    <row r="840" ht="16.9" customHeight="1" spans="1:2">
      <c r="A840" s="4" t="s">
        <v>1512</v>
      </c>
      <c r="B840" s="197">
        <v>0</v>
      </c>
    </row>
    <row r="841" ht="16.9" customHeight="1" spans="1:2">
      <c r="A841" s="4" t="s">
        <v>1514</v>
      </c>
      <c r="B841" s="197">
        <v>0</v>
      </c>
    </row>
    <row r="842" ht="16.9" customHeight="1" spans="1:2">
      <c r="A842" s="4" t="s">
        <v>161</v>
      </c>
      <c r="B842" s="197">
        <v>0</v>
      </c>
    </row>
    <row r="843" ht="16.9" customHeight="1" spans="1:2">
      <c r="A843" s="4" t="s">
        <v>1515</v>
      </c>
      <c r="B843" s="197">
        <v>0</v>
      </c>
    </row>
    <row r="844" ht="16.9" customHeight="1" spans="1:2">
      <c r="A844" s="4" t="s">
        <v>1517</v>
      </c>
      <c r="B844" s="197">
        <v>0</v>
      </c>
    </row>
    <row r="845" ht="16.9" customHeight="1" spans="1:2">
      <c r="A845" s="4" t="s">
        <v>1519</v>
      </c>
      <c r="B845" s="197">
        <v>0</v>
      </c>
    </row>
    <row r="846" ht="16.9" customHeight="1" spans="1:2">
      <c r="A846" s="4" t="s">
        <v>1521</v>
      </c>
      <c r="B846" s="197">
        <v>0</v>
      </c>
    </row>
    <row r="847" ht="16.9" customHeight="1" spans="1:2">
      <c r="A847" s="4" t="s">
        <v>1523</v>
      </c>
      <c r="B847" s="197">
        <v>0</v>
      </c>
    </row>
    <row r="848" ht="16.9" customHeight="1" spans="1:2">
      <c r="A848" s="4" t="s">
        <v>1525</v>
      </c>
      <c r="B848" s="197">
        <v>0</v>
      </c>
    </row>
    <row r="849" ht="16.9" customHeight="1" spans="1:2">
      <c r="A849" s="4" t="s">
        <v>1527</v>
      </c>
      <c r="B849" s="197">
        <v>0</v>
      </c>
    </row>
    <row r="850" ht="16.9" customHeight="1" spans="1:2">
      <c r="A850" s="4" t="s">
        <v>1529</v>
      </c>
      <c r="B850" s="197">
        <v>934</v>
      </c>
    </row>
    <row r="851" ht="16.9" customHeight="1" spans="1:2">
      <c r="A851" s="4" t="s">
        <v>3756</v>
      </c>
      <c r="B851" s="197">
        <v>934</v>
      </c>
    </row>
    <row r="852" ht="16.9" customHeight="1" spans="1:2">
      <c r="A852" s="4" t="s">
        <v>1531</v>
      </c>
      <c r="B852" s="197">
        <v>6960</v>
      </c>
    </row>
    <row r="853" ht="16.9" customHeight="1" spans="1:2">
      <c r="A853" s="4" t="s">
        <v>1533</v>
      </c>
      <c r="B853" s="197">
        <v>2944</v>
      </c>
    </row>
    <row r="854" ht="16.9" customHeight="1" spans="1:2">
      <c r="A854" s="4" t="s">
        <v>142</v>
      </c>
      <c r="B854" s="197">
        <v>2225</v>
      </c>
    </row>
    <row r="855" ht="16.9" customHeight="1" spans="1:2">
      <c r="A855" s="4" t="s">
        <v>144</v>
      </c>
      <c r="B855" s="197">
        <v>0</v>
      </c>
    </row>
    <row r="856" ht="16.9" customHeight="1" spans="1:2">
      <c r="A856" s="4" t="s">
        <v>146</v>
      </c>
      <c r="B856" s="197">
        <v>107</v>
      </c>
    </row>
    <row r="857" ht="16.9" customHeight="1" spans="1:2">
      <c r="A857" s="4" t="s">
        <v>1538</v>
      </c>
      <c r="B857" s="197">
        <v>0</v>
      </c>
    </row>
    <row r="858" ht="16.9" customHeight="1" spans="1:2">
      <c r="A858" s="4" t="s">
        <v>1540</v>
      </c>
      <c r="B858" s="197">
        <v>178</v>
      </c>
    </row>
    <row r="859" ht="16.9" customHeight="1" spans="1:2">
      <c r="A859" s="4" t="s">
        <v>1542</v>
      </c>
      <c r="B859" s="197">
        <v>264</v>
      </c>
    </row>
    <row r="860" ht="16.9" customHeight="1" spans="1:2">
      <c r="A860" s="4" t="s">
        <v>1544</v>
      </c>
      <c r="B860" s="197">
        <v>0</v>
      </c>
    </row>
    <row r="861" ht="16.9" customHeight="1" spans="1:2">
      <c r="A861" s="4" t="s">
        <v>1546</v>
      </c>
      <c r="B861" s="197">
        <v>9</v>
      </c>
    </row>
    <row r="862" ht="16.9" customHeight="1" spans="1:2">
      <c r="A862" s="4" t="s">
        <v>1548</v>
      </c>
      <c r="B862" s="197">
        <v>44</v>
      </c>
    </row>
    <row r="863" ht="16.9" customHeight="1" spans="1:2">
      <c r="A863" s="4" t="s">
        <v>1550</v>
      </c>
      <c r="B863" s="197">
        <v>0</v>
      </c>
    </row>
    <row r="864" ht="16.9" customHeight="1" spans="1:2">
      <c r="A864" s="4" t="s">
        <v>1552</v>
      </c>
      <c r="B864" s="197">
        <v>117</v>
      </c>
    </row>
    <row r="865" ht="16.9" customHeight="1" spans="1:2">
      <c r="A865" s="4" t="s">
        <v>1554</v>
      </c>
      <c r="B865" s="197">
        <v>438</v>
      </c>
    </row>
    <row r="866" ht="16.9" customHeight="1" spans="1:2">
      <c r="A866" s="4" t="s">
        <v>3757</v>
      </c>
      <c r="B866" s="197">
        <v>438</v>
      </c>
    </row>
    <row r="867" ht="16.9" customHeight="1" spans="1:2">
      <c r="A867" s="4" t="s">
        <v>1556</v>
      </c>
      <c r="B867" s="197">
        <v>185</v>
      </c>
    </row>
    <row r="868" ht="16.9" customHeight="1" spans="1:2">
      <c r="A868" s="4" t="s">
        <v>1558</v>
      </c>
      <c r="B868" s="197">
        <v>0</v>
      </c>
    </row>
    <row r="869" ht="16.9" customHeight="1" spans="1:2">
      <c r="A869" s="4" t="s">
        <v>1560</v>
      </c>
      <c r="B869" s="197">
        <v>185</v>
      </c>
    </row>
    <row r="870" ht="16.9" customHeight="1" spans="1:2">
      <c r="A870" s="4" t="s">
        <v>1562</v>
      </c>
      <c r="B870" s="197">
        <v>0</v>
      </c>
    </row>
    <row r="871" ht="16.9" customHeight="1" spans="1:2">
      <c r="A871" s="4" t="s">
        <v>3758</v>
      </c>
      <c r="B871" s="197">
        <v>0</v>
      </c>
    </row>
    <row r="872" ht="16.9" customHeight="1" spans="1:2">
      <c r="A872" s="4" t="s">
        <v>1564</v>
      </c>
      <c r="B872" s="197">
        <v>2695</v>
      </c>
    </row>
    <row r="873" ht="16.9" customHeight="1" spans="1:2">
      <c r="A873" s="4" t="s">
        <v>3759</v>
      </c>
      <c r="B873" s="197">
        <v>2695</v>
      </c>
    </row>
    <row r="874" ht="16.9" customHeight="1" spans="1:2">
      <c r="A874" s="4" t="s">
        <v>1566</v>
      </c>
      <c r="B874" s="197">
        <v>698</v>
      </c>
    </row>
    <row r="875" ht="16.9" customHeight="1" spans="1:2">
      <c r="A875" s="4" t="s">
        <v>3760</v>
      </c>
      <c r="B875" s="197">
        <v>698</v>
      </c>
    </row>
    <row r="876" ht="16.9" customHeight="1" spans="1:2">
      <c r="A876" s="4" t="s">
        <v>1568</v>
      </c>
      <c r="B876" s="197">
        <v>780215</v>
      </c>
    </row>
    <row r="877" ht="16.9" customHeight="1" spans="1:2">
      <c r="A877" s="4" t="s">
        <v>1570</v>
      </c>
      <c r="B877" s="197">
        <v>614793</v>
      </c>
    </row>
    <row r="878" ht="16.9" customHeight="1" spans="1:2">
      <c r="A878" s="4" t="s">
        <v>142</v>
      </c>
      <c r="B878" s="197">
        <v>2703</v>
      </c>
    </row>
    <row r="879" ht="16.9" customHeight="1" spans="1:2">
      <c r="A879" s="4" t="s">
        <v>144</v>
      </c>
      <c r="B879" s="197">
        <v>0</v>
      </c>
    </row>
    <row r="880" ht="16.9" customHeight="1" spans="1:2">
      <c r="A880" s="4" t="s">
        <v>146</v>
      </c>
      <c r="B880" s="197">
        <v>8</v>
      </c>
    </row>
    <row r="881" ht="16.9" customHeight="1" spans="1:2">
      <c r="A881" s="4" t="s">
        <v>161</v>
      </c>
      <c r="B881" s="197">
        <v>7370</v>
      </c>
    </row>
    <row r="882" ht="16.9" customHeight="1" spans="1:2">
      <c r="A882" s="4" t="s">
        <v>1576</v>
      </c>
      <c r="B882" s="197">
        <v>1506</v>
      </c>
    </row>
    <row r="883" ht="16.9" customHeight="1" spans="1:2">
      <c r="A883" s="4" t="s">
        <v>1578</v>
      </c>
      <c r="B883" s="197">
        <v>2790</v>
      </c>
    </row>
    <row r="884" ht="16.9" customHeight="1" spans="1:2">
      <c r="A884" s="4" t="s">
        <v>1580</v>
      </c>
      <c r="B884" s="197">
        <v>30821</v>
      </c>
    </row>
    <row r="885" ht="16.9" customHeight="1" spans="1:2">
      <c r="A885" s="4" t="s">
        <v>1582</v>
      </c>
      <c r="B885" s="197">
        <v>1288</v>
      </c>
    </row>
    <row r="886" ht="16.9" customHeight="1" spans="1:2">
      <c r="A886" s="4" t="s">
        <v>1584</v>
      </c>
      <c r="B886" s="197">
        <v>0</v>
      </c>
    </row>
    <row r="887" ht="16.9" customHeight="1" spans="1:2">
      <c r="A887" s="4" t="s">
        <v>1586</v>
      </c>
      <c r="B887" s="197">
        <v>334</v>
      </c>
    </row>
    <row r="888" ht="16.9" customHeight="1" spans="1:2">
      <c r="A888" s="4" t="s">
        <v>1588</v>
      </c>
      <c r="B888" s="197">
        <v>51</v>
      </c>
    </row>
    <row r="889" ht="16.9" customHeight="1" spans="1:2">
      <c r="A889" s="4" t="s">
        <v>1590</v>
      </c>
      <c r="B889" s="197">
        <v>0</v>
      </c>
    </row>
    <row r="890" ht="16.9" customHeight="1" spans="1:2">
      <c r="A890" s="4" t="s">
        <v>1592</v>
      </c>
      <c r="B890" s="197">
        <v>450</v>
      </c>
    </row>
    <row r="891" ht="16.9" customHeight="1" spans="1:2">
      <c r="A891" s="4" t="s">
        <v>1594</v>
      </c>
      <c r="B891" s="197">
        <v>0</v>
      </c>
    </row>
    <row r="892" ht="16.9" customHeight="1" spans="1:2">
      <c r="A892" s="4" t="s">
        <v>1596</v>
      </c>
      <c r="B892" s="197">
        <v>0</v>
      </c>
    </row>
    <row r="893" ht="16.9" customHeight="1" spans="1:2">
      <c r="A893" s="4" t="s">
        <v>1598</v>
      </c>
      <c r="B893" s="197">
        <v>3896</v>
      </c>
    </row>
    <row r="894" ht="16.9" customHeight="1" spans="1:2">
      <c r="A894" s="4" t="s">
        <v>1600</v>
      </c>
      <c r="B894" s="197">
        <v>0</v>
      </c>
    </row>
    <row r="895" ht="16.9" customHeight="1" spans="1:2">
      <c r="A895" s="4" t="s">
        <v>1602</v>
      </c>
      <c r="B895" s="197">
        <v>621</v>
      </c>
    </row>
    <row r="896" ht="16.9" customHeight="1" spans="1:2">
      <c r="A896" s="4" t="s">
        <v>1604</v>
      </c>
      <c r="B896" s="197">
        <v>989</v>
      </c>
    </row>
    <row r="897" ht="16.9" customHeight="1" spans="1:2">
      <c r="A897" s="4" t="s">
        <v>1606</v>
      </c>
      <c r="B897" s="197">
        <v>614</v>
      </c>
    </row>
    <row r="898" ht="16.9" customHeight="1" spans="1:2">
      <c r="A898" s="4" t="s">
        <v>1608</v>
      </c>
      <c r="B898" s="197">
        <v>0</v>
      </c>
    </row>
    <row r="899" ht="16.9" customHeight="1" spans="1:2">
      <c r="A899" s="4" t="s">
        <v>1610</v>
      </c>
      <c r="B899" s="197">
        <v>100</v>
      </c>
    </row>
    <row r="900" ht="16.9" customHeight="1" spans="1:2">
      <c r="A900" s="4" t="s">
        <v>1612</v>
      </c>
      <c r="B900" s="197">
        <v>63300</v>
      </c>
    </row>
    <row r="901" ht="16.9" customHeight="1" spans="1:2">
      <c r="A901" s="4" t="s">
        <v>1614</v>
      </c>
      <c r="B901" s="197">
        <v>492846</v>
      </c>
    </row>
    <row r="902" ht="16.9" customHeight="1" spans="1:2">
      <c r="A902" s="4" t="s">
        <v>1616</v>
      </c>
      <c r="B902" s="197">
        <v>0</v>
      </c>
    </row>
    <row r="903" ht="16.9" customHeight="1" spans="1:2">
      <c r="A903" s="4" t="s">
        <v>1618</v>
      </c>
      <c r="B903" s="197">
        <v>0</v>
      </c>
    </row>
    <row r="904" ht="16.9" customHeight="1" spans="1:2">
      <c r="A904" s="4" t="s">
        <v>1620</v>
      </c>
      <c r="B904" s="197">
        <v>0</v>
      </c>
    </row>
    <row r="905" ht="16.9" customHeight="1" spans="1:2">
      <c r="A905" s="4" t="s">
        <v>1622</v>
      </c>
      <c r="B905" s="197">
        <v>5106</v>
      </c>
    </row>
    <row r="906" ht="16.9" customHeight="1" spans="1:2">
      <c r="A906" s="4" t="s">
        <v>1624</v>
      </c>
      <c r="B906" s="197">
        <v>23675</v>
      </c>
    </row>
    <row r="907" ht="16.9" customHeight="1" spans="1:2">
      <c r="A907" s="4" t="s">
        <v>142</v>
      </c>
      <c r="B907" s="197">
        <v>3532</v>
      </c>
    </row>
    <row r="908" ht="16.9" customHeight="1" spans="1:2">
      <c r="A908" s="4" t="s">
        <v>144</v>
      </c>
      <c r="B908" s="197">
        <v>0</v>
      </c>
    </row>
    <row r="909" ht="16.9" customHeight="1" spans="1:2">
      <c r="A909" s="4" t="s">
        <v>146</v>
      </c>
      <c r="B909" s="197">
        <v>165</v>
      </c>
    </row>
    <row r="910" ht="16.9" customHeight="1" spans="1:2">
      <c r="A910" s="4" t="s">
        <v>1629</v>
      </c>
      <c r="B910" s="197">
        <v>6266</v>
      </c>
    </row>
    <row r="911" ht="16.9" customHeight="1" spans="1:2">
      <c r="A911" s="4" t="s">
        <v>1631</v>
      </c>
      <c r="B911" s="197">
        <v>0</v>
      </c>
    </row>
    <row r="912" ht="16.9" customHeight="1" spans="1:2">
      <c r="A912" s="4" t="s">
        <v>1633</v>
      </c>
      <c r="B912" s="197">
        <v>289</v>
      </c>
    </row>
    <row r="913" ht="16.9" customHeight="1" spans="1:2">
      <c r="A913" s="4" t="s">
        <v>1635</v>
      </c>
      <c r="B913" s="197">
        <v>4738</v>
      </c>
    </row>
    <row r="914" ht="16.9" customHeight="1" spans="1:2">
      <c r="A914" s="4" t="s">
        <v>1637</v>
      </c>
      <c r="B914" s="197">
        <v>-169</v>
      </c>
    </row>
    <row r="915" ht="16.9" customHeight="1" spans="1:2">
      <c r="A915" s="4" t="s">
        <v>1639</v>
      </c>
      <c r="B915" s="197">
        <v>-184</v>
      </c>
    </row>
    <row r="916" ht="16.9" customHeight="1" spans="1:2">
      <c r="A916" s="4" t="s">
        <v>1641</v>
      </c>
      <c r="B916" s="197">
        <v>0</v>
      </c>
    </row>
    <row r="917" ht="16.9" customHeight="1" spans="1:2">
      <c r="A917" s="4" t="s">
        <v>1643</v>
      </c>
      <c r="B917" s="197">
        <v>338</v>
      </c>
    </row>
    <row r="918" ht="16.9" customHeight="1" spans="1:2">
      <c r="A918" s="4" t="s">
        <v>1645</v>
      </c>
      <c r="B918" s="197">
        <v>97</v>
      </c>
    </row>
    <row r="919" ht="16.9" customHeight="1" spans="1:2">
      <c r="A919" s="4" t="s">
        <v>1647</v>
      </c>
      <c r="B919" s="197">
        <v>1693</v>
      </c>
    </row>
    <row r="920" ht="16.9" customHeight="1" spans="1:2">
      <c r="A920" s="4" t="s">
        <v>1649</v>
      </c>
      <c r="B920" s="197">
        <v>0</v>
      </c>
    </row>
    <row r="921" ht="16.9" customHeight="1" spans="1:2">
      <c r="A921" s="4" t="s">
        <v>1651</v>
      </c>
      <c r="B921" s="197">
        <v>-25</v>
      </c>
    </row>
    <row r="922" ht="16.9" customHeight="1" spans="1:2">
      <c r="A922" s="4" t="s">
        <v>1653</v>
      </c>
      <c r="B922" s="197">
        <v>0</v>
      </c>
    </row>
    <row r="923" ht="16.9" customHeight="1" spans="1:2">
      <c r="A923" s="4" t="s">
        <v>1655</v>
      </c>
      <c r="B923" s="197">
        <v>0</v>
      </c>
    </row>
    <row r="924" ht="16.9" customHeight="1" spans="1:2">
      <c r="A924" s="4" t="s">
        <v>1657</v>
      </c>
      <c r="B924" s="197">
        <v>0</v>
      </c>
    </row>
    <row r="925" ht="16.9" customHeight="1" spans="1:2">
      <c r="A925" s="4" t="s">
        <v>1659</v>
      </c>
      <c r="B925" s="197">
        <v>165</v>
      </c>
    </row>
    <row r="926" ht="16.9" customHeight="1" spans="1:2">
      <c r="A926" s="4" t="s">
        <v>1661</v>
      </c>
      <c r="B926" s="197">
        <v>0</v>
      </c>
    </row>
    <row r="927" ht="16.9" customHeight="1" spans="1:2">
      <c r="A927" s="4" t="s">
        <v>1663</v>
      </c>
      <c r="B927" s="197">
        <v>0</v>
      </c>
    </row>
    <row r="928" ht="16.9" customHeight="1" spans="1:2">
      <c r="A928" s="4" t="s">
        <v>1665</v>
      </c>
      <c r="B928" s="197">
        <v>0</v>
      </c>
    </row>
    <row r="929" ht="16.9" customHeight="1" spans="1:2">
      <c r="A929" s="4" t="s">
        <v>1667</v>
      </c>
      <c r="B929" s="197">
        <v>-89</v>
      </c>
    </row>
    <row r="930" ht="16.9" customHeight="1" spans="1:2">
      <c r="A930" s="4" t="s">
        <v>1669</v>
      </c>
      <c r="B930" s="197">
        <v>0</v>
      </c>
    </row>
    <row r="931" ht="16.9" customHeight="1" spans="1:2">
      <c r="A931" s="4" t="s">
        <v>1671</v>
      </c>
      <c r="B931" s="197">
        <v>151</v>
      </c>
    </row>
    <row r="932" ht="16.9" customHeight="1" spans="1:2">
      <c r="A932" s="4" t="s">
        <v>1673</v>
      </c>
      <c r="B932" s="197">
        <v>0</v>
      </c>
    </row>
    <row r="933" ht="16.9" customHeight="1" spans="1:2">
      <c r="A933" s="4" t="s">
        <v>1675</v>
      </c>
      <c r="B933" s="197">
        <v>5348</v>
      </c>
    </row>
    <row r="934" ht="16.9" customHeight="1" spans="1:2">
      <c r="A934" s="4" t="s">
        <v>1677</v>
      </c>
      <c r="B934" s="197">
        <v>1360</v>
      </c>
    </row>
    <row r="935" ht="16.9" customHeight="1" spans="1:2">
      <c r="A935" s="4" t="s">
        <v>1679</v>
      </c>
      <c r="B935" s="197">
        <v>135161</v>
      </c>
    </row>
    <row r="936" ht="16.9" customHeight="1" spans="1:2">
      <c r="A936" s="4" t="s">
        <v>142</v>
      </c>
      <c r="B936" s="197">
        <v>2776</v>
      </c>
    </row>
    <row r="937" ht="16.9" customHeight="1" spans="1:2">
      <c r="A937" s="4" t="s">
        <v>144</v>
      </c>
      <c r="B937" s="197">
        <v>0</v>
      </c>
    </row>
    <row r="938" ht="16.9" customHeight="1" spans="1:2">
      <c r="A938" s="4" t="s">
        <v>146</v>
      </c>
      <c r="B938" s="197">
        <v>159</v>
      </c>
    </row>
    <row r="939" ht="16.9" customHeight="1" spans="1:2">
      <c r="A939" s="4" t="s">
        <v>1684</v>
      </c>
      <c r="B939" s="197">
        <v>481</v>
      </c>
    </row>
    <row r="940" ht="16.9" customHeight="1" spans="1:2">
      <c r="A940" s="4" t="s">
        <v>1686</v>
      </c>
      <c r="B940" s="197">
        <v>12596</v>
      </c>
    </row>
    <row r="941" ht="16.9" customHeight="1" spans="1:2">
      <c r="A941" s="4" t="s">
        <v>1688</v>
      </c>
      <c r="B941" s="197">
        <v>0</v>
      </c>
    </row>
    <row r="942" ht="16.9" customHeight="1" spans="1:2">
      <c r="A942" s="4" t="s">
        <v>1690</v>
      </c>
      <c r="B942" s="197">
        <v>0</v>
      </c>
    </row>
    <row r="943" ht="16.9" customHeight="1" spans="1:2">
      <c r="A943" s="4" t="s">
        <v>1692</v>
      </c>
      <c r="B943" s="197">
        <v>0</v>
      </c>
    </row>
    <row r="944" ht="16.9" customHeight="1" spans="1:2">
      <c r="A944" s="4" t="s">
        <v>1694</v>
      </c>
      <c r="B944" s="197">
        <v>0</v>
      </c>
    </row>
    <row r="945" ht="16.9" customHeight="1" spans="1:2">
      <c r="A945" s="4" t="s">
        <v>1696</v>
      </c>
      <c r="B945" s="197">
        <v>1118</v>
      </c>
    </row>
    <row r="946" ht="16.9" customHeight="1" spans="1:2">
      <c r="A946" s="4" t="s">
        <v>1698</v>
      </c>
      <c r="B946" s="197">
        <v>81</v>
      </c>
    </row>
    <row r="947" ht="16.9" customHeight="1" spans="1:2">
      <c r="A947" s="4" t="s">
        <v>1700</v>
      </c>
      <c r="B947" s="197">
        <v>200</v>
      </c>
    </row>
    <row r="948" ht="16.9" customHeight="1" spans="1:2">
      <c r="A948" s="4" t="s">
        <v>1702</v>
      </c>
      <c r="B948" s="197">
        <v>9222</v>
      </c>
    </row>
    <row r="949" ht="16.9" customHeight="1" spans="1:2">
      <c r="A949" s="4" t="s">
        <v>1704</v>
      </c>
      <c r="B949" s="197">
        <v>3240</v>
      </c>
    </row>
    <row r="950" ht="16.9" customHeight="1" spans="1:2">
      <c r="A950" s="4" t="s">
        <v>1706</v>
      </c>
      <c r="B950" s="197">
        <v>51</v>
      </c>
    </row>
    <row r="951" ht="16.9" customHeight="1" spans="1:2">
      <c r="A951" s="4" t="s">
        <v>1708</v>
      </c>
      <c r="B951" s="197">
        <v>481</v>
      </c>
    </row>
    <row r="952" ht="16.9" customHeight="1" spans="1:2">
      <c r="A952" s="4" t="s">
        <v>1710</v>
      </c>
      <c r="B952" s="197">
        <v>0</v>
      </c>
    </row>
    <row r="953" ht="16.9" customHeight="1" spans="1:2">
      <c r="A953" s="4" t="s">
        <v>1712</v>
      </c>
      <c r="B953" s="197">
        <v>0</v>
      </c>
    </row>
    <row r="954" ht="16.9" customHeight="1" spans="1:2">
      <c r="A954" s="4" t="s">
        <v>1714</v>
      </c>
      <c r="B954" s="197">
        <v>0</v>
      </c>
    </row>
    <row r="955" ht="16.9" customHeight="1" spans="1:2">
      <c r="A955" s="4" t="s">
        <v>1716</v>
      </c>
      <c r="B955" s="197">
        <v>0</v>
      </c>
    </row>
    <row r="956" ht="16.9" customHeight="1" spans="1:2">
      <c r="A956" s="4" t="s">
        <v>1718</v>
      </c>
      <c r="B956" s="197">
        <v>5848</v>
      </c>
    </row>
    <row r="957" ht="16.9" customHeight="1" spans="1:2">
      <c r="A957" s="4" t="s">
        <v>1720</v>
      </c>
      <c r="B957" s="197">
        <v>0</v>
      </c>
    </row>
    <row r="958" ht="16.9" customHeight="1" spans="1:2">
      <c r="A958" s="4" t="s">
        <v>1661</v>
      </c>
      <c r="B958" s="197">
        <v>0</v>
      </c>
    </row>
    <row r="959" ht="16.9" customHeight="1" spans="1:2">
      <c r="A959" s="4" t="s">
        <v>1723</v>
      </c>
      <c r="B959" s="197">
        <v>470</v>
      </c>
    </row>
    <row r="960" ht="16.9" customHeight="1" spans="1:2">
      <c r="A960" s="4" t="s">
        <v>1725</v>
      </c>
      <c r="B960" s="197">
        <v>506</v>
      </c>
    </row>
    <row r="961" ht="16.9" customHeight="1" spans="1:2">
      <c r="A961" s="4" t="s">
        <v>1727</v>
      </c>
      <c r="B961" s="197">
        <v>97932</v>
      </c>
    </row>
    <row r="962" ht="16.9" customHeight="1" spans="1:2">
      <c r="A962" s="4" t="s">
        <v>1729</v>
      </c>
      <c r="B962" s="197">
        <v>0</v>
      </c>
    </row>
    <row r="963" ht="16.9" customHeight="1" spans="1:2">
      <c r="A963" s="4" t="s">
        <v>142</v>
      </c>
      <c r="B963" s="197">
        <v>0</v>
      </c>
    </row>
    <row r="964" ht="16.9" customHeight="1" spans="1:2">
      <c r="A964" s="4" t="s">
        <v>144</v>
      </c>
      <c r="B964" s="197">
        <v>0</v>
      </c>
    </row>
    <row r="965" ht="16.9" customHeight="1" spans="1:2">
      <c r="A965" s="4" t="s">
        <v>146</v>
      </c>
      <c r="B965" s="197">
        <v>0</v>
      </c>
    </row>
    <row r="966" ht="16.9" customHeight="1" spans="1:2">
      <c r="A966" s="4" t="s">
        <v>1734</v>
      </c>
      <c r="B966" s="197">
        <v>0</v>
      </c>
    </row>
    <row r="967" ht="16.9" customHeight="1" spans="1:2">
      <c r="A967" s="4" t="s">
        <v>1736</v>
      </c>
      <c r="B967" s="197">
        <v>0</v>
      </c>
    </row>
    <row r="968" ht="16.9" customHeight="1" spans="1:2">
      <c r="A968" s="4" t="s">
        <v>1738</v>
      </c>
      <c r="B968" s="197">
        <v>0</v>
      </c>
    </row>
    <row r="969" ht="16.9" customHeight="1" spans="1:2">
      <c r="A969" s="4" t="s">
        <v>1740</v>
      </c>
      <c r="B969" s="197">
        <v>0</v>
      </c>
    </row>
    <row r="970" ht="16.9" customHeight="1" spans="1:2">
      <c r="A970" s="4" t="s">
        <v>1742</v>
      </c>
      <c r="B970" s="197">
        <v>0</v>
      </c>
    </row>
    <row r="971" ht="16.9" customHeight="1" spans="1:2">
      <c r="A971" s="4" t="s">
        <v>1744</v>
      </c>
      <c r="B971" s="197">
        <v>0</v>
      </c>
    </row>
    <row r="972" ht="16.9" customHeight="1" spans="1:2">
      <c r="A972" s="4" t="s">
        <v>1746</v>
      </c>
      <c r="B972" s="197">
        <v>0</v>
      </c>
    </row>
    <row r="973" ht="16.9" customHeight="1" spans="1:2">
      <c r="A973" s="4" t="s">
        <v>1748</v>
      </c>
      <c r="B973" s="197">
        <v>1575</v>
      </c>
    </row>
    <row r="974" ht="16.9" customHeight="1" spans="1:2">
      <c r="A974" s="4" t="s">
        <v>142</v>
      </c>
      <c r="B974" s="197">
        <v>1359</v>
      </c>
    </row>
    <row r="975" ht="16.9" customHeight="1" spans="1:2">
      <c r="A975" s="4" t="s">
        <v>144</v>
      </c>
      <c r="B975" s="197">
        <v>49</v>
      </c>
    </row>
    <row r="976" ht="16.9" customHeight="1" spans="1:2">
      <c r="A976" s="4" t="s">
        <v>146</v>
      </c>
      <c r="B976" s="197">
        <v>0</v>
      </c>
    </row>
    <row r="977" ht="16.9" customHeight="1" spans="1:2">
      <c r="A977" s="4" t="s">
        <v>1753</v>
      </c>
      <c r="B977" s="197">
        <v>43</v>
      </c>
    </row>
    <row r="978" ht="16.9" customHeight="1" spans="1:2">
      <c r="A978" s="4" t="s">
        <v>1755</v>
      </c>
      <c r="B978" s="197">
        <v>0</v>
      </c>
    </row>
    <row r="979" ht="16.9" customHeight="1" spans="1:2">
      <c r="A979" s="4" t="s">
        <v>1757</v>
      </c>
      <c r="B979" s="197">
        <v>0</v>
      </c>
    </row>
    <row r="980" ht="16.9" customHeight="1" spans="1:2">
      <c r="A980" s="4" t="s">
        <v>1759</v>
      </c>
      <c r="B980" s="197">
        <v>0</v>
      </c>
    </row>
    <row r="981" ht="16.9" customHeight="1" spans="1:2">
      <c r="A981" s="4" t="s">
        <v>1761</v>
      </c>
      <c r="B981" s="197">
        <v>0</v>
      </c>
    </row>
    <row r="982" ht="16.9" customHeight="1" spans="1:2">
      <c r="A982" s="4" t="s">
        <v>1763</v>
      </c>
      <c r="B982" s="197">
        <v>33</v>
      </c>
    </row>
    <row r="983" ht="16.9" customHeight="1" spans="1:2">
      <c r="A983" s="4" t="s">
        <v>1765</v>
      </c>
      <c r="B983" s="197">
        <v>91</v>
      </c>
    </row>
    <row r="984" ht="16.9" customHeight="1" spans="1:2">
      <c r="A984" s="4" t="s">
        <v>1767</v>
      </c>
      <c r="B984" s="197">
        <v>2775</v>
      </c>
    </row>
    <row r="985" ht="16.9" customHeight="1" spans="1:2">
      <c r="A985" s="4" t="s">
        <v>863</v>
      </c>
      <c r="B985" s="197">
        <v>-50</v>
      </c>
    </row>
    <row r="986" ht="16.9" customHeight="1" spans="1:2">
      <c r="A986" s="4" t="s">
        <v>1770</v>
      </c>
      <c r="B986" s="197">
        <v>774</v>
      </c>
    </row>
    <row r="987" ht="16.9" customHeight="1" spans="1:2">
      <c r="A987" s="4" t="s">
        <v>1772</v>
      </c>
      <c r="B987" s="197">
        <v>0</v>
      </c>
    </row>
    <row r="988" ht="16.9" customHeight="1" spans="1:2">
      <c r="A988" s="4" t="s">
        <v>1774</v>
      </c>
      <c r="B988" s="197">
        <v>0</v>
      </c>
    </row>
    <row r="989" ht="16.9" customHeight="1" spans="1:2">
      <c r="A989" s="4" t="s">
        <v>1776</v>
      </c>
      <c r="B989" s="197">
        <v>2051</v>
      </c>
    </row>
    <row r="990" ht="16.9" customHeight="1" spans="1:2">
      <c r="A990" s="4" t="s">
        <v>1778</v>
      </c>
      <c r="B990" s="197">
        <v>22</v>
      </c>
    </row>
    <row r="991" ht="16.9" customHeight="1" spans="1:2">
      <c r="A991" s="4" t="s">
        <v>1780</v>
      </c>
      <c r="B991" s="197">
        <v>22</v>
      </c>
    </row>
    <row r="992" ht="16.9" customHeight="1" spans="1:2">
      <c r="A992" s="4" t="s">
        <v>1782</v>
      </c>
      <c r="B992" s="197">
        <v>0</v>
      </c>
    </row>
    <row r="993" ht="16.9" customHeight="1" spans="1:2">
      <c r="A993" s="4" t="s">
        <v>1784</v>
      </c>
      <c r="B993" s="197">
        <v>0</v>
      </c>
    </row>
    <row r="994" ht="16.9" customHeight="1" spans="1:2">
      <c r="A994" s="4" t="s">
        <v>1786</v>
      </c>
      <c r="B994" s="197">
        <v>0</v>
      </c>
    </row>
    <row r="995" ht="16.9" customHeight="1" spans="1:2">
      <c r="A995" s="4" t="s">
        <v>1788</v>
      </c>
      <c r="B995" s="197">
        <v>0</v>
      </c>
    </row>
    <row r="996" ht="16.9" customHeight="1" spans="1:2">
      <c r="A996" s="4" t="s">
        <v>1790</v>
      </c>
      <c r="B996" s="197">
        <v>0</v>
      </c>
    </row>
    <row r="997" ht="16.9" customHeight="1" spans="1:2">
      <c r="A997" s="4" t="s">
        <v>1792</v>
      </c>
      <c r="B997" s="197">
        <v>198</v>
      </c>
    </row>
    <row r="998" ht="16.9" customHeight="1" spans="1:2">
      <c r="A998" s="4" t="s">
        <v>1794</v>
      </c>
      <c r="B998" s="197">
        <v>0</v>
      </c>
    </row>
    <row r="999" ht="16.9" customHeight="1" spans="1:2">
      <c r="A999" s="4" t="s">
        <v>1796</v>
      </c>
      <c r="B999" s="197">
        <v>0</v>
      </c>
    </row>
    <row r="1000" ht="16.9" customHeight="1" spans="1:2">
      <c r="A1000" s="4" t="s">
        <v>1798</v>
      </c>
      <c r="B1000" s="197">
        <v>198</v>
      </c>
    </row>
    <row r="1001" ht="16.9" customHeight="1" spans="1:2">
      <c r="A1001" s="4" t="s">
        <v>1800</v>
      </c>
      <c r="B1001" s="197">
        <v>0</v>
      </c>
    </row>
    <row r="1002" ht="16.9" customHeight="1" spans="1:2">
      <c r="A1002" s="4" t="s">
        <v>1802</v>
      </c>
      <c r="B1002" s="197">
        <v>0</v>
      </c>
    </row>
    <row r="1003" ht="16.9" customHeight="1" spans="1:2">
      <c r="A1003" s="4" t="s">
        <v>1804</v>
      </c>
      <c r="B1003" s="197">
        <v>0</v>
      </c>
    </row>
    <row r="1004" ht="16.9" customHeight="1" spans="1:2">
      <c r="A1004" s="4" t="s">
        <v>1806</v>
      </c>
      <c r="B1004" s="197">
        <v>0</v>
      </c>
    </row>
    <row r="1005" ht="16.9" customHeight="1" spans="1:2">
      <c r="A1005" s="4" t="s">
        <v>1807</v>
      </c>
      <c r="B1005" s="197">
        <v>2016</v>
      </c>
    </row>
    <row r="1006" ht="16.9" customHeight="1" spans="1:2">
      <c r="A1006" s="4" t="s">
        <v>1808</v>
      </c>
      <c r="B1006" s="197">
        <v>0</v>
      </c>
    </row>
    <row r="1007" ht="16.9" customHeight="1" spans="1:2">
      <c r="A1007" s="4" t="s">
        <v>1809</v>
      </c>
      <c r="B1007" s="197">
        <v>2016</v>
      </c>
    </row>
    <row r="1008" ht="16.9" customHeight="1" spans="1:2">
      <c r="A1008" s="4" t="s">
        <v>1811</v>
      </c>
      <c r="B1008" s="197">
        <v>3080936</v>
      </c>
    </row>
    <row r="1009" ht="16.9" customHeight="1" spans="1:2">
      <c r="A1009" s="4" t="s">
        <v>1813</v>
      </c>
      <c r="B1009" s="197">
        <v>1424205</v>
      </c>
    </row>
    <row r="1010" ht="16.9" customHeight="1" spans="1:2">
      <c r="A1010" s="4" t="s">
        <v>142</v>
      </c>
      <c r="B1010" s="197">
        <v>2555</v>
      </c>
    </row>
    <row r="1011" ht="16.9" customHeight="1" spans="1:2">
      <c r="A1011" s="4" t="s">
        <v>144</v>
      </c>
      <c r="B1011" s="197">
        <v>0</v>
      </c>
    </row>
    <row r="1012" ht="16.9" customHeight="1" spans="1:2">
      <c r="A1012" s="4" t="s">
        <v>146</v>
      </c>
      <c r="B1012" s="197">
        <v>73</v>
      </c>
    </row>
    <row r="1013" ht="16.9" customHeight="1" spans="1:2">
      <c r="A1013" s="4" t="s">
        <v>1818</v>
      </c>
      <c r="B1013" s="197">
        <v>400000</v>
      </c>
    </row>
    <row r="1014" ht="16.9" customHeight="1" spans="1:2">
      <c r="A1014" s="4" t="s">
        <v>1820</v>
      </c>
      <c r="B1014" s="197">
        <v>28158</v>
      </c>
    </row>
    <row r="1015" ht="16.9" customHeight="1" spans="1:2">
      <c r="A1015" s="4" t="s">
        <v>1822</v>
      </c>
      <c r="B1015" s="197">
        <v>388891</v>
      </c>
    </row>
    <row r="1016" ht="16.9" customHeight="1" spans="1:2">
      <c r="A1016" s="4" t="s">
        <v>1824</v>
      </c>
      <c r="B1016" s="197">
        <v>0</v>
      </c>
    </row>
    <row r="1017" ht="16.9" customHeight="1" spans="1:2">
      <c r="A1017" s="4" t="s">
        <v>1826</v>
      </c>
      <c r="B1017" s="197">
        <v>40113</v>
      </c>
    </row>
    <row r="1018" ht="16.9" customHeight="1" spans="1:2">
      <c r="A1018" s="4" t="s">
        <v>1828</v>
      </c>
      <c r="B1018" s="197">
        <v>813</v>
      </c>
    </row>
    <row r="1019" ht="16.9" customHeight="1" spans="1:2">
      <c r="A1019" s="4" t="s">
        <v>1830</v>
      </c>
      <c r="B1019" s="197">
        <v>4506</v>
      </c>
    </row>
    <row r="1020" ht="16.9" customHeight="1" spans="1:2">
      <c r="A1020" s="4" t="s">
        <v>1832</v>
      </c>
      <c r="B1020" s="197">
        <v>22445</v>
      </c>
    </row>
    <row r="1021" ht="16.9" customHeight="1" spans="1:2">
      <c r="A1021" s="4" t="s">
        <v>1834</v>
      </c>
      <c r="B1021" s="197">
        <v>55373</v>
      </c>
    </row>
    <row r="1022" ht="16.9" customHeight="1" spans="1:2">
      <c r="A1022" s="4" t="s">
        <v>1836</v>
      </c>
      <c r="B1022" s="197">
        <v>0</v>
      </c>
    </row>
    <row r="1023" ht="16.9" customHeight="1" spans="1:2">
      <c r="A1023" s="4" t="s">
        <v>1838</v>
      </c>
      <c r="B1023" s="197">
        <v>0</v>
      </c>
    </row>
    <row r="1024" ht="16.9" customHeight="1" spans="1:2">
      <c r="A1024" s="4" t="s">
        <v>1840</v>
      </c>
      <c r="B1024" s="197">
        <v>3000</v>
      </c>
    </row>
    <row r="1025" ht="16.9" customHeight="1" spans="1:2">
      <c r="A1025" s="4" t="s">
        <v>1842</v>
      </c>
      <c r="B1025" s="197">
        <v>1058</v>
      </c>
    </row>
    <row r="1026" ht="16.9" customHeight="1" spans="1:2">
      <c r="A1026" s="4" t="s">
        <v>1844</v>
      </c>
      <c r="B1026" s="197">
        <v>0</v>
      </c>
    </row>
    <row r="1027" ht="16.9" customHeight="1" spans="1:2">
      <c r="A1027" s="4" t="s">
        <v>1846</v>
      </c>
      <c r="B1027" s="197">
        <v>0</v>
      </c>
    </row>
    <row r="1028" ht="16.9" customHeight="1" spans="1:2">
      <c r="A1028" s="4" t="s">
        <v>1848</v>
      </c>
      <c r="B1028" s="197">
        <v>277</v>
      </c>
    </row>
    <row r="1029" ht="16.9" customHeight="1" spans="1:2">
      <c r="A1029" s="4" t="s">
        <v>1850</v>
      </c>
      <c r="B1029" s="197">
        <v>0</v>
      </c>
    </row>
    <row r="1030" ht="16.9" customHeight="1" spans="1:2">
      <c r="A1030" s="4" t="s">
        <v>1852</v>
      </c>
      <c r="B1030" s="197">
        <v>0</v>
      </c>
    </row>
    <row r="1031" ht="16.9" customHeight="1" spans="1:2">
      <c r="A1031" s="4" t="s">
        <v>1854</v>
      </c>
      <c r="B1031" s="197">
        <v>0</v>
      </c>
    </row>
    <row r="1032" ht="16.9" customHeight="1" spans="1:2">
      <c r="A1032" s="4" t="s">
        <v>1856</v>
      </c>
      <c r="B1032" s="197">
        <v>0</v>
      </c>
    </row>
    <row r="1033" ht="16.9" customHeight="1" spans="1:2">
      <c r="A1033" s="4" t="s">
        <v>1858</v>
      </c>
      <c r="B1033" s="197">
        <v>0</v>
      </c>
    </row>
    <row r="1034" ht="16.9" customHeight="1" spans="1:2">
      <c r="A1034" s="4" t="s">
        <v>1860</v>
      </c>
      <c r="B1034" s="197">
        <v>0</v>
      </c>
    </row>
    <row r="1035" ht="16.9" customHeight="1" spans="1:2">
      <c r="A1035" s="4" t="s">
        <v>1862</v>
      </c>
      <c r="B1035" s="197">
        <v>0</v>
      </c>
    </row>
    <row r="1036" ht="16.9" customHeight="1" spans="1:2">
      <c r="A1036" s="4" t="s">
        <v>1864</v>
      </c>
      <c r="B1036" s="197">
        <v>0</v>
      </c>
    </row>
    <row r="1037" ht="16.9" customHeight="1" spans="1:2">
      <c r="A1037" s="4" t="s">
        <v>1866</v>
      </c>
      <c r="B1037" s="197">
        <v>419311</v>
      </c>
    </row>
    <row r="1038" ht="16.9" customHeight="1" spans="1:2">
      <c r="A1038" s="4" t="s">
        <v>1868</v>
      </c>
      <c r="B1038" s="197">
        <v>57632</v>
      </c>
    </row>
    <row r="1039" ht="16.9" customHeight="1" spans="1:2">
      <c r="A1039" s="4" t="s">
        <v>1870</v>
      </c>
      <c r="B1039" s="197">
        <v>401736</v>
      </c>
    </row>
    <row r="1040" ht="16.9" customHeight="1" spans="1:2">
      <c r="A1040" s="4" t="s">
        <v>142</v>
      </c>
      <c r="B1040" s="197">
        <v>0</v>
      </c>
    </row>
    <row r="1041" ht="16.9" customHeight="1" spans="1:2">
      <c r="A1041" s="4" t="s">
        <v>144</v>
      </c>
      <c r="B1041" s="197">
        <v>0</v>
      </c>
    </row>
    <row r="1042" ht="16.9" customHeight="1" spans="1:2">
      <c r="A1042" s="4" t="s">
        <v>146</v>
      </c>
      <c r="B1042" s="197">
        <v>0</v>
      </c>
    </row>
    <row r="1043" ht="16.9" customHeight="1" spans="1:2">
      <c r="A1043" s="4" t="s">
        <v>1875</v>
      </c>
      <c r="B1043" s="197">
        <v>400236</v>
      </c>
    </row>
    <row r="1044" ht="16.9" customHeight="1" spans="1:2">
      <c r="A1044" s="4" t="s">
        <v>1877</v>
      </c>
      <c r="B1044" s="197">
        <v>0</v>
      </c>
    </row>
    <row r="1045" ht="16.9" customHeight="1" spans="1:2">
      <c r="A1045" s="4" t="s">
        <v>1879</v>
      </c>
      <c r="B1045" s="197">
        <v>1500</v>
      </c>
    </row>
    <row r="1046" ht="16.9" customHeight="1" spans="1:2">
      <c r="A1046" s="4" t="s">
        <v>1881</v>
      </c>
      <c r="B1046" s="197">
        <v>0</v>
      </c>
    </row>
    <row r="1047" ht="16.9" customHeight="1" spans="1:2">
      <c r="A1047" s="4" t="s">
        <v>1883</v>
      </c>
      <c r="B1047" s="197">
        <v>0</v>
      </c>
    </row>
    <row r="1048" ht="16.9" customHeight="1" spans="1:2">
      <c r="A1048" s="4" t="s">
        <v>1885</v>
      </c>
      <c r="B1048" s="197">
        <v>0</v>
      </c>
    </row>
    <row r="1049" ht="16.9" customHeight="1" spans="1:2">
      <c r="A1049" s="4" t="s">
        <v>1887</v>
      </c>
      <c r="B1049" s="197">
        <v>24912</v>
      </c>
    </row>
    <row r="1050" ht="16.9" customHeight="1" spans="1:2">
      <c r="A1050" s="4" t="s">
        <v>142</v>
      </c>
      <c r="B1050" s="197">
        <v>0</v>
      </c>
    </row>
    <row r="1051" ht="16.9" customHeight="1" spans="1:2">
      <c r="A1051" s="4" t="s">
        <v>144</v>
      </c>
      <c r="B1051" s="197">
        <v>0</v>
      </c>
    </row>
    <row r="1052" ht="16.9" customHeight="1" spans="1:2">
      <c r="A1052" s="4" t="s">
        <v>146</v>
      </c>
      <c r="B1052" s="197">
        <v>0</v>
      </c>
    </row>
    <row r="1053" ht="16.9" customHeight="1" spans="1:2">
      <c r="A1053" s="4" t="s">
        <v>1892</v>
      </c>
      <c r="B1053" s="197">
        <v>23400</v>
      </c>
    </row>
    <row r="1054" ht="16.9" customHeight="1" spans="1:2">
      <c r="A1054" s="4" t="s">
        <v>1894</v>
      </c>
      <c r="B1054" s="197">
        <v>0</v>
      </c>
    </row>
    <row r="1055" ht="16.9" customHeight="1" spans="1:2">
      <c r="A1055" s="4" t="s">
        <v>1896</v>
      </c>
      <c r="B1055" s="197">
        <v>0</v>
      </c>
    </row>
    <row r="1056" ht="16.9" customHeight="1" spans="1:2">
      <c r="A1056" s="4" t="s">
        <v>1898</v>
      </c>
      <c r="B1056" s="197">
        <v>120</v>
      </c>
    </row>
    <row r="1057" ht="16.9" customHeight="1" spans="1:2">
      <c r="A1057" s="4" t="s">
        <v>1900</v>
      </c>
      <c r="B1057" s="197">
        <v>0</v>
      </c>
    </row>
    <row r="1058" ht="16.9" customHeight="1" spans="1:2">
      <c r="A1058" s="4" t="s">
        <v>1902</v>
      </c>
      <c r="B1058" s="197">
        <v>1392</v>
      </c>
    </row>
    <row r="1059" ht="16.9" customHeight="1" spans="1:2">
      <c r="A1059" s="4" t="s">
        <v>1904</v>
      </c>
      <c r="B1059" s="197">
        <v>46</v>
      </c>
    </row>
    <row r="1060" ht="16.9" customHeight="1" spans="1:2">
      <c r="A1060" s="4" t="s">
        <v>1906</v>
      </c>
      <c r="B1060" s="197">
        <v>0</v>
      </c>
    </row>
    <row r="1061" ht="16.9" customHeight="1" spans="1:2">
      <c r="A1061" s="4" t="s">
        <v>1908</v>
      </c>
      <c r="B1061" s="197">
        <v>0</v>
      </c>
    </row>
    <row r="1062" ht="16.9" customHeight="1" spans="1:2">
      <c r="A1062" s="4" t="s">
        <v>1910</v>
      </c>
      <c r="B1062" s="197">
        <v>0</v>
      </c>
    </row>
    <row r="1063" ht="16.9" customHeight="1" spans="1:2">
      <c r="A1063" s="4" t="s">
        <v>1912</v>
      </c>
      <c r="B1063" s="197">
        <v>46</v>
      </c>
    </row>
    <row r="1064" ht="16.9" customHeight="1" spans="1:2">
      <c r="A1064" s="4" t="s">
        <v>1914</v>
      </c>
      <c r="B1064" s="197">
        <v>300</v>
      </c>
    </row>
    <row r="1065" ht="16.9" customHeight="1" spans="1:2">
      <c r="A1065" s="4" t="s">
        <v>142</v>
      </c>
      <c r="B1065" s="197">
        <v>0</v>
      </c>
    </row>
    <row r="1066" ht="16.9" customHeight="1" spans="1:2">
      <c r="A1066" s="4" t="s">
        <v>144</v>
      </c>
      <c r="B1066" s="197">
        <v>0</v>
      </c>
    </row>
    <row r="1067" ht="16.9" customHeight="1" spans="1:2">
      <c r="A1067" s="4" t="s">
        <v>146</v>
      </c>
      <c r="B1067" s="197">
        <v>0</v>
      </c>
    </row>
    <row r="1068" ht="16.9" customHeight="1" spans="1:2">
      <c r="A1068" s="4" t="s">
        <v>1883</v>
      </c>
      <c r="B1068" s="197">
        <v>0</v>
      </c>
    </row>
    <row r="1069" ht="16.9" customHeight="1" spans="1:2">
      <c r="A1069" s="4" t="s">
        <v>1920</v>
      </c>
      <c r="B1069" s="197">
        <v>300</v>
      </c>
    </row>
    <row r="1070" ht="16.9" customHeight="1" spans="1:2">
      <c r="A1070" s="4" t="s">
        <v>1922</v>
      </c>
      <c r="B1070" s="197">
        <v>0</v>
      </c>
    </row>
    <row r="1071" ht="16.9" customHeight="1" spans="1:2">
      <c r="A1071" s="4" t="s">
        <v>1924</v>
      </c>
      <c r="B1071" s="197">
        <v>1212899</v>
      </c>
    </row>
    <row r="1072" ht="16.9" customHeight="1" spans="1:2">
      <c r="A1072" s="4" t="s">
        <v>1926</v>
      </c>
      <c r="B1072" s="197">
        <v>1158061</v>
      </c>
    </row>
    <row r="1073" ht="16.9" customHeight="1" spans="1:2">
      <c r="A1073" s="4" t="s">
        <v>1928</v>
      </c>
      <c r="B1073" s="197">
        <v>53500</v>
      </c>
    </row>
    <row r="1074" ht="16.9" customHeight="1" spans="1:2">
      <c r="A1074" s="4" t="s">
        <v>1930</v>
      </c>
      <c r="B1074" s="197">
        <v>0</v>
      </c>
    </row>
    <row r="1075" ht="16.9" customHeight="1" spans="1:2">
      <c r="A1075" s="4" t="s">
        <v>1932</v>
      </c>
      <c r="B1075" s="197">
        <v>1338</v>
      </c>
    </row>
    <row r="1076" ht="16.9" customHeight="1" spans="1:2">
      <c r="A1076" s="4" t="s">
        <v>1934</v>
      </c>
      <c r="B1076" s="197">
        <v>16838</v>
      </c>
    </row>
    <row r="1077" ht="16.9" customHeight="1" spans="1:2">
      <c r="A1077" s="4" t="s">
        <v>1936</v>
      </c>
      <c r="B1077" s="197">
        <v>0</v>
      </c>
    </row>
    <row r="1078" ht="16.9" customHeight="1" spans="1:2">
      <c r="A1078" s="4" t="s">
        <v>1938</v>
      </c>
      <c r="B1078" s="197">
        <v>16838</v>
      </c>
    </row>
    <row r="1079" ht="16.9" customHeight="1" spans="1:2">
      <c r="A1079" s="4" t="s">
        <v>1940</v>
      </c>
      <c r="B1079" s="197">
        <v>286505</v>
      </c>
    </row>
    <row r="1080" ht="16.9" customHeight="1" spans="1:2">
      <c r="A1080" s="4" t="s">
        <v>1942</v>
      </c>
      <c r="B1080" s="197">
        <v>30279</v>
      </c>
    </row>
    <row r="1081" ht="16.9" customHeight="1" spans="1:2">
      <c r="A1081" s="4" t="s">
        <v>142</v>
      </c>
      <c r="B1081" s="197">
        <v>423</v>
      </c>
    </row>
    <row r="1082" ht="16.9" customHeight="1" spans="1:2">
      <c r="A1082" s="4" t="s">
        <v>144</v>
      </c>
      <c r="B1082" s="197">
        <v>61</v>
      </c>
    </row>
    <row r="1083" ht="16.9" customHeight="1" spans="1:2">
      <c r="A1083" s="4" t="s">
        <v>146</v>
      </c>
      <c r="B1083" s="197">
        <v>0</v>
      </c>
    </row>
    <row r="1084" ht="16.9" customHeight="1" spans="1:2">
      <c r="A1084" s="4" t="s">
        <v>1947</v>
      </c>
      <c r="B1084" s="197">
        <v>2024</v>
      </c>
    </row>
    <row r="1085" ht="16.9" customHeight="1" spans="1:2">
      <c r="A1085" s="4" t="s">
        <v>1949</v>
      </c>
      <c r="B1085" s="197">
        <v>0</v>
      </c>
    </row>
    <row r="1086" ht="16.9" customHeight="1" spans="1:2">
      <c r="A1086" s="4" t="s">
        <v>1951</v>
      </c>
      <c r="B1086" s="197">
        <v>0</v>
      </c>
    </row>
    <row r="1087" ht="16.9" customHeight="1" spans="1:2">
      <c r="A1087" s="4" t="s">
        <v>1953</v>
      </c>
      <c r="B1087" s="197">
        <v>10823</v>
      </c>
    </row>
    <row r="1088" ht="16.9" customHeight="1" spans="1:2">
      <c r="A1088" s="4" t="s">
        <v>1955</v>
      </c>
      <c r="B1088" s="197">
        <v>0</v>
      </c>
    </row>
    <row r="1089" ht="16.9" customHeight="1" spans="1:2">
      <c r="A1089" s="4" t="s">
        <v>1957</v>
      </c>
      <c r="B1089" s="197">
        <v>16948</v>
      </c>
    </row>
    <row r="1090" ht="16.9" customHeight="1" spans="1:2">
      <c r="A1090" s="4" t="s">
        <v>1959</v>
      </c>
      <c r="B1090" s="197">
        <v>10937</v>
      </c>
    </row>
    <row r="1091" ht="16.9" customHeight="1" spans="1:2">
      <c r="A1091" s="4" t="s">
        <v>142</v>
      </c>
      <c r="B1091" s="197">
        <v>1156</v>
      </c>
    </row>
    <row r="1092" ht="16.9" customHeight="1" spans="1:2">
      <c r="A1092" s="4" t="s">
        <v>144</v>
      </c>
      <c r="B1092" s="197">
        <v>0</v>
      </c>
    </row>
    <row r="1093" ht="16.9" customHeight="1" spans="1:2">
      <c r="A1093" s="4" t="s">
        <v>146</v>
      </c>
      <c r="B1093" s="197">
        <v>74</v>
      </c>
    </row>
    <row r="1094" ht="16.9" customHeight="1" spans="1:2">
      <c r="A1094" s="4" t="s">
        <v>1964</v>
      </c>
      <c r="B1094" s="197">
        <v>110</v>
      </c>
    </row>
    <row r="1095" ht="16.9" customHeight="1" spans="1:2">
      <c r="A1095" s="4" t="s">
        <v>1966</v>
      </c>
      <c r="B1095" s="197">
        <v>0</v>
      </c>
    </row>
    <row r="1096" ht="16.9" customHeight="1" spans="1:2">
      <c r="A1096" s="4" t="s">
        <v>1968</v>
      </c>
      <c r="B1096" s="197">
        <v>0</v>
      </c>
    </row>
    <row r="1097" ht="16.9" customHeight="1" spans="1:2">
      <c r="A1097" s="4" t="s">
        <v>1970</v>
      </c>
      <c r="B1097" s="197">
        <v>640</v>
      </c>
    </row>
    <row r="1098" ht="16.9" customHeight="1" spans="1:2">
      <c r="A1098" s="4" t="s">
        <v>1972</v>
      </c>
      <c r="B1098" s="197">
        <v>0</v>
      </c>
    </row>
    <row r="1099" ht="16.9" customHeight="1" spans="1:2">
      <c r="A1099" s="4" t="s">
        <v>1974</v>
      </c>
      <c r="B1099" s="197">
        <v>0</v>
      </c>
    </row>
    <row r="1100" ht="16.9" customHeight="1" spans="1:2">
      <c r="A1100" s="4" t="s">
        <v>1976</v>
      </c>
      <c r="B1100" s="197">
        <v>0</v>
      </c>
    </row>
    <row r="1101" ht="16.9" customHeight="1" spans="1:2">
      <c r="A1101" s="4" t="s">
        <v>1978</v>
      </c>
      <c r="B1101" s="197">
        <v>0</v>
      </c>
    </row>
    <row r="1102" ht="16.9" customHeight="1" spans="1:2">
      <c r="A1102" s="4" t="s">
        <v>1980</v>
      </c>
      <c r="B1102" s="197">
        <v>0</v>
      </c>
    </row>
    <row r="1103" ht="16.9" customHeight="1" spans="1:2">
      <c r="A1103" s="4" t="s">
        <v>1982</v>
      </c>
      <c r="B1103" s="197">
        <v>0</v>
      </c>
    </row>
    <row r="1104" ht="16.9" customHeight="1" spans="1:2">
      <c r="A1104" s="4" t="s">
        <v>1984</v>
      </c>
      <c r="B1104" s="197">
        <v>0</v>
      </c>
    </row>
    <row r="1105" ht="16.9" customHeight="1" spans="1:2">
      <c r="A1105" s="4" t="s">
        <v>1986</v>
      </c>
      <c r="B1105" s="197">
        <v>8957</v>
      </c>
    </row>
    <row r="1106" ht="16.9" customHeight="1" spans="1:2">
      <c r="A1106" s="4" t="s">
        <v>1988</v>
      </c>
      <c r="B1106" s="197">
        <v>90</v>
      </c>
    </row>
    <row r="1107" ht="16.9" customHeight="1" spans="1:2">
      <c r="A1107" s="4" t="s">
        <v>142</v>
      </c>
      <c r="B1107" s="197">
        <v>60</v>
      </c>
    </row>
    <row r="1108" ht="16.9" customHeight="1" spans="1:2">
      <c r="A1108" s="4" t="s">
        <v>144</v>
      </c>
      <c r="B1108" s="197">
        <v>0</v>
      </c>
    </row>
    <row r="1109" ht="16.9" customHeight="1" spans="1:2">
      <c r="A1109" s="4" t="s">
        <v>146</v>
      </c>
      <c r="B1109" s="197">
        <v>30</v>
      </c>
    </row>
    <row r="1110" ht="16.9" customHeight="1" spans="1:2">
      <c r="A1110" s="4" t="s">
        <v>1993</v>
      </c>
      <c r="B1110" s="197">
        <v>0</v>
      </c>
    </row>
    <row r="1111" ht="16.9" customHeight="1" spans="1:2">
      <c r="A1111" s="4" t="s">
        <v>1995</v>
      </c>
      <c r="B1111" s="197">
        <v>13730</v>
      </c>
    </row>
    <row r="1112" ht="16.9" customHeight="1" spans="1:2">
      <c r="A1112" s="4" t="s">
        <v>142</v>
      </c>
      <c r="B1112" s="197">
        <v>3067</v>
      </c>
    </row>
    <row r="1113" ht="16.9" customHeight="1" spans="1:2">
      <c r="A1113" s="4" t="s">
        <v>144</v>
      </c>
      <c r="B1113" s="197">
        <v>55</v>
      </c>
    </row>
    <row r="1114" ht="16.9" customHeight="1" spans="1:2">
      <c r="A1114" s="4" t="s">
        <v>146</v>
      </c>
      <c r="B1114" s="197">
        <v>223</v>
      </c>
    </row>
    <row r="1115" ht="16.9" customHeight="1" spans="1:2">
      <c r="A1115" s="4" t="s">
        <v>2000</v>
      </c>
      <c r="B1115" s="197">
        <v>0</v>
      </c>
    </row>
    <row r="1116" ht="16.9" customHeight="1" spans="1:2">
      <c r="A1116" s="4" t="s">
        <v>2002</v>
      </c>
      <c r="B1116" s="197">
        <v>0</v>
      </c>
    </row>
    <row r="1117" ht="16.9" customHeight="1" spans="1:2">
      <c r="A1117" s="4" t="s">
        <v>2004</v>
      </c>
      <c r="B1117" s="197">
        <v>1392</v>
      </c>
    </row>
    <row r="1118" ht="16.9" customHeight="1" spans="1:2">
      <c r="A1118" s="4" t="s">
        <v>2006</v>
      </c>
      <c r="B1118" s="197">
        <v>198</v>
      </c>
    </row>
    <row r="1119" ht="16.9" customHeight="1" spans="1:2">
      <c r="A1119" s="4" t="s">
        <v>2008</v>
      </c>
      <c r="B1119" s="197">
        <v>0</v>
      </c>
    </row>
    <row r="1120" ht="16.9" customHeight="1" spans="1:2">
      <c r="A1120" s="4" t="s">
        <v>2010</v>
      </c>
      <c r="B1120" s="197">
        <v>5262</v>
      </c>
    </row>
    <row r="1121" ht="16.9" customHeight="1" spans="1:2">
      <c r="A1121" s="4" t="s">
        <v>2012</v>
      </c>
      <c r="B1121" s="197">
        <v>2926</v>
      </c>
    </row>
    <row r="1122" ht="16.9" customHeight="1" spans="1:2">
      <c r="A1122" s="4" t="s">
        <v>1883</v>
      </c>
      <c r="B1122" s="197">
        <v>0</v>
      </c>
    </row>
    <row r="1123" ht="16.9" customHeight="1" spans="1:2">
      <c r="A1123" s="4" t="s">
        <v>2015</v>
      </c>
      <c r="B1123" s="197">
        <v>0</v>
      </c>
    </row>
    <row r="1124" ht="16.9" customHeight="1" spans="1:2">
      <c r="A1124" s="4" t="s">
        <v>2017</v>
      </c>
      <c r="B1124" s="197">
        <v>607</v>
      </c>
    </row>
    <row r="1125" ht="16.9" customHeight="1" spans="1:2">
      <c r="A1125" s="4" t="s">
        <v>2019</v>
      </c>
      <c r="B1125" s="197">
        <v>6433</v>
      </c>
    </row>
    <row r="1126" ht="16.9" customHeight="1" spans="1:2">
      <c r="A1126" s="4" t="s">
        <v>142</v>
      </c>
      <c r="B1126" s="197">
        <v>1122</v>
      </c>
    </row>
    <row r="1127" ht="16.9" customHeight="1" spans="1:2">
      <c r="A1127" s="4" t="s">
        <v>144</v>
      </c>
      <c r="B1127" s="197">
        <v>0</v>
      </c>
    </row>
    <row r="1128" ht="16.9" customHeight="1" spans="1:2">
      <c r="A1128" s="4" t="s">
        <v>146</v>
      </c>
      <c r="B1128" s="197">
        <v>0</v>
      </c>
    </row>
    <row r="1129" ht="16.9" customHeight="1" spans="1:2">
      <c r="A1129" s="4" t="s">
        <v>3761</v>
      </c>
      <c r="B1129" s="197">
        <v>0</v>
      </c>
    </row>
    <row r="1130" ht="16.9" customHeight="1" spans="1:2">
      <c r="A1130" s="4" t="s">
        <v>2024</v>
      </c>
      <c r="B1130" s="197">
        <v>3232</v>
      </c>
    </row>
    <row r="1131" ht="16.9" customHeight="1" spans="1:2">
      <c r="A1131" s="4" t="s">
        <v>2026</v>
      </c>
      <c r="B1131" s="197">
        <v>456</v>
      </c>
    </row>
    <row r="1132" ht="16.9" customHeight="1" spans="1:2">
      <c r="A1132" s="4" t="s">
        <v>2028</v>
      </c>
      <c r="B1132" s="197">
        <v>1466</v>
      </c>
    </row>
    <row r="1133" ht="16.9" customHeight="1" spans="1:2">
      <c r="A1133" s="4" t="s">
        <v>2030</v>
      </c>
      <c r="B1133" s="197">
        <v>157</v>
      </c>
    </row>
    <row r="1134" ht="16.9" customHeight="1" spans="1:2">
      <c r="A1134" s="4" t="s">
        <v>2032</v>
      </c>
      <c r="B1134" s="197">
        <v>2177</v>
      </c>
    </row>
    <row r="1135" ht="16.9" customHeight="1" spans="1:2">
      <c r="A1135" s="4" t="s">
        <v>142</v>
      </c>
      <c r="B1135" s="197">
        <v>2156</v>
      </c>
    </row>
    <row r="1136" ht="16.9" customHeight="1" spans="1:2">
      <c r="A1136" s="4" t="s">
        <v>144</v>
      </c>
      <c r="B1136" s="197">
        <v>0</v>
      </c>
    </row>
    <row r="1137" ht="16.9" customHeight="1" spans="1:2">
      <c r="A1137" s="4" t="s">
        <v>146</v>
      </c>
      <c r="B1137" s="197">
        <v>0</v>
      </c>
    </row>
    <row r="1138" ht="16.9" customHeight="1" spans="1:2">
      <c r="A1138" s="4" t="s">
        <v>2037</v>
      </c>
      <c r="B1138" s="197">
        <v>0</v>
      </c>
    </row>
    <row r="1139" ht="16.9" customHeight="1" spans="1:2">
      <c r="A1139" s="4" t="s">
        <v>3762</v>
      </c>
      <c r="B1139" s="197">
        <v>0</v>
      </c>
    </row>
    <row r="1140" ht="16.9" customHeight="1" spans="1:2">
      <c r="A1140" s="4" t="s">
        <v>2039</v>
      </c>
      <c r="B1140" s="197">
        <v>21</v>
      </c>
    </row>
    <row r="1141" ht="16.9" customHeight="1" spans="1:2">
      <c r="A1141" s="4" t="s">
        <v>2041</v>
      </c>
      <c r="B1141" s="197">
        <v>161413</v>
      </c>
    </row>
    <row r="1142" ht="16.9" customHeight="1" spans="1:2">
      <c r="A1142" s="4" t="s">
        <v>142</v>
      </c>
      <c r="B1142" s="197">
        <v>0</v>
      </c>
    </row>
    <row r="1143" ht="16.9" customHeight="1" spans="1:2">
      <c r="A1143" s="4" t="s">
        <v>144</v>
      </c>
      <c r="B1143" s="197">
        <v>0</v>
      </c>
    </row>
    <row r="1144" ht="16.9" customHeight="1" spans="1:2">
      <c r="A1144" s="4" t="s">
        <v>146</v>
      </c>
      <c r="B1144" s="197">
        <v>0</v>
      </c>
    </row>
    <row r="1145" ht="16.9" customHeight="1" spans="1:2">
      <c r="A1145" s="4" t="s">
        <v>2046</v>
      </c>
      <c r="B1145" s="197">
        <v>0</v>
      </c>
    </row>
    <row r="1146" ht="16.9" customHeight="1" spans="1:2">
      <c r="A1146" s="4" t="s">
        <v>2048</v>
      </c>
      <c r="B1146" s="197">
        <v>111204</v>
      </c>
    </row>
    <row r="1147" ht="16.9" customHeight="1" spans="1:2">
      <c r="A1147" s="4" t="s">
        <v>2050</v>
      </c>
      <c r="B1147" s="197">
        <v>50209</v>
      </c>
    </row>
    <row r="1148" ht="16.9" customHeight="1" spans="1:2">
      <c r="A1148" s="4" t="s">
        <v>2052</v>
      </c>
      <c r="B1148" s="197">
        <v>61446</v>
      </c>
    </row>
    <row r="1149" ht="16.9" customHeight="1" spans="1:2">
      <c r="A1149" s="4" t="s">
        <v>2054</v>
      </c>
      <c r="B1149" s="197">
        <v>0</v>
      </c>
    </row>
    <row r="1150" ht="16.9" customHeight="1" spans="1:2">
      <c r="A1150" s="4" t="s">
        <v>2056</v>
      </c>
      <c r="B1150" s="197">
        <v>3900</v>
      </c>
    </row>
    <row r="1151" ht="16.9" customHeight="1" spans="1:2">
      <c r="A1151" s="4" t="s">
        <v>2058</v>
      </c>
      <c r="B1151" s="197">
        <v>3644</v>
      </c>
    </row>
    <row r="1152" ht="16.9" customHeight="1" spans="1:2">
      <c r="A1152" s="4" t="s">
        <v>2060</v>
      </c>
      <c r="B1152" s="197">
        <v>0</v>
      </c>
    </row>
    <row r="1153" ht="16.9" customHeight="1" spans="1:2">
      <c r="A1153" s="4" t="s">
        <v>2062</v>
      </c>
      <c r="B1153" s="197">
        <v>0</v>
      </c>
    </row>
    <row r="1154" ht="16.9" customHeight="1" spans="1:2">
      <c r="A1154" s="4" t="s">
        <v>2064</v>
      </c>
      <c r="B1154" s="197">
        <v>53902</v>
      </c>
    </row>
    <row r="1155" ht="16.9" customHeight="1" spans="1:2">
      <c r="A1155" s="4" t="s">
        <v>2066</v>
      </c>
      <c r="B1155" s="197">
        <v>52079</v>
      </c>
    </row>
    <row r="1156" ht="16.9" customHeight="1" spans="1:2">
      <c r="A1156" s="4" t="s">
        <v>2068</v>
      </c>
      <c r="B1156" s="197">
        <v>28693</v>
      </c>
    </row>
    <row r="1157" ht="16.9" customHeight="1" spans="1:2">
      <c r="A1157" s="4" t="s">
        <v>142</v>
      </c>
      <c r="B1157" s="197">
        <v>605</v>
      </c>
    </row>
    <row r="1158" ht="16.9" customHeight="1" spans="1:2">
      <c r="A1158" s="4" t="s">
        <v>144</v>
      </c>
      <c r="B1158" s="197">
        <v>0</v>
      </c>
    </row>
    <row r="1159" ht="16.9" customHeight="1" spans="1:2">
      <c r="A1159" s="4" t="s">
        <v>146</v>
      </c>
      <c r="B1159" s="197">
        <v>0</v>
      </c>
    </row>
    <row r="1160" ht="16.9" customHeight="1" spans="1:2">
      <c r="A1160" s="4" t="s">
        <v>2073</v>
      </c>
      <c r="B1160" s="197">
        <v>0</v>
      </c>
    </row>
    <row r="1161" ht="16.9" customHeight="1" spans="1:2">
      <c r="A1161" s="4" t="s">
        <v>2075</v>
      </c>
      <c r="B1161" s="197">
        <v>0</v>
      </c>
    </row>
    <row r="1162" ht="16.9" customHeight="1" spans="1:2">
      <c r="A1162" s="4" t="s">
        <v>2077</v>
      </c>
      <c r="B1162" s="197">
        <v>0</v>
      </c>
    </row>
    <row r="1163" ht="16.9" customHeight="1" spans="1:2">
      <c r="A1163" s="4" t="s">
        <v>2079</v>
      </c>
      <c r="B1163" s="197">
        <v>0</v>
      </c>
    </row>
    <row r="1164" ht="16.9" customHeight="1" spans="1:2">
      <c r="A1164" s="4" t="s">
        <v>161</v>
      </c>
      <c r="B1164" s="197">
        <v>-3</v>
      </c>
    </row>
    <row r="1165" ht="16.9" customHeight="1" spans="1:2">
      <c r="A1165" s="4" t="s">
        <v>2082</v>
      </c>
      <c r="B1165" s="197">
        <v>28091</v>
      </c>
    </row>
    <row r="1166" ht="16.9" customHeight="1" spans="1:2">
      <c r="A1166" s="4" t="s">
        <v>2084</v>
      </c>
      <c r="B1166" s="197">
        <v>9989</v>
      </c>
    </row>
    <row r="1167" ht="16.9" customHeight="1" spans="1:2">
      <c r="A1167" s="4" t="s">
        <v>142</v>
      </c>
      <c r="B1167" s="197">
        <v>981</v>
      </c>
    </row>
    <row r="1168" ht="16.9" customHeight="1" spans="1:2">
      <c r="A1168" s="4" t="s">
        <v>144</v>
      </c>
      <c r="B1168" s="197">
        <v>0</v>
      </c>
    </row>
    <row r="1169" ht="16.9" customHeight="1" spans="1:2">
      <c r="A1169" s="4" t="s">
        <v>146</v>
      </c>
      <c r="B1169" s="197">
        <v>41</v>
      </c>
    </row>
    <row r="1170" ht="16.9" customHeight="1" spans="1:2">
      <c r="A1170" s="4" t="s">
        <v>2089</v>
      </c>
      <c r="B1170" s="197">
        <v>4191</v>
      </c>
    </row>
    <row r="1171" ht="16.9" customHeight="1" spans="1:2">
      <c r="A1171" s="4" t="s">
        <v>2091</v>
      </c>
      <c r="B1171" s="197">
        <v>0</v>
      </c>
    </row>
    <row r="1172" ht="16.9" customHeight="1" spans="1:2">
      <c r="A1172" s="4" t="s">
        <v>2093</v>
      </c>
      <c r="B1172" s="197">
        <v>4776</v>
      </c>
    </row>
    <row r="1173" ht="16.9" customHeight="1" spans="1:2">
      <c r="A1173" s="4" t="s">
        <v>2095</v>
      </c>
      <c r="B1173" s="197">
        <v>12586</v>
      </c>
    </row>
    <row r="1174" ht="16.9" customHeight="1" spans="1:2">
      <c r="A1174" s="4" t="s">
        <v>142</v>
      </c>
      <c r="B1174" s="197">
        <v>0</v>
      </c>
    </row>
    <row r="1175" ht="16.9" customHeight="1" spans="1:2">
      <c r="A1175" s="4" t="s">
        <v>144</v>
      </c>
      <c r="B1175" s="197">
        <v>0</v>
      </c>
    </row>
    <row r="1176" ht="16.9" customHeight="1" spans="1:2">
      <c r="A1176" s="4" t="s">
        <v>146</v>
      </c>
      <c r="B1176" s="197">
        <v>0</v>
      </c>
    </row>
    <row r="1177" ht="16.9" customHeight="1" spans="1:2">
      <c r="A1177" s="4" t="s">
        <v>2100</v>
      </c>
      <c r="B1177" s="197">
        <v>0</v>
      </c>
    </row>
    <row r="1178" ht="16.9" customHeight="1" spans="1:2">
      <c r="A1178" s="4" t="s">
        <v>2102</v>
      </c>
      <c r="B1178" s="197">
        <v>12586</v>
      </c>
    </row>
    <row r="1179" ht="16.9" customHeight="1" spans="1:2">
      <c r="A1179" s="4" t="s">
        <v>2104</v>
      </c>
      <c r="B1179" s="197">
        <v>811</v>
      </c>
    </row>
    <row r="1180" ht="16.9" customHeight="1" spans="1:2">
      <c r="A1180" s="4" t="s">
        <v>2106</v>
      </c>
      <c r="B1180" s="197">
        <v>580</v>
      </c>
    </row>
    <row r="1181" ht="16.9" customHeight="1" spans="1:2">
      <c r="A1181" s="4" t="s">
        <v>2108</v>
      </c>
      <c r="B1181" s="197">
        <v>231</v>
      </c>
    </row>
    <row r="1182" ht="16.9" customHeight="1" spans="1:2">
      <c r="A1182" s="4" t="s">
        <v>2110</v>
      </c>
      <c r="B1182" s="197">
        <v>1264</v>
      </c>
    </row>
    <row r="1183" ht="16.9" customHeight="1" spans="1:2">
      <c r="A1183" s="4" t="s">
        <v>2111</v>
      </c>
      <c r="B1183" s="197">
        <v>0</v>
      </c>
    </row>
    <row r="1184" ht="16.9" customHeight="1" spans="1:2">
      <c r="A1184" s="4" t="s">
        <v>142</v>
      </c>
      <c r="B1184" s="197">
        <v>0</v>
      </c>
    </row>
    <row r="1185" ht="16.9" customHeight="1" spans="1:2">
      <c r="A1185" s="4" t="s">
        <v>144</v>
      </c>
      <c r="B1185" s="197">
        <v>0</v>
      </c>
    </row>
    <row r="1186" ht="16.9" customHeight="1" spans="1:2">
      <c r="A1186" s="4" t="s">
        <v>146</v>
      </c>
      <c r="B1186" s="197">
        <v>0</v>
      </c>
    </row>
    <row r="1187" ht="16.9" customHeight="1" spans="1:2">
      <c r="A1187" s="4" t="s">
        <v>3763</v>
      </c>
      <c r="B1187" s="197">
        <v>0</v>
      </c>
    </row>
    <row r="1188" ht="16.9" customHeight="1" spans="1:2">
      <c r="A1188" s="4" t="s">
        <v>161</v>
      </c>
      <c r="B1188" s="197">
        <v>0</v>
      </c>
    </row>
    <row r="1189" ht="16.9" customHeight="1" spans="1:2">
      <c r="A1189" s="4" t="s">
        <v>3764</v>
      </c>
      <c r="B1189" s="197">
        <v>0</v>
      </c>
    </row>
    <row r="1190" ht="16.9" customHeight="1" spans="1:2">
      <c r="A1190" s="4" t="s">
        <v>3765</v>
      </c>
      <c r="B1190" s="197">
        <v>50</v>
      </c>
    </row>
    <row r="1191" ht="16.9" customHeight="1" spans="1:2">
      <c r="A1191" s="4" t="s">
        <v>3766</v>
      </c>
      <c r="B1191" s="197">
        <v>0</v>
      </c>
    </row>
    <row r="1192" ht="16.9" customHeight="1" spans="1:2">
      <c r="A1192" s="4" t="s">
        <v>3767</v>
      </c>
      <c r="B1192" s="197">
        <v>0</v>
      </c>
    </row>
    <row r="1193" ht="16.9" customHeight="1" spans="1:2">
      <c r="A1193" s="4" t="s">
        <v>3768</v>
      </c>
      <c r="B1193" s="197">
        <v>0</v>
      </c>
    </row>
    <row r="1194" ht="16.9" customHeight="1" spans="1:2">
      <c r="A1194" s="4" t="s">
        <v>3769</v>
      </c>
      <c r="B1194" s="197">
        <v>0</v>
      </c>
    </row>
    <row r="1195" ht="16.9" customHeight="1" spans="1:2">
      <c r="A1195" s="4" t="s">
        <v>3770</v>
      </c>
      <c r="B1195" s="197">
        <v>50</v>
      </c>
    </row>
    <row r="1196" ht="16.9" customHeight="1" spans="1:2">
      <c r="A1196" s="4" t="s">
        <v>3771</v>
      </c>
      <c r="B1196" s="197">
        <v>0</v>
      </c>
    </row>
    <row r="1197" ht="16.9" customHeight="1" spans="1:2">
      <c r="A1197" s="4" t="s">
        <v>3772</v>
      </c>
      <c r="B1197" s="197">
        <v>0</v>
      </c>
    </row>
    <row r="1198" ht="16.9" customHeight="1" spans="1:2">
      <c r="A1198" s="4" t="s">
        <v>3773</v>
      </c>
      <c r="B1198" s="197">
        <v>0</v>
      </c>
    </row>
    <row r="1199" ht="16.9" customHeight="1" spans="1:2">
      <c r="A1199" s="4" t="s">
        <v>3774</v>
      </c>
      <c r="B1199" s="197">
        <v>0</v>
      </c>
    </row>
    <row r="1200" ht="16.9" customHeight="1" spans="1:2">
      <c r="A1200" s="4" t="s">
        <v>2112</v>
      </c>
      <c r="B1200" s="197">
        <v>0</v>
      </c>
    </row>
    <row r="1201" ht="16.9" customHeight="1" spans="1:2">
      <c r="A1201" s="4" t="s">
        <v>3775</v>
      </c>
      <c r="B1201" s="197">
        <v>0</v>
      </c>
    </row>
    <row r="1202" ht="16.9" customHeight="1" spans="1:2">
      <c r="A1202" s="4" t="s">
        <v>3776</v>
      </c>
      <c r="B1202" s="197">
        <v>0</v>
      </c>
    </row>
    <row r="1203" ht="16.9" customHeight="1" spans="1:2">
      <c r="A1203" s="4" t="s">
        <v>3777</v>
      </c>
      <c r="B1203" s="197">
        <v>0</v>
      </c>
    </row>
    <row r="1204" ht="16.9" customHeight="1" spans="1:2">
      <c r="A1204" s="4" t="s">
        <v>3778</v>
      </c>
      <c r="B1204" s="197">
        <v>0</v>
      </c>
    </row>
    <row r="1205" ht="16.9" customHeight="1" spans="1:2">
      <c r="A1205" s="4" t="s">
        <v>3779</v>
      </c>
      <c r="B1205" s="197">
        <v>0</v>
      </c>
    </row>
    <row r="1206" ht="16.9" customHeight="1" spans="1:2">
      <c r="A1206" s="4" t="s">
        <v>3697</v>
      </c>
      <c r="B1206" s="197">
        <v>0</v>
      </c>
    </row>
    <row r="1207" ht="16.9" customHeight="1" spans="1:2">
      <c r="A1207" s="4" t="s">
        <v>3780</v>
      </c>
      <c r="B1207" s="197">
        <v>0</v>
      </c>
    </row>
    <row r="1208" ht="16.9" customHeight="1" spans="1:2">
      <c r="A1208" s="4" t="s">
        <v>3781</v>
      </c>
      <c r="B1208" s="197">
        <v>0</v>
      </c>
    </row>
    <row r="1209" ht="16.9" customHeight="1" spans="1:2">
      <c r="A1209" s="4" t="s">
        <v>2114</v>
      </c>
      <c r="B1209" s="197">
        <v>1214</v>
      </c>
    </row>
    <row r="1210" ht="16.9" customHeight="1" spans="1:2">
      <c r="A1210" s="4" t="s">
        <v>3782</v>
      </c>
      <c r="B1210" s="197">
        <v>1214</v>
      </c>
    </row>
    <row r="1211" ht="16.9" customHeight="1" spans="1:2">
      <c r="A1211" s="4" t="s">
        <v>2116</v>
      </c>
      <c r="B1211" s="197">
        <v>300</v>
      </c>
    </row>
    <row r="1212" ht="16.9" customHeight="1" spans="1:2">
      <c r="A1212" s="4" t="s">
        <v>2118</v>
      </c>
      <c r="B1212" s="197">
        <v>0</v>
      </c>
    </row>
    <row r="1213" ht="16.9" customHeight="1" spans="1:2">
      <c r="A1213" s="4" t="s">
        <v>2120</v>
      </c>
      <c r="B1213" s="197">
        <v>0</v>
      </c>
    </row>
    <row r="1214" ht="16.9" customHeight="1" spans="1:2">
      <c r="A1214" s="4" t="s">
        <v>2122</v>
      </c>
      <c r="B1214" s="197">
        <v>0</v>
      </c>
    </row>
    <row r="1215" ht="16.9" customHeight="1" spans="1:2">
      <c r="A1215" s="4" t="s">
        <v>2124</v>
      </c>
      <c r="B1215" s="197">
        <v>0</v>
      </c>
    </row>
    <row r="1216" ht="16.9" customHeight="1" spans="1:2">
      <c r="A1216" s="4" t="s">
        <v>2126</v>
      </c>
      <c r="B1216" s="197">
        <v>0</v>
      </c>
    </row>
    <row r="1217" ht="16.9" customHeight="1" spans="1:2">
      <c r="A1217" s="4" t="s">
        <v>1570</v>
      </c>
      <c r="B1217" s="197">
        <v>0</v>
      </c>
    </row>
    <row r="1218" ht="16.9" customHeight="1" spans="1:2">
      <c r="A1218" s="4" t="s">
        <v>2130</v>
      </c>
      <c r="B1218" s="197">
        <v>0</v>
      </c>
    </row>
    <row r="1219" ht="16.9" customHeight="1" spans="1:2">
      <c r="A1219" s="4" t="s">
        <v>2132</v>
      </c>
      <c r="B1219" s="197">
        <v>0</v>
      </c>
    </row>
    <row r="1220" ht="16.9" customHeight="1" spans="1:2">
      <c r="A1220" s="4" t="s">
        <v>2134</v>
      </c>
      <c r="B1220" s="197">
        <v>300</v>
      </c>
    </row>
    <row r="1221" ht="16.9" customHeight="1" spans="1:2">
      <c r="A1221" s="4" t="s">
        <v>2136</v>
      </c>
      <c r="B1221" s="197">
        <v>78591</v>
      </c>
    </row>
    <row r="1222" ht="16.9" customHeight="1" spans="1:2">
      <c r="A1222" s="4" t="s">
        <v>2138</v>
      </c>
      <c r="B1222" s="197">
        <v>49316</v>
      </c>
    </row>
    <row r="1223" ht="16.9" customHeight="1" spans="1:2">
      <c r="A1223" s="4" t="s">
        <v>142</v>
      </c>
      <c r="B1223" s="197">
        <v>1589</v>
      </c>
    </row>
    <row r="1224" ht="16.9" customHeight="1" spans="1:2">
      <c r="A1224" s="4" t="s">
        <v>144</v>
      </c>
      <c r="B1224" s="197">
        <v>45</v>
      </c>
    </row>
    <row r="1225" ht="16.9" customHeight="1" spans="1:2">
      <c r="A1225" s="4" t="s">
        <v>146</v>
      </c>
      <c r="B1225" s="197">
        <v>121</v>
      </c>
    </row>
    <row r="1226" ht="16.9" customHeight="1" spans="1:2">
      <c r="A1226" s="4" t="s">
        <v>2143</v>
      </c>
      <c r="B1226" s="197">
        <v>1199</v>
      </c>
    </row>
    <row r="1227" ht="16.9" customHeight="1" spans="1:2">
      <c r="A1227" s="4" t="s">
        <v>2145</v>
      </c>
      <c r="B1227" s="197">
        <v>0</v>
      </c>
    </row>
    <row r="1228" ht="16.9" customHeight="1" spans="1:2">
      <c r="A1228" s="4" t="s">
        <v>2147</v>
      </c>
      <c r="B1228" s="197">
        <v>0</v>
      </c>
    </row>
    <row r="1229" ht="16.9" customHeight="1" spans="1:2">
      <c r="A1229" s="4" t="s">
        <v>2149</v>
      </c>
      <c r="B1229" s="197">
        <v>0</v>
      </c>
    </row>
    <row r="1230" ht="16.9" customHeight="1" spans="1:2">
      <c r="A1230" s="4" t="s">
        <v>2151</v>
      </c>
      <c r="B1230" s="197">
        <v>0</v>
      </c>
    </row>
    <row r="1231" ht="16.9" customHeight="1" spans="1:2">
      <c r="A1231" s="4" t="s">
        <v>2153</v>
      </c>
      <c r="B1231" s="197">
        <v>106</v>
      </c>
    </row>
    <row r="1232" ht="16.9" customHeight="1" spans="1:2">
      <c r="A1232" s="4" t="s">
        <v>2155</v>
      </c>
      <c r="B1232" s="197">
        <v>0</v>
      </c>
    </row>
    <row r="1233" ht="16.9" customHeight="1" spans="1:2">
      <c r="A1233" s="4" t="s">
        <v>2157</v>
      </c>
      <c r="B1233" s="197">
        <v>10087</v>
      </c>
    </row>
    <row r="1234" ht="16.9" customHeight="1" spans="1:2">
      <c r="A1234" s="4" t="s">
        <v>2159</v>
      </c>
      <c r="B1234" s="197">
        <v>25000</v>
      </c>
    </row>
    <row r="1235" ht="16.9" customHeight="1" spans="1:2">
      <c r="A1235" s="4" t="s">
        <v>2161</v>
      </c>
      <c r="B1235" s="197">
        <v>-222</v>
      </c>
    </row>
    <row r="1236" ht="16.9" customHeight="1" spans="1:2">
      <c r="A1236" s="4" t="s">
        <v>2163</v>
      </c>
      <c r="B1236" s="197">
        <v>0</v>
      </c>
    </row>
    <row r="1237" ht="16.9" customHeight="1" spans="1:2">
      <c r="A1237" s="4" t="s">
        <v>2165</v>
      </c>
      <c r="B1237" s="197">
        <v>0</v>
      </c>
    </row>
    <row r="1238" ht="16.9" customHeight="1" spans="1:2">
      <c r="A1238" s="4" t="s">
        <v>2167</v>
      </c>
      <c r="B1238" s="197">
        <v>-724</v>
      </c>
    </row>
    <row r="1239" ht="16.9" customHeight="1" spans="1:2">
      <c r="A1239" s="4" t="s">
        <v>2169</v>
      </c>
      <c r="B1239" s="197">
        <v>5493</v>
      </c>
    </row>
    <row r="1240" ht="16.9" customHeight="1" spans="1:2">
      <c r="A1240" s="4" t="s">
        <v>2171</v>
      </c>
      <c r="B1240" s="197">
        <v>4928</v>
      </c>
    </row>
    <row r="1241" ht="16.9" customHeight="1" spans="1:2">
      <c r="A1241" s="4" t="s">
        <v>161</v>
      </c>
      <c r="B1241" s="197">
        <v>2245</v>
      </c>
    </row>
    <row r="1242" ht="16.9" customHeight="1" spans="1:2">
      <c r="A1242" s="4" t="s">
        <v>2174</v>
      </c>
      <c r="B1242" s="197">
        <v>-551</v>
      </c>
    </row>
    <row r="1243" ht="16.9" customHeight="1" spans="1:2">
      <c r="A1243" s="4" t="s">
        <v>2176</v>
      </c>
      <c r="B1243" s="197">
        <v>0</v>
      </c>
    </row>
    <row r="1244" ht="16.9" customHeight="1" spans="1:2">
      <c r="A1244" s="4" t="s">
        <v>142</v>
      </c>
      <c r="B1244" s="197">
        <v>0</v>
      </c>
    </row>
    <row r="1245" ht="16.9" customHeight="1" spans="1:2">
      <c r="A1245" s="4" t="s">
        <v>144</v>
      </c>
      <c r="B1245" s="197">
        <v>0</v>
      </c>
    </row>
    <row r="1246" ht="16.9" customHeight="1" spans="1:2">
      <c r="A1246" s="4" t="s">
        <v>146</v>
      </c>
      <c r="B1246" s="197">
        <v>0</v>
      </c>
    </row>
    <row r="1247" ht="16.9" customHeight="1" spans="1:2">
      <c r="A1247" s="4" t="s">
        <v>2181</v>
      </c>
      <c r="B1247" s="197">
        <v>0</v>
      </c>
    </row>
    <row r="1248" ht="16.9" customHeight="1" spans="1:2">
      <c r="A1248" s="4" t="s">
        <v>2183</v>
      </c>
      <c r="B1248" s="197">
        <v>0</v>
      </c>
    </row>
    <row r="1249" ht="16.9" customHeight="1" spans="1:2">
      <c r="A1249" s="4" t="s">
        <v>2185</v>
      </c>
      <c r="B1249" s="197">
        <v>0</v>
      </c>
    </row>
    <row r="1250" ht="16.9" customHeight="1" spans="1:2">
      <c r="A1250" s="4" t="s">
        <v>2187</v>
      </c>
      <c r="B1250" s="197">
        <v>0</v>
      </c>
    </row>
    <row r="1251" ht="16.9" customHeight="1" spans="1:2">
      <c r="A1251" s="4" t="s">
        <v>2189</v>
      </c>
      <c r="B1251" s="197">
        <v>0</v>
      </c>
    </row>
    <row r="1252" ht="16.9" customHeight="1" spans="1:2">
      <c r="A1252" s="4" t="s">
        <v>2191</v>
      </c>
      <c r="B1252" s="197">
        <v>0</v>
      </c>
    </row>
    <row r="1253" ht="16.9" customHeight="1" spans="1:2">
      <c r="A1253" s="4" t="s">
        <v>2193</v>
      </c>
      <c r="B1253" s="197">
        <v>0</v>
      </c>
    </row>
    <row r="1254" ht="16.9" customHeight="1" spans="1:2">
      <c r="A1254" s="4" t="s">
        <v>2195</v>
      </c>
      <c r="B1254" s="197">
        <v>0</v>
      </c>
    </row>
    <row r="1255" ht="16.9" customHeight="1" spans="1:2">
      <c r="A1255" s="4" t="s">
        <v>2197</v>
      </c>
      <c r="B1255" s="197">
        <v>0</v>
      </c>
    </row>
    <row r="1256" ht="16.9" customHeight="1" spans="1:2">
      <c r="A1256" s="4" t="s">
        <v>2199</v>
      </c>
      <c r="B1256" s="197">
        <v>0</v>
      </c>
    </row>
    <row r="1257" ht="16.9" customHeight="1" spans="1:2">
      <c r="A1257" s="4" t="s">
        <v>2201</v>
      </c>
      <c r="B1257" s="197">
        <v>0</v>
      </c>
    </row>
    <row r="1258" ht="16.9" customHeight="1" spans="1:2">
      <c r="A1258" s="4" t="s">
        <v>2203</v>
      </c>
      <c r="B1258" s="197">
        <v>0</v>
      </c>
    </row>
    <row r="1259" ht="16.9" customHeight="1" spans="1:2">
      <c r="A1259" s="4" t="s">
        <v>2205</v>
      </c>
      <c r="B1259" s="197">
        <v>0</v>
      </c>
    </row>
    <row r="1260" ht="16.9" customHeight="1" spans="1:2">
      <c r="A1260" s="4" t="s">
        <v>2207</v>
      </c>
      <c r="B1260" s="197">
        <v>0</v>
      </c>
    </row>
    <row r="1261" ht="16.9" customHeight="1" spans="1:2">
      <c r="A1261" s="4" t="s">
        <v>161</v>
      </c>
      <c r="B1261" s="197">
        <v>0</v>
      </c>
    </row>
    <row r="1262" ht="16.9" customHeight="1" spans="1:2">
      <c r="A1262" s="4" t="s">
        <v>2210</v>
      </c>
      <c r="B1262" s="197">
        <v>0</v>
      </c>
    </row>
    <row r="1263" ht="16.9" customHeight="1" spans="1:2">
      <c r="A1263" s="4" t="s">
        <v>2212</v>
      </c>
      <c r="B1263" s="197">
        <v>10501</v>
      </c>
    </row>
    <row r="1264" ht="16.9" customHeight="1" spans="1:2">
      <c r="A1264" s="4" t="s">
        <v>142</v>
      </c>
      <c r="B1264" s="197">
        <v>361</v>
      </c>
    </row>
    <row r="1265" ht="16.9" customHeight="1" spans="1:2">
      <c r="A1265" s="4" t="s">
        <v>144</v>
      </c>
      <c r="B1265" s="197">
        <v>0</v>
      </c>
    </row>
    <row r="1266" ht="16.9" customHeight="1" spans="1:2">
      <c r="A1266" s="4" t="s">
        <v>146</v>
      </c>
      <c r="B1266" s="197">
        <v>37</v>
      </c>
    </row>
    <row r="1267" ht="16.9" customHeight="1" spans="1:2">
      <c r="A1267" s="4" t="s">
        <v>2217</v>
      </c>
      <c r="B1267" s="197">
        <v>2128</v>
      </c>
    </row>
    <row r="1268" ht="16.9" customHeight="1" spans="1:2">
      <c r="A1268" s="4" t="s">
        <v>2219</v>
      </c>
      <c r="B1268" s="197">
        <v>0</v>
      </c>
    </row>
    <row r="1269" ht="16.9" customHeight="1" spans="1:2">
      <c r="A1269" s="4" t="s">
        <v>2221</v>
      </c>
      <c r="B1269" s="197">
        <v>-50</v>
      </c>
    </row>
    <row r="1270" ht="16.9" customHeight="1" spans="1:2">
      <c r="A1270" s="4" t="s">
        <v>161</v>
      </c>
      <c r="B1270" s="197">
        <v>2492</v>
      </c>
    </row>
    <row r="1271" ht="16.9" customHeight="1" spans="1:2">
      <c r="A1271" s="4" t="s">
        <v>2224</v>
      </c>
      <c r="B1271" s="197">
        <v>5533</v>
      </c>
    </row>
    <row r="1272" ht="16.9" customHeight="1" spans="1:2">
      <c r="A1272" s="4" t="s">
        <v>2226</v>
      </c>
      <c r="B1272" s="197">
        <v>14875</v>
      </c>
    </row>
    <row r="1273" ht="16.9" customHeight="1" spans="1:2">
      <c r="A1273" s="4" t="s">
        <v>142</v>
      </c>
      <c r="B1273" s="197">
        <v>0</v>
      </c>
    </row>
    <row r="1274" ht="16.9" customHeight="1" spans="1:2">
      <c r="A1274" s="4" t="s">
        <v>144</v>
      </c>
      <c r="B1274" s="197">
        <v>0</v>
      </c>
    </row>
    <row r="1275" ht="16.9" customHeight="1" spans="1:2">
      <c r="A1275" s="4" t="s">
        <v>146</v>
      </c>
      <c r="B1275" s="197">
        <v>0</v>
      </c>
    </row>
    <row r="1276" ht="16.9" customHeight="1" spans="1:2">
      <c r="A1276" s="4" t="s">
        <v>2231</v>
      </c>
      <c r="B1276" s="197">
        <v>555</v>
      </c>
    </row>
    <row r="1277" ht="16.9" customHeight="1" spans="1:2">
      <c r="A1277" s="4" t="s">
        <v>2233</v>
      </c>
      <c r="B1277" s="197">
        <v>98</v>
      </c>
    </row>
    <row r="1278" ht="16.9" customHeight="1" spans="1:2">
      <c r="A1278" s="4" t="s">
        <v>2235</v>
      </c>
      <c r="B1278" s="197">
        <v>0</v>
      </c>
    </row>
    <row r="1279" ht="16.9" customHeight="1" spans="1:2">
      <c r="A1279" s="4" t="s">
        <v>2237</v>
      </c>
      <c r="B1279" s="197">
        <v>14292</v>
      </c>
    </row>
    <row r="1280" ht="16.9" customHeight="1" spans="1:2">
      <c r="A1280" s="4" t="s">
        <v>2239</v>
      </c>
      <c r="B1280" s="197">
        <v>-178</v>
      </c>
    </row>
    <row r="1281" ht="16.9" customHeight="1" spans="1:2">
      <c r="A1281" s="4" t="s">
        <v>2241</v>
      </c>
      <c r="B1281" s="197">
        <v>24</v>
      </c>
    </row>
    <row r="1282" ht="16.9" customHeight="1" spans="1:2">
      <c r="A1282" s="4" t="s">
        <v>2243</v>
      </c>
      <c r="B1282" s="197">
        <v>-54</v>
      </c>
    </row>
    <row r="1283" ht="16.9" customHeight="1" spans="1:2">
      <c r="A1283" s="4" t="s">
        <v>2245</v>
      </c>
      <c r="B1283" s="197">
        <v>168</v>
      </c>
    </row>
    <row r="1284" ht="16.9" customHeight="1" spans="1:2">
      <c r="A1284" s="4" t="s">
        <v>2247</v>
      </c>
      <c r="B1284" s="197">
        <v>-30</v>
      </c>
    </row>
    <row r="1285" ht="16.9" customHeight="1" spans="1:2">
      <c r="A1285" s="4" t="s">
        <v>2249</v>
      </c>
      <c r="B1285" s="197">
        <v>3893</v>
      </c>
    </row>
    <row r="1286" ht="16.9" customHeight="1" spans="1:2">
      <c r="A1286" s="4" t="s">
        <v>142</v>
      </c>
      <c r="B1286" s="197">
        <v>0</v>
      </c>
    </row>
    <row r="1287" ht="16.9" customHeight="1" spans="1:2">
      <c r="A1287" s="4" t="s">
        <v>144</v>
      </c>
      <c r="B1287" s="197">
        <v>0</v>
      </c>
    </row>
    <row r="1288" ht="16.9" customHeight="1" spans="1:2">
      <c r="A1288" s="4" t="s">
        <v>146</v>
      </c>
      <c r="B1288" s="197">
        <v>0</v>
      </c>
    </row>
    <row r="1289" ht="16.9" customHeight="1" spans="1:2">
      <c r="A1289" s="4" t="s">
        <v>2254</v>
      </c>
      <c r="B1289" s="197">
        <v>0</v>
      </c>
    </row>
    <row r="1290" ht="16.9" customHeight="1" spans="1:2">
      <c r="A1290" s="4" t="s">
        <v>2256</v>
      </c>
      <c r="B1290" s="197">
        <v>0</v>
      </c>
    </row>
    <row r="1291" ht="16.9" customHeight="1" spans="1:2">
      <c r="A1291" s="4" t="s">
        <v>2258</v>
      </c>
      <c r="B1291" s="197">
        <v>0</v>
      </c>
    </row>
    <row r="1292" ht="16.9" customHeight="1" spans="1:2">
      <c r="A1292" s="4" t="s">
        <v>2260</v>
      </c>
      <c r="B1292" s="197">
        <v>51</v>
      </c>
    </row>
    <row r="1293" ht="16.9" customHeight="1" spans="1:2">
      <c r="A1293" s="4" t="s">
        <v>2262</v>
      </c>
      <c r="B1293" s="197">
        <v>118</v>
      </c>
    </row>
    <row r="1294" ht="16.9" customHeight="1" spans="1:2">
      <c r="A1294" s="4" t="s">
        <v>2264</v>
      </c>
      <c r="B1294" s="197">
        <v>2667</v>
      </c>
    </row>
    <row r="1295" ht="16.9" customHeight="1" spans="1:2">
      <c r="A1295" s="4" t="s">
        <v>2266</v>
      </c>
      <c r="B1295" s="197">
        <v>0</v>
      </c>
    </row>
    <row r="1296" ht="16.9" customHeight="1" spans="1:2">
      <c r="A1296" s="4" t="s">
        <v>2268</v>
      </c>
      <c r="B1296" s="197">
        <v>557</v>
      </c>
    </row>
    <row r="1297" ht="16.9" customHeight="1" spans="1:2">
      <c r="A1297" s="4" t="s">
        <v>2270</v>
      </c>
      <c r="B1297" s="197">
        <v>0</v>
      </c>
    </row>
    <row r="1298" ht="16.9" customHeight="1" spans="1:2">
      <c r="A1298" s="4" t="s">
        <v>2272</v>
      </c>
      <c r="B1298" s="197">
        <v>0</v>
      </c>
    </row>
    <row r="1299" ht="16.9" customHeight="1" spans="1:2">
      <c r="A1299" s="4" t="s">
        <v>2274</v>
      </c>
      <c r="B1299" s="197">
        <v>0</v>
      </c>
    </row>
    <row r="1300" ht="16.9" customHeight="1" spans="1:2">
      <c r="A1300" s="4" t="s">
        <v>2276</v>
      </c>
      <c r="B1300" s="197">
        <v>500</v>
      </c>
    </row>
    <row r="1301" ht="16.9" customHeight="1" spans="1:2">
      <c r="A1301" s="4" t="s">
        <v>2278</v>
      </c>
      <c r="B1301" s="197">
        <v>6</v>
      </c>
    </row>
    <row r="1302" ht="16.9" customHeight="1" spans="1:2">
      <c r="A1302" s="4" t="s">
        <v>2280</v>
      </c>
      <c r="B1302" s="197">
        <v>61260</v>
      </c>
    </row>
    <row r="1303" ht="16.9" customHeight="1" spans="1:2">
      <c r="A1303" s="4" t="s">
        <v>2282</v>
      </c>
      <c r="B1303" s="197">
        <v>6082</v>
      </c>
    </row>
    <row r="1304" ht="16.9" customHeight="1" spans="1:2">
      <c r="A1304" s="4" t="s">
        <v>2284</v>
      </c>
      <c r="B1304" s="197">
        <v>0</v>
      </c>
    </row>
    <row r="1305" ht="16.9" customHeight="1" spans="1:2">
      <c r="A1305" s="4" t="s">
        <v>2286</v>
      </c>
      <c r="B1305" s="197">
        <v>0</v>
      </c>
    </row>
    <row r="1306" ht="16.9" customHeight="1" spans="1:2">
      <c r="A1306" s="4" t="s">
        <v>2288</v>
      </c>
      <c r="B1306" s="197">
        <v>0</v>
      </c>
    </row>
    <row r="1307" ht="16.9" customHeight="1" spans="1:2">
      <c r="A1307" s="4" t="s">
        <v>2290</v>
      </c>
      <c r="B1307" s="197">
        <v>0</v>
      </c>
    </row>
    <row r="1308" ht="16.9" customHeight="1" spans="1:2">
      <c r="A1308" s="4" t="s">
        <v>2292</v>
      </c>
      <c r="B1308" s="197">
        <v>3045</v>
      </c>
    </row>
    <row r="1309" ht="16.9" customHeight="1" spans="1:2">
      <c r="A1309" s="4" t="s">
        <v>2294</v>
      </c>
      <c r="B1309" s="197">
        <v>0</v>
      </c>
    </row>
    <row r="1310" ht="16.9" customHeight="1" spans="1:2">
      <c r="A1310" s="4" t="s">
        <v>2296</v>
      </c>
      <c r="B1310" s="197">
        <v>0</v>
      </c>
    </row>
    <row r="1311" ht="16.9" customHeight="1" spans="1:2">
      <c r="A1311" s="4" t="s">
        <v>2298</v>
      </c>
      <c r="B1311" s="197">
        <v>3037</v>
      </c>
    </row>
    <row r="1312" ht="16.9" customHeight="1" spans="1:2">
      <c r="A1312" s="4" t="s">
        <v>2300</v>
      </c>
      <c r="B1312" s="197">
        <v>55178</v>
      </c>
    </row>
    <row r="1313" ht="16.9" customHeight="1" spans="1:2">
      <c r="A1313" s="4" t="s">
        <v>2302</v>
      </c>
      <c r="B1313" s="197">
        <v>55203</v>
      </c>
    </row>
    <row r="1314" ht="16.9" customHeight="1" spans="1:2">
      <c r="A1314" s="4" t="s">
        <v>2304</v>
      </c>
      <c r="B1314" s="197">
        <v>0</v>
      </c>
    </row>
    <row r="1315" ht="16.9" customHeight="1" spans="1:2">
      <c r="A1315" s="4" t="s">
        <v>2306</v>
      </c>
      <c r="B1315" s="197">
        <v>-25</v>
      </c>
    </row>
    <row r="1316" ht="16.9" customHeight="1" spans="1:2">
      <c r="A1316" s="4" t="s">
        <v>2308</v>
      </c>
      <c r="B1316" s="197">
        <v>0</v>
      </c>
    </row>
    <row r="1317" ht="16.9" customHeight="1" spans="1:2">
      <c r="A1317" s="4" t="s">
        <v>2310</v>
      </c>
      <c r="B1317" s="197">
        <v>0</v>
      </c>
    </row>
    <row r="1318" ht="16.9" customHeight="1" spans="1:2">
      <c r="A1318" s="4" t="s">
        <v>2312</v>
      </c>
      <c r="B1318" s="197">
        <v>0</v>
      </c>
    </row>
    <row r="1319" ht="16.9" customHeight="1" spans="1:2">
      <c r="A1319" s="4" t="s">
        <v>2314</v>
      </c>
      <c r="B1319" s="197">
        <v>68097</v>
      </c>
    </row>
    <row r="1320" ht="16.9" customHeight="1" spans="1:2">
      <c r="A1320" s="4" t="s">
        <v>2316</v>
      </c>
      <c r="B1320" s="197">
        <v>57782</v>
      </c>
    </row>
    <row r="1321" ht="16.9" customHeight="1" spans="1:2">
      <c r="A1321" s="4" t="s">
        <v>142</v>
      </c>
      <c r="B1321" s="197">
        <v>685</v>
      </c>
    </row>
    <row r="1322" ht="16.9" customHeight="1" spans="1:2">
      <c r="A1322" s="4" t="s">
        <v>144</v>
      </c>
      <c r="B1322" s="197">
        <v>0</v>
      </c>
    </row>
    <row r="1323" ht="16.9" customHeight="1" spans="1:2">
      <c r="A1323" s="4" t="s">
        <v>146</v>
      </c>
      <c r="B1323" s="197">
        <v>296</v>
      </c>
    </row>
    <row r="1324" ht="16.9" customHeight="1" spans="1:2">
      <c r="A1324" s="4" t="s">
        <v>2321</v>
      </c>
      <c r="B1324" s="197">
        <v>0</v>
      </c>
    </row>
    <row r="1325" ht="16.9" customHeight="1" spans="1:2">
      <c r="A1325" s="4" t="s">
        <v>2323</v>
      </c>
      <c r="B1325" s="197">
        <v>0</v>
      </c>
    </row>
    <row r="1326" ht="16.9" customHeight="1" spans="1:2">
      <c r="A1326" s="4" t="s">
        <v>2325</v>
      </c>
      <c r="B1326" s="197">
        <v>44</v>
      </c>
    </row>
    <row r="1327" ht="16.9" customHeight="1" spans="1:2">
      <c r="A1327" s="4" t="s">
        <v>2327</v>
      </c>
      <c r="B1327" s="197">
        <v>0</v>
      </c>
    </row>
    <row r="1328" ht="16.9" customHeight="1" spans="1:2">
      <c r="A1328" s="4" t="s">
        <v>2329</v>
      </c>
      <c r="B1328" s="197">
        <v>2412</v>
      </c>
    </row>
    <row r="1329" ht="16.9" customHeight="1" spans="1:2">
      <c r="A1329" s="4" t="s">
        <v>2331</v>
      </c>
      <c r="B1329" s="197">
        <v>0</v>
      </c>
    </row>
    <row r="1330" ht="16.9" customHeight="1" spans="1:2">
      <c r="A1330" s="4" t="s">
        <v>2333</v>
      </c>
      <c r="B1330" s="197">
        <v>0</v>
      </c>
    </row>
    <row r="1331" ht="16.9" customHeight="1" spans="1:2">
      <c r="A1331" s="4" t="s">
        <v>2335</v>
      </c>
      <c r="B1331" s="197">
        <v>49094</v>
      </c>
    </row>
    <row r="1332" ht="16.9" customHeight="1" spans="1:2">
      <c r="A1332" s="4" t="s">
        <v>2337</v>
      </c>
      <c r="B1332" s="197">
        <v>3030</v>
      </c>
    </row>
    <row r="1333" ht="16.9" customHeight="1" spans="1:2">
      <c r="A1333" s="4" t="s">
        <v>161</v>
      </c>
      <c r="B1333" s="197">
        <v>0</v>
      </c>
    </row>
    <row r="1334" ht="16.9" customHeight="1" spans="1:2">
      <c r="A1334" s="4" t="s">
        <v>2340</v>
      </c>
      <c r="B1334" s="197">
        <v>2221</v>
      </c>
    </row>
    <row r="1335" ht="16.9" customHeight="1" spans="1:2">
      <c r="A1335" s="4" t="s">
        <v>2342</v>
      </c>
      <c r="B1335" s="197">
        <v>0</v>
      </c>
    </row>
    <row r="1336" ht="16.9" customHeight="1" spans="1:2">
      <c r="A1336" s="4" t="s">
        <v>142</v>
      </c>
      <c r="B1336" s="197">
        <v>0</v>
      </c>
    </row>
    <row r="1337" ht="16.9" customHeight="1" spans="1:2">
      <c r="A1337" s="4" t="s">
        <v>144</v>
      </c>
      <c r="B1337" s="197">
        <v>0</v>
      </c>
    </row>
    <row r="1338" ht="16.9" customHeight="1" spans="1:2">
      <c r="A1338" s="4" t="s">
        <v>146</v>
      </c>
      <c r="B1338" s="197">
        <v>0</v>
      </c>
    </row>
    <row r="1339" ht="16.9" customHeight="1" spans="1:2">
      <c r="A1339" s="4" t="s">
        <v>2347</v>
      </c>
      <c r="B1339" s="197">
        <v>0</v>
      </c>
    </row>
    <row r="1340" ht="16.9" customHeight="1" spans="1:2">
      <c r="A1340" s="4" t="s">
        <v>2349</v>
      </c>
      <c r="B1340" s="197">
        <v>0</v>
      </c>
    </row>
    <row r="1341" ht="16.9" customHeight="1" spans="1:2">
      <c r="A1341" s="4" t="s">
        <v>2351</v>
      </c>
      <c r="B1341" s="197">
        <v>0</v>
      </c>
    </row>
    <row r="1342" ht="16.9" customHeight="1" spans="1:2">
      <c r="A1342" s="4" t="s">
        <v>2353</v>
      </c>
      <c r="B1342" s="197">
        <v>0</v>
      </c>
    </row>
    <row r="1343" ht="16.9" customHeight="1" spans="1:2">
      <c r="A1343" s="4" t="s">
        <v>2355</v>
      </c>
      <c r="B1343" s="197">
        <v>0</v>
      </c>
    </row>
    <row r="1344" ht="16.9" customHeight="1" spans="1:2">
      <c r="A1344" s="4" t="s">
        <v>2357</v>
      </c>
      <c r="B1344" s="197">
        <v>0</v>
      </c>
    </row>
    <row r="1345" ht="16.9" customHeight="1" spans="1:2">
      <c r="A1345" s="4" t="s">
        <v>2359</v>
      </c>
      <c r="B1345" s="197">
        <v>0</v>
      </c>
    </row>
    <row r="1346" ht="16.9" customHeight="1" spans="1:2">
      <c r="A1346" s="90" t="s">
        <v>2361</v>
      </c>
      <c r="B1346" s="197">
        <v>0</v>
      </c>
    </row>
    <row r="1347" ht="16.9" customHeight="1" spans="1:2">
      <c r="A1347" s="90" t="s">
        <v>161</v>
      </c>
      <c r="B1347" s="197">
        <v>0</v>
      </c>
    </row>
    <row r="1348" ht="16.9" customHeight="1" spans="1:2">
      <c r="A1348" s="90" t="s">
        <v>2364</v>
      </c>
      <c r="B1348" s="197">
        <v>0</v>
      </c>
    </row>
    <row r="1349" ht="16.9" customHeight="1" spans="1:2">
      <c r="A1349" s="90" t="s">
        <v>2366</v>
      </c>
      <c r="B1349" s="197">
        <v>0</v>
      </c>
    </row>
    <row r="1350" ht="16.9" customHeight="1" spans="1:2">
      <c r="A1350" s="90" t="s">
        <v>2368</v>
      </c>
      <c r="B1350" s="197">
        <v>0</v>
      </c>
    </row>
    <row r="1351" ht="16.9" customHeight="1" spans="1:2">
      <c r="A1351" s="90" t="s">
        <v>2370</v>
      </c>
      <c r="B1351" s="197">
        <v>0</v>
      </c>
    </row>
    <row r="1352" ht="16.9" customHeight="1" spans="1:2">
      <c r="A1352" s="90" t="s">
        <v>2372</v>
      </c>
      <c r="B1352" s="197">
        <v>0</v>
      </c>
    </row>
    <row r="1353" ht="16.9" customHeight="1" spans="1:2">
      <c r="A1353" s="90" t="s">
        <v>2374</v>
      </c>
      <c r="B1353" s="197">
        <v>0</v>
      </c>
    </row>
    <row r="1354" ht="16.9" customHeight="1" spans="1:2">
      <c r="A1354" s="90" t="s">
        <v>2376</v>
      </c>
      <c r="B1354" s="197">
        <v>0</v>
      </c>
    </row>
    <row r="1355" ht="16.9" customHeight="1" spans="1:2">
      <c r="A1355" s="90" t="s">
        <v>2378</v>
      </c>
      <c r="B1355" s="197">
        <v>3663</v>
      </c>
    </row>
    <row r="1356" ht="16.9" customHeight="1" spans="1:2">
      <c r="A1356" s="90" t="s">
        <v>2380</v>
      </c>
      <c r="B1356" s="197">
        <v>0</v>
      </c>
    </row>
    <row r="1357" ht="16.9" customHeight="1" spans="1:2">
      <c r="A1357" s="90" t="s">
        <v>2382</v>
      </c>
      <c r="B1357" s="197">
        <v>0</v>
      </c>
    </row>
    <row r="1358" ht="16.9" customHeight="1" spans="1:2">
      <c r="A1358" s="90" t="s">
        <v>2384</v>
      </c>
      <c r="B1358" s="197">
        <v>3663</v>
      </c>
    </row>
    <row r="1359" ht="16.9" customHeight="1" spans="1:2">
      <c r="A1359" s="90" t="s">
        <v>2386</v>
      </c>
      <c r="B1359" s="197">
        <v>0</v>
      </c>
    </row>
    <row r="1360" ht="16.9" customHeight="1" spans="1:2">
      <c r="A1360" s="90" t="s">
        <v>2388</v>
      </c>
      <c r="B1360" s="197">
        <v>0</v>
      </c>
    </row>
    <row r="1361" ht="16.9" customHeight="1" spans="1:2">
      <c r="A1361" s="90" t="s">
        <v>2390</v>
      </c>
      <c r="B1361" s="197">
        <v>6652</v>
      </c>
    </row>
    <row r="1362" ht="16.9" customHeight="1" spans="1:2">
      <c r="A1362" s="90" t="s">
        <v>2392</v>
      </c>
      <c r="B1362" s="197">
        <v>0</v>
      </c>
    </row>
    <row r="1363" ht="16.9" customHeight="1" spans="1:2">
      <c r="A1363" s="90" t="s">
        <v>2394</v>
      </c>
      <c r="B1363" s="197">
        <v>0</v>
      </c>
    </row>
    <row r="1364" ht="16.9" customHeight="1" spans="1:2">
      <c r="A1364" s="90" t="s">
        <v>2396</v>
      </c>
      <c r="B1364" s="197">
        <v>33</v>
      </c>
    </row>
    <row r="1365" ht="16.9" customHeight="1" spans="1:2">
      <c r="A1365" s="90" t="s">
        <v>2398</v>
      </c>
      <c r="B1365" s="197">
        <v>6551</v>
      </c>
    </row>
    <row r="1366" ht="16.9" customHeight="1" spans="1:2">
      <c r="A1366" s="90" t="s">
        <v>2400</v>
      </c>
      <c r="B1366" s="197">
        <v>0</v>
      </c>
    </row>
    <row r="1367" ht="16.9" customHeight="1" spans="1:2">
      <c r="A1367" s="90" t="s">
        <v>2402</v>
      </c>
      <c r="B1367" s="197">
        <v>0</v>
      </c>
    </row>
    <row r="1368" ht="16.9" customHeight="1" spans="1:2">
      <c r="A1368" s="90" t="s">
        <v>2404</v>
      </c>
      <c r="B1368" s="197">
        <v>0</v>
      </c>
    </row>
    <row r="1369" ht="16.9" customHeight="1" spans="1:2">
      <c r="A1369" s="90" t="s">
        <v>2406</v>
      </c>
      <c r="B1369" s="197">
        <v>68</v>
      </c>
    </row>
    <row r="1370" ht="16.9" customHeight="1" spans="1:2">
      <c r="A1370" s="90" t="s">
        <v>2408</v>
      </c>
      <c r="B1370" s="197">
        <v>0</v>
      </c>
    </row>
    <row r="1371" ht="16.9" customHeight="1" spans="1:2">
      <c r="A1371" s="90" t="s">
        <v>2410</v>
      </c>
      <c r="B1371" s="197">
        <v>0</v>
      </c>
    </row>
    <row r="1372" ht="16.9" customHeight="1" spans="1:2">
      <c r="A1372" s="90" t="s">
        <v>2412</v>
      </c>
      <c r="B1372" s="197">
        <v>0</v>
      </c>
    </row>
    <row r="1373" ht="16.9" customHeight="1" spans="1:2">
      <c r="A1373" s="56" t="s">
        <v>2428</v>
      </c>
      <c r="B1373" s="197">
        <v>42821</v>
      </c>
    </row>
    <row r="1374" ht="16.9" customHeight="1" spans="1:2">
      <c r="A1374" s="90" t="s">
        <v>3698</v>
      </c>
      <c r="B1374" s="197">
        <v>42821</v>
      </c>
    </row>
    <row r="1375" ht="16.9" customHeight="1" spans="1:2">
      <c r="A1375" s="90" t="s">
        <v>3784</v>
      </c>
      <c r="B1375" s="197">
        <v>42821</v>
      </c>
    </row>
    <row r="1376" ht="16.9" customHeight="1" spans="1:2">
      <c r="A1376" s="90" t="s">
        <v>2416</v>
      </c>
      <c r="B1376" s="197">
        <v>53482</v>
      </c>
    </row>
    <row r="1377" ht="16.9" customHeight="1" spans="1:2">
      <c r="A1377" s="90" t="s">
        <v>3704</v>
      </c>
      <c r="B1377" s="197">
        <v>50000</v>
      </c>
    </row>
    <row r="1378" ht="16.9" customHeight="1" spans="1:2">
      <c r="A1378" s="90" t="s">
        <v>3786</v>
      </c>
      <c r="B1378" s="197">
        <v>50000</v>
      </c>
    </row>
    <row r="1379" ht="16.9" customHeight="1" spans="1:2">
      <c r="A1379" s="90" t="s">
        <v>3787</v>
      </c>
      <c r="B1379" s="197">
        <v>50000</v>
      </c>
    </row>
    <row r="1380" ht="16.9" customHeight="1" spans="1:2">
      <c r="A1380" s="90" t="s">
        <v>3788</v>
      </c>
      <c r="B1380" s="197">
        <v>0</v>
      </c>
    </row>
    <row r="1381" ht="16.9" customHeight="1" spans="1:2">
      <c r="A1381" s="90" t="s">
        <v>3789</v>
      </c>
      <c r="B1381" s="197">
        <v>0</v>
      </c>
    </row>
    <row r="1382" ht="16.9" customHeight="1" spans="1:2">
      <c r="A1382" s="90" t="s">
        <v>3790</v>
      </c>
      <c r="B1382" s="197">
        <v>0</v>
      </c>
    </row>
    <row r="1383" ht="16.9" customHeight="1" spans="1:2">
      <c r="A1383" s="90" t="s">
        <v>3705</v>
      </c>
      <c r="B1383" s="197">
        <v>3482</v>
      </c>
    </row>
    <row r="1384" ht="16.9" customHeight="1" spans="1:2">
      <c r="A1384" s="90" t="s">
        <v>3706</v>
      </c>
      <c r="B1384" s="197">
        <v>3482</v>
      </c>
    </row>
    <row r="1385" ht="16.9" customHeight="1" spans="1:2">
      <c r="A1385" s="98" t="s">
        <v>3793</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3794</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3796</v>
      </c>
      <c r="B1" s="118"/>
      <c r="C1" s="118"/>
      <c r="D1" s="118"/>
    </row>
    <row r="2" ht="18.95" customHeight="1" spans="1:4">
      <c r="A2" s="119" t="s">
        <v>3797</v>
      </c>
      <c r="B2" s="120"/>
      <c r="D2" s="121" t="s">
        <v>31</v>
      </c>
    </row>
    <row r="3" ht="32.25" customHeight="1" spans="1:5">
      <c r="A3" s="226" t="s">
        <v>3798</v>
      </c>
      <c r="B3" s="204" t="s">
        <v>3799</v>
      </c>
      <c r="C3" s="204" t="s">
        <v>2724</v>
      </c>
      <c r="D3" s="205" t="s">
        <v>3800</v>
      </c>
      <c r="E3" s="32" t="s">
        <v>2726</v>
      </c>
    </row>
    <row r="4" ht="18.95" customHeight="1" spans="1:5">
      <c r="A4" s="195" t="s">
        <v>3801</v>
      </c>
      <c r="B4" s="206">
        <v>21950</v>
      </c>
      <c r="C4" s="206">
        <v>2800</v>
      </c>
      <c r="D4" s="72">
        <v>-0.872</v>
      </c>
      <c r="E4" s="36" t="s">
        <v>148</v>
      </c>
    </row>
    <row r="5" ht="18.95" customHeight="1" spans="1:5">
      <c r="A5" s="202" t="s">
        <v>3802</v>
      </c>
      <c r="B5" s="207">
        <v>2850</v>
      </c>
      <c r="C5" s="227">
        <v>2800</v>
      </c>
      <c r="D5" s="209">
        <v>-0.018</v>
      </c>
      <c r="E5" s="36" t="s">
        <v>148</v>
      </c>
    </row>
    <row r="6" ht="18.95" customHeight="1" spans="1:5">
      <c r="A6" s="195" t="s">
        <v>3803</v>
      </c>
      <c r="B6" s="206">
        <v>100013</v>
      </c>
      <c r="C6" s="228">
        <v>76300</v>
      </c>
      <c r="D6" s="72">
        <v>-0.237</v>
      </c>
      <c r="E6" s="36" t="s">
        <v>148</v>
      </c>
    </row>
    <row r="7" ht="18.95" customHeight="1" spans="1:5">
      <c r="A7" s="202" t="s">
        <v>3804</v>
      </c>
      <c r="B7" s="207">
        <v>68172</v>
      </c>
      <c r="C7" s="227">
        <v>71800</v>
      </c>
      <c r="D7" s="209">
        <v>0.053</v>
      </c>
      <c r="E7" s="36" t="s">
        <v>148</v>
      </c>
    </row>
    <row r="8" ht="18.95" customHeight="1" spans="1:5">
      <c r="A8" s="202" t="s">
        <v>3805</v>
      </c>
      <c r="B8" s="207">
        <v>1</v>
      </c>
      <c r="C8" s="227">
        <v>4500</v>
      </c>
      <c r="D8" s="209">
        <v>4499</v>
      </c>
      <c r="E8" s="36" t="s">
        <v>148</v>
      </c>
    </row>
    <row r="9" ht="18.95" hidden="1" customHeight="1" spans="1:5">
      <c r="A9" s="202" t="s">
        <v>3806</v>
      </c>
      <c r="B9" s="207">
        <v>0</v>
      </c>
      <c r="C9" s="227"/>
      <c r="D9" s="209" t="s">
        <v>136</v>
      </c>
      <c r="E9" s="36" t="s">
        <v>2730</v>
      </c>
    </row>
    <row r="10" ht="18.95" hidden="1" customHeight="1" spans="1:5">
      <c r="A10" s="202" t="s">
        <v>3807</v>
      </c>
      <c r="B10" s="207">
        <v>0</v>
      </c>
      <c r="C10" s="227"/>
      <c r="D10" s="209"/>
      <c r="E10" s="36" t="s">
        <v>2730</v>
      </c>
    </row>
    <row r="11" ht="18.95" hidden="1" customHeight="1" spans="1:5">
      <c r="A11" s="202" t="s">
        <v>3808</v>
      </c>
      <c r="B11" s="207">
        <v>0</v>
      </c>
      <c r="C11" s="227"/>
      <c r="D11" s="209" t="s">
        <v>136</v>
      </c>
      <c r="E11" s="36" t="s">
        <v>2730</v>
      </c>
    </row>
    <row r="12" ht="18.95" customHeight="1" spans="1:5">
      <c r="A12" s="195" t="s">
        <v>3809</v>
      </c>
      <c r="B12" s="206">
        <v>5232972</v>
      </c>
      <c r="C12" s="206">
        <v>6202350</v>
      </c>
      <c r="D12" s="72">
        <v>0.185</v>
      </c>
      <c r="E12" s="36" t="s">
        <v>148</v>
      </c>
    </row>
    <row r="13" ht="18.95" customHeight="1" spans="1:5">
      <c r="A13" s="202" t="s">
        <v>3810</v>
      </c>
      <c r="B13" s="207">
        <v>152079</v>
      </c>
      <c r="C13" s="227">
        <v>104000</v>
      </c>
      <c r="D13" s="209">
        <v>-0.316</v>
      </c>
      <c r="E13" s="36" t="s">
        <v>148</v>
      </c>
    </row>
    <row r="14" ht="18.95" customHeight="1" spans="1:5">
      <c r="A14" s="202" t="s">
        <v>3811</v>
      </c>
      <c r="B14" s="207">
        <v>4567592</v>
      </c>
      <c r="C14" s="227">
        <v>5775500</v>
      </c>
      <c r="D14" s="209">
        <v>0.264</v>
      </c>
      <c r="E14" s="36" t="s">
        <v>148</v>
      </c>
    </row>
    <row r="15" ht="18.95" customHeight="1" spans="1:5">
      <c r="A15" s="202" t="s">
        <v>3812</v>
      </c>
      <c r="B15" s="207">
        <v>0</v>
      </c>
      <c r="C15" s="227">
        <v>3450</v>
      </c>
      <c r="D15" s="209" t="s">
        <v>136</v>
      </c>
      <c r="E15" s="36" t="s">
        <v>148</v>
      </c>
    </row>
    <row r="16" ht="18.95" customHeight="1" spans="1:5">
      <c r="A16" s="202" t="s">
        <v>3813</v>
      </c>
      <c r="B16" s="207">
        <v>40477</v>
      </c>
      <c r="C16" s="227">
        <v>28700</v>
      </c>
      <c r="D16" s="209">
        <v>-0.291</v>
      </c>
      <c r="E16" s="36" t="s">
        <v>148</v>
      </c>
    </row>
    <row r="17" ht="18.95" customHeight="1" spans="1:5">
      <c r="A17" s="202" t="s">
        <v>3814</v>
      </c>
      <c r="B17" s="207">
        <v>38543</v>
      </c>
      <c r="C17" s="227">
        <v>67000</v>
      </c>
      <c r="D17" s="209">
        <v>0.738</v>
      </c>
      <c r="E17" s="36" t="s">
        <v>148</v>
      </c>
    </row>
    <row r="18" ht="18.95" customHeight="1" spans="1:5">
      <c r="A18" s="202" t="s">
        <v>3815</v>
      </c>
      <c r="B18" s="207">
        <v>214943</v>
      </c>
      <c r="C18" s="227">
        <v>140000</v>
      </c>
      <c r="D18" s="209">
        <v>-0.349</v>
      </c>
      <c r="E18" s="36" t="s">
        <v>148</v>
      </c>
    </row>
    <row r="19" ht="18.95" customHeight="1" spans="1:5">
      <c r="A19" s="202" t="s">
        <v>3816</v>
      </c>
      <c r="B19" s="207">
        <v>219338</v>
      </c>
      <c r="C19" s="227">
        <v>83700</v>
      </c>
      <c r="D19" s="209">
        <v>-0.618</v>
      </c>
      <c r="E19" s="36" t="s">
        <v>148</v>
      </c>
    </row>
    <row r="20" ht="18.95" customHeight="1" spans="1:5">
      <c r="A20" s="195" t="s">
        <v>3817</v>
      </c>
      <c r="B20" s="206">
        <v>437786</v>
      </c>
      <c r="C20" s="228">
        <v>154100</v>
      </c>
      <c r="D20" s="72">
        <v>-0.648</v>
      </c>
      <c r="E20" s="36" t="s">
        <v>148</v>
      </c>
    </row>
    <row r="21" ht="18.95" customHeight="1" spans="1:5">
      <c r="A21" s="202" t="s">
        <v>3818</v>
      </c>
      <c r="B21" s="207">
        <v>126</v>
      </c>
      <c r="C21" s="227">
        <v>300</v>
      </c>
      <c r="D21" s="209">
        <v>1.381</v>
      </c>
      <c r="E21" s="36" t="s">
        <v>148</v>
      </c>
    </row>
    <row r="22" ht="18.95" customHeight="1" spans="1:5">
      <c r="A22" s="202" t="s">
        <v>3819</v>
      </c>
      <c r="B22" s="207">
        <v>126748</v>
      </c>
      <c r="C22" s="227">
        <v>101800</v>
      </c>
      <c r="D22" s="209">
        <v>-0.197</v>
      </c>
      <c r="E22" s="36" t="s">
        <v>148</v>
      </c>
    </row>
    <row r="23" ht="18.95" customHeight="1" spans="1:5">
      <c r="A23" s="202" t="s">
        <v>3820</v>
      </c>
      <c r="B23" s="207">
        <v>0</v>
      </c>
      <c r="C23" s="227"/>
      <c r="D23" s="209" t="s">
        <v>136</v>
      </c>
      <c r="E23" s="36" t="s">
        <v>2730</v>
      </c>
    </row>
    <row r="24" ht="18.95" customHeight="1" spans="1:5">
      <c r="A24" s="202" t="s">
        <v>3821</v>
      </c>
      <c r="B24" s="207">
        <v>0</v>
      </c>
      <c r="C24" s="227"/>
      <c r="D24" s="209" t="s">
        <v>136</v>
      </c>
      <c r="E24" s="36" t="s">
        <v>2730</v>
      </c>
    </row>
    <row r="25" ht="18.95" customHeight="1" spans="1:5">
      <c r="A25" s="202" t="s">
        <v>3822</v>
      </c>
      <c r="B25" s="207">
        <v>30104</v>
      </c>
      <c r="C25" s="207">
        <v>40000</v>
      </c>
      <c r="D25" s="209">
        <v>0.329</v>
      </c>
      <c r="E25" s="36" t="s">
        <v>148</v>
      </c>
    </row>
    <row r="26" ht="18.95" customHeight="1" spans="1:5">
      <c r="A26" s="202" t="s">
        <v>3823</v>
      </c>
      <c r="B26" s="207">
        <v>0</v>
      </c>
      <c r="C26" s="227">
        <v>12000</v>
      </c>
      <c r="D26" s="209" t="s">
        <v>136</v>
      </c>
      <c r="E26" s="36" t="s">
        <v>148</v>
      </c>
    </row>
    <row r="27" ht="18.95" customHeight="1" spans="1:5">
      <c r="A27" s="195" t="s">
        <v>3824</v>
      </c>
      <c r="B27" s="206">
        <v>115113</v>
      </c>
      <c r="C27" s="228">
        <v>88000</v>
      </c>
      <c r="D27" s="72">
        <v>-0.236</v>
      </c>
      <c r="E27" s="36" t="s">
        <v>148</v>
      </c>
    </row>
    <row r="28" ht="18.95" customHeight="1" spans="1:5">
      <c r="A28" s="202" t="s">
        <v>3399</v>
      </c>
      <c r="B28" s="207">
        <v>0</v>
      </c>
      <c r="C28" s="227"/>
      <c r="D28" s="209" t="s">
        <v>136</v>
      </c>
      <c r="E28" s="36" t="s">
        <v>2730</v>
      </c>
    </row>
    <row r="29" ht="18.95" customHeight="1" spans="1:5">
      <c r="A29" s="202" t="s">
        <v>3825</v>
      </c>
      <c r="B29" s="207">
        <v>0</v>
      </c>
      <c r="C29" s="227"/>
      <c r="D29" s="209" t="s">
        <v>136</v>
      </c>
      <c r="E29" s="36" t="s">
        <v>2730</v>
      </c>
    </row>
    <row r="30" ht="18.95" customHeight="1" spans="1:5">
      <c r="A30" s="202" t="s">
        <v>3826</v>
      </c>
      <c r="B30" s="207">
        <v>5864</v>
      </c>
      <c r="C30" s="227">
        <v>30000</v>
      </c>
      <c r="D30" s="209">
        <v>4.116</v>
      </c>
      <c r="E30" s="36" t="s">
        <v>148</v>
      </c>
    </row>
    <row r="31" ht="18.95" customHeight="1" spans="1:5">
      <c r="A31" s="202" t="s">
        <v>3827</v>
      </c>
      <c r="B31" s="207">
        <v>0</v>
      </c>
      <c r="C31" s="227"/>
      <c r="D31" s="209" t="s">
        <v>136</v>
      </c>
      <c r="E31" s="36" t="s">
        <v>2730</v>
      </c>
    </row>
    <row r="32" ht="18.95" customHeight="1" spans="1:5">
      <c r="A32" s="202" t="s">
        <v>3828</v>
      </c>
      <c r="B32" s="207">
        <v>0</v>
      </c>
      <c r="C32" s="227"/>
      <c r="D32" s="209" t="s">
        <v>136</v>
      </c>
      <c r="E32" s="36" t="s">
        <v>2730</v>
      </c>
    </row>
    <row r="33" ht="18.95" customHeight="1" spans="1:5">
      <c r="A33" s="202" t="s">
        <v>3829</v>
      </c>
      <c r="B33" s="207">
        <v>0</v>
      </c>
      <c r="C33" s="227"/>
      <c r="D33" s="209" t="s">
        <v>136</v>
      </c>
      <c r="E33" s="36" t="s">
        <v>2730</v>
      </c>
    </row>
    <row r="34" ht="18.95" customHeight="1" spans="1:5">
      <c r="A34" s="202" t="s">
        <v>3830</v>
      </c>
      <c r="B34" s="207">
        <v>109185</v>
      </c>
      <c r="C34" s="227">
        <v>58000</v>
      </c>
      <c r="D34" s="209">
        <v>-0.469</v>
      </c>
      <c r="E34" s="36" t="s">
        <v>148</v>
      </c>
    </row>
    <row r="35" ht="18.95" customHeight="1" spans="1:5">
      <c r="A35" s="195" t="s">
        <v>3831</v>
      </c>
      <c r="B35" s="206">
        <v>18327</v>
      </c>
      <c r="C35" s="228">
        <v>27450</v>
      </c>
      <c r="D35" s="72">
        <v>0.498</v>
      </c>
      <c r="E35" s="36" t="s">
        <v>148</v>
      </c>
    </row>
    <row r="36" ht="18.95" customHeight="1" spans="1:5">
      <c r="A36" s="202" t="s">
        <v>3451</v>
      </c>
      <c r="B36" s="207">
        <v>0</v>
      </c>
      <c r="C36" s="227">
        <v>7000</v>
      </c>
      <c r="D36" s="209" t="s">
        <v>136</v>
      </c>
      <c r="E36" s="36" t="s">
        <v>148</v>
      </c>
    </row>
    <row r="37" ht="18.95" customHeight="1" spans="1:5">
      <c r="A37" s="202" t="s">
        <v>3832</v>
      </c>
      <c r="B37" s="207">
        <v>1707</v>
      </c>
      <c r="C37" s="227">
        <v>5490</v>
      </c>
      <c r="D37" s="209">
        <v>2.216</v>
      </c>
      <c r="E37" s="36" t="s">
        <v>148</v>
      </c>
    </row>
    <row r="38" ht="18.95" customHeight="1" spans="1:5">
      <c r="A38" s="202" t="s">
        <v>3833</v>
      </c>
      <c r="B38" s="207">
        <v>2321</v>
      </c>
      <c r="C38" s="227">
        <v>1960</v>
      </c>
      <c r="D38" s="209">
        <v>-0.156</v>
      </c>
      <c r="E38" s="36" t="s">
        <v>148</v>
      </c>
    </row>
    <row r="39" ht="18.95" customHeight="1" spans="1:5">
      <c r="A39" s="202" t="s">
        <v>3834</v>
      </c>
      <c r="B39" s="207">
        <v>7708</v>
      </c>
      <c r="C39" s="227">
        <v>13000</v>
      </c>
      <c r="D39" s="209">
        <v>0.687</v>
      </c>
      <c r="E39" s="36" t="s">
        <v>148</v>
      </c>
    </row>
    <row r="40" ht="18.95" customHeight="1" spans="1:5">
      <c r="A40" s="202" t="s">
        <v>3835</v>
      </c>
      <c r="B40" s="207">
        <v>0</v>
      </c>
      <c r="C40" s="207"/>
      <c r="D40" s="209" t="s">
        <v>136</v>
      </c>
      <c r="E40" s="36" t="s">
        <v>2730</v>
      </c>
    </row>
    <row r="41" ht="18.95" customHeight="1" spans="1:5">
      <c r="A41" s="195" t="s">
        <v>3836</v>
      </c>
      <c r="B41" s="206">
        <v>2690</v>
      </c>
      <c r="C41" s="228">
        <v>3000</v>
      </c>
      <c r="D41" s="72">
        <v>0.115</v>
      </c>
      <c r="E41" s="36" t="s">
        <v>148</v>
      </c>
    </row>
    <row r="42" ht="18.95" customHeight="1" spans="1:5">
      <c r="A42" s="202" t="s">
        <v>3837</v>
      </c>
      <c r="B42" s="207">
        <v>2690</v>
      </c>
      <c r="C42" s="227">
        <v>3000</v>
      </c>
      <c r="D42" s="209">
        <v>0.115</v>
      </c>
      <c r="E42" s="36" t="s">
        <v>148</v>
      </c>
    </row>
    <row r="43" ht="18.95" customHeight="1" spans="1:5">
      <c r="A43" s="195" t="s">
        <v>3838</v>
      </c>
      <c r="B43" s="206">
        <v>346155</v>
      </c>
      <c r="C43" s="228">
        <v>650000</v>
      </c>
      <c r="D43" s="72">
        <v>0.878</v>
      </c>
      <c r="E43" s="36" t="s">
        <v>148</v>
      </c>
    </row>
    <row r="44" ht="18.95" customHeight="1" spans="1:5">
      <c r="A44" s="202" t="s">
        <v>3839</v>
      </c>
      <c r="B44" s="207">
        <v>152257</v>
      </c>
      <c r="C44" s="227">
        <v>410000</v>
      </c>
      <c r="D44" s="209">
        <v>1.693</v>
      </c>
      <c r="E44" s="36" t="s">
        <v>148</v>
      </c>
    </row>
    <row r="45" ht="18.95" customHeight="1" spans="1:5">
      <c r="A45" s="202" t="s">
        <v>3840</v>
      </c>
      <c r="B45" s="207">
        <v>0</v>
      </c>
      <c r="C45" s="227">
        <v>0</v>
      </c>
      <c r="D45" s="209" t="s">
        <v>136</v>
      </c>
      <c r="E45" s="36" t="s">
        <v>2730</v>
      </c>
    </row>
    <row r="46" ht="18.95" customHeight="1" spans="1:5">
      <c r="A46" s="202" t="s">
        <v>3841</v>
      </c>
      <c r="B46" s="207">
        <v>193838</v>
      </c>
      <c r="C46" s="227">
        <v>240000</v>
      </c>
      <c r="D46" s="209">
        <v>0.238</v>
      </c>
      <c r="E46" s="36" t="s">
        <v>148</v>
      </c>
    </row>
    <row r="47" ht="18.95" customHeight="1" spans="1:5">
      <c r="A47" s="229"/>
      <c r="B47" s="227"/>
      <c r="C47" s="227"/>
      <c r="D47" s="209"/>
      <c r="E47" s="36" t="s">
        <v>3661</v>
      </c>
    </row>
    <row r="48" ht="18.95" customHeight="1" spans="1:5">
      <c r="A48" s="229"/>
      <c r="B48" s="230"/>
      <c r="C48" s="230"/>
      <c r="D48" s="209" t="s">
        <v>136</v>
      </c>
      <c r="E48" s="36" t="s">
        <v>3661</v>
      </c>
    </row>
    <row r="49" ht="18.95" customHeight="1" spans="1:5">
      <c r="A49" s="216" t="s">
        <v>2433</v>
      </c>
      <c r="B49" s="217">
        <v>6275006</v>
      </c>
      <c r="C49" s="217">
        <v>7204000</v>
      </c>
      <c r="D49" s="222">
        <v>0.148</v>
      </c>
      <c r="E49" s="36" t="s">
        <v>148</v>
      </c>
    </row>
    <row r="50" ht="18.95" customHeight="1" spans="1:6">
      <c r="A50" s="153" t="s">
        <v>19</v>
      </c>
      <c r="B50" s="219"/>
      <c r="C50" s="219"/>
      <c r="D50" s="219"/>
      <c r="E50" s="36" t="s">
        <v>2730</v>
      </c>
      <c r="F50" s="231"/>
    </row>
    <row r="51" ht="18.95" customHeight="1" spans="1:5">
      <c r="A51" s="150" t="s">
        <v>2440</v>
      </c>
      <c r="B51" s="220">
        <v>3000329</v>
      </c>
      <c r="C51" s="220">
        <v>1784068</v>
      </c>
      <c r="D51" s="220"/>
      <c r="E51" s="36" t="s">
        <v>148</v>
      </c>
    </row>
    <row r="52" ht="18.95" customHeight="1" spans="1:5">
      <c r="A52" s="154" t="s">
        <v>3842</v>
      </c>
      <c r="B52" s="219"/>
      <c r="C52" s="219"/>
      <c r="D52" s="219"/>
      <c r="E52" s="36" t="s">
        <v>2730</v>
      </c>
    </row>
    <row r="53" ht="18.95" customHeight="1" spans="1:5">
      <c r="A53" s="154" t="s">
        <v>2448</v>
      </c>
      <c r="B53" s="219">
        <v>1145761</v>
      </c>
      <c r="C53" s="232">
        <v>440000</v>
      </c>
      <c r="D53" s="219"/>
      <c r="E53" s="36" t="s">
        <v>148</v>
      </c>
    </row>
    <row r="54" ht="18.95" customHeight="1" spans="1:5">
      <c r="A54" s="154" t="s">
        <v>3670</v>
      </c>
      <c r="B54" s="219">
        <v>1854568</v>
      </c>
      <c r="C54" s="219">
        <v>1344068</v>
      </c>
      <c r="D54" s="219"/>
      <c r="E54" s="36" t="s">
        <v>148</v>
      </c>
    </row>
    <row r="55" ht="18.95" customHeight="1" spans="1:5">
      <c r="A55" s="153" t="s">
        <v>19</v>
      </c>
      <c r="B55" s="219"/>
      <c r="C55" s="219"/>
      <c r="D55" s="219"/>
      <c r="E55" s="36" t="s">
        <v>2730</v>
      </c>
    </row>
    <row r="56" ht="18.95" customHeight="1" spans="1:5">
      <c r="A56" s="216" t="s">
        <v>2456</v>
      </c>
      <c r="B56" s="220">
        <v>9275335</v>
      </c>
      <c r="C56" s="220">
        <v>8988068</v>
      </c>
      <c r="D56" s="222"/>
      <c r="E56" s="36" t="s">
        <v>148</v>
      </c>
    </row>
    <row r="1129" spans="3:8">
      <c r="C1129" s="223"/>
      <c r="D1129" s="224"/>
      <c r="E1129" s="225"/>
      <c r="F1129" s="223"/>
      <c r="G1129" s="223"/>
      <c r="H1129" s="223"/>
    </row>
  </sheetData>
  <autoFilter ref="A3:E56">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6 IX10:IX11 IX17:IX19 IX22:IX23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6 ST10:ST11 ST17:ST19 ST22:ST23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6 ACP10:ACP11 ACP17:ACP19 ACP22:ACP23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6 AML10:AML11 AML17:AML19 AML22:AML23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6 AWH10:AWH11 AWH17:AWH19 AWH22:AWH23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6 BGD10:BGD11 BGD17:BGD19 BGD22:BGD23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6 BPZ10:BPZ11 BPZ17:BPZ19 BPZ22:BPZ23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6 BZV10:BZV11 BZV17:BZV19 BZV22:BZV23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6 CJR10:CJR11 CJR17:CJR19 CJR22:CJR23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6 CTN10:CTN11 CTN17:CTN19 CTN22:CTN23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6 DDJ10:DDJ11 DDJ17:DDJ19 DDJ22:DDJ23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6 DNF10:DNF11 DNF17:DNF19 DNF22:DNF23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6 DXB10:DXB11 DXB17:DXB19 DXB22:DXB23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6 EGX10:EGX11 EGX17:EGX19 EGX22:EGX23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6 EQT10:EQT11 EQT17:EQT19 EQT22:EQT23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6 FAP10:FAP11 FAP17:FAP19 FAP22:FAP23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6 FKL10:FKL11 FKL17:FKL19 FKL22:FKL23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6 FUH10:FUH11 FUH17:FUH19 FUH22:FUH23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6 GED10:GED11 GED17:GED19 GED22:GED23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6 GNZ10:GNZ11 GNZ17:GNZ19 GNZ22:GNZ23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6 GXV10:GXV11 GXV17:GXV19 GXV22:GXV23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6 HHR10:HHR11 HHR17:HHR19 HHR22:HHR23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6 HRN10:HRN11 HRN17:HRN19 HRN22:HRN23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6 IBJ10:IBJ11 IBJ17:IBJ19 IBJ22:IBJ23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6 ILF10:ILF11 ILF17:ILF19 ILF22:ILF23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6 IVB10:IVB11 IVB17:IVB19 IVB22:IVB23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6 JEX10:JEX11 JEX17:JEX19 JEX22:JEX23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6 JOT10:JOT11 JOT17:JOT19 JOT22:JOT23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6 JYP10:JYP11 JYP17:JYP19 JYP22:JYP23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6 KIL10:KIL11 KIL17:KIL19 KIL22:KIL23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6 KSH10:KSH11 KSH17:KSH19 KSH22:KSH23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6 LCD10:LCD11 LCD17:LCD19 LCD22:LCD23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6 LLZ10:LLZ11 LLZ17:LLZ19 LLZ22:LLZ23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6 LVV10:LVV11 LVV17:LVV19 LVV22:LVV23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6 MFR10:MFR11 MFR17:MFR19 MFR22:MFR23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6 MPN10:MPN11 MPN17:MPN19 MPN22:MPN23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6 MZJ10:MZJ11 MZJ17:MZJ19 MZJ22:MZJ23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6 NJF10:NJF11 NJF17:NJF19 NJF22:NJF23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6 NTB10:NTB11 NTB17:NTB19 NTB22:NTB23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6 OCX10:OCX11 OCX17:OCX19 OCX22:OCX23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6 OMT10:OMT11 OMT17:OMT19 OMT22:OMT23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6 OWP10:OWP11 OWP17:OWP19 OWP22:OWP23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6 PGL10:PGL11 PGL17:PGL19 PGL22:PGL23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6 PQH10:PQH11 PQH17:PQH19 PQH22:PQH23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6 QAD10:QAD11 QAD17:QAD19 QAD22:QAD23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6 QJZ10:QJZ11 QJZ17:QJZ19 QJZ22:QJZ23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6 QTV10:QTV11 QTV17:QTV19 QTV22:QTV23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6 RDR10:RDR11 RDR17:RDR19 RDR22:RDR23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6 RNN10:RNN11 RNN17:RNN19 RNN22:RNN23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6 RXJ10:RXJ11 RXJ17:RXJ19 RXJ22:RXJ23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6 SHF10:SHF11 SHF17:SHF19 SHF22:SHF23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6 SRB10:SRB11 SRB17:SRB19 SRB22:SRB23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6 TAX10:TAX11 TAX17:TAX19 TAX22:TAX23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6 TKT10:TKT11 TKT17:TKT19 TKT22:TKT23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6 TUP10:TUP11 TUP17:TUP19 TUP22:TUP23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6 UEL10:UEL11 UEL17:UEL19 UEL22:UEL23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6 UOH10:UOH11 UOH17:UOH19 UOH22:UOH23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6 UYD10:UYD11 UYD17:UYD19 UYD22:UYD23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6 VHZ10:VHZ11 VHZ17:VHZ19 VHZ22:VHZ23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6 VRV10:VRV11 VRV17:VRV19 VRV22:VRV23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6 WBR10:WBR11 WBR17:WBR19 WBR22:WBR23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6 WLN10:WLN11 WLN17:WLN19 WLN22:WLN23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6 WVJ10:WVJ11 WVJ17:WVJ19 WVJ22:WVJ23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3843</v>
      </c>
      <c r="B1" s="118"/>
      <c r="C1" s="118"/>
      <c r="D1" s="118"/>
    </row>
    <row r="2" ht="18.95" customHeight="1" spans="1:4">
      <c r="A2" s="119" t="s">
        <v>3844</v>
      </c>
      <c r="B2" s="120"/>
      <c r="C2" s="121"/>
      <c r="D2" s="121" t="s">
        <v>31</v>
      </c>
    </row>
    <row r="3" ht="34.5" customHeight="1" spans="1:5">
      <c r="A3" s="203" t="s">
        <v>126</v>
      </c>
      <c r="B3" s="204" t="s">
        <v>3845</v>
      </c>
      <c r="C3" s="204" t="s">
        <v>2724</v>
      </c>
      <c r="D3" s="205" t="s">
        <v>3846</v>
      </c>
      <c r="E3" s="32" t="s">
        <v>2726</v>
      </c>
    </row>
    <row r="4" ht="18.95" customHeight="1" spans="1:5">
      <c r="A4" s="194" t="s">
        <v>3801</v>
      </c>
      <c r="B4" s="206">
        <v>13600</v>
      </c>
      <c r="C4" s="206">
        <v>2800</v>
      </c>
      <c r="D4" s="72">
        <v>-0.794</v>
      </c>
      <c r="E4" s="36" t="s">
        <v>148</v>
      </c>
    </row>
    <row r="5" ht="18.95" customHeight="1" spans="1:5">
      <c r="A5" s="41" t="s">
        <v>3802</v>
      </c>
      <c r="B5" s="207">
        <v>0</v>
      </c>
      <c r="C5" s="208">
        <v>2800</v>
      </c>
      <c r="D5" s="209"/>
      <c r="E5" s="36" t="s">
        <v>148</v>
      </c>
    </row>
    <row r="6" ht="18.95" hidden="1" customHeight="1" spans="1:5">
      <c r="A6" s="41" t="s">
        <v>3847</v>
      </c>
      <c r="B6" s="206">
        <v>0</v>
      </c>
      <c r="C6" s="210"/>
      <c r="D6" s="72" t="s">
        <v>136</v>
      </c>
      <c r="E6" s="36" t="s">
        <v>2730</v>
      </c>
    </row>
    <row r="7" ht="18.95" customHeight="1" spans="1:5">
      <c r="A7" s="41" t="s">
        <v>3848</v>
      </c>
      <c r="B7" s="207">
        <v>2600</v>
      </c>
      <c r="C7" s="208">
        <v>2800</v>
      </c>
      <c r="D7" s="209">
        <v>0.077</v>
      </c>
      <c r="E7" s="36" t="s">
        <v>148</v>
      </c>
    </row>
    <row r="8" ht="18.95" hidden="1" customHeight="1" spans="1:5">
      <c r="A8" s="41" t="s">
        <v>3849</v>
      </c>
      <c r="B8" s="207">
        <v>0</v>
      </c>
      <c r="C8" s="208"/>
      <c r="D8" s="209" t="s">
        <v>136</v>
      </c>
      <c r="E8" s="36" t="s">
        <v>2730</v>
      </c>
    </row>
    <row r="9" ht="18.95" hidden="1" customHeight="1" spans="1:5">
      <c r="A9" s="41" t="s">
        <v>3850</v>
      </c>
      <c r="B9" s="207">
        <v>0</v>
      </c>
      <c r="C9" s="208"/>
      <c r="D9" s="209" t="s">
        <v>136</v>
      </c>
      <c r="E9" s="36" t="s">
        <v>2730</v>
      </c>
    </row>
    <row r="10" ht="18.95" customHeight="1" spans="1:5">
      <c r="A10" s="43" t="s">
        <v>3803</v>
      </c>
      <c r="B10" s="206">
        <v>1900</v>
      </c>
      <c r="C10" s="210">
        <v>0</v>
      </c>
      <c r="D10" s="72"/>
      <c r="E10" s="36" t="s">
        <v>148</v>
      </c>
    </row>
    <row r="11" ht="18.95" hidden="1" customHeight="1" spans="1:5">
      <c r="A11" s="41" t="s">
        <v>3804</v>
      </c>
      <c r="B11" s="207">
        <v>0</v>
      </c>
      <c r="C11" s="208">
        <v>0</v>
      </c>
      <c r="D11" s="209" t="s">
        <v>136</v>
      </c>
      <c r="E11" s="36" t="s">
        <v>2730</v>
      </c>
    </row>
    <row r="12" ht="18.95" hidden="1" customHeight="1" spans="1:5">
      <c r="A12" s="41" t="s">
        <v>3851</v>
      </c>
      <c r="B12" s="206">
        <v>0</v>
      </c>
      <c r="C12" s="206"/>
      <c r="D12" s="72" t="s">
        <v>136</v>
      </c>
      <c r="E12" s="36" t="s">
        <v>2730</v>
      </c>
    </row>
    <row r="13" ht="18.95" hidden="1" customHeight="1" spans="1:5">
      <c r="A13" s="41" t="s">
        <v>3852</v>
      </c>
      <c r="B13" s="207">
        <v>0</v>
      </c>
      <c r="C13" s="208"/>
      <c r="D13" s="209" t="s">
        <v>136</v>
      </c>
      <c r="E13" s="36" t="s">
        <v>2730</v>
      </c>
    </row>
    <row r="14" ht="18.95" hidden="1" customHeight="1" spans="1:5">
      <c r="A14" s="41" t="s">
        <v>3853</v>
      </c>
      <c r="B14" s="207">
        <v>0</v>
      </c>
      <c r="C14" s="208"/>
      <c r="D14" s="209" t="s">
        <v>136</v>
      </c>
      <c r="E14" s="36" t="s">
        <v>2730</v>
      </c>
    </row>
    <row r="15" ht="18.95" hidden="1" customHeight="1" spans="1:5">
      <c r="A15" s="41" t="s">
        <v>3805</v>
      </c>
      <c r="B15" s="207">
        <v>0</v>
      </c>
      <c r="C15" s="208">
        <v>0</v>
      </c>
      <c r="D15" s="209" t="s">
        <v>136</v>
      </c>
      <c r="E15" s="36" t="s">
        <v>2730</v>
      </c>
    </row>
    <row r="16" ht="18.95" hidden="1" customHeight="1" spans="1:5">
      <c r="A16" s="41" t="s">
        <v>3851</v>
      </c>
      <c r="B16" s="207">
        <v>0</v>
      </c>
      <c r="C16" s="208"/>
      <c r="D16" s="209" t="s">
        <v>136</v>
      </c>
      <c r="E16" s="36" t="s">
        <v>2730</v>
      </c>
    </row>
    <row r="17" ht="18.95" hidden="1" customHeight="1" spans="1:5">
      <c r="A17" s="41" t="s">
        <v>3852</v>
      </c>
      <c r="B17" s="207">
        <v>0</v>
      </c>
      <c r="C17" s="208"/>
      <c r="D17" s="72" t="s">
        <v>136</v>
      </c>
      <c r="E17" s="36" t="s">
        <v>2730</v>
      </c>
    </row>
    <row r="18" ht="18.95" hidden="1" customHeight="1" spans="1:5">
      <c r="A18" s="41" t="s">
        <v>3854</v>
      </c>
      <c r="B18" s="207">
        <v>0</v>
      </c>
      <c r="C18" s="208"/>
      <c r="D18" s="209" t="s">
        <v>136</v>
      </c>
      <c r="E18" s="36" t="s">
        <v>2730</v>
      </c>
    </row>
    <row r="19" ht="18.95" hidden="1" customHeight="1" spans="1:5">
      <c r="A19" s="43" t="s">
        <v>3806</v>
      </c>
      <c r="B19" s="206">
        <v>0</v>
      </c>
      <c r="C19" s="210">
        <v>0</v>
      </c>
      <c r="D19" s="72" t="s">
        <v>136</v>
      </c>
      <c r="E19" s="36" t="s">
        <v>2730</v>
      </c>
    </row>
    <row r="20" ht="18.95" hidden="1" customHeight="1" spans="1:5">
      <c r="A20" s="41" t="s">
        <v>3807</v>
      </c>
      <c r="B20" s="206">
        <v>0</v>
      </c>
      <c r="C20" s="210">
        <v>0</v>
      </c>
      <c r="D20" s="72" t="s">
        <v>136</v>
      </c>
      <c r="E20" s="36" t="s">
        <v>2730</v>
      </c>
    </row>
    <row r="21" ht="18.95" hidden="1" customHeight="1" spans="1:5">
      <c r="A21" s="41" t="s">
        <v>3855</v>
      </c>
      <c r="B21" s="207">
        <v>0</v>
      </c>
      <c r="C21" s="208"/>
      <c r="D21" s="209" t="s">
        <v>136</v>
      </c>
      <c r="E21" s="36" t="s">
        <v>2730</v>
      </c>
    </row>
    <row r="22" ht="18.95" hidden="1" customHeight="1" spans="1:5">
      <c r="A22" s="41" t="s">
        <v>3808</v>
      </c>
      <c r="B22" s="207">
        <v>0</v>
      </c>
      <c r="C22" s="208">
        <v>0</v>
      </c>
      <c r="D22" s="209" t="s">
        <v>136</v>
      </c>
      <c r="E22" s="36" t="s">
        <v>2730</v>
      </c>
    </row>
    <row r="23" ht="18.95" hidden="1" customHeight="1" spans="1:5">
      <c r="A23" s="211" t="s">
        <v>3856</v>
      </c>
      <c r="B23" s="207">
        <v>0</v>
      </c>
      <c r="C23" s="208"/>
      <c r="D23" s="209" t="s">
        <v>136</v>
      </c>
      <c r="E23" s="36" t="s">
        <v>2730</v>
      </c>
    </row>
    <row r="24" ht="18.95" hidden="1" customHeight="1" spans="1:5">
      <c r="A24" s="41" t="s">
        <v>3857</v>
      </c>
      <c r="B24" s="207">
        <v>0</v>
      </c>
      <c r="C24" s="208"/>
      <c r="D24" s="209" t="s">
        <v>136</v>
      </c>
      <c r="E24" s="36" t="s">
        <v>2730</v>
      </c>
    </row>
    <row r="25" ht="18.95" hidden="1" customHeight="1" spans="1:5">
      <c r="A25" s="41" t="s">
        <v>3858</v>
      </c>
      <c r="B25" s="207">
        <v>0</v>
      </c>
      <c r="C25" s="206"/>
      <c r="D25" s="72" t="s">
        <v>136</v>
      </c>
      <c r="E25" s="36" t="s">
        <v>2730</v>
      </c>
    </row>
    <row r="26" ht="18.95" hidden="1" customHeight="1" spans="1:5">
      <c r="A26" s="41" t="s">
        <v>3859</v>
      </c>
      <c r="B26" s="207">
        <v>0</v>
      </c>
      <c r="C26" s="208"/>
      <c r="D26" s="209" t="s">
        <v>136</v>
      </c>
      <c r="E26" s="36" t="s">
        <v>2730</v>
      </c>
    </row>
    <row r="27" ht="18.95" customHeight="1" spans="1:5">
      <c r="A27" s="43" t="s">
        <v>3809</v>
      </c>
      <c r="B27" s="206">
        <v>10100</v>
      </c>
      <c r="C27" s="210">
        <v>8294</v>
      </c>
      <c r="D27" s="72">
        <v>-0.179</v>
      </c>
      <c r="E27" s="36" t="s">
        <v>148</v>
      </c>
    </row>
    <row r="28" ht="18.95" customHeight="1" spans="1:5">
      <c r="A28" s="41" t="s">
        <v>3810</v>
      </c>
      <c r="B28" s="207">
        <v>0</v>
      </c>
      <c r="C28" s="208">
        <v>1764</v>
      </c>
      <c r="D28" s="209"/>
      <c r="E28" s="36" t="s">
        <v>148</v>
      </c>
    </row>
    <row r="29" ht="18.95" customHeight="1" spans="1:5">
      <c r="A29" s="41" t="s">
        <v>3860</v>
      </c>
      <c r="B29" s="207">
        <v>1600</v>
      </c>
      <c r="C29" s="208">
        <v>1464.11</v>
      </c>
      <c r="D29" s="209">
        <v>-0.085</v>
      </c>
      <c r="E29" s="36" t="s">
        <v>148</v>
      </c>
    </row>
    <row r="30" ht="18.95" hidden="1" customHeight="1" spans="1:5">
      <c r="A30" s="41" t="s">
        <v>3861</v>
      </c>
      <c r="B30" s="207">
        <v>0</v>
      </c>
      <c r="C30" s="208"/>
      <c r="D30" s="72" t="s">
        <v>136</v>
      </c>
      <c r="E30" s="36" t="s">
        <v>2730</v>
      </c>
    </row>
    <row r="31" ht="18.95" hidden="1" customHeight="1" spans="1:5">
      <c r="A31" s="41" t="s">
        <v>3862</v>
      </c>
      <c r="B31" s="207">
        <v>0</v>
      </c>
      <c r="C31" s="208"/>
      <c r="D31" s="209" t="s">
        <v>136</v>
      </c>
      <c r="E31" s="36" t="s">
        <v>2730</v>
      </c>
    </row>
    <row r="32" ht="18.95" hidden="1" customHeight="1" spans="1:5">
      <c r="A32" s="41" t="s">
        <v>3863</v>
      </c>
      <c r="B32" s="207">
        <v>0</v>
      </c>
      <c r="C32" s="208"/>
      <c r="D32" s="209" t="s">
        <v>136</v>
      </c>
      <c r="E32" s="36" t="s">
        <v>2730</v>
      </c>
    </row>
    <row r="33" ht="18.95" hidden="1" customHeight="1" spans="1:5">
      <c r="A33" s="41" t="s">
        <v>3864</v>
      </c>
      <c r="B33" s="207">
        <v>0</v>
      </c>
      <c r="C33" s="208"/>
      <c r="D33" s="209" t="s">
        <v>136</v>
      </c>
      <c r="E33" s="36" t="s">
        <v>2730</v>
      </c>
    </row>
    <row r="34" ht="18.95" customHeight="1" spans="1:5">
      <c r="A34" s="41" t="s">
        <v>3865</v>
      </c>
      <c r="B34" s="207">
        <v>0</v>
      </c>
      <c r="C34" s="208">
        <v>300</v>
      </c>
      <c r="D34" s="209"/>
      <c r="E34" s="36" t="s">
        <v>148</v>
      </c>
    </row>
    <row r="35" ht="18.95" hidden="1" customHeight="1" spans="1:5">
      <c r="A35" s="41" t="s">
        <v>3811</v>
      </c>
      <c r="B35" s="206">
        <v>0</v>
      </c>
      <c r="C35" s="210">
        <v>0</v>
      </c>
      <c r="D35" s="72" t="s">
        <v>136</v>
      </c>
      <c r="E35" s="36" t="s">
        <v>2730</v>
      </c>
    </row>
    <row r="36" ht="18.95" hidden="1" customHeight="1" spans="1:5">
      <c r="A36" s="41" t="s">
        <v>3866</v>
      </c>
      <c r="B36" s="207">
        <v>0</v>
      </c>
      <c r="C36" s="208"/>
      <c r="D36" s="209" t="s">
        <v>136</v>
      </c>
      <c r="E36" s="36" t="s">
        <v>2730</v>
      </c>
    </row>
    <row r="37" ht="18.95" hidden="1" customHeight="1" spans="1:5">
      <c r="A37" s="41" t="s">
        <v>3867</v>
      </c>
      <c r="B37" s="207">
        <v>0</v>
      </c>
      <c r="C37" s="208"/>
      <c r="D37" s="209" t="s">
        <v>136</v>
      </c>
      <c r="E37" s="36" t="s">
        <v>2730</v>
      </c>
    </row>
    <row r="38" ht="18.95" hidden="1" customHeight="1" spans="1:5">
      <c r="A38" s="41" t="s">
        <v>3868</v>
      </c>
      <c r="B38" s="207">
        <v>0</v>
      </c>
      <c r="C38" s="208"/>
      <c r="D38" s="209" t="s">
        <v>136</v>
      </c>
      <c r="E38" s="36" t="s">
        <v>2730</v>
      </c>
    </row>
    <row r="39" ht="18.95" hidden="1" customHeight="1" spans="1:5">
      <c r="A39" s="41" t="s">
        <v>3869</v>
      </c>
      <c r="B39" s="207">
        <v>0</v>
      </c>
      <c r="C39" s="208"/>
      <c r="D39" s="209" t="s">
        <v>136</v>
      </c>
      <c r="E39" s="36" t="s">
        <v>2730</v>
      </c>
    </row>
    <row r="40" ht="18.95" hidden="1" customHeight="1" spans="1:5">
      <c r="A40" s="41" t="s">
        <v>3870</v>
      </c>
      <c r="B40" s="207">
        <v>0</v>
      </c>
      <c r="C40" s="206"/>
      <c r="D40" s="72" t="s">
        <v>136</v>
      </c>
      <c r="E40" s="36" t="s">
        <v>2730</v>
      </c>
    </row>
    <row r="41" ht="18.95" hidden="1" customHeight="1" spans="1:5">
      <c r="A41" s="41" t="s">
        <v>3871</v>
      </c>
      <c r="B41" s="206">
        <v>0</v>
      </c>
      <c r="C41" s="208"/>
      <c r="D41" s="209" t="s">
        <v>136</v>
      </c>
      <c r="E41" s="36" t="s">
        <v>2730</v>
      </c>
    </row>
    <row r="42" ht="18.95" hidden="1" customHeight="1" spans="1:5">
      <c r="A42" s="41" t="s">
        <v>3861</v>
      </c>
      <c r="B42" s="207">
        <v>0</v>
      </c>
      <c r="C42" s="208"/>
      <c r="D42" s="209" t="s">
        <v>136</v>
      </c>
      <c r="E42" s="36" t="s">
        <v>2730</v>
      </c>
    </row>
    <row r="43" ht="18.95" hidden="1" customHeight="1" spans="1:5">
      <c r="A43" s="41" t="s">
        <v>3872</v>
      </c>
      <c r="B43" s="206">
        <v>0</v>
      </c>
      <c r="C43" s="210"/>
      <c r="D43" s="72" t="s">
        <v>136</v>
      </c>
      <c r="E43" s="36" t="s">
        <v>2730</v>
      </c>
    </row>
    <row r="44" ht="18.95" hidden="1" customHeight="1" spans="1:5">
      <c r="A44" s="41" t="s">
        <v>3873</v>
      </c>
      <c r="B44" s="207">
        <v>0</v>
      </c>
      <c r="C44" s="208"/>
      <c r="D44" s="209" t="s">
        <v>136</v>
      </c>
      <c r="E44" s="36" t="s">
        <v>2730</v>
      </c>
    </row>
    <row r="45" ht="18.95" hidden="1" customHeight="1" spans="1:5">
      <c r="A45" s="41" t="s">
        <v>3862</v>
      </c>
      <c r="B45" s="207">
        <v>0</v>
      </c>
      <c r="C45" s="208"/>
      <c r="D45" s="209" t="s">
        <v>136</v>
      </c>
      <c r="E45" s="36" t="s">
        <v>2730</v>
      </c>
    </row>
    <row r="46" ht="18.95" hidden="1" customHeight="1" spans="1:5">
      <c r="A46" s="41" t="s">
        <v>3864</v>
      </c>
      <c r="B46" s="207">
        <v>0</v>
      </c>
      <c r="C46" s="208"/>
      <c r="D46" s="209" t="s">
        <v>136</v>
      </c>
      <c r="E46" s="36" t="s">
        <v>2730</v>
      </c>
    </row>
    <row r="47" ht="18.95" hidden="1" customHeight="1" spans="1:5">
      <c r="A47" s="41" t="s">
        <v>3874</v>
      </c>
      <c r="B47" s="212">
        <v>0</v>
      </c>
      <c r="C47" s="208"/>
      <c r="D47" s="209"/>
      <c r="E47" s="36" t="s">
        <v>2730</v>
      </c>
    </row>
    <row r="48" ht="18.95" hidden="1" customHeight="1" spans="1:5">
      <c r="A48" s="41" t="s">
        <v>3812</v>
      </c>
      <c r="B48" s="212">
        <v>0</v>
      </c>
      <c r="C48" s="208">
        <v>0</v>
      </c>
      <c r="D48" s="209"/>
      <c r="E48" s="36" t="s">
        <v>2730</v>
      </c>
    </row>
    <row r="49" ht="18.95" hidden="1" customHeight="1" spans="1:5">
      <c r="A49" s="41" t="s">
        <v>3875</v>
      </c>
      <c r="B49" s="212">
        <v>0</v>
      </c>
      <c r="C49" s="208"/>
      <c r="D49" s="209"/>
      <c r="E49" s="36" t="s">
        <v>2730</v>
      </c>
    </row>
    <row r="50" ht="18.95" hidden="1" customHeight="1" spans="1:5">
      <c r="A50" s="41" t="s">
        <v>3876</v>
      </c>
      <c r="B50" s="212">
        <v>0</v>
      </c>
      <c r="C50" s="208"/>
      <c r="D50" s="209"/>
      <c r="E50" s="36" t="s">
        <v>2730</v>
      </c>
    </row>
    <row r="51" ht="18.95" hidden="1" customHeight="1" spans="1:5">
      <c r="A51" s="41" t="s">
        <v>3877</v>
      </c>
      <c r="B51" s="212">
        <v>0</v>
      </c>
      <c r="C51" s="208"/>
      <c r="D51" s="209"/>
      <c r="E51" s="36" t="s">
        <v>2730</v>
      </c>
    </row>
    <row r="52" ht="18.95" hidden="1" customHeight="1" spans="1:5">
      <c r="A52" s="41" t="s">
        <v>3878</v>
      </c>
      <c r="B52" s="212">
        <v>0</v>
      </c>
      <c r="C52" s="208"/>
      <c r="D52" s="209"/>
      <c r="E52" s="36" t="s">
        <v>2730</v>
      </c>
    </row>
    <row r="53" ht="18.95" hidden="1" customHeight="1" spans="1:5">
      <c r="A53" s="41" t="s">
        <v>3879</v>
      </c>
      <c r="B53" s="212">
        <v>0</v>
      </c>
      <c r="C53" s="208"/>
      <c r="D53" s="209"/>
      <c r="E53" s="36" t="s">
        <v>2730</v>
      </c>
    </row>
    <row r="54" ht="18.95" hidden="1" customHeight="1" spans="1:5">
      <c r="A54" s="41" t="s">
        <v>3813</v>
      </c>
      <c r="B54" s="212">
        <v>0</v>
      </c>
      <c r="C54" s="208">
        <v>0</v>
      </c>
      <c r="D54" s="209"/>
      <c r="E54" s="36" t="s">
        <v>2730</v>
      </c>
    </row>
    <row r="55" ht="18.95" hidden="1" customHeight="1" spans="1:5">
      <c r="A55" s="41" t="s">
        <v>3880</v>
      </c>
      <c r="B55" s="212">
        <v>0</v>
      </c>
      <c r="C55" s="208"/>
      <c r="D55" s="209"/>
      <c r="E55" s="36" t="s">
        <v>2730</v>
      </c>
    </row>
    <row r="56" ht="18.95" hidden="1" customHeight="1" spans="1:5">
      <c r="A56" s="41" t="s">
        <v>3881</v>
      </c>
      <c r="B56" s="212">
        <v>0</v>
      </c>
      <c r="C56" s="208"/>
      <c r="D56" s="209"/>
      <c r="E56" s="36" t="s">
        <v>2730</v>
      </c>
    </row>
    <row r="57" ht="18.95" hidden="1" customHeight="1" spans="1:5">
      <c r="A57" s="41" t="s">
        <v>3882</v>
      </c>
      <c r="B57" s="212">
        <v>0</v>
      </c>
      <c r="C57" s="208"/>
      <c r="D57" s="209"/>
      <c r="E57" s="36" t="s">
        <v>2730</v>
      </c>
    </row>
    <row r="58" ht="18.95" hidden="1" customHeight="1" spans="1:5">
      <c r="A58" s="41" t="s">
        <v>3814</v>
      </c>
      <c r="B58" s="212">
        <v>0</v>
      </c>
      <c r="C58" s="208"/>
      <c r="D58" s="209"/>
      <c r="E58" s="36" t="s">
        <v>2730</v>
      </c>
    </row>
    <row r="59" ht="18.95" customHeight="1" spans="1:5">
      <c r="A59" s="41" t="s">
        <v>3815</v>
      </c>
      <c r="B59" s="212">
        <v>8500</v>
      </c>
      <c r="C59" s="208">
        <v>6530</v>
      </c>
      <c r="D59" s="209">
        <v>-0.232</v>
      </c>
      <c r="E59" s="36" t="s">
        <v>148</v>
      </c>
    </row>
    <row r="60" ht="18.95" customHeight="1" spans="1:5">
      <c r="A60" s="41" t="s">
        <v>3883</v>
      </c>
      <c r="B60" s="212">
        <v>950</v>
      </c>
      <c r="C60" s="208">
        <v>359</v>
      </c>
      <c r="D60" s="209">
        <v>-0.622</v>
      </c>
      <c r="E60" s="36" t="s">
        <v>148</v>
      </c>
    </row>
    <row r="61" ht="18.95" customHeight="1" spans="1:5">
      <c r="A61" s="41" t="s">
        <v>3884</v>
      </c>
      <c r="B61" s="212">
        <v>6770</v>
      </c>
      <c r="C61" s="208">
        <v>2603</v>
      </c>
      <c r="D61" s="209">
        <v>-0.616</v>
      </c>
      <c r="E61" s="36" t="s">
        <v>148</v>
      </c>
    </row>
    <row r="62" ht="18.95" customHeight="1" spans="1:5">
      <c r="A62" s="41" t="s">
        <v>3885</v>
      </c>
      <c r="B62" s="212">
        <v>780</v>
      </c>
      <c r="C62" s="208">
        <v>3568</v>
      </c>
      <c r="D62" s="209">
        <v>3.574</v>
      </c>
      <c r="E62" s="36" t="s">
        <v>148</v>
      </c>
    </row>
    <row r="63" ht="18.95" hidden="1" customHeight="1" spans="1:5">
      <c r="A63" s="41" t="s">
        <v>3886</v>
      </c>
      <c r="B63" s="212">
        <v>0</v>
      </c>
      <c r="C63" s="208"/>
      <c r="D63" s="209"/>
      <c r="E63" s="36" t="s">
        <v>2730</v>
      </c>
    </row>
    <row r="64" ht="18.95" hidden="1" customHeight="1" spans="1:5">
      <c r="A64" s="41" t="s">
        <v>3816</v>
      </c>
      <c r="B64" s="212">
        <v>0</v>
      </c>
      <c r="C64" s="208">
        <v>0</v>
      </c>
      <c r="D64" s="209"/>
      <c r="E64" s="36" t="s">
        <v>2730</v>
      </c>
    </row>
    <row r="65" ht="18.95" hidden="1" customHeight="1" spans="1:5">
      <c r="A65" s="41" t="s">
        <v>3875</v>
      </c>
      <c r="B65" s="212">
        <v>0</v>
      </c>
      <c r="C65" s="208"/>
      <c r="D65" s="209"/>
      <c r="E65" s="36" t="s">
        <v>2730</v>
      </c>
    </row>
    <row r="66" ht="18.95" hidden="1" customHeight="1" spans="1:5">
      <c r="A66" s="41" t="s">
        <v>3876</v>
      </c>
      <c r="B66" s="212">
        <v>0</v>
      </c>
      <c r="C66" s="208"/>
      <c r="D66" s="209"/>
      <c r="E66" s="36" t="s">
        <v>2730</v>
      </c>
    </row>
    <row r="67" ht="18.95" hidden="1" customHeight="1" spans="1:5">
      <c r="A67" s="41" t="s">
        <v>3877</v>
      </c>
      <c r="B67" s="212">
        <v>0</v>
      </c>
      <c r="C67" s="208"/>
      <c r="D67" s="209"/>
      <c r="E67" s="36" t="s">
        <v>2730</v>
      </c>
    </row>
    <row r="68" ht="18.95" hidden="1" customHeight="1" spans="1:5">
      <c r="A68" s="41" t="s">
        <v>3878</v>
      </c>
      <c r="B68" s="212">
        <v>0</v>
      </c>
      <c r="C68" s="208"/>
      <c r="D68" s="209"/>
      <c r="E68" s="36" t="s">
        <v>2730</v>
      </c>
    </row>
    <row r="69" ht="18.95" hidden="1" customHeight="1" spans="1:5">
      <c r="A69" s="41" t="s">
        <v>3887</v>
      </c>
      <c r="B69" s="212">
        <v>0</v>
      </c>
      <c r="C69" s="208"/>
      <c r="D69" s="209"/>
      <c r="E69" s="36" t="s">
        <v>2730</v>
      </c>
    </row>
    <row r="70" ht="18.95" customHeight="1" spans="1:5">
      <c r="A70" s="194" t="s">
        <v>3817</v>
      </c>
      <c r="B70" s="213">
        <v>27370</v>
      </c>
      <c r="C70" s="210">
        <v>5663</v>
      </c>
      <c r="D70" s="72">
        <v>-0.793</v>
      </c>
      <c r="E70" s="36" t="s">
        <v>148</v>
      </c>
    </row>
    <row r="71" ht="18.95" hidden="1" customHeight="1" spans="1:5">
      <c r="A71" s="41" t="s">
        <v>3818</v>
      </c>
      <c r="B71" s="212">
        <v>0</v>
      </c>
      <c r="C71" s="208">
        <v>0</v>
      </c>
      <c r="D71" s="209"/>
      <c r="E71" s="36" t="s">
        <v>2730</v>
      </c>
    </row>
    <row r="72" ht="18.95" hidden="1" customHeight="1" spans="1:5">
      <c r="A72" s="41" t="s">
        <v>3888</v>
      </c>
      <c r="B72" s="212">
        <v>0</v>
      </c>
      <c r="C72" s="208"/>
      <c r="D72" s="209"/>
      <c r="E72" s="36" t="s">
        <v>2730</v>
      </c>
    </row>
    <row r="73" ht="18.95" hidden="1" customHeight="1" spans="1:5">
      <c r="A73" s="41" t="s">
        <v>3889</v>
      </c>
      <c r="B73" s="212">
        <v>0</v>
      </c>
      <c r="C73" s="208"/>
      <c r="D73" s="209"/>
      <c r="E73" s="36" t="s">
        <v>2730</v>
      </c>
    </row>
    <row r="74" ht="18.95" hidden="1" customHeight="1" spans="1:5">
      <c r="A74" s="41" t="s">
        <v>3890</v>
      </c>
      <c r="B74" s="212">
        <v>0</v>
      </c>
      <c r="C74" s="208"/>
      <c r="D74" s="209"/>
      <c r="E74" s="36" t="s">
        <v>2730</v>
      </c>
    </row>
    <row r="75" ht="18.95" hidden="1" customHeight="1" spans="1:5">
      <c r="A75" s="41" t="s">
        <v>3891</v>
      </c>
      <c r="B75" s="212">
        <v>0</v>
      </c>
      <c r="C75" s="208"/>
      <c r="D75" s="209"/>
      <c r="E75" s="36" t="s">
        <v>2730</v>
      </c>
    </row>
    <row r="76" ht="18.95" hidden="1" customHeight="1" spans="1:5">
      <c r="A76" s="41" t="s">
        <v>3892</v>
      </c>
      <c r="B76" s="212">
        <v>0</v>
      </c>
      <c r="C76" s="208"/>
      <c r="D76" s="209"/>
      <c r="E76" s="36" t="s">
        <v>2730</v>
      </c>
    </row>
    <row r="77" ht="18.95" customHeight="1" spans="1:5">
      <c r="A77" s="41" t="s">
        <v>3819</v>
      </c>
      <c r="B77" s="212">
        <v>5200</v>
      </c>
      <c r="C77" s="208">
        <v>5663</v>
      </c>
      <c r="D77" s="209">
        <v>0.089</v>
      </c>
      <c r="E77" s="36" t="s">
        <v>148</v>
      </c>
    </row>
    <row r="78" ht="18.95" hidden="1" customHeight="1" spans="1:5">
      <c r="A78" s="41" t="s">
        <v>3852</v>
      </c>
      <c r="B78" s="212">
        <v>0</v>
      </c>
      <c r="C78" s="208"/>
      <c r="D78" s="209"/>
      <c r="E78" s="36" t="s">
        <v>2730</v>
      </c>
    </row>
    <row r="79" ht="18.95" hidden="1" customHeight="1" spans="1:5">
      <c r="A79" s="41" t="s">
        <v>3893</v>
      </c>
      <c r="B79" s="212">
        <v>0</v>
      </c>
      <c r="C79" s="208"/>
      <c r="D79" s="209"/>
      <c r="E79" s="36" t="s">
        <v>2730</v>
      </c>
    </row>
    <row r="80" ht="18.95" hidden="1" customHeight="1" spans="1:5">
      <c r="A80" s="41" t="s">
        <v>3894</v>
      </c>
      <c r="B80" s="212">
        <v>0</v>
      </c>
      <c r="C80" s="208"/>
      <c r="D80" s="209"/>
      <c r="E80" s="36" t="s">
        <v>2730</v>
      </c>
    </row>
    <row r="81" ht="18.95" customHeight="1" spans="1:5">
      <c r="A81" s="41" t="s">
        <v>3895</v>
      </c>
      <c r="B81" s="212">
        <v>5200</v>
      </c>
      <c r="C81" s="208">
        <v>5662.75</v>
      </c>
      <c r="D81" s="209">
        <v>0.089</v>
      </c>
      <c r="E81" s="36" t="s">
        <v>148</v>
      </c>
    </row>
    <row r="82" ht="18.95" hidden="1" customHeight="1" spans="1:5">
      <c r="A82" s="41" t="s">
        <v>3820</v>
      </c>
      <c r="B82" s="212">
        <v>0</v>
      </c>
      <c r="C82" s="208">
        <v>0</v>
      </c>
      <c r="D82" s="209"/>
      <c r="E82" s="36" t="s">
        <v>2730</v>
      </c>
    </row>
    <row r="83" ht="18.95" hidden="1" customHeight="1" spans="1:5">
      <c r="A83" s="41" t="s">
        <v>3852</v>
      </c>
      <c r="B83" s="212">
        <v>0</v>
      </c>
      <c r="C83" s="208"/>
      <c r="D83" s="209"/>
      <c r="E83" s="36" t="s">
        <v>2730</v>
      </c>
    </row>
    <row r="84" ht="18.95" hidden="1" customHeight="1" spans="1:5">
      <c r="A84" s="41" t="s">
        <v>3893</v>
      </c>
      <c r="B84" s="212">
        <v>0</v>
      </c>
      <c r="C84" s="208"/>
      <c r="D84" s="209"/>
      <c r="E84" s="36" t="s">
        <v>2730</v>
      </c>
    </row>
    <row r="85" ht="18.95" hidden="1" customHeight="1" spans="1:5">
      <c r="A85" s="41" t="s">
        <v>3896</v>
      </c>
      <c r="B85" s="212">
        <v>0</v>
      </c>
      <c r="C85" s="208"/>
      <c r="D85" s="209"/>
      <c r="E85" s="36" t="s">
        <v>2730</v>
      </c>
    </row>
    <row r="86" ht="18.95" hidden="1" customHeight="1" spans="1:5">
      <c r="A86" s="41" t="s">
        <v>3897</v>
      </c>
      <c r="B86" s="212">
        <v>0</v>
      </c>
      <c r="C86" s="208"/>
      <c r="D86" s="209"/>
      <c r="E86" s="36" t="s">
        <v>2730</v>
      </c>
    </row>
    <row r="87" ht="18.95" hidden="1" customHeight="1" spans="1:5">
      <c r="A87" s="41" t="s">
        <v>3821</v>
      </c>
      <c r="B87" s="212">
        <v>0</v>
      </c>
      <c r="C87" s="208">
        <v>0</v>
      </c>
      <c r="D87" s="209"/>
      <c r="E87" s="36" t="s">
        <v>2730</v>
      </c>
    </row>
    <row r="88" ht="18.95" hidden="1" customHeight="1" spans="1:5">
      <c r="A88" s="41" t="s">
        <v>3898</v>
      </c>
      <c r="B88" s="212">
        <v>0</v>
      </c>
      <c r="C88" s="208"/>
      <c r="D88" s="209"/>
      <c r="E88" s="36" t="s">
        <v>2730</v>
      </c>
    </row>
    <row r="89" ht="18.95" hidden="1" customHeight="1" spans="1:5">
      <c r="A89" s="41" t="s">
        <v>3899</v>
      </c>
      <c r="B89" s="212">
        <v>0</v>
      </c>
      <c r="C89" s="208"/>
      <c r="D89" s="209"/>
      <c r="E89" s="36" t="s">
        <v>2730</v>
      </c>
    </row>
    <row r="90" ht="18.95" hidden="1" customHeight="1" spans="1:5">
      <c r="A90" s="41" t="s">
        <v>3822</v>
      </c>
      <c r="B90" s="212">
        <v>0</v>
      </c>
      <c r="C90" s="208">
        <v>0</v>
      </c>
      <c r="D90" s="209"/>
      <c r="E90" s="36" t="s">
        <v>2730</v>
      </c>
    </row>
    <row r="91" ht="18.95" hidden="1" customHeight="1" spans="1:5">
      <c r="A91" s="41" t="s">
        <v>3898</v>
      </c>
      <c r="B91" s="212">
        <v>0</v>
      </c>
      <c r="C91" s="208"/>
      <c r="D91" s="209"/>
      <c r="E91" s="36" t="s">
        <v>2730</v>
      </c>
    </row>
    <row r="92" ht="18.95" hidden="1" customHeight="1" spans="1:5">
      <c r="A92" s="41" t="s">
        <v>3900</v>
      </c>
      <c r="B92" s="212">
        <v>0</v>
      </c>
      <c r="C92" s="208"/>
      <c r="D92" s="209"/>
      <c r="E92" s="36" t="s">
        <v>2730</v>
      </c>
    </row>
    <row r="93" ht="18.95" hidden="1" customHeight="1" spans="1:5">
      <c r="A93" s="41" t="s">
        <v>3901</v>
      </c>
      <c r="B93" s="212">
        <v>0</v>
      </c>
      <c r="C93" s="208"/>
      <c r="D93" s="209"/>
      <c r="E93" s="36" t="s">
        <v>2730</v>
      </c>
    </row>
    <row r="94" ht="18.95" hidden="1" customHeight="1" spans="1:5">
      <c r="A94" s="41" t="s">
        <v>3902</v>
      </c>
      <c r="B94" s="212">
        <v>0</v>
      </c>
      <c r="C94" s="208"/>
      <c r="D94" s="209"/>
      <c r="E94" s="36" t="s">
        <v>2730</v>
      </c>
    </row>
    <row r="95" ht="18.95" hidden="1" customHeight="1" spans="1:5">
      <c r="A95" s="41" t="s">
        <v>3823</v>
      </c>
      <c r="B95" s="212">
        <v>0</v>
      </c>
      <c r="C95" s="208">
        <v>0</v>
      </c>
      <c r="D95" s="209"/>
      <c r="E95" s="36" t="s">
        <v>2730</v>
      </c>
    </row>
    <row r="96" ht="18.95" hidden="1" customHeight="1" spans="1:5">
      <c r="A96" s="41" t="s">
        <v>3903</v>
      </c>
      <c r="B96" s="212">
        <v>0</v>
      </c>
      <c r="C96" s="208"/>
      <c r="D96" s="209"/>
      <c r="E96" s="36" t="s">
        <v>2730</v>
      </c>
    </row>
    <row r="97" ht="18.95" hidden="1" customHeight="1" spans="1:5">
      <c r="A97" s="41" t="s">
        <v>3904</v>
      </c>
      <c r="B97" s="212">
        <v>0</v>
      </c>
      <c r="C97" s="208"/>
      <c r="D97" s="209"/>
      <c r="E97" s="36" t="s">
        <v>2730</v>
      </c>
    </row>
    <row r="98" ht="18.95" hidden="1" customHeight="1" spans="1:5">
      <c r="A98" s="41" t="s">
        <v>3905</v>
      </c>
      <c r="B98" s="212">
        <v>0</v>
      </c>
      <c r="C98" s="208"/>
      <c r="D98" s="209"/>
      <c r="E98" s="36" t="s">
        <v>2730</v>
      </c>
    </row>
    <row r="99" ht="18.95" customHeight="1" spans="1:5">
      <c r="A99" s="43" t="s">
        <v>3824</v>
      </c>
      <c r="B99" s="213">
        <v>57000</v>
      </c>
      <c r="C99" s="210">
        <v>59000</v>
      </c>
      <c r="D99" s="72">
        <v>0.035</v>
      </c>
      <c r="E99" s="36" t="s">
        <v>148</v>
      </c>
    </row>
    <row r="100" ht="18.95" hidden="1" customHeight="1" spans="1:5">
      <c r="A100" s="41" t="s">
        <v>3906</v>
      </c>
      <c r="B100" s="212">
        <v>0</v>
      </c>
      <c r="C100" s="208">
        <v>0</v>
      </c>
      <c r="D100" s="209"/>
      <c r="E100" s="36" t="s">
        <v>2730</v>
      </c>
    </row>
    <row r="101" ht="18.95" hidden="1" customHeight="1" spans="1:5">
      <c r="A101" s="41" t="s">
        <v>3907</v>
      </c>
      <c r="B101" s="212">
        <v>0</v>
      </c>
      <c r="C101" s="208"/>
      <c r="D101" s="209"/>
      <c r="E101" s="36" t="s">
        <v>2730</v>
      </c>
    </row>
    <row r="102" ht="18.95" hidden="1" customHeight="1" spans="1:5">
      <c r="A102" s="41" t="s">
        <v>3825</v>
      </c>
      <c r="B102" s="212">
        <v>0</v>
      </c>
      <c r="C102" s="208">
        <v>0</v>
      </c>
      <c r="D102" s="209"/>
      <c r="E102" s="36" t="s">
        <v>2730</v>
      </c>
    </row>
    <row r="103" ht="18.95" hidden="1" customHeight="1" spans="1:5">
      <c r="A103" s="41" t="s">
        <v>3908</v>
      </c>
      <c r="B103" s="208">
        <v>0</v>
      </c>
      <c r="C103" s="208"/>
      <c r="D103" s="209"/>
      <c r="E103" s="36" t="s">
        <v>2730</v>
      </c>
    </row>
    <row r="104" ht="18.95" hidden="1" customHeight="1" spans="1:5">
      <c r="A104" s="41" t="s">
        <v>3909</v>
      </c>
      <c r="B104" s="208">
        <v>0</v>
      </c>
      <c r="C104" s="208"/>
      <c r="D104" s="209"/>
      <c r="E104" s="36" t="s">
        <v>2730</v>
      </c>
    </row>
    <row r="105" ht="18.95" hidden="1" customHeight="1" spans="1:5">
      <c r="A105" s="41" t="s">
        <v>3910</v>
      </c>
      <c r="B105" s="208">
        <v>0</v>
      </c>
      <c r="C105" s="208"/>
      <c r="D105" s="209"/>
      <c r="E105" s="36" t="s">
        <v>2730</v>
      </c>
    </row>
    <row r="106" ht="18.95" hidden="1" customHeight="1" spans="1:5">
      <c r="A106" s="41" t="s">
        <v>3911</v>
      </c>
      <c r="B106" s="208">
        <v>0</v>
      </c>
      <c r="C106" s="208"/>
      <c r="D106" s="209"/>
      <c r="E106" s="36" t="s">
        <v>2730</v>
      </c>
    </row>
    <row r="107" ht="18.95" customHeight="1" spans="1:5">
      <c r="A107" s="41" t="s">
        <v>3826</v>
      </c>
      <c r="B107" s="208">
        <v>0</v>
      </c>
      <c r="C107" s="208">
        <v>1000</v>
      </c>
      <c r="D107" s="209"/>
      <c r="E107" s="36" t="s">
        <v>148</v>
      </c>
    </row>
    <row r="108" ht="18.95" hidden="1" customHeight="1" spans="1:5">
      <c r="A108" s="41" t="s">
        <v>3910</v>
      </c>
      <c r="B108" s="208">
        <v>0</v>
      </c>
      <c r="C108" s="208"/>
      <c r="D108" s="209"/>
      <c r="E108" s="36" t="s">
        <v>2730</v>
      </c>
    </row>
    <row r="109" ht="18.95" hidden="1" customHeight="1" spans="1:5">
      <c r="A109" s="41" t="s">
        <v>3912</v>
      </c>
      <c r="B109" s="208">
        <v>0</v>
      </c>
      <c r="C109" s="208"/>
      <c r="D109" s="209"/>
      <c r="E109" s="36" t="s">
        <v>2730</v>
      </c>
    </row>
    <row r="110" ht="18.95" hidden="1" customHeight="1" spans="1:5">
      <c r="A110" s="41" t="s">
        <v>3913</v>
      </c>
      <c r="B110" s="208">
        <v>0</v>
      </c>
      <c r="C110" s="208"/>
      <c r="D110" s="209"/>
      <c r="E110" s="36" t="s">
        <v>2730</v>
      </c>
    </row>
    <row r="111" ht="18.95" customHeight="1" spans="1:5">
      <c r="A111" s="41" t="s">
        <v>3914</v>
      </c>
      <c r="B111" s="208">
        <v>0</v>
      </c>
      <c r="C111" s="208">
        <v>1000</v>
      </c>
      <c r="D111" s="209"/>
      <c r="E111" s="36" t="s">
        <v>148</v>
      </c>
    </row>
    <row r="112" ht="18.95" customHeight="1" spans="1:5">
      <c r="A112" s="41" t="s">
        <v>3827</v>
      </c>
      <c r="B112" s="208">
        <v>2300</v>
      </c>
      <c r="C112" s="208">
        <v>0</v>
      </c>
      <c r="D112" s="209"/>
      <c r="E112" s="36" t="s">
        <v>148</v>
      </c>
    </row>
    <row r="113" ht="18.95" hidden="1" customHeight="1" spans="1:5">
      <c r="A113" s="41" t="s">
        <v>3915</v>
      </c>
      <c r="B113" s="208">
        <v>0</v>
      </c>
      <c r="C113" s="208"/>
      <c r="D113" s="209"/>
      <c r="E113" s="36" t="s">
        <v>2730</v>
      </c>
    </row>
    <row r="114" ht="18.95" hidden="1" customHeight="1" spans="1:5">
      <c r="A114" s="41" t="s">
        <v>3916</v>
      </c>
      <c r="B114" s="208">
        <v>0</v>
      </c>
      <c r="C114" s="208"/>
      <c r="D114" s="209"/>
      <c r="E114" s="36" t="s">
        <v>2730</v>
      </c>
    </row>
    <row r="115" ht="18.95" customHeight="1" spans="1:5">
      <c r="A115" s="41" t="s">
        <v>3917</v>
      </c>
      <c r="B115" s="208">
        <v>2300</v>
      </c>
      <c r="C115" s="208"/>
      <c r="D115" s="209"/>
      <c r="E115" s="36" t="s">
        <v>148</v>
      </c>
    </row>
    <row r="116" ht="18.95" hidden="1" customHeight="1" spans="1:5">
      <c r="A116" s="41" t="s">
        <v>3918</v>
      </c>
      <c r="B116" s="208">
        <v>0</v>
      </c>
      <c r="C116" s="208"/>
      <c r="D116" s="209"/>
      <c r="E116" s="36" t="s">
        <v>2730</v>
      </c>
    </row>
    <row r="117" ht="18.95" hidden="1" customHeight="1" spans="1:5">
      <c r="A117" s="41" t="s">
        <v>3828</v>
      </c>
      <c r="B117" s="212">
        <v>0</v>
      </c>
      <c r="C117" s="208">
        <v>0</v>
      </c>
      <c r="D117" s="209"/>
      <c r="E117" s="36" t="s">
        <v>2730</v>
      </c>
    </row>
    <row r="118" ht="18.95" hidden="1" customHeight="1" spans="1:5">
      <c r="A118" s="41" t="s">
        <v>3919</v>
      </c>
      <c r="B118" s="212">
        <v>0</v>
      </c>
      <c r="C118" s="208"/>
      <c r="D118" s="209"/>
      <c r="E118" s="36" t="s">
        <v>2730</v>
      </c>
    </row>
    <row r="119" ht="18.95" hidden="1" customHeight="1" spans="1:5">
      <c r="A119" s="41" t="s">
        <v>3920</v>
      </c>
      <c r="B119" s="212">
        <v>0</v>
      </c>
      <c r="C119" s="208"/>
      <c r="D119" s="209"/>
      <c r="E119" s="36" t="s">
        <v>2730</v>
      </c>
    </row>
    <row r="120" ht="18.95" hidden="1" customHeight="1" spans="1:5">
      <c r="A120" s="41" t="s">
        <v>3921</v>
      </c>
      <c r="B120" s="212">
        <v>0</v>
      </c>
      <c r="C120" s="208"/>
      <c r="D120" s="209"/>
      <c r="E120" s="36" t="s">
        <v>2730</v>
      </c>
    </row>
    <row r="121" ht="18.95" hidden="1" customHeight="1" spans="1:5">
      <c r="A121" s="41" t="s">
        <v>3922</v>
      </c>
      <c r="B121" s="212">
        <v>0</v>
      </c>
      <c r="C121" s="208"/>
      <c r="D121" s="209"/>
      <c r="E121" s="36" t="s">
        <v>2730</v>
      </c>
    </row>
    <row r="122" ht="18.95" hidden="1" customHeight="1" spans="1:5">
      <c r="A122" s="41" t="s">
        <v>3923</v>
      </c>
      <c r="B122" s="212">
        <v>0</v>
      </c>
      <c r="C122" s="208"/>
      <c r="D122" s="209"/>
      <c r="E122" s="36" t="s">
        <v>2730</v>
      </c>
    </row>
    <row r="123" ht="18.95" hidden="1" customHeight="1" spans="1:5">
      <c r="A123" s="41" t="s">
        <v>3924</v>
      </c>
      <c r="B123" s="212">
        <v>0</v>
      </c>
      <c r="C123" s="208"/>
      <c r="D123" s="209"/>
      <c r="E123" s="36" t="s">
        <v>2730</v>
      </c>
    </row>
    <row r="124" ht="18.95" hidden="1" customHeight="1" spans="1:5">
      <c r="A124" s="41" t="s">
        <v>3925</v>
      </c>
      <c r="B124" s="212">
        <v>0</v>
      </c>
      <c r="C124" s="208"/>
      <c r="D124" s="209"/>
      <c r="E124" s="36" t="s">
        <v>2730</v>
      </c>
    </row>
    <row r="125" ht="18.95" hidden="1" customHeight="1" spans="1:5">
      <c r="A125" s="41" t="s">
        <v>3926</v>
      </c>
      <c r="B125" s="212">
        <v>0</v>
      </c>
      <c r="C125" s="208"/>
      <c r="D125" s="209"/>
      <c r="E125" s="36" t="s">
        <v>2730</v>
      </c>
    </row>
    <row r="126" ht="18.95" hidden="1" customHeight="1" spans="1:5">
      <c r="A126" s="41" t="s">
        <v>3829</v>
      </c>
      <c r="B126" s="212">
        <v>0</v>
      </c>
      <c r="C126" s="208">
        <v>0</v>
      </c>
      <c r="D126" s="209"/>
      <c r="E126" s="36" t="s">
        <v>2730</v>
      </c>
    </row>
    <row r="127" ht="18.95" hidden="1" customHeight="1" spans="1:5">
      <c r="A127" s="41" t="s">
        <v>3927</v>
      </c>
      <c r="B127" s="212">
        <v>0</v>
      </c>
      <c r="C127" s="208"/>
      <c r="D127" s="209"/>
      <c r="E127" s="36" t="s">
        <v>2730</v>
      </c>
    </row>
    <row r="128" ht="18.95" hidden="1" customHeight="1" spans="1:5">
      <c r="A128" s="41" t="s">
        <v>3928</v>
      </c>
      <c r="B128" s="212">
        <v>0</v>
      </c>
      <c r="C128" s="208"/>
      <c r="D128" s="209"/>
      <c r="E128" s="36" t="s">
        <v>2730</v>
      </c>
    </row>
    <row r="129" ht="18.95" hidden="1" customHeight="1" spans="1:5">
      <c r="A129" s="41" t="s">
        <v>3929</v>
      </c>
      <c r="B129" s="212">
        <v>0</v>
      </c>
      <c r="C129" s="208"/>
      <c r="D129" s="209"/>
      <c r="E129" s="36" t="s">
        <v>2730</v>
      </c>
    </row>
    <row r="130" ht="18.95" hidden="1" customHeight="1" spans="1:5">
      <c r="A130" s="41" t="s">
        <v>3930</v>
      </c>
      <c r="B130" s="212">
        <v>0</v>
      </c>
      <c r="C130" s="208"/>
      <c r="D130" s="209"/>
      <c r="E130" s="36" t="s">
        <v>2730</v>
      </c>
    </row>
    <row r="131" ht="18.95" hidden="1" customHeight="1" spans="1:5">
      <c r="A131" s="41" t="s">
        <v>3931</v>
      </c>
      <c r="B131" s="212">
        <v>0</v>
      </c>
      <c r="C131" s="208"/>
      <c r="D131" s="209"/>
      <c r="E131" s="36" t="s">
        <v>2730</v>
      </c>
    </row>
    <row r="132" ht="18.95" hidden="1" customHeight="1" spans="1:5">
      <c r="A132" s="41" t="s">
        <v>3932</v>
      </c>
      <c r="B132" s="212">
        <v>0</v>
      </c>
      <c r="C132" s="208"/>
      <c r="D132" s="209"/>
      <c r="E132" s="36" t="s">
        <v>2730</v>
      </c>
    </row>
    <row r="133" ht="18.95" customHeight="1" spans="1:5">
      <c r="A133" s="41" t="s">
        <v>3830</v>
      </c>
      <c r="B133" s="212">
        <v>54700</v>
      </c>
      <c r="C133" s="208">
        <v>58000</v>
      </c>
      <c r="D133" s="209">
        <v>0.06</v>
      </c>
      <c r="E133" s="36" t="s">
        <v>148</v>
      </c>
    </row>
    <row r="134" ht="18.95" customHeight="1" spans="1:5">
      <c r="A134" s="41" t="s">
        <v>3933</v>
      </c>
      <c r="B134" s="212">
        <v>50000</v>
      </c>
      <c r="C134" s="208">
        <v>50000</v>
      </c>
      <c r="D134" s="209">
        <v>0</v>
      </c>
      <c r="E134" s="36" t="s">
        <v>148</v>
      </c>
    </row>
    <row r="135" ht="18.95" hidden="1" customHeight="1" spans="1:5">
      <c r="A135" s="41" t="s">
        <v>3934</v>
      </c>
      <c r="B135" s="212">
        <v>0</v>
      </c>
      <c r="C135" s="208"/>
      <c r="D135" s="209"/>
      <c r="E135" s="36" t="s">
        <v>2730</v>
      </c>
    </row>
    <row r="136" ht="18.95" hidden="1" customHeight="1" spans="1:5">
      <c r="A136" s="41" t="s">
        <v>3935</v>
      </c>
      <c r="B136" s="212">
        <v>0</v>
      </c>
      <c r="C136" s="208"/>
      <c r="D136" s="209"/>
      <c r="E136" s="36" t="s">
        <v>2730</v>
      </c>
    </row>
    <row r="137" ht="18.95" customHeight="1" spans="1:5">
      <c r="A137" s="41" t="s">
        <v>3936</v>
      </c>
      <c r="B137" s="212">
        <v>4700</v>
      </c>
      <c r="C137" s="208">
        <v>8000</v>
      </c>
      <c r="D137" s="209">
        <v>0.702</v>
      </c>
      <c r="E137" s="36" t="s">
        <v>148</v>
      </c>
    </row>
    <row r="138" ht="18.95" hidden="1" customHeight="1" spans="1:5">
      <c r="A138" s="41" t="s">
        <v>3937</v>
      </c>
      <c r="B138" s="208">
        <v>0</v>
      </c>
      <c r="C138" s="208"/>
      <c r="D138" s="209"/>
      <c r="E138" s="36" t="s">
        <v>2730</v>
      </c>
    </row>
    <row r="139" ht="18.95" hidden="1" customHeight="1" spans="1:5">
      <c r="A139" s="41" t="s">
        <v>3938</v>
      </c>
      <c r="B139" s="208">
        <v>0</v>
      </c>
      <c r="C139" s="208"/>
      <c r="D139" s="209"/>
      <c r="E139" s="36" t="s">
        <v>2730</v>
      </c>
    </row>
    <row r="140" ht="18.95" hidden="1" customHeight="1" spans="1:5">
      <c r="A140" s="41" t="s">
        <v>3939</v>
      </c>
      <c r="B140" s="208">
        <v>0</v>
      </c>
      <c r="C140" s="208"/>
      <c r="D140" s="209"/>
      <c r="E140" s="36" t="s">
        <v>2730</v>
      </c>
    </row>
    <row r="141" ht="18.95" hidden="1" customHeight="1" spans="1:5">
      <c r="A141" s="41" t="s">
        <v>3940</v>
      </c>
      <c r="B141" s="208">
        <v>0</v>
      </c>
      <c r="C141" s="208"/>
      <c r="D141" s="209"/>
      <c r="E141" s="36" t="s">
        <v>2730</v>
      </c>
    </row>
    <row r="142" ht="18.95" hidden="1" customHeight="1" spans="1:5">
      <c r="A142" s="41" t="s">
        <v>3941</v>
      </c>
      <c r="B142" s="208">
        <v>0</v>
      </c>
      <c r="C142" s="208"/>
      <c r="D142" s="209"/>
      <c r="E142" s="36" t="s">
        <v>2730</v>
      </c>
    </row>
    <row r="143" ht="18.95" customHeight="1" spans="1:5">
      <c r="A143" s="43" t="s">
        <v>3831</v>
      </c>
      <c r="B143" s="210">
        <v>17000</v>
      </c>
      <c r="C143" s="210">
        <v>13155</v>
      </c>
      <c r="D143" s="72">
        <v>-0.226</v>
      </c>
      <c r="E143" s="36" t="s">
        <v>148</v>
      </c>
    </row>
    <row r="144" ht="18.95" customHeight="1" spans="1:5">
      <c r="A144" s="41" t="s">
        <v>3451</v>
      </c>
      <c r="B144" s="208">
        <v>7800</v>
      </c>
      <c r="C144" s="208">
        <v>0</v>
      </c>
      <c r="D144" s="209"/>
      <c r="E144" s="36" t="s">
        <v>148</v>
      </c>
    </row>
    <row r="145" ht="18.95" customHeight="1" spans="1:5">
      <c r="A145" s="41" t="s">
        <v>3942</v>
      </c>
      <c r="B145" s="208">
        <v>7800</v>
      </c>
      <c r="C145" s="208"/>
      <c r="D145" s="209"/>
      <c r="E145" s="36" t="s">
        <v>148</v>
      </c>
    </row>
    <row r="146" ht="18.95" customHeight="1" spans="1:5">
      <c r="A146" s="41" t="s">
        <v>3832</v>
      </c>
      <c r="B146" s="208">
        <v>80</v>
      </c>
      <c r="C146" s="208">
        <v>80</v>
      </c>
      <c r="D146" s="209"/>
      <c r="E146" s="36" t="s">
        <v>148</v>
      </c>
    </row>
    <row r="147" ht="18.95" customHeight="1" spans="1:5">
      <c r="A147" s="41" t="s">
        <v>3943</v>
      </c>
      <c r="B147" s="208">
        <v>0</v>
      </c>
      <c r="C147" s="208">
        <v>24</v>
      </c>
      <c r="D147" s="209"/>
      <c r="E147" s="36" t="s">
        <v>148</v>
      </c>
    </row>
    <row r="148" ht="18.95" hidden="1" customHeight="1" spans="1:5">
      <c r="A148" s="41" t="s">
        <v>3944</v>
      </c>
      <c r="B148" s="208">
        <v>0</v>
      </c>
      <c r="C148" s="208"/>
      <c r="D148" s="209"/>
      <c r="E148" s="36" t="s">
        <v>2730</v>
      </c>
    </row>
    <row r="149" ht="18.95" hidden="1" customHeight="1" spans="1:5">
      <c r="A149" s="41" t="s">
        <v>3945</v>
      </c>
      <c r="B149" s="208">
        <v>0</v>
      </c>
      <c r="C149" s="208"/>
      <c r="D149" s="209"/>
      <c r="E149" s="36" t="s">
        <v>2730</v>
      </c>
    </row>
    <row r="150" ht="18.95" hidden="1" customHeight="1" spans="1:5">
      <c r="A150" s="41" t="s">
        <v>3946</v>
      </c>
      <c r="B150" s="208">
        <v>0</v>
      </c>
      <c r="C150" s="208"/>
      <c r="D150" s="209"/>
      <c r="E150" s="36" t="s">
        <v>2730</v>
      </c>
    </row>
    <row r="151" ht="18.95" hidden="1" customHeight="1" spans="1:5">
      <c r="A151" s="41" t="s">
        <v>3947</v>
      </c>
      <c r="B151" s="208">
        <v>0</v>
      </c>
      <c r="C151" s="208"/>
      <c r="D151" s="209"/>
      <c r="E151" s="36" t="s">
        <v>2730</v>
      </c>
    </row>
    <row r="152" ht="18.95" customHeight="1" spans="1:5">
      <c r="A152" s="41" t="s">
        <v>3948</v>
      </c>
      <c r="B152" s="208">
        <v>80</v>
      </c>
      <c r="C152" s="208">
        <v>56</v>
      </c>
      <c r="D152" s="209">
        <v>-0.3</v>
      </c>
      <c r="E152" s="36" t="s">
        <v>148</v>
      </c>
    </row>
    <row r="153" ht="18.95" customHeight="1" spans="1:5">
      <c r="A153" s="41" t="s">
        <v>3833</v>
      </c>
      <c r="B153" s="208">
        <v>120</v>
      </c>
      <c r="C153" s="208">
        <v>75</v>
      </c>
      <c r="D153" s="209">
        <v>-0.375</v>
      </c>
      <c r="E153" s="36" t="s">
        <v>148</v>
      </c>
    </row>
    <row r="154" ht="18.95" hidden="1" customHeight="1" spans="1:5">
      <c r="A154" s="41" t="s">
        <v>3949</v>
      </c>
      <c r="B154" s="208">
        <v>0</v>
      </c>
      <c r="C154" s="208"/>
      <c r="D154" s="209"/>
      <c r="E154" s="36" t="s">
        <v>2730</v>
      </c>
    </row>
    <row r="155" ht="18.95" hidden="1" customHeight="1" spans="1:5">
      <c r="A155" s="41" t="s">
        <v>3950</v>
      </c>
      <c r="B155" s="208">
        <v>0</v>
      </c>
      <c r="C155" s="208"/>
      <c r="D155" s="209"/>
      <c r="E155" s="36" t="s">
        <v>2730</v>
      </c>
    </row>
    <row r="156" ht="18.95" hidden="1" customHeight="1" spans="1:5">
      <c r="A156" s="41" t="s">
        <v>3951</v>
      </c>
      <c r="B156" s="208">
        <v>0</v>
      </c>
      <c r="C156" s="208"/>
      <c r="D156" s="209"/>
      <c r="E156" s="36" t="s">
        <v>2730</v>
      </c>
    </row>
    <row r="157" ht="18.95" customHeight="1" spans="1:5">
      <c r="A157" s="41" t="s">
        <v>3952</v>
      </c>
      <c r="B157" s="208">
        <v>40</v>
      </c>
      <c r="C157" s="208">
        <v>20</v>
      </c>
      <c r="D157" s="209">
        <v>-0.5</v>
      </c>
      <c r="E157" s="36" t="s">
        <v>148</v>
      </c>
    </row>
    <row r="158" ht="18.95" customHeight="1" spans="1:5">
      <c r="A158" s="41" t="s">
        <v>3953</v>
      </c>
      <c r="B158" s="208">
        <v>80</v>
      </c>
      <c r="C158" s="208">
        <v>55</v>
      </c>
      <c r="D158" s="209">
        <v>-0.3125</v>
      </c>
      <c r="E158" s="36" t="s">
        <v>148</v>
      </c>
    </row>
    <row r="159" ht="18.95" customHeight="1" spans="1:5">
      <c r="A159" s="41" t="s">
        <v>3834</v>
      </c>
      <c r="B159" s="208">
        <v>9000</v>
      </c>
      <c r="C159" s="208">
        <v>13000</v>
      </c>
      <c r="D159" s="209">
        <v>0.444</v>
      </c>
      <c r="E159" s="36" t="s">
        <v>148</v>
      </c>
    </row>
    <row r="160" ht="18.95" customHeight="1" spans="1:5">
      <c r="A160" s="41" t="s">
        <v>3954</v>
      </c>
      <c r="B160" s="208">
        <v>9000</v>
      </c>
      <c r="C160" s="208">
        <v>13000</v>
      </c>
      <c r="D160" s="209">
        <v>0.444</v>
      </c>
      <c r="E160" s="36" t="s">
        <v>148</v>
      </c>
    </row>
    <row r="161" ht="18.95" hidden="1" customHeight="1" spans="1:5">
      <c r="A161" s="41" t="s">
        <v>3955</v>
      </c>
      <c r="B161" s="208">
        <v>0</v>
      </c>
      <c r="C161" s="208"/>
      <c r="D161" s="209"/>
      <c r="E161" s="36" t="s">
        <v>2730</v>
      </c>
    </row>
    <row r="162" ht="18.95" hidden="1" customHeight="1" spans="1:5">
      <c r="A162" s="41" t="s">
        <v>3835</v>
      </c>
      <c r="B162" s="208">
        <v>0</v>
      </c>
      <c r="C162" s="208"/>
      <c r="D162" s="209"/>
      <c r="E162" s="36" t="s">
        <v>2730</v>
      </c>
    </row>
    <row r="163" ht="18.95" hidden="1" customHeight="1" spans="1:5">
      <c r="A163" s="43" t="s">
        <v>3836</v>
      </c>
      <c r="B163" s="208">
        <v>0</v>
      </c>
      <c r="C163" s="208">
        <v>0</v>
      </c>
      <c r="D163" s="209"/>
      <c r="E163" s="36" t="s">
        <v>2730</v>
      </c>
    </row>
    <row r="164" ht="18.95" hidden="1" customHeight="1" spans="1:5">
      <c r="A164" s="41" t="s">
        <v>3837</v>
      </c>
      <c r="B164" s="208">
        <v>0</v>
      </c>
      <c r="C164" s="208">
        <v>0</v>
      </c>
      <c r="D164" s="209"/>
      <c r="E164" s="36" t="s">
        <v>2730</v>
      </c>
    </row>
    <row r="165" ht="18.95" hidden="1" customHeight="1" spans="1:5">
      <c r="A165" s="41" t="s">
        <v>3956</v>
      </c>
      <c r="B165" s="208">
        <v>0</v>
      </c>
      <c r="C165" s="208"/>
      <c r="D165" s="209"/>
      <c r="E165" s="36" t="s">
        <v>2730</v>
      </c>
    </row>
    <row r="166" ht="18.95" hidden="1" customHeight="1" spans="1:5">
      <c r="A166" s="41" t="s">
        <v>3957</v>
      </c>
      <c r="B166" s="208">
        <v>0</v>
      </c>
      <c r="C166" s="208"/>
      <c r="D166" s="209"/>
      <c r="E166" s="36" t="s">
        <v>2730</v>
      </c>
    </row>
    <row r="167" ht="18.95" hidden="1" customHeight="1" spans="1:5">
      <c r="A167" s="41" t="s">
        <v>3958</v>
      </c>
      <c r="B167" s="208">
        <v>0</v>
      </c>
      <c r="C167" s="208"/>
      <c r="D167" s="209"/>
      <c r="E167" s="36" t="s">
        <v>2730</v>
      </c>
    </row>
    <row r="168" ht="18.95" hidden="1" customHeight="1" spans="1:5">
      <c r="A168" s="41" t="s">
        <v>3959</v>
      </c>
      <c r="B168" s="208">
        <v>0</v>
      </c>
      <c r="C168" s="208"/>
      <c r="D168" s="209"/>
      <c r="E168" s="36" t="s">
        <v>2730</v>
      </c>
    </row>
    <row r="169" ht="18.95" hidden="1" customHeight="1" spans="1:5">
      <c r="A169" s="41" t="s">
        <v>3960</v>
      </c>
      <c r="B169" s="208">
        <v>0</v>
      </c>
      <c r="C169" s="208"/>
      <c r="D169" s="209"/>
      <c r="E169" s="36" t="s">
        <v>2730</v>
      </c>
    </row>
    <row r="170" ht="18.95" customHeight="1" spans="1:5">
      <c r="A170" s="43" t="s">
        <v>3838</v>
      </c>
      <c r="B170" s="210">
        <v>309030</v>
      </c>
      <c r="C170" s="210">
        <v>318854</v>
      </c>
      <c r="D170" s="72">
        <v>0.032</v>
      </c>
      <c r="E170" s="36" t="s">
        <v>148</v>
      </c>
    </row>
    <row r="171" ht="18.95" customHeight="1" spans="1:5">
      <c r="A171" s="211" t="s">
        <v>3839</v>
      </c>
      <c r="B171" s="208">
        <v>283000</v>
      </c>
      <c r="C171" s="208">
        <v>283000</v>
      </c>
      <c r="D171" s="209">
        <v>0</v>
      </c>
      <c r="E171" s="36" t="s">
        <v>148</v>
      </c>
    </row>
    <row r="172" ht="18.95" hidden="1" customHeight="1" spans="1:5">
      <c r="A172" s="41" t="s">
        <v>3840</v>
      </c>
      <c r="B172" s="208">
        <v>0</v>
      </c>
      <c r="C172" s="208">
        <v>0</v>
      </c>
      <c r="D172" s="209"/>
      <c r="E172" s="36" t="s">
        <v>2730</v>
      </c>
    </row>
    <row r="173" ht="18.95" hidden="1" customHeight="1" spans="1:5">
      <c r="A173" s="214" t="s">
        <v>3961</v>
      </c>
      <c r="B173" s="208">
        <v>0</v>
      </c>
      <c r="C173" s="208"/>
      <c r="D173" s="209"/>
      <c r="E173" s="36" t="s">
        <v>2730</v>
      </c>
    </row>
    <row r="174" ht="18.95" hidden="1" customHeight="1" spans="1:5">
      <c r="A174" s="41" t="s">
        <v>3962</v>
      </c>
      <c r="B174" s="208">
        <v>0</v>
      </c>
      <c r="C174" s="208"/>
      <c r="D174" s="209"/>
      <c r="E174" s="36" t="s">
        <v>2730</v>
      </c>
    </row>
    <row r="175" ht="18.95" hidden="1" customHeight="1" spans="1:5">
      <c r="A175" s="41" t="s">
        <v>3963</v>
      </c>
      <c r="B175" s="208">
        <v>0</v>
      </c>
      <c r="C175" s="208"/>
      <c r="D175" s="209"/>
      <c r="E175" s="36" t="s">
        <v>2730</v>
      </c>
    </row>
    <row r="176" ht="18.95" hidden="1" customHeight="1" spans="1:5">
      <c r="A176" s="41" t="s">
        <v>3964</v>
      </c>
      <c r="B176" s="208">
        <v>0</v>
      </c>
      <c r="C176" s="208"/>
      <c r="D176" s="209"/>
      <c r="E176" s="36" t="s">
        <v>2730</v>
      </c>
    </row>
    <row r="177" ht="18.95" hidden="1" customHeight="1" spans="1:5">
      <c r="A177" s="41" t="s">
        <v>3965</v>
      </c>
      <c r="B177" s="208">
        <v>0</v>
      </c>
      <c r="C177" s="208"/>
      <c r="D177" s="209"/>
      <c r="E177" s="36" t="s">
        <v>2730</v>
      </c>
    </row>
    <row r="178" ht="18.95" hidden="1" customHeight="1" spans="1:5">
      <c r="A178" s="41" t="s">
        <v>3966</v>
      </c>
      <c r="B178" s="208">
        <v>0</v>
      </c>
      <c r="C178" s="208"/>
      <c r="D178" s="209"/>
      <c r="E178" s="36" t="s">
        <v>2730</v>
      </c>
    </row>
    <row r="179" ht="18.95" hidden="1" customHeight="1" spans="1:5">
      <c r="A179" s="41" t="s">
        <v>3967</v>
      </c>
      <c r="B179" s="208">
        <v>0</v>
      </c>
      <c r="C179" s="208"/>
      <c r="D179" s="209"/>
      <c r="E179" s="36" t="s">
        <v>2730</v>
      </c>
    </row>
    <row r="180" ht="18.95" hidden="1" customHeight="1" spans="1:5">
      <c r="A180" s="41" t="s">
        <v>3968</v>
      </c>
      <c r="B180" s="208">
        <v>0</v>
      </c>
      <c r="C180" s="208"/>
      <c r="D180" s="209"/>
      <c r="E180" s="36" t="s">
        <v>2730</v>
      </c>
    </row>
    <row r="181" ht="18.95" customHeight="1" spans="1:5">
      <c r="A181" s="211" t="s">
        <v>3841</v>
      </c>
      <c r="B181" s="208">
        <v>26030</v>
      </c>
      <c r="C181" s="208">
        <v>35854</v>
      </c>
      <c r="D181" s="209">
        <v>0.377</v>
      </c>
      <c r="E181" s="36" t="s">
        <v>148</v>
      </c>
    </row>
    <row r="182" ht="18.95" customHeight="1" spans="1:5">
      <c r="A182" s="211" t="s">
        <v>3969</v>
      </c>
      <c r="B182" s="208">
        <v>8430</v>
      </c>
      <c r="C182" s="208">
        <v>3650</v>
      </c>
      <c r="D182" s="209">
        <v>-0.567</v>
      </c>
      <c r="E182" s="36" t="s">
        <v>148</v>
      </c>
    </row>
    <row r="183" ht="18.95" customHeight="1" spans="1:5">
      <c r="A183" s="211" t="s">
        <v>3970</v>
      </c>
      <c r="B183" s="208">
        <v>15000</v>
      </c>
      <c r="C183" s="208">
        <v>29384</v>
      </c>
      <c r="D183" s="209">
        <v>0.959</v>
      </c>
      <c r="E183" s="36" t="s">
        <v>148</v>
      </c>
    </row>
    <row r="184" ht="18.95" hidden="1" customHeight="1" spans="1:5">
      <c r="A184" s="211" t="s">
        <v>3971</v>
      </c>
      <c r="B184" s="208">
        <v>0</v>
      </c>
      <c r="C184" s="208"/>
      <c r="D184" s="209"/>
      <c r="E184" s="36" t="s">
        <v>2730</v>
      </c>
    </row>
    <row r="185" ht="18.95" hidden="1" customHeight="1" spans="1:5">
      <c r="A185" s="211" t="s">
        <v>3972</v>
      </c>
      <c r="B185" s="208">
        <v>0</v>
      </c>
      <c r="C185" s="208"/>
      <c r="D185" s="209"/>
      <c r="E185" s="36" t="s">
        <v>2730</v>
      </c>
    </row>
    <row r="186" ht="18.95" customHeight="1" spans="1:5">
      <c r="A186" s="211" t="s">
        <v>3973</v>
      </c>
      <c r="B186" s="208">
        <v>2600</v>
      </c>
      <c r="C186" s="208">
        <v>2820</v>
      </c>
      <c r="D186" s="209">
        <v>0.085</v>
      </c>
      <c r="E186" s="36" t="s">
        <v>148</v>
      </c>
    </row>
    <row r="187" ht="18.95" hidden="1" customHeight="1" spans="1:5">
      <c r="A187" s="211" t="s">
        <v>3974</v>
      </c>
      <c r="B187" s="208">
        <v>0</v>
      </c>
      <c r="C187" s="208"/>
      <c r="D187" s="209"/>
      <c r="E187" s="36" t="s">
        <v>2730</v>
      </c>
    </row>
    <row r="188" ht="18.95" hidden="1" customHeight="1" spans="1:5">
      <c r="A188" s="211" t="s">
        <v>3975</v>
      </c>
      <c r="B188" s="208">
        <v>0</v>
      </c>
      <c r="C188" s="208"/>
      <c r="D188" s="209"/>
      <c r="E188" s="36" t="s">
        <v>2730</v>
      </c>
    </row>
    <row r="189" ht="18.95" hidden="1" customHeight="1" spans="1:5">
      <c r="A189" s="211" t="s">
        <v>3976</v>
      </c>
      <c r="B189" s="208">
        <v>0</v>
      </c>
      <c r="C189" s="208"/>
      <c r="D189" s="209"/>
      <c r="E189" s="36" t="s">
        <v>2730</v>
      </c>
    </row>
    <row r="190" ht="18.95" hidden="1" customHeight="1" spans="1:5">
      <c r="A190" s="211" t="s">
        <v>3977</v>
      </c>
      <c r="B190" s="208">
        <v>0</v>
      </c>
      <c r="C190" s="208"/>
      <c r="D190" s="209"/>
      <c r="E190" s="36" t="s">
        <v>2730</v>
      </c>
    </row>
    <row r="191" ht="18.95" hidden="1" customHeight="1" spans="1:5">
      <c r="A191" s="211" t="s">
        <v>3978</v>
      </c>
      <c r="B191" s="208">
        <v>0</v>
      </c>
      <c r="C191" s="208"/>
      <c r="D191" s="209"/>
      <c r="E191" s="36" t="s">
        <v>2730</v>
      </c>
    </row>
    <row r="192" ht="18.95" customHeight="1" spans="1:5">
      <c r="A192" s="215"/>
      <c r="B192" s="208"/>
      <c r="C192" s="208"/>
      <c r="D192" s="209"/>
      <c r="E192" s="36" t="s">
        <v>3661</v>
      </c>
    </row>
    <row r="193" ht="18.95" customHeight="1" spans="1:5">
      <c r="A193" s="216" t="s">
        <v>2433</v>
      </c>
      <c r="B193" s="217">
        <v>436000</v>
      </c>
      <c r="C193" s="217">
        <v>407766</v>
      </c>
      <c r="D193" s="72">
        <v>-0.065</v>
      </c>
      <c r="E193" s="36" t="s">
        <v>3661</v>
      </c>
    </row>
    <row r="194" ht="18.95" customHeight="1" spans="1:5">
      <c r="A194" s="218"/>
      <c r="B194" s="219"/>
      <c r="C194" s="219"/>
      <c r="D194" s="219"/>
      <c r="E194" s="36" t="s">
        <v>3661</v>
      </c>
    </row>
    <row r="195" ht="18.95" customHeight="1" spans="1:5">
      <c r="A195" s="65" t="s">
        <v>2440</v>
      </c>
      <c r="B195" s="220">
        <v>2183017</v>
      </c>
      <c r="C195" s="220">
        <v>1464537</v>
      </c>
      <c r="D195" s="220"/>
      <c r="E195" s="36" t="s">
        <v>148</v>
      </c>
    </row>
    <row r="196" ht="18.95" customHeight="1" spans="1:7">
      <c r="A196" s="61" t="s">
        <v>3979</v>
      </c>
      <c r="B196" s="219">
        <v>1320462</v>
      </c>
      <c r="C196" s="219">
        <v>680271</v>
      </c>
      <c r="D196" s="219"/>
      <c r="E196" s="36" t="s">
        <v>148</v>
      </c>
      <c r="G196" s="221">
        <v>0</v>
      </c>
    </row>
    <row r="197" ht="18.95" customHeight="1" spans="1:5">
      <c r="A197" s="61" t="s">
        <v>2448</v>
      </c>
      <c r="B197" s="219">
        <v>393000</v>
      </c>
      <c r="C197" s="219">
        <v>140000</v>
      </c>
      <c r="D197" s="219"/>
      <c r="E197" s="36" t="s">
        <v>148</v>
      </c>
    </row>
    <row r="198" ht="18.95" customHeight="1" spans="1:5">
      <c r="A198" s="61" t="s">
        <v>3670</v>
      </c>
      <c r="B198" s="219">
        <v>469555</v>
      </c>
      <c r="C198" s="219">
        <v>644266</v>
      </c>
      <c r="D198" s="219"/>
      <c r="E198" s="36" t="s">
        <v>148</v>
      </c>
    </row>
    <row r="199" ht="18.95" customHeight="1" spans="1:5">
      <c r="A199" s="153"/>
      <c r="B199" s="219"/>
      <c r="C199" s="219"/>
      <c r="D199" s="219"/>
      <c r="E199" s="36" t="s">
        <v>3661</v>
      </c>
    </row>
    <row r="200" ht="18.95" customHeight="1" spans="1:5">
      <c r="A200" s="216" t="s">
        <v>2456</v>
      </c>
      <c r="B200" s="220">
        <v>2619017</v>
      </c>
      <c r="C200" s="220">
        <v>1872303</v>
      </c>
      <c r="D200" s="222"/>
      <c r="E200" s="36" t="s">
        <v>148</v>
      </c>
    </row>
    <row r="1268" spans="3:8">
      <c r="C1268" s="223"/>
      <c r="D1268" s="224"/>
      <c r="E1268" s="225"/>
      <c r="F1268" s="223"/>
      <c r="G1268" s="223"/>
      <c r="H1268" s="223"/>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 IY25 ST25 SU25 ACP25 ACQ25 AML25 AMM25 AWH25 AWI25 BGD25 BGE25 BPZ25 BQA25 BZV25 BZW25 CJR25 CJS25 CTN25 CTO25 DDJ25 DDK25 DNF25 DNG25 DXB25 DXC25 EGX25 EGY25 EQT25 EQU25 FAP25 FAQ25 FKL25 FKM25 FUH25 FUI25 GED25 GEE25 GNZ25 GOA25 GXV25 GXW25 HHR25 HHS25 HRN25 HRO25 IBJ25 IBK25 ILF25 ILG25 IVB25 IVC25 JEX25 JEY25 JOT25 JOU25 JYP25 JYQ25 KIL25 KIM25 KSH25 KSI25 LCD25 LCE25 LLZ25 LMA25 LVV25 LVW25 MFR25 MFS25 MPN25 MPO25 MZJ25 MZK25 NJF25 NJG25 NTB25 NTC25 OCX25 OCY25 OMT25 OMU25 OWP25 OWQ25 PGL25 PGM25 PQH25 PQI25 QAD25 QAE25 QJZ25 QKA25 QTV25 QTW25 RDR25 RDS25 RNN25 RNO25 RXJ25 RXK25 SHF25 SHG25 SRB25 SRC25 TAX25 TAY25 TKT25 TKU25 TUP25 TUQ25 UEL25 UEM25 UOH25 UOI25 UYD25 UYE25 VHZ25 VIA25 VRV25 VRW25 WBR25 WBS25 WLN25 WLO25 WVJ25 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55 IX55 ST55 ACP55 AML55 AWH55 BGD55 BPZ55 BZV55 CJR55 CTN55 DDJ55 DNF55 DXB55 EGX55 EQT55 FAP55 FKL55 FUH55 GED55 GNZ55 GXV55 HHR55 HRN55 IBJ55 ILF55 IVB55 JEX55 JOT55 JYP55 KIL55 KSH55 LCD55 LLZ55 LVV55 MFR55 MPN55 MZJ55 NJF55 NTB55 OCX55 OMT55 OWP55 PGL55 PQH55 QAD55 QJZ55 QTV55 RDR55 RNN55 RXJ55 SHF55 SRB55 TAX55 TKT55 TUP55 UEL55 UOH55 UYD55 VHZ55 VRV55 WBR55 WLN55 WVJ55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7 IX67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48:B49 B64:B65 B68:B69 B70:B72 B74:B79 B80:B90 B91:B92 B93:B95 B96:B101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6 IX10:IX11 IX17:IX19 IX22:IX23 IX48:IX49 IX64:IX65 IX68:IX69 IX70:IX72 IX74:IX79 IX80:IX90 IX91:IX92 IX93:IX95 IX96:IX101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6 ST10:ST11 ST17:ST19 ST22:ST23 ST48:ST49 ST64:ST65 ST68:ST69 ST70:ST72 ST74:ST79 ST80:ST90 ST91:ST92 ST93:ST95 ST96:ST101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6 ACP10:ACP11 ACP17:ACP19 ACP22:ACP23 ACP48:ACP49 ACP64:ACP65 ACP68:ACP69 ACP70:ACP72 ACP74:ACP79 ACP80:ACP90 ACP91:ACP92 ACP93:ACP95 ACP96:ACP101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6 AML10:AML11 AML17:AML19 AML22:AML23 AML48:AML49 AML64:AML65 AML68:AML69 AML70:AML72 AML74:AML79 AML80:AML90 AML91:AML92 AML93:AML95 AML96:AML101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6 AWH10:AWH11 AWH17:AWH19 AWH22:AWH23 AWH48:AWH49 AWH64:AWH65 AWH68:AWH69 AWH70:AWH72 AWH74:AWH79 AWH80:AWH90 AWH91:AWH92 AWH93:AWH95 AWH96:AWH101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6 BGD10:BGD11 BGD17:BGD19 BGD22:BGD23 BGD48:BGD49 BGD64:BGD65 BGD68:BGD69 BGD70:BGD72 BGD74:BGD79 BGD80:BGD90 BGD91:BGD92 BGD93:BGD95 BGD96:BGD101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6 BPZ10:BPZ11 BPZ17:BPZ19 BPZ22:BPZ23 BPZ48:BPZ49 BPZ64:BPZ65 BPZ68:BPZ69 BPZ70:BPZ72 BPZ74:BPZ79 BPZ80:BPZ90 BPZ91:BPZ92 BPZ93:BPZ95 BPZ96:BPZ101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6 BZV10:BZV11 BZV17:BZV19 BZV22:BZV23 BZV48:BZV49 BZV64:BZV65 BZV68:BZV69 BZV70:BZV72 BZV74:BZV79 BZV80:BZV90 BZV91:BZV92 BZV93:BZV95 BZV96:BZV101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6 CJR10:CJR11 CJR17:CJR19 CJR22:CJR23 CJR48:CJR49 CJR64:CJR65 CJR68:CJR69 CJR70:CJR72 CJR74:CJR79 CJR80:CJR90 CJR91:CJR92 CJR93:CJR95 CJR96:CJR101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6 CTN10:CTN11 CTN17:CTN19 CTN22:CTN23 CTN48:CTN49 CTN64:CTN65 CTN68:CTN69 CTN70:CTN72 CTN74:CTN79 CTN80:CTN90 CTN91:CTN92 CTN93:CTN95 CTN96:CTN101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6 DDJ10:DDJ11 DDJ17:DDJ19 DDJ22:DDJ23 DDJ48:DDJ49 DDJ64:DDJ65 DDJ68:DDJ69 DDJ70:DDJ72 DDJ74:DDJ79 DDJ80:DDJ90 DDJ91:DDJ92 DDJ93:DDJ95 DDJ96:DDJ101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6 DNF10:DNF11 DNF17:DNF19 DNF22:DNF23 DNF48:DNF49 DNF64:DNF65 DNF68:DNF69 DNF70:DNF72 DNF74:DNF79 DNF80:DNF90 DNF91:DNF92 DNF93:DNF95 DNF96:DNF101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6 DXB10:DXB11 DXB17:DXB19 DXB22:DXB23 DXB48:DXB49 DXB64:DXB65 DXB68:DXB69 DXB70:DXB72 DXB74:DXB79 DXB80:DXB90 DXB91:DXB92 DXB93:DXB95 DXB96:DXB101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6 EGX10:EGX11 EGX17:EGX19 EGX22:EGX23 EGX48:EGX49 EGX64:EGX65 EGX68:EGX69 EGX70:EGX72 EGX74:EGX79 EGX80:EGX90 EGX91:EGX92 EGX93:EGX95 EGX96:EGX101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6 EQT10:EQT11 EQT17:EQT19 EQT22:EQT23 EQT48:EQT49 EQT64:EQT65 EQT68:EQT69 EQT70:EQT72 EQT74:EQT79 EQT80:EQT90 EQT91:EQT92 EQT93:EQT95 EQT96:EQT101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6 FAP10:FAP11 FAP17:FAP19 FAP22:FAP23 FAP48:FAP49 FAP64:FAP65 FAP68:FAP69 FAP70:FAP72 FAP74:FAP79 FAP80:FAP90 FAP91:FAP92 FAP93:FAP95 FAP96:FAP101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6 FKL10:FKL11 FKL17:FKL19 FKL22:FKL23 FKL48:FKL49 FKL64:FKL65 FKL68:FKL69 FKL70:FKL72 FKL74:FKL79 FKL80:FKL90 FKL91:FKL92 FKL93:FKL95 FKL96:FKL101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6 FUH10:FUH11 FUH17:FUH19 FUH22:FUH23 FUH48:FUH49 FUH64:FUH65 FUH68:FUH69 FUH70:FUH72 FUH74:FUH79 FUH80:FUH90 FUH91:FUH92 FUH93:FUH95 FUH96:FUH101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6 GED10:GED11 GED17:GED19 GED22:GED23 GED48:GED49 GED64:GED65 GED68:GED69 GED70:GED72 GED74:GED79 GED80:GED90 GED91:GED92 GED93:GED95 GED96:GED101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6 GNZ10:GNZ11 GNZ17:GNZ19 GNZ22:GNZ23 GNZ48:GNZ49 GNZ64:GNZ65 GNZ68:GNZ69 GNZ70:GNZ72 GNZ74:GNZ79 GNZ80:GNZ90 GNZ91:GNZ92 GNZ93:GNZ95 GNZ96:GNZ101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6 GXV10:GXV11 GXV17:GXV19 GXV22:GXV23 GXV48:GXV49 GXV64:GXV65 GXV68:GXV69 GXV70:GXV72 GXV74:GXV79 GXV80:GXV90 GXV91:GXV92 GXV93:GXV95 GXV96:GXV101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6 HHR10:HHR11 HHR17:HHR19 HHR22:HHR23 HHR48:HHR49 HHR64:HHR65 HHR68:HHR69 HHR70:HHR72 HHR74:HHR79 HHR80:HHR90 HHR91:HHR92 HHR93:HHR95 HHR96:HHR101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6 HRN10:HRN11 HRN17:HRN19 HRN22:HRN23 HRN48:HRN49 HRN64:HRN65 HRN68:HRN69 HRN70:HRN72 HRN74:HRN79 HRN80:HRN90 HRN91:HRN92 HRN93:HRN95 HRN96:HRN101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6 IBJ10:IBJ11 IBJ17:IBJ19 IBJ22:IBJ23 IBJ48:IBJ49 IBJ64:IBJ65 IBJ68:IBJ69 IBJ70:IBJ72 IBJ74:IBJ79 IBJ80:IBJ90 IBJ91:IBJ92 IBJ93:IBJ95 IBJ96:IBJ101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6 ILF10:ILF11 ILF17:ILF19 ILF22:ILF23 ILF48:ILF49 ILF64:ILF65 ILF68:ILF69 ILF70:ILF72 ILF74:ILF79 ILF80:ILF90 ILF91:ILF92 ILF93:ILF95 ILF96:ILF101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6 IVB10:IVB11 IVB17:IVB19 IVB22:IVB23 IVB48:IVB49 IVB64:IVB65 IVB68:IVB69 IVB70:IVB72 IVB74:IVB79 IVB80:IVB90 IVB91:IVB92 IVB93:IVB95 IVB96:IVB101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6 JEX10:JEX11 JEX17:JEX19 JEX22:JEX23 JEX48:JEX49 JEX64:JEX65 JEX68:JEX69 JEX70:JEX72 JEX74:JEX79 JEX80:JEX90 JEX91:JEX92 JEX93:JEX95 JEX96:JEX101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6 JOT10:JOT11 JOT17:JOT19 JOT22:JOT23 JOT48:JOT49 JOT64:JOT65 JOT68:JOT69 JOT70:JOT72 JOT74:JOT79 JOT80:JOT90 JOT91:JOT92 JOT93:JOT95 JOT96:JOT101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6 JYP10:JYP11 JYP17:JYP19 JYP22:JYP23 JYP48:JYP49 JYP64:JYP65 JYP68:JYP69 JYP70:JYP72 JYP74:JYP79 JYP80:JYP90 JYP91:JYP92 JYP93:JYP95 JYP96:JYP101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6 KIL10:KIL11 KIL17:KIL19 KIL22:KIL23 KIL48:KIL49 KIL64:KIL65 KIL68:KIL69 KIL70:KIL72 KIL74:KIL79 KIL80:KIL90 KIL91:KIL92 KIL93:KIL95 KIL96:KIL101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6 KSH10:KSH11 KSH17:KSH19 KSH22:KSH23 KSH48:KSH49 KSH64:KSH65 KSH68:KSH69 KSH70:KSH72 KSH74:KSH79 KSH80:KSH90 KSH91:KSH92 KSH93:KSH95 KSH96:KSH101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6 LCD10:LCD11 LCD17:LCD19 LCD22:LCD23 LCD48:LCD49 LCD64:LCD65 LCD68:LCD69 LCD70:LCD72 LCD74:LCD79 LCD80:LCD90 LCD91:LCD92 LCD93:LCD95 LCD96:LCD101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6 LLZ10:LLZ11 LLZ17:LLZ19 LLZ22:LLZ23 LLZ48:LLZ49 LLZ64:LLZ65 LLZ68:LLZ69 LLZ70:LLZ72 LLZ74:LLZ79 LLZ80:LLZ90 LLZ91:LLZ92 LLZ93:LLZ95 LLZ96:LLZ101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6 LVV10:LVV11 LVV17:LVV19 LVV22:LVV23 LVV48:LVV49 LVV64:LVV65 LVV68:LVV69 LVV70:LVV72 LVV74:LVV79 LVV80:LVV90 LVV91:LVV92 LVV93:LVV95 LVV96:LVV101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6 MFR10:MFR11 MFR17:MFR19 MFR22:MFR23 MFR48:MFR49 MFR64:MFR65 MFR68:MFR69 MFR70:MFR72 MFR74:MFR79 MFR80:MFR90 MFR91:MFR92 MFR93:MFR95 MFR96:MFR101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6 MPN10:MPN11 MPN17:MPN19 MPN22:MPN23 MPN48:MPN49 MPN64:MPN65 MPN68:MPN69 MPN70:MPN72 MPN74:MPN79 MPN80:MPN90 MPN91:MPN92 MPN93:MPN95 MPN96:MPN101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6 MZJ10:MZJ11 MZJ17:MZJ19 MZJ22:MZJ23 MZJ48:MZJ49 MZJ64:MZJ65 MZJ68:MZJ69 MZJ70:MZJ72 MZJ74:MZJ79 MZJ80:MZJ90 MZJ91:MZJ92 MZJ93:MZJ95 MZJ96:MZJ101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6 NJF10:NJF11 NJF17:NJF19 NJF22:NJF23 NJF48:NJF49 NJF64:NJF65 NJF68:NJF69 NJF70:NJF72 NJF74:NJF79 NJF80:NJF90 NJF91:NJF92 NJF93:NJF95 NJF96:NJF101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6 NTB10:NTB11 NTB17:NTB19 NTB22:NTB23 NTB48:NTB49 NTB64:NTB65 NTB68:NTB69 NTB70:NTB72 NTB74:NTB79 NTB80:NTB90 NTB91:NTB92 NTB93:NTB95 NTB96:NTB101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6 OCX10:OCX11 OCX17:OCX19 OCX22:OCX23 OCX48:OCX49 OCX64:OCX65 OCX68:OCX69 OCX70:OCX72 OCX74:OCX79 OCX80:OCX90 OCX91:OCX92 OCX93:OCX95 OCX96:OCX101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6 OMT10:OMT11 OMT17:OMT19 OMT22:OMT23 OMT48:OMT49 OMT64:OMT65 OMT68:OMT69 OMT70:OMT72 OMT74:OMT79 OMT80:OMT90 OMT91:OMT92 OMT93:OMT95 OMT96:OMT101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6 OWP10:OWP11 OWP17:OWP19 OWP22:OWP23 OWP48:OWP49 OWP64:OWP65 OWP68:OWP69 OWP70:OWP72 OWP74:OWP79 OWP80:OWP90 OWP91:OWP92 OWP93:OWP95 OWP96:OWP101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6 PGL10:PGL11 PGL17:PGL19 PGL22:PGL23 PGL48:PGL49 PGL64:PGL65 PGL68:PGL69 PGL70:PGL72 PGL74:PGL79 PGL80:PGL90 PGL91:PGL92 PGL93:PGL95 PGL96:PGL101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6 PQH10:PQH11 PQH17:PQH19 PQH22:PQH23 PQH48:PQH49 PQH64:PQH65 PQH68:PQH69 PQH70:PQH72 PQH74:PQH79 PQH80:PQH90 PQH91:PQH92 PQH93:PQH95 PQH96:PQH101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6 QAD10:QAD11 QAD17:QAD19 QAD22:QAD23 QAD48:QAD49 QAD64:QAD65 QAD68:QAD69 QAD70:QAD72 QAD74:QAD79 QAD80:QAD90 QAD91:QAD92 QAD93:QAD95 QAD96:QAD101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6 QJZ10:QJZ11 QJZ17:QJZ19 QJZ22:QJZ23 QJZ48:QJZ49 QJZ64:QJZ65 QJZ68:QJZ69 QJZ70:QJZ72 QJZ74:QJZ79 QJZ80:QJZ90 QJZ91:QJZ92 QJZ93:QJZ95 QJZ96:QJZ101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6 QTV10:QTV11 QTV17:QTV19 QTV22:QTV23 QTV48:QTV49 QTV64:QTV65 QTV68:QTV69 QTV70:QTV72 QTV74:QTV79 QTV80:QTV90 QTV91:QTV92 QTV93:QTV95 QTV96:QTV101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6 RDR10:RDR11 RDR17:RDR19 RDR22:RDR23 RDR48:RDR49 RDR64:RDR65 RDR68:RDR69 RDR70:RDR72 RDR74:RDR79 RDR80:RDR90 RDR91:RDR92 RDR93:RDR95 RDR96:RDR101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6 RNN10:RNN11 RNN17:RNN19 RNN22:RNN23 RNN48:RNN49 RNN64:RNN65 RNN68:RNN69 RNN70:RNN72 RNN74:RNN79 RNN80:RNN90 RNN91:RNN92 RNN93:RNN95 RNN96:RNN101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6 RXJ10:RXJ11 RXJ17:RXJ19 RXJ22:RXJ23 RXJ48:RXJ49 RXJ64:RXJ65 RXJ68:RXJ69 RXJ70:RXJ72 RXJ74:RXJ79 RXJ80:RXJ90 RXJ91:RXJ92 RXJ93:RXJ95 RXJ96:RXJ101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6 SHF10:SHF11 SHF17:SHF19 SHF22:SHF23 SHF48:SHF49 SHF64:SHF65 SHF68:SHF69 SHF70:SHF72 SHF74:SHF79 SHF80:SHF90 SHF91:SHF92 SHF93:SHF95 SHF96:SHF101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6 SRB10:SRB11 SRB17:SRB19 SRB22:SRB23 SRB48:SRB49 SRB64:SRB65 SRB68:SRB69 SRB70:SRB72 SRB74:SRB79 SRB80:SRB90 SRB91:SRB92 SRB93:SRB95 SRB96:SRB101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6 TAX10:TAX11 TAX17:TAX19 TAX22:TAX23 TAX48:TAX49 TAX64:TAX65 TAX68:TAX69 TAX70:TAX72 TAX74:TAX79 TAX80:TAX90 TAX91:TAX92 TAX93:TAX95 TAX96:TAX101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6 TKT10:TKT11 TKT17:TKT19 TKT22:TKT23 TKT48:TKT49 TKT64:TKT65 TKT68:TKT69 TKT70:TKT72 TKT74:TKT79 TKT80:TKT90 TKT91:TKT92 TKT93:TKT95 TKT96:TKT101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6 TUP10:TUP11 TUP17:TUP19 TUP22:TUP23 TUP48:TUP49 TUP64:TUP65 TUP68:TUP69 TUP70:TUP72 TUP74:TUP79 TUP80:TUP90 TUP91:TUP92 TUP93:TUP95 TUP96:TUP101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6 UEL10:UEL11 UEL17:UEL19 UEL22:UEL23 UEL48:UEL49 UEL64:UEL65 UEL68:UEL69 UEL70:UEL72 UEL74:UEL79 UEL80:UEL90 UEL91:UEL92 UEL93:UEL95 UEL96:UEL101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6 UOH10:UOH11 UOH17:UOH19 UOH22:UOH23 UOH48:UOH49 UOH64:UOH65 UOH68:UOH69 UOH70:UOH72 UOH74:UOH79 UOH80:UOH90 UOH91:UOH92 UOH93:UOH95 UOH96:UOH101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6 UYD10:UYD11 UYD17:UYD19 UYD22:UYD23 UYD48:UYD49 UYD64:UYD65 UYD68:UYD69 UYD70:UYD72 UYD74:UYD79 UYD80:UYD90 UYD91:UYD92 UYD93:UYD95 UYD96:UYD101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6 VHZ10:VHZ11 VHZ17:VHZ19 VHZ22:VHZ23 VHZ48:VHZ49 VHZ64:VHZ65 VHZ68:VHZ69 VHZ70:VHZ72 VHZ74:VHZ79 VHZ80:VHZ90 VHZ91:VHZ92 VHZ93:VHZ95 VHZ96:VHZ101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6 VRV10:VRV11 VRV17:VRV19 VRV22:VRV23 VRV48:VRV49 VRV64:VRV65 VRV68:VRV69 VRV70:VRV72 VRV74:VRV79 VRV80:VRV90 VRV91:VRV92 VRV93:VRV95 VRV96:VRV101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6 WBR10:WBR11 WBR17:WBR19 WBR22:WBR23 WBR48:WBR49 WBR64:WBR65 WBR68:WBR69 WBR70:WBR72 WBR74:WBR79 WBR80:WBR90 WBR91:WBR92 WBR93:WBR95 WBR96:WBR101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6 WLN10:WLN11 WLN17:WLN19 WLN22:WLN23 WLN48:WLN49 WLN64:WLN65 WLN68:WLN69 WLN70:WLN72 WLN74:WLN79 WLN80:WLN90 WLN91:WLN92 WLN93:WLN95 WLN96:WLN101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6 WVJ10:WVJ11 WVJ17:WVJ19 WVJ22:WVJ23 WVJ48:WVJ49 WVJ64:WVJ65 WVJ68:WVJ69 WVJ70:WVJ72 WVJ74:WVJ79 WVJ80:WVJ90 WVJ91:WVJ92 WVJ93:WVJ95 WVJ96:WVJ101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250"/>
  <sheetViews>
    <sheetView topLeftCell="A2" workbookViewId="0">
      <selection activeCell="B4" sqref="B4:C4"/>
    </sheetView>
  </sheetViews>
  <sheetFormatPr defaultColWidth="9" defaultRowHeight="14.25"/>
  <cols>
    <col min="1" max="1" width="3.875" customWidth="1"/>
    <col min="2" max="2" width="66.25" customWidth="1"/>
    <col min="3" max="3" width="9.5" customWidth="1"/>
    <col min="23" max="23" width="12.75" customWidth="1"/>
  </cols>
  <sheetData>
    <row r="1" ht="42.75" customHeight="1" spans="1:3">
      <c r="A1" s="469" t="s">
        <v>15</v>
      </c>
      <c r="B1" s="469"/>
      <c r="C1" s="470" t="s">
        <v>16</v>
      </c>
    </row>
    <row r="2" ht="117" customHeight="1" spans="2:2">
      <c r="B2" s="469"/>
    </row>
    <row r="3" ht="39.75" spans="2:4">
      <c r="B3" s="471" t="s">
        <v>17</v>
      </c>
      <c r="C3" s="471"/>
      <c r="D3" s="472"/>
    </row>
    <row r="4" ht="95.25" customHeight="1" spans="2:3">
      <c r="B4" s="473" t="s">
        <v>18</v>
      </c>
      <c r="C4" s="473"/>
    </row>
    <row r="5" ht="318.75" customHeight="1" spans="12:12">
      <c r="L5" s="476" t="s">
        <v>19</v>
      </c>
    </row>
    <row r="6" ht="30" customHeight="1" spans="2:3">
      <c r="B6" s="474" t="s">
        <v>20</v>
      </c>
      <c r="C6" s="474"/>
    </row>
    <row r="7" ht="32.25" customHeight="1" spans="2:3">
      <c r="B7" s="475">
        <v>46000</v>
      </c>
      <c r="C7" s="475"/>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3980</v>
      </c>
      <c r="B1" s="1"/>
      <c r="C1" s="1"/>
    </row>
    <row r="2" ht="17.65" customHeight="1" spans="1:3">
      <c r="A2" s="2" t="s">
        <v>3981</v>
      </c>
      <c r="B2" s="2"/>
      <c r="C2" s="2"/>
    </row>
    <row r="3" ht="17.65" customHeight="1" spans="1:3">
      <c r="A3" s="2" t="s">
        <v>2608</v>
      </c>
      <c r="B3" s="2"/>
      <c r="C3" s="2"/>
    </row>
    <row r="4" ht="17.25" customHeight="1" spans="1:3">
      <c r="A4" s="3" t="s">
        <v>3673</v>
      </c>
      <c r="B4" s="3" t="s">
        <v>129</v>
      </c>
      <c r="C4" s="3" t="s">
        <v>130</v>
      </c>
    </row>
    <row r="5" ht="33.75" customHeight="1" spans="1:3">
      <c r="A5" s="3"/>
      <c r="B5" s="3"/>
      <c r="C5" s="3"/>
    </row>
    <row r="6" ht="17.25" customHeight="1" spans="1:3">
      <c r="A6" s="195" t="s">
        <v>3801</v>
      </c>
      <c r="B6" s="5">
        <v>8933</v>
      </c>
      <c r="C6" s="5">
        <v>8193</v>
      </c>
    </row>
    <row r="7" ht="17.25" customHeight="1" spans="1:3">
      <c r="A7" s="201" t="s">
        <v>3802</v>
      </c>
      <c r="B7" s="5">
        <v>8933</v>
      </c>
      <c r="C7" s="5">
        <v>8193</v>
      </c>
    </row>
    <row r="8" ht="17.25" customHeight="1" spans="1:3">
      <c r="A8" s="195" t="s">
        <v>3803</v>
      </c>
      <c r="B8" s="5">
        <v>135309</v>
      </c>
      <c r="C8" s="5">
        <v>103301</v>
      </c>
    </row>
    <row r="9" ht="17.25" customHeight="1" spans="1:3">
      <c r="A9" s="201" t="s">
        <v>3804</v>
      </c>
      <c r="B9" s="5">
        <v>121280</v>
      </c>
      <c r="C9" s="5">
        <v>96748</v>
      </c>
    </row>
    <row r="10" ht="17.25" customHeight="1" spans="1:3">
      <c r="A10" s="201" t="s">
        <v>3805</v>
      </c>
      <c r="B10" s="5">
        <v>14029</v>
      </c>
      <c r="C10" s="5">
        <v>6553</v>
      </c>
    </row>
    <row r="11" ht="17.25" customHeight="1" spans="1:3">
      <c r="A11" s="195" t="s">
        <v>3806</v>
      </c>
      <c r="B11" s="5">
        <v>0</v>
      </c>
      <c r="C11" s="5">
        <v>0</v>
      </c>
    </row>
    <row r="12" ht="17.25" customHeight="1" spans="1:3">
      <c r="A12" s="202" t="s">
        <v>3807</v>
      </c>
      <c r="B12" s="5">
        <v>0</v>
      </c>
      <c r="C12" s="5">
        <v>0</v>
      </c>
    </row>
    <row r="13" ht="17.25" customHeight="1" spans="1:3">
      <c r="A13" s="195" t="s">
        <v>3809</v>
      </c>
      <c r="B13" s="5">
        <v>4104615</v>
      </c>
      <c r="C13" s="5">
        <v>3554616</v>
      </c>
    </row>
    <row r="14" ht="17.25" customHeight="1" spans="1:3">
      <c r="A14" s="201" t="s">
        <v>3810</v>
      </c>
      <c r="B14" s="5">
        <v>186243</v>
      </c>
      <c r="C14" s="5">
        <v>112326</v>
      </c>
    </row>
    <row r="15" ht="17.25" customHeight="1" spans="1:3">
      <c r="A15" s="201" t="s">
        <v>3811</v>
      </c>
      <c r="B15" s="5">
        <v>3371657</v>
      </c>
      <c r="C15" s="5">
        <v>3064171</v>
      </c>
    </row>
    <row r="16" ht="17.25" customHeight="1" spans="1:3">
      <c r="A16" s="201" t="s">
        <v>3812</v>
      </c>
      <c r="B16" s="5">
        <v>0</v>
      </c>
      <c r="C16" s="5">
        <v>0</v>
      </c>
    </row>
    <row r="17" ht="17.25" customHeight="1" spans="1:3">
      <c r="A17" s="201" t="s">
        <v>3813</v>
      </c>
      <c r="B17" s="5">
        <v>23217</v>
      </c>
      <c r="C17" s="5">
        <v>10360</v>
      </c>
    </row>
    <row r="18" ht="17.25" customHeight="1" spans="1:3">
      <c r="A18" s="201" t="s">
        <v>3814</v>
      </c>
      <c r="B18" s="5">
        <v>39222</v>
      </c>
      <c r="C18" s="5">
        <v>22694</v>
      </c>
    </row>
    <row r="19" ht="17.25" customHeight="1" spans="1:3">
      <c r="A19" s="201" t="s">
        <v>3815</v>
      </c>
      <c r="B19" s="5">
        <v>192568</v>
      </c>
      <c r="C19" s="5">
        <v>156196</v>
      </c>
    </row>
    <row r="20" ht="17.25" customHeight="1" spans="1:3">
      <c r="A20" s="201" t="s">
        <v>3816</v>
      </c>
      <c r="B20" s="5">
        <v>282591</v>
      </c>
      <c r="C20" s="5">
        <v>181347</v>
      </c>
    </row>
    <row r="21" ht="17.1" customHeight="1" spans="1:3">
      <c r="A21" s="4" t="s">
        <v>3982</v>
      </c>
      <c r="B21" s="5">
        <v>9117</v>
      </c>
      <c r="C21" s="5">
        <v>7522</v>
      </c>
    </row>
    <row r="22" ht="17.25" customHeight="1" spans="1:3">
      <c r="A22" s="4" t="s">
        <v>3691</v>
      </c>
      <c r="B22" s="5">
        <v>251170</v>
      </c>
      <c r="C22" s="5">
        <v>171854</v>
      </c>
    </row>
    <row r="23" ht="17.1" customHeight="1" spans="1:3">
      <c r="A23" s="4" t="s">
        <v>3818</v>
      </c>
      <c r="B23" s="196">
        <v>1000</v>
      </c>
      <c r="C23" s="5">
        <v>1000</v>
      </c>
    </row>
    <row r="24" ht="17.25" customHeight="1" spans="1:3">
      <c r="A24" s="4" t="s">
        <v>3819</v>
      </c>
      <c r="B24" s="5">
        <v>172735</v>
      </c>
      <c r="C24" s="5">
        <v>114796</v>
      </c>
    </row>
    <row r="25" ht="17.25" customHeight="1" spans="1:3">
      <c r="A25" s="4" t="s">
        <v>3820</v>
      </c>
      <c r="B25" s="5">
        <v>0</v>
      </c>
      <c r="C25" s="5">
        <v>0</v>
      </c>
    </row>
    <row r="26" ht="17.25" customHeight="1" spans="1:3">
      <c r="A26" s="4" t="s">
        <v>3821</v>
      </c>
      <c r="B26" s="5">
        <v>0</v>
      </c>
      <c r="C26" s="5">
        <v>0</v>
      </c>
    </row>
    <row r="27" ht="17.25" customHeight="1" spans="1:3">
      <c r="A27" s="4" t="s">
        <v>3822</v>
      </c>
      <c r="B27" s="5">
        <v>58407</v>
      </c>
      <c r="C27" s="5">
        <v>54798</v>
      </c>
    </row>
    <row r="28" ht="17.25" customHeight="1" spans="1:3">
      <c r="A28" s="4" t="s">
        <v>3823</v>
      </c>
      <c r="B28" s="5">
        <v>19028</v>
      </c>
      <c r="C28" s="5">
        <v>1260</v>
      </c>
    </row>
    <row r="29" ht="17.25" customHeight="1" spans="1:3">
      <c r="A29" s="4" t="s">
        <v>3693</v>
      </c>
      <c r="B29" s="5">
        <v>140767</v>
      </c>
      <c r="C29" s="5">
        <v>126169</v>
      </c>
    </row>
    <row r="30" ht="17.25" customHeight="1" spans="1:3">
      <c r="A30" s="4" t="s">
        <v>3983</v>
      </c>
      <c r="B30" s="5">
        <v>0</v>
      </c>
      <c r="C30" s="5">
        <v>0</v>
      </c>
    </row>
    <row r="31" ht="17.25" customHeight="1" spans="1:3">
      <c r="A31" s="4" t="s">
        <v>3826</v>
      </c>
      <c r="B31" s="5">
        <v>18365</v>
      </c>
      <c r="C31" s="5">
        <v>3768</v>
      </c>
    </row>
    <row r="32" ht="17.25" customHeight="1" spans="1:3">
      <c r="A32" s="4" t="s">
        <v>3827</v>
      </c>
      <c r="B32" s="5">
        <v>9592</v>
      </c>
      <c r="C32" s="5">
        <v>9592</v>
      </c>
    </row>
    <row r="33" ht="17.25" customHeight="1" spans="1:3">
      <c r="A33" s="4" t="s">
        <v>3830</v>
      </c>
      <c r="B33" s="5">
        <v>112810</v>
      </c>
      <c r="C33" s="5">
        <v>112809</v>
      </c>
    </row>
    <row r="34" ht="17.25" customHeight="1" spans="1:3">
      <c r="A34" s="4" t="s">
        <v>3694</v>
      </c>
      <c r="B34" s="5">
        <v>49332</v>
      </c>
      <c r="C34" s="5">
        <v>22541</v>
      </c>
    </row>
    <row r="35" ht="17.25" customHeight="1" spans="1:3">
      <c r="A35" s="202" t="s">
        <v>3451</v>
      </c>
      <c r="B35" s="5">
        <v>32274</v>
      </c>
      <c r="C35" s="5">
        <v>8461</v>
      </c>
    </row>
    <row r="36" ht="17.25" customHeight="1" spans="1:3">
      <c r="A36" s="4" t="s">
        <v>3984</v>
      </c>
      <c r="B36" s="5">
        <v>32274</v>
      </c>
      <c r="C36" s="5">
        <v>8461</v>
      </c>
    </row>
    <row r="37" ht="17.25" customHeight="1" spans="1:3">
      <c r="A37" s="4" t="s">
        <v>3832</v>
      </c>
      <c r="B37" s="5">
        <v>2704</v>
      </c>
      <c r="C37" s="5">
        <v>1846</v>
      </c>
    </row>
    <row r="38" ht="17.25" customHeight="1" spans="1:3">
      <c r="A38" s="4" t="s">
        <v>3833</v>
      </c>
      <c r="B38" s="5">
        <v>7151</v>
      </c>
      <c r="C38" s="5">
        <v>5031</v>
      </c>
    </row>
    <row r="39" ht="17.25" customHeight="1" spans="1:3">
      <c r="A39" s="4" t="s">
        <v>3834</v>
      </c>
      <c r="B39" s="5">
        <v>7203</v>
      </c>
      <c r="C39" s="5">
        <v>7203</v>
      </c>
    </row>
    <row r="40" ht="17.25" customHeight="1" spans="1:3">
      <c r="A40" s="4" t="s">
        <v>3695</v>
      </c>
      <c r="B40" s="5">
        <v>5543</v>
      </c>
      <c r="C40" s="5">
        <v>3203</v>
      </c>
    </row>
    <row r="41" ht="17.25" customHeight="1" spans="1:3">
      <c r="A41" s="4" t="s">
        <v>3837</v>
      </c>
      <c r="B41" s="5">
        <v>5543</v>
      </c>
      <c r="C41" s="5">
        <v>3203</v>
      </c>
    </row>
    <row r="42" ht="17.25" customHeight="1" spans="1:3">
      <c r="A42" s="4" t="s">
        <v>2569</v>
      </c>
      <c r="B42" s="5">
        <v>691810</v>
      </c>
      <c r="C42" s="5">
        <v>473189</v>
      </c>
    </row>
    <row r="43" ht="17.1" customHeight="1" spans="1:3">
      <c r="A43" s="4" t="s">
        <v>3840</v>
      </c>
      <c r="B43" s="196">
        <v>41996</v>
      </c>
      <c r="C43" s="5">
        <v>13020</v>
      </c>
    </row>
    <row r="44" ht="17.25" customHeight="1" spans="1:3">
      <c r="A44" s="4" t="s">
        <v>3841</v>
      </c>
      <c r="B44" s="5">
        <v>502778</v>
      </c>
      <c r="C44" s="5">
        <v>323287</v>
      </c>
    </row>
    <row r="45" ht="17.25" customHeight="1" spans="1:3">
      <c r="A45" s="4" t="s">
        <v>3839</v>
      </c>
      <c r="B45" s="5">
        <v>147036</v>
      </c>
      <c r="C45" s="5">
        <v>136882</v>
      </c>
    </row>
    <row r="46" ht="17.25" customHeight="1" spans="1:3">
      <c r="A46" s="4" t="s">
        <v>3985</v>
      </c>
      <c r="B46" s="5">
        <v>294</v>
      </c>
      <c r="C46" s="5">
        <v>294</v>
      </c>
    </row>
    <row r="47" ht="17.25" customHeight="1" spans="1:3">
      <c r="A47" s="4" t="s">
        <v>3986</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19</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3">
      <c r="A65" s="4"/>
      <c r="B65" s="6"/>
      <c r="C65" s="6"/>
    </row>
    <row r="66" hidden="1" customHeight="1" spans="1:3">
      <c r="A66" s="4"/>
      <c r="B66" s="6"/>
      <c r="C66" s="6"/>
    </row>
    <row r="67" hidden="1" customHeight="1" spans="1:3">
      <c r="A67" s="4"/>
      <c r="B67" s="6"/>
      <c r="C67" s="6"/>
    </row>
    <row r="68" hidden="1" customHeight="1" spans="1:3">
      <c r="A68" s="4"/>
      <c r="B68" s="6"/>
      <c r="C68" s="6"/>
    </row>
    <row r="69" hidden="1" customHeight="1" spans="1:3">
      <c r="A69" s="4"/>
      <c r="B69" s="6"/>
      <c r="C69" s="6"/>
    </row>
    <row r="70" hidden="1" customHeight="1" spans="1:3">
      <c r="A70" s="4"/>
      <c r="B70" s="6"/>
      <c r="C70" s="6"/>
    </row>
    <row r="71" hidden="1" customHeight="1" spans="1:3">
      <c r="A71" s="4"/>
      <c r="B71" s="6"/>
      <c r="C71" s="6"/>
    </row>
    <row r="72" hidden="1" customHeight="1" spans="1:3">
      <c r="A72" s="4"/>
      <c r="B72" s="6"/>
      <c r="C72" s="6"/>
    </row>
    <row r="73" ht="17.25" customHeight="1" spans="1:4">
      <c r="A73" s="3" t="s">
        <v>3987</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3988</v>
      </c>
      <c r="B1" s="1"/>
      <c r="C1" s="1"/>
      <c r="D1" s="1"/>
      <c r="E1" s="1"/>
      <c r="F1" s="1"/>
      <c r="G1" s="1"/>
      <c r="H1" s="1"/>
      <c r="I1" s="1"/>
      <c r="J1" s="1"/>
      <c r="K1" s="1"/>
      <c r="L1" s="1"/>
    </row>
    <row r="2" ht="17.65" customHeight="1" spans="1:12">
      <c r="A2" s="2" t="s">
        <v>3981</v>
      </c>
      <c r="B2" s="2"/>
      <c r="C2" s="2"/>
      <c r="D2" s="2"/>
      <c r="E2" s="2"/>
      <c r="F2" s="2"/>
      <c r="G2" s="2"/>
      <c r="H2" s="2"/>
      <c r="I2" s="2"/>
      <c r="J2" s="2"/>
      <c r="K2" s="2"/>
      <c r="L2" s="2"/>
    </row>
    <row r="3" ht="17.65" customHeight="1" spans="1:12">
      <c r="A3" s="2" t="s">
        <v>2608</v>
      </c>
      <c r="B3" s="2"/>
      <c r="C3" s="2"/>
      <c r="D3" s="2"/>
      <c r="E3" s="2"/>
      <c r="F3" s="2"/>
      <c r="G3" s="2"/>
      <c r="H3" s="2"/>
      <c r="I3" s="2"/>
      <c r="J3" s="2"/>
      <c r="K3" s="2"/>
      <c r="L3" s="2"/>
    </row>
    <row r="4" ht="17.25" customHeight="1" spans="1:12">
      <c r="A4" s="3" t="s">
        <v>3673</v>
      </c>
      <c r="B4" s="3" t="s">
        <v>3989</v>
      </c>
      <c r="C4" s="3" t="s">
        <v>3990</v>
      </c>
      <c r="D4" s="3"/>
      <c r="E4" s="3"/>
      <c r="F4" s="3"/>
      <c r="G4" s="3"/>
      <c r="H4" s="3"/>
      <c r="I4" s="3"/>
      <c r="J4" s="3"/>
      <c r="K4" s="3" t="s">
        <v>129</v>
      </c>
      <c r="L4" s="3" t="s">
        <v>130</v>
      </c>
    </row>
    <row r="5" ht="33.75" customHeight="1" spans="1:12">
      <c r="A5" s="3"/>
      <c r="B5" s="3"/>
      <c r="C5" s="3" t="s">
        <v>3991</v>
      </c>
      <c r="D5" s="3" t="s">
        <v>3992</v>
      </c>
      <c r="E5" s="3" t="s">
        <v>3993</v>
      </c>
      <c r="F5" s="85" t="s">
        <v>3994</v>
      </c>
      <c r="G5" s="85" t="s">
        <v>3995</v>
      </c>
      <c r="H5" s="3" t="s">
        <v>3996</v>
      </c>
      <c r="I5" s="3" t="s">
        <v>3997</v>
      </c>
      <c r="J5" s="85" t="s">
        <v>3998</v>
      </c>
      <c r="K5" s="3"/>
      <c r="L5" s="3"/>
    </row>
    <row r="6" ht="17.25" customHeight="1" spans="1:12">
      <c r="A6" s="4" t="s">
        <v>3684</v>
      </c>
      <c r="B6" s="5">
        <v>2800</v>
      </c>
      <c r="C6" s="5">
        <v>-562</v>
      </c>
      <c r="D6" s="5">
        <v>6133</v>
      </c>
      <c r="E6" s="5">
        <v>0</v>
      </c>
      <c r="F6" s="5">
        <v>0</v>
      </c>
      <c r="G6" s="5">
        <v>0</v>
      </c>
      <c r="H6" s="5">
        <v>0</v>
      </c>
      <c r="I6" s="5">
        <v>-6695</v>
      </c>
      <c r="J6" s="196">
        <v>0</v>
      </c>
      <c r="K6" s="197">
        <v>2238</v>
      </c>
      <c r="L6" s="197">
        <v>1887</v>
      </c>
    </row>
    <row r="7" ht="17.25" customHeight="1" spans="1:12">
      <c r="A7" s="192" t="s">
        <v>3848</v>
      </c>
      <c r="B7" s="5">
        <v>2800</v>
      </c>
      <c r="C7" s="5">
        <v>-562</v>
      </c>
      <c r="D7" s="5">
        <v>6133</v>
      </c>
      <c r="E7" s="5">
        <v>0</v>
      </c>
      <c r="F7" s="5">
        <v>0</v>
      </c>
      <c r="G7" s="5">
        <v>0</v>
      </c>
      <c r="H7" s="5">
        <v>0</v>
      </c>
      <c r="I7" s="5">
        <v>-6695</v>
      </c>
      <c r="J7" s="196">
        <v>0</v>
      </c>
      <c r="K7" s="197">
        <v>2238</v>
      </c>
      <c r="L7" s="197">
        <v>1887</v>
      </c>
    </row>
    <row r="8" ht="17.25" customHeight="1" spans="1:12">
      <c r="A8" s="4" t="s">
        <v>3685</v>
      </c>
      <c r="B8" s="5">
        <v>0</v>
      </c>
      <c r="C8" s="5">
        <v>17421</v>
      </c>
      <c r="D8" s="5">
        <v>4544</v>
      </c>
      <c r="E8" s="5">
        <v>0</v>
      </c>
      <c r="F8" s="5">
        <v>19251</v>
      </c>
      <c r="G8" s="5">
        <v>0</v>
      </c>
      <c r="H8" s="5">
        <v>0</v>
      </c>
      <c r="I8" s="5">
        <v>-82374</v>
      </c>
      <c r="J8" s="196">
        <v>76000</v>
      </c>
      <c r="K8" s="197">
        <v>17416</v>
      </c>
      <c r="L8" s="197">
        <v>590</v>
      </c>
    </row>
    <row r="9" ht="17.25" customHeight="1" spans="1:12">
      <c r="A9" s="41" t="s">
        <v>3804</v>
      </c>
      <c r="B9" s="5">
        <v>0</v>
      </c>
      <c r="C9" s="5">
        <v>17421</v>
      </c>
      <c r="D9" s="5">
        <v>4544</v>
      </c>
      <c r="E9" s="5">
        <v>0</v>
      </c>
      <c r="F9" s="5">
        <v>19251</v>
      </c>
      <c r="G9" s="5">
        <v>0</v>
      </c>
      <c r="H9" s="5">
        <v>0</v>
      </c>
      <c r="I9" s="5">
        <v>-82374</v>
      </c>
      <c r="J9" s="196">
        <v>76000</v>
      </c>
      <c r="K9" s="197">
        <v>17416</v>
      </c>
      <c r="L9" s="197">
        <v>590</v>
      </c>
    </row>
    <row r="10" ht="17.25" customHeight="1" spans="1:12">
      <c r="A10" s="41" t="s">
        <v>3805</v>
      </c>
      <c r="B10" s="5">
        <v>0</v>
      </c>
      <c r="C10" s="5">
        <v>0</v>
      </c>
      <c r="D10" s="5">
        <v>0</v>
      </c>
      <c r="E10" s="5">
        <v>0</v>
      </c>
      <c r="F10" s="5">
        <v>0</v>
      </c>
      <c r="G10" s="5">
        <v>0</v>
      </c>
      <c r="H10" s="5">
        <v>0</v>
      </c>
      <c r="I10" s="5">
        <v>0</v>
      </c>
      <c r="J10" s="196">
        <v>0</v>
      </c>
      <c r="K10" s="197">
        <v>0</v>
      </c>
      <c r="L10" s="197">
        <v>0</v>
      </c>
    </row>
    <row r="11" ht="17.25" customHeight="1" spans="1:12">
      <c r="A11" s="4" t="s">
        <v>3688</v>
      </c>
      <c r="B11" s="5">
        <v>0</v>
      </c>
      <c r="C11" s="5">
        <v>0</v>
      </c>
      <c r="D11" s="5">
        <v>0</v>
      </c>
      <c r="E11" s="5">
        <v>0</v>
      </c>
      <c r="F11" s="5">
        <v>0</v>
      </c>
      <c r="G11" s="5">
        <v>0</v>
      </c>
      <c r="H11" s="5">
        <v>0</v>
      </c>
      <c r="I11" s="5">
        <v>0</v>
      </c>
      <c r="J11" s="196">
        <v>0</v>
      </c>
      <c r="K11" s="197">
        <v>0</v>
      </c>
      <c r="L11" s="197">
        <v>0</v>
      </c>
    </row>
    <row r="12" ht="17.25" customHeight="1" spans="1:12">
      <c r="A12" s="41" t="s">
        <v>3999</v>
      </c>
      <c r="B12" s="5">
        <v>0</v>
      </c>
      <c r="C12" s="5">
        <v>0</v>
      </c>
      <c r="D12" s="5">
        <v>0</v>
      </c>
      <c r="E12" s="5">
        <v>0</v>
      </c>
      <c r="F12" s="5">
        <v>0</v>
      </c>
      <c r="G12" s="5">
        <v>0</v>
      </c>
      <c r="H12" s="5">
        <v>0</v>
      </c>
      <c r="I12" s="5">
        <v>0</v>
      </c>
      <c r="J12" s="196">
        <v>0</v>
      </c>
      <c r="K12" s="197">
        <v>0</v>
      </c>
      <c r="L12" s="197">
        <v>0</v>
      </c>
    </row>
    <row r="13" ht="17.25" customHeight="1" spans="1:12">
      <c r="A13" s="4" t="s">
        <v>3690</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3810</v>
      </c>
      <c r="B14" s="5">
        <v>1764</v>
      </c>
      <c r="C14" s="5">
        <v>220</v>
      </c>
      <c r="D14" s="5">
        <v>0</v>
      </c>
      <c r="E14" s="5">
        <v>0</v>
      </c>
      <c r="F14" s="5">
        <v>2576</v>
      </c>
      <c r="G14" s="5">
        <v>-2464</v>
      </c>
      <c r="H14" s="5">
        <v>0</v>
      </c>
      <c r="I14" s="5">
        <v>0</v>
      </c>
      <c r="J14" s="196">
        <v>108</v>
      </c>
      <c r="K14" s="197">
        <v>1984</v>
      </c>
      <c r="L14" s="197">
        <v>1494</v>
      </c>
    </row>
    <row r="15" ht="17.25" customHeight="1" spans="1:12">
      <c r="A15" s="43" t="s">
        <v>3811</v>
      </c>
      <c r="B15" s="5">
        <v>1079</v>
      </c>
      <c r="C15" s="5">
        <v>222938</v>
      </c>
      <c r="D15" s="5">
        <v>0</v>
      </c>
      <c r="E15" s="5">
        <v>217500</v>
      </c>
      <c r="F15" s="5">
        <v>173653</v>
      </c>
      <c r="G15" s="5">
        <v>-56583</v>
      </c>
      <c r="H15" s="5">
        <v>0</v>
      </c>
      <c r="I15" s="5">
        <v>0</v>
      </c>
      <c r="J15" s="196">
        <v>-111632</v>
      </c>
      <c r="K15" s="197">
        <v>62017</v>
      </c>
      <c r="L15" s="197">
        <v>0</v>
      </c>
    </row>
    <row r="16" ht="17.25" customHeight="1" spans="1:12">
      <c r="A16" s="41" t="s">
        <v>3812</v>
      </c>
      <c r="B16" s="5">
        <v>0</v>
      </c>
      <c r="C16" s="5">
        <v>0</v>
      </c>
      <c r="D16" s="5">
        <v>0</v>
      </c>
      <c r="E16" s="5">
        <v>0</v>
      </c>
      <c r="F16" s="5">
        <v>0</v>
      </c>
      <c r="G16" s="5">
        <v>0</v>
      </c>
      <c r="H16" s="5">
        <v>0</v>
      </c>
      <c r="I16" s="5">
        <v>0</v>
      </c>
      <c r="J16" s="196">
        <v>0</v>
      </c>
      <c r="K16" s="197">
        <v>0</v>
      </c>
      <c r="L16" s="197">
        <v>0</v>
      </c>
    </row>
    <row r="17" ht="17.25" customHeight="1" spans="1:12">
      <c r="A17" s="41" t="s">
        <v>3813</v>
      </c>
      <c r="B17" s="5">
        <v>0</v>
      </c>
      <c r="C17" s="5">
        <v>0</v>
      </c>
      <c r="D17" s="5">
        <v>0</v>
      </c>
      <c r="E17" s="5">
        <v>0</v>
      </c>
      <c r="F17" s="5">
        <v>410</v>
      </c>
      <c r="G17" s="5">
        <v>0</v>
      </c>
      <c r="H17" s="5">
        <v>0</v>
      </c>
      <c r="I17" s="5">
        <v>0</v>
      </c>
      <c r="J17" s="196">
        <v>-410</v>
      </c>
      <c r="K17" s="197">
        <v>0</v>
      </c>
      <c r="L17" s="197">
        <v>0</v>
      </c>
    </row>
    <row r="18" ht="17.25" customHeight="1" spans="1:12">
      <c r="A18" s="41" t="s">
        <v>3814</v>
      </c>
      <c r="B18" s="5">
        <v>0</v>
      </c>
      <c r="C18" s="5">
        <v>131</v>
      </c>
      <c r="D18" s="5">
        <v>0</v>
      </c>
      <c r="E18" s="5">
        <v>0</v>
      </c>
      <c r="F18" s="5">
        <v>13072</v>
      </c>
      <c r="G18" s="5">
        <v>-7393</v>
      </c>
      <c r="H18" s="5">
        <v>0</v>
      </c>
      <c r="I18" s="5">
        <v>-10785</v>
      </c>
      <c r="J18" s="196">
        <v>5237</v>
      </c>
      <c r="K18" s="197">
        <v>131</v>
      </c>
      <c r="L18" s="197">
        <v>0</v>
      </c>
    </row>
    <row r="19" ht="17.25" customHeight="1" spans="1:12">
      <c r="A19" s="43" t="s">
        <v>3815</v>
      </c>
      <c r="B19" s="5">
        <v>6530</v>
      </c>
      <c r="C19" s="5">
        <v>-1612</v>
      </c>
      <c r="D19" s="5">
        <v>0</v>
      </c>
      <c r="E19" s="5">
        <v>0</v>
      </c>
      <c r="F19" s="5">
        <v>25817</v>
      </c>
      <c r="G19" s="5">
        <v>2562</v>
      </c>
      <c r="H19" s="5">
        <v>0</v>
      </c>
      <c r="I19" s="5">
        <v>-166877</v>
      </c>
      <c r="J19" s="196">
        <v>136886</v>
      </c>
      <c r="K19" s="197">
        <v>4873</v>
      </c>
      <c r="L19" s="197">
        <v>4850</v>
      </c>
    </row>
    <row r="20" ht="17.25" customHeight="1" spans="1:12">
      <c r="A20" s="41" t="s">
        <v>3816</v>
      </c>
      <c r="B20" s="5">
        <v>0</v>
      </c>
      <c r="C20" s="5">
        <v>0</v>
      </c>
      <c r="D20" s="5">
        <v>0</v>
      </c>
      <c r="E20" s="5">
        <v>0</v>
      </c>
      <c r="F20" s="5">
        <v>0</v>
      </c>
      <c r="G20" s="5">
        <v>0</v>
      </c>
      <c r="H20" s="5">
        <v>0</v>
      </c>
      <c r="I20" s="5">
        <v>0</v>
      </c>
      <c r="J20" s="196">
        <v>0</v>
      </c>
      <c r="K20" s="197">
        <v>0</v>
      </c>
      <c r="L20" s="197">
        <v>0</v>
      </c>
    </row>
    <row r="21" ht="16.9" customHeight="1" spans="1:12">
      <c r="A21" s="43" t="s">
        <v>4000</v>
      </c>
      <c r="B21" s="5">
        <v>0</v>
      </c>
      <c r="C21" s="5">
        <v>0</v>
      </c>
      <c r="D21" s="5">
        <v>0</v>
      </c>
      <c r="E21" s="5">
        <v>0</v>
      </c>
      <c r="F21" s="5">
        <v>0</v>
      </c>
      <c r="G21" s="5">
        <v>0</v>
      </c>
      <c r="H21" s="5">
        <v>0</v>
      </c>
      <c r="I21" s="5">
        <v>0</v>
      </c>
      <c r="J21" s="196">
        <v>0</v>
      </c>
      <c r="K21" s="197">
        <v>0</v>
      </c>
      <c r="L21" s="197">
        <v>0</v>
      </c>
    </row>
    <row r="22" ht="17.25" customHeight="1" spans="1:12">
      <c r="A22" s="4" t="s">
        <v>3691</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3818</v>
      </c>
      <c r="B23" s="5">
        <v>0</v>
      </c>
      <c r="C23" s="5">
        <v>0</v>
      </c>
      <c r="D23" s="5">
        <v>0</v>
      </c>
      <c r="E23" s="5">
        <v>0</v>
      </c>
      <c r="F23" s="5">
        <v>0</v>
      </c>
      <c r="G23" s="5">
        <v>0</v>
      </c>
      <c r="H23" s="5">
        <v>0</v>
      </c>
      <c r="I23" s="5">
        <v>0</v>
      </c>
      <c r="J23" s="196">
        <v>0</v>
      </c>
      <c r="K23" s="198">
        <v>0</v>
      </c>
      <c r="L23" s="197">
        <v>0</v>
      </c>
    </row>
    <row r="24" ht="17.25" customHeight="1" spans="1:12">
      <c r="A24" s="43" t="s">
        <v>3819</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3820</v>
      </c>
      <c r="B25" s="5">
        <v>0</v>
      </c>
      <c r="C25" s="5">
        <v>0</v>
      </c>
      <c r="D25" s="5">
        <v>0</v>
      </c>
      <c r="E25" s="5">
        <v>0</v>
      </c>
      <c r="F25" s="5">
        <v>0</v>
      </c>
      <c r="G25" s="5">
        <v>0</v>
      </c>
      <c r="H25" s="5">
        <v>0</v>
      </c>
      <c r="I25" s="5">
        <v>0</v>
      </c>
      <c r="J25" s="196">
        <v>0</v>
      </c>
      <c r="K25" s="197">
        <v>0</v>
      </c>
      <c r="L25" s="197">
        <v>0</v>
      </c>
    </row>
    <row r="26" ht="17.25" customHeight="1" spans="1:12">
      <c r="A26" s="41" t="s">
        <v>3821</v>
      </c>
      <c r="B26" s="5">
        <v>0</v>
      </c>
      <c r="C26" s="5">
        <v>0</v>
      </c>
      <c r="D26" s="5">
        <v>0</v>
      </c>
      <c r="E26" s="5">
        <v>0</v>
      </c>
      <c r="F26" s="5">
        <v>0</v>
      </c>
      <c r="G26" s="5">
        <v>0</v>
      </c>
      <c r="H26" s="5">
        <v>0</v>
      </c>
      <c r="I26" s="5">
        <v>0</v>
      </c>
      <c r="J26" s="196">
        <v>0</v>
      </c>
      <c r="K26" s="197">
        <v>0</v>
      </c>
      <c r="L26" s="197">
        <v>0</v>
      </c>
    </row>
    <row r="27" ht="17.25" customHeight="1" spans="1:12">
      <c r="A27" s="43" t="s">
        <v>3822</v>
      </c>
      <c r="B27" s="5">
        <v>0</v>
      </c>
      <c r="C27" s="5">
        <v>20216</v>
      </c>
      <c r="D27" s="5">
        <v>0</v>
      </c>
      <c r="E27" s="5">
        <v>0</v>
      </c>
      <c r="F27" s="5">
        <v>26578</v>
      </c>
      <c r="G27" s="5">
        <v>424</v>
      </c>
      <c r="H27" s="5">
        <v>0</v>
      </c>
      <c r="I27" s="5">
        <v>-38012</v>
      </c>
      <c r="J27" s="196">
        <v>31226</v>
      </c>
      <c r="K27" s="197">
        <v>20216</v>
      </c>
      <c r="L27" s="197">
        <v>19291</v>
      </c>
    </row>
    <row r="28" ht="17.25" customHeight="1" spans="1:12">
      <c r="A28" s="193" t="s">
        <v>3823</v>
      </c>
      <c r="B28" s="5">
        <v>0</v>
      </c>
      <c r="C28" s="5">
        <v>16987</v>
      </c>
      <c r="D28" s="5">
        <v>0</v>
      </c>
      <c r="E28" s="5">
        <v>0</v>
      </c>
      <c r="F28" s="5">
        <v>0</v>
      </c>
      <c r="G28" s="5">
        <v>16987</v>
      </c>
      <c r="H28" s="5">
        <v>0</v>
      </c>
      <c r="I28" s="5">
        <v>0</v>
      </c>
      <c r="J28" s="196">
        <v>0</v>
      </c>
      <c r="K28" s="197">
        <v>16987</v>
      </c>
      <c r="L28" s="197">
        <v>0</v>
      </c>
    </row>
    <row r="29" ht="17.25" customHeight="1" spans="1:12">
      <c r="A29" s="4" t="s">
        <v>3693</v>
      </c>
      <c r="B29" s="5">
        <v>59000</v>
      </c>
      <c r="C29" s="5">
        <v>64679</v>
      </c>
      <c r="D29" s="5">
        <v>64401</v>
      </c>
      <c r="E29" s="5">
        <v>0</v>
      </c>
      <c r="F29" s="5">
        <v>2513</v>
      </c>
      <c r="G29" s="5">
        <v>-38</v>
      </c>
      <c r="H29" s="5">
        <v>0</v>
      </c>
      <c r="I29" s="5">
        <v>0</v>
      </c>
      <c r="J29" s="196">
        <v>-2197</v>
      </c>
      <c r="K29" s="197">
        <v>123679</v>
      </c>
      <c r="L29" s="197">
        <v>123401</v>
      </c>
    </row>
    <row r="30" ht="17.25" customHeight="1" spans="1:12">
      <c r="A30" s="41" t="s">
        <v>3825</v>
      </c>
      <c r="B30" s="5">
        <v>0</v>
      </c>
      <c r="C30" s="5">
        <v>0</v>
      </c>
      <c r="D30" s="5">
        <v>0</v>
      </c>
      <c r="E30" s="5">
        <v>0</v>
      </c>
      <c r="F30" s="5">
        <v>0</v>
      </c>
      <c r="G30" s="5">
        <v>0</v>
      </c>
      <c r="H30" s="5">
        <v>0</v>
      </c>
      <c r="I30" s="5">
        <v>0</v>
      </c>
      <c r="J30" s="196">
        <v>0</v>
      </c>
      <c r="K30" s="197">
        <v>0</v>
      </c>
      <c r="L30" s="197">
        <v>0</v>
      </c>
    </row>
    <row r="31" ht="17.25" customHeight="1" spans="1:12">
      <c r="A31" s="43" t="s">
        <v>3826</v>
      </c>
      <c r="B31" s="5">
        <v>1000</v>
      </c>
      <c r="C31" s="5">
        <v>277</v>
      </c>
      <c r="D31" s="5">
        <v>0</v>
      </c>
      <c r="E31" s="5">
        <v>0</v>
      </c>
      <c r="F31" s="5">
        <v>453</v>
      </c>
      <c r="G31" s="5">
        <v>-38</v>
      </c>
      <c r="H31" s="5">
        <v>0</v>
      </c>
      <c r="I31" s="5">
        <v>0</v>
      </c>
      <c r="J31" s="196">
        <v>-138</v>
      </c>
      <c r="K31" s="197">
        <v>1277</v>
      </c>
      <c r="L31" s="197">
        <v>1000</v>
      </c>
    </row>
    <row r="32" ht="17.25" customHeight="1" spans="1:12">
      <c r="A32" s="43" t="s">
        <v>3827</v>
      </c>
      <c r="B32" s="5">
        <v>0</v>
      </c>
      <c r="C32" s="5">
        <v>9592</v>
      </c>
      <c r="D32" s="5">
        <v>9592</v>
      </c>
      <c r="E32" s="5">
        <v>0</v>
      </c>
      <c r="F32" s="5">
        <v>0</v>
      </c>
      <c r="G32" s="5">
        <v>0</v>
      </c>
      <c r="H32" s="5">
        <v>0</v>
      </c>
      <c r="I32" s="5">
        <v>0</v>
      </c>
      <c r="J32" s="196">
        <v>0</v>
      </c>
      <c r="K32" s="197">
        <v>9592</v>
      </c>
      <c r="L32" s="197">
        <v>9592</v>
      </c>
    </row>
    <row r="33" ht="17.25" customHeight="1" spans="1:12">
      <c r="A33" s="43" t="s">
        <v>3830</v>
      </c>
      <c r="B33" s="5">
        <v>58000</v>
      </c>
      <c r="C33" s="5">
        <v>54810</v>
      </c>
      <c r="D33" s="5">
        <v>54809</v>
      </c>
      <c r="E33" s="5">
        <v>0</v>
      </c>
      <c r="F33" s="5">
        <v>2060</v>
      </c>
      <c r="G33" s="5">
        <v>0</v>
      </c>
      <c r="H33" s="5">
        <v>0</v>
      </c>
      <c r="I33" s="5">
        <v>0</v>
      </c>
      <c r="J33" s="196">
        <v>-2059</v>
      </c>
      <c r="K33" s="197">
        <v>112810</v>
      </c>
      <c r="L33" s="197">
        <v>112809</v>
      </c>
    </row>
    <row r="34" ht="17.25" customHeight="1" spans="1:12">
      <c r="A34" s="4" t="s">
        <v>3694</v>
      </c>
      <c r="B34" s="5">
        <v>13155</v>
      </c>
      <c r="C34" s="5">
        <v>20471</v>
      </c>
      <c r="D34" s="5">
        <v>21113</v>
      </c>
      <c r="E34" s="5">
        <v>0</v>
      </c>
      <c r="F34" s="5">
        <v>2043</v>
      </c>
      <c r="G34" s="5">
        <v>-5824</v>
      </c>
      <c r="H34" s="5">
        <v>0</v>
      </c>
      <c r="I34" s="5">
        <v>-6880</v>
      </c>
      <c r="J34" s="196">
        <v>10019</v>
      </c>
      <c r="K34" s="197">
        <v>33626</v>
      </c>
      <c r="L34" s="197">
        <v>11767</v>
      </c>
    </row>
    <row r="35" ht="17.25" customHeight="1" spans="1:12">
      <c r="A35" s="43" t="s">
        <v>3451</v>
      </c>
      <c r="B35" s="5">
        <v>0</v>
      </c>
      <c r="C35" s="5">
        <v>26151</v>
      </c>
      <c r="D35" s="5">
        <v>21113</v>
      </c>
      <c r="E35" s="5">
        <v>0</v>
      </c>
      <c r="F35" s="5">
        <v>1688</v>
      </c>
      <c r="G35" s="5">
        <v>-27</v>
      </c>
      <c r="H35" s="5">
        <v>0</v>
      </c>
      <c r="I35" s="5">
        <v>-5835</v>
      </c>
      <c r="J35" s="196">
        <v>9212</v>
      </c>
      <c r="K35" s="197">
        <v>26151</v>
      </c>
      <c r="L35" s="197">
        <v>4337</v>
      </c>
    </row>
    <row r="36" ht="17.25" customHeight="1" spans="1:12">
      <c r="A36" s="192" t="s">
        <v>3942</v>
      </c>
      <c r="B36" s="5">
        <v>0</v>
      </c>
      <c r="C36" s="5">
        <v>26151</v>
      </c>
      <c r="D36" s="5">
        <v>21113</v>
      </c>
      <c r="E36" s="5">
        <v>0</v>
      </c>
      <c r="F36" s="5">
        <v>1688</v>
      </c>
      <c r="G36" s="5">
        <v>-27</v>
      </c>
      <c r="H36" s="5">
        <v>0</v>
      </c>
      <c r="I36" s="5">
        <v>-5835</v>
      </c>
      <c r="J36" s="196">
        <v>9212</v>
      </c>
      <c r="K36" s="197">
        <v>26151</v>
      </c>
      <c r="L36" s="197">
        <v>4337</v>
      </c>
    </row>
    <row r="37" ht="17.25" customHeight="1" spans="1:12">
      <c r="A37" s="43" t="s">
        <v>3832</v>
      </c>
      <c r="B37" s="5">
        <v>80</v>
      </c>
      <c r="C37" s="5">
        <v>67</v>
      </c>
      <c r="D37" s="5">
        <v>0</v>
      </c>
      <c r="E37" s="5">
        <v>0</v>
      </c>
      <c r="F37" s="5">
        <v>63</v>
      </c>
      <c r="G37" s="5">
        <v>5</v>
      </c>
      <c r="H37" s="5">
        <v>0</v>
      </c>
      <c r="I37" s="5">
        <v>-720</v>
      </c>
      <c r="J37" s="196">
        <v>719</v>
      </c>
      <c r="K37" s="197">
        <v>147</v>
      </c>
      <c r="L37" s="197">
        <v>110</v>
      </c>
    </row>
    <row r="38" ht="17.25" customHeight="1" spans="1:12">
      <c r="A38" s="43" t="s">
        <v>3833</v>
      </c>
      <c r="B38" s="5">
        <v>75</v>
      </c>
      <c r="C38" s="5">
        <v>50</v>
      </c>
      <c r="D38" s="5">
        <v>0</v>
      </c>
      <c r="E38" s="5">
        <v>0</v>
      </c>
      <c r="F38" s="5">
        <v>292</v>
      </c>
      <c r="G38" s="5">
        <v>-5</v>
      </c>
      <c r="H38" s="5">
        <v>0</v>
      </c>
      <c r="I38" s="5">
        <v>-325</v>
      </c>
      <c r="J38" s="196">
        <v>88</v>
      </c>
      <c r="K38" s="197">
        <v>125</v>
      </c>
      <c r="L38" s="197">
        <v>117</v>
      </c>
    </row>
    <row r="39" ht="17.25" customHeight="1" spans="1:12">
      <c r="A39" s="43" t="s">
        <v>3834</v>
      </c>
      <c r="B39" s="5">
        <v>13000</v>
      </c>
      <c r="C39" s="5">
        <v>-5797</v>
      </c>
      <c r="D39" s="5">
        <v>0</v>
      </c>
      <c r="E39" s="5">
        <v>0</v>
      </c>
      <c r="F39" s="5">
        <v>0</v>
      </c>
      <c r="G39" s="5">
        <v>-5797</v>
      </c>
      <c r="H39" s="5">
        <v>0</v>
      </c>
      <c r="I39" s="5">
        <v>0</v>
      </c>
      <c r="J39" s="196">
        <v>0</v>
      </c>
      <c r="K39" s="197">
        <v>7203</v>
      </c>
      <c r="L39" s="197">
        <v>7203</v>
      </c>
    </row>
    <row r="40" ht="17.25" customHeight="1" spans="1:12">
      <c r="A40" s="4" t="s">
        <v>3695</v>
      </c>
      <c r="B40" s="5">
        <v>0</v>
      </c>
      <c r="C40" s="5">
        <v>0</v>
      </c>
      <c r="D40" s="5">
        <v>1050</v>
      </c>
      <c r="E40" s="5">
        <v>0</v>
      </c>
      <c r="F40" s="5">
        <v>0</v>
      </c>
      <c r="G40" s="5">
        <v>0</v>
      </c>
      <c r="H40" s="5">
        <v>0</v>
      </c>
      <c r="I40" s="5">
        <v>-4050</v>
      </c>
      <c r="J40" s="196">
        <v>3000</v>
      </c>
      <c r="K40" s="197">
        <v>0</v>
      </c>
      <c r="L40" s="197">
        <v>0</v>
      </c>
    </row>
    <row r="41" ht="17.25" customHeight="1" spans="1:12">
      <c r="A41" s="41" t="s">
        <v>3837</v>
      </c>
      <c r="B41" s="5">
        <v>0</v>
      </c>
      <c r="C41" s="5">
        <v>0</v>
      </c>
      <c r="D41" s="5">
        <v>1050</v>
      </c>
      <c r="E41" s="5">
        <v>0</v>
      </c>
      <c r="F41" s="5">
        <v>0</v>
      </c>
      <c r="G41" s="5">
        <v>0</v>
      </c>
      <c r="H41" s="5">
        <v>0</v>
      </c>
      <c r="I41" s="5">
        <v>-4050</v>
      </c>
      <c r="J41" s="196">
        <v>3000</v>
      </c>
      <c r="K41" s="197">
        <v>0</v>
      </c>
      <c r="L41" s="197">
        <v>0</v>
      </c>
    </row>
    <row r="42" ht="17.25" customHeight="1" spans="1:12">
      <c r="A42" s="4" t="s">
        <v>2569</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3840</v>
      </c>
      <c r="B43" s="5">
        <v>0</v>
      </c>
      <c r="C43" s="5">
        <v>37557</v>
      </c>
      <c r="D43" s="5">
        <v>3003</v>
      </c>
      <c r="E43" s="5">
        <v>0</v>
      </c>
      <c r="F43" s="5">
        <v>0</v>
      </c>
      <c r="G43" s="5">
        <v>37688</v>
      </c>
      <c r="H43" s="5">
        <v>0</v>
      </c>
      <c r="I43" s="5">
        <v>-2757</v>
      </c>
      <c r="J43" s="196">
        <v>-377</v>
      </c>
      <c r="K43" s="198">
        <v>37557</v>
      </c>
      <c r="L43" s="197">
        <v>10693</v>
      </c>
    </row>
    <row r="44" ht="17.25" customHeight="1" spans="1:12">
      <c r="A44" s="194" t="s">
        <v>3841</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3839</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3985</v>
      </c>
      <c r="B46" s="5">
        <v>0</v>
      </c>
      <c r="C46" s="5">
        <v>0</v>
      </c>
      <c r="D46" s="5">
        <v>0</v>
      </c>
      <c r="E46" s="5">
        <v>0</v>
      </c>
      <c r="F46" s="5">
        <v>0</v>
      </c>
      <c r="G46" s="5">
        <v>0</v>
      </c>
      <c r="H46" s="5">
        <v>0</v>
      </c>
      <c r="I46" s="5">
        <v>0</v>
      </c>
      <c r="J46" s="196">
        <v>0</v>
      </c>
      <c r="K46" s="197">
        <v>0</v>
      </c>
      <c r="L46" s="197">
        <v>0</v>
      </c>
    </row>
    <row r="47" spans="1:12">
      <c r="A47" s="4" t="s">
        <v>3986</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19</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3987</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4001</v>
      </c>
      <c r="G1" s="161"/>
      <c r="H1" s="161"/>
      <c r="I1" s="161"/>
      <c r="J1" s="161"/>
      <c r="K1" s="161"/>
      <c r="L1" s="161"/>
      <c r="M1" s="161"/>
      <c r="N1" s="161"/>
    </row>
    <row r="2" ht="18.75" customHeight="1" spans="1:14">
      <c r="A2" s="162" t="s">
        <v>2607</v>
      </c>
      <c r="F2" s="163" t="s">
        <v>4002</v>
      </c>
      <c r="G2" s="163"/>
      <c r="H2" s="163"/>
      <c r="I2" s="163"/>
      <c r="J2" s="171"/>
      <c r="K2" s="171"/>
      <c r="L2" s="171"/>
      <c r="M2" s="172" t="s">
        <v>121</v>
      </c>
      <c r="N2" s="173" t="s">
        <v>121</v>
      </c>
    </row>
    <row r="3" ht="29.25" customHeight="1" spans="1:14">
      <c r="A3" s="164" t="s">
        <v>122</v>
      </c>
      <c r="B3" s="164" t="s">
        <v>123</v>
      </c>
      <c r="C3" s="164" t="s">
        <v>124</v>
      </c>
      <c r="D3" s="164" t="s">
        <v>125</v>
      </c>
      <c r="E3" s="164" t="s">
        <v>125</v>
      </c>
      <c r="F3" s="165" t="s">
        <v>4003</v>
      </c>
      <c r="G3" s="166" t="s">
        <v>127</v>
      </c>
      <c r="H3" s="166" t="s">
        <v>3989</v>
      </c>
      <c r="I3" s="166" t="s">
        <v>129</v>
      </c>
      <c r="J3" s="166" t="s">
        <v>130</v>
      </c>
      <c r="K3" s="174" t="s">
        <v>131</v>
      </c>
      <c r="L3" s="174" t="s">
        <v>132</v>
      </c>
      <c r="M3" s="174" t="s">
        <v>133</v>
      </c>
      <c r="N3" s="31" t="s">
        <v>134</v>
      </c>
    </row>
    <row r="4" ht="18.95" customHeight="1" spans="1:16">
      <c r="A4" s="167" t="s">
        <v>135</v>
      </c>
      <c r="B4" s="168" t="s">
        <v>136</v>
      </c>
      <c r="C4" s="168" t="s">
        <v>136</v>
      </c>
      <c r="D4" s="169" t="s">
        <v>137</v>
      </c>
      <c r="E4" s="168" t="s">
        <v>136</v>
      </c>
      <c r="F4" s="20" t="s">
        <v>138</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136</v>
      </c>
      <c r="B5" s="168" t="s">
        <v>137</v>
      </c>
      <c r="C5" s="168" t="s">
        <v>136</v>
      </c>
      <c r="D5" s="169" t="s">
        <v>139</v>
      </c>
      <c r="E5" s="168" t="s">
        <v>136</v>
      </c>
      <c r="F5" s="23" t="s">
        <v>140</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136</v>
      </c>
      <c r="B6" s="168" t="s">
        <v>136</v>
      </c>
      <c r="C6" s="168" t="s">
        <v>139</v>
      </c>
      <c r="D6" s="169" t="s">
        <v>141</v>
      </c>
      <c r="E6" s="168" t="s">
        <v>148</v>
      </c>
      <c r="F6" s="23" t="s">
        <v>142</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136</v>
      </c>
      <c r="B7" s="168" t="s">
        <v>136</v>
      </c>
      <c r="C7" s="168" t="s">
        <v>139</v>
      </c>
      <c r="D7" s="169" t="s">
        <v>143</v>
      </c>
      <c r="E7" s="168" t="s">
        <v>148</v>
      </c>
      <c r="F7" s="23" t="s">
        <v>144</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136</v>
      </c>
      <c r="B8" s="168" t="s">
        <v>136</v>
      </c>
      <c r="C8" s="168" t="s">
        <v>139</v>
      </c>
      <c r="D8" s="169" t="s">
        <v>145</v>
      </c>
      <c r="E8" s="168" t="s">
        <v>148</v>
      </c>
      <c r="F8" s="23" t="s">
        <v>146</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136</v>
      </c>
      <c r="B9" s="168" t="s">
        <v>136</v>
      </c>
      <c r="C9" s="168" t="s">
        <v>139</v>
      </c>
      <c r="D9" s="169" t="s">
        <v>147</v>
      </c>
      <c r="E9" s="168" t="s">
        <v>148</v>
      </c>
      <c r="F9" s="23" t="s">
        <v>149</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136</v>
      </c>
      <c r="B10" s="168" t="s">
        <v>136</v>
      </c>
      <c r="C10" s="168" t="s">
        <v>139</v>
      </c>
      <c r="D10" s="169" t="s">
        <v>150</v>
      </c>
      <c r="E10" s="168" t="s">
        <v>148</v>
      </c>
      <c r="F10" s="23" t="s">
        <v>151</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136</v>
      </c>
      <c r="B11" s="168" t="s">
        <v>136</v>
      </c>
      <c r="C11" s="168" t="s">
        <v>139</v>
      </c>
      <c r="D11" s="169" t="s">
        <v>152</v>
      </c>
      <c r="E11" s="168" t="s">
        <v>148</v>
      </c>
      <c r="F11" s="23" t="s">
        <v>153</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136</v>
      </c>
      <c r="B12" s="168" t="s">
        <v>136</v>
      </c>
      <c r="C12" s="168" t="s">
        <v>139</v>
      </c>
      <c r="D12" s="169" t="s">
        <v>154</v>
      </c>
      <c r="E12" s="168" t="s">
        <v>148</v>
      </c>
      <c r="F12" s="27" t="s">
        <v>155</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136</v>
      </c>
      <c r="B13" s="168" t="s">
        <v>136</v>
      </c>
      <c r="C13" s="168" t="s">
        <v>139</v>
      </c>
      <c r="D13" s="169" t="s">
        <v>156</v>
      </c>
      <c r="E13" s="168" t="s">
        <v>148</v>
      </c>
      <c r="F13" s="23" t="s">
        <v>157</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136</v>
      </c>
      <c r="B14" s="168" t="s">
        <v>136</v>
      </c>
      <c r="C14" s="168" t="s">
        <v>139</v>
      </c>
      <c r="D14" s="169" t="s">
        <v>158</v>
      </c>
      <c r="E14" s="168" t="s">
        <v>148</v>
      </c>
      <c r="F14" s="23" t="s">
        <v>159</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136</v>
      </c>
      <c r="B15" s="168" t="s">
        <v>136</v>
      </c>
      <c r="C15" s="168" t="s">
        <v>139</v>
      </c>
      <c r="D15" s="169" t="s">
        <v>160</v>
      </c>
      <c r="E15" s="168" t="s">
        <v>148</v>
      </c>
      <c r="F15" s="23" t="s">
        <v>161</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136</v>
      </c>
      <c r="B16" s="168" t="s">
        <v>136</v>
      </c>
      <c r="C16" s="168" t="s">
        <v>139</v>
      </c>
      <c r="D16" s="169" t="s">
        <v>162</v>
      </c>
      <c r="E16" s="168" t="s">
        <v>148</v>
      </c>
      <c r="F16" s="23" t="s">
        <v>163</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136</v>
      </c>
      <c r="B17" s="168" t="s">
        <v>137</v>
      </c>
      <c r="C17" s="168" t="s">
        <v>136</v>
      </c>
      <c r="D17" s="169" t="s">
        <v>164</v>
      </c>
      <c r="E17" s="168"/>
      <c r="F17" s="23" t="s">
        <v>165</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136</v>
      </c>
      <c r="B18" s="168" t="s">
        <v>136</v>
      </c>
      <c r="C18" s="168" t="s">
        <v>164</v>
      </c>
      <c r="D18" s="169" t="s">
        <v>166</v>
      </c>
      <c r="E18" s="168" t="s">
        <v>148</v>
      </c>
      <c r="F18" s="23" t="s">
        <v>142</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136</v>
      </c>
      <c r="B19" s="168" t="s">
        <v>136</v>
      </c>
      <c r="C19" s="168" t="s">
        <v>164</v>
      </c>
      <c r="D19" s="169" t="s">
        <v>167</v>
      </c>
      <c r="E19" s="168" t="s">
        <v>148</v>
      </c>
      <c r="F19" s="23" t="s">
        <v>144</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136</v>
      </c>
      <c r="B20" s="168" t="s">
        <v>136</v>
      </c>
      <c r="C20" s="168" t="s">
        <v>164</v>
      </c>
      <c r="D20" s="169" t="s">
        <v>168</v>
      </c>
      <c r="E20" s="168" t="s">
        <v>148</v>
      </c>
      <c r="F20" s="23" t="s">
        <v>146</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136</v>
      </c>
      <c r="B21" s="168" t="s">
        <v>136</v>
      </c>
      <c r="C21" s="168" t="s">
        <v>164</v>
      </c>
      <c r="D21" s="169" t="s">
        <v>169</v>
      </c>
      <c r="E21" s="168" t="s">
        <v>148</v>
      </c>
      <c r="F21" s="23" t="s">
        <v>170</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136</v>
      </c>
      <c r="B22" s="168" t="s">
        <v>136</v>
      </c>
      <c r="C22" s="168" t="s">
        <v>164</v>
      </c>
      <c r="D22" s="169" t="s">
        <v>171</v>
      </c>
      <c r="E22" s="168" t="s">
        <v>148</v>
      </c>
      <c r="F22" s="23" t="s">
        <v>172</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136</v>
      </c>
      <c r="B23" s="168" t="s">
        <v>136</v>
      </c>
      <c r="C23" s="168" t="s">
        <v>164</v>
      </c>
      <c r="D23" s="169" t="s">
        <v>173</v>
      </c>
      <c r="E23" s="168" t="s">
        <v>148</v>
      </c>
      <c r="F23" s="23" t="s">
        <v>174</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136</v>
      </c>
      <c r="B24" s="168" t="s">
        <v>136</v>
      </c>
      <c r="C24" s="168" t="s">
        <v>164</v>
      </c>
      <c r="D24" s="169" t="s">
        <v>175</v>
      </c>
      <c r="E24" s="168" t="s">
        <v>148</v>
      </c>
      <c r="F24" s="23" t="s">
        <v>161</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136</v>
      </c>
      <c r="B25" s="168" t="s">
        <v>136</v>
      </c>
      <c r="C25" s="168" t="s">
        <v>164</v>
      </c>
      <c r="D25" s="169" t="s">
        <v>176</v>
      </c>
      <c r="E25" s="168" t="s">
        <v>148</v>
      </c>
      <c r="F25" s="23" t="s">
        <v>177</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136</v>
      </c>
      <c r="B26" s="168" t="s">
        <v>137</v>
      </c>
      <c r="C26" s="168" t="s">
        <v>136</v>
      </c>
      <c r="D26" s="477" t="s">
        <v>178</v>
      </c>
      <c r="E26" s="168"/>
      <c r="F26" s="23" t="s">
        <v>179</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136</v>
      </c>
      <c r="B27" s="168" t="s">
        <v>136</v>
      </c>
      <c r="C27" s="168" t="s">
        <v>178</v>
      </c>
      <c r="D27" s="169" t="s">
        <v>180</v>
      </c>
      <c r="E27" s="168" t="s">
        <v>148</v>
      </c>
      <c r="F27" s="23" t="s">
        <v>142</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136</v>
      </c>
      <c r="B28" s="168" t="s">
        <v>136</v>
      </c>
      <c r="C28" s="168" t="s">
        <v>178</v>
      </c>
      <c r="D28" s="169" t="s">
        <v>181</v>
      </c>
      <c r="E28" s="168" t="s">
        <v>148</v>
      </c>
      <c r="F28" s="23" t="s">
        <v>144</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136</v>
      </c>
      <c r="B29" s="168" t="s">
        <v>136</v>
      </c>
      <c r="C29" s="168" t="s">
        <v>178</v>
      </c>
      <c r="D29" s="169" t="s">
        <v>182</v>
      </c>
      <c r="E29" s="168" t="s">
        <v>148</v>
      </c>
      <c r="F29" s="23" t="s">
        <v>146</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136</v>
      </c>
      <c r="B30" s="168" t="s">
        <v>136</v>
      </c>
      <c r="C30" s="168" t="s">
        <v>178</v>
      </c>
      <c r="D30" s="169" t="s">
        <v>183</v>
      </c>
      <c r="E30" s="168" t="s">
        <v>148</v>
      </c>
      <c r="F30" s="23" t="s">
        <v>184</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136</v>
      </c>
      <c r="B31" s="168" t="s">
        <v>136</v>
      </c>
      <c r="C31" s="168" t="s">
        <v>178</v>
      </c>
      <c r="D31" s="169" t="s">
        <v>185</v>
      </c>
      <c r="E31" s="168" t="s">
        <v>148</v>
      </c>
      <c r="F31" s="23" t="s">
        <v>186</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136</v>
      </c>
      <c r="B32" s="168" t="s">
        <v>136</v>
      </c>
      <c r="C32" s="168" t="s">
        <v>178</v>
      </c>
      <c r="D32" s="169" t="s">
        <v>187</v>
      </c>
      <c r="E32" s="168" t="s">
        <v>148</v>
      </c>
      <c r="F32" s="23" t="s">
        <v>188</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136</v>
      </c>
      <c r="B33" s="168" t="s">
        <v>136</v>
      </c>
      <c r="C33" s="168" t="s">
        <v>178</v>
      </c>
      <c r="D33" s="169" t="s">
        <v>189</v>
      </c>
      <c r="E33" s="168" t="s">
        <v>148</v>
      </c>
      <c r="F33" s="23" t="s">
        <v>190</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136</v>
      </c>
      <c r="B34" s="168" t="s">
        <v>136</v>
      </c>
      <c r="C34" s="168" t="s">
        <v>178</v>
      </c>
      <c r="D34" s="169" t="s">
        <v>191</v>
      </c>
      <c r="E34" s="168" t="s">
        <v>148</v>
      </c>
      <c r="F34" s="23" t="s">
        <v>192</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136</v>
      </c>
      <c r="B35" s="168" t="s">
        <v>136</v>
      </c>
      <c r="C35" s="168" t="s">
        <v>178</v>
      </c>
      <c r="D35" s="169" t="s">
        <v>193</v>
      </c>
      <c r="E35" s="168" t="s">
        <v>148</v>
      </c>
      <c r="F35" s="27" t="s">
        <v>194</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136</v>
      </c>
      <c r="B36" s="168" t="s">
        <v>136</v>
      </c>
      <c r="C36" s="168" t="s">
        <v>178</v>
      </c>
      <c r="D36" s="169" t="s">
        <v>195</v>
      </c>
      <c r="E36" s="168" t="s">
        <v>148</v>
      </c>
      <c r="F36" s="27" t="s">
        <v>161</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136</v>
      </c>
      <c r="B37" s="168" t="s">
        <v>136</v>
      </c>
      <c r="C37" s="168" t="s">
        <v>178</v>
      </c>
      <c r="D37" s="169" t="s">
        <v>196</v>
      </c>
      <c r="E37" s="168" t="s">
        <v>148</v>
      </c>
      <c r="F37" s="23" t="s">
        <v>197</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136</v>
      </c>
      <c r="B38" s="168" t="s">
        <v>137</v>
      </c>
      <c r="C38" s="168" t="s">
        <v>136</v>
      </c>
      <c r="D38" s="169" t="s">
        <v>198</v>
      </c>
      <c r="E38" s="168"/>
      <c r="F38" s="23" t="s">
        <v>199</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136</v>
      </c>
      <c r="B39" s="168" t="s">
        <v>136</v>
      </c>
      <c r="C39" s="168" t="s">
        <v>198</v>
      </c>
      <c r="D39" s="169" t="s">
        <v>200</v>
      </c>
      <c r="E39" s="168" t="s">
        <v>148</v>
      </c>
      <c r="F39" s="23" t="s">
        <v>142</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136</v>
      </c>
      <c r="B40" s="168" t="s">
        <v>136</v>
      </c>
      <c r="C40" s="168" t="s">
        <v>198</v>
      </c>
      <c r="D40" s="169" t="s">
        <v>201</v>
      </c>
      <c r="E40" s="168" t="s">
        <v>148</v>
      </c>
      <c r="F40" s="23" t="s">
        <v>144</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136</v>
      </c>
      <c r="B41" s="168" t="s">
        <v>136</v>
      </c>
      <c r="C41" s="168" t="s">
        <v>198</v>
      </c>
      <c r="D41" s="169" t="s">
        <v>202</v>
      </c>
      <c r="E41" s="168" t="s">
        <v>148</v>
      </c>
      <c r="F41" s="23" t="s">
        <v>146</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136</v>
      </c>
      <c r="B42" s="168" t="s">
        <v>136</v>
      </c>
      <c r="C42" s="168" t="s">
        <v>198</v>
      </c>
      <c r="D42" s="169" t="s">
        <v>203</v>
      </c>
      <c r="E42" s="168" t="s">
        <v>148</v>
      </c>
      <c r="F42" s="23" t="s">
        <v>204</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136</v>
      </c>
      <c r="B43" s="168" t="s">
        <v>136</v>
      </c>
      <c r="C43" s="168" t="s">
        <v>198</v>
      </c>
      <c r="D43" s="169" t="s">
        <v>205</v>
      </c>
      <c r="E43" s="168" t="s">
        <v>148</v>
      </c>
      <c r="F43" s="23" t="s">
        <v>206</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136</v>
      </c>
      <c r="B44" s="168" t="s">
        <v>136</v>
      </c>
      <c r="C44" s="168" t="s">
        <v>198</v>
      </c>
      <c r="D44" s="169" t="s">
        <v>207</v>
      </c>
      <c r="E44" s="168" t="s">
        <v>148</v>
      </c>
      <c r="F44" s="23" t="s">
        <v>208</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136</v>
      </c>
      <c r="B45" s="168" t="s">
        <v>136</v>
      </c>
      <c r="C45" s="168" t="s">
        <v>198</v>
      </c>
      <c r="D45" s="169" t="s">
        <v>209</v>
      </c>
      <c r="E45" s="168" t="s">
        <v>148</v>
      </c>
      <c r="F45" s="23" t="s">
        <v>210</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136</v>
      </c>
      <c r="B46" s="168" t="s">
        <v>136</v>
      </c>
      <c r="C46" s="168" t="s">
        <v>198</v>
      </c>
      <c r="D46" s="169" t="s">
        <v>212</v>
      </c>
      <c r="E46" s="168" t="s">
        <v>148</v>
      </c>
      <c r="F46" s="23" t="s">
        <v>213</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136</v>
      </c>
      <c r="B47" s="168" t="s">
        <v>136</v>
      </c>
      <c r="C47" s="168" t="s">
        <v>198</v>
      </c>
      <c r="D47" s="477" t="s">
        <v>214</v>
      </c>
      <c r="E47" s="168" t="s">
        <v>148</v>
      </c>
      <c r="F47" s="23" t="s">
        <v>215</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136</v>
      </c>
      <c r="B48" s="168" t="s">
        <v>136</v>
      </c>
      <c r="C48" s="168" t="s">
        <v>198</v>
      </c>
      <c r="D48" s="169" t="s">
        <v>216</v>
      </c>
      <c r="E48" s="168" t="s">
        <v>148</v>
      </c>
      <c r="F48" s="23" t="s">
        <v>161</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136</v>
      </c>
      <c r="B49" s="168" t="s">
        <v>136</v>
      </c>
      <c r="C49" s="168" t="s">
        <v>198</v>
      </c>
      <c r="D49" s="169" t="s">
        <v>217</v>
      </c>
      <c r="E49" s="168" t="s">
        <v>148</v>
      </c>
      <c r="F49" s="23" t="s">
        <v>218</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136</v>
      </c>
      <c r="B50" s="168" t="s">
        <v>137</v>
      </c>
      <c r="C50" s="168" t="s">
        <v>136</v>
      </c>
      <c r="D50" s="169" t="s">
        <v>219</v>
      </c>
      <c r="E50" s="168" t="s">
        <v>136</v>
      </c>
      <c r="F50" s="23" t="s">
        <v>220</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136</v>
      </c>
      <c r="B51" s="168" t="s">
        <v>136</v>
      </c>
      <c r="C51" s="168" t="s">
        <v>219</v>
      </c>
      <c r="D51" s="169" t="s">
        <v>221</v>
      </c>
      <c r="E51" s="168" t="s">
        <v>148</v>
      </c>
      <c r="F51" s="23" t="s">
        <v>142</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136</v>
      </c>
      <c r="B52" s="168" t="s">
        <v>136</v>
      </c>
      <c r="C52" s="168" t="s">
        <v>219</v>
      </c>
      <c r="D52" s="169" t="s">
        <v>222</v>
      </c>
      <c r="E52" s="168" t="s">
        <v>148</v>
      </c>
      <c r="F52" s="23" t="s">
        <v>144</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136</v>
      </c>
      <c r="B53" s="168" t="s">
        <v>136</v>
      </c>
      <c r="C53" s="168" t="s">
        <v>219</v>
      </c>
      <c r="D53" s="169" t="s">
        <v>223</v>
      </c>
      <c r="E53" s="168" t="s">
        <v>148</v>
      </c>
      <c r="F53" s="23" t="s">
        <v>146</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136</v>
      </c>
      <c r="B54" s="168" t="s">
        <v>136</v>
      </c>
      <c r="C54" s="168" t="s">
        <v>219</v>
      </c>
      <c r="D54" s="169" t="s">
        <v>224</v>
      </c>
      <c r="E54" s="168" t="s">
        <v>148</v>
      </c>
      <c r="F54" s="23" t="s">
        <v>225</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136</v>
      </c>
      <c r="B55" s="168" t="s">
        <v>136</v>
      </c>
      <c r="C55" s="168" t="s">
        <v>219</v>
      </c>
      <c r="D55" s="169" t="s">
        <v>226</v>
      </c>
      <c r="E55" s="168" t="s">
        <v>148</v>
      </c>
      <c r="F55" s="23" t="s">
        <v>227</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136</v>
      </c>
      <c r="B56" s="168" t="s">
        <v>136</v>
      </c>
      <c r="C56" s="168" t="s">
        <v>219</v>
      </c>
      <c r="D56" s="169" t="s">
        <v>228</v>
      </c>
      <c r="E56" s="168" t="s">
        <v>148</v>
      </c>
      <c r="F56" s="23" t="s">
        <v>229</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136</v>
      </c>
      <c r="B57" s="168" t="s">
        <v>136</v>
      </c>
      <c r="C57" s="168" t="s">
        <v>219</v>
      </c>
      <c r="D57" s="169" t="s">
        <v>230</v>
      </c>
      <c r="E57" s="168" t="s">
        <v>148</v>
      </c>
      <c r="F57" s="23" t="s">
        <v>231</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136</v>
      </c>
      <c r="B58" s="168" t="s">
        <v>136</v>
      </c>
      <c r="C58" s="168" t="s">
        <v>219</v>
      </c>
      <c r="D58" s="169" t="s">
        <v>232</v>
      </c>
      <c r="E58" s="168" t="s">
        <v>148</v>
      </c>
      <c r="F58" s="23" t="s">
        <v>233</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136</v>
      </c>
      <c r="B59" s="168" t="s">
        <v>136</v>
      </c>
      <c r="C59" s="168" t="s">
        <v>219</v>
      </c>
      <c r="D59" s="169" t="s">
        <v>234</v>
      </c>
      <c r="E59" s="168" t="s">
        <v>148</v>
      </c>
      <c r="F59" s="23" t="s">
        <v>161</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136</v>
      </c>
      <c r="B60" s="168" t="s">
        <v>136</v>
      </c>
      <c r="C60" s="168" t="s">
        <v>219</v>
      </c>
      <c r="D60" s="169" t="s">
        <v>235</v>
      </c>
      <c r="E60" s="168" t="s">
        <v>148</v>
      </c>
      <c r="F60" s="23" t="s">
        <v>236</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136</v>
      </c>
      <c r="B61" s="168" t="s">
        <v>137</v>
      </c>
      <c r="C61" s="168" t="s">
        <v>136</v>
      </c>
      <c r="D61" s="169" t="s">
        <v>237</v>
      </c>
      <c r="E61" s="168" t="s">
        <v>136</v>
      </c>
      <c r="F61" s="23" t="s">
        <v>238</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136</v>
      </c>
      <c r="B62" s="168" t="s">
        <v>136</v>
      </c>
      <c r="C62" s="168" t="s">
        <v>237</v>
      </c>
      <c r="D62" s="169" t="s">
        <v>239</v>
      </c>
      <c r="E62" s="168" t="s">
        <v>148</v>
      </c>
      <c r="F62" s="23" t="s">
        <v>142</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136</v>
      </c>
      <c r="B63" s="168" t="s">
        <v>136</v>
      </c>
      <c r="C63" s="168" t="s">
        <v>237</v>
      </c>
      <c r="D63" s="169" t="s">
        <v>240</v>
      </c>
      <c r="E63" s="168" t="s">
        <v>148</v>
      </c>
      <c r="F63" s="23" t="s">
        <v>144</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136</v>
      </c>
      <c r="B64" s="168" t="s">
        <v>136</v>
      </c>
      <c r="C64" s="168" t="s">
        <v>237</v>
      </c>
      <c r="D64" s="169" t="s">
        <v>241</v>
      </c>
      <c r="E64" s="168" t="s">
        <v>148</v>
      </c>
      <c r="F64" s="23" t="s">
        <v>146</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136</v>
      </c>
      <c r="B65" s="168" t="s">
        <v>136</v>
      </c>
      <c r="C65" s="168" t="s">
        <v>237</v>
      </c>
      <c r="D65" s="169" t="s">
        <v>242</v>
      </c>
      <c r="E65" s="168" t="s">
        <v>148</v>
      </c>
      <c r="F65" s="23" t="s">
        <v>243</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136</v>
      </c>
      <c r="B66" s="168" t="s">
        <v>136</v>
      </c>
      <c r="C66" s="168" t="s">
        <v>237</v>
      </c>
      <c r="D66" s="169" t="s">
        <v>244</v>
      </c>
      <c r="E66" s="168" t="s">
        <v>148</v>
      </c>
      <c r="F66" s="23" t="s">
        <v>245</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136</v>
      </c>
      <c r="B67" s="168" t="s">
        <v>136</v>
      </c>
      <c r="C67" s="168" t="s">
        <v>237</v>
      </c>
      <c r="D67" s="169" t="s">
        <v>246</v>
      </c>
      <c r="E67" s="168" t="s">
        <v>148</v>
      </c>
      <c r="F67" s="23" t="s">
        <v>247</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136</v>
      </c>
      <c r="B68" s="168" t="s">
        <v>136</v>
      </c>
      <c r="C68" s="168" t="s">
        <v>237</v>
      </c>
      <c r="D68" s="169" t="s">
        <v>248</v>
      </c>
      <c r="E68" s="168" t="s">
        <v>148</v>
      </c>
      <c r="F68" s="23" t="s">
        <v>249</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136</v>
      </c>
      <c r="B69" s="168" t="s">
        <v>136</v>
      </c>
      <c r="C69" s="168" t="s">
        <v>237</v>
      </c>
      <c r="D69" s="169" t="s">
        <v>250</v>
      </c>
      <c r="E69" s="168" t="s">
        <v>148</v>
      </c>
      <c r="F69" s="23" t="s">
        <v>251</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136</v>
      </c>
      <c r="B70" s="168" t="s">
        <v>136</v>
      </c>
      <c r="C70" s="168" t="s">
        <v>237</v>
      </c>
      <c r="D70" s="169" t="s">
        <v>252</v>
      </c>
      <c r="E70" s="168" t="s">
        <v>148</v>
      </c>
      <c r="F70" s="23" t="s">
        <v>161</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136</v>
      </c>
      <c r="B71" s="168" t="s">
        <v>136</v>
      </c>
      <c r="C71" s="168" t="s">
        <v>237</v>
      </c>
      <c r="D71" s="169" t="s">
        <v>253</v>
      </c>
      <c r="E71" s="168" t="s">
        <v>148</v>
      </c>
      <c r="F71" s="23" t="s">
        <v>254</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136</v>
      </c>
      <c r="B72" s="168" t="s">
        <v>137</v>
      </c>
      <c r="C72" s="168" t="s">
        <v>136</v>
      </c>
      <c r="D72" s="169" t="s">
        <v>255</v>
      </c>
      <c r="E72" s="168" t="s">
        <v>136</v>
      </c>
      <c r="F72" s="23" t="s">
        <v>256</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136</v>
      </c>
      <c r="B73" s="168" t="s">
        <v>136</v>
      </c>
      <c r="C73" s="168" t="s">
        <v>255</v>
      </c>
      <c r="D73" s="169" t="s">
        <v>257</v>
      </c>
      <c r="E73" s="168" t="s">
        <v>148</v>
      </c>
      <c r="F73" s="23" t="s">
        <v>142</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136</v>
      </c>
      <c r="B74" s="168" t="s">
        <v>136</v>
      </c>
      <c r="C74" s="168" t="s">
        <v>255</v>
      </c>
      <c r="D74" s="169" t="s">
        <v>258</v>
      </c>
      <c r="E74" s="168" t="s">
        <v>148</v>
      </c>
      <c r="F74" s="23" t="s">
        <v>144</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136</v>
      </c>
      <c r="B75" s="168" t="s">
        <v>136</v>
      </c>
      <c r="C75" s="168" t="s">
        <v>255</v>
      </c>
      <c r="D75" s="169" t="s">
        <v>259</v>
      </c>
      <c r="E75" s="168" t="s">
        <v>148</v>
      </c>
      <c r="F75" s="23" t="s">
        <v>146</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136</v>
      </c>
      <c r="B76" s="168" t="s">
        <v>136</v>
      </c>
      <c r="C76" s="168" t="s">
        <v>255</v>
      </c>
      <c r="D76" s="169" t="s">
        <v>260</v>
      </c>
      <c r="E76" s="168" t="s">
        <v>148</v>
      </c>
      <c r="F76" s="23" t="s">
        <v>261</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136</v>
      </c>
      <c r="B77" s="168" t="s">
        <v>136</v>
      </c>
      <c r="C77" s="168" t="s">
        <v>255</v>
      </c>
      <c r="D77" s="169" t="s">
        <v>262</v>
      </c>
      <c r="E77" s="168" t="s">
        <v>148</v>
      </c>
      <c r="F77" s="23" t="s">
        <v>263</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136</v>
      </c>
      <c r="B78" s="168" t="s">
        <v>136</v>
      </c>
      <c r="C78" s="168" t="s">
        <v>255</v>
      </c>
      <c r="D78" s="169" t="s">
        <v>264</v>
      </c>
      <c r="E78" s="168" t="s">
        <v>148</v>
      </c>
      <c r="F78" s="23" t="s">
        <v>265</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136</v>
      </c>
      <c r="B79" s="168" t="s">
        <v>136</v>
      </c>
      <c r="C79" s="168" t="s">
        <v>255</v>
      </c>
      <c r="D79" s="169" t="s">
        <v>266</v>
      </c>
      <c r="E79" s="168" t="s">
        <v>148</v>
      </c>
      <c r="F79" s="23" t="s">
        <v>267</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136</v>
      </c>
      <c r="B80" s="168" t="s">
        <v>136</v>
      </c>
      <c r="C80" s="168" t="s">
        <v>255</v>
      </c>
      <c r="D80" s="169" t="s">
        <v>268</v>
      </c>
      <c r="E80" s="168" t="s">
        <v>148</v>
      </c>
      <c r="F80" s="23" t="s">
        <v>269</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136</v>
      </c>
      <c r="B81" s="168" t="s">
        <v>136</v>
      </c>
      <c r="C81" s="168" t="s">
        <v>255</v>
      </c>
      <c r="D81" s="169" t="s">
        <v>270</v>
      </c>
      <c r="E81" s="168" t="s">
        <v>148</v>
      </c>
      <c r="F81" s="23" t="s">
        <v>249</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136</v>
      </c>
      <c r="B82" s="168" t="s">
        <v>136</v>
      </c>
      <c r="C82" s="168" t="s">
        <v>255</v>
      </c>
      <c r="D82" s="169" t="s">
        <v>271</v>
      </c>
      <c r="E82" s="168" t="s">
        <v>148</v>
      </c>
      <c r="F82" s="23" t="s">
        <v>161</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136</v>
      </c>
      <c r="B83" s="168" t="s">
        <v>136</v>
      </c>
      <c r="C83" s="168" t="s">
        <v>255</v>
      </c>
      <c r="D83" s="169" t="s">
        <v>272</v>
      </c>
      <c r="E83" s="168" t="s">
        <v>148</v>
      </c>
      <c r="F83" s="23" t="s">
        <v>273</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136</v>
      </c>
      <c r="B84" s="168" t="s">
        <v>137</v>
      </c>
      <c r="C84" s="168" t="s">
        <v>136</v>
      </c>
      <c r="D84" s="169" t="s">
        <v>274</v>
      </c>
      <c r="E84" s="168" t="s">
        <v>136</v>
      </c>
      <c r="F84" s="23" t="s">
        <v>275</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136</v>
      </c>
      <c r="B85" s="168" t="s">
        <v>136</v>
      </c>
      <c r="C85" s="168" t="s">
        <v>274</v>
      </c>
      <c r="D85" s="169" t="s">
        <v>276</v>
      </c>
      <c r="E85" s="168" t="s">
        <v>148</v>
      </c>
      <c r="F85" s="23" t="s">
        <v>142</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136</v>
      </c>
      <c r="B86" s="168" t="s">
        <v>136</v>
      </c>
      <c r="C86" s="168" t="s">
        <v>274</v>
      </c>
      <c r="D86" s="169" t="s">
        <v>277</v>
      </c>
      <c r="E86" s="168" t="s">
        <v>148</v>
      </c>
      <c r="F86" s="23" t="s">
        <v>144</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136</v>
      </c>
      <c r="B87" s="168" t="s">
        <v>136</v>
      </c>
      <c r="C87" s="168" t="s">
        <v>274</v>
      </c>
      <c r="D87" s="169" t="s">
        <v>278</v>
      </c>
      <c r="E87" s="168" t="s">
        <v>148</v>
      </c>
      <c r="F87" s="23" t="s">
        <v>146</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136</v>
      </c>
      <c r="B88" s="168" t="s">
        <v>136</v>
      </c>
      <c r="C88" s="168" t="s">
        <v>274</v>
      </c>
      <c r="D88" s="169" t="s">
        <v>279</v>
      </c>
      <c r="E88" s="168" t="s">
        <v>148</v>
      </c>
      <c r="F88" s="23" t="s">
        <v>280</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136</v>
      </c>
      <c r="B89" s="168" t="s">
        <v>136</v>
      </c>
      <c r="C89" s="168" t="s">
        <v>274</v>
      </c>
      <c r="D89" s="169" t="s">
        <v>281</v>
      </c>
      <c r="E89" s="168" t="s">
        <v>148</v>
      </c>
      <c r="F89" s="23" t="s">
        <v>282</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136</v>
      </c>
      <c r="B90" s="168" t="s">
        <v>136</v>
      </c>
      <c r="C90" s="168" t="s">
        <v>274</v>
      </c>
      <c r="D90" s="169" t="s">
        <v>283</v>
      </c>
      <c r="E90" s="168" t="s">
        <v>148</v>
      </c>
      <c r="F90" s="23" t="s">
        <v>249</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136</v>
      </c>
      <c r="B91" s="168" t="s">
        <v>136</v>
      </c>
      <c r="C91" s="168" t="s">
        <v>274</v>
      </c>
      <c r="D91" s="169" t="s">
        <v>284</v>
      </c>
      <c r="E91" s="168" t="s">
        <v>148</v>
      </c>
      <c r="F91" s="23" t="s">
        <v>161</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136</v>
      </c>
      <c r="B92" s="168" t="s">
        <v>136</v>
      </c>
      <c r="C92" s="168" t="s">
        <v>274</v>
      </c>
      <c r="D92" s="169" t="s">
        <v>285</v>
      </c>
      <c r="E92" s="168" t="s">
        <v>148</v>
      </c>
      <c r="F92" s="23" t="s">
        <v>286</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136</v>
      </c>
      <c r="B93" s="168" t="s">
        <v>137</v>
      </c>
      <c r="C93" s="168" t="s">
        <v>136</v>
      </c>
      <c r="D93" s="169" t="s">
        <v>287</v>
      </c>
      <c r="E93" s="168" t="s">
        <v>136</v>
      </c>
      <c r="F93" s="23" t="s">
        <v>288</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136</v>
      </c>
      <c r="B94" s="168" t="s">
        <v>136</v>
      </c>
      <c r="C94" s="168" t="s">
        <v>287</v>
      </c>
      <c r="D94" s="169" t="s">
        <v>289</v>
      </c>
      <c r="E94" s="168" t="s">
        <v>148</v>
      </c>
      <c r="F94" s="23" t="s">
        <v>142</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136</v>
      </c>
      <c r="B95" s="168" t="s">
        <v>136</v>
      </c>
      <c r="C95" s="168" t="s">
        <v>287</v>
      </c>
      <c r="D95" s="169" t="s">
        <v>290</v>
      </c>
      <c r="E95" s="168" t="s">
        <v>148</v>
      </c>
      <c r="F95" s="23" t="s">
        <v>144</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136</v>
      </c>
      <c r="B96" s="168" t="s">
        <v>136</v>
      </c>
      <c r="C96" s="168" t="s">
        <v>287</v>
      </c>
      <c r="D96" s="169" t="s">
        <v>291</v>
      </c>
      <c r="E96" s="168" t="s">
        <v>148</v>
      </c>
      <c r="F96" s="23" t="s">
        <v>146</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136</v>
      </c>
      <c r="B97" s="168" t="s">
        <v>136</v>
      </c>
      <c r="C97" s="168" t="s">
        <v>287</v>
      </c>
      <c r="D97" s="169" t="s">
        <v>292</v>
      </c>
      <c r="E97" s="168" t="s">
        <v>148</v>
      </c>
      <c r="F97" s="23" t="s">
        <v>293</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136</v>
      </c>
      <c r="B98" s="168" t="s">
        <v>136</v>
      </c>
      <c r="C98" s="168" t="s">
        <v>287</v>
      </c>
      <c r="D98" s="169" t="s">
        <v>294</v>
      </c>
      <c r="E98" s="168" t="s">
        <v>148</v>
      </c>
      <c r="F98" s="23" t="s">
        <v>295</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136</v>
      </c>
      <c r="B99" s="168" t="s">
        <v>136</v>
      </c>
      <c r="C99" s="168" t="s">
        <v>287</v>
      </c>
      <c r="D99" s="477" t="s">
        <v>296</v>
      </c>
      <c r="E99" s="168" t="s">
        <v>148</v>
      </c>
      <c r="F99" s="23" t="s">
        <v>297</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136</v>
      </c>
      <c r="B100" s="168" t="s">
        <v>136</v>
      </c>
      <c r="C100" s="168" t="s">
        <v>287</v>
      </c>
      <c r="D100" s="477" t="s">
        <v>298</v>
      </c>
      <c r="E100" s="168" t="s">
        <v>148</v>
      </c>
      <c r="F100" s="23" t="s">
        <v>249</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136</v>
      </c>
      <c r="B101" s="168" t="s">
        <v>136</v>
      </c>
      <c r="C101" s="168" t="s">
        <v>287</v>
      </c>
      <c r="D101" s="477" t="s">
        <v>299</v>
      </c>
      <c r="E101" s="168" t="s">
        <v>148</v>
      </c>
      <c r="F101" s="23" t="s">
        <v>161</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136</v>
      </c>
      <c r="B102" s="168" t="s">
        <v>136</v>
      </c>
      <c r="C102" s="168" t="s">
        <v>287</v>
      </c>
      <c r="D102" s="169" t="s">
        <v>300</v>
      </c>
      <c r="E102" s="168" t="s">
        <v>148</v>
      </c>
      <c r="F102" s="23" t="s">
        <v>301</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136</v>
      </c>
      <c r="B103" s="168" t="s">
        <v>137</v>
      </c>
      <c r="C103" s="168" t="s">
        <v>136</v>
      </c>
      <c r="D103" s="169" t="s">
        <v>302</v>
      </c>
      <c r="E103" s="168" t="s">
        <v>136</v>
      </c>
      <c r="F103" s="23" t="s">
        <v>303</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136</v>
      </c>
      <c r="B104" s="168" t="s">
        <v>136</v>
      </c>
      <c r="C104" s="168" t="s">
        <v>302</v>
      </c>
      <c r="D104" s="169" t="s">
        <v>304</v>
      </c>
      <c r="E104" s="168" t="s">
        <v>148</v>
      </c>
      <c r="F104" s="23" t="s">
        <v>142</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136</v>
      </c>
      <c r="B105" s="168" t="s">
        <v>136</v>
      </c>
      <c r="C105" s="168" t="s">
        <v>302</v>
      </c>
      <c r="D105" s="169" t="s">
        <v>305</v>
      </c>
      <c r="E105" s="168" t="s">
        <v>148</v>
      </c>
      <c r="F105" s="23" t="s">
        <v>144</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136</v>
      </c>
      <c r="B106" s="168" t="s">
        <v>136</v>
      </c>
      <c r="C106" s="168" t="s">
        <v>302</v>
      </c>
      <c r="D106" s="169" t="s">
        <v>306</v>
      </c>
      <c r="E106" s="168" t="s">
        <v>148</v>
      </c>
      <c r="F106" s="23" t="s">
        <v>146</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136</v>
      </c>
      <c r="B107" s="168" t="s">
        <v>136</v>
      </c>
      <c r="C107" s="168" t="s">
        <v>302</v>
      </c>
      <c r="D107" s="169" t="s">
        <v>307</v>
      </c>
      <c r="E107" s="168" t="s">
        <v>148</v>
      </c>
      <c r="F107" s="23" t="s">
        <v>308</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136</v>
      </c>
      <c r="B108" s="168" t="s">
        <v>136</v>
      </c>
      <c r="C108" s="168" t="s">
        <v>302</v>
      </c>
      <c r="D108" s="169" t="s">
        <v>309</v>
      </c>
      <c r="E108" s="168" t="s">
        <v>148</v>
      </c>
      <c r="F108" s="23" t="s">
        <v>310</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136</v>
      </c>
      <c r="B109" s="168" t="s">
        <v>136</v>
      </c>
      <c r="C109" s="168" t="s">
        <v>302</v>
      </c>
      <c r="D109" s="169" t="s">
        <v>311</v>
      </c>
      <c r="E109" s="168" t="s">
        <v>148</v>
      </c>
      <c r="F109" s="23" t="s">
        <v>312</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136</v>
      </c>
      <c r="B110" s="168" t="s">
        <v>136</v>
      </c>
      <c r="C110" s="168" t="s">
        <v>302</v>
      </c>
      <c r="D110" s="169" t="s">
        <v>313</v>
      </c>
      <c r="E110" s="168" t="s">
        <v>148</v>
      </c>
      <c r="F110" s="23" t="s">
        <v>314</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136</v>
      </c>
      <c r="B111" s="168" t="s">
        <v>136</v>
      </c>
      <c r="C111" s="168" t="s">
        <v>302</v>
      </c>
      <c r="D111" s="169" t="s">
        <v>315</v>
      </c>
      <c r="E111" s="168" t="s">
        <v>148</v>
      </c>
      <c r="F111" s="23" t="s">
        <v>316</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136</v>
      </c>
      <c r="B112" s="168" t="s">
        <v>136</v>
      </c>
      <c r="C112" s="168" t="s">
        <v>302</v>
      </c>
      <c r="D112" s="169" t="s">
        <v>317</v>
      </c>
      <c r="E112" s="168" t="s">
        <v>148</v>
      </c>
      <c r="F112" s="23" t="s">
        <v>318</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136</v>
      </c>
      <c r="B113" s="168" t="s">
        <v>136</v>
      </c>
      <c r="C113" s="168" t="s">
        <v>302</v>
      </c>
      <c r="D113" s="169" t="s">
        <v>319</v>
      </c>
      <c r="E113" s="168" t="s">
        <v>148</v>
      </c>
      <c r="F113" s="23" t="s">
        <v>320</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136</v>
      </c>
      <c r="B114" s="168" t="s">
        <v>136</v>
      </c>
      <c r="C114" s="168" t="s">
        <v>302</v>
      </c>
      <c r="D114" s="169" t="s">
        <v>321</v>
      </c>
      <c r="E114" s="168" t="s">
        <v>148</v>
      </c>
      <c r="F114" s="23" t="s">
        <v>322</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136</v>
      </c>
      <c r="B115" s="168" t="s">
        <v>136</v>
      </c>
      <c r="C115" s="168" t="s">
        <v>302</v>
      </c>
      <c r="D115" s="169" t="s">
        <v>323</v>
      </c>
      <c r="E115" s="168" t="s">
        <v>148</v>
      </c>
      <c r="F115" s="23" t="s">
        <v>324</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136</v>
      </c>
      <c r="B116" s="168" t="s">
        <v>136</v>
      </c>
      <c r="C116" s="168" t="s">
        <v>302</v>
      </c>
      <c r="D116" s="169" t="s">
        <v>325</v>
      </c>
      <c r="E116" s="168" t="s">
        <v>148</v>
      </c>
      <c r="F116" s="23" t="s">
        <v>161</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136</v>
      </c>
      <c r="B117" s="168"/>
      <c r="C117" s="168" t="s">
        <v>302</v>
      </c>
      <c r="D117" s="169" t="s">
        <v>326</v>
      </c>
      <c r="E117" s="168" t="s">
        <v>148</v>
      </c>
      <c r="F117" s="23" t="s">
        <v>327</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136</v>
      </c>
      <c r="B118" s="478" t="s">
        <v>137</v>
      </c>
      <c r="C118" s="168"/>
      <c r="D118" s="169" t="s">
        <v>328</v>
      </c>
      <c r="E118" s="168"/>
      <c r="F118" s="23" t="s">
        <v>329</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136</v>
      </c>
      <c r="B119" s="168" t="s">
        <v>136</v>
      </c>
      <c r="C119" s="168" t="s">
        <v>328</v>
      </c>
      <c r="D119" s="169" t="s">
        <v>330</v>
      </c>
      <c r="E119" s="168" t="s">
        <v>148</v>
      </c>
      <c r="F119" s="23" t="s">
        <v>142</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136</v>
      </c>
      <c r="B120" s="168" t="s">
        <v>136</v>
      </c>
      <c r="C120" s="168" t="s">
        <v>328</v>
      </c>
      <c r="D120" s="169" t="s">
        <v>331</v>
      </c>
      <c r="E120" s="168" t="s">
        <v>148</v>
      </c>
      <c r="F120" s="23" t="s">
        <v>144</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136</v>
      </c>
      <c r="B121" s="168" t="s">
        <v>136</v>
      </c>
      <c r="C121" s="168" t="s">
        <v>328</v>
      </c>
      <c r="D121" s="169" t="s">
        <v>332</v>
      </c>
      <c r="E121" s="168" t="s">
        <v>148</v>
      </c>
      <c r="F121" s="23" t="s">
        <v>146</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136</v>
      </c>
      <c r="B122" s="168" t="s">
        <v>136</v>
      </c>
      <c r="C122" s="168" t="s">
        <v>328</v>
      </c>
      <c r="D122" s="169" t="s">
        <v>333</v>
      </c>
      <c r="E122" s="168" t="s">
        <v>148</v>
      </c>
      <c r="F122" s="23" t="s">
        <v>334</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136</v>
      </c>
      <c r="B123" s="168" t="s">
        <v>136</v>
      </c>
      <c r="C123" s="168" t="s">
        <v>328</v>
      </c>
      <c r="D123" s="169" t="s">
        <v>335</v>
      </c>
      <c r="E123" s="168" t="s">
        <v>148</v>
      </c>
      <c r="F123" s="23" t="s">
        <v>336</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136</v>
      </c>
      <c r="B124" s="168" t="s">
        <v>136</v>
      </c>
      <c r="C124" s="168" t="s">
        <v>328</v>
      </c>
      <c r="D124" s="169" t="s">
        <v>337</v>
      </c>
      <c r="E124" s="168" t="s">
        <v>148</v>
      </c>
      <c r="F124" s="23" t="s">
        <v>338</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136</v>
      </c>
      <c r="B125" s="168" t="s">
        <v>136</v>
      </c>
      <c r="C125" s="168" t="s">
        <v>328</v>
      </c>
      <c r="D125" s="169" t="s">
        <v>339</v>
      </c>
      <c r="E125" s="168" t="s">
        <v>148</v>
      </c>
      <c r="F125" s="23" t="s">
        <v>161</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136</v>
      </c>
      <c r="B126" s="168"/>
      <c r="C126" s="168" t="s">
        <v>328</v>
      </c>
      <c r="D126" s="169" t="s">
        <v>340</v>
      </c>
      <c r="E126" s="168" t="s">
        <v>148</v>
      </c>
      <c r="F126" s="41" t="s">
        <v>341</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136</v>
      </c>
      <c r="B127" s="478" t="s">
        <v>137</v>
      </c>
      <c r="C127" s="168"/>
      <c r="D127" s="169" t="s">
        <v>342</v>
      </c>
      <c r="E127" s="168"/>
      <c r="F127" s="41" t="s">
        <v>343</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136</v>
      </c>
      <c r="B128" s="168" t="s">
        <v>136</v>
      </c>
      <c r="C128" s="168" t="s">
        <v>342</v>
      </c>
      <c r="D128" s="169" t="s">
        <v>344</v>
      </c>
      <c r="E128" s="168" t="s">
        <v>148</v>
      </c>
      <c r="F128" s="41" t="s">
        <v>142</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136</v>
      </c>
      <c r="B129" s="168" t="s">
        <v>136</v>
      </c>
      <c r="C129" s="168" t="s">
        <v>342</v>
      </c>
      <c r="D129" s="169" t="s">
        <v>345</v>
      </c>
      <c r="E129" s="168" t="s">
        <v>148</v>
      </c>
      <c r="F129" s="41" t="s">
        <v>144</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136</v>
      </c>
      <c r="B130" s="168" t="s">
        <v>136</v>
      </c>
      <c r="C130" s="168" t="s">
        <v>342</v>
      </c>
      <c r="D130" s="169" t="s">
        <v>346</v>
      </c>
      <c r="E130" s="168" t="s">
        <v>148</v>
      </c>
      <c r="F130" s="41" t="s">
        <v>146</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136</v>
      </c>
      <c r="B131" s="168" t="s">
        <v>136</v>
      </c>
      <c r="C131" s="168" t="s">
        <v>342</v>
      </c>
      <c r="D131" s="169" t="s">
        <v>347</v>
      </c>
      <c r="E131" s="168" t="s">
        <v>148</v>
      </c>
      <c r="F131" s="41" t="s">
        <v>348</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136</v>
      </c>
      <c r="B132" s="168" t="s">
        <v>136</v>
      </c>
      <c r="C132" s="168" t="s">
        <v>342</v>
      </c>
      <c r="D132" s="169" t="s">
        <v>349</v>
      </c>
      <c r="E132" s="168" t="s">
        <v>148</v>
      </c>
      <c r="F132" s="41" t="s">
        <v>350</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136</v>
      </c>
      <c r="B133" s="168" t="s">
        <v>136</v>
      </c>
      <c r="C133" s="168" t="s">
        <v>342</v>
      </c>
      <c r="D133" s="169" t="s">
        <v>351</v>
      </c>
      <c r="E133" s="168" t="s">
        <v>148</v>
      </c>
      <c r="F133" s="41" t="s">
        <v>352</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136</v>
      </c>
      <c r="B134" s="168" t="s">
        <v>136</v>
      </c>
      <c r="C134" s="168" t="s">
        <v>342</v>
      </c>
      <c r="D134" s="169" t="s">
        <v>353</v>
      </c>
      <c r="E134" s="168" t="s">
        <v>148</v>
      </c>
      <c r="F134" s="41" t="s">
        <v>354</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136</v>
      </c>
      <c r="B135" s="168" t="s">
        <v>136</v>
      </c>
      <c r="C135" s="168" t="s">
        <v>342</v>
      </c>
      <c r="D135" s="169" t="s">
        <v>355</v>
      </c>
      <c r="E135" s="168" t="s">
        <v>148</v>
      </c>
      <c r="F135" s="41" t="s">
        <v>356</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136</v>
      </c>
      <c r="B136" s="168" t="s">
        <v>136</v>
      </c>
      <c r="C136" s="168" t="s">
        <v>342</v>
      </c>
      <c r="D136" s="169" t="s">
        <v>357</v>
      </c>
      <c r="E136" s="168" t="s">
        <v>148</v>
      </c>
      <c r="F136" s="41" t="s">
        <v>161</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136</v>
      </c>
      <c r="B137" s="168"/>
      <c r="C137" s="168" t="s">
        <v>342</v>
      </c>
      <c r="D137" s="169" t="s">
        <v>358</v>
      </c>
      <c r="E137" s="168" t="s">
        <v>148</v>
      </c>
      <c r="F137" s="41" t="s">
        <v>359</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136</v>
      </c>
      <c r="B138" s="478" t="s">
        <v>137</v>
      </c>
      <c r="C138" s="168"/>
      <c r="D138" s="169" t="s">
        <v>360</v>
      </c>
      <c r="E138" s="168"/>
      <c r="F138" s="41" t="s">
        <v>361</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136</v>
      </c>
      <c r="B139" s="168" t="s">
        <v>136</v>
      </c>
      <c r="C139" s="168" t="s">
        <v>360</v>
      </c>
      <c r="D139" s="169" t="s">
        <v>362</v>
      </c>
      <c r="E139" s="168" t="s">
        <v>148</v>
      </c>
      <c r="F139" s="41" t="s">
        <v>142</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136</v>
      </c>
      <c r="B140" s="168" t="s">
        <v>136</v>
      </c>
      <c r="C140" s="168" t="s">
        <v>360</v>
      </c>
      <c r="D140" s="169" t="s">
        <v>363</v>
      </c>
      <c r="E140" s="168" t="s">
        <v>148</v>
      </c>
      <c r="F140" s="41" t="s">
        <v>144</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136</v>
      </c>
      <c r="B141" s="168" t="s">
        <v>136</v>
      </c>
      <c r="C141" s="168" t="s">
        <v>360</v>
      </c>
      <c r="D141" s="169" t="s">
        <v>364</v>
      </c>
      <c r="E141" s="168" t="s">
        <v>148</v>
      </c>
      <c r="F141" s="41" t="s">
        <v>146</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136</v>
      </c>
      <c r="B142" s="168" t="s">
        <v>136</v>
      </c>
      <c r="C142" s="168" t="s">
        <v>360</v>
      </c>
      <c r="D142" s="169" t="s">
        <v>365</v>
      </c>
      <c r="E142" s="168" t="s">
        <v>148</v>
      </c>
      <c r="F142" s="41" t="s">
        <v>366</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136</v>
      </c>
      <c r="B143" s="168" t="s">
        <v>136</v>
      </c>
      <c r="C143" s="168" t="s">
        <v>360</v>
      </c>
      <c r="D143" s="169" t="s">
        <v>367</v>
      </c>
      <c r="E143" s="168" t="s">
        <v>148</v>
      </c>
      <c r="F143" s="41" t="s">
        <v>368</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136</v>
      </c>
      <c r="B144" s="168" t="s">
        <v>136</v>
      </c>
      <c r="C144" s="168" t="s">
        <v>360</v>
      </c>
      <c r="D144" s="169" t="s">
        <v>369</v>
      </c>
      <c r="E144" s="168" t="s">
        <v>148</v>
      </c>
      <c r="F144" s="41" t="s">
        <v>370</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136</v>
      </c>
      <c r="B145" s="168" t="s">
        <v>136</v>
      </c>
      <c r="C145" s="168" t="s">
        <v>360</v>
      </c>
      <c r="D145" s="169" t="s">
        <v>371</v>
      </c>
      <c r="E145" s="168" t="s">
        <v>148</v>
      </c>
      <c r="F145" s="41" t="s">
        <v>372</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136</v>
      </c>
      <c r="B146" s="168" t="s">
        <v>136</v>
      </c>
      <c r="C146" s="168" t="s">
        <v>360</v>
      </c>
      <c r="D146" s="169" t="s">
        <v>373</v>
      </c>
      <c r="E146" s="168" t="s">
        <v>148</v>
      </c>
      <c r="F146" s="41" t="s">
        <v>374</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136</v>
      </c>
      <c r="B147" s="168" t="s">
        <v>136</v>
      </c>
      <c r="C147" s="168" t="s">
        <v>360</v>
      </c>
      <c r="D147" s="169" t="s">
        <v>375</v>
      </c>
      <c r="E147" s="168" t="s">
        <v>148</v>
      </c>
      <c r="F147" s="41" t="s">
        <v>376</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136</v>
      </c>
      <c r="B148" s="168" t="s">
        <v>136</v>
      </c>
      <c r="C148" s="168" t="s">
        <v>360</v>
      </c>
      <c r="D148" s="169" t="s">
        <v>377</v>
      </c>
      <c r="E148" s="168" t="s">
        <v>148</v>
      </c>
      <c r="F148" s="41" t="s">
        <v>161</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136</v>
      </c>
      <c r="B149" s="168"/>
      <c r="C149" s="168" t="s">
        <v>360</v>
      </c>
      <c r="D149" s="169" t="s">
        <v>378</v>
      </c>
      <c r="E149" s="168" t="s">
        <v>148</v>
      </c>
      <c r="F149" s="41" t="s">
        <v>379</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136</v>
      </c>
      <c r="B150" s="478" t="s">
        <v>137</v>
      </c>
      <c r="C150" s="168"/>
      <c r="D150" s="169" t="s">
        <v>380</v>
      </c>
      <c r="E150" s="168"/>
      <c r="F150" s="41" t="s">
        <v>381</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136</v>
      </c>
      <c r="B151" s="168" t="s">
        <v>136</v>
      </c>
      <c r="C151" s="168" t="s">
        <v>380</v>
      </c>
      <c r="D151" s="169" t="s">
        <v>382</v>
      </c>
      <c r="E151" s="168" t="s">
        <v>148</v>
      </c>
      <c r="F151" s="41" t="s">
        <v>142</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136</v>
      </c>
      <c r="B152" s="168" t="s">
        <v>136</v>
      </c>
      <c r="C152" s="168" t="s">
        <v>380</v>
      </c>
      <c r="D152" s="169" t="s">
        <v>383</v>
      </c>
      <c r="E152" s="168" t="s">
        <v>148</v>
      </c>
      <c r="F152" s="41" t="s">
        <v>144</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136</v>
      </c>
      <c r="B153" s="168" t="s">
        <v>136</v>
      </c>
      <c r="C153" s="168" t="s">
        <v>380</v>
      </c>
      <c r="D153" s="169" t="s">
        <v>384</v>
      </c>
      <c r="E153" s="168" t="s">
        <v>148</v>
      </c>
      <c r="F153" s="41" t="s">
        <v>146</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136</v>
      </c>
      <c r="B154" s="168" t="s">
        <v>136</v>
      </c>
      <c r="C154" s="168" t="s">
        <v>380</v>
      </c>
      <c r="D154" s="169" t="s">
        <v>385</v>
      </c>
      <c r="E154" s="168" t="s">
        <v>148</v>
      </c>
      <c r="F154" s="41" t="s">
        <v>386</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136</v>
      </c>
      <c r="B155" s="168" t="s">
        <v>136</v>
      </c>
      <c r="C155" s="168" t="s">
        <v>380</v>
      </c>
      <c r="D155" s="169" t="s">
        <v>387</v>
      </c>
      <c r="E155" s="168" t="s">
        <v>148</v>
      </c>
      <c r="F155" s="41" t="s">
        <v>388</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136</v>
      </c>
      <c r="B156" s="168" t="s">
        <v>136</v>
      </c>
      <c r="C156" s="168" t="s">
        <v>380</v>
      </c>
      <c r="D156" s="169" t="s">
        <v>389</v>
      </c>
      <c r="E156" s="168" t="s">
        <v>148</v>
      </c>
      <c r="F156" s="41" t="s">
        <v>390</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136</v>
      </c>
      <c r="B157" s="168" t="s">
        <v>136</v>
      </c>
      <c r="C157" s="168" t="s">
        <v>380</v>
      </c>
      <c r="D157" s="169" t="s">
        <v>391</v>
      </c>
      <c r="E157" s="168" t="s">
        <v>148</v>
      </c>
      <c r="F157" s="41" t="s">
        <v>249</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136</v>
      </c>
      <c r="B158" s="168" t="s">
        <v>136</v>
      </c>
      <c r="C158" s="168" t="s">
        <v>380</v>
      </c>
      <c r="D158" s="169" t="s">
        <v>392</v>
      </c>
      <c r="E158" s="168" t="s">
        <v>148</v>
      </c>
      <c r="F158" s="41" t="s">
        <v>161</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136</v>
      </c>
      <c r="B159" s="168"/>
      <c r="C159" s="168" t="s">
        <v>380</v>
      </c>
      <c r="D159" s="169" t="s">
        <v>393</v>
      </c>
      <c r="E159" s="168" t="s">
        <v>148</v>
      </c>
      <c r="F159" s="41" t="s">
        <v>394</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136</v>
      </c>
      <c r="B160" s="478" t="s">
        <v>137</v>
      </c>
      <c r="C160" s="168"/>
      <c r="D160" s="169" t="s">
        <v>395</v>
      </c>
      <c r="E160" s="168"/>
      <c r="F160" s="41" t="s">
        <v>396</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136</v>
      </c>
      <c r="B161" s="168" t="s">
        <v>136</v>
      </c>
      <c r="C161" s="168" t="s">
        <v>395</v>
      </c>
      <c r="D161" s="169" t="s">
        <v>397</v>
      </c>
      <c r="E161" s="168" t="s">
        <v>148</v>
      </c>
      <c r="F161" s="41" t="s">
        <v>142</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136</v>
      </c>
      <c r="B162" s="168" t="s">
        <v>136</v>
      </c>
      <c r="C162" s="168" t="s">
        <v>395</v>
      </c>
      <c r="D162" s="169" t="s">
        <v>398</v>
      </c>
      <c r="E162" s="168" t="s">
        <v>148</v>
      </c>
      <c r="F162" s="41" t="s">
        <v>144</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136</v>
      </c>
      <c r="B163" s="168" t="s">
        <v>136</v>
      </c>
      <c r="C163" s="168" t="s">
        <v>395</v>
      </c>
      <c r="D163" s="169" t="s">
        <v>399</v>
      </c>
      <c r="E163" s="168" t="s">
        <v>148</v>
      </c>
      <c r="F163" s="41" t="s">
        <v>146</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136</v>
      </c>
      <c r="B164" s="168" t="s">
        <v>136</v>
      </c>
      <c r="C164" s="168" t="s">
        <v>395</v>
      </c>
      <c r="D164" s="169" t="s">
        <v>400</v>
      </c>
      <c r="E164" s="168" t="s">
        <v>148</v>
      </c>
      <c r="F164" s="41" t="s">
        <v>401</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136</v>
      </c>
      <c r="B165" s="168" t="s">
        <v>136</v>
      </c>
      <c r="C165" s="168" t="s">
        <v>395</v>
      </c>
      <c r="D165" s="169" t="s">
        <v>402</v>
      </c>
      <c r="E165" s="168" t="s">
        <v>148</v>
      </c>
      <c r="F165" s="41" t="s">
        <v>403</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136</v>
      </c>
      <c r="B166" s="168" t="s">
        <v>136</v>
      </c>
      <c r="C166" s="168" t="s">
        <v>395</v>
      </c>
      <c r="D166" s="169" t="s">
        <v>404</v>
      </c>
      <c r="E166" s="168" t="s">
        <v>148</v>
      </c>
      <c r="F166" s="41" t="s">
        <v>405</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136</v>
      </c>
      <c r="B167" s="168" t="s">
        <v>136</v>
      </c>
      <c r="C167" s="168" t="s">
        <v>395</v>
      </c>
      <c r="D167" s="169" t="s">
        <v>406</v>
      </c>
      <c r="E167" s="168" t="s">
        <v>148</v>
      </c>
      <c r="F167" s="41" t="s">
        <v>407</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136</v>
      </c>
      <c r="B168" s="168" t="s">
        <v>136</v>
      </c>
      <c r="C168" s="168" t="s">
        <v>395</v>
      </c>
      <c r="D168" s="169" t="s">
        <v>408</v>
      </c>
      <c r="E168" s="168" t="s">
        <v>148</v>
      </c>
      <c r="F168" s="41" t="s">
        <v>409</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136</v>
      </c>
      <c r="B169" s="168" t="s">
        <v>136</v>
      </c>
      <c r="C169" s="168" t="s">
        <v>395</v>
      </c>
      <c r="D169" s="169" t="s">
        <v>410</v>
      </c>
      <c r="E169" s="168" t="s">
        <v>148</v>
      </c>
      <c r="F169" s="41" t="s">
        <v>411</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136</v>
      </c>
      <c r="B170" s="168" t="s">
        <v>136</v>
      </c>
      <c r="C170" s="168" t="s">
        <v>395</v>
      </c>
      <c r="D170" s="169" t="s">
        <v>412</v>
      </c>
      <c r="E170" s="168" t="s">
        <v>148</v>
      </c>
      <c r="F170" s="41" t="s">
        <v>249</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136</v>
      </c>
      <c r="B171" s="168" t="s">
        <v>136</v>
      </c>
      <c r="C171" s="168" t="s">
        <v>395</v>
      </c>
      <c r="D171" s="169" t="s">
        <v>413</v>
      </c>
      <c r="E171" s="168" t="s">
        <v>148</v>
      </c>
      <c r="F171" s="41" t="s">
        <v>161</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136</v>
      </c>
      <c r="B172" s="168"/>
      <c r="C172" s="168" t="s">
        <v>395</v>
      </c>
      <c r="D172" s="169" t="s">
        <v>414</v>
      </c>
      <c r="E172" s="168" t="s">
        <v>148</v>
      </c>
      <c r="F172" s="41" t="s">
        <v>415</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136</v>
      </c>
      <c r="B173" s="478" t="s">
        <v>137</v>
      </c>
      <c r="C173" s="168"/>
      <c r="D173" s="169" t="s">
        <v>416</v>
      </c>
      <c r="E173" s="168"/>
      <c r="F173" s="41" t="s">
        <v>417</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136</v>
      </c>
      <c r="B174" s="168" t="s">
        <v>136</v>
      </c>
      <c r="C174" s="168" t="s">
        <v>416</v>
      </c>
      <c r="D174" s="169" t="s">
        <v>418</v>
      </c>
      <c r="E174" s="168" t="s">
        <v>148</v>
      </c>
      <c r="F174" s="41" t="s">
        <v>142</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136</v>
      </c>
      <c r="B175" s="168" t="s">
        <v>136</v>
      </c>
      <c r="C175" s="168" t="s">
        <v>416</v>
      </c>
      <c r="D175" s="169" t="s">
        <v>419</v>
      </c>
      <c r="E175" s="168" t="s">
        <v>148</v>
      </c>
      <c r="F175" s="41" t="s">
        <v>144</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136</v>
      </c>
      <c r="B176" s="168" t="s">
        <v>136</v>
      </c>
      <c r="C176" s="168" t="s">
        <v>416</v>
      </c>
      <c r="D176" s="169" t="s">
        <v>420</v>
      </c>
      <c r="E176" s="168" t="s">
        <v>148</v>
      </c>
      <c r="F176" s="41" t="s">
        <v>146</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136</v>
      </c>
      <c r="B177" s="168" t="s">
        <v>136</v>
      </c>
      <c r="C177" s="168" t="s">
        <v>416</v>
      </c>
      <c r="D177" s="169" t="s">
        <v>421</v>
      </c>
      <c r="E177" s="168" t="s">
        <v>148</v>
      </c>
      <c r="F177" s="41" t="s">
        <v>422</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136</v>
      </c>
      <c r="B178" s="168" t="s">
        <v>136</v>
      </c>
      <c r="C178" s="168" t="s">
        <v>416</v>
      </c>
      <c r="D178" s="169" t="s">
        <v>423</v>
      </c>
      <c r="E178" s="168" t="s">
        <v>148</v>
      </c>
      <c r="F178" s="41" t="s">
        <v>161</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136</v>
      </c>
      <c r="B179" s="168"/>
      <c r="C179" s="168" t="s">
        <v>416</v>
      </c>
      <c r="D179" s="169" t="s">
        <v>424</v>
      </c>
      <c r="E179" s="168" t="s">
        <v>148</v>
      </c>
      <c r="F179" s="41" t="s">
        <v>425</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136</v>
      </c>
      <c r="B180" s="478" t="s">
        <v>137</v>
      </c>
      <c r="C180" s="168"/>
      <c r="D180" s="169" t="s">
        <v>426</v>
      </c>
      <c r="E180" s="168"/>
      <c r="F180" s="41" t="s">
        <v>427</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136</v>
      </c>
      <c r="B181" s="168" t="s">
        <v>136</v>
      </c>
      <c r="C181" s="168" t="s">
        <v>426</v>
      </c>
      <c r="D181" s="169" t="s">
        <v>428</v>
      </c>
      <c r="E181" s="168" t="s">
        <v>148</v>
      </c>
      <c r="F181" s="41" t="s">
        <v>142</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136</v>
      </c>
      <c r="B182" s="168" t="s">
        <v>136</v>
      </c>
      <c r="C182" s="168" t="s">
        <v>426</v>
      </c>
      <c r="D182" s="169" t="s">
        <v>429</v>
      </c>
      <c r="E182" s="168" t="s">
        <v>148</v>
      </c>
      <c r="F182" s="41" t="s">
        <v>144</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136</v>
      </c>
      <c r="B183" s="168" t="s">
        <v>136</v>
      </c>
      <c r="C183" s="168" t="s">
        <v>426</v>
      </c>
      <c r="D183" s="169" t="s">
        <v>430</v>
      </c>
      <c r="E183" s="168" t="s">
        <v>148</v>
      </c>
      <c r="F183" s="41" t="s">
        <v>146</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136</v>
      </c>
      <c r="B184" s="168" t="s">
        <v>136</v>
      </c>
      <c r="C184" s="168" t="s">
        <v>426</v>
      </c>
      <c r="D184" s="169" t="s">
        <v>431</v>
      </c>
      <c r="E184" s="168" t="s">
        <v>148</v>
      </c>
      <c r="F184" s="41" t="s">
        <v>432</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136</v>
      </c>
      <c r="B185" s="168" t="s">
        <v>136</v>
      </c>
      <c r="C185" s="168" t="s">
        <v>426</v>
      </c>
      <c r="D185" s="169" t="s">
        <v>433</v>
      </c>
      <c r="E185" s="168" t="s">
        <v>148</v>
      </c>
      <c r="F185" s="41" t="s">
        <v>161</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136</v>
      </c>
      <c r="B186" s="168"/>
      <c r="C186" s="168" t="s">
        <v>426</v>
      </c>
      <c r="D186" s="169" t="s">
        <v>434</v>
      </c>
      <c r="E186" s="168" t="s">
        <v>148</v>
      </c>
      <c r="F186" s="41" t="s">
        <v>435</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136</v>
      </c>
      <c r="B187" s="478" t="s">
        <v>137</v>
      </c>
      <c r="C187" s="168"/>
      <c r="D187" s="169" t="s">
        <v>436</v>
      </c>
      <c r="E187" s="168"/>
      <c r="F187" s="41" t="s">
        <v>437</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136</v>
      </c>
      <c r="B188" s="168" t="s">
        <v>136</v>
      </c>
      <c r="C188" s="168" t="s">
        <v>436</v>
      </c>
      <c r="D188" s="169" t="s">
        <v>438</v>
      </c>
      <c r="E188" s="168" t="s">
        <v>148</v>
      </c>
      <c r="F188" s="41" t="s">
        <v>142</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136</v>
      </c>
      <c r="B189" s="168" t="s">
        <v>136</v>
      </c>
      <c r="C189" s="168" t="s">
        <v>436</v>
      </c>
      <c r="D189" s="169" t="s">
        <v>439</v>
      </c>
      <c r="E189" s="168" t="s">
        <v>148</v>
      </c>
      <c r="F189" s="41" t="s">
        <v>144</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136</v>
      </c>
      <c r="B190" s="168" t="s">
        <v>136</v>
      </c>
      <c r="C190" s="168" t="s">
        <v>436</v>
      </c>
      <c r="D190" s="169" t="s">
        <v>440</v>
      </c>
      <c r="E190" s="168" t="s">
        <v>148</v>
      </c>
      <c r="F190" s="41" t="s">
        <v>146</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136</v>
      </c>
      <c r="B191" s="168" t="s">
        <v>136</v>
      </c>
      <c r="C191" s="168" t="s">
        <v>436</v>
      </c>
      <c r="D191" s="169" t="s">
        <v>441</v>
      </c>
      <c r="E191" s="168" t="s">
        <v>148</v>
      </c>
      <c r="F191" s="41" t="s">
        <v>442</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136</v>
      </c>
      <c r="B192" s="168" t="s">
        <v>136</v>
      </c>
      <c r="C192" s="168" t="s">
        <v>436</v>
      </c>
      <c r="D192" s="169" t="s">
        <v>443</v>
      </c>
      <c r="E192" s="168" t="s">
        <v>148</v>
      </c>
      <c r="F192" s="41" t="s">
        <v>444</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136</v>
      </c>
      <c r="B193" s="168" t="s">
        <v>136</v>
      </c>
      <c r="C193" s="168" t="s">
        <v>436</v>
      </c>
      <c r="D193" s="169" t="s">
        <v>445</v>
      </c>
      <c r="E193" s="168" t="s">
        <v>148</v>
      </c>
      <c r="F193" s="41" t="s">
        <v>446</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136</v>
      </c>
      <c r="B194" s="168" t="s">
        <v>136</v>
      </c>
      <c r="C194" s="168" t="s">
        <v>436</v>
      </c>
      <c r="D194" s="169" t="s">
        <v>447</v>
      </c>
      <c r="E194" s="168" t="s">
        <v>148</v>
      </c>
      <c r="F194" s="41" t="s">
        <v>161</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136</v>
      </c>
      <c r="B195" s="168"/>
      <c r="C195" s="168" t="s">
        <v>436</v>
      </c>
      <c r="D195" s="169" t="s">
        <v>448</v>
      </c>
      <c r="E195" s="168" t="s">
        <v>148</v>
      </c>
      <c r="F195" s="41" t="s">
        <v>449</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136</v>
      </c>
      <c r="B196" s="478" t="s">
        <v>137</v>
      </c>
      <c r="C196" s="168"/>
      <c r="D196" s="169" t="s">
        <v>450</v>
      </c>
      <c r="E196" s="168"/>
      <c r="F196" s="41" t="s">
        <v>451</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136</v>
      </c>
      <c r="B197" s="168" t="s">
        <v>136</v>
      </c>
      <c r="C197" s="168" t="s">
        <v>450</v>
      </c>
      <c r="D197" s="169" t="s">
        <v>452</v>
      </c>
      <c r="E197" s="168" t="s">
        <v>148</v>
      </c>
      <c r="F197" s="41" t="s">
        <v>142</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136</v>
      </c>
      <c r="B198" s="168" t="s">
        <v>136</v>
      </c>
      <c r="C198" s="168" t="s">
        <v>450</v>
      </c>
      <c r="D198" s="169" t="s">
        <v>453</v>
      </c>
      <c r="E198" s="168" t="s">
        <v>148</v>
      </c>
      <c r="F198" s="41" t="s">
        <v>144</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136</v>
      </c>
      <c r="B199" s="168" t="s">
        <v>136</v>
      </c>
      <c r="C199" s="168" t="s">
        <v>450</v>
      </c>
      <c r="D199" s="169" t="s">
        <v>454</v>
      </c>
      <c r="E199" s="168" t="s">
        <v>148</v>
      </c>
      <c r="F199" s="41" t="s">
        <v>146</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136</v>
      </c>
      <c r="B200" s="168" t="s">
        <v>136</v>
      </c>
      <c r="C200" s="168" t="s">
        <v>450</v>
      </c>
      <c r="D200" s="169" t="s">
        <v>455</v>
      </c>
      <c r="E200" s="168" t="s">
        <v>148</v>
      </c>
      <c r="F200" s="41" t="s">
        <v>456</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136</v>
      </c>
      <c r="B201" s="168"/>
      <c r="C201" s="168" t="s">
        <v>450</v>
      </c>
      <c r="D201" s="169" t="s">
        <v>457</v>
      </c>
      <c r="E201" s="168" t="s">
        <v>148</v>
      </c>
      <c r="F201" s="41" t="s">
        <v>458</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136</v>
      </c>
      <c r="B202" s="478" t="s">
        <v>137</v>
      </c>
      <c r="C202" s="168"/>
      <c r="D202" s="169" t="s">
        <v>459</v>
      </c>
      <c r="E202" s="168"/>
      <c r="F202" s="41" t="s">
        <v>460</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136</v>
      </c>
      <c r="B203" s="168" t="s">
        <v>136</v>
      </c>
      <c r="C203" s="168" t="s">
        <v>459</v>
      </c>
      <c r="D203" s="169" t="s">
        <v>461</v>
      </c>
      <c r="E203" s="168" t="s">
        <v>148</v>
      </c>
      <c r="F203" s="41" t="s">
        <v>142</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136</v>
      </c>
      <c r="B204" s="168" t="s">
        <v>136</v>
      </c>
      <c r="C204" s="168" t="s">
        <v>459</v>
      </c>
      <c r="D204" s="169" t="s">
        <v>462</v>
      </c>
      <c r="E204" s="168" t="s">
        <v>148</v>
      </c>
      <c r="F204" s="41" t="s">
        <v>144</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136</v>
      </c>
      <c r="B205" s="168" t="s">
        <v>136</v>
      </c>
      <c r="C205" s="168" t="s">
        <v>459</v>
      </c>
      <c r="D205" s="169" t="s">
        <v>463</v>
      </c>
      <c r="E205" s="168" t="s">
        <v>148</v>
      </c>
      <c r="F205" s="41" t="s">
        <v>146</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136</v>
      </c>
      <c r="B206" s="168" t="s">
        <v>136</v>
      </c>
      <c r="C206" s="168" t="s">
        <v>459</v>
      </c>
      <c r="D206" s="169" t="s">
        <v>464</v>
      </c>
      <c r="E206" s="168" t="s">
        <v>148</v>
      </c>
      <c r="F206" s="41" t="s">
        <v>174</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136</v>
      </c>
      <c r="B207" s="168" t="s">
        <v>136</v>
      </c>
      <c r="C207" s="168" t="s">
        <v>459</v>
      </c>
      <c r="D207" s="169" t="s">
        <v>465</v>
      </c>
      <c r="E207" s="168" t="s">
        <v>148</v>
      </c>
      <c r="F207" s="41" t="s">
        <v>161</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136</v>
      </c>
      <c r="B208" s="168"/>
      <c r="C208" s="168" t="s">
        <v>459</v>
      </c>
      <c r="D208" s="169" t="s">
        <v>466</v>
      </c>
      <c r="E208" s="168" t="s">
        <v>148</v>
      </c>
      <c r="F208" s="41" t="s">
        <v>467</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136</v>
      </c>
      <c r="B209" s="478" t="s">
        <v>137</v>
      </c>
      <c r="C209" s="168"/>
      <c r="D209" s="169" t="s">
        <v>468</v>
      </c>
      <c r="E209" s="168"/>
      <c r="F209" s="41" t="s">
        <v>469</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136</v>
      </c>
      <c r="B210" s="168" t="s">
        <v>136</v>
      </c>
      <c r="C210" s="168" t="s">
        <v>468</v>
      </c>
      <c r="D210" s="169" t="s">
        <v>470</v>
      </c>
      <c r="E210" s="168" t="s">
        <v>148</v>
      </c>
      <c r="F210" s="41" t="s">
        <v>142</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136</v>
      </c>
      <c r="B211" s="168" t="s">
        <v>136</v>
      </c>
      <c r="C211" s="168" t="s">
        <v>468</v>
      </c>
      <c r="D211" s="169" t="s">
        <v>471</v>
      </c>
      <c r="E211" s="168" t="s">
        <v>148</v>
      </c>
      <c r="F211" s="41" t="s">
        <v>144</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136</v>
      </c>
      <c r="B212" s="168" t="s">
        <v>136</v>
      </c>
      <c r="C212" s="168" t="s">
        <v>468</v>
      </c>
      <c r="D212" s="169" t="s">
        <v>472</v>
      </c>
      <c r="E212" s="168" t="s">
        <v>148</v>
      </c>
      <c r="F212" s="41" t="s">
        <v>146</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136</v>
      </c>
      <c r="B213" s="168" t="s">
        <v>136</v>
      </c>
      <c r="C213" s="168" t="s">
        <v>468</v>
      </c>
      <c r="D213" s="169" t="s">
        <v>473</v>
      </c>
      <c r="E213" s="168" t="s">
        <v>148</v>
      </c>
      <c r="F213" s="41" t="s">
        <v>474</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136</v>
      </c>
      <c r="B214" s="168" t="s">
        <v>136</v>
      </c>
      <c r="C214" s="168" t="s">
        <v>468</v>
      </c>
      <c r="D214" s="169" t="s">
        <v>475</v>
      </c>
      <c r="E214" s="168" t="s">
        <v>148</v>
      </c>
      <c r="F214" s="41" t="s">
        <v>476</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136</v>
      </c>
      <c r="B215" s="168" t="s">
        <v>136</v>
      </c>
      <c r="C215" s="168" t="s">
        <v>468</v>
      </c>
      <c r="D215" s="169" t="s">
        <v>477</v>
      </c>
      <c r="E215" s="168" t="s">
        <v>148</v>
      </c>
      <c r="F215" s="41" t="s">
        <v>161</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136</v>
      </c>
      <c r="B216" s="168"/>
      <c r="C216" s="168" t="s">
        <v>468</v>
      </c>
      <c r="D216" s="169" t="s">
        <v>478</v>
      </c>
      <c r="E216" s="168" t="s">
        <v>148</v>
      </c>
      <c r="F216" s="41" t="s">
        <v>479</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136</v>
      </c>
      <c r="B217" s="478" t="s">
        <v>137</v>
      </c>
      <c r="C217" s="168"/>
      <c r="D217" s="169" t="s">
        <v>480</v>
      </c>
      <c r="E217" s="168"/>
      <c r="F217" s="41" t="s">
        <v>481</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136</v>
      </c>
      <c r="B218" s="168" t="s">
        <v>136</v>
      </c>
      <c r="C218" s="168" t="s">
        <v>480</v>
      </c>
      <c r="D218" s="169" t="s">
        <v>482</v>
      </c>
      <c r="E218" s="168" t="s">
        <v>148</v>
      </c>
      <c r="F218" s="41" t="s">
        <v>142</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136</v>
      </c>
      <c r="B219" s="168" t="s">
        <v>136</v>
      </c>
      <c r="C219" s="168" t="s">
        <v>480</v>
      </c>
      <c r="D219" s="169" t="s">
        <v>483</v>
      </c>
      <c r="E219" s="168" t="s">
        <v>148</v>
      </c>
      <c r="F219" s="41" t="s">
        <v>144</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136</v>
      </c>
      <c r="B220" s="168" t="s">
        <v>136</v>
      </c>
      <c r="C220" s="168" t="s">
        <v>480</v>
      </c>
      <c r="D220" s="169" t="s">
        <v>484</v>
      </c>
      <c r="E220" s="168" t="s">
        <v>148</v>
      </c>
      <c r="F220" s="41" t="s">
        <v>146</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136</v>
      </c>
      <c r="B221" s="168" t="s">
        <v>136</v>
      </c>
      <c r="C221" s="168" t="s">
        <v>480</v>
      </c>
      <c r="D221" s="169" t="s">
        <v>485</v>
      </c>
      <c r="E221" s="168" t="s">
        <v>148</v>
      </c>
      <c r="F221" s="41" t="s">
        <v>486</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136</v>
      </c>
      <c r="B222" s="168" t="s">
        <v>136</v>
      </c>
      <c r="C222" s="168" t="s">
        <v>480</v>
      </c>
      <c r="D222" s="169" t="s">
        <v>487</v>
      </c>
      <c r="E222" s="168" t="s">
        <v>148</v>
      </c>
      <c r="F222" s="41" t="s">
        <v>161</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136</v>
      </c>
      <c r="B223" s="168"/>
      <c r="C223" s="168" t="s">
        <v>480</v>
      </c>
      <c r="D223" s="169" t="s">
        <v>488</v>
      </c>
      <c r="E223" s="168" t="s">
        <v>148</v>
      </c>
      <c r="F223" s="41" t="s">
        <v>489</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136</v>
      </c>
      <c r="B224" s="478" t="s">
        <v>137</v>
      </c>
      <c r="C224" s="168"/>
      <c r="D224" s="169" t="s">
        <v>490</v>
      </c>
      <c r="E224" s="168"/>
      <c r="F224" s="41" t="s">
        <v>491</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136</v>
      </c>
      <c r="B225" s="168" t="s">
        <v>136</v>
      </c>
      <c r="C225" s="168" t="s">
        <v>490</v>
      </c>
      <c r="D225" s="169" t="s">
        <v>492</v>
      </c>
      <c r="E225" s="168" t="s">
        <v>148</v>
      </c>
      <c r="F225" s="41" t="s">
        <v>142</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136</v>
      </c>
      <c r="B226" s="168" t="s">
        <v>136</v>
      </c>
      <c r="C226" s="168" t="s">
        <v>490</v>
      </c>
      <c r="D226" s="169" t="s">
        <v>493</v>
      </c>
      <c r="E226" s="168" t="s">
        <v>148</v>
      </c>
      <c r="F226" s="41" t="s">
        <v>144</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136</v>
      </c>
      <c r="B227" s="168" t="s">
        <v>136</v>
      </c>
      <c r="C227" s="168" t="s">
        <v>490</v>
      </c>
      <c r="D227" s="169" t="s">
        <v>494</v>
      </c>
      <c r="E227" s="168" t="s">
        <v>148</v>
      </c>
      <c r="F227" s="41" t="s">
        <v>146</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136</v>
      </c>
      <c r="B228" s="168" t="s">
        <v>136</v>
      </c>
      <c r="C228" s="168" t="s">
        <v>490</v>
      </c>
      <c r="D228" s="169" t="s">
        <v>495</v>
      </c>
      <c r="E228" s="168" t="s">
        <v>148</v>
      </c>
      <c r="F228" s="41" t="s">
        <v>161</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136</v>
      </c>
      <c r="B229" s="168"/>
      <c r="C229" s="168" t="s">
        <v>490</v>
      </c>
      <c r="D229" s="169" t="s">
        <v>496</v>
      </c>
      <c r="E229" s="168" t="s">
        <v>148</v>
      </c>
      <c r="F229" s="41" t="s">
        <v>497</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136</v>
      </c>
      <c r="B230" s="478" t="s">
        <v>137</v>
      </c>
      <c r="C230" s="168"/>
      <c r="D230" s="169" t="s">
        <v>498</v>
      </c>
      <c r="E230" s="168"/>
      <c r="F230" s="41" t="s">
        <v>499</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136</v>
      </c>
      <c r="B231" s="168" t="s">
        <v>136</v>
      </c>
      <c r="C231" s="168" t="s">
        <v>498</v>
      </c>
      <c r="D231" s="169" t="s">
        <v>500</v>
      </c>
      <c r="E231" s="168" t="s">
        <v>148</v>
      </c>
      <c r="F231" s="41" t="s">
        <v>142</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136</v>
      </c>
      <c r="B232" s="168" t="s">
        <v>136</v>
      </c>
      <c r="C232" s="168" t="s">
        <v>498</v>
      </c>
      <c r="D232" s="169" t="s">
        <v>501</v>
      </c>
      <c r="E232" s="168" t="s">
        <v>148</v>
      </c>
      <c r="F232" s="41" t="s">
        <v>144</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136</v>
      </c>
      <c r="B233" s="168" t="s">
        <v>136</v>
      </c>
      <c r="C233" s="168" t="s">
        <v>498</v>
      </c>
      <c r="D233" s="169" t="s">
        <v>502</v>
      </c>
      <c r="E233" s="168" t="s">
        <v>148</v>
      </c>
      <c r="F233" s="41" t="s">
        <v>146</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136</v>
      </c>
      <c r="B234" s="168" t="s">
        <v>136</v>
      </c>
      <c r="C234" s="168" t="s">
        <v>498</v>
      </c>
      <c r="D234" s="169" t="s">
        <v>503</v>
      </c>
      <c r="E234" s="168" t="s">
        <v>148</v>
      </c>
      <c r="F234" s="41" t="s">
        <v>161</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136</v>
      </c>
      <c r="B235" s="168"/>
      <c r="C235" s="168" t="s">
        <v>498</v>
      </c>
      <c r="D235" s="169" t="s">
        <v>504</v>
      </c>
      <c r="E235" s="168" t="s">
        <v>148</v>
      </c>
      <c r="F235" s="41" t="s">
        <v>505</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136</v>
      </c>
      <c r="B236" s="478" t="s">
        <v>137</v>
      </c>
      <c r="C236" s="168"/>
      <c r="D236" s="169" t="s">
        <v>506</v>
      </c>
      <c r="E236" s="168"/>
      <c r="F236" s="41" t="s">
        <v>507</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136</v>
      </c>
      <c r="B237" s="168" t="s">
        <v>136</v>
      </c>
      <c r="C237" s="168" t="s">
        <v>506</v>
      </c>
      <c r="D237" s="169" t="s">
        <v>508</v>
      </c>
      <c r="E237" s="168" t="s">
        <v>148</v>
      </c>
      <c r="F237" s="41" t="s">
        <v>142</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136</v>
      </c>
      <c r="B238" s="168" t="s">
        <v>136</v>
      </c>
      <c r="C238" s="168" t="s">
        <v>506</v>
      </c>
      <c r="D238" s="169" t="s">
        <v>509</v>
      </c>
      <c r="E238" s="168" t="s">
        <v>148</v>
      </c>
      <c r="F238" s="41" t="s">
        <v>144</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136</v>
      </c>
      <c r="B239" s="168" t="s">
        <v>136</v>
      </c>
      <c r="C239" s="168" t="s">
        <v>506</v>
      </c>
      <c r="D239" s="169" t="s">
        <v>510</v>
      </c>
      <c r="E239" s="168" t="s">
        <v>148</v>
      </c>
      <c r="F239" s="41" t="s">
        <v>146</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136</v>
      </c>
      <c r="B240" s="168" t="s">
        <v>136</v>
      </c>
      <c r="C240" s="168" t="s">
        <v>506</v>
      </c>
      <c r="D240" s="169" t="s">
        <v>511</v>
      </c>
      <c r="E240" s="168" t="s">
        <v>148</v>
      </c>
      <c r="F240" s="41" t="s">
        <v>161</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136</v>
      </c>
      <c r="B241" s="168"/>
      <c r="C241" s="168" t="s">
        <v>506</v>
      </c>
      <c r="D241" s="169" t="s">
        <v>512</v>
      </c>
      <c r="E241" s="168" t="s">
        <v>148</v>
      </c>
      <c r="F241" s="41" t="s">
        <v>513</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136</v>
      </c>
      <c r="B242" s="478" t="s">
        <v>137</v>
      </c>
      <c r="C242" s="168"/>
      <c r="D242" s="169" t="s">
        <v>514</v>
      </c>
      <c r="E242" s="168"/>
      <c r="F242" s="41" t="s">
        <v>515</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136</v>
      </c>
      <c r="B243" s="168" t="s">
        <v>136</v>
      </c>
      <c r="C243" s="168" t="s">
        <v>514</v>
      </c>
      <c r="D243" s="169" t="s">
        <v>516</v>
      </c>
      <c r="E243" s="168" t="s">
        <v>148</v>
      </c>
      <c r="F243" s="41" t="s">
        <v>142</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136</v>
      </c>
      <c r="B244" s="168" t="s">
        <v>136</v>
      </c>
      <c r="C244" s="168" t="s">
        <v>514</v>
      </c>
      <c r="D244" s="169" t="s">
        <v>517</v>
      </c>
      <c r="E244" s="168" t="s">
        <v>148</v>
      </c>
      <c r="F244" s="41" t="s">
        <v>144</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136</v>
      </c>
      <c r="B245" s="168" t="s">
        <v>136</v>
      </c>
      <c r="C245" s="168" t="s">
        <v>514</v>
      </c>
      <c r="D245" s="169" t="s">
        <v>518</v>
      </c>
      <c r="E245" s="168" t="s">
        <v>148</v>
      </c>
      <c r="F245" s="41" t="s">
        <v>146</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136</v>
      </c>
      <c r="B246" s="168" t="s">
        <v>136</v>
      </c>
      <c r="C246" s="168" t="s">
        <v>514</v>
      </c>
      <c r="D246" s="169" t="s">
        <v>519</v>
      </c>
      <c r="E246" s="168" t="s">
        <v>148</v>
      </c>
      <c r="F246" s="41" t="s">
        <v>161</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136</v>
      </c>
      <c r="B247" s="168"/>
      <c r="C247" s="168" t="s">
        <v>514</v>
      </c>
      <c r="D247" s="169" t="s">
        <v>520</v>
      </c>
      <c r="E247" s="168" t="s">
        <v>148</v>
      </c>
      <c r="F247" s="41" t="s">
        <v>521</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136</v>
      </c>
      <c r="B248" s="168" t="s">
        <v>137</v>
      </c>
      <c r="C248" s="168"/>
      <c r="D248" s="169" t="s">
        <v>522</v>
      </c>
      <c r="E248" s="168"/>
      <c r="F248" s="41" t="s">
        <v>523</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136</v>
      </c>
      <c r="B249" s="168" t="s">
        <v>136</v>
      </c>
      <c r="C249" s="168" t="s">
        <v>522</v>
      </c>
      <c r="D249" s="169" t="s">
        <v>524</v>
      </c>
      <c r="E249" s="168" t="s">
        <v>148</v>
      </c>
      <c r="F249" s="41" t="s">
        <v>142</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136</v>
      </c>
      <c r="B250" s="168" t="s">
        <v>136</v>
      </c>
      <c r="C250" s="168" t="s">
        <v>522</v>
      </c>
      <c r="D250" s="169" t="s">
        <v>525</v>
      </c>
      <c r="E250" s="168" t="s">
        <v>148</v>
      </c>
      <c r="F250" s="41" t="s">
        <v>144</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136</v>
      </c>
      <c r="B251" s="168" t="s">
        <v>136</v>
      </c>
      <c r="C251" s="168" t="s">
        <v>522</v>
      </c>
      <c r="D251" s="169" t="s">
        <v>526</v>
      </c>
      <c r="E251" s="168" t="s">
        <v>148</v>
      </c>
      <c r="F251" s="41" t="s">
        <v>146</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136</v>
      </c>
      <c r="B252" s="168" t="s">
        <v>136</v>
      </c>
      <c r="C252" s="168" t="s">
        <v>522</v>
      </c>
      <c r="D252" s="169" t="s">
        <v>527</v>
      </c>
      <c r="E252" s="168" t="s">
        <v>148</v>
      </c>
      <c r="F252" s="41" t="s">
        <v>161</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136</v>
      </c>
      <c r="B253" s="168"/>
      <c r="C253" s="168" t="s">
        <v>522</v>
      </c>
      <c r="D253" s="169" t="s">
        <v>528</v>
      </c>
      <c r="E253" s="168" t="s">
        <v>148</v>
      </c>
      <c r="F253" s="41" t="s">
        <v>529</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136</v>
      </c>
      <c r="B254" s="168" t="s">
        <v>137</v>
      </c>
      <c r="C254" s="168"/>
      <c r="D254" s="169" t="s">
        <v>530</v>
      </c>
      <c r="E254" s="168"/>
      <c r="F254" s="41" t="s">
        <v>531</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136</v>
      </c>
      <c r="B255" s="168"/>
      <c r="C255" s="168" t="s">
        <v>530</v>
      </c>
      <c r="D255" s="169" t="s">
        <v>532</v>
      </c>
      <c r="E255" s="168" t="s">
        <v>148</v>
      </c>
      <c r="F255" s="41" t="s">
        <v>533</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136</v>
      </c>
      <c r="C256" s="168" t="s">
        <v>530</v>
      </c>
      <c r="D256" s="169" t="s">
        <v>534</v>
      </c>
      <c r="E256" s="168" t="s">
        <v>148</v>
      </c>
      <c r="F256" s="41" t="s">
        <v>535</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135</v>
      </c>
      <c r="B257" s="168"/>
      <c r="C257" s="168" t="s">
        <v>136</v>
      </c>
      <c r="D257" s="169" t="s">
        <v>536</v>
      </c>
      <c r="E257" s="168"/>
      <c r="F257" s="43" t="s">
        <v>537</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536</v>
      </c>
      <c r="C258" s="168" t="s">
        <v>136</v>
      </c>
      <c r="D258" s="169" t="s">
        <v>538</v>
      </c>
      <c r="E258" s="168" t="s">
        <v>148</v>
      </c>
      <c r="F258" s="41" t="s">
        <v>539</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78" t="s">
        <v>536</v>
      </c>
      <c r="C259" s="168" t="s">
        <v>136</v>
      </c>
      <c r="D259" s="169" t="s">
        <v>540</v>
      </c>
      <c r="E259" s="168" t="s">
        <v>148</v>
      </c>
      <c r="F259" s="41" t="s">
        <v>3680</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135</v>
      </c>
      <c r="B260" s="168"/>
      <c r="C260" s="168" t="s">
        <v>136</v>
      </c>
      <c r="D260" s="477" t="s">
        <v>542</v>
      </c>
      <c r="E260" s="168"/>
      <c r="F260" s="43" t="s">
        <v>543</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136</v>
      </c>
      <c r="B261" s="168" t="s">
        <v>542</v>
      </c>
      <c r="C261" s="168" t="s">
        <v>136</v>
      </c>
      <c r="D261" s="169" t="s">
        <v>544</v>
      </c>
      <c r="E261" s="168"/>
      <c r="F261" s="41" t="s">
        <v>545</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136</v>
      </c>
      <c r="B262" s="168"/>
      <c r="C262" s="478" t="s">
        <v>544</v>
      </c>
      <c r="D262" s="169" t="s">
        <v>546</v>
      </c>
      <c r="E262" s="168" t="s">
        <v>148</v>
      </c>
      <c r="F262" s="41" t="s">
        <v>547</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136</v>
      </c>
      <c r="B263" s="168" t="s">
        <v>136</v>
      </c>
      <c r="C263" s="168" t="s">
        <v>544</v>
      </c>
      <c r="D263" s="169" t="s">
        <v>548</v>
      </c>
      <c r="E263" s="168" t="s">
        <v>148</v>
      </c>
      <c r="F263" s="41" t="s">
        <v>549</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136</v>
      </c>
      <c r="B264" s="168" t="s">
        <v>136</v>
      </c>
      <c r="C264" s="168" t="s">
        <v>544</v>
      </c>
      <c r="D264" s="169" t="s">
        <v>550</v>
      </c>
      <c r="E264" s="168" t="s">
        <v>148</v>
      </c>
      <c r="F264" s="41" t="s">
        <v>551</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136</v>
      </c>
      <c r="B265" s="168" t="s">
        <v>136</v>
      </c>
      <c r="C265" s="168" t="s">
        <v>544</v>
      </c>
      <c r="D265" s="169" t="s">
        <v>552</v>
      </c>
      <c r="E265" s="168" t="s">
        <v>148</v>
      </c>
      <c r="F265" s="41" t="s">
        <v>553</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136</v>
      </c>
      <c r="B266" s="168" t="s">
        <v>136</v>
      </c>
      <c r="C266" s="168" t="s">
        <v>544</v>
      </c>
      <c r="D266" s="169" t="s">
        <v>554</v>
      </c>
      <c r="E266" s="168" t="s">
        <v>148</v>
      </c>
      <c r="F266" s="41" t="s">
        <v>555</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136</v>
      </c>
      <c r="B267" s="168" t="s">
        <v>136</v>
      </c>
      <c r="C267" s="168" t="s">
        <v>544</v>
      </c>
      <c r="D267" s="169" t="s">
        <v>556</v>
      </c>
      <c r="E267" s="168" t="s">
        <v>148</v>
      </c>
      <c r="F267" s="41" t="s">
        <v>557</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136</v>
      </c>
      <c r="B268" s="168" t="s">
        <v>136</v>
      </c>
      <c r="C268" s="168" t="s">
        <v>544</v>
      </c>
      <c r="D268" s="169" t="s">
        <v>558</v>
      </c>
      <c r="E268" s="168" t="s">
        <v>148</v>
      </c>
      <c r="F268" s="41" t="s">
        <v>559</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136</v>
      </c>
      <c r="B269" s="168"/>
      <c r="C269" s="168" t="s">
        <v>544</v>
      </c>
      <c r="D269" s="169" t="s">
        <v>560</v>
      </c>
      <c r="E269" s="168" t="s">
        <v>148</v>
      </c>
      <c r="F269" s="41" t="s">
        <v>561</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78" t="s">
        <v>542</v>
      </c>
      <c r="C270" s="168" t="s">
        <v>136</v>
      </c>
      <c r="D270" s="169" t="s">
        <v>562</v>
      </c>
      <c r="E270" s="168" t="s">
        <v>148</v>
      </c>
      <c r="F270" s="41" t="s">
        <v>563</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135</v>
      </c>
      <c r="B271" s="168"/>
      <c r="C271" s="168" t="s">
        <v>136</v>
      </c>
      <c r="D271" s="169" t="s">
        <v>564</v>
      </c>
      <c r="E271" s="168" t="s">
        <v>136</v>
      </c>
      <c r="F271" s="43" t="s">
        <v>565</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136</v>
      </c>
      <c r="B272" s="478" t="s">
        <v>564</v>
      </c>
      <c r="C272" s="168"/>
      <c r="D272" s="169" t="s">
        <v>566</v>
      </c>
      <c r="E272" s="168"/>
      <c r="F272" s="41" t="s">
        <v>567</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136</v>
      </c>
      <c r="B273" s="168" t="s">
        <v>136</v>
      </c>
      <c r="C273" s="168" t="s">
        <v>566</v>
      </c>
      <c r="D273" s="169" t="s">
        <v>568</v>
      </c>
      <c r="E273" s="168" t="s">
        <v>148</v>
      </c>
      <c r="F273" s="23" t="s">
        <v>569</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136</v>
      </c>
      <c r="B274" s="168" t="s">
        <v>136</v>
      </c>
      <c r="C274" s="168" t="s">
        <v>566</v>
      </c>
      <c r="D274" s="169" t="s">
        <v>570</v>
      </c>
      <c r="E274" s="168" t="s">
        <v>148</v>
      </c>
      <c r="F274" s="41" t="s">
        <v>571</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136</v>
      </c>
      <c r="B275" s="168" t="s">
        <v>136</v>
      </c>
      <c r="C275" s="168" t="s">
        <v>566</v>
      </c>
      <c r="D275" s="169" t="s">
        <v>572</v>
      </c>
      <c r="E275" s="168" t="s">
        <v>148</v>
      </c>
      <c r="F275" s="41" t="s">
        <v>573</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136</v>
      </c>
      <c r="B276" s="168" t="s">
        <v>136</v>
      </c>
      <c r="C276" s="168" t="s">
        <v>566</v>
      </c>
      <c r="D276" s="169" t="s">
        <v>574</v>
      </c>
      <c r="E276" s="168" t="s">
        <v>148</v>
      </c>
      <c r="F276" s="23" t="s">
        <v>575</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136</v>
      </c>
      <c r="B277" s="168" t="s">
        <v>136</v>
      </c>
      <c r="C277" s="168" t="s">
        <v>566</v>
      </c>
      <c r="D277" s="169" t="s">
        <v>576</v>
      </c>
      <c r="E277" s="168" t="s">
        <v>148</v>
      </c>
      <c r="F277" s="41" t="s">
        <v>577</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136</v>
      </c>
      <c r="B278" s="168" t="s">
        <v>136</v>
      </c>
      <c r="C278" s="168" t="s">
        <v>566</v>
      </c>
      <c r="D278" s="169" t="s">
        <v>578</v>
      </c>
      <c r="E278" s="168" t="s">
        <v>148</v>
      </c>
      <c r="F278" s="41" t="s">
        <v>579</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136</v>
      </c>
      <c r="B279" s="168" t="s">
        <v>136</v>
      </c>
      <c r="C279" s="168" t="s">
        <v>566</v>
      </c>
      <c r="D279" s="169" t="s">
        <v>580</v>
      </c>
      <c r="E279" s="168" t="s">
        <v>148</v>
      </c>
      <c r="F279" s="41" t="s">
        <v>581</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136</v>
      </c>
      <c r="B280" s="168" t="s">
        <v>136</v>
      </c>
      <c r="C280" s="168" t="s">
        <v>566</v>
      </c>
      <c r="D280" s="169" t="s">
        <v>582</v>
      </c>
      <c r="E280" s="168" t="s">
        <v>148</v>
      </c>
      <c r="F280" s="41" t="s">
        <v>583</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136</v>
      </c>
      <c r="B281" s="168"/>
      <c r="C281" s="168" t="s">
        <v>566</v>
      </c>
      <c r="D281" s="477" t="s">
        <v>584</v>
      </c>
      <c r="E281" s="168" t="s">
        <v>148</v>
      </c>
      <c r="F281" s="41" t="s">
        <v>585</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136</v>
      </c>
      <c r="B282" s="168"/>
      <c r="C282" s="168" t="s">
        <v>566</v>
      </c>
      <c r="D282" s="477" t="s">
        <v>586</v>
      </c>
      <c r="E282" s="168" t="s">
        <v>148</v>
      </c>
      <c r="F282" s="41" t="s">
        <v>587</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136</v>
      </c>
      <c r="B283" s="478" t="s">
        <v>564</v>
      </c>
      <c r="C283" s="168"/>
      <c r="D283" s="169" t="s">
        <v>588</v>
      </c>
      <c r="E283" s="168"/>
      <c r="F283" s="41" t="s">
        <v>589</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136</v>
      </c>
      <c r="B284" s="168" t="s">
        <v>136</v>
      </c>
      <c r="C284" s="168" t="s">
        <v>588</v>
      </c>
      <c r="D284" s="169" t="s">
        <v>590</v>
      </c>
      <c r="E284" s="168" t="s">
        <v>148</v>
      </c>
      <c r="F284" s="41" t="s">
        <v>142</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136</v>
      </c>
      <c r="B285" s="168" t="s">
        <v>136</v>
      </c>
      <c r="C285" s="168" t="s">
        <v>588</v>
      </c>
      <c r="D285" s="169" t="s">
        <v>591</v>
      </c>
      <c r="E285" s="168" t="s">
        <v>148</v>
      </c>
      <c r="F285" s="41" t="s">
        <v>144</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136</v>
      </c>
      <c r="B286" s="168" t="s">
        <v>136</v>
      </c>
      <c r="C286" s="168" t="s">
        <v>588</v>
      </c>
      <c r="D286" s="169" t="s">
        <v>592</v>
      </c>
      <c r="E286" s="168" t="s">
        <v>148</v>
      </c>
      <c r="F286" s="41" t="s">
        <v>146</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136</v>
      </c>
      <c r="B287" s="168" t="s">
        <v>136</v>
      </c>
      <c r="C287" s="168" t="s">
        <v>588</v>
      </c>
      <c r="D287" s="169" t="s">
        <v>593</v>
      </c>
      <c r="E287" s="168" t="s">
        <v>148</v>
      </c>
      <c r="F287" s="23" t="s">
        <v>594</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136</v>
      </c>
      <c r="B288" s="168" t="s">
        <v>136</v>
      </c>
      <c r="C288" s="168" t="s">
        <v>588</v>
      </c>
      <c r="D288" s="169" t="s">
        <v>595</v>
      </c>
      <c r="E288" s="168" t="s">
        <v>148</v>
      </c>
      <c r="F288" s="41" t="s">
        <v>596</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136</v>
      </c>
      <c r="B289" s="168" t="s">
        <v>136</v>
      </c>
      <c r="C289" s="168" t="s">
        <v>588</v>
      </c>
      <c r="D289" s="169" t="s">
        <v>597</v>
      </c>
      <c r="E289" s="168" t="s">
        <v>148</v>
      </c>
      <c r="F289" s="41" t="s">
        <v>598</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136</v>
      </c>
      <c r="B290" s="168" t="s">
        <v>136</v>
      </c>
      <c r="C290" s="168" t="s">
        <v>588</v>
      </c>
      <c r="D290" s="169" t="s">
        <v>599</v>
      </c>
      <c r="E290" s="168" t="s">
        <v>148</v>
      </c>
      <c r="F290" s="41" t="s">
        <v>600</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136</v>
      </c>
      <c r="B291" s="168" t="s">
        <v>136</v>
      </c>
      <c r="C291" s="168" t="s">
        <v>588</v>
      </c>
      <c r="D291" s="169" t="s">
        <v>601</v>
      </c>
      <c r="E291" s="168" t="s">
        <v>148</v>
      </c>
      <c r="F291" s="41" t="s">
        <v>602</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136</v>
      </c>
      <c r="B292" s="168" t="s">
        <v>136</v>
      </c>
      <c r="C292" s="168" t="s">
        <v>588</v>
      </c>
      <c r="D292" s="169" t="s">
        <v>603</v>
      </c>
      <c r="E292" s="168" t="s">
        <v>148</v>
      </c>
      <c r="F292" s="41" t="s">
        <v>604</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136</v>
      </c>
      <c r="B293" s="168" t="s">
        <v>136</v>
      </c>
      <c r="C293" s="168" t="s">
        <v>588</v>
      </c>
      <c r="D293" s="169" t="s">
        <v>605</v>
      </c>
      <c r="E293" s="168" t="s">
        <v>148</v>
      </c>
      <c r="F293" s="41" t="s">
        <v>606</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136</v>
      </c>
      <c r="B294" s="168" t="s">
        <v>136</v>
      </c>
      <c r="C294" s="168" t="s">
        <v>588</v>
      </c>
      <c r="D294" s="169" t="s">
        <v>607</v>
      </c>
      <c r="E294" s="168" t="s">
        <v>148</v>
      </c>
      <c r="F294" s="41" t="s">
        <v>608</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136</v>
      </c>
      <c r="B295" s="168" t="s">
        <v>136</v>
      </c>
      <c r="C295" s="168" t="s">
        <v>588</v>
      </c>
      <c r="D295" s="169" t="s">
        <v>609</v>
      </c>
      <c r="E295" s="168" t="s">
        <v>148</v>
      </c>
      <c r="F295" s="41" t="s">
        <v>610</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136</v>
      </c>
      <c r="B296" s="168" t="s">
        <v>136</v>
      </c>
      <c r="C296" s="168" t="s">
        <v>588</v>
      </c>
      <c r="D296" s="169" t="s">
        <v>611</v>
      </c>
      <c r="E296" s="168" t="s">
        <v>148</v>
      </c>
      <c r="F296" s="41" t="s">
        <v>612</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136</v>
      </c>
      <c r="B297" s="168" t="s">
        <v>136</v>
      </c>
      <c r="C297" s="168" t="s">
        <v>588</v>
      </c>
      <c r="D297" s="169" t="s">
        <v>613</v>
      </c>
      <c r="E297" s="168" t="s">
        <v>148</v>
      </c>
      <c r="F297" s="41" t="s">
        <v>614</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136</v>
      </c>
      <c r="B298" s="168" t="s">
        <v>136</v>
      </c>
      <c r="C298" s="168" t="s">
        <v>588</v>
      </c>
      <c r="D298" s="169" t="s">
        <v>615</v>
      </c>
      <c r="E298" s="168" t="s">
        <v>148</v>
      </c>
      <c r="F298" s="41" t="s">
        <v>616</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136</v>
      </c>
      <c r="B299" s="168" t="s">
        <v>136</v>
      </c>
      <c r="C299" s="168" t="s">
        <v>588</v>
      </c>
      <c r="D299" s="169" t="s">
        <v>617</v>
      </c>
      <c r="E299" s="168" t="s">
        <v>148</v>
      </c>
      <c r="F299" s="41" t="s">
        <v>618</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136</v>
      </c>
      <c r="B300" s="168" t="s">
        <v>136</v>
      </c>
      <c r="C300" s="168" t="s">
        <v>588</v>
      </c>
      <c r="D300" s="169" t="s">
        <v>619</v>
      </c>
      <c r="E300" s="168" t="s">
        <v>148</v>
      </c>
      <c r="F300" s="41" t="s">
        <v>620</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136</v>
      </c>
      <c r="B301" s="168" t="s">
        <v>136</v>
      </c>
      <c r="C301" s="168" t="s">
        <v>588</v>
      </c>
      <c r="D301" s="169" t="s">
        <v>621</v>
      </c>
      <c r="E301" s="168" t="s">
        <v>148</v>
      </c>
      <c r="F301" s="41" t="s">
        <v>622</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136</v>
      </c>
      <c r="B302" s="168" t="s">
        <v>136</v>
      </c>
      <c r="C302" s="168" t="s">
        <v>588</v>
      </c>
      <c r="D302" s="169" t="s">
        <v>623</v>
      </c>
      <c r="E302" s="168" t="s">
        <v>148</v>
      </c>
      <c r="F302" s="41" t="s">
        <v>249</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136</v>
      </c>
      <c r="B303" s="168" t="s">
        <v>136</v>
      </c>
      <c r="C303" s="168" t="s">
        <v>588</v>
      </c>
      <c r="D303" s="169" t="s">
        <v>624</v>
      </c>
      <c r="E303" s="168" t="s">
        <v>148</v>
      </c>
      <c r="F303" s="41" t="s">
        <v>161</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136</v>
      </c>
      <c r="B304" s="168"/>
      <c r="C304" s="168" t="s">
        <v>588</v>
      </c>
      <c r="D304" s="169" t="s">
        <v>625</v>
      </c>
      <c r="E304" s="168" t="s">
        <v>148</v>
      </c>
      <c r="F304" s="41" t="s">
        <v>626</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136</v>
      </c>
      <c r="B305" s="478" t="s">
        <v>564</v>
      </c>
      <c r="C305" s="168"/>
      <c r="D305" s="169" t="s">
        <v>627</v>
      </c>
      <c r="E305" s="168"/>
      <c r="F305" s="41" t="s">
        <v>628</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136</v>
      </c>
      <c r="B306" s="168" t="s">
        <v>136</v>
      </c>
      <c r="C306" s="168" t="s">
        <v>627</v>
      </c>
      <c r="D306" s="169" t="s">
        <v>629</v>
      </c>
      <c r="E306" s="168" t="s">
        <v>148</v>
      </c>
      <c r="F306" s="41" t="s">
        <v>142</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136</v>
      </c>
      <c r="B307" s="168" t="s">
        <v>136</v>
      </c>
      <c r="C307" s="168" t="s">
        <v>627</v>
      </c>
      <c r="D307" s="169" t="s">
        <v>630</v>
      </c>
      <c r="E307" s="168" t="s">
        <v>148</v>
      </c>
      <c r="F307" s="41" t="s">
        <v>144</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136</v>
      </c>
      <c r="B308" s="168" t="s">
        <v>136</v>
      </c>
      <c r="C308" s="168" t="s">
        <v>627</v>
      </c>
      <c r="D308" s="169" t="s">
        <v>631</v>
      </c>
      <c r="E308" s="168" t="s">
        <v>148</v>
      </c>
      <c r="F308" s="41" t="s">
        <v>146</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136</v>
      </c>
      <c r="B309" s="168" t="s">
        <v>136</v>
      </c>
      <c r="C309" s="168" t="s">
        <v>627</v>
      </c>
      <c r="D309" s="169" t="s">
        <v>632</v>
      </c>
      <c r="E309" s="168" t="s">
        <v>148</v>
      </c>
      <c r="F309" s="41" t="s">
        <v>633</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136</v>
      </c>
      <c r="B310" s="168" t="s">
        <v>136</v>
      </c>
      <c r="C310" s="168" t="s">
        <v>627</v>
      </c>
      <c r="D310" s="169" t="s">
        <v>634</v>
      </c>
      <c r="E310" s="168" t="s">
        <v>148</v>
      </c>
      <c r="F310" s="41" t="s">
        <v>161</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136</v>
      </c>
      <c r="B311" s="168"/>
      <c r="C311" s="168" t="s">
        <v>627</v>
      </c>
      <c r="D311" s="169" t="s">
        <v>635</v>
      </c>
      <c r="E311" s="168" t="s">
        <v>148</v>
      </c>
      <c r="F311" s="41" t="s">
        <v>636</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136</v>
      </c>
      <c r="B312" s="478" t="s">
        <v>564</v>
      </c>
      <c r="C312" s="168"/>
      <c r="D312" s="169" t="s">
        <v>637</v>
      </c>
      <c r="E312" s="168"/>
      <c r="F312" s="41" t="s">
        <v>638</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136</v>
      </c>
      <c r="B313" s="168" t="s">
        <v>136</v>
      </c>
      <c r="C313" s="168" t="s">
        <v>637</v>
      </c>
      <c r="D313" s="169" t="s">
        <v>639</v>
      </c>
      <c r="E313" s="168" t="s">
        <v>148</v>
      </c>
      <c r="F313" s="41" t="s">
        <v>142</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136</v>
      </c>
      <c r="B314" s="168" t="s">
        <v>136</v>
      </c>
      <c r="C314" s="168" t="s">
        <v>637</v>
      </c>
      <c r="D314" s="169" t="s">
        <v>640</v>
      </c>
      <c r="E314" s="168" t="s">
        <v>148</v>
      </c>
      <c r="F314" s="41" t="s">
        <v>144</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136</v>
      </c>
      <c r="B315" s="168" t="s">
        <v>136</v>
      </c>
      <c r="C315" s="168" t="s">
        <v>637</v>
      </c>
      <c r="D315" s="169" t="s">
        <v>641</v>
      </c>
      <c r="E315" s="168" t="s">
        <v>148</v>
      </c>
      <c r="F315" s="41" t="s">
        <v>146</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136</v>
      </c>
      <c r="B316" s="168" t="s">
        <v>136</v>
      </c>
      <c r="C316" s="168" t="s">
        <v>637</v>
      </c>
      <c r="D316" s="169" t="s">
        <v>642</v>
      </c>
      <c r="E316" s="168" t="s">
        <v>148</v>
      </c>
      <c r="F316" s="41" t="s">
        <v>643</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136</v>
      </c>
      <c r="B317" s="168" t="s">
        <v>136</v>
      </c>
      <c r="C317" s="168" t="s">
        <v>637</v>
      </c>
      <c r="D317" s="169" t="s">
        <v>644</v>
      </c>
      <c r="E317" s="168" t="s">
        <v>148</v>
      </c>
      <c r="F317" s="41" t="s">
        <v>645</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136</v>
      </c>
      <c r="B318" s="168" t="s">
        <v>136</v>
      </c>
      <c r="C318" s="168" t="s">
        <v>637</v>
      </c>
      <c r="D318" s="169" t="s">
        <v>646</v>
      </c>
      <c r="E318" s="168" t="s">
        <v>148</v>
      </c>
      <c r="F318" s="41" t="s">
        <v>647</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136</v>
      </c>
      <c r="B319" s="168" t="s">
        <v>136</v>
      </c>
      <c r="C319" s="168" t="s">
        <v>637</v>
      </c>
      <c r="D319" s="169" t="s">
        <v>648</v>
      </c>
      <c r="E319" s="168" t="s">
        <v>148</v>
      </c>
      <c r="F319" s="41" t="s">
        <v>649</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136</v>
      </c>
      <c r="B320" s="168" t="s">
        <v>136</v>
      </c>
      <c r="C320" s="168" t="s">
        <v>637</v>
      </c>
      <c r="D320" s="169" t="s">
        <v>650</v>
      </c>
      <c r="E320" s="168" t="s">
        <v>148</v>
      </c>
      <c r="F320" s="41" t="s">
        <v>651</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136</v>
      </c>
      <c r="B321" s="168" t="s">
        <v>136</v>
      </c>
      <c r="C321" s="168" t="s">
        <v>637</v>
      </c>
      <c r="D321" s="169" t="s">
        <v>652</v>
      </c>
      <c r="E321" s="168" t="s">
        <v>148</v>
      </c>
      <c r="F321" s="41" t="s">
        <v>653</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136</v>
      </c>
      <c r="B322" s="168" t="s">
        <v>136</v>
      </c>
      <c r="C322" s="168" t="s">
        <v>637</v>
      </c>
      <c r="D322" s="169" t="s">
        <v>654</v>
      </c>
      <c r="E322" s="168" t="s">
        <v>148</v>
      </c>
      <c r="F322" s="41" t="s">
        <v>161</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136</v>
      </c>
      <c r="B323" s="168"/>
      <c r="C323" s="168" t="s">
        <v>637</v>
      </c>
      <c r="D323" s="169" t="s">
        <v>655</v>
      </c>
      <c r="E323" s="168" t="s">
        <v>148</v>
      </c>
      <c r="F323" s="41" t="s">
        <v>656</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136</v>
      </c>
      <c r="B324" s="478" t="s">
        <v>564</v>
      </c>
      <c r="C324" s="168"/>
      <c r="D324" s="169" t="s">
        <v>657</v>
      </c>
      <c r="E324" s="168"/>
      <c r="F324" s="41" t="s">
        <v>658</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136</v>
      </c>
      <c r="B325" s="168" t="s">
        <v>136</v>
      </c>
      <c r="C325" s="168" t="s">
        <v>657</v>
      </c>
      <c r="D325" s="169" t="s">
        <v>659</v>
      </c>
      <c r="E325" s="168" t="s">
        <v>148</v>
      </c>
      <c r="F325" s="41" t="s">
        <v>142</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136</v>
      </c>
      <c r="B326" s="168" t="s">
        <v>136</v>
      </c>
      <c r="C326" s="168" t="s">
        <v>657</v>
      </c>
      <c r="D326" s="169" t="s">
        <v>660</v>
      </c>
      <c r="E326" s="168" t="s">
        <v>148</v>
      </c>
      <c r="F326" s="41" t="s">
        <v>144</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136</v>
      </c>
      <c r="B327" s="168" t="s">
        <v>136</v>
      </c>
      <c r="C327" s="168" t="s">
        <v>657</v>
      </c>
      <c r="D327" s="169" t="s">
        <v>661</v>
      </c>
      <c r="E327" s="168" t="s">
        <v>148</v>
      </c>
      <c r="F327" s="41" t="s">
        <v>146</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136</v>
      </c>
      <c r="B328" s="168" t="s">
        <v>136</v>
      </c>
      <c r="C328" s="168" t="s">
        <v>657</v>
      </c>
      <c r="D328" s="169" t="s">
        <v>662</v>
      </c>
      <c r="E328" s="168" t="s">
        <v>148</v>
      </c>
      <c r="F328" s="41" t="s">
        <v>663</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136</v>
      </c>
      <c r="B329" s="168" t="s">
        <v>136</v>
      </c>
      <c r="C329" s="168" t="s">
        <v>657</v>
      </c>
      <c r="D329" s="169" t="s">
        <v>664</v>
      </c>
      <c r="E329" s="168" t="s">
        <v>148</v>
      </c>
      <c r="F329" s="41" t="s">
        <v>665</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136</v>
      </c>
      <c r="B330" s="168" t="s">
        <v>136</v>
      </c>
      <c r="C330" s="168" t="s">
        <v>657</v>
      </c>
      <c r="D330" s="169" t="s">
        <v>666</v>
      </c>
      <c r="E330" s="168" t="s">
        <v>148</v>
      </c>
      <c r="F330" s="41" t="s">
        <v>667</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136</v>
      </c>
      <c r="B331" s="168" t="s">
        <v>136</v>
      </c>
      <c r="C331" s="168" t="s">
        <v>657</v>
      </c>
      <c r="D331" s="169" t="s">
        <v>668</v>
      </c>
      <c r="E331" s="168" t="s">
        <v>148</v>
      </c>
      <c r="F331" s="41" t="s">
        <v>161</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136</v>
      </c>
      <c r="B332" s="168"/>
      <c r="C332" s="168" t="s">
        <v>657</v>
      </c>
      <c r="D332" s="169" t="s">
        <v>669</v>
      </c>
      <c r="E332" s="168" t="s">
        <v>148</v>
      </c>
      <c r="F332" s="41" t="s">
        <v>670</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136</v>
      </c>
      <c r="B333" s="478" t="s">
        <v>564</v>
      </c>
      <c r="C333" s="168"/>
      <c r="D333" s="169" t="s">
        <v>671</v>
      </c>
      <c r="E333" s="168"/>
      <c r="F333" s="41" t="s">
        <v>672</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136</v>
      </c>
      <c r="B334" s="168" t="s">
        <v>136</v>
      </c>
      <c r="C334" s="168" t="s">
        <v>671</v>
      </c>
      <c r="D334" s="169" t="s">
        <v>673</v>
      </c>
      <c r="E334" s="168" t="s">
        <v>148</v>
      </c>
      <c r="F334" s="41" t="s">
        <v>142</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136</v>
      </c>
      <c r="B335" s="168" t="s">
        <v>136</v>
      </c>
      <c r="C335" s="168" t="s">
        <v>671</v>
      </c>
      <c r="D335" s="169" t="s">
        <v>674</v>
      </c>
      <c r="E335" s="168" t="s">
        <v>148</v>
      </c>
      <c r="F335" s="41" t="s">
        <v>144</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136</v>
      </c>
      <c r="B336" s="168" t="s">
        <v>136</v>
      </c>
      <c r="C336" s="168" t="s">
        <v>671</v>
      </c>
      <c r="D336" s="169" t="s">
        <v>675</v>
      </c>
      <c r="E336" s="168" t="s">
        <v>148</v>
      </c>
      <c r="F336" s="41" t="s">
        <v>146</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136</v>
      </c>
      <c r="B337" s="168" t="s">
        <v>136</v>
      </c>
      <c r="C337" s="168" t="s">
        <v>671</v>
      </c>
      <c r="D337" s="169" t="s">
        <v>676</v>
      </c>
      <c r="E337" s="168" t="s">
        <v>148</v>
      </c>
      <c r="F337" s="41" t="s">
        <v>677</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136</v>
      </c>
      <c r="B338" s="168" t="s">
        <v>136</v>
      </c>
      <c r="C338" s="168" t="s">
        <v>671</v>
      </c>
      <c r="D338" s="169" t="s">
        <v>678</v>
      </c>
      <c r="E338" s="168" t="s">
        <v>148</v>
      </c>
      <c r="F338" s="41" t="s">
        <v>679</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136</v>
      </c>
      <c r="B339" s="168" t="s">
        <v>136</v>
      </c>
      <c r="C339" s="168" t="s">
        <v>671</v>
      </c>
      <c r="D339" s="169" t="s">
        <v>680</v>
      </c>
      <c r="E339" s="168" t="s">
        <v>148</v>
      </c>
      <c r="F339" s="41" t="s">
        <v>681</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136</v>
      </c>
      <c r="B340" s="168" t="s">
        <v>136</v>
      </c>
      <c r="C340" s="168" t="s">
        <v>671</v>
      </c>
      <c r="D340" s="169" t="s">
        <v>682</v>
      </c>
      <c r="E340" s="168" t="s">
        <v>148</v>
      </c>
      <c r="F340" s="41" t="s">
        <v>683</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136</v>
      </c>
      <c r="B341" s="168" t="s">
        <v>136</v>
      </c>
      <c r="C341" s="168" t="s">
        <v>671</v>
      </c>
      <c r="D341" s="169" t="s">
        <v>684</v>
      </c>
      <c r="E341" s="168" t="s">
        <v>148</v>
      </c>
      <c r="F341" s="41" t="s">
        <v>685</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136</v>
      </c>
      <c r="B342" s="168" t="s">
        <v>136</v>
      </c>
      <c r="C342" s="168" t="s">
        <v>671</v>
      </c>
      <c r="D342" s="169" t="s">
        <v>686</v>
      </c>
      <c r="E342" s="168" t="s">
        <v>148</v>
      </c>
      <c r="F342" s="41" t="s">
        <v>687</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136</v>
      </c>
      <c r="B343" s="168" t="s">
        <v>136</v>
      </c>
      <c r="C343" s="168" t="s">
        <v>671</v>
      </c>
      <c r="D343" s="169" t="s">
        <v>688</v>
      </c>
      <c r="E343" s="168" t="s">
        <v>148</v>
      </c>
      <c r="F343" s="41" t="s">
        <v>161</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136</v>
      </c>
      <c r="B344" s="168"/>
      <c r="C344" s="168" t="s">
        <v>671</v>
      </c>
      <c r="D344" s="169" t="s">
        <v>689</v>
      </c>
      <c r="E344" s="168" t="s">
        <v>148</v>
      </c>
      <c r="F344" s="41" t="s">
        <v>690</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136</v>
      </c>
      <c r="B345" s="478" t="s">
        <v>564</v>
      </c>
      <c r="C345" s="168"/>
      <c r="D345" s="169" t="s">
        <v>691</v>
      </c>
      <c r="E345" s="168"/>
      <c r="F345" s="41" t="s">
        <v>692</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136</v>
      </c>
      <c r="B346" s="168" t="s">
        <v>136</v>
      </c>
      <c r="C346" s="168" t="s">
        <v>691</v>
      </c>
      <c r="D346" s="169" t="s">
        <v>693</v>
      </c>
      <c r="E346" s="168" t="s">
        <v>148</v>
      </c>
      <c r="F346" s="41" t="s">
        <v>142</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136</v>
      </c>
      <c r="B347" s="168" t="s">
        <v>136</v>
      </c>
      <c r="C347" s="168" t="s">
        <v>691</v>
      </c>
      <c r="D347" s="169" t="s">
        <v>694</v>
      </c>
      <c r="E347" s="168" t="s">
        <v>148</v>
      </c>
      <c r="F347" s="41" t="s">
        <v>144</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136</v>
      </c>
      <c r="B348" s="168" t="s">
        <v>136</v>
      </c>
      <c r="C348" s="168" t="s">
        <v>691</v>
      </c>
      <c r="D348" s="169" t="s">
        <v>695</v>
      </c>
      <c r="E348" s="168" t="s">
        <v>148</v>
      </c>
      <c r="F348" s="41" t="s">
        <v>146</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136</v>
      </c>
      <c r="B349" s="168" t="s">
        <v>136</v>
      </c>
      <c r="C349" s="168" t="s">
        <v>691</v>
      </c>
      <c r="D349" s="169" t="s">
        <v>696</v>
      </c>
      <c r="E349" s="168" t="s">
        <v>148</v>
      </c>
      <c r="F349" s="41" t="s">
        <v>697</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136</v>
      </c>
      <c r="B350" s="168" t="s">
        <v>136</v>
      </c>
      <c r="C350" s="168" t="s">
        <v>691</v>
      </c>
      <c r="D350" s="169" t="s">
        <v>698</v>
      </c>
      <c r="E350" s="168" t="s">
        <v>148</v>
      </c>
      <c r="F350" s="41" t="s">
        <v>699</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136</v>
      </c>
      <c r="B351" s="168" t="s">
        <v>136</v>
      </c>
      <c r="C351" s="168" t="s">
        <v>691</v>
      </c>
      <c r="D351" s="169" t="s">
        <v>700</v>
      </c>
      <c r="E351" s="168" t="s">
        <v>148</v>
      </c>
      <c r="F351" s="41" t="s">
        <v>701</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136</v>
      </c>
      <c r="B352" s="168" t="s">
        <v>136</v>
      </c>
      <c r="C352" s="168" t="s">
        <v>691</v>
      </c>
      <c r="D352" s="169" t="s">
        <v>702</v>
      </c>
      <c r="E352" s="168" t="s">
        <v>148</v>
      </c>
      <c r="F352" s="41" t="s">
        <v>161</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136</v>
      </c>
      <c r="B353" s="168"/>
      <c r="C353" s="168" t="s">
        <v>691</v>
      </c>
      <c r="D353" s="169" t="s">
        <v>703</v>
      </c>
      <c r="E353" s="168" t="s">
        <v>148</v>
      </c>
      <c r="F353" s="41" t="s">
        <v>704</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136</v>
      </c>
      <c r="B354" s="478" t="s">
        <v>564</v>
      </c>
      <c r="C354" s="168"/>
      <c r="D354" s="169" t="s">
        <v>705</v>
      </c>
      <c r="E354" s="168"/>
      <c r="F354" s="41" t="s">
        <v>706</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136</v>
      </c>
      <c r="B355" s="168" t="s">
        <v>136</v>
      </c>
      <c r="C355" s="168" t="s">
        <v>705</v>
      </c>
      <c r="D355" s="169" t="s">
        <v>707</v>
      </c>
      <c r="E355" s="168" t="s">
        <v>148</v>
      </c>
      <c r="F355" s="41" t="s">
        <v>142</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136</v>
      </c>
      <c r="B356" s="168" t="s">
        <v>136</v>
      </c>
      <c r="C356" s="168" t="s">
        <v>705</v>
      </c>
      <c r="D356" s="169" t="s">
        <v>708</v>
      </c>
      <c r="E356" s="168" t="s">
        <v>148</v>
      </c>
      <c r="F356" s="41" t="s">
        <v>144</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136</v>
      </c>
      <c r="B357" s="168" t="s">
        <v>136</v>
      </c>
      <c r="C357" s="168" t="s">
        <v>705</v>
      </c>
      <c r="D357" s="169" t="s">
        <v>709</v>
      </c>
      <c r="E357" s="168" t="s">
        <v>148</v>
      </c>
      <c r="F357" s="41" t="s">
        <v>146</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136</v>
      </c>
      <c r="B358" s="168" t="s">
        <v>136</v>
      </c>
      <c r="C358" s="168" t="s">
        <v>705</v>
      </c>
      <c r="D358" s="169" t="s">
        <v>710</v>
      </c>
      <c r="E358" s="168" t="s">
        <v>148</v>
      </c>
      <c r="F358" s="41" t="s">
        <v>711</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136</v>
      </c>
      <c r="B359" s="168" t="s">
        <v>136</v>
      </c>
      <c r="C359" s="168" t="s">
        <v>705</v>
      </c>
      <c r="D359" s="169" t="s">
        <v>712</v>
      </c>
      <c r="E359" s="168" t="s">
        <v>148</v>
      </c>
      <c r="F359" s="41" t="s">
        <v>713</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136</v>
      </c>
      <c r="B360" s="168" t="s">
        <v>136</v>
      </c>
      <c r="C360" s="168" t="s">
        <v>705</v>
      </c>
      <c r="D360" s="169" t="s">
        <v>714</v>
      </c>
      <c r="E360" s="168" t="s">
        <v>148</v>
      </c>
      <c r="F360" s="41" t="s">
        <v>715</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136</v>
      </c>
      <c r="B361" s="168" t="s">
        <v>136</v>
      </c>
      <c r="C361" s="168" t="s">
        <v>705</v>
      </c>
      <c r="D361" s="169" t="s">
        <v>716</v>
      </c>
      <c r="E361" s="168" t="s">
        <v>148</v>
      </c>
      <c r="F361" s="41" t="s">
        <v>161</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136</v>
      </c>
      <c r="B362" s="168"/>
      <c r="C362" s="168" t="s">
        <v>705</v>
      </c>
      <c r="D362" s="169" t="s">
        <v>717</v>
      </c>
      <c r="E362" s="168" t="s">
        <v>148</v>
      </c>
      <c r="F362" s="41" t="s">
        <v>718</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136</v>
      </c>
      <c r="B363" s="478" t="s">
        <v>564</v>
      </c>
      <c r="C363" s="168"/>
      <c r="D363" s="169" t="s">
        <v>719</v>
      </c>
      <c r="E363" s="168"/>
      <c r="F363" s="41" t="s">
        <v>720</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136</v>
      </c>
      <c r="B364" s="168" t="s">
        <v>136</v>
      </c>
      <c r="C364" s="168" t="s">
        <v>719</v>
      </c>
      <c r="D364" s="169" t="s">
        <v>721</v>
      </c>
      <c r="E364" s="168" t="s">
        <v>148</v>
      </c>
      <c r="F364" s="41" t="s">
        <v>142</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136</v>
      </c>
      <c r="B365" s="168" t="s">
        <v>136</v>
      </c>
      <c r="C365" s="168" t="s">
        <v>719</v>
      </c>
      <c r="D365" s="169" t="s">
        <v>722</v>
      </c>
      <c r="E365" s="168" t="s">
        <v>148</v>
      </c>
      <c r="F365" s="41" t="s">
        <v>144</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136</v>
      </c>
      <c r="B366" s="168" t="s">
        <v>136</v>
      </c>
      <c r="C366" s="168" t="s">
        <v>719</v>
      </c>
      <c r="D366" s="169" t="s">
        <v>723</v>
      </c>
      <c r="E366" s="168" t="s">
        <v>148</v>
      </c>
      <c r="F366" s="41" t="s">
        <v>146</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136</v>
      </c>
      <c r="B367" s="168" t="s">
        <v>136</v>
      </c>
      <c r="C367" s="168" t="s">
        <v>719</v>
      </c>
      <c r="D367" s="169" t="s">
        <v>724</v>
      </c>
      <c r="E367" s="168" t="s">
        <v>148</v>
      </c>
      <c r="F367" s="41" t="s">
        <v>725</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136</v>
      </c>
      <c r="B368" s="168" t="s">
        <v>136</v>
      </c>
      <c r="C368" s="168" t="s">
        <v>719</v>
      </c>
      <c r="D368" s="169" t="s">
        <v>726</v>
      </c>
      <c r="E368" s="168" t="s">
        <v>148</v>
      </c>
      <c r="F368" s="41" t="s">
        <v>727</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136</v>
      </c>
      <c r="B369" s="168" t="s">
        <v>136</v>
      </c>
      <c r="C369" s="168" t="s">
        <v>719</v>
      </c>
      <c r="D369" s="169" t="s">
        <v>728</v>
      </c>
      <c r="E369" s="168" t="s">
        <v>148</v>
      </c>
      <c r="F369" s="41" t="s">
        <v>161</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136</v>
      </c>
      <c r="B370" s="168"/>
      <c r="C370" s="168" t="s">
        <v>719</v>
      </c>
      <c r="D370" s="169" t="s">
        <v>729</v>
      </c>
      <c r="E370" s="168" t="s">
        <v>148</v>
      </c>
      <c r="F370" s="41" t="s">
        <v>730</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136</v>
      </c>
      <c r="B371" s="478" t="s">
        <v>564</v>
      </c>
      <c r="C371" s="168"/>
      <c r="D371" s="169" t="s">
        <v>731</v>
      </c>
      <c r="E371" s="168"/>
      <c r="F371" s="41" t="s">
        <v>732</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136</v>
      </c>
      <c r="B372" s="168" t="s">
        <v>136</v>
      </c>
      <c r="C372" s="168" t="s">
        <v>731</v>
      </c>
      <c r="D372" s="169" t="s">
        <v>733</v>
      </c>
      <c r="E372" s="168" t="s">
        <v>148</v>
      </c>
      <c r="F372" s="41" t="s">
        <v>142</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136</v>
      </c>
      <c r="B373" s="168" t="s">
        <v>136</v>
      </c>
      <c r="C373" s="168" t="s">
        <v>731</v>
      </c>
      <c r="D373" s="169" t="s">
        <v>734</v>
      </c>
      <c r="E373" s="168" t="s">
        <v>148</v>
      </c>
      <c r="F373" s="41" t="s">
        <v>144</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136</v>
      </c>
      <c r="B374" s="168" t="s">
        <v>136</v>
      </c>
      <c r="C374" s="168" t="s">
        <v>731</v>
      </c>
      <c r="D374" s="169" t="s">
        <v>735</v>
      </c>
      <c r="E374" s="168" t="s">
        <v>148</v>
      </c>
      <c r="F374" s="41" t="s">
        <v>736</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136</v>
      </c>
      <c r="B375" s="168" t="s">
        <v>136</v>
      </c>
      <c r="C375" s="168" t="s">
        <v>731</v>
      </c>
      <c r="D375" s="169" t="s">
        <v>737</v>
      </c>
      <c r="E375" s="168" t="s">
        <v>148</v>
      </c>
      <c r="F375" s="41" t="s">
        <v>738</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136</v>
      </c>
      <c r="B376" s="168" t="s">
        <v>136</v>
      </c>
      <c r="C376" s="168" t="s">
        <v>731</v>
      </c>
      <c r="D376" s="169" t="s">
        <v>739</v>
      </c>
      <c r="E376" s="168" t="s">
        <v>148</v>
      </c>
      <c r="F376" s="41" t="s">
        <v>740</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136</v>
      </c>
      <c r="B377" s="168" t="s">
        <v>136</v>
      </c>
      <c r="C377" s="168" t="s">
        <v>731</v>
      </c>
      <c r="D377" s="169" t="s">
        <v>741</v>
      </c>
      <c r="E377" s="168" t="s">
        <v>148</v>
      </c>
      <c r="F377" s="41" t="s">
        <v>618</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136</v>
      </c>
      <c r="B378" s="168" t="s">
        <v>136</v>
      </c>
      <c r="C378" s="168" t="s">
        <v>731</v>
      </c>
      <c r="D378" s="169" t="s">
        <v>742</v>
      </c>
      <c r="E378" s="168" t="s">
        <v>148</v>
      </c>
      <c r="F378" s="41" t="s">
        <v>743</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136</v>
      </c>
      <c r="B379" s="168" t="s">
        <v>564</v>
      </c>
      <c r="C379" s="168"/>
      <c r="D379" s="169" t="s">
        <v>744</v>
      </c>
      <c r="E379" s="168" t="s">
        <v>148</v>
      </c>
      <c r="F379" s="41" t="s">
        <v>745</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135</v>
      </c>
      <c r="B380" s="168" t="s">
        <v>136</v>
      </c>
      <c r="C380" s="168" t="s">
        <v>136</v>
      </c>
      <c r="D380" s="169" t="s">
        <v>746</v>
      </c>
      <c r="E380" s="168" t="s">
        <v>136</v>
      </c>
      <c r="F380" s="43" t="s">
        <v>747</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136</v>
      </c>
      <c r="B381" s="168" t="s">
        <v>746</v>
      </c>
      <c r="C381" s="168" t="s">
        <v>136</v>
      </c>
      <c r="D381" s="169" t="s">
        <v>748</v>
      </c>
      <c r="E381" s="168" t="s">
        <v>136</v>
      </c>
      <c r="F381" s="43" t="s">
        <v>749</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136</v>
      </c>
      <c r="B382" s="168" t="s">
        <v>136</v>
      </c>
      <c r="C382" s="168" t="s">
        <v>748</v>
      </c>
      <c r="D382" s="169" t="s">
        <v>750</v>
      </c>
      <c r="E382" s="168" t="s">
        <v>148</v>
      </c>
      <c r="F382" s="41" t="s">
        <v>142</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136</v>
      </c>
      <c r="B383" s="168" t="s">
        <v>136</v>
      </c>
      <c r="C383" s="168" t="s">
        <v>748</v>
      </c>
      <c r="D383" s="169" t="s">
        <v>751</v>
      </c>
      <c r="E383" s="168" t="s">
        <v>148</v>
      </c>
      <c r="F383" s="41" t="s">
        <v>144</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136</v>
      </c>
      <c r="B384" s="168" t="s">
        <v>136</v>
      </c>
      <c r="C384" s="168" t="s">
        <v>748</v>
      </c>
      <c r="D384" s="169" t="s">
        <v>752</v>
      </c>
      <c r="E384" s="168" t="s">
        <v>148</v>
      </c>
      <c r="F384" s="41" t="s">
        <v>146</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136</v>
      </c>
      <c r="B385" s="168" t="s">
        <v>136</v>
      </c>
      <c r="C385" s="168" t="s">
        <v>748</v>
      </c>
      <c r="D385" s="169" t="s">
        <v>753</v>
      </c>
      <c r="E385" s="168" t="s">
        <v>148</v>
      </c>
      <c r="F385" s="41" t="s">
        <v>754</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136</v>
      </c>
      <c r="B386" s="168" t="s">
        <v>746</v>
      </c>
      <c r="C386" s="168" t="s">
        <v>136</v>
      </c>
      <c r="D386" s="169" t="s">
        <v>755</v>
      </c>
      <c r="E386" s="168" t="s">
        <v>136</v>
      </c>
      <c r="F386" s="41" t="s">
        <v>756</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136</v>
      </c>
      <c r="B387" s="168" t="s">
        <v>136</v>
      </c>
      <c r="C387" s="168" t="s">
        <v>755</v>
      </c>
      <c r="D387" s="169" t="s">
        <v>757</v>
      </c>
      <c r="E387" s="168" t="s">
        <v>148</v>
      </c>
      <c r="F387" s="41" t="s">
        <v>758</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136</v>
      </c>
      <c r="B388" s="168" t="s">
        <v>136</v>
      </c>
      <c r="C388" s="168" t="s">
        <v>755</v>
      </c>
      <c r="D388" s="169" t="s">
        <v>759</v>
      </c>
      <c r="E388" s="168" t="s">
        <v>148</v>
      </c>
      <c r="F388" s="41" t="s">
        <v>760</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136</v>
      </c>
      <c r="B389" s="168" t="s">
        <v>136</v>
      </c>
      <c r="C389" s="168" t="s">
        <v>755</v>
      </c>
      <c r="D389" s="169" t="s">
        <v>761</v>
      </c>
      <c r="E389" s="168" t="s">
        <v>148</v>
      </c>
      <c r="F389" s="41" t="s">
        <v>762</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136</v>
      </c>
      <c r="B390" s="168" t="s">
        <v>136</v>
      </c>
      <c r="C390" s="168" t="s">
        <v>755</v>
      </c>
      <c r="D390" s="169" t="s">
        <v>763</v>
      </c>
      <c r="E390" s="168" t="s">
        <v>148</v>
      </c>
      <c r="F390" s="41" t="s">
        <v>764</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136</v>
      </c>
      <c r="B391" s="178" t="s">
        <v>136</v>
      </c>
      <c r="C391" s="178" t="s">
        <v>755</v>
      </c>
      <c r="D391" s="179" t="s">
        <v>765</v>
      </c>
      <c r="E391" s="178" t="s">
        <v>148</v>
      </c>
      <c r="F391" s="41" t="s">
        <v>766</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136</v>
      </c>
      <c r="B392" s="168" t="s">
        <v>136</v>
      </c>
      <c r="C392" s="168" t="s">
        <v>755</v>
      </c>
      <c r="D392" s="169" t="s">
        <v>767</v>
      </c>
      <c r="E392" s="168" t="s">
        <v>148</v>
      </c>
      <c r="F392" s="41" t="s">
        <v>768</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136</v>
      </c>
      <c r="B393" s="168" t="s">
        <v>136</v>
      </c>
      <c r="C393" s="168" t="s">
        <v>755</v>
      </c>
      <c r="D393" s="169" t="s">
        <v>769</v>
      </c>
      <c r="E393" s="168" t="s">
        <v>148</v>
      </c>
      <c r="F393" s="41" t="s">
        <v>770</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136</v>
      </c>
      <c r="B394" s="178"/>
      <c r="C394" s="178" t="s">
        <v>755</v>
      </c>
      <c r="D394" s="179" t="s">
        <v>771</v>
      </c>
      <c r="E394" s="178" t="s">
        <v>148</v>
      </c>
      <c r="F394" s="41" t="s">
        <v>772</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136</v>
      </c>
      <c r="B395" s="478" t="s">
        <v>746</v>
      </c>
      <c r="C395" s="168"/>
      <c r="D395" s="169" t="s">
        <v>773</v>
      </c>
      <c r="E395" s="168"/>
      <c r="F395" s="27" t="s">
        <v>774</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136</v>
      </c>
      <c r="B396" s="168" t="s">
        <v>136</v>
      </c>
      <c r="C396" s="168" t="s">
        <v>773</v>
      </c>
      <c r="D396" s="169" t="s">
        <v>775</v>
      </c>
      <c r="E396" s="168" t="s">
        <v>148</v>
      </c>
      <c r="F396" s="41" t="s">
        <v>776</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136</v>
      </c>
      <c r="B397" s="168" t="s">
        <v>136</v>
      </c>
      <c r="C397" s="168" t="s">
        <v>773</v>
      </c>
      <c r="D397" s="169" t="s">
        <v>777</v>
      </c>
      <c r="E397" s="168" t="s">
        <v>148</v>
      </c>
      <c r="F397" s="49" t="s">
        <v>778</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136</v>
      </c>
      <c r="B398" s="168" t="s">
        <v>136</v>
      </c>
      <c r="C398" s="168" t="s">
        <v>773</v>
      </c>
      <c r="D398" s="169" t="s">
        <v>779</v>
      </c>
      <c r="E398" s="168" t="s">
        <v>148</v>
      </c>
      <c r="F398" s="49" t="s">
        <v>780</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136</v>
      </c>
      <c r="B399" s="168" t="s">
        <v>136</v>
      </c>
      <c r="C399" s="168" t="s">
        <v>773</v>
      </c>
      <c r="D399" s="169" t="s">
        <v>781</v>
      </c>
      <c r="E399" s="168" t="s">
        <v>148</v>
      </c>
      <c r="F399" s="49" t="s">
        <v>782</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136</v>
      </c>
      <c r="B400" s="168" t="s">
        <v>136</v>
      </c>
      <c r="C400" s="168" t="s">
        <v>773</v>
      </c>
      <c r="D400" s="169" t="s">
        <v>783</v>
      </c>
      <c r="E400" s="168" t="s">
        <v>148</v>
      </c>
      <c r="F400" s="49" t="s">
        <v>784</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136</v>
      </c>
      <c r="B401" s="168"/>
      <c r="C401" s="168" t="s">
        <v>773</v>
      </c>
      <c r="D401" s="169" t="s">
        <v>785</v>
      </c>
      <c r="E401" s="168" t="s">
        <v>148</v>
      </c>
      <c r="F401" s="49" t="s">
        <v>786</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136</v>
      </c>
      <c r="B402" s="478" t="s">
        <v>746</v>
      </c>
      <c r="C402" s="168"/>
      <c r="D402" s="169" t="s">
        <v>787</v>
      </c>
      <c r="E402" s="168"/>
      <c r="F402" s="49" t="s">
        <v>788</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136</v>
      </c>
      <c r="B403" s="168" t="s">
        <v>136</v>
      </c>
      <c r="C403" s="168" t="s">
        <v>787</v>
      </c>
      <c r="D403" s="169" t="s">
        <v>789</v>
      </c>
      <c r="E403" s="168" t="s">
        <v>148</v>
      </c>
      <c r="F403" s="49" t="s">
        <v>790</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136</v>
      </c>
      <c r="B404" s="168" t="s">
        <v>136</v>
      </c>
      <c r="C404" s="168" t="s">
        <v>787</v>
      </c>
      <c r="D404" s="169" t="s">
        <v>791</v>
      </c>
      <c r="E404" s="168" t="s">
        <v>148</v>
      </c>
      <c r="F404" s="49" t="s">
        <v>792</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136</v>
      </c>
      <c r="B405" s="168" t="s">
        <v>136</v>
      </c>
      <c r="C405" s="168" t="s">
        <v>787</v>
      </c>
      <c r="D405" s="169" t="s">
        <v>793</v>
      </c>
      <c r="E405" s="168" t="s">
        <v>148</v>
      </c>
      <c r="F405" s="49" t="s">
        <v>794</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136</v>
      </c>
      <c r="B406" s="168" t="s">
        <v>136</v>
      </c>
      <c r="C406" s="168" t="s">
        <v>787</v>
      </c>
      <c r="D406" s="169" t="s">
        <v>795</v>
      </c>
      <c r="E406" s="168" t="s">
        <v>148</v>
      </c>
      <c r="F406" s="49" t="s">
        <v>796</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136</v>
      </c>
      <c r="B407" s="168"/>
      <c r="C407" s="168" t="s">
        <v>787</v>
      </c>
      <c r="D407" s="169" t="s">
        <v>797</v>
      </c>
      <c r="E407" s="168" t="s">
        <v>148</v>
      </c>
      <c r="F407" s="49" t="s">
        <v>798</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136</v>
      </c>
      <c r="B408" s="478" t="s">
        <v>746</v>
      </c>
      <c r="C408" s="168"/>
      <c r="D408" s="169" t="s">
        <v>799</v>
      </c>
      <c r="E408" s="168"/>
      <c r="F408" s="49" t="s">
        <v>800</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136</v>
      </c>
      <c r="B409" s="168" t="s">
        <v>136</v>
      </c>
      <c r="C409" s="168" t="s">
        <v>799</v>
      </c>
      <c r="D409" s="169" t="s">
        <v>801</v>
      </c>
      <c r="E409" s="168" t="s">
        <v>148</v>
      </c>
      <c r="F409" s="49" t="s">
        <v>802</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136</v>
      </c>
      <c r="B410" s="168" t="s">
        <v>136</v>
      </c>
      <c r="C410" s="168" t="s">
        <v>799</v>
      </c>
      <c r="D410" s="169" t="s">
        <v>803</v>
      </c>
      <c r="E410" s="168" t="s">
        <v>148</v>
      </c>
      <c r="F410" s="49" t="s">
        <v>804</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136</v>
      </c>
      <c r="B411" s="168"/>
      <c r="C411" s="168" t="s">
        <v>799</v>
      </c>
      <c r="D411" s="169" t="s">
        <v>805</v>
      </c>
      <c r="E411" s="168" t="s">
        <v>148</v>
      </c>
      <c r="F411" s="49" t="s">
        <v>806</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136</v>
      </c>
      <c r="B412" s="478" t="s">
        <v>746</v>
      </c>
      <c r="C412" s="168"/>
      <c r="D412" s="169" t="s">
        <v>807</v>
      </c>
      <c r="E412" s="168"/>
      <c r="F412" s="49" t="s">
        <v>808</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136</v>
      </c>
      <c r="B413" s="168" t="s">
        <v>136</v>
      </c>
      <c r="C413" s="168" t="s">
        <v>807</v>
      </c>
      <c r="D413" s="169" t="s">
        <v>809</v>
      </c>
      <c r="E413" s="168" t="s">
        <v>148</v>
      </c>
      <c r="F413" s="49" t="s">
        <v>810</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136</v>
      </c>
      <c r="B414" s="168" t="s">
        <v>136</v>
      </c>
      <c r="C414" s="168" t="s">
        <v>807</v>
      </c>
      <c r="D414" s="169" t="s">
        <v>811</v>
      </c>
      <c r="E414" s="168" t="s">
        <v>148</v>
      </c>
      <c r="F414" s="49" t="s">
        <v>812</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136</v>
      </c>
      <c r="B415" s="168"/>
      <c r="C415" s="168" t="s">
        <v>807</v>
      </c>
      <c r="D415" s="169" t="s">
        <v>813</v>
      </c>
      <c r="E415" s="168" t="s">
        <v>148</v>
      </c>
      <c r="F415" s="49" t="s">
        <v>814</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136</v>
      </c>
      <c r="B416" s="478" t="s">
        <v>746</v>
      </c>
      <c r="C416" s="168"/>
      <c r="D416" s="169" t="s">
        <v>815</v>
      </c>
      <c r="E416" s="168"/>
      <c r="F416" s="49" t="s">
        <v>816</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136</v>
      </c>
      <c r="B417" s="168" t="s">
        <v>136</v>
      </c>
      <c r="C417" s="168" t="s">
        <v>815</v>
      </c>
      <c r="D417" s="169" t="s">
        <v>817</v>
      </c>
      <c r="E417" s="168" t="s">
        <v>148</v>
      </c>
      <c r="F417" s="49" t="s">
        <v>818</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136</v>
      </c>
      <c r="B418" s="168" t="s">
        <v>136</v>
      </c>
      <c r="C418" s="168" t="s">
        <v>815</v>
      </c>
      <c r="D418" s="169" t="s">
        <v>819</v>
      </c>
      <c r="E418" s="168" t="s">
        <v>148</v>
      </c>
      <c r="F418" s="49" t="s">
        <v>820</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136</v>
      </c>
      <c r="B419" s="168"/>
      <c r="C419" s="168" t="s">
        <v>815</v>
      </c>
      <c r="D419" s="169" t="s">
        <v>821</v>
      </c>
      <c r="E419" s="168" t="s">
        <v>148</v>
      </c>
      <c r="F419" s="49" t="s">
        <v>822</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136</v>
      </c>
      <c r="B420" s="478" t="s">
        <v>746</v>
      </c>
      <c r="C420" s="168"/>
      <c r="D420" s="169" t="s">
        <v>823</v>
      </c>
      <c r="E420" s="168"/>
      <c r="F420" s="49" t="s">
        <v>824</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136</v>
      </c>
      <c r="B421" s="168" t="s">
        <v>136</v>
      </c>
      <c r="C421" s="168" t="s">
        <v>823</v>
      </c>
      <c r="D421" s="169" t="s">
        <v>825</v>
      </c>
      <c r="E421" s="168" t="s">
        <v>148</v>
      </c>
      <c r="F421" s="49" t="s">
        <v>826</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136</v>
      </c>
      <c r="B422" s="168" t="s">
        <v>136</v>
      </c>
      <c r="C422" s="168" t="s">
        <v>823</v>
      </c>
      <c r="D422" s="169" t="s">
        <v>827</v>
      </c>
      <c r="E422" s="168" t="s">
        <v>148</v>
      </c>
      <c r="F422" s="49" t="s">
        <v>828</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136</v>
      </c>
      <c r="B423" s="168"/>
      <c r="C423" s="168" t="s">
        <v>823</v>
      </c>
      <c r="D423" s="169" t="s">
        <v>829</v>
      </c>
      <c r="E423" s="168" t="s">
        <v>148</v>
      </c>
      <c r="F423" s="49" t="s">
        <v>830</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136</v>
      </c>
      <c r="B424" s="168" t="s">
        <v>136</v>
      </c>
      <c r="C424" s="168" t="s">
        <v>823</v>
      </c>
      <c r="D424" s="169" t="s">
        <v>831</v>
      </c>
      <c r="E424" s="168" t="s">
        <v>148</v>
      </c>
      <c r="F424" s="49" t="s">
        <v>832</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136</v>
      </c>
      <c r="B425" s="168" t="s">
        <v>136</v>
      </c>
      <c r="C425" s="168" t="s">
        <v>823</v>
      </c>
      <c r="D425" s="169" t="s">
        <v>833</v>
      </c>
      <c r="E425" s="168" t="s">
        <v>148</v>
      </c>
      <c r="F425" s="49" t="s">
        <v>834</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136</v>
      </c>
      <c r="B426" s="478" t="s">
        <v>746</v>
      </c>
      <c r="C426" s="168"/>
      <c r="D426" s="169" t="s">
        <v>835</v>
      </c>
      <c r="E426" s="168"/>
      <c r="F426" s="49" t="s">
        <v>836</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136</v>
      </c>
      <c r="B427" s="168" t="s">
        <v>136</v>
      </c>
      <c r="C427" s="168" t="s">
        <v>835</v>
      </c>
      <c r="D427" s="169" t="s">
        <v>837</v>
      </c>
      <c r="E427" s="168" t="s">
        <v>148</v>
      </c>
      <c r="F427" s="49" t="s">
        <v>838</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136</v>
      </c>
      <c r="B428" s="168" t="s">
        <v>136</v>
      </c>
      <c r="C428" s="168" t="s">
        <v>835</v>
      </c>
      <c r="D428" s="169" t="s">
        <v>839</v>
      </c>
      <c r="E428" s="168" t="s">
        <v>148</v>
      </c>
      <c r="F428" s="49" t="s">
        <v>840</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136</v>
      </c>
      <c r="B429" s="168" t="s">
        <v>136</v>
      </c>
      <c r="C429" s="168" t="s">
        <v>835</v>
      </c>
      <c r="D429" s="169" t="s">
        <v>841</v>
      </c>
      <c r="E429" s="168" t="s">
        <v>148</v>
      </c>
      <c r="F429" s="49" t="s">
        <v>842</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136</v>
      </c>
      <c r="B430" s="168"/>
      <c r="C430" s="168" t="s">
        <v>835</v>
      </c>
      <c r="D430" s="169" t="s">
        <v>843</v>
      </c>
      <c r="E430" s="168" t="s">
        <v>148</v>
      </c>
      <c r="F430" s="49" t="s">
        <v>844</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136</v>
      </c>
      <c r="C431" s="168" t="s">
        <v>835</v>
      </c>
      <c r="D431" s="169" t="s">
        <v>845</v>
      </c>
      <c r="E431" s="168" t="s">
        <v>148</v>
      </c>
      <c r="F431" s="49" t="s">
        <v>846</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136</v>
      </c>
      <c r="B432" s="168"/>
      <c r="C432" s="168" t="s">
        <v>835</v>
      </c>
      <c r="D432" s="169" t="s">
        <v>847</v>
      </c>
      <c r="E432" s="168" t="s">
        <v>148</v>
      </c>
      <c r="F432" s="49" t="s">
        <v>848</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136</v>
      </c>
      <c r="B433" s="478" t="s">
        <v>746</v>
      </c>
      <c r="C433" s="168"/>
      <c r="D433" s="169" t="s">
        <v>849</v>
      </c>
      <c r="E433" s="168" t="s">
        <v>148</v>
      </c>
      <c r="F433" s="49" t="s">
        <v>850</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135</v>
      </c>
      <c r="B434" s="168" t="s">
        <v>136</v>
      </c>
      <c r="C434" s="168"/>
      <c r="D434" s="169" t="s">
        <v>851</v>
      </c>
      <c r="E434" s="168"/>
      <c r="F434" s="50" t="s">
        <v>852</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136</v>
      </c>
      <c r="B435" s="478" t="s">
        <v>851</v>
      </c>
      <c r="C435" s="168"/>
      <c r="D435" s="169" t="s">
        <v>853</v>
      </c>
      <c r="E435" s="168"/>
      <c r="F435" s="23" t="s">
        <v>854</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136</v>
      </c>
      <c r="B436" s="168" t="s">
        <v>136</v>
      </c>
      <c r="C436" s="168" t="s">
        <v>853</v>
      </c>
      <c r="D436" s="169" t="s">
        <v>855</v>
      </c>
      <c r="E436" s="168" t="s">
        <v>148</v>
      </c>
      <c r="F436" s="49" t="s">
        <v>142</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136</v>
      </c>
      <c r="B437" s="168"/>
      <c r="C437" s="168" t="s">
        <v>853</v>
      </c>
      <c r="D437" s="169" t="s">
        <v>856</v>
      </c>
      <c r="E437" s="168" t="s">
        <v>148</v>
      </c>
      <c r="F437" s="49" t="s">
        <v>144</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136</v>
      </c>
      <c r="B438" s="168" t="s">
        <v>136</v>
      </c>
      <c r="C438" s="168" t="s">
        <v>853</v>
      </c>
      <c r="D438" s="169" t="s">
        <v>857</v>
      </c>
      <c r="E438" s="168" t="s">
        <v>148</v>
      </c>
      <c r="F438" s="23" t="s">
        <v>146</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136</v>
      </c>
      <c r="B439" s="168" t="s">
        <v>136</v>
      </c>
      <c r="C439" s="168" t="s">
        <v>853</v>
      </c>
      <c r="D439" s="169" t="s">
        <v>858</v>
      </c>
      <c r="E439" s="168" t="s">
        <v>148</v>
      </c>
      <c r="F439" s="49" t="s">
        <v>859</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136</v>
      </c>
      <c r="B440" s="478" t="s">
        <v>851</v>
      </c>
      <c r="C440" s="168"/>
      <c r="D440" s="169" t="s">
        <v>860</v>
      </c>
      <c r="E440" s="168"/>
      <c r="F440" s="23" t="s">
        <v>861</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136</v>
      </c>
      <c r="B441" s="168" t="s">
        <v>136</v>
      </c>
      <c r="C441" s="168" t="s">
        <v>860</v>
      </c>
      <c r="D441" s="169" t="s">
        <v>862</v>
      </c>
      <c r="E441" s="168" t="s">
        <v>148</v>
      </c>
      <c r="F441" s="49" t="s">
        <v>863</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136</v>
      </c>
      <c r="B442" s="168" t="s">
        <v>136</v>
      </c>
      <c r="C442" s="168" t="s">
        <v>860</v>
      </c>
      <c r="D442" s="169" t="s">
        <v>864</v>
      </c>
      <c r="E442" s="168" t="s">
        <v>148</v>
      </c>
      <c r="F442" s="49" t="s">
        <v>865</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136</v>
      </c>
      <c r="B443" s="168" t="s">
        <v>136</v>
      </c>
      <c r="C443" s="168" t="s">
        <v>860</v>
      </c>
      <c r="D443" s="169" t="s">
        <v>866</v>
      </c>
      <c r="E443" s="168" t="s">
        <v>148</v>
      </c>
      <c r="F443" s="49" t="s">
        <v>867</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136</v>
      </c>
      <c r="B444" s="168" t="s">
        <v>136</v>
      </c>
      <c r="C444" s="168" t="s">
        <v>860</v>
      </c>
      <c r="D444" s="169" t="s">
        <v>868</v>
      </c>
      <c r="E444" s="168" t="s">
        <v>148</v>
      </c>
      <c r="F444" s="49" t="s">
        <v>869</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136</v>
      </c>
      <c r="B445" s="168" t="s">
        <v>136</v>
      </c>
      <c r="C445" s="168" t="s">
        <v>860</v>
      </c>
      <c r="D445" s="169" t="s">
        <v>870</v>
      </c>
      <c r="E445" s="168" t="s">
        <v>148</v>
      </c>
      <c r="F445" s="49" t="s">
        <v>871</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136</v>
      </c>
      <c r="B446" s="168"/>
      <c r="C446" s="168" t="s">
        <v>860</v>
      </c>
      <c r="D446" s="169" t="s">
        <v>872</v>
      </c>
      <c r="E446" s="168" t="s">
        <v>148</v>
      </c>
      <c r="F446" s="49" t="s">
        <v>873</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136</v>
      </c>
      <c r="B447" s="168" t="s">
        <v>136</v>
      </c>
      <c r="C447" s="168" t="s">
        <v>860</v>
      </c>
      <c r="D447" s="169" t="s">
        <v>874</v>
      </c>
      <c r="E447" s="168" t="s">
        <v>148</v>
      </c>
      <c r="F447" s="49" t="s">
        <v>875</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136</v>
      </c>
      <c r="B448" s="168" t="s">
        <v>136</v>
      </c>
      <c r="C448" s="168" t="s">
        <v>860</v>
      </c>
      <c r="D448" s="169" t="s">
        <v>876</v>
      </c>
      <c r="E448" s="168" t="s">
        <v>148</v>
      </c>
      <c r="F448" s="49" t="s">
        <v>877</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136</v>
      </c>
      <c r="B449" s="478" t="s">
        <v>851</v>
      </c>
      <c r="C449" s="168"/>
      <c r="D449" s="169" t="s">
        <v>878</v>
      </c>
      <c r="E449" s="168"/>
      <c r="F449" s="27" t="s">
        <v>879</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136</v>
      </c>
      <c r="B450" s="168" t="s">
        <v>136</v>
      </c>
      <c r="C450" s="168" t="s">
        <v>878</v>
      </c>
      <c r="D450" s="169" t="s">
        <v>880</v>
      </c>
      <c r="E450" s="168" t="s">
        <v>148</v>
      </c>
      <c r="F450" s="49" t="s">
        <v>863</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136</v>
      </c>
      <c r="B451" s="168" t="s">
        <v>136</v>
      </c>
      <c r="C451" s="168" t="s">
        <v>878</v>
      </c>
      <c r="D451" s="169" t="s">
        <v>881</v>
      </c>
      <c r="E451" s="168" t="s">
        <v>148</v>
      </c>
      <c r="F451" s="49" t="s">
        <v>882</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136</v>
      </c>
      <c r="B452" s="168"/>
      <c r="C452" s="168" t="s">
        <v>878</v>
      </c>
      <c r="D452" s="169" t="s">
        <v>883</v>
      </c>
      <c r="E452" s="168" t="s">
        <v>148</v>
      </c>
      <c r="F452" s="49" t="s">
        <v>884</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136</v>
      </c>
      <c r="B453" s="168" t="s">
        <v>136</v>
      </c>
      <c r="C453" s="168" t="s">
        <v>878</v>
      </c>
      <c r="D453" s="169" t="s">
        <v>885</v>
      </c>
      <c r="E453" s="168" t="s">
        <v>148</v>
      </c>
      <c r="F453" s="49" t="s">
        <v>886</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136</v>
      </c>
      <c r="B454" s="168" t="s">
        <v>136</v>
      </c>
      <c r="C454" s="168" t="s">
        <v>878</v>
      </c>
      <c r="D454" s="169" t="s">
        <v>887</v>
      </c>
      <c r="E454" s="168" t="s">
        <v>148</v>
      </c>
      <c r="F454" s="49" t="s">
        <v>888</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136</v>
      </c>
      <c r="B455" s="478" t="s">
        <v>851</v>
      </c>
      <c r="C455" s="168"/>
      <c r="D455" s="169" t="s">
        <v>889</v>
      </c>
      <c r="E455" s="168"/>
      <c r="F455" s="49" t="s">
        <v>890</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136</v>
      </c>
      <c r="B456" s="168" t="s">
        <v>136</v>
      </c>
      <c r="C456" s="168" t="s">
        <v>889</v>
      </c>
      <c r="D456" s="169" t="s">
        <v>891</v>
      </c>
      <c r="E456" s="168" t="s">
        <v>148</v>
      </c>
      <c r="F456" s="49" t="s">
        <v>863</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136</v>
      </c>
      <c r="B457" s="168" t="s">
        <v>136</v>
      </c>
      <c r="C457" s="168" t="s">
        <v>889</v>
      </c>
      <c r="D457" s="169" t="s">
        <v>892</v>
      </c>
      <c r="E457" s="168" t="s">
        <v>148</v>
      </c>
      <c r="F457" s="49" t="s">
        <v>893</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136</v>
      </c>
      <c r="B458" s="168"/>
      <c r="C458" s="168" t="s">
        <v>889</v>
      </c>
      <c r="D458" s="169" t="s">
        <v>894</v>
      </c>
      <c r="E458" s="168" t="s">
        <v>148</v>
      </c>
      <c r="F458" s="49" t="s">
        <v>895</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136</v>
      </c>
      <c r="B459" s="168" t="s">
        <v>136</v>
      </c>
      <c r="C459" s="168" t="s">
        <v>889</v>
      </c>
      <c r="D459" s="169" t="s">
        <v>896</v>
      </c>
      <c r="E459" s="168" t="s">
        <v>148</v>
      </c>
      <c r="F459" s="49" t="s">
        <v>897</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136</v>
      </c>
      <c r="B460" s="168" t="s">
        <v>136</v>
      </c>
      <c r="C460" s="168" t="s">
        <v>889</v>
      </c>
      <c r="D460" s="169" t="s">
        <v>898</v>
      </c>
      <c r="E460" s="168" t="s">
        <v>148</v>
      </c>
      <c r="F460" s="49" t="s">
        <v>899</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136</v>
      </c>
      <c r="B461" s="478" t="s">
        <v>851</v>
      </c>
      <c r="C461" s="168"/>
      <c r="D461" s="169" t="s">
        <v>900</v>
      </c>
      <c r="E461" s="168"/>
      <c r="F461" s="49" t="s">
        <v>901</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136</v>
      </c>
      <c r="B462" s="168" t="s">
        <v>136</v>
      </c>
      <c r="C462" s="168" t="s">
        <v>900</v>
      </c>
      <c r="D462" s="169" t="s">
        <v>902</v>
      </c>
      <c r="E462" s="168" t="s">
        <v>148</v>
      </c>
      <c r="F462" s="49" t="s">
        <v>863</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136</v>
      </c>
      <c r="B463" s="168"/>
      <c r="C463" s="168" t="s">
        <v>900</v>
      </c>
      <c r="D463" s="169" t="s">
        <v>903</v>
      </c>
      <c r="E463" s="168" t="s">
        <v>148</v>
      </c>
      <c r="F463" s="49" t="s">
        <v>904</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136</v>
      </c>
      <c r="B464" s="168" t="s">
        <v>136</v>
      </c>
      <c r="C464" s="168" t="s">
        <v>900</v>
      </c>
      <c r="D464" s="169" t="s">
        <v>905</v>
      </c>
      <c r="E464" s="168" t="s">
        <v>148</v>
      </c>
      <c r="F464" s="49" t="s">
        <v>906</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136</v>
      </c>
      <c r="B465" s="168" t="s">
        <v>136</v>
      </c>
      <c r="C465" s="168" t="s">
        <v>900</v>
      </c>
      <c r="D465" s="169" t="s">
        <v>907</v>
      </c>
      <c r="E465" s="168" t="s">
        <v>148</v>
      </c>
      <c r="F465" s="49" t="s">
        <v>908</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136</v>
      </c>
      <c r="B466" s="478" t="s">
        <v>851</v>
      </c>
      <c r="C466" s="168"/>
      <c r="D466" s="169" t="s">
        <v>909</v>
      </c>
      <c r="E466" s="168"/>
      <c r="F466" s="49" t="s">
        <v>910</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136</v>
      </c>
      <c r="B467" s="168" t="s">
        <v>136</v>
      </c>
      <c r="C467" s="168" t="s">
        <v>909</v>
      </c>
      <c r="D467" s="169" t="s">
        <v>911</v>
      </c>
      <c r="E467" s="168" t="s">
        <v>148</v>
      </c>
      <c r="F467" s="49" t="s">
        <v>912</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136</v>
      </c>
      <c r="B468" s="168"/>
      <c r="C468" s="168" t="s">
        <v>909</v>
      </c>
      <c r="D468" s="169" t="s">
        <v>913</v>
      </c>
      <c r="E468" s="168" t="s">
        <v>148</v>
      </c>
      <c r="F468" s="49" t="s">
        <v>914</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136</v>
      </c>
      <c r="B469" s="168" t="s">
        <v>136</v>
      </c>
      <c r="C469" s="168" t="s">
        <v>909</v>
      </c>
      <c r="D469" s="169" t="s">
        <v>915</v>
      </c>
      <c r="E469" s="168" t="s">
        <v>148</v>
      </c>
      <c r="F469" s="49" t="s">
        <v>916</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136</v>
      </c>
      <c r="B470" s="168" t="s">
        <v>136</v>
      </c>
      <c r="C470" s="168" t="s">
        <v>909</v>
      </c>
      <c r="D470" s="169" t="s">
        <v>917</v>
      </c>
      <c r="E470" s="168" t="s">
        <v>148</v>
      </c>
      <c r="F470" s="49" t="s">
        <v>918</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136</v>
      </c>
      <c r="B471" s="478" t="s">
        <v>851</v>
      </c>
      <c r="C471" s="168"/>
      <c r="D471" s="169" t="s">
        <v>919</v>
      </c>
      <c r="E471" s="168"/>
      <c r="F471" s="49" t="s">
        <v>920</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136</v>
      </c>
      <c r="B472" s="168" t="s">
        <v>136</v>
      </c>
      <c r="C472" s="168" t="s">
        <v>919</v>
      </c>
      <c r="D472" s="169" t="s">
        <v>921</v>
      </c>
      <c r="E472" s="168" t="s">
        <v>148</v>
      </c>
      <c r="F472" s="49" t="s">
        <v>863</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136</v>
      </c>
      <c r="B473" s="168" t="s">
        <v>136</v>
      </c>
      <c r="C473" s="168" t="s">
        <v>919</v>
      </c>
      <c r="D473" s="169" t="s">
        <v>922</v>
      </c>
      <c r="E473" s="168" t="s">
        <v>148</v>
      </c>
      <c r="F473" s="49" t="s">
        <v>923</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136</v>
      </c>
      <c r="B474" s="168" t="s">
        <v>136</v>
      </c>
      <c r="C474" s="168" t="s">
        <v>919</v>
      </c>
      <c r="D474" s="169" t="s">
        <v>924</v>
      </c>
      <c r="E474" s="168" t="s">
        <v>148</v>
      </c>
      <c r="F474" s="49" t="s">
        <v>925</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136</v>
      </c>
      <c r="B475" s="168"/>
      <c r="C475" s="168" t="s">
        <v>919</v>
      </c>
      <c r="D475" s="169" t="s">
        <v>926</v>
      </c>
      <c r="E475" s="168" t="s">
        <v>148</v>
      </c>
      <c r="F475" s="49" t="s">
        <v>927</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136</v>
      </c>
      <c r="B476" s="168" t="s">
        <v>136</v>
      </c>
      <c r="C476" s="168" t="s">
        <v>919</v>
      </c>
      <c r="D476" s="169" t="s">
        <v>928</v>
      </c>
      <c r="E476" s="168" t="s">
        <v>148</v>
      </c>
      <c r="F476" s="49" t="s">
        <v>929</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136</v>
      </c>
      <c r="B477" s="168" t="s">
        <v>136</v>
      </c>
      <c r="C477" s="168" t="s">
        <v>919</v>
      </c>
      <c r="D477" s="169" t="s">
        <v>930</v>
      </c>
      <c r="E477" s="168" t="s">
        <v>148</v>
      </c>
      <c r="F477" s="49" t="s">
        <v>931</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136</v>
      </c>
      <c r="B478" s="478" t="s">
        <v>851</v>
      </c>
      <c r="C478" s="168"/>
      <c r="D478" s="169" t="s">
        <v>932</v>
      </c>
      <c r="E478" s="168"/>
      <c r="F478" s="49" t="s">
        <v>933</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136</v>
      </c>
      <c r="B479" s="168"/>
      <c r="C479" s="478" t="s">
        <v>932</v>
      </c>
      <c r="D479" s="169" t="s">
        <v>934</v>
      </c>
      <c r="E479" s="168" t="s">
        <v>148</v>
      </c>
      <c r="F479" s="49" t="s">
        <v>935</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136</v>
      </c>
      <c r="B480" s="168"/>
      <c r="C480" s="478" t="s">
        <v>932</v>
      </c>
      <c r="D480" s="169" t="s">
        <v>936</v>
      </c>
      <c r="E480" s="168" t="s">
        <v>148</v>
      </c>
      <c r="F480" s="49" t="s">
        <v>937</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136</v>
      </c>
      <c r="B481" s="168" t="s">
        <v>136</v>
      </c>
      <c r="C481" s="478" t="s">
        <v>932</v>
      </c>
      <c r="D481" s="169" t="s">
        <v>938</v>
      </c>
      <c r="E481" s="168" t="s">
        <v>148</v>
      </c>
      <c r="F481" s="49" t="s">
        <v>939</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136</v>
      </c>
      <c r="B482" s="478" t="s">
        <v>851</v>
      </c>
      <c r="C482" s="168"/>
      <c r="D482" s="169" t="s">
        <v>940</v>
      </c>
      <c r="E482" s="168" t="s">
        <v>148</v>
      </c>
      <c r="F482" s="49" t="s">
        <v>941</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136</v>
      </c>
      <c r="B483" s="478" t="s">
        <v>851</v>
      </c>
      <c r="C483" s="168"/>
      <c r="D483" s="169" t="s">
        <v>942</v>
      </c>
      <c r="E483" s="168"/>
      <c r="F483" s="49" t="s">
        <v>943</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136</v>
      </c>
      <c r="B484" s="168" t="s">
        <v>136</v>
      </c>
      <c r="C484" s="168" t="s">
        <v>942</v>
      </c>
      <c r="D484" s="169" t="s">
        <v>944</v>
      </c>
      <c r="E484" s="168" t="s">
        <v>148</v>
      </c>
      <c r="F484" s="49" t="s">
        <v>945</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136</v>
      </c>
      <c r="C485" s="168" t="s">
        <v>942</v>
      </c>
      <c r="D485" s="169" t="s">
        <v>946</v>
      </c>
      <c r="E485" s="168" t="s">
        <v>148</v>
      </c>
      <c r="F485" s="49" t="s">
        <v>947</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136</v>
      </c>
      <c r="B486" s="168"/>
      <c r="C486" s="168" t="s">
        <v>942</v>
      </c>
      <c r="D486" s="169" t="s">
        <v>948</v>
      </c>
      <c r="E486" s="168" t="s">
        <v>148</v>
      </c>
      <c r="F486" s="49" t="s">
        <v>949</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136</v>
      </c>
      <c r="B487" s="168" t="s">
        <v>136</v>
      </c>
      <c r="C487" s="168" t="s">
        <v>942</v>
      </c>
      <c r="D487" s="169" t="s">
        <v>950</v>
      </c>
      <c r="E487" s="168" t="s">
        <v>148</v>
      </c>
      <c r="F487" s="49" t="s">
        <v>951</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135</v>
      </c>
      <c r="B488" s="168" t="s">
        <v>136</v>
      </c>
      <c r="C488" s="168"/>
      <c r="D488" s="169" t="s">
        <v>952</v>
      </c>
      <c r="E488" s="168"/>
      <c r="F488" s="50" t="s">
        <v>953</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136</v>
      </c>
      <c r="B489" s="478" t="s">
        <v>952</v>
      </c>
      <c r="C489" s="168"/>
      <c r="D489" s="169" t="s">
        <v>954</v>
      </c>
      <c r="E489" s="168"/>
      <c r="F489" s="49" t="s">
        <v>955</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136</v>
      </c>
      <c r="B490" s="168" t="s">
        <v>136</v>
      </c>
      <c r="C490" s="168" t="s">
        <v>954</v>
      </c>
      <c r="D490" s="169" t="s">
        <v>956</v>
      </c>
      <c r="E490" s="168" t="s">
        <v>148</v>
      </c>
      <c r="F490" s="49" t="s">
        <v>142</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136</v>
      </c>
      <c r="B491" s="168" t="s">
        <v>136</v>
      </c>
      <c r="C491" s="168" t="s">
        <v>954</v>
      </c>
      <c r="D491" s="169" t="s">
        <v>957</v>
      </c>
      <c r="E491" s="168" t="s">
        <v>148</v>
      </c>
      <c r="F491" s="49" t="s">
        <v>144</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136</v>
      </c>
      <c r="B492" s="168" t="s">
        <v>136</v>
      </c>
      <c r="C492" s="168" t="s">
        <v>954</v>
      </c>
      <c r="D492" s="169" t="s">
        <v>958</v>
      </c>
      <c r="E492" s="168" t="s">
        <v>148</v>
      </c>
      <c r="F492" s="49" t="s">
        <v>146</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136</v>
      </c>
      <c r="B493" s="168" t="s">
        <v>136</v>
      </c>
      <c r="C493" s="168" t="s">
        <v>954</v>
      </c>
      <c r="D493" s="169" t="s">
        <v>959</v>
      </c>
      <c r="E493" s="168" t="s">
        <v>148</v>
      </c>
      <c r="F493" s="49" t="s">
        <v>960</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136</v>
      </c>
      <c r="B494" s="168" t="s">
        <v>136</v>
      </c>
      <c r="C494" s="168" t="s">
        <v>954</v>
      </c>
      <c r="D494" s="169" t="s">
        <v>961</v>
      </c>
      <c r="E494" s="168" t="s">
        <v>148</v>
      </c>
      <c r="F494" s="49" t="s">
        <v>962</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136</v>
      </c>
      <c r="B495" s="168" t="s">
        <v>136</v>
      </c>
      <c r="C495" s="168" t="s">
        <v>954</v>
      </c>
      <c r="D495" s="169" t="s">
        <v>963</v>
      </c>
      <c r="E495" s="168" t="s">
        <v>148</v>
      </c>
      <c r="F495" s="49" t="s">
        <v>964</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136</v>
      </c>
      <c r="B496" s="168" t="s">
        <v>136</v>
      </c>
      <c r="C496" s="168" t="s">
        <v>954</v>
      </c>
      <c r="D496" s="169" t="s">
        <v>965</v>
      </c>
      <c r="E496" s="168" t="s">
        <v>148</v>
      </c>
      <c r="F496" s="49" t="s">
        <v>966</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136</v>
      </c>
      <c r="B497" s="168" t="s">
        <v>136</v>
      </c>
      <c r="C497" s="168" t="s">
        <v>954</v>
      </c>
      <c r="D497" s="169" t="s">
        <v>967</v>
      </c>
      <c r="E497" s="168" t="s">
        <v>148</v>
      </c>
      <c r="F497" s="49" t="s">
        <v>968</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136</v>
      </c>
      <c r="B498" s="168" t="s">
        <v>136</v>
      </c>
      <c r="C498" s="168" t="s">
        <v>954</v>
      </c>
      <c r="D498" s="169" t="s">
        <v>969</v>
      </c>
      <c r="E498" s="168" t="s">
        <v>148</v>
      </c>
      <c r="F498" s="49" t="s">
        <v>970</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136</v>
      </c>
      <c r="B499" s="168" t="s">
        <v>136</v>
      </c>
      <c r="C499" s="168" t="s">
        <v>954</v>
      </c>
      <c r="D499" s="169" t="s">
        <v>971</v>
      </c>
      <c r="E499" s="168" t="s">
        <v>148</v>
      </c>
      <c r="F499" s="49" t="s">
        <v>972</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136</v>
      </c>
      <c r="B500" s="168"/>
      <c r="C500" s="168" t="s">
        <v>954</v>
      </c>
      <c r="D500" s="169" t="s">
        <v>973</v>
      </c>
      <c r="E500" s="168" t="s">
        <v>148</v>
      </c>
      <c r="F500" s="49" t="s">
        <v>974</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136</v>
      </c>
      <c r="B501" s="168" t="s">
        <v>136</v>
      </c>
      <c r="C501" s="168" t="s">
        <v>954</v>
      </c>
      <c r="D501" s="169" t="s">
        <v>975</v>
      </c>
      <c r="E501" s="168" t="s">
        <v>148</v>
      </c>
      <c r="F501" s="49" t="s">
        <v>976</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136</v>
      </c>
      <c r="B502" s="168" t="s">
        <v>136</v>
      </c>
      <c r="C502" s="168" t="s">
        <v>954</v>
      </c>
      <c r="D502" s="169" t="s">
        <v>977</v>
      </c>
      <c r="E502" s="168" t="s">
        <v>148</v>
      </c>
      <c r="F502" s="49" t="s">
        <v>978</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136</v>
      </c>
      <c r="B503" s="478" t="s">
        <v>952</v>
      </c>
      <c r="C503" s="168"/>
      <c r="D503" s="169" t="s">
        <v>979</v>
      </c>
      <c r="E503" s="168"/>
      <c r="F503" s="27" t="s">
        <v>980</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136</v>
      </c>
      <c r="B504" s="168" t="s">
        <v>136</v>
      </c>
      <c r="C504" s="168" t="s">
        <v>979</v>
      </c>
      <c r="D504" s="169" t="s">
        <v>981</v>
      </c>
      <c r="E504" s="168" t="s">
        <v>148</v>
      </c>
      <c r="F504" s="49" t="s">
        <v>142</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136</v>
      </c>
      <c r="B505" s="168" t="s">
        <v>136</v>
      </c>
      <c r="C505" s="168" t="s">
        <v>979</v>
      </c>
      <c r="D505" s="169" t="s">
        <v>982</v>
      </c>
      <c r="E505" s="168" t="s">
        <v>148</v>
      </c>
      <c r="F505" s="49" t="s">
        <v>144</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136</v>
      </c>
      <c r="B506" s="168" t="s">
        <v>136</v>
      </c>
      <c r="C506" s="168" t="s">
        <v>979</v>
      </c>
      <c r="D506" s="169" t="s">
        <v>983</v>
      </c>
      <c r="E506" s="168" t="s">
        <v>148</v>
      </c>
      <c r="F506" s="49" t="s">
        <v>146</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136</v>
      </c>
      <c r="B507" s="168" t="s">
        <v>136</v>
      </c>
      <c r="C507" s="168" t="s">
        <v>979</v>
      </c>
      <c r="D507" s="169" t="s">
        <v>984</v>
      </c>
      <c r="E507" s="168" t="s">
        <v>148</v>
      </c>
      <c r="F507" s="49" t="s">
        <v>985</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136</v>
      </c>
      <c r="B508" s="168"/>
      <c r="C508" s="168" t="s">
        <v>979</v>
      </c>
      <c r="D508" s="169" t="s">
        <v>986</v>
      </c>
      <c r="E508" s="168" t="s">
        <v>148</v>
      </c>
      <c r="F508" s="49" t="s">
        <v>987</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136</v>
      </c>
      <c r="B509" s="168" t="s">
        <v>136</v>
      </c>
      <c r="C509" s="168" t="s">
        <v>979</v>
      </c>
      <c r="D509" s="169" t="s">
        <v>988</v>
      </c>
      <c r="E509" s="168" t="s">
        <v>148</v>
      </c>
      <c r="F509" s="49" t="s">
        <v>989</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136</v>
      </c>
      <c r="B510" s="168" t="s">
        <v>136</v>
      </c>
      <c r="C510" s="168" t="s">
        <v>979</v>
      </c>
      <c r="D510" s="169" t="s">
        <v>990</v>
      </c>
      <c r="E510" s="168" t="s">
        <v>148</v>
      </c>
      <c r="F510" s="49" t="s">
        <v>991</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136</v>
      </c>
      <c r="B511" s="478" t="s">
        <v>952</v>
      </c>
      <c r="C511" s="168"/>
      <c r="D511" s="169" t="s">
        <v>992</v>
      </c>
      <c r="E511" s="168"/>
      <c r="F511" s="49" t="s">
        <v>993</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136</v>
      </c>
      <c r="B512" s="168" t="s">
        <v>136</v>
      </c>
      <c r="C512" s="168" t="s">
        <v>992</v>
      </c>
      <c r="D512" s="169" t="s">
        <v>994</v>
      </c>
      <c r="E512" s="168" t="s">
        <v>148</v>
      </c>
      <c r="F512" s="49" t="s">
        <v>142</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136</v>
      </c>
      <c r="B513" s="168" t="s">
        <v>136</v>
      </c>
      <c r="C513" s="168" t="s">
        <v>992</v>
      </c>
      <c r="D513" s="169" t="s">
        <v>995</v>
      </c>
      <c r="E513" s="168" t="s">
        <v>148</v>
      </c>
      <c r="F513" s="49" t="s">
        <v>144</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136</v>
      </c>
      <c r="B514" s="168" t="s">
        <v>136</v>
      </c>
      <c r="C514" s="168" t="s">
        <v>992</v>
      </c>
      <c r="D514" s="169" t="s">
        <v>996</v>
      </c>
      <c r="E514" s="168" t="s">
        <v>148</v>
      </c>
      <c r="F514" s="49" t="s">
        <v>146</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136</v>
      </c>
      <c r="B515" s="168" t="s">
        <v>136</v>
      </c>
      <c r="C515" s="168" t="s">
        <v>992</v>
      </c>
      <c r="D515" s="169" t="s">
        <v>997</v>
      </c>
      <c r="E515" s="168" t="s">
        <v>148</v>
      </c>
      <c r="F515" s="49" t="s">
        <v>998</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136</v>
      </c>
      <c r="B516" s="168" t="s">
        <v>136</v>
      </c>
      <c r="C516" s="168" t="s">
        <v>992</v>
      </c>
      <c r="D516" s="169" t="s">
        <v>999</v>
      </c>
      <c r="E516" s="168" t="s">
        <v>148</v>
      </c>
      <c r="F516" s="49" t="s">
        <v>1000</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136</v>
      </c>
      <c r="B517" s="168" t="s">
        <v>136</v>
      </c>
      <c r="C517" s="168" t="s">
        <v>992</v>
      </c>
      <c r="D517" s="169" t="s">
        <v>1001</v>
      </c>
      <c r="E517" s="168" t="s">
        <v>148</v>
      </c>
      <c r="F517" s="49" t="s">
        <v>1002</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136</v>
      </c>
      <c r="B518" s="168" t="s">
        <v>136</v>
      </c>
      <c r="C518" s="168" t="s">
        <v>992</v>
      </c>
      <c r="D518" s="169" t="s">
        <v>1003</v>
      </c>
      <c r="E518" s="168" t="s">
        <v>148</v>
      </c>
      <c r="F518" s="49" t="s">
        <v>1004</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136</v>
      </c>
      <c r="B519" s="168"/>
      <c r="C519" s="168" t="s">
        <v>992</v>
      </c>
      <c r="D519" s="169" t="s">
        <v>1005</v>
      </c>
      <c r="E519" s="168" t="s">
        <v>148</v>
      </c>
      <c r="F519" s="49" t="s">
        <v>1006</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136</v>
      </c>
      <c r="B520" s="168" t="s">
        <v>136</v>
      </c>
      <c r="C520" s="168" t="s">
        <v>992</v>
      </c>
      <c r="D520" s="169" t="s">
        <v>1007</v>
      </c>
      <c r="E520" s="168" t="s">
        <v>148</v>
      </c>
      <c r="F520" s="49" t="s">
        <v>1008</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136</v>
      </c>
      <c r="B521" s="168" t="s">
        <v>136</v>
      </c>
      <c r="C521" s="168" t="s">
        <v>992</v>
      </c>
      <c r="D521" s="169" t="s">
        <v>1009</v>
      </c>
      <c r="E521" s="168" t="s">
        <v>148</v>
      </c>
      <c r="F521" s="49" t="s">
        <v>1010</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136</v>
      </c>
      <c r="B522" s="478" t="s">
        <v>952</v>
      </c>
      <c r="C522" s="168"/>
      <c r="D522" s="169" t="s">
        <v>1011</v>
      </c>
      <c r="E522" s="168"/>
      <c r="F522" s="49" t="s">
        <v>1012</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136</v>
      </c>
      <c r="B523" s="168" t="s">
        <v>136</v>
      </c>
      <c r="C523" s="168" t="s">
        <v>1011</v>
      </c>
      <c r="D523" s="169" t="s">
        <v>1013</v>
      </c>
      <c r="E523" s="168" t="s">
        <v>148</v>
      </c>
      <c r="F523" s="49" t="s">
        <v>142</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136</v>
      </c>
      <c r="B524" s="168" t="s">
        <v>136</v>
      </c>
      <c r="C524" s="168" t="s">
        <v>1011</v>
      </c>
      <c r="D524" s="169" t="s">
        <v>1014</v>
      </c>
      <c r="E524" s="168" t="s">
        <v>148</v>
      </c>
      <c r="F524" s="49" t="s">
        <v>144</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136</v>
      </c>
      <c r="B525" s="168" t="s">
        <v>136</v>
      </c>
      <c r="C525" s="168" t="s">
        <v>1011</v>
      </c>
      <c r="D525" s="169" t="s">
        <v>1015</v>
      </c>
      <c r="E525" s="168" t="s">
        <v>148</v>
      </c>
      <c r="F525" s="49" t="s">
        <v>146</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136</v>
      </c>
      <c r="B526" s="168" t="s">
        <v>136</v>
      </c>
      <c r="C526" s="168" t="s">
        <v>1011</v>
      </c>
      <c r="D526" s="169" t="s">
        <v>1016</v>
      </c>
      <c r="E526" s="168" t="s">
        <v>148</v>
      </c>
      <c r="F526" s="49" t="s">
        <v>1017</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136</v>
      </c>
      <c r="B527" s="168" t="s">
        <v>136</v>
      </c>
      <c r="C527" s="168" t="s">
        <v>1011</v>
      </c>
      <c r="D527" s="169" t="s">
        <v>1018</v>
      </c>
      <c r="E527" s="168" t="s">
        <v>148</v>
      </c>
      <c r="F527" s="49" t="s">
        <v>1019</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136</v>
      </c>
      <c r="B528" s="168"/>
      <c r="C528" s="168" t="s">
        <v>1011</v>
      </c>
      <c r="D528" s="169" t="s">
        <v>1020</v>
      </c>
      <c r="E528" s="168" t="s">
        <v>148</v>
      </c>
      <c r="F528" s="49" t="s">
        <v>1021</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136</v>
      </c>
      <c r="B529" s="168" t="s">
        <v>136</v>
      </c>
      <c r="C529" s="168" t="s">
        <v>1011</v>
      </c>
      <c r="D529" s="169" t="s">
        <v>1022</v>
      </c>
      <c r="E529" s="168" t="s">
        <v>148</v>
      </c>
      <c r="F529" s="49" t="s">
        <v>1023</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136</v>
      </c>
      <c r="B530" s="478" t="s">
        <v>952</v>
      </c>
      <c r="C530" s="168"/>
      <c r="D530" s="169" t="s">
        <v>1024</v>
      </c>
      <c r="E530" s="168"/>
      <c r="F530" s="49" t="s">
        <v>1025</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136</v>
      </c>
      <c r="B531" s="168" t="s">
        <v>136</v>
      </c>
      <c r="C531" s="168" t="s">
        <v>1024</v>
      </c>
      <c r="D531" s="169" t="s">
        <v>1026</v>
      </c>
      <c r="E531" s="168" t="s">
        <v>148</v>
      </c>
      <c r="F531" s="49" t="s">
        <v>142</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136</v>
      </c>
      <c r="B532" s="168" t="s">
        <v>136</v>
      </c>
      <c r="C532" s="168" t="s">
        <v>1024</v>
      </c>
      <c r="D532" s="169" t="s">
        <v>1027</v>
      </c>
      <c r="E532" s="168" t="s">
        <v>148</v>
      </c>
      <c r="F532" s="49" t="s">
        <v>144</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136</v>
      </c>
      <c r="B533" s="168" t="s">
        <v>136</v>
      </c>
      <c r="C533" s="168" t="s">
        <v>1024</v>
      </c>
      <c r="D533" s="169" t="s">
        <v>1028</v>
      </c>
      <c r="E533" s="168" t="s">
        <v>148</v>
      </c>
      <c r="F533" s="49" t="s">
        <v>146</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136</v>
      </c>
      <c r="B534" s="168" t="s">
        <v>136</v>
      </c>
      <c r="C534" s="168" t="s">
        <v>1024</v>
      </c>
      <c r="D534" s="169" t="s">
        <v>1029</v>
      </c>
      <c r="E534" s="168" t="s">
        <v>148</v>
      </c>
      <c r="F534" s="49" t="s">
        <v>1030</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136</v>
      </c>
      <c r="B535" s="168" t="s">
        <v>136</v>
      </c>
      <c r="C535" s="168" t="s">
        <v>1024</v>
      </c>
      <c r="D535" s="169" t="s">
        <v>1031</v>
      </c>
      <c r="E535" s="168" t="s">
        <v>148</v>
      </c>
      <c r="F535" s="49" t="s">
        <v>1032</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136</v>
      </c>
      <c r="B536" s="168"/>
      <c r="C536" s="168" t="s">
        <v>1024</v>
      </c>
      <c r="D536" s="169" t="s">
        <v>1033</v>
      </c>
      <c r="E536" s="168" t="s">
        <v>148</v>
      </c>
      <c r="F536" s="49" t="s">
        <v>1034</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136</v>
      </c>
      <c r="B537" s="168" t="s">
        <v>136</v>
      </c>
      <c r="C537" s="168" t="s">
        <v>1024</v>
      </c>
      <c r="D537" s="169" t="s">
        <v>1035</v>
      </c>
      <c r="E537" s="168" t="s">
        <v>148</v>
      </c>
      <c r="F537" s="49" t="s">
        <v>1036</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136</v>
      </c>
      <c r="B538" s="168" t="s">
        <v>136</v>
      </c>
      <c r="C538" s="168" t="s">
        <v>1024</v>
      </c>
      <c r="D538" s="169" t="s">
        <v>1037</v>
      </c>
      <c r="E538" s="168" t="s">
        <v>148</v>
      </c>
      <c r="F538" s="49" t="s">
        <v>1038</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78" t="s">
        <v>952</v>
      </c>
      <c r="C539" s="168" t="s">
        <v>136</v>
      </c>
      <c r="D539" s="169" t="s">
        <v>1039</v>
      </c>
      <c r="E539" s="168" t="s">
        <v>136</v>
      </c>
      <c r="F539" s="49" t="s">
        <v>1040</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136</v>
      </c>
      <c r="B540" s="168"/>
      <c r="C540" s="478" t="s">
        <v>1039</v>
      </c>
      <c r="D540" s="169" t="s">
        <v>1041</v>
      </c>
      <c r="E540" s="168" t="s">
        <v>148</v>
      </c>
      <c r="F540" s="49" t="s">
        <v>1042</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136</v>
      </c>
      <c r="B541" s="168" t="s">
        <v>136</v>
      </c>
      <c r="C541" s="478" t="s">
        <v>1039</v>
      </c>
      <c r="D541" s="169" t="s">
        <v>1043</v>
      </c>
      <c r="E541" s="168" t="s">
        <v>148</v>
      </c>
      <c r="F541" s="49" t="s">
        <v>1044</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136</v>
      </c>
      <c r="B542" s="168" t="s">
        <v>136</v>
      </c>
      <c r="C542" s="478" t="s">
        <v>1039</v>
      </c>
      <c r="D542" s="169" t="s">
        <v>1045</v>
      </c>
      <c r="E542" s="168" t="s">
        <v>148</v>
      </c>
      <c r="F542" s="49" t="s">
        <v>1046</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135</v>
      </c>
      <c r="B543" s="168" t="s">
        <v>136</v>
      </c>
      <c r="C543" s="168"/>
      <c r="D543" s="169" t="s">
        <v>1047</v>
      </c>
      <c r="E543" s="168"/>
      <c r="F543" s="50" t="s">
        <v>1048</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136</v>
      </c>
      <c r="B544" s="478" t="s">
        <v>1047</v>
      </c>
      <c r="C544" s="168"/>
      <c r="D544" s="169" t="s">
        <v>1049</v>
      </c>
      <c r="E544" s="168"/>
      <c r="F544" s="49" t="s">
        <v>1050</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136</v>
      </c>
      <c r="B545" s="168" t="s">
        <v>136</v>
      </c>
      <c r="C545" s="168" t="s">
        <v>1049</v>
      </c>
      <c r="D545" s="169" t="s">
        <v>1051</v>
      </c>
      <c r="E545" s="168" t="s">
        <v>148</v>
      </c>
      <c r="F545" s="49" t="s">
        <v>142</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136</v>
      </c>
      <c r="B546" s="168" t="s">
        <v>136</v>
      </c>
      <c r="C546" s="168" t="s">
        <v>1049</v>
      </c>
      <c r="D546" s="169" t="s">
        <v>1052</v>
      </c>
      <c r="E546" s="168" t="s">
        <v>148</v>
      </c>
      <c r="F546" s="49" t="s">
        <v>144</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136</v>
      </c>
      <c r="B547" s="168" t="s">
        <v>136</v>
      </c>
      <c r="C547" s="168" t="s">
        <v>1049</v>
      </c>
      <c r="D547" s="169" t="s">
        <v>1053</v>
      </c>
      <c r="E547" s="168" t="s">
        <v>148</v>
      </c>
      <c r="F547" s="51" t="s">
        <v>146</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136</v>
      </c>
      <c r="B548" s="168" t="s">
        <v>136</v>
      </c>
      <c r="C548" s="168" t="s">
        <v>1049</v>
      </c>
      <c r="D548" s="169" t="s">
        <v>1054</v>
      </c>
      <c r="E548" s="168" t="s">
        <v>148</v>
      </c>
      <c r="F548" s="51" t="s">
        <v>1055</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136</v>
      </c>
      <c r="B549" s="168" t="s">
        <v>136</v>
      </c>
      <c r="C549" s="168" t="s">
        <v>1049</v>
      </c>
      <c r="D549" s="169" t="s">
        <v>1056</v>
      </c>
      <c r="E549" s="168" t="s">
        <v>148</v>
      </c>
      <c r="F549" s="51" t="s">
        <v>1057</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136</v>
      </c>
      <c r="B550" s="168" t="s">
        <v>136</v>
      </c>
      <c r="C550" s="168" t="s">
        <v>1049</v>
      </c>
      <c r="D550" s="169" t="s">
        <v>1058</v>
      </c>
      <c r="E550" s="168" t="s">
        <v>148</v>
      </c>
      <c r="F550" s="51" t="s">
        <v>1059</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136</v>
      </c>
      <c r="B551" s="168" t="s">
        <v>136</v>
      </c>
      <c r="C551" s="168" t="s">
        <v>1049</v>
      </c>
      <c r="D551" s="169" t="s">
        <v>1060</v>
      </c>
      <c r="E551" s="168" t="s">
        <v>148</v>
      </c>
      <c r="F551" s="51" t="s">
        <v>1061</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136</v>
      </c>
      <c r="B552" s="168" t="s">
        <v>136</v>
      </c>
      <c r="C552" s="168" t="s">
        <v>1049</v>
      </c>
      <c r="D552" s="477" t="s">
        <v>1062</v>
      </c>
      <c r="E552" s="168" t="s">
        <v>148</v>
      </c>
      <c r="F552" s="51" t="s">
        <v>249</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136</v>
      </c>
      <c r="B553" s="168" t="s">
        <v>136</v>
      </c>
      <c r="C553" s="168" t="s">
        <v>1049</v>
      </c>
      <c r="D553" s="169" t="s">
        <v>1063</v>
      </c>
      <c r="E553" s="168" t="s">
        <v>148</v>
      </c>
      <c r="F553" s="51" t="s">
        <v>1064</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136</v>
      </c>
      <c r="B554" s="168"/>
      <c r="C554" s="168" t="s">
        <v>1049</v>
      </c>
      <c r="D554" s="169" t="s">
        <v>1065</v>
      </c>
      <c r="E554" s="168" t="s">
        <v>148</v>
      </c>
      <c r="F554" s="51" t="s">
        <v>1066</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136</v>
      </c>
      <c r="B555" s="168" t="s">
        <v>136</v>
      </c>
      <c r="C555" s="168" t="s">
        <v>1049</v>
      </c>
      <c r="D555" s="169" t="s">
        <v>1067</v>
      </c>
      <c r="E555" s="168" t="s">
        <v>148</v>
      </c>
      <c r="F555" s="49" t="s">
        <v>1068</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136</v>
      </c>
      <c r="B556" s="168" t="s">
        <v>136</v>
      </c>
      <c r="C556" s="168" t="s">
        <v>1049</v>
      </c>
      <c r="D556" s="169" t="s">
        <v>1069</v>
      </c>
      <c r="E556" s="168" t="s">
        <v>148</v>
      </c>
      <c r="F556" s="49" t="s">
        <v>1070</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136</v>
      </c>
      <c r="B557" s="168" t="s">
        <v>136</v>
      </c>
      <c r="C557" s="168" t="s">
        <v>1049</v>
      </c>
      <c r="D557" s="169" t="s">
        <v>1071</v>
      </c>
      <c r="E557" s="168" t="s">
        <v>148</v>
      </c>
      <c r="F557" s="27" t="s">
        <v>1072</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136</v>
      </c>
      <c r="B558" s="478" t="s">
        <v>1047</v>
      </c>
      <c r="C558" s="168"/>
      <c r="D558" s="169" t="s">
        <v>1073</v>
      </c>
      <c r="E558" s="168"/>
      <c r="F558" s="49" t="s">
        <v>1074</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136</v>
      </c>
      <c r="B559" s="168" t="s">
        <v>136</v>
      </c>
      <c r="C559" s="168" t="s">
        <v>1073</v>
      </c>
      <c r="D559" s="169" t="s">
        <v>1075</v>
      </c>
      <c r="E559" s="168" t="s">
        <v>148</v>
      </c>
      <c r="F559" s="23" t="s">
        <v>142</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136</v>
      </c>
      <c r="B560" s="168" t="s">
        <v>136</v>
      </c>
      <c r="C560" s="168" t="s">
        <v>1073</v>
      </c>
      <c r="D560" s="169" t="s">
        <v>1076</v>
      </c>
      <c r="E560" s="168" t="s">
        <v>148</v>
      </c>
      <c r="F560" s="49" t="s">
        <v>144</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136</v>
      </c>
      <c r="B561" s="168" t="s">
        <v>136</v>
      </c>
      <c r="C561" s="168" t="s">
        <v>1073</v>
      </c>
      <c r="D561" s="169" t="s">
        <v>1077</v>
      </c>
      <c r="E561" s="168" t="s">
        <v>148</v>
      </c>
      <c r="F561" s="49" t="s">
        <v>146</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136</v>
      </c>
      <c r="B562" s="168" t="s">
        <v>136</v>
      </c>
      <c r="C562" s="168" t="s">
        <v>1073</v>
      </c>
      <c r="D562" s="169" t="s">
        <v>1078</v>
      </c>
      <c r="E562" s="168" t="s">
        <v>148</v>
      </c>
      <c r="F562" s="49" t="s">
        <v>1079</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136</v>
      </c>
      <c r="B563" s="168" t="s">
        <v>136</v>
      </c>
      <c r="C563" s="168" t="s">
        <v>1073</v>
      </c>
      <c r="D563" s="169" t="s">
        <v>1080</v>
      </c>
      <c r="E563" s="168" t="s">
        <v>148</v>
      </c>
      <c r="F563" s="49" t="s">
        <v>1081</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136</v>
      </c>
      <c r="B564" s="168" t="s">
        <v>136</v>
      </c>
      <c r="C564" s="168" t="s">
        <v>1073</v>
      </c>
      <c r="D564" s="169" t="s">
        <v>1082</v>
      </c>
      <c r="E564" s="168" t="s">
        <v>148</v>
      </c>
      <c r="F564" s="49" t="s">
        <v>1083</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136</v>
      </c>
      <c r="B565" s="168"/>
      <c r="C565" s="168" t="s">
        <v>1073</v>
      </c>
      <c r="D565" s="169" t="s">
        <v>1084</v>
      </c>
      <c r="E565" s="168" t="s">
        <v>148</v>
      </c>
      <c r="F565" s="49" t="s">
        <v>1085</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136</v>
      </c>
      <c r="B566" s="168" t="s">
        <v>136</v>
      </c>
      <c r="C566" s="168" t="s">
        <v>1073</v>
      </c>
      <c r="D566" s="169" t="s">
        <v>1086</v>
      </c>
      <c r="E566" s="168" t="s">
        <v>148</v>
      </c>
      <c r="F566" s="49" t="s">
        <v>1087</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136</v>
      </c>
      <c r="B567" s="168" t="s">
        <v>136</v>
      </c>
      <c r="C567" s="168" t="s">
        <v>1073</v>
      </c>
      <c r="D567" s="169" t="s">
        <v>1088</v>
      </c>
      <c r="E567" s="168" t="s">
        <v>148</v>
      </c>
      <c r="F567" s="49" t="s">
        <v>1089</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136</v>
      </c>
      <c r="B568" s="168" t="s">
        <v>136</v>
      </c>
      <c r="C568" s="168" t="s">
        <v>1073</v>
      </c>
      <c r="D568" s="169" t="s">
        <v>1090</v>
      </c>
      <c r="E568" s="168" t="s">
        <v>148</v>
      </c>
      <c r="F568" s="49" t="s">
        <v>1091</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136</v>
      </c>
      <c r="B569" s="478" t="s">
        <v>1047</v>
      </c>
      <c r="C569" s="168"/>
      <c r="D569" s="169" t="s">
        <v>1092</v>
      </c>
      <c r="E569" s="168"/>
      <c r="F569" s="49" t="s">
        <v>1093</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136</v>
      </c>
      <c r="B570" s="168" t="s">
        <v>136</v>
      </c>
      <c r="C570" s="168" t="s">
        <v>1092</v>
      </c>
      <c r="D570" s="169" t="s">
        <v>1094</v>
      </c>
      <c r="E570" s="168" t="s">
        <v>148</v>
      </c>
      <c r="F570" s="49" t="s">
        <v>1095</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136</v>
      </c>
      <c r="B571" s="168" t="s">
        <v>136</v>
      </c>
      <c r="C571" s="168" t="s">
        <v>1092</v>
      </c>
      <c r="D571" s="169" t="s">
        <v>1096</v>
      </c>
      <c r="E571" s="168" t="s">
        <v>148</v>
      </c>
      <c r="F571" s="49" t="s">
        <v>1097</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136</v>
      </c>
      <c r="B572" s="168" t="s">
        <v>136</v>
      </c>
      <c r="C572" s="168" t="s">
        <v>1092</v>
      </c>
      <c r="D572" s="477" t="s">
        <v>1098</v>
      </c>
      <c r="E572" s="168" t="s">
        <v>148</v>
      </c>
      <c r="F572" s="49" t="s">
        <v>1099</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136</v>
      </c>
      <c r="B573" s="168" t="s">
        <v>136</v>
      </c>
      <c r="C573" s="168" t="s">
        <v>1092</v>
      </c>
      <c r="D573" s="169" t="s">
        <v>1100</v>
      </c>
      <c r="E573" s="168" t="s">
        <v>148</v>
      </c>
      <c r="F573" s="49" t="s">
        <v>1101</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136</v>
      </c>
      <c r="B574" s="168"/>
      <c r="C574" s="168" t="s">
        <v>1092</v>
      </c>
      <c r="D574" s="169" t="s">
        <v>1102</v>
      </c>
      <c r="E574" s="168" t="s">
        <v>148</v>
      </c>
      <c r="F574" s="49" t="s">
        <v>1103</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136</v>
      </c>
      <c r="B575" s="168" t="s">
        <v>136</v>
      </c>
      <c r="C575" s="168" t="s">
        <v>1092</v>
      </c>
      <c r="D575" s="169" t="s">
        <v>1104</v>
      </c>
      <c r="E575" s="168" t="s">
        <v>148</v>
      </c>
      <c r="F575" s="49" t="s">
        <v>1105</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136</v>
      </c>
      <c r="B576" s="168" t="s">
        <v>136</v>
      </c>
      <c r="C576" s="168" t="s">
        <v>1092</v>
      </c>
      <c r="D576" s="169" t="s">
        <v>1106</v>
      </c>
      <c r="E576" s="168" t="s">
        <v>148</v>
      </c>
      <c r="F576" s="49" t="s">
        <v>1107</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136</v>
      </c>
      <c r="B577" s="478" t="s">
        <v>1047</v>
      </c>
      <c r="C577" s="168"/>
      <c r="D577" s="169" t="s">
        <v>1108</v>
      </c>
      <c r="E577" s="168"/>
      <c r="F577" s="49" t="s">
        <v>1109</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136</v>
      </c>
      <c r="B578" s="168" t="s">
        <v>136</v>
      </c>
      <c r="C578" s="168" t="s">
        <v>1108</v>
      </c>
      <c r="D578" s="169" t="s">
        <v>1110</v>
      </c>
      <c r="E578" s="168" t="s">
        <v>148</v>
      </c>
      <c r="F578" s="49" t="s">
        <v>1111</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136</v>
      </c>
      <c r="B579" s="168"/>
      <c r="C579" s="168" t="s">
        <v>1108</v>
      </c>
      <c r="D579" s="169" t="s">
        <v>1112</v>
      </c>
      <c r="E579" s="168" t="s">
        <v>148</v>
      </c>
      <c r="F579" s="49" t="s">
        <v>1113</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136</v>
      </c>
      <c r="B580" s="168" t="s">
        <v>136</v>
      </c>
      <c r="C580" s="168" t="s">
        <v>1108</v>
      </c>
      <c r="D580" s="169" t="s">
        <v>1114</v>
      </c>
      <c r="E580" s="168" t="s">
        <v>148</v>
      </c>
      <c r="F580" s="49" t="s">
        <v>1115</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136</v>
      </c>
      <c r="B581" s="168" t="s">
        <v>136</v>
      </c>
      <c r="C581" s="168" t="s">
        <v>1108</v>
      </c>
      <c r="D581" s="169" t="s">
        <v>1116</v>
      </c>
      <c r="E581" s="168" t="s">
        <v>148</v>
      </c>
      <c r="F581" s="49" t="s">
        <v>1117</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136</v>
      </c>
      <c r="B582" s="168" t="s">
        <v>136</v>
      </c>
      <c r="C582" s="168" t="s">
        <v>1108</v>
      </c>
      <c r="D582" s="169" t="s">
        <v>1118</v>
      </c>
      <c r="E582" s="168" t="s">
        <v>148</v>
      </c>
      <c r="F582" s="49" t="s">
        <v>1119</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136</v>
      </c>
      <c r="B583" s="168" t="s">
        <v>1047</v>
      </c>
      <c r="C583" s="168" t="s">
        <v>136</v>
      </c>
      <c r="D583" s="169" t="s">
        <v>1120</v>
      </c>
      <c r="E583" s="168" t="s">
        <v>136</v>
      </c>
      <c r="F583" s="49" t="s">
        <v>1121</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136</v>
      </c>
      <c r="B584" s="168" t="s">
        <v>136</v>
      </c>
      <c r="C584" s="478" t="s">
        <v>1120</v>
      </c>
      <c r="D584" s="169" t="s">
        <v>1122</v>
      </c>
      <c r="E584" s="168" t="s">
        <v>148</v>
      </c>
      <c r="F584" s="49" t="s">
        <v>1123</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136</v>
      </c>
      <c r="B585" s="168" t="s">
        <v>136</v>
      </c>
      <c r="C585" s="478" t="s">
        <v>1120</v>
      </c>
      <c r="D585" s="169" t="s">
        <v>1124</v>
      </c>
      <c r="E585" s="168" t="s">
        <v>148</v>
      </c>
      <c r="F585" s="49" t="s">
        <v>1125</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136</v>
      </c>
      <c r="B586" s="168" t="s">
        <v>136</v>
      </c>
      <c r="C586" s="478" t="s">
        <v>1120</v>
      </c>
      <c r="D586" s="169" t="s">
        <v>1126</v>
      </c>
      <c r="E586" s="168" t="s">
        <v>148</v>
      </c>
      <c r="F586" s="49" t="s">
        <v>1127</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136</v>
      </c>
      <c r="B587" s="478" t="s">
        <v>1047</v>
      </c>
      <c r="C587" s="168"/>
      <c r="D587" s="169" t="s">
        <v>1128</v>
      </c>
      <c r="E587" s="168"/>
      <c r="F587" s="49" t="s">
        <v>1129</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136</v>
      </c>
      <c r="B588" s="168" t="s">
        <v>136</v>
      </c>
      <c r="C588" s="168" t="s">
        <v>1128</v>
      </c>
      <c r="D588" s="169" t="s">
        <v>1130</v>
      </c>
      <c r="E588" s="168" t="s">
        <v>148</v>
      </c>
      <c r="F588" s="49" t="s">
        <v>1131</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136</v>
      </c>
      <c r="B589" s="168" t="s">
        <v>136</v>
      </c>
      <c r="C589" s="168" t="s">
        <v>1128</v>
      </c>
      <c r="D589" s="169" t="s">
        <v>1132</v>
      </c>
      <c r="E589" s="168" t="s">
        <v>148</v>
      </c>
      <c r="F589" s="49" t="s">
        <v>1133</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136</v>
      </c>
      <c r="B590" s="168" t="s">
        <v>136</v>
      </c>
      <c r="C590" s="168" t="s">
        <v>1128</v>
      </c>
      <c r="D590" s="169" t="s">
        <v>1134</v>
      </c>
      <c r="E590" s="168" t="s">
        <v>148</v>
      </c>
      <c r="F590" s="49" t="s">
        <v>1135</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136</v>
      </c>
      <c r="B591" s="168" t="s">
        <v>136</v>
      </c>
      <c r="C591" s="168" t="s">
        <v>1128</v>
      </c>
      <c r="D591" s="169" t="s">
        <v>1136</v>
      </c>
      <c r="E591" s="168" t="s">
        <v>148</v>
      </c>
      <c r="F591" s="27" t="s">
        <v>1137</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136</v>
      </c>
      <c r="B592" s="168" t="s">
        <v>136</v>
      </c>
      <c r="C592" s="168" t="s">
        <v>1128</v>
      </c>
      <c r="D592" s="169" t="s">
        <v>1138</v>
      </c>
      <c r="E592" s="168" t="s">
        <v>148</v>
      </c>
      <c r="F592" s="49" t="s">
        <v>1139</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136</v>
      </c>
      <c r="B593" s="168" t="s">
        <v>136</v>
      </c>
      <c r="C593" s="168" t="s">
        <v>1128</v>
      </c>
      <c r="D593" s="169" t="s">
        <v>1140</v>
      </c>
      <c r="E593" s="168" t="s">
        <v>148</v>
      </c>
      <c r="F593" s="27" t="s">
        <v>1141</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136</v>
      </c>
      <c r="B594" s="168" t="s">
        <v>136</v>
      </c>
      <c r="C594" s="168" t="s">
        <v>1128</v>
      </c>
      <c r="D594" s="477" t="s">
        <v>1142</v>
      </c>
      <c r="E594" s="168" t="s">
        <v>148</v>
      </c>
      <c r="F594" s="49" t="s">
        <v>1143</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136</v>
      </c>
      <c r="B595" s="168" t="s">
        <v>136</v>
      </c>
      <c r="C595" s="168" t="s">
        <v>1128</v>
      </c>
      <c r="D595" s="169" t="s">
        <v>1144</v>
      </c>
      <c r="E595" s="168" t="s">
        <v>148</v>
      </c>
      <c r="F595" s="49" t="s">
        <v>1145</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136</v>
      </c>
      <c r="B596" s="168"/>
      <c r="C596" s="168" t="s">
        <v>1128</v>
      </c>
      <c r="D596" s="169" t="s">
        <v>1146</v>
      </c>
      <c r="E596" s="168" t="s">
        <v>148</v>
      </c>
      <c r="F596" s="49" t="s">
        <v>1147</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136</v>
      </c>
      <c r="B597" s="168" t="s">
        <v>136</v>
      </c>
      <c r="C597" s="168" t="s">
        <v>1128</v>
      </c>
      <c r="D597" s="169" t="s">
        <v>1148</v>
      </c>
      <c r="E597" s="168" t="s">
        <v>148</v>
      </c>
      <c r="F597" s="49" t="s">
        <v>1149</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136</v>
      </c>
      <c r="B598" s="168" t="s">
        <v>136</v>
      </c>
      <c r="C598" s="168" t="s">
        <v>1128</v>
      </c>
      <c r="D598" s="169" t="s">
        <v>1150</v>
      </c>
      <c r="E598" s="168" t="s">
        <v>148</v>
      </c>
      <c r="F598" s="49" t="s">
        <v>1151</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136</v>
      </c>
      <c r="B599" s="168" t="s">
        <v>136</v>
      </c>
      <c r="C599" s="168" t="s">
        <v>1128</v>
      </c>
      <c r="D599" s="169" t="s">
        <v>1152</v>
      </c>
      <c r="E599" s="168" t="s">
        <v>148</v>
      </c>
      <c r="F599" s="49" t="s">
        <v>1153</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136</v>
      </c>
      <c r="B600" s="168" t="s">
        <v>136</v>
      </c>
      <c r="C600" s="168" t="s">
        <v>1128</v>
      </c>
      <c r="D600" s="169" t="s">
        <v>1154</v>
      </c>
      <c r="E600" s="168" t="s">
        <v>148</v>
      </c>
      <c r="F600" s="49" t="s">
        <v>1155</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136</v>
      </c>
      <c r="B601" s="478" t="s">
        <v>1047</v>
      </c>
      <c r="C601" s="168"/>
      <c r="D601" s="169" t="s">
        <v>1156</v>
      </c>
      <c r="E601" s="168"/>
      <c r="F601" s="49" t="s">
        <v>1157</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136</v>
      </c>
      <c r="B602" s="168" t="s">
        <v>136</v>
      </c>
      <c r="C602" s="168" t="s">
        <v>1156</v>
      </c>
      <c r="D602" s="477" t="s">
        <v>1158</v>
      </c>
      <c r="E602" s="168" t="s">
        <v>148</v>
      </c>
      <c r="F602" s="49" t="s">
        <v>1159</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136</v>
      </c>
      <c r="B603" s="168" t="s">
        <v>136</v>
      </c>
      <c r="C603" s="168" t="s">
        <v>1156</v>
      </c>
      <c r="D603" s="169" t="s">
        <v>1160</v>
      </c>
      <c r="E603" s="168" t="s">
        <v>148</v>
      </c>
      <c r="F603" s="49" t="s">
        <v>1161</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136</v>
      </c>
      <c r="B604" s="168"/>
      <c r="C604" s="168" t="s">
        <v>1156</v>
      </c>
      <c r="D604" s="169" t="s">
        <v>1162</v>
      </c>
      <c r="E604" s="168" t="s">
        <v>148</v>
      </c>
      <c r="F604" s="49" t="s">
        <v>1163</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136</v>
      </c>
      <c r="B605" s="168" t="s">
        <v>136</v>
      </c>
      <c r="C605" s="168" t="s">
        <v>1156</v>
      </c>
      <c r="D605" s="169" t="s">
        <v>1164</v>
      </c>
      <c r="E605" s="168" t="s">
        <v>148</v>
      </c>
      <c r="F605" s="49" t="s">
        <v>1165</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136</v>
      </c>
      <c r="B606" s="168" t="s">
        <v>136</v>
      </c>
      <c r="C606" s="168" t="s">
        <v>1156</v>
      </c>
      <c r="D606" s="169" t="s">
        <v>1166</v>
      </c>
      <c r="E606" s="168" t="s">
        <v>148</v>
      </c>
      <c r="F606" s="49" t="s">
        <v>1167</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136</v>
      </c>
      <c r="B607" s="168" t="s">
        <v>136</v>
      </c>
      <c r="C607" s="168" t="s">
        <v>1156</v>
      </c>
      <c r="D607" s="169" t="s">
        <v>1168</v>
      </c>
      <c r="E607" s="168" t="s">
        <v>148</v>
      </c>
      <c r="F607" s="49" t="s">
        <v>1169</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136</v>
      </c>
      <c r="B608" s="168" t="s">
        <v>136</v>
      </c>
      <c r="C608" s="168" t="s">
        <v>1156</v>
      </c>
      <c r="D608" s="477" t="s">
        <v>1170</v>
      </c>
      <c r="E608" s="168" t="s">
        <v>148</v>
      </c>
      <c r="F608" s="49" t="s">
        <v>1171</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136</v>
      </c>
      <c r="B609" s="478" t="s">
        <v>1047</v>
      </c>
      <c r="C609" s="168"/>
      <c r="D609" s="169" t="s">
        <v>1172</v>
      </c>
      <c r="E609" s="168"/>
      <c r="F609" s="49" t="s">
        <v>1173</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136</v>
      </c>
      <c r="B610" s="168"/>
      <c r="C610" s="478" t="s">
        <v>1172</v>
      </c>
      <c r="D610" s="169" t="s">
        <v>1174</v>
      </c>
      <c r="E610" s="168" t="s">
        <v>148</v>
      </c>
      <c r="F610" s="49" t="s">
        <v>1175</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136</v>
      </c>
      <c r="B611" s="168" t="s">
        <v>136</v>
      </c>
      <c r="C611" s="478" t="s">
        <v>1172</v>
      </c>
      <c r="D611" s="169" t="s">
        <v>1176</v>
      </c>
      <c r="E611" s="168" t="s">
        <v>148</v>
      </c>
      <c r="F611" s="49" t="s">
        <v>1177</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136</v>
      </c>
      <c r="B612" s="168" t="s">
        <v>136</v>
      </c>
      <c r="C612" s="478" t="s">
        <v>1172</v>
      </c>
      <c r="D612" s="169" t="s">
        <v>1178</v>
      </c>
      <c r="E612" s="168" t="s">
        <v>148</v>
      </c>
      <c r="F612" s="49" t="s">
        <v>1179</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136</v>
      </c>
      <c r="B613" s="168" t="s">
        <v>136</v>
      </c>
      <c r="C613" s="478" t="s">
        <v>1172</v>
      </c>
      <c r="D613" s="169" t="s">
        <v>1180</v>
      </c>
      <c r="E613" s="168" t="s">
        <v>148</v>
      </c>
      <c r="F613" s="49" t="s">
        <v>1181</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136</v>
      </c>
      <c r="B614" s="168" t="s">
        <v>136</v>
      </c>
      <c r="C614" s="478" t="s">
        <v>1172</v>
      </c>
      <c r="D614" s="169" t="s">
        <v>1182</v>
      </c>
      <c r="E614" s="168" t="s">
        <v>148</v>
      </c>
      <c r="F614" s="51" t="s">
        <v>1183</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136</v>
      </c>
      <c r="B615" s="478" t="s">
        <v>1047</v>
      </c>
      <c r="C615" s="168"/>
      <c r="D615" s="169" t="s">
        <v>1184</v>
      </c>
      <c r="E615" s="168"/>
      <c r="F615" s="49" t="s">
        <v>1185</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136</v>
      </c>
      <c r="B616" s="168" t="s">
        <v>136</v>
      </c>
      <c r="C616" s="168" t="s">
        <v>1184</v>
      </c>
      <c r="D616" s="169" t="s">
        <v>1186</v>
      </c>
      <c r="E616" s="168" t="s">
        <v>148</v>
      </c>
      <c r="F616" s="27" t="s">
        <v>1187</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136</v>
      </c>
      <c r="B617" s="168"/>
      <c r="C617" s="168" t="s">
        <v>1184</v>
      </c>
      <c r="D617" s="169" t="s">
        <v>1188</v>
      </c>
      <c r="E617" s="168" t="s">
        <v>148</v>
      </c>
      <c r="F617" s="49" t="s">
        <v>1189</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136</v>
      </c>
      <c r="B618" s="168" t="s">
        <v>136</v>
      </c>
      <c r="C618" s="168" t="s">
        <v>1184</v>
      </c>
      <c r="D618" s="169" t="s">
        <v>1190</v>
      </c>
      <c r="E618" s="168" t="s">
        <v>148</v>
      </c>
      <c r="F618" s="49" t="s">
        <v>1191</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136</v>
      </c>
      <c r="B619" s="168" t="s">
        <v>136</v>
      </c>
      <c r="C619" s="168" t="s">
        <v>1184</v>
      </c>
      <c r="D619" s="169" t="s">
        <v>1192</v>
      </c>
      <c r="E619" s="168" t="s">
        <v>148</v>
      </c>
      <c r="F619" s="49" t="s">
        <v>1193</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136</v>
      </c>
      <c r="B620" s="168" t="s">
        <v>136</v>
      </c>
      <c r="C620" s="168" t="s">
        <v>1184</v>
      </c>
      <c r="D620" s="169" t="s">
        <v>1194</v>
      </c>
      <c r="E620" s="168" t="s">
        <v>148</v>
      </c>
      <c r="F620" s="49" t="s">
        <v>1195</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136</v>
      </c>
      <c r="B621" s="168" t="s">
        <v>136</v>
      </c>
      <c r="C621" s="168" t="s">
        <v>1184</v>
      </c>
      <c r="D621" s="169" t="s">
        <v>1196</v>
      </c>
      <c r="E621" s="168" t="s">
        <v>148</v>
      </c>
      <c r="F621" s="49" t="s">
        <v>1197</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136</v>
      </c>
      <c r="B622" s="478" t="s">
        <v>1047</v>
      </c>
      <c r="C622" s="168"/>
      <c r="D622" s="169" t="s">
        <v>1198</v>
      </c>
      <c r="E622" s="168"/>
      <c r="F622" s="49" t="s">
        <v>1199</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136</v>
      </c>
      <c r="B623" s="168" t="s">
        <v>136</v>
      </c>
      <c r="C623" s="168" t="s">
        <v>1198</v>
      </c>
      <c r="D623" s="169" t="s">
        <v>1200</v>
      </c>
      <c r="E623" s="168" t="s">
        <v>148</v>
      </c>
      <c r="F623" s="49" t="s">
        <v>142</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136</v>
      </c>
      <c r="B624" s="168" t="s">
        <v>136</v>
      </c>
      <c r="C624" s="168" t="s">
        <v>1198</v>
      </c>
      <c r="D624" s="169" t="s">
        <v>1201</v>
      </c>
      <c r="E624" s="168" t="s">
        <v>148</v>
      </c>
      <c r="F624" s="49" t="s">
        <v>144</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136</v>
      </c>
      <c r="B625" s="168"/>
      <c r="C625" s="168" t="s">
        <v>1198</v>
      </c>
      <c r="D625" s="169" t="s">
        <v>1202</v>
      </c>
      <c r="E625" s="168" t="s">
        <v>148</v>
      </c>
      <c r="F625" s="49" t="s">
        <v>146</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136</v>
      </c>
      <c r="B626" s="168" t="s">
        <v>136</v>
      </c>
      <c r="C626" s="168" t="s">
        <v>1198</v>
      </c>
      <c r="D626" s="477" t="s">
        <v>1203</v>
      </c>
      <c r="E626" s="168" t="s">
        <v>148</v>
      </c>
      <c r="F626" s="49" t="s">
        <v>1204</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136</v>
      </c>
      <c r="B627" s="168" t="s">
        <v>136</v>
      </c>
      <c r="C627" s="168" t="s">
        <v>1198</v>
      </c>
      <c r="D627" s="477" t="s">
        <v>1205</v>
      </c>
      <c r="E627" s="168" t="s">
        <v>148</v>
      </c>
      <c r="F627" s="51" t="s">
        <v>1206</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136</v>
      </c>
      <c r="B628" s="168"/>
      <c r="C628" s="168" t="s">
        <v>1198</v>
      </c>
      <c r="D628" s="169" t="s">
        <v>1207</v>
      </c>
      <c r="E628" s="168" t="s">
        <v>148</v>
      </c>
      <c r="F628" s="49" t="s">
        <v>1208</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136</v>
      </c>
      <c r="B629" s="168" t="s">
        <v>136</v>
      </c>
      <c r="C629" s="168" t="s">
        <v>1198</v>
      </c>
      <c r="D629" s="477" t="s">
        <v>1209</v>
      </c>
      <c r="E629" s="168" t="s">
        <v>148</v>
      </c>
      <c r="F629" s="49" t="s">
        <v>1210</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136</v>
      </c>
      <c r="B630" s="478" t="s">
        <v>1047</v>
      </c>
      <c r="C630" s="168"/>
      <c r="D630" s="477" t="s">
        <v>1211</v>
      </c>
      <c r="E630" s="168"/>
      <c r="F630" s="49" t="s">
        <v>1212</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136</v>
      </c>
      <c r="B631" s="168"/>
      <c r="C631" s="478" t="s">
        <v>1211</v>
      </c>
      <c r="D631" s="477" t="s">
        <v>1213</v>
      </c>
      <c r="E631" s="168" t="s">
        <v>148</v>
      </c>
      <c r="F631" s="49" t="s">
        <v>1214</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136</v>
      </c>
      <c r="B632" s="168" t="s">
        <v>136</v>
      </c>
      <c r="C632" s="478" t="s">
        <v>1211</v>
      </c>
      <c r="D632" s="477" t="s">
        <v>1215</v>
      </c>
      <c r="E632" s="168" t="s">
        <v>148</v>
      </c>
      <c r="F632" s="49" t="s">
        <v>1216</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136</v>
      </c>
      <c r="B633" s="168" t="s">
        <v>136</v>
      </c>
      <c r="C633" s="478" t="s">
        <v>1211</v>
      </c>
      <c r="D633" s="477" t="s">
        <v>1217</v>
      </c>
      <c r="E633" s="168" t="s">
        <v>148</v>
      </c>
      <c r="F633" s="49" t="s">
        <v>1218</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136</v>
      </c>
      <c r="B634" s="168" t="s">
        <v>136</v>
      </c>
      <c r="C634" s="478" t="s">
        <v>1211</v>
      </c>
      <c r="D634" s="477" t="s">
        <v>1219</v>
      </c>
      <c r="E634" s="168" t="s">
        <v>148</v>
      </c>
      <c r="F634" s="49" t="s">
        <v>1220</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136</v>
      </c>
      <c r="B635" s="478" t="s">
        <v>1047</v>
      </c>
      <c r="C635" s="168"/>
      <c r="D635" s="477" t="s">
        <v>1221</v>
      </c>
      <c r="E635" s="168"/>
      <c r="F635" s="49" t="s">
        <v>1222</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136</v>
      </c>
      <c r="B636" s="168" t="s">
        <v>136</v>
      </c>
      <c r="C636" s="478" t="s">
        <v>1221</v>
      </c>
      <c r="D636" s="477" t="s">
        <v>1223</v>
      </c>
      <c r="E636" s="168" t="s">
        <v>148</v>
      </c>
      <c r="F636" s="49" t="s">
        <v>142</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136</v>
      </c>
      <c r="B637" s="168" t="s">
        <v>136</v>
      </c>
      <c r="C637" s="478" t="s">
        <v>1221</v>
      </c>
      <c r="D637" s="477" t="s">
        <v>1224</v>
      </c>
      <c r="E637" s="168" t="s">
        <v>148</v>
      </c>
      <c r="F637" s="49" t="s">
        <v>144</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136</v>
      </c>
      <c r="B638" s="168"/>
      <c r="C638" s="478" t="s">
        <v>1221</v>
      </c>
      <c r="D638" s="169" t="s">
        <v>1225</v>
      </c>
      <c r="E638" s="168" t="s">
        <v>148</v>
      </c>
      <c r="F638" s="49" t="s">
        <v>146</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136</v>
      </c>
      <c r="B639" s="168" t="s">
        <v>136</v>
      </c>
      <c r="C639" s="478" t="s">
        <v>1221</v>
      </c>
      <c r="D639" s="169" t="s">
        <v>1226</v>
      </c>
      <c r="E639" s="168" t="s">
        <v>148</v>
      </c>
      <c r="F639" s="49" t="s">
        <v>1227</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136</v>
      </c>
      <c r="B640" s="478" t="s">
        <v>1047</v>
      </c>
      <c r="C640" s="168"/>
      <c r="D640" s="477" t="s">
        <v>1228</v>
      </c>
      <c r="E640" s="168"/>
      <c r="F640" s="49" t="s">
        <v>1229</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136</v>
      </c>
      <c r="B641" s="168"/>
      <c r="C641" s="478" t="s">
        <v>1228</v>
      </c>
      <c r="D641" s="477" t="s">
        <v>1230</v>
      </c>
      <c r="E641" s="168" t="s">
        <v>148</v>
      </c>
      <c r="F641" s="49" t="s">
        <v>1231</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136</v>
      </c>
      <c r="B642" s="168" t="s">
        <v>136</v>
      </c>
      <c r="C642" s="478" t="s">
        <v>1228</v>
      </c>
      <c r="D642" s="477" t="s">
        <v>1232</v>
      </c>
      <c r="E642" s="168" t="s">
        <v>148</v>
      </c>
      <c r="F642" s="49" t="s">
        <v>1233</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136</v>
      </c>
      <c r="B643" s="478" t="s">
        <v>1047</v>
      </c>
      <c r="C643" s="168"/>
      <c r="D643" s="477" t="s">
        <v>1234</v>
      </c>
      <c r="E643" s="168"/>
      <c r="F643" s="49" t="s">
        <v>1235</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136</v>
      </c>
      <c r="B644" s="168"/>
      <c r="C644" s="478" t="s">
        <v>1234</v>
      </c>
      <c r="D644" s="477" t="s">
        <v>1236</v>
      </c>
      <c r="E644" s="168" t="s">
        <v>148</v>
      </c>
      <c r="F644" s="49" t="s">
        <v>1237</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136</v>
      </c>
      <c r="C645" s="478" t="s">
        <v>1234</v>
      </c>
      <c r="D645" s="477" t="s">
        <v>1238</v>
      </c>
      <c r="E645" s="168" t="s">
        <v>148</v>
      </c>
      <c r="F645" s="49" t="s">
        <v>1239</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136</v>
      </c>
      <c r="B646" s="478" t="s">
        <v>1047</v>
      </c>
      <c r="C646" s="168" t="s">
        <v>136</v>
      </c>
      <c r="D646" s="477" t="s">
        <v>1240</v>
      </c>
      <c r="E646" s="168" t="s">
        <v>136</v>
      </c>
      <c r="F646" s="49" t="s">
        <v>1241</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136</v>
      </c>
      <c r="B647" s="168" t="s">
        <v>136</v>
      </c>
      <c r="C647" s="478" t="s">
        <v>1240</v>
      </c>
      <c r="D647" s="477" t="s">
        <v>1242</v>
      </c>
      <c r="E647" s="168" t="s">
        <v>148</v>
      </c>
      <c r="F647" s="49" t="s">
        <v>1243</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136</v>
      </c>
      <c r="B648" s="168" t="s">
        <v>136</v>
      </c>
      <c r="C648" s="478" t="s">
        <v>1240</v>
      </c>
      <c r="D648" s="477" t="s">
        <v>1244</v>
      </c>
      <c r="E648" s="168" t="s">
        <v>148</v>
      </c>
      <c r="F648" s="49" t="s">
        <v>1245</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136</v>
      </c>
      <c r="B649" s="478" t="s">
        <v>1047</v>
      </c>
      <c r="C649" s="168"/>
      <c r="D649" s="477" t="s">
        <v>1246</v>
      </c>
      <c r="E649" s="168"/>
      <c r="F649" s="49" t="s">
        <v>1247</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136</v>
      </c>
      <c r="C650" s="478" t="s">
        <v>1246</v>
      </c>
      <c r="D650" s="27">
        <v>2082401</v>
      </c>
      <c r="E650" s="168" t="s">
        <v>148</v>
      </c>
      <c r="F650" s="49" t="s">
        <v>1248</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78" t="s">
        <v>1246</v>
      </c>
      <c r="D651" s="477" t="s">
        <v>1249</v>
      </c>
      <c r="E651" s="168" t="s">
        <v>148</v>
      </c>
      <c r="F651" s="49" t="s">
        <v>1250</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136</v>
      </c>
      <c r="B652" s="478" t="s">
        <v>1047</v>
      </c>
      <c r="C652" s="168"/>
      <c r="D652" s="477" t="s">
        <v>1251</v>
      </c>
      <c r="E652" s="168"/>
      <c r="F652" s="49" t="s">
        <v>1252</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136</v>
      </c>
      <c r="B653" s="168" t="s">
        <v>136</v>
      </c>
      <c r="C653" s="478" t="s">
        <v>1251</v>
      </c>
      <c r="D653" s="477" t="s">
        <v>1253</v>
      </c>
      <c r="E653" s="168" t="s">
        <v>148</v>
      </c>
      <c r="F653" s="49" t="s">
        <v>1254</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136</v>
      </c>
      <c r="B654" s="168" t="s">
        <v>136</v>
      </c>
      <c r="C654" s="478" t="s">
        <v>1251</v>
      </c>
      <c r="D654" s="477" t="s">
        <v>1255</v>
      </c>
      <c r="E654" s="168" t="s">
        <v>148</v>
      </c>
      <c r="F654" s="49" t="s">
        <v>1256</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136</v>
      </c>
      <c r="B655" s="478" t="s">
        <v>1047</v>
      </c>
      <c r="C655" s="168"/>
      <c r="D655" s="477" t="s">
        <v>1257</v>
      </c>
      <c r="E655" s="180"/>
      <c r="F655" s="49" t="s">
        <v>1258</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136</v>
      </c>
      <c r="B656" s="168"/>
      <c r="C656" s="478" t="s">
        <v>1257</v>
      </c>
      <c r="D656" s="477" t="s">
        <v>1259</v>
      </c>
      <c r="E656" s="168" t="s">
        <v>148</v>
      </c>
      <c r="F656" s="49" t="s">
        <v>1260</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135</v>
      </c>
      <c r="B657" s="168" t="s">
        <v>136</v>
      </c>
      <c r="C657" s="168"/>
      <c r="D657" s="169" t="s">
        <v>1261</v>
      </c>
      <c r="E657" s="168"/>
      <c r="F657" s="50" t="s">
        <v>1262</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136</v>
      </c>
      <c r="B658" s="168" t="s">
        <v>1261</v>
      </c>
      <c r="C658" s="168" t="s">
        <v>136</v>
      </c>
      <c r="D658" s="169" t="s">
        <v>1263</v>
      </c>
      <c r="E658" s="168" t="s">
        <v>136</v>
      </c>
      <c r="F658" s="49" t="s">
        <v>1264</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136</v>
      </c>
      <c r="B659" s="168" t="s">
        <v>136</v>
      </c>
      <c r="C659" s="478" t="s">
        <v>1263</v>
      </c>
      <c r="D659" s="169" t="s">
        <v>1265</v>
      </c>
      <c r="E659" s="168" t="s">
        <v>148</v>
      </c>
      <c r="F659" s="49" t="s">
        <v>142</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136</v>
      </c>
      <c r="B660" s="168" t="s">
        <v>136</v>
      </c>
      <c r="C660" s="478" t="s">
        <v>1263</v>
      </c>
      <c r="D660" s="169" t="s">
        <v>1266</v>
      </c>
      <c r="E660" s="168" t="s">
        <v>148</v>
      </c>
      <c r="F660" s="49" t="s">
        <v>144</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136</v>
      </c>
      <c r="B661" s="168" t="s">
        <v>136</v>
      </c>
      <c r="C661" s="478" t="s">
        <v>1263</v>
      </c>
      <c r="D661" s="169" t="s">
        <v>1267</v>
      </c>
      <c r="E661" s="168" t="s">
        <v>148</v>
      </c>
      <c r="F661" s="49" t="s">
        <v>146</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136</v>
      </c>
      <c r="B662" s="168" t="s">
        <v>136</v>
      </c>
      <c r="C662" s="478" t="s">
        <v>1263</v>
      </c>
      <c r="D662" s="169" t="s">
        <v>1268</v>
      </c>
      <c r="E662" s="168" t="s">
        <v>148</v>
      </c>
      <c r="F662" s="49" t="s">
        <v>1269</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136</v>
      </c>
      <c r="B663" s="478" t="s">
        <v>1261</v>
      </c>
      <c r="C663" s="168"/>
      <c r="D663" s="169" t="s">
        <v>1270</v>
      </c>
      <c r="E663" s="168"/>
      <c r="F663" s="49" t="s">
        <v>1271</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136</v>
      </c>
      <c r="B664" s="168" t="s">
        <v>136</v>
      </c>
      <c r="C664" s="478" t="s">
        <v>1270</v>
      </c>
      <c r="D664" s="169" t="s">
        <v>1272</v>
      </c>
      <c r="E664" s="168" t="s">
        <v>148</v>
      </c>
      <c r="F664" s="49" t="s">
        <v>1273</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136</v>
      </c>
      <c r="B665" s="168" t="s">
        <v>136</v>
      </c>
      <c r="C665" s="478" t="s">
        <v>1270</v>
      </c>
      <c r="D665" s="169" t="s">
        <v>1274</v>
      </c>
      <c r="E665" s="168" t="s">
        <v>148</v>
      </c>
      <c r="F665" s="49" t="s">
        <v>1275</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136</v>
      </c>
      <c r="B666" s="168" t="s">
        <v>136</v>
      </c>
      <c r="C666" s="478" t="s">
        <v>1270</v>
      </c>
      <c r="D666" s="169" t="s">
        <v>1276</v>
      </c>
      <c r="E666" s="168" t="s">
        <v>148</v>
      </c>
      <c r="F666" s="49" t="s">
        <v>1277</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136</v>
      </c>
      <c r="B667" s="168" t="s">
        <v>136</v>
      </c>
      <c r="C667" s="478" t="s">
        <v>1270</v>
      </c>
      <c r="D667" s="169" t="s">
        <v>1278</v>
      </c>
      <c r="E667" s="168" t="s">
        <v>148</v>
      </c>
      <c r="F667" s="49" t="s">
        <v>1279</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136</v>
      </c>
      <c r="B668" s="168" t="s">
        <v>136</v>
      </c>
      <c r="C668" s="478" t="s">
        <v>1270</v>
      </c>
      <c r="D668" s="169" t="s">
        <v>1280</v>
      </c>
      <c r="E668" s="168" t="s">
        <v>148</v>
      </c>
      <c r="F668" s="49" t="s">
        <v>1281</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136</v>
      </c>
      <c r="B669" s="168" t="s">
        <v>136</v>
      </c>
      <c r="C669" s="478" t="s">
        <v>1270</v>
      </c>
      <c r="D669" s="169" t="s">
        <v>1282</v>
      </c>
      <c r="E669" s="168" t="s">
        <v>148</v>
      </c>
      <c r="F669" s="49" t="s">
        <v>1283</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136</v>
      </c>
      <c r="B670" s="168" t="s">
        <v>136</v>
      </c>
      <c r="C670" s="478" t="s">
        <v>1270</v>
      </c>
      <c r="D670" s="169" t="s">
        <v>1284</v>
      </c>
      <c r="E670" s="168" t="s">
        <v>148</v>
      </c>
      <c r="F670" s="49" t="s">
        <v>1285</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136</v>
      </c>
      <c r="B671" s="168"/>
      <c r="C671" s="478" t="s">
        <v>1270</v>
      </c>
      <c r="D671" s="169" t="s">
        <v>1286</v>
      </c>
      <c r="E671" s="168" t="s">
        <v>148</v>
      </c>
      <c r="F671" s="51" t="s">
        <v>1287</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136</v>
      </c>
      <c r="B672" s="168" t="s">
        <v>136</v>
      </c>
      <c r="C672" s="478" t="s">
        <v>1270</v>
      </c>
      <c r="D672" s="169" t="s">
        <v>1288</v>
      </c>
      <c r="E672" s="168" t="s">
        <v>148</v>
      </c>
      <c r="F672" s="49" t="s">
        <v>1289</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136</v>
      </c>
      <c r="B673" s="168" t="s">
        <v>136</v>
      </c>
      <c r="C673" s="478" t="s">
        <v>1270</v>
      </c>
      <c r="D673" s="169" t="s">
        <v>1290</v>
      </c>
      <c r="E673" s="168" t="s">
        <v>148</v>
      </c>
      <c r="F673" s="27" t="s">
        <v>1291</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136</v>
      </c>
      <c r="B674" s="168" t="s">
        <v>136</v>
      </c>
      <c r="C674" s="478" t="s">
        <v>1270</v>
      </c>
      <c r="D674" s="169" t="s">
        <v>1292</v>
      </c>
      <c r="E674" s="168" t="s">
        <v>148</v>
      </c>
      <c r="F674" s="49" t="s">
        <v>1293</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136</v>
      </c>
      <c r="B675" s="168"/>
      <c r="C675" s="478" t="s">
        <v>1270</v>
      </c>
      <c r="D675" s="169" t="s">
        <v>1294</v>
      </c>
      <c r="E675" s="168" t="s">
        <v>148</v>
      </c>
      <c r="F675" s="49" t="s">
        <v>1295</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136</v>
      </c>
      <c r="B676" s="478" t="s">
        <v>1261</v>
      </c>
      <c r="C676" s="168"/>
      <c r="D676" s="169" t="s">
        <v>1296</v>
      </c>
      <c r="E676" s="168"/>
      <c r="F676" s="49" t="s">
        <v>1297</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136</v>
      </c>
      <c r="B677" s="168" t="s">
        <v>136</v>
      </c>
      <c r="C677" s="478" t="s">
        <v>1296</v>
      </c>
      <c r="D677" s="169" t="s">
        <v>1298</v>
      </c>
      <c r="E677" s="168" t="s">
        <v>148</v>
      </c>
      <c r="F677" s="49" t="s">
        <v>1299</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136</v>
      </c>
      <c r="B678" s="168" t="s">
        <v>136</v>
      </c>
      <c r="C678" s="478" t="s">
        <v>1296</v>
      </c>
      <c r="D678" s="169" t="s">
        <v>1300</v>
      </c>
      <c r="E678" s="168" t="s">
        <v>148</v>
      </c>
      <c r="F678" s="49" t="s">
        <v>1301</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136</v>
      </c>
      <c r="B679" s="168" t="s">
        <v>136</v>
      </c>
      <c r="C679" s="478" t="s">
        <v>1296</v>
      </c>
      <c r="D679" s="169" t="s">
        <v>1302</v>
      </c>
      <c r="E679" s="168" t="s">
        <v>148</v>
      </c>
      <c r="F679" s="49" t="s">
        <v>1303</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136</v>
      </c>
      <c r="B680" s="478" t="s">
        <v>1261</v>
      </c>
      <c r="C680" s="168"/>
      <c r="D680" s="169" t="s">
        <v>1304</v>
      </c>
      <c r="E680" s="168"/>
      <c r="F680" s="49" t="s">
        <v>1305</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136</v>
      </c>
      <c r="B681" s="168" t="s">
        <v>136</v>
      </c>
      <c r="C681" s="168" t="s">
        <v>1304</v>
      </c>
      <c r="D681" s="169" t="s">
        <v>1306</v>
      </c>
      <c r="E681" s="168" t="s">
        <v>148</v>
      </c>
      <c r="F681" s="49" t="s">
        <v>1307</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136</v>
      </c>
      <c r="B682" s="168" t="s">
        <v>136</v>
      </c>
      <c r="C682" s="168" t="s">
        <v>1304</v>
      </c>
      <c r="D682" s="169" t="s">
        <v>1308</v>
      </c>
      <c r="E682" s="168" t="s">
        <v>148</v>
      </c>
      <c r="F682" s="49" t="s">
        <v>1309</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136</v>
      </c>
      <c r="B683" s="168" t="s">
        <v>136</v>
      </c>
      <c r="C683" s="168" t="s">
        <v>1304</v>
      </c>
      <c r="D683" s="169" t="s">
        <v>1310</v>
      </c>
      <c r="E683" s="168" t="s">
        <v>148</v>
      </c>
      <c r="F683" s="49" t="s">
        <v>1311</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136</v>
      </c>
      <c r="B684" s="168" t="s">
        <v>136</v>
      </c>
      <c r="C684" s="168" t="s">
        <v>1304</v>
      </c>
      <c r="D684" s="169" t="s">
        <v>1312</v>
      </c>
      <c r="E684" s="168" t="s">
        <v>148</v>
      </c>
      <c r="F684" s="49" t="s">
        <v>1313</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136</v>
      </c>
      <c r="B685" s="168" t="s">
        <v>136</v>
      </c>
      <c r="C685" s="168" t="s">
        <v>1304</v>
      </c>
      <c r="D685" s="169" t="s">
        <v>1314</v>
      </c>
      <c r="E685" s="168" t="s">
        <v>148</v>
      </c>
      <c r="F685" s="49" t="s">
        <v>1315</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136</v>
      </c>
      <c r="B686" s="168" t="s">
        <v>136</v>
      </c>
      <c r="C686" s="168" t="s">
        <v>1304</v>
      </c>
      <c r="D686" s="169" t="s">
        <v>1316</v>
      </c>
      <c r="E686" s="168" t="s">
        <v>148</v>
      </c>
      <c r="F686" s="49" t="s">
        <v>1317</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136</v>
      </c>
      <c r="B687" s="168"/>
      <c r="C687" s="168" t="s">
        <v>1304</v>
      </c>
      <c r="D687" s="169" t="s">
        <v>1318</v>
      </c>
      <c r="E687" s="168" t="s">
        <v>148</v>
      </c>
      <c r="F687" s="49" t="s">
        <v>1319</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136</v>
      </c>
      <c r="B688" s="168" t="s">
        <v>136</v>
      </c>
      <c r="C688" s="168" t="s">
        <v>1304</v>
      </c>
      <c r="D688" s="169" t="s">
        <v>1320</v>
      </c>
      <c r="E688" s="168" t="s">
        <v>148</v>
      </c>
      <c r="F688" s="49" t="s">
        <v>1321</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136</v>
      </c>
      <c r="B689" s="168" t="s">
        <v>136</v>
      </c>
      <c r="C689" s="168" t="s">
        <v>1304</v>
      </c>
      <c r="D689" s="169" t="s">
        <v>1322</v>
      </c>
      <c r="E689" s="168" t="s">
        <v>148</v>
      </c>
      <c r="F689" s="49" t="s">
        <v>1323</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136</v>
      </c>
      <c r="B690" s="168" t="s">
        <v>136</v>
      </c>
      <c r="C690" s="168" t="s">
        <v>1304</v>
      </c>
      <c r="D690" s="169" t="s">
        <v>1324</v>
      </c>
      <c r="E690" s="168" t="s">
        <v>148</v>
      </c>
      <c r="F690" s="49" t="s">
        <v>1325</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136</v>
      </c>
      <c r="B691" s="168" t="s">
        <v>136</v>
      </c>
      <c r="C691" s="168" t="s">
        <v>1304</v>
      </c>
      <c r="D691" s="169" t="s">
        <v>1326</v>
      </c>
      <c r="E691" s="168" t="s">
        <v>148</v>
      </c>
      <c r="F691" s="49" t="s">
        <v>1327</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136</v>
      </c>
      <c r="B692" s="478" t="s">
        <v>1261</v>
      </c>
      <c r="C692" s="168"/>
      <c r="D692" s="169" t="s">
        <v>1328</v>
      </c>
      <c r="E692" s="168"/>
      <c r="F692" s="49" t="s">
        <v>1329</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136</v>
      </c>
      <c r="B693" s="168" t="s">
        <v>136</v>
      </c>
      <c r="C693" s="168" t="s">
        <v>1328</v>
      </c>
      <c r="D693" s="169" t="s">
        <v>1330</v>
      </c>
      <c r="E693" s="168" t="s">
        <v>148</v>
      </c>
      <c r="F693" s="49" t="s">
        <v>1331</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136</v>
      </c>
      <c r="B694" s="168" t="s">
        <v>136</v>
      </c>
      <c r="C694" s="168" t="s">
        <v>1328</v>
      </c>
      <c r="D694" s="169" t="s">
        <v>1332</v>
      </c>
      <c r="E694" s="168" t="s">
        <v>148</v>
      </c>
      <c r="F694" s="49" t="s">
        <v>1333</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136</v>
      </c>
      <c r="B695" s="168" t="s">
        <v>136</v>
      </c>
      <c r="C695" s="168" t="s">
        <v>1328</v>
      </c>
      <c r="D695" s="169" t="s">
        <v>1334</v>
      </c>
      <c r="E695" s="168" t="s">
        <v>148</v>
      </c>
      <c r="F695" s="49" t="s">
        <v>1335</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136</v>
      </c>
      <c r="B696" s="168" t="s">
        <v>136</v>
      </c>
      <c r="C696" s="168" t="s">
        <v>1328</v>
      </c>
      <c r="D696" s="169" t="s">
        <v>1336</v>
      </c>
      <c r="E696" s="168" t="s">
        <v>148</v>
      </c>
      <c r="F696" s="49" t="s">
        <v>1337</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136</v>
      </c>
      <c r="B697" s="168"/>
      <c r="C697" s="168" t="s">
        <v>1328</v>
      </c>
      <c r="D697" s="169" t="s">
        <v>1338</v>
      </c>
      <c r="E697" s="168" t="s">
        <v>148</v>
      </c>
      <c r="F697" s="49" t="s">
        <v>1339</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136</v>
      </c>
      <c r="B698" s="168" t="s">
        <v>136</v>
      </c>
      <c r="C698" s="168" t="s">
        <v>1328</v>
      </c>
      <c r="D698" s="169" t="s">
        <v>1340</v>
      </c>
      <c r="E698" s="168" t="s">
        <v>148</v>
      </c>
      <c r="F698" s="49" t="s">
        <v>1341</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136</v>
      </c>
      <c r="B699" s="168" t="s">
        <v>136</v>
      </c>
      <c r="C699" s="168" t="s">
        <v>1328</v>
      </c>
      <c r="D699" s="169" t="s">
        <v>1342</v>
      </c>
      <c r="E699" s="168" t="s">
        <v>148</v>
      </c>
      <c r="F699" s="49" t="s">
        <v>1343</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136</v>
      </c>
      <c r="B700" s="168"/>
      <c r="C700" s="168" t="s">
        <v>1328</v>
      </c>
      <c r="D700" s="169" t="s">
        <v>1344</v>
      </c>
      <c r="E700" s="168" t="s">
        <v>148</v>
      </c>
      <c r="F700" s="49" t="s">
        <v>1345</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136</v>
      </c>
      <c r="B701" s="168" t="s">
        <v>136</v>
      </c>
      <c r="C701" s="168" t="s">
        <v>1328</v>
      </c>
      <c r="D701" s="169" t="s">
        <v>1346</v>
      </c>
      <c r="E701" s="168" t="s">
        <v>148</v>
      </c>
      <c r="F701" s="49" t="s">
        <v>1347</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136</v>
      </c>
      <c r="B702" s="478" t="s">
        <v>1261</v>
      </c>
      <c r="C702" s="168"/>
      <c r="D702" s="169" t="s">
        <v>1348</v>
      </c>
      <c r="E702" s="168"/>
      <c r="F702" s="49" t="s">
        <v>1349</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136</v>
      </c>
      <c r="B703" s="168" t="s">
        <v>136</v>
      </c>
      <c r="C703" s="478" t="s">
        <v>1348</v>
      </c>
      <c r="D703" s="169" t="s">
        <v>1350</v>
      </c>
      <c r="E703" s="168" t="s">
        <v>148</v>
      </c>
      <c r="F703" s="49" t="s">
        <v>1351</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136</v>
      </c>
      <c r="B704" s="168" t="s">
        <v>136</v>
      </c>
      <c r="C704" s="478" t="s">
        <v>1348</v>
      </c>
      <c r="D704" s="477" t="s">
        <v>1352</v>
      </c>
      <c r="E704" s="168" t="s">
        <v>148</v>
      </c>
      <c r="F704" s="49" t="s">
        <v>1353</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136</v>
      </c>
      <c r="B705" s="478" t="s">
        <v>1261</v>
      </c>
      <c r="C705" s="168"/>
      <c r="D705" s="477" t="s">
        <v>1354</v>
      </c>
      <c r="E705" s="168"/>
      <c r="F705" s="49" t="s">
        <v>1355</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136</v>
      </c>
      <c r="B706" s="168" t="s">
        <v>136</v>
      </c>
      <c r="C706" s="478" t="s">
        <v>1354</v>
      </c>
      <c r="D706" s="477" t="s">
        <v>1356</v>
      </c>
      <c r="E706" s="168" t="s">
        <v>148</v>
      </c>
      <c r="F706" s="49" t="s">
        <v>1357</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136</v>
      </c>
      <c r="B707" s="168" t="s">
        <v>136</v>
      </c>
      <c r="C707" s="478" t="s">
        <v>1354</v>
      </c>
      <c r="D707" s="477" t="s">
        <v>1358</v>
      </c>
      <c r="E707" s="168" t="s">
        <v>148</v>
      </c>
      <c r="F707" s="49" t="s">
        <v>1359</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136</v>
      </c>
      <c r="B708" s="168" t="s">
        <v>136</v>
      </c>
      <c r="C708" s="478" t="s">
        <v>1354</v>
      </c>
      <c r="D708" s="477" t="s">
        <v>1360</v>
      </c>
      <c r="E708" s="168" t="s">
        <v>148</v>
      </c>
      <c r="F708" s="49" t="s">
        <v>1361</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136</v>
      </c>
      <c r="B709" s="478" t="s">
        <v>1261</v>
      </c>
      <c r="C709" s="168"/>
      <c r="D709" s="477" t="s">
        <v>1362</v>
      </c>
      <c r="E709" s="168"/>
      <c r="F709" s="49" t="s">
        <v>1363</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136</v>
      </c>
      <c r="B710" s="168" t="s">
        <v>136</v>
      </c>
      <c r="C710" s="168" t="s">
        <v>1362</v>
      </c>
      <c r="D710" s="477" t="s">
        <v>1364</v>
      </c>
      <c r="E710" s="168" t="s">
        <v>148</v>
      </c>
      <c r="F710" s="49" t="s">
        <v>142</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136</v>
      </c>
      <c r="B711" s="168"/>
      <c r="C711" s="168" t="s">
        <v>1362</v>
      </c>
      <c r="D711" s="477" t="s">
        <v>1365</v>
      </c>
      <c r="E711" s="168" t="s">
        <v>148</v>
      </c>
      <c r="F711" s="49" t="s">
        <v>144</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136</v>
      </c>
      <c r="C712" s="168" t="s">
        <v>1362</v>
      </c>
      <c r="D712" s="477" t="s">
        <v>1366</v>
      </c>
      <c r="E712" s="168" t="s">
        <v>148</v>
      </c>
      <c r="F712" s="49" t="s">
        <v>146</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136</v>
      </c>
      <c r="B713" s="168"/>
      <c r="C713" s="168" t="s">
        <v>1362</v>
      </c>
      <c r="D713" s="477" t="s">
        <v>1367</v>
      </c>
      <c r="E713" s="168" t="s">
        <v>148</v>
      </c>
      <c r="F713" s="51" t="s">
        <v>1368</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136</v>
      </c>
      <c r="B714" s="168" t="s">
        <v>136</v>
      </c>
      <c r="C714" s="168" t="s">
        <v>1362</v>
      </c>
      <c r="D714" s="477" t="s">
        <v>1369</v>
      </c>
      <c r="E714" s="168" t="s">
        <v>148</v>
      </c>
      <c r="F714" s="51" t="s">
        <v>1370</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136</v>
      </c>
      <c r="B715" s="168"/>
      <c r="C715" s="168" t="s">
        <v>1362</v>
      </c>
      <c r="D715" s="477" t="s">
        <v>1371</v>
      </c>
      <c r="E715" s="168" t="s">
        <v>148</v>
      </c>
      <c r="F715" s="27" t="s">
        <v>1372</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1362</v>
      </c>
      <c r="D716" s="477" t="s">
        <v>1373</v>
      </c>
      <c r="E716" s="168" t="s">
        <v>148</v>
      </c>
      <c r="F716" s="27" t="s">
        <v>1374</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1362</v>
      </c>
      <c r="D717" s="477" t="s">
        <v>1375</v>
      </c>
      <c r="E717" s="168" t="s">
        <v>148</v>
      </c>
      <c r="F717" s="51" t="s">
        <v>161</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1362</v>
      </c>
      <c r="D718" s="477" t="s">
        <v>1376</v>
      </c>
      <c r="E718" s="168" t="s">
        <v>148</v>
      </c>
      <c r="F718" s="49" t="s">
        <v>1377</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78" t="s">
        <v>1261</v>
      </c>
      <c r="C719" s="168"/>
      <c r="D719" s="27">
        <v>21099</v>
      </c>
      <c r="E719" s="168"/>
      <c r="F719" s="49" t="s">
        <v>1378</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148</v>
      </c>
      <c r="F720" s="49" t="s">
        <v>1379</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135</v>
      </c>
      <c r="B721" s="168" t="s">
        <v>136</v>
      </c>
      <c r="C721" s="168"/>
      <c r="D721" s="169" t="s">
        <v>1380</v>
      </c>
      <c r="E721" s="168"/>
      <c r="F721" s="50" t="s">
        <v>1381</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136</v>
      </c>
      <c r="B722" s="478" t="s">
        <v>1380</v>
      </c>
      <c r="C722" s="168"/>
      <c r="D722" s="169" t="s">
        <v>1382</v>
      </c>
      <c r="E722" s="168"/>
      <c r="F722" s="49" t="s">
        <v>1383</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136</v>
      </c>
      <c r="B723" s="168" t="s">
        <v>136</v>
      </c>
      <c r="C723" s="168" t="s">
        <v>1382</v>
      </c>
      <c r="D723" s="169" t="s">
        <v>1384</v>
      </c>
      <c r="E723" s="168" t="s">
        <v>148</v>
      </c>
      <c r="F723" s="49" t="s">
        <v>142</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136</v>
      </c>
      <c r="B724" s="168" t="s">
        <v>136</v>
      </c>
      <c r="C724" s="168" t="s">
        <v>1382</v>
      </c>
      <c r="D724" s="169" t="s">
        <v>1385</v>
      </c>
      <c r="E724" s="168" t="s">
        <v>148</v>
      </c>
      <c r="F724" s="49" t="s">
        <v>144</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136</v>
      </c>
      <c r="B725" s="168" t="s">
        <v>136</v>
      </c>
      <c r="C725" s="168" t="s">
        <v>1382</v>
      </c>
      <c r="D725" s="169" t="s">
        <v>1386</v>
      </c>
      <c r="E725" s="168" t="s">
        <v>148</v>
      </c>
      <c r="F725" s="49" t="s">
        <v>146</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136</v>
      </c>
      <c r="B726" s="168" t="s">
        <v>136</v>
      </c>
      <c r="C726" s="168" t="s">
        <v>1382</v>
      </c>
      <c r="D726" s="169" t="s">
        <v>1387</v>
      </c>
      <c r="E726" s="168" t="s">
        <v>148</v>
      </c>
      <c r="F726" s="49" t="s">
        <v>1388</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136</v>
      </c>
      <c r="B727" s="168"/>
      <c r="C727" s="168" t="s">
        <v>1382</v>
      </c>
      <c r="D727" s="169" t="s">
        <v>1389</v>
      </c>
      <c r="E727" s="168" t="s">
        <v>148</v>
      </c>
      <c r="F727" s="49" t="s">
        <v>1390</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136</v>
      </c>
      <c r="B728" s="168" t="s">
        <v>136</v>
      </c>
      <c r="C728" s="168" t="s">
        <v>1382</v>
      </c>
      <c r="D728" s="169" t="s">
        <v>1391</v>
      </c>
      <c r="E728" s="168" t="s">
        <v>148</v>
      </c>
      <c r="F728" s="49" t="s">
        <v>1392</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136</v>
      </c>
      <c r="B729" s="168" t="s">
        <v>136</v>
      </c>
      <c r="C729" s="168" t="s">
        <v>1382</v>
      </c>
      <c r="D729" s="169" t="s">
        <v>1393</v>
      </c>
      <c r="E729" s="168" t="s">
        <v>148</v>
      </c>
      <c r="F729" s="49" t="s">
        <v>1394</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136</v>
      </c>
      <c r="B730" s="168" t="s">
        <v>136</v>
      </c>
      <c r="C730" s="168" t="s">
        <v>1382</v>
      </c>
      <c r="D730" s="169" t="s">
        <v>1395</v>
      </c>
      <c r="E730" s="168" t="s">
        <v>148</v>
      </c>
      <c r="F730" s="49" t="s">
        <v>1396</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136</v>
      </c>
      <c r="B731" s="168" t="s">
        <v>1380</v>
      </c>
      <c r="C731" s="168" t="s">
        <v>136</v>
      </c>
      <c r="D731" s="169" t="s">
        <v>1397</v>
      </c>
      <c r="E731" s="168"/>
      <c r="F731" s="49" t="s">
        <v>1398</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136</v>
      </c>
      <c r="B732" s="168" t="s">
        <v>136</v>
      </c>
      <c r="C732" s="478" t="s">
        <v>1397</v>
      </c>
      <c r="D732" s="169" t="s">
        <v>1399</v>
      </c>
      <c r="E732" s="168" t="s">
        <v>148</v>
      </c>
      <c r="F732" s="27" t="s">
        <v>1400</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136</v>
      </c>
      <c r="B733" s="168" t="s">
        <v>136</v>
      </c>
      <c r="C733" s="478" t="s">
        <v>1397</v>
      </c>
      <c r="D733" s="169" t="s">
        <v>1401</v>
      </c>
      <c r="E733" s="168" t="s">
        <v>148</v>
      </c>
      <c r="F733" s="49" t="s">
        <v>1402</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136</v>
      </c>
      <c r="B734" s="168" t="s">
        <v>136</v>
      </c>
      <c r="C734" s="478" t="s">
        <v>1397</v>
      </c>
      <c r="D734" s="169" t="s">
        <v>1403</v>
      </c>
      <c r="E734" s="168" t="s">
        <v>148</v>
      </c>
      <c r="F734" s="49" t="s">
        <v>1404</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136</v>
      </c>
      <c r="B735" s="478" t="s">
        <v>1380</v>
      </c>
      <c r="C735" s="168"/>
      <c r="D735" s="169" t="s">
        <v>1405</v>
      </c>
      <c r="E735" s="168"/>
      <c r="F735" s="49" t="s">
        <v>1406</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136</v>
      </c>
      <c r="B736" s="168" t="s">
        <v>136</v>
      </c>
      <c r="C736" s="478" t="s">
        <v>1405</v>
      </c>
      <c r="D736" s="169" t="s">
        <v>1407</v>
      </c>
      <c r="E736" s="168" t="s">
        <v>148</v>
      </c>
      <c r="F736" s="49" t="s">
        <v>1408</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136</v>
      </c>
      <c r="B737" s="168" t="s">
        <v>136</v>
      </c>
      <c r="C737" s="478" t="s">
        <v>1405</v>
      </c>
      <c r="D737" s="169" t="s">
        <v>1409</v>
      </c>
      <c r="E737" s="168" t="s">
        <v>148</v>
      </c>
      <c r="F737" s="49" t="s">
        <v>1410</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136</v>
      </c>
      <c r="B738" s="168" t="s">
        <v>136</v>
      </c>
      <c r="C738" s="478" t="s">
        <v>1405</v>
      </c>
      <c r="D738" s="169" t="s">
        <v>1411</v>
      </c>
      <c r="E738" s="168" t="s">
        <v>148</v>
      </c>
      <c r="F738" s="49" t="s">
        <v>1412</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136</v>
      </c>
      <c r="B739" s="168" t="s">
        <v>136</v>
      </c>
      <c r="C739" s="478" t="s">
        <v>1405</v>
      </c>
      <c r="D739" s="169" t="s">
        <v>1413</v>
      </c>
      <c r="E739" s="168" t="s">
        <v>148</v>
      </c>
      <c r="F739" s="49" t="s">
        <v>1414</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136</v>
      </c>
      <c r="B740" s="168"/>
      <c r="C740" s="478" t="s">
        <v>1405</v>
      </c>
      <c r="D740" s="169" t="s">
        <v>1415</v>
      </c>
      <c r="E740" s="168" t="s">
        <v>148</v>
      </c>
      <c r="F740" s="49" t="s">
        <v>1416</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136</v>
      </c>
      <c r="B741" s="168" t="s">
        <v>136</v>
      </c>
      <c r="C741" s="478" t="s">
        <v>1405</v>
      </c>
      <c r="D741" s="169" t="s">
        <v>1417</v>
      </c>
      <c r="E741" s="168" t="s">
        <v>148</v>
      </c>
      <c r="F741" s="49" t="s">
        <v>1418</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136</v>
      </c>
      <c r="B742" s="168" t="s">
        <v>136</v>
      </c>
      <c r="C742" s="478" t="s">
        <v>1405</v>
      </c>
      <c r="D742" s="169" t="s">
        <v>1419</v>
      </c>
      <c r="E742" s="168" t="s">
        <v>148</v>
      </c>
      <c r="F742" s="49" t="s">
        <v>1420</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136</v>
      </c>
      <c r="B743" s="168" t="s">
        <v>136</v>
      </c>
      <c r="C743" s="478" t="s">
        <v>1405</v>
      </c>
      <c r="D743" s="169" t="s">
        <v>1421</v>
      </c>
      <c r="E743" s="168" t="s">
        <v>148</v>
      </c>
      <c r="F743" s="49" t="s">
        <v>1422</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136</v>
      </c>
      <c r="B744" s="478" t="s">
        <v>1380</v>
      </c>
      <c r="C744" s="168"/>
      <c r="D744" s="169" t="s">
        <v>1423</v>
      </c>
      <c r="E744" s="168"/>
      <c r="F744" s="49" t="s">
        <v>1424</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136</v>
      </c>
      <c r="B745" s="168" t="s">
        <v>136</v>
      </c>
      <c r="C745" s="168" t="s">
        <v>1423</v>
      </c>
      <c r="D745" s="477" t="s">
        <v>1425</v>
      </c>
      <c r="E745" s="168" t="s">
        <v>148</v>
      </c>
      <c r="F745" s="49" t="s">
        <v>1426</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136</v>
      </c>
      <c r="B746" s="168" t="s">
        <v>136</v>
      </c>
      <c r="C746" s="168" t="s">
        <v>1423</v>
      </c>
      <c r="D746" s="169" t="s">
        <v>1427</v>
      </c>
      <c r="E746" s="168" t="s">
        <v>148</v>
      </c>
      <c r="F746" s="49" t="s">
        <v>1428</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136</v>
      </c>
      <c r="B747" s="168"/>
      <c r="C747" s="168" t="s">
        <v>1423</v>
      </c>
      <c r="D747" s="169" t="s">
        <v>1429</v>
      </c>
      <c r="E747" s="168" t="s">
        <v>148</v>
      </c>
      <c r="F747" s="49" t="s">
        <v>1430</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136</v>
      </c>
      <c r="B748" s="168" t="s">
        <v>136</v>
      </c>
      <c r="C748" s="168" t="s">
        <v>1423</v>
      </c>
      <c r="D748" s="169" t="s">
        <v>1431</v>
      </c>
      <c r="E748" s="168" t="s">
        <v>148</v>
      </c>
      <c r="F748" s="49" t="s">
        <v>1432</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136</v>
      </c>
      <c r="B749" s="168" t="s">
        <v>136</v>
      </c>
      <c r="C749" s="168" t="s">
        <v>1423</v>
      </c>
      <c r="D749" s="169" t="s">
        <v>1433</v>
      </c>
      <c r="E749" s="168" t="s">
        <v>148</v>
      </c>
      <c r="F749" s="49" t="s">
        <v>1434</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136</v>
      </c>
      <c r="B750" s="478" t="s">
        <v>1380</v>
      </c>
      <c r="C750" s="168"/>
      <c r="D750" s="169" t="s">
        <v>1435</v>
      </c>
      <c r="E750" s="168"/>
      <c r="F750" s="49" t="s">
        <v>1436</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136</v>
      </c>
      <c r="B751" s="168" t="s">
        <v>136</v>
      </c>
      <c r="C751" s="168" t="s">
        <v>1435</v>
      </c>
      <c r="D751" s="169" t="s">
        <v>1437</v>
      </c>
      <c r="E751" s="168" t="s">
        <v>148</v>
      </c>
      <c r="F751" s="49" t="s">
        <v>1438</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136</v>
      </c>
      <c r="C752" s="168" t="s">
        <v>1435</v>
      </c>
      <c r="D752" s="169" t="s">
        <v>1439</v>
      </c>
      <c r="E752" s="168" t="s">
        <v>148</v>
      </c>
      <c r="F752" s="49" t="s">
        <v>1440</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136</v>
      </c>
      <c r="B753" s="168" t="s">
        <v>136</v>
      </c>
      <c r="C753" s="168" t="s">
        <v>1435</v>
      </c>
      <c r="D753" s="169" t="s">
        <v>1441</v>
      </c>
      <c r="E753" s="168" t="s">
        <v>148</v>
      </c>
      <c r="F753" s="49" t="s">
        <v>1442</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136</v>
      </c>
      <c r="B754" s="168"/>
      <c r="C754" s="168" t="s">
        <v>1435</v>
      </c>
      <c r="D754" s="169" t="s">
        <v>1443</v>
      </c>
      <c r="E754" s="168" t="s">
        <v>148</v>
      </c>
      <c r="F754" s="49" t="s">
        <v>1444</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136</v>
      </c>
      <c r="B755" s="168" t="s">
        <v>136</v>
      </c>
      <c r="C755" s="168" t="s">
        <v>1435</v>
      </c>
      <c r="D755" s="169" t="s">
        <v>1445</v>
      </c>
      <c r="E755" s="168" t="s">
        <v>148</v>
      </c>
      <c r="F755" s="49" t="s">
        <v>1446</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136</v>
      </c>
      <c r="B756" s="478" t="s">
        <v>1380</v>
      </c>
      <c r="C756" s="168"/>
      <c r="D756" s="169" t="s">
        <v>1447</v>
      </c>
      <c r="E756" s="168"/>
      <c r="F756" s="49" t="s">
        <v>1448</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136</v>
      </c>
      <c r="B757" s="168" t="s">
        <v>136</v>
      </c>
      <c r="C757" s="168" t="s">
        <v>1447</v>
      </c>
      <c r="D757" s="169" t="s">
        <v>1449</v>
      </c>
      <c r="E757" s="168" t="s">
        <v>148</v>
      </c>
      <c r="F757" s="49" t="s">
        <v>1450</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136</v>
      </c>
      <c r="B758" s="168" t="s">
        <v>136</v>
      </c>
      <c r="C758" s="168" t="s">
        <v>1447</v>
      </c>
      <c r="D758" s="169" t="s">
        <v>1451</v>
      </c>
      <c r="E758" s="168" t="s">
        <v>148</v>
      </c>
      <c r="F758" s="49" t="s">
        <v>1452</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136</v>
      </c>
      <c r="B759" s="168" t="s">
        <v>136</v>
      </c>
      <c r="C759" s="168" t="s">
        <v>1447</v>
      </c>
      <c r="D759" s="169" t="s">
        <v>1453</v>
      </c>
      <c r="E759" s="168" t="s">
        <v>148</v>
      </c>
      <c r="F759" s="49" t="s">
        <v>1454</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136</v>
      </c>
      <c r="B760" s="168" t="s">
        <v>136</v>
      </c>
      <c r="C760" s="168" t="s">
        <v>1447</v>
      </c>
      <c r="D760" s="169" t="s">
        <v>1455</v>
      </c>
      <c r="E760" s="168" t="s">
        <v>148</v>
      </c>
      <c r="F760" s="49" t="s">
        <v>1456</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136</v>
      </c>
      <c r="B761" s="168"/>
      <c r="C761" s="168" t="s">
        <v>1447</v>
      </c>
      <c r="D761" s="169" t="s">
        <v>1457</v>
      </c>
      <c r="E761" s="168" t="s">
        <v>148</v>
      </c>
      <c r="F761" s="49" t="s">
        <v>1458</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136</v>
      </c>
      <c r="B762" s="478" t="s">
        <v>1380</v>
      </c>
      <c r="C762" s="168"/>
      <c r="D762" s="169" t="s">
        <v>1459</v>
      </c>
      <c r="E762" s="168"/>
      <c r="F762" s="49" t="s">
        <v>1460</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136</v>
      </c>
      <c r="B763" s="168" t="s">
        <v>136</v>
      </c>
      <c r="C763" s="168" t="s">
        <v>1459</v>
      </c>
      <c r="D763" s="169" t="s">
        <v>1461</v>
      </c>
      <c r="E763" s="168" t="s">
        <v>148</v>
      </c>
      <c r="F763" s="49" t="s">
        <v>1462</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136</v>
      </c>
      <c r="B764" s="168" t="s">
        <v>136</v>
      </c>
      <c r="C764" s="168" t="s">
        <v>1459</v>
      </c>
      <c r="D764" s="169" t="s">
        <v>1463</v>
      </c>
      <c r="E764" s="168" t="s">
        <v>148</v>
      </c>
      <c r="F764" s="49" t="s">
        <v>1464</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136</v>
      </c>
      <c r="B765" s="478" t="s">
        <v>1380</v>
      </c>
      <c r="C765" s="168"/>
      <c r="D765" s="169" t="s">
        <v>1465</v>
      </c>
      <c r="E765" s="168"/>
      <c r="F765" s="49" t="s">
        <v>1466</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136</v>
      </c>
      <c r="B766" s="168" t="s">
        <v>136</v>
      </c>
      <c r="C766" s="478" t="s">
        <v>1465</v>
      </c>
      <c r="D766" s="169" t="s">
        <v>1467</v>
      </c>
      <c r="E766" s="168" t="s">
        <v>148</v>
      </c>
      <c r="F766" s="49" t="s">
        <v>1468</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136</v>
      </c>
      <c r="B767" s="168"/>
      <c r="C767" s="478" t="s">
        <v>1465</v>
      </c>
      <c r="D767" s="169" t="s">
        <v>1469</v>
      </c>
      <c r="E767" s="168" t="s">
        <v>148</v>
      </c>
      <c r="F767" s="49" t="s">
        <v>1470</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136</v>
      </c>
      <c r="B768" s="478" t="s">
        <v>1380</v>
      </c>
      <c r="C768" s="168"/>
      <c r="D768" s="169" t="s">
        <v>1471</v>
      </c>
      <c r="E768" s="168" t="s">
        <v>148</v>
      </c>
      <c r="F768" s="49" t="s">
        <v>1472</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136</v>
      </c>
      <c r="B769" s="478" t="s">
        <v>1380</v>
      </c>
      <c r="C769" s="168"/>
      <c r="D769" s="169" t="s">
        <v>1473</v>
      </c>
      <c r="E769" s="168" t="s">
        <v>148</v>
      </c>
      <c r="F769" s="49" t="s">
        <v>1474</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136</v>
      </c>
      <c r="B770" s="478" t="s">
        <v>1380</v>
      </c>
      <c r="C770" s="168"/>
      <c r="D770" s="169" t="s">
        <v>1475</v>
      </c>
      <c r="E770" s="168"/>
      <c r="F770" s="49" t="s">
        <v>1476</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136</v>
      </c>
      <c r="B771" s="168" t="s">
        <v>136</v>
      </c>
      <c r="C771" s="478" t="s">
        <v>1475</v>
      </c>
      <c r="D771" s="169" t="s">
        <v>1477</v>
      </c>
      <c r="E771" s="168" t="s">
        <v>148</v>
      </c>
      <c r="F771" s="49" t="s">
        <v>1478</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136</v>
      </c>
      <c r="B772" s="168" t="s">
        <v>136</v>
      </c>
      <c r="C772" s="478" t="s">
        <v>1475</v>
      </c>
      <c r="D772" s="169" t="s">
        <v>1479</v>
      </c>
      <c r="E772" s="168" t="s">
        <v>148</v>
      </c>
      <c r="F772" s="49" t="s">
        <v>1480</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136</v>
      </c>
      <c r="B773" s="168"/>
      <c r="C773" s="478" t="s">
        <v>1475</v>
      </c>
      <c r="D773" s="169" t="s">
        <v>1481</v>
      </c>
      <c r="E773" s="168" t="s">
        <v>148</v>
      </c>
      <c r="F773" s="49" t="s">
        <v>1482</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136</v>
      </c>
      <c r="B774" s="168"/>
      <c r="C774" s="478" t="s">
        <v>1475</v>
      </c>
      <c r="D774" s="169" t="s">
        <v>1483</v>
      </c>
      <c r="E774" s="168" t="s">
        <v>148</v>
      </c>
      <c r="F774" s="49" t="s">
        <v>1484</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136</v>
      </c>
      <c r="B775" s="168"/>
      <c r="C775" s="478" t="s">
        <v>1475</v>
      </c>
      <c r="D775" s="169" t="s">
        <v>1485</v>
      </c>
      <c r="E775" s="168" t="s">
        <v>148</v>
      </c>
      <c r="F775" s="49" t="s">
        <v>1486</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136</v>
      </c>
      <c r="B776" s="478" t="s">
        <v>1380</v>
      </c>
      <c r="C776" s="168"/>
      <c r="D776" s="169" t="s">
        <v>1487</v>
      </c>
      <c r="E776" s="168" t="s">
        <v>148</v>
      </c>
      <c r="F776" s="49" t="s">
        <v>1488</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136</v>
      </c>
      <c r="B777" s="478" t="s">
        <v>1380</v>
      </c>
      <c r="C777" s="168"/>
      <c r="D777" s="169" t="s">
        <v>1489</v>
      </c>
      <c r="E777" s="168" t="s">
        <v>148</v>
      </c>
      <c r="F777" s="49" t="s">
        <v>1490</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136</v>
      </c>
      <c r="B778" s="478" t="s">
        <v>1380</v>
      </c>
      <c r="C778" s="168"/>
      <c r="D778" s="169" t="s">
        <v>1491</v>
      </c>
      <c r="E778" s="168"/>
      <c r="F778" s="49" t="s">
        <v>1492</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136</v>
      </c>
      <c r="B779" s="168" t="s">
        <v>136</v>
      </c>
      <c r="C779" s="478" t="s">
        <v>1491</v>
      </c>
      <c r="D779" s="169" t="s">
        <v>1493</v>
      </c>
      <c r="E779" s="168" t="s">
        <v>148</v>
      </c>
      <c r="F779" s="49" t="s">
        <v>142</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136</v>
      </c>
      <c r="B780" s="168" t="s">
        <v>136</v>
      </c>
      <c r="C780" s="478" t="s">
        <v>1491</v>
      </c>
      <c r="D780" s="169" t="s">
        <v>1494</v>
      </c>
      <c r="E780" s="168" t="s">
        <v>148</v>
      </c>
      <c r="F780" s="49" t="s">
        <v>144</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136</v>
      </c>
      <c r="B781" s="168"/>
      <c r="C781" s="478" t="s">
        <v>1491</v>
      </c>
      <c r="D781" s="169" t="s">
        <v>1495</v>
      </c>
      <c r="E781" s="168" t="s">
        <v>148</v>
      </c>
      <c r="F781" s="49" t="s">
        <v>146</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136</v>
      </c>
      <c r="B782" s="168"/>
      <c r="C782" s="478" t="s">
        <v>1491</v>
      </c>
      <c r="D782" s="169" t="s">
        <v>1496</v>
      </c>
      <c r="E782" s="168" t="s">
        <v>148</v>
      </c>
      <c r="F782" s="49" t="s">
        <v>1497</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136</v>
      </c>
      <c r="B783" s="168"/>
      <c r="C783" s="478" t="s">
        <v>1491</v>
      </c>
      <c r="D783" s="169" t="s">
        <v>1498</v>
      </c>
      <c r="E783" s="168" t="s">
        <v>148</v>
      </c>
      <c r="F783" s="49" t="s">
        <v>1499</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136</v>
      </c>
      <c r="B784" s="168" t="s">
        <v>136</v>
      </c>
      <c r="C784" s="478" t="s">
        <v>1491</v>
      </c>
      <c r="D784" s="169" t="s">
        <v>1500</v>
      </c>
      <c r="E784" s="168" t="s">
        <v>148</v>
      </c>
      <c r="F784" s="49" t="s">
        <v>1501</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136</v>
      </c>
      <c r="B785" s="168" t="s">
        <v>136</v>
      </c>
      <c r="C785" s="478" t="s">
        <v>1491</v>
      </c>
      <c r="D785" s="169" t="s">
        <v>1502</v>
      </c>
      <c r="E785" s="168" t="s">
        <v>148</v>
      </c>
      <c r="F785" s="49" t="s">
        <v>1503</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136</v>
      </c>
      <c r="B786" s="168" t="s">
        <v>136</v>
      </c>
      <c r="C786" s="478" t="s">
        <v>1491</v>
      </c>
      <c r="D786" s="169" t="s">
        <v>1504</v>
      </c>
      <c r="E786" s="168" t="s">
        <v>148</v>
      </c>
      <c r="F786" s="49" t="s">
        <v>1505</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136</v>
      </c>
      <c r="B787" s="168" t="s">
        <v>136</v>
      </c>
      <c r="C787" s="478" t="s">
        <v>1491</v>
      </c>
      <c r="D787" s="169" t="s">
        <v>1506</v>
      </c>
      <c r="E787" s="168" t="s">
        <v>148</v>
      </c>
      <c r="F787" s="49" t="s">
        <v>1507</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136</v>
      </c>
      <c r="B788" s="168" t="s">
        <v>136</v>
      </c>
      <c r="C788" s="478" t="s">
        <v>1491</v>
      </c>
      <c r="D788" s="169" t="s">
        <v>1508</v>
      </c>
      <c r="E788" s="168" t="s">
        <v>148</v>
      </c>
      <c r="F788" s="49" t="s">
        <v>1509</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136</v>
      </c>
      <c r="B789" s="168" t="s">
        <v>136</v>
      </c>
      <c r="C789" s="478" t="s">
        <v>1491</v>
      </c>
      <c r="D789" s="169" t="s">
        <v>1510</v>
      </c>
      <c r="E789" s="168" t="s">
        <v>148</v>
      </c>
      <c r="F789" s="49" t="s">
        <v>249</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136</v>
      </c>
      <c r="B790" s="168" t="s">
        <v>136</v>
      </c>
      <c r="C790" s="478" t="s">
        <v>1491</v>
      </c>
      <c r="D790" s="169" t="s">
        <v>1511</v>
      </c>
      <c r="E790" s="168" t="s">
        <v>148</v>
      </c>
      <c r="F790" s="49" t="s">
        <v>1512</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136</v>
      </c>
      <c r="B791" s="168" t="s">
        <v>136</v>
      </c>
      <c r="C791" s="478" t="s">
        <v>1491</v>
      </c>
      <c r="D791" s="169" t="s">
        <v>1513</v>
      </c>
      <c r="E791" s="168" t="s">
        <v>148</v>
      </c>
      <c r="F791" s="49" t="s">
        <v>1514</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78" t="s">
        <v>1491</v>
      </c>
      <c r="D792" s="27">
        <v>2111450</v>
      </c>
      <c r="E792" s="168" t="s">
        <v>148</v>
      </c>
      <c r="F792" s="49" t="s">
        <v>161</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78" t="s">
        <v>1491</v>
      </c>
      <c r="D793" s="27">
        <v>2111499</v>
      </c>
      <c r="E793" s="168" t="s">
        <v>148</v>
      </c>
      <c r="F793" s="49" t="s">
        <v>1515</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78" t="s">
        <v>1380</v>
      </c>
      <c r="C794" s="168"/>
      <c r="D794" s="478" t="s">
        <v>1516</v>
      </c>
      <c r="E794" s="168"/>
      <c r="F794" s="49" t="s">
        <v>1517</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78" t="s">
        <v>1516</v>
      </c>
      <c r="D795" s="477" t="s">
        <v>1518</v>
      </c>
      <c r="E795" s="168" t="s">
        <v>148</v>
      </c>
      <c r="F795" s="49" t="s">
        <v>1519</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78" t="s">
        <v>1516</v>
      </c>
      <c r="D796" s="477" t="s">
        <v>1520</v>
      </c>
      <c r="E796" s="168" t="s">
        <v>148</v>
      </c>
      <c r="F796" s="49" t="s">
        <v>1521</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78" t="s">
        <v>1516</v>
      </c>
      <c r="D797" s="477" t="s">
        <v>1522</v>
      </c>
      <c r="E797" s="168" t="s">
        <v>148</v>
      </c>
      <c r="F797" s="49" t="s">
        <v>1523</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78" t="s">
        <v>1516</v>
      </c>
      <c r="D798" s="477" t="s">
        <v>1524</v>
      </c>
      <c r="E798" s="168" t="s">
        <v>148</v>
      </c>
      <c r="F798" s="49" t="s">
        <v>1525</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78" t="s">
        <v>1516</v>
      </c>
      <c r="D799" s="477" t="s">
        <v>1526</v>
      </c>
      <c r="E799" s="168" t="s">
        <v>148</v>
      </c>
      <c r="F799" s="49" t="s">
        <v>1527</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136</v>
      </c>
      <c r="B800" s="478" t="s">
        <v>1380</v>
      </c>
      <c r="C800" s="168"/>
      <c r="D800" s="169" t="s">
        <v>1528</v>
      </c>
      <c r="E800" s="168" t="s">
        <v>148</v>
      </c>
      <c r="F800" s="49" t="s">
        <v>1529</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135</v>
      </c>
      <c r="B801" s="168" t="s">
        <v>136</v>
      </c>
      <c r="C801" s="168"/>
      <c r="D801" s="169" t="s">
        <v>1530</v>
      </c>
      <c r="E801" s="168"/>
      <c r="F801" s="50" t="s">
        <v>1531</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136</v>
      </c>
      <c r="B802" s="478" t="s">
        <v>1530</v>
      </c>
      <c r="C802" s="168"/>
      <c r="D802" s="169" t="s">
        <v>1532</v>
      </c>
      <c r="E802" s="168"/>
      <c r="F802" s="49" t="s">
        <v>1533</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136</v>
      </c>
      <c r="B803" s="168" t="s">
        <v>136</v>
      </c>
      <c r="C803" s="478" t="s">
        <v>1532</v>
      </c>
      <c r="D803" s="169" t="s">
        <v>1534</v>
      </c>
      <c r="E803" s="168" t="s">
        <v>148</v>
      </c>
      <c r="F803" s="49" t="s">
        <v>142</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78" t="s">
        <v>1532</v>
      </c>
      <c r="D804" s="169" t="s">
        <v>1535</v>
      </c>
      <c r="E804" s="168" t="s">
        <v>148</v>
      </c>
      <c r="F804" s="49" t="s">
        <v>144</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78" t="s">
        <v>1532</v>
      </c>
      <c r="D805" s="169" t="s">
        <v>1536</v>
      </c>
      <c r="E805" s="168" t="s">
        <v>148</v>
      </c>
      <c r="F805" s="27" t="s">
        <v>146</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78" t="s">
        <v>1532</v>
      </c>
      <c r="D806" s="169" t="s">
        <v>1537</v>
      </c>
      <c r="E806" s="168" t="s">
        <v>148</v>
      </c>
      <c r="F806" s="49" t="s">
        <v>1538</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78" t="s">
        <v>1532</v>
      </c>
      <c r="D807" s="169" t="s">
        <v>1539</v>
      </c>
      <c r="E807" s="168" t="s">
        <v>148</v>
      </c>
      <c r="F807" s="49" t="s">
        <v>1540</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136</v>
      </c>
      <c r="B808" s="168" t="s">
        <v>136</v>
      </c>
      <c r="C808" s="478" t="s">
        <v>1532</v>
      </c>
      <c r="D808" s="169" t="s">
        <v>1541</v>
      </c>
      <c r="E808" s="168" t="s">
        <v>148</v>
      </c>
      <c r="F808" s="49" t="s">
        <v>1542</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136</v>
      </c>
      <c r="B809" s="168" t="s">
        <v>136</v>
      </c>
      <c r="C809" s="478" t="s">
        <v>1532</v>
      </c>
      <c r="D809" s="169" t="s">
        <v>1543</v>
      </c>
      <c r="E809" s="168" t="s">
        <v>148</v>
      </c>
      <c r="F809" s="49" t="s">
        <v>1544</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136</v>
      </c>
      <c r="B810" s="168" t="s">
        <v>136</v>
      </c>
      <c r="C810" s="478" t="s">
        <v>1532</v>
      </c>
      <c r="D810" s="169" t="s">
        <v>1545</v>
      </c>
      <c r="E810" s="168" t="s">
        <v>148</v>
      </c>
      <c r="F810" s="49" t="s">
        <v>1546</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136</v>
      </c>
      <c r="B811" s="168" t="s">
        <v>136</v>
      </c>
      <c r="C811" s="478" t="s">
        <v>1532</v>
      </c>
      <c r="D811" s="169" t="s">
        <v>1547</v>
      </c>
      <c r="E811" s="168" t="s">
        <v>148</v>
      </c>
      <c r="F811" s="49" t="s">
        <v>1548</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136</v>
      </c>
      <c r="B812" s="168" t="s">
        <v>136</v>
      </c>
      <c r="C812" s="478" t="s">
        <v>1532</v>
      </c>
      <c r="D812" s="169" t="s">
        <v>1549</v>
      </c>
      <c r="E812" s="168" t="s">
        <v>148</v>
      </c>
      <c r="F812" s="49" t="s">
        <v>1550</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136</v>
      </c>
      <c r="B813" s="168" t="s">
        <v>136</v>
      </c>
      <c r="C813" s="478" t="s">
        <v>1532</v>
      </c>
      <c r="D813" s="169" t="s">
        <v>1551</v>
      </c>
      <c r="E813" s="168" t="s">
        <v>148</v>
      </c>
      <c r="F813" s="49" t="s">
        <v>1552</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136</v>
      </c>
      <c r="B814" s="478" t="s">
        <v>1530</v>
      </c>
      <c r="C814" s="168"/>
      <c r="D814" s="169" t="s">
        <v>1553</v>
      </c>
      <c r="E814" s="168" t="s">
        <v>148</v>
      </c>
      <c r="F814" s="49" t="s">
        <v>1554</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136</v>
      </c>
      <c r="B815" s="478" t="s">
        <v>1530</v>
      </c>
      <c r="C815" s="168"/>
      <c r="D815" s="169" t="s">
        <v>1555</v>
      </c>
      <c r="E815" s="168"/>
      <c r="F815" s="49" t="s">
        <v>1556</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136</v>
      </c>
      <c r="B816" s="168" t="s">
        <v>136</v>
      </c>
      <c r="C816" s="478" t="s">
        <v>1555</v>
      </c>
      <c r="D816" s="169" t="s">
        <v>1557</v>
      </c>
      <c r="E816" s="168" t="s">
        <v>148</v>
      </c>
      <c r="F816" s="49" t="s">
        <v>1558</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136</v>
      </c>
      <c r="B817" s="168" t="s">
        <v>136</v>
      </c>
      <c r="C817" s="478" t="s">
        <v>1555</v>
      </c>
      <c r="D817" s="169" t="s">
        <v>1559</v>
      </c>
      <c r="E817" s="168" t="s">
        <v>148</v>
      </c>
      <c r="F817" s="49" t="s">
        <v>1560</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136</v>
      </c>
      <c r="B818" s="478" t="s">
        <v>1530</v>
      </c>
      <c r="C818" s="168"/>
      <c r="D818" s="169" t="s">
        <v>1561</v>
      </c>
      <c r="E818" s="168" t="s">
        <v>148</v>
      </c>
      <c r="F818" s="49" t="s">
        <v>1562</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136</v>
      </c>
      <c r="B819" s="168" t="s">
        <v>1530</v>
      </c>
      <c r="C819" s="168" t="s">
        <v>136</v>
      </c>
      <c r="D819" s="169" t="s">
        <v>1563</v>
      </c>
      <c r="E819" s="168" t="s">
        <v>148</v>
      </c>
      <c r="F819" s="49" t="s">
        <v>1564</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136</v>
      </c>
      <c r="B820" s="168" t="s">
        <v>1530</v>
      </c>
      <c r="C820" s="168" t="s">
        <v>136</v>
      </c>
      <c r="D820" s="169" t="s">
        <v>1565</v>
      </c>
      <c r="E820" s="168" t="s">
        <v>148</v>
      </c>
      <c r="F820" s="49" t="s">
        <v>1566</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135</v>
      </c>
      <c r="B821" s="168" t="s">
        <v>136</v>
      </c>
      <c r="C821" s="168"/>
      <c r="D821" s="169" t="s">
        <v>1567</v>
      </c>
      <c r="E821" s="168"/>
      <c r="F821" s="50" t="s">
        <v>1568</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136</v>
      </c>
      <c r="B822" s="478" t="s">
        <v>1567</v>
      </c>
      <c r="C822" s="168"/>
      <c r="D822" s="169" t="s">
        <v>1569</v>
      </c>
      <c r="E822" s="168"/>
      <c r="F822" s="49" t="s">
        <v>1570</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136</v>
      </c>
      <c r="B823" s="168"/>
      <c r="C823" s="478" t="s">
        <v>1569</v>
      </c>
      <c r="D823" s="169" t="s">
        <v>1571</v>
      </c>
      <c r="E823" s="168" t="s">
        <v>148</v>
      </c>
      <c r="F823" s="49" t="s">
        <v>142</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136</v>
      </c>
      <c r="B824" s="168"/>
      <c r="C824" s="478" t="s">
        <v>1569</v>
      </c>
      <c r="D824" s="169" t="s">
        <v>1572</v>
      </c>
      <c r="E824" s="168" t="s">
        <v>148</v>
      </c>
      <c r="F824" s="27" t="s">
        <v>144</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136</v>
      </c>
      <c r="B825" s="168"/>
      <c r="C825" s="478" t="s">
        <v>1569</v>
      </c>
      <c r="D825" s="169" t="s">
        <v>1573</v>
      </c>
      <c r="E825" s="168" t="s">
        <v>148</v>
      </c>
      <c r="F825" s="27" t="s">
        <v>146</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78" t="s">
        <v>1569</v>
      </c>
      <c r="D826" s="169" t="s">
        <v>1574</v>
      </c>
      <c r="E826" s="168" t="s">
        <v>148</v>
      </c>
      <c r="F826" s="49" t="s">
        <v>161</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78" t="s">
        <v>1569</v>
      </c>
      <c r="D827" s="169" t="s">
        <v>1575</v>
      </c>
      <c r="E827" s="168" t="s">
        <v>148</v>
      </c>
      <c r="F827" s="49" t="s">
        <v>1576</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136</v>
      </c>
      <c r="B828" s="168" t="s">
        <v>136</v>
      </c>
      <c r="C828" s="478" t="s">
        <v>1569</v>
      </c>
      <c r="D828" s="169" t="s">
        <v>1577</v>
      </c>
      <c r="E828" s="168" t="s">
        <v>148</v>
      </c>
      <c r="F828" s="49" t="s">
        <v>1578</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136</v>
      </c>
      <c r="B829" s="168" t="s">
        <v>136</v>
      </c>
      <c r="C829" s="478" t="s">
        <v>1569</v>
      </c>
      <c r="D829" s="169" t="s">
        <v>1579</v>
      </c>
      <c r="E829" s="168" t="s">
        <v>148</v>
      </c>
      <c r="F829" s="49" t="s">
        <v>1580</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136</v>
      </c>
      <c r="B830" s="168" t="s">
        <v>136</v>
      </c>
      <c r="C830" s="478" t="s">
        <v>1569</v>
      </c>
      <c r="D830" s="169" t="s">
        <v>1581</v>
      </c>
      <c r="E830" s="168" t="s">
        <v>148</v>
      </c>
      <c r="F830" s="51" t="s">
        <v>1582</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136</v>
      </c>
      <c r="B831" s="168" t="s">
        <v>136</v>
      </c>
      <c r="C831" s="478" t="s">
        <v>1569</v>
      </c>
      <c r="D831" s="169" t="s">
        <v>1583</v>
      </c>
      <c r="E831" s="168" t="s">
        <v>148</v>
      </c>
      <c r="F831" s="51" t="s">
        <v>1584</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136</v>
      </c>
      <c r="B832" s="168" t="s">
        <v>136</v>
      </c>
      <c r="C832" s="478" t="s">
        <v>1569</v>
      </c>
      <c r="D832" s="169" t="s">
        <v>1585</v>
      </c>
      <c r="E832" s="168" t="s">
        <v>148</v>
      </c>
      <c r="F832" s="27" t="s">
        <v>1586</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136</v>
      </c>
      <c r="B833" s="168" t="s">
        <v>136</v>
      </c>
      <c r="C833" s="478" t="s">
        <v>1569</v>
      </c>
      <c r="D833" s="169" t="s">
        <v>1587</v>
      </c>
      <c r="E833" s="168" t="s">
        <v>148</v>
      </c>
      <c r="F833" s="49" t="s">
        <v>1588</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136</v>
      </c>
      <c r="B834" s="168" t="s">
        <v>136</v>
      </c>
      <c r="C834" s="478" t="s">
        <v>1569</v>
      </c>
      <c r="D834" s="169" t="s">
        <v>1589</v>
      </c>
      <c r="E834" s="168" t="s">
        <v>148</v>
      </c>
      <c r="F834" s="49" t="s">
        <v>1590</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136</v>
      </c>
      <c r="B835" s="168" t="s">
        <v>136</v>
      </c>
      <c r="C835" s="478" t="s">
        <v>1569</v>
      </c>
      <c r="D835" s="169" t="s">
        <v>1591</v>
      </c>
      <c r="E835" s="168" t="s">
        <v>148</v>
      </c>
      <c r="F835" s="49" t="s">
        <v>1592</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136</v>
      </c>
      <c r="B836" s="168" t="s">
        <v>136</v>
      </c>
      <c r="C836" s="478" t="s">
        <v>1569</v>
      </c>
      <c r="D836" s="169" t="s">
        <v>1593</v>
      </c>
      <c r="E836" s="168" t="s">
        <v>148</v>
      </c>
      <c r="F836" s="51" t="s">
        <v>1594</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136</v>
      </c>
      <c r="B837" s="168" t="s">
        <v>136</v>
      </c>
      <c r="C837" s="478" t="s">
        <v>1569</v>
      </c>
      <c r="D837" s="169" t="s">
        <v>1595</v>
      </c>
      <c r="E837" s="168" t="s">
        <v>148</v>
      </c>
      <c r="F837" s="51" t="s">
        <v>1596</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136</v>
      </c>
      <c r="B838" s="168" t="s">
        <v>136</v>
      </c>
      <c r="C838" s="478" t="s">
        <v>1569</v>
      </c>
      <c r="D838" s="169" t="s">
        <v>1597</v>
      </c>
      <c r="E838" s="168" t="s">
        <v>148</v>
      </c>
      <c r="F838" s="49" t="s">
        <v>1598</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136</v>
      </c>
      <c r="B839" s="168" t="s">
        <v>136</v>
      </c>
      <c r="C839" s="478" t="s">
        <v>1569</v>
      </c>
      <c r="D839" s="169" t="s">
        <v>1599</v>
      </c>
      <c r="E839" s="168" t="s">
        <v>148</v>
      </c>
      <c r="F839" s="49" t="s">
        <v>1600</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136</v>
      </c>
      <c r="B840" s="168" t="s">
        <v>136</v>
      </c>
      <c r="C840" s="478" t="s">
        <v>1569</v>
      </c>
      <c r="D840" s="169" t="s">
        <v>1601</v>
      </c>
      <c r="E840" s="168" t="s">
        <v>148</v>
      </c>
      <c r="F840" s="49" t="s">
        <v>1602</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136</v>
      </c>
      <c r="B841" s="168" t="s">
        <v>136</v>
      </c>
      <c r="C841" s="478" t="s">
        <v>1569</v>
      </c>
      <c r="D841" s="169" t="s">
        <v>1603</v>
      </c>
      <c r="E841" s="168" t="s">
        <v>148</v>
      </c>
      <c r="F841" s="49" t="s">
        <v>1604</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136</v>
      </c>
      <c r="B842" s="168" t="s">
        <v>136</v>
      </c>
      <c r="C842" s="478" t="s">
        <v>1569</v>
      </c>
      <c r="D842" s="169" t="s">
        <v>1605</v>
      </c>
      <c r="E842" s="168" t="s">
        <v>148</v>
      </c>
      <c r="F842" s="51" t="s">
        <v>1606</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136</v>
      </c>
      <c r="B843" s="168" t="s">
        <v>136</v>
      </c>
      <c r="C843" s="478" t="s">
        <v>1569</v>
      </c>
      <c r="D843" s="169" t="s">
        <v>1607</v>
      </c>
      <c r="E843" s="168" t="s">
        <v>148</v>
      </c>
      <c r="F843" s="49" t="s">
        <v>1608</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136</v>
      </c>
      <c r="B844" s="168" t="s">
        <v>136</v>
      </c>
      <c r="C844" s="478" t="s">
        <v>1569</v>
      </c>
      <c r="D844" s="169" t="s">
        <v>1609</v>
      </c>
      <c r="E844" s="168" t="s">
        <v>148</v>
      </c>
      <c r="F844" s="51" t="s">
        <v>1610</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136</v>
      </c>
      <c r="B845" s="168" t="s">
        <v>136</v>
      </c>
      <c r="C845" s="478" t="s">
        <v>1569</v>
      </c>
      <c r="D845" s="169" t="s">
        <v>1611</v>
      </c>
      <c r="E845" s="168" t="s">
        <v>148</v>
      </c>
      <c r="F845" s="49" t="s">
        <v>1612</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136</v>
      </c>
      <c r="B846" s="168" t="s">
        <v>136</v>
      </c>
      <c r="C846" s="478" t="s">
        <v>1569</v>
      </c>
      <c r="D846" s="169" t="s">
        <v>1613</v>
      </c>
      <c r="E846" s="168" t="s">
        <v>148</v>
      </c>
      <c r="F846" s="49" t="s">
        <v>1614</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136</v>
      </c>
      <c r="B847" s="168" t="s">
        <v>136</v>
      </c>
      <c r="C847" s="478" t="s">
        <v>1569</v>
      </c>
      <c r="D847" s="169" t="s">
        <v>1615</v>
      </c>
      <c r="E847" s="168" t="s">
        <v>148</v>
      </c>
      <c r="F847" s="51" t="s">
        <v>1616</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136</v>
      </c>
      <c r="B848" s="168" t="s">
        <v>136</v>
      </c>
      <c r="C848" s="478" t="s">
        <v>1569</v>
      </c>
      <c r="D848" s="169" t="s">
        <v>1617</v>
      </c>
      <c r="E848" s="168" t="s">
        <v>148</v>
      </c>
      <c r="F848" s="49" t="s">
        <v>1618</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136</v>
      </c>
      <c r="B849" s="168" t="s">
        <v>136</v>
      </c>
      <c r="C849" s="478" t="s">
        <v>1569</v>
      </c>
      <c r="D849" s="169" t="s">
        <v>1619</v>
      </c>
      <c r="E849" s="168" t="s">
        <v>148</v>
      </c>
      <c r="F849" s="49" t="s">
        <v>1620</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136</v>
      </c>
      <c r="B850" s="168" t="s">
        <v>136</v>
      </c>
      <c r="C850" s="478" t="s">
        <v>1569</v>
      </c>
      <c r="D850" s="169" t="s">
        <v>1621</v>
      </c>
      <c r="E850" s="168" t="s">
        <v>148</v>
      </c>
      <c r="F850" s="49" t="s">
        <v>1622</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136</v>
      </c>
      <c r="B851" s="478" t="s">
        <v>1567</v>
      </c>
      <c r="C851" s="168"/>
      <c r="D851" s="169" t="s">
        <v>1623</v>
      </c>
      <c r="E851" s="168"/>
      <c r="F851" s="49" t="s">
        <v>1624</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136</v>
      </c>
      <c r="B852" s="168" t="s">
        <v>136</v>
      </c>
      <c r="C852" s="478" t="s">
        <v>1623</v>
      </c>
      <c r="D852" s="169" t="s">
        <v>1625</v>
      </c>
      <c r="E852" s="168" t="s">
        <v>148</v>
      </c>
      <c r="F852" s="51" t="s">
        <v>142</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136</v>
      </c>
      <c r="B853" s="168" t="s">
        <v>136</v>
      </c>
      <c r="C853" s="478" t="s">
        <v>1623</v>
      </c>
      <c r="D853" s="169" t="s">
        <v>1626</v>
      </c>
      <c r="E853" s="168" t="s">
        <v>148</v>
      </c>
      <c r="F853" s="51" t="s">
        <v>144</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136</v>
      </c>
      <c r="B854" s="168" t="s">
        <v>136</v>
      </c>
      <c r="C854" s="478" t="s">
        <v>1623</v>
      </c>
      <c r="D854" s="169" t="s">
        <v>1627</v>
      </c>
      <c r="E854" s="168" t="s">
        <v>148</v>
      </c>
      <c r="F854" s="49" t="s">
        <v>146</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136</v>
      </c>
      <c r="B855" s="168" t="s">
        <v>136</v>
      </c>
      <c r="C855" s="478" t="s">
        <v>1623</v>
      </c>
      <c r="D855" s="169" t="s">
        <v>1628</v>
      </c>
      <c r="E855" s="168" t="s">
        <v>148</v>
      </c>
      <c r="F855" s="49" t="s">
        <v>1629</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136</v>
      </c>
      <c r="B856" s="168"/>
      <c r="C856" s="478" t="s">
        <v>1623</v>
      </c>
      <c r="D856" s="169" t="s">
        <v>1630</v>
      </c>
      <c r="E856" s="168" t="s">
        <v>148</v>
      </c>
      <c r="F856" s="49" t="s">
        <v>1631</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136</v>
      </c>
      <c r="B857" s="168" t="s">
        <v>136</v>
      </c>
      <c r="C857" s="478" t="s">
        <v>1623</v>
      </c>
      <c r="D857" s="169" t="s">
        <v>1632</v>
      </c>
      <c r="E857" s="168" t="s">
        <v>148</v>
      </c>
      <c r="F857" s="49" t="s">
        <v>1633</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136</v>
      </c>
      <c r="B858" s="168" t="s">
        <v>136</v>
      </c>
      <c r="C858" s="478" t="s">
        <v>1623</v>
      </c>
      <c r="D858" s="169" t="s">
        <v>1634</v>
      </c>
      <c r="E858" s="168" t="s">
        <v>148</v>
      </c>
      <c r="F858" s="49" t="s">
        <v>1635</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136</v>
      </c>
      <c r="B859" s="168" t="s">
        <v>136</v>
      </c>
      <c r="C859" s="478" t="s">
        <v>1623</v>
      </c>
      <c r="D859" s="169" t="s">
        <v>1636</v>
      </c>
      <c r="E859" s="168" t="s">
        <v>148</v>
      </c>
      <c r="F859" s="49" t="s">
        <v>1637</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136</v>
      </c>
      <c r="B860" s="168" t="s">
        <v>136</v>
      </c>
      <c r="C860" s="478" t="s">
        <v>1623</v>
      </c>
      <c r="D860" s="169" t="s">
        <v>1638</v>
      </c>
      <c r="E860" s="168" t="s">
        <v>148</v>
      </c>
      <c r="F860" s="49" t="s">
        <v>1639</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136</v>
      </c>
      <c r="B861" s="168" t="s">
        <v>136</v>
      </c>
      <c r="C861" s="478" t="s">
        <v>1623</v>
      </c>
      <c r="D861" s="169" t="s">
        <v>1640</v>
      </c>
      <c r="E861" s="168" t="s">
        <v>148</v>
      </c>
      <c r="F861" s="49" t="s">
        <v>1641</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136</v>
      </c>
      <c r="B862" s="168" t="s">
        <v>136</v>
      </c>
      <c r="C862" s="478" t="s">
        <v>1623</v>
      </c>
      <c r="D862" s="169" t="s">
        <v>1642</v>
      </c>
      <c r="E862" s="168" t="s">
        <v>148</v>
      </c>
      <c r="F862" s="49" t="s">
        <v>1643</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136</v>
      </c>
      <c r="B863" s="168" t="s">
        <v>136</v>
      </c>
      <c r="C863" s="478" t="s">
        <v>1623</v>
      </c>
      <c r="D863" s="169" t="s">
        <v>1644</v>
      </c>
      <c r="E863" s="168" t="s">
        <v>148</v>
      </c>
      <c r="F863" s="49" t="s">
        <v>1645</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136</v>
      </c>
      <c r="B864" s="168" t="s">
        <v>136</v>
      </c>
      <c r="C864" s="478" t="s">
        <v>1623</v>
      </c>
      <c r="D864" s="169" t="s">
        <v>1646</v>
      </c>
      <c r="E864" s="168" t="s">
        <v>148</v>
      </c>
      <c r="F864" s="49" t="s">
        <v>1647</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136</v>
      </c>
      <c r="B865" s="168" t="s">
        <v>136</v>
      </c>
      <c r="C865" s="478" t="s">
        <v>1623</v>
      </c>
      <c r="D865" s="169" t="s">
        <v>1648</v>
      </c>
      <c r="E865" s="168" t="s">
        <v>148</v>
      </c>
      <c r="F865" s="49" t="s">
        <v>1649</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136</v>
      </c>
      <c r="B866" s="168" t="s">
        <v>136</v>
      </c>
      <c r="C866" s="478" t="s">
        <v>1623</v>
      </c>
      <c r="D866" s="169" t="s">
        <v>1650</v>
      </c>
      <c r="E866" s="168" t="s">
        <v>148</v>
      </c>
      <c r="F866" s="49" t="s">
        <v>1651</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136</v>
      </c>
      <c r="B867" s="168" t="s">
        <v>136</v>
      </c>
      <c r="C867" s="478" t="s">
        <v>1623</v>
      </c>
      <c r="D867" s="169" t="s">
        <v>1652</v>
      </c>
      <c r="E867" s="168" t="s">
        <v>148</v>
      </c>
      <c r="F867" s="49" t="s">
        <v>1653</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136</v>
      </c>
      <c r="B868" s="168" t="s">
        <v>136</v>
      </c>
      <c r="C868" s="478" t="s">
        <v>1623</v>
      </c>
      <c r="D868" s="169" t="s">
        <v>1654</v>
      </c>
      <c r="E868" s="168" t="s">
        <v>148</v>
      </c>
      <c r="F868" s="49" t="s">
        <v>1655</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136</v>
      </c>
      <c r="B869" s="168" t="s">
        <v>136</v>
      </c>
      <c r="C869" s="478" t="s">
        <v>1623</v>
      </c>
      <c r="D869" s="169" t="s">
        <v>1656</v>
      </c>
      <c r="E869" s="168" t="s">
        <v>148</v>
      </c>
      <c r="F869" s="49" t="s">
        <v>1657</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136</v>
      </c>
      <c r="B870" s="168" t="s">
        <v>136</v>
      </c>
      <c r="C870" s="478" t="s">
        <v>1623</v>
      </c>
      <c r="D870" s="169" t="s">
        <v>1658</v>
      </c>
      <c r="E870" s="168" t="s">
        <v>148</v>
      </c>
      <c r="F870" s="49" t="s">
        <v>1659</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136</v>
      </c>
      <c r="B871" s="168" t="s">
        <v>136</v>
      </c>
      <c r="C871" s="478" t="s">
        <v>1623</v>
      </c>
      <c r="D871" s="169" t="s">
        <v>1660</v>
      </c>
      <c r="E871" s="168" t="s">
        <v>148</v>
      </c>
      <c r="F871" s="49" t="s">
        <v>1661</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136</v>
      </c>
      <c r="B872" s="168" t="s">
        <v>136</v>
      </c>
      <c r="C872" s="478" t="s">
        <v>1623</v>
      </c>
      <c r="D872" s="169" t="s">
        <v>1662</v>
      </c>
      <c r="E872" s="168" t="s">
        <v>148</v>
      </c>
      <c r="F872" s="49" t="s">
        <v>1663</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136</v>
      </c>
      <c r="B873" s="168" t="s">
        <v>136</v>
      </c>
      <c r="C873" s="478" t="s">
        <v>1623</v>
      </c>
      <c r="D873" s="169" t="s">
        <v>1664</v>
      </c>
      <c r="E873" s="168" t="s">
        <v>148</v>
      </c>
      <c r="F873" s="49" t="s">
        <v>1665</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136</v>
      </c>
      <c r="B874" s="168" t="s">
        <v>136</v>
      </c>
      <c r="C874" s="478" t="s">
        <v>1623</v>
      </c>
      <c r="D874" s="169" t="s">
        <v>1666</v>
      </c>
      <c r="E874" s="168" t="s">
        <v>148</v>
      </c>
      <c r="F874" s="49" t="s">
        <v>1667</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136</v>
      </c>
      <c r="B875" s="168" t="s">
        <v>136</v>
      </c>
      <c r="C875" s="478" t="s">
        <v>1623</v>
      </c>
      <c r="D875" s="169" t="s">
        <v>1668</v>
      </c>
      <c r="E875" s="168" t="s">
        <v>148</v>
      </c>
      <c r="F875" s="49" t="s">
        <v>1669</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136</v>
      </c>
      <c r="B876" s="168" t="s">
        <v>136</v>
      </c>
      <c r="C876" s="478" t="s">
        <v>1623</v>
      </c>
      <c r="D876" s="169" t="s">
        <v>1670</v>
      </c>
      <c r="E876" s="168" t="s">
        <v>148</v>
      </c>
      <c r="F876" s="49" t="s">
        <v>1671</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136</v>
      </c>
      <c r="B877" s="168" t="s">
        <v>136</v>
      </c>
      <c r="C877" s="478" t="s">
        <v>1623</v>
      </c>
      <c r="D877" s="169" t="s">
        <v>1672</v>
      </c>
      <c r="E877" s="168" t="s">
        <v>148</v>
      </c>
      <c r="F877" s="49" t="s">
        <v>1673</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136</v>
      </c>
      <c r="B878" s="168" t="s">
        <v>136</v>
      </c>
      <c r="C878" s="478" t="s">
        <v>1623</v>
      </c>
      <c r="D878" s="169" t="s">
        <v>1674</v>
      </c>
      <c r="E878" s="168" t="s">
        <v>148</v>
      </c>
      <c r="F878" s="49" t="s">
        <v>1675</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136</v>
      </c>
      <c r="B879" s="168" t="s">
        <v>136</v>
      </c>
      <c r="C879" s="478" t="s">
        <v>1623</v>
      </c>
      <c r="D879" s="169" t="s">
        <v>1676</v>
      </c>
      <c r="E879" s="168" t="s">
        <v>148</v>
      </c>
      <c r="F879" s="49" t="s">
        <v>1677</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136</v>
      </c>
      <c r="B880" s="478" t="s">
        <v>1567</v>
      </c>
      <c r="C880" s="168"/>
      <c r="D880" s="169" t="s">
        <v>1678</v>
      </c>
      <c r="E880" s="168"/>
      <c r="F880" s="49" t="s">
        <v>1679</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136</v>
      </c>
      <c r="B881" s="168" t="s">
        <v>136</v>
      </c>
      <c r="C881" s="478" t="s">
        <v>1678</v>
      </c>
      <c r="D881" s="169" t="s">
        <v>1680</v>
      </c>
      <c r="E881" s="168" t="s">
        <v>148</v>
      </c>
      <c r="F881" s="49" t="s">
        <v>142</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136</v>
      </c>
      <c r="B882" s="168" t="s">
        <v>136</v>
      </c>
      <c r="C882" s="478" t="s">
        <v>1678</v>
      </c>
      <c r="D882" s="169" t="s">
        <v>1681</v>
      </c>
      <c r="E882" s="168" t="s">
        <v>148</v>
      </c>
      <c r="F882" s="27" t="s">
        <v>144</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136</v>
      </c>
      <c r="B883" s="168" t="s">
        <v>136</v>
      </c>
      <c r="C883" s="478" t="s">
        <v>1678</v>
      </c>
      <c r="D883" s="169" t="s">
        <v>1682</v>
      </c>
      <c r="E883" s="168" t="s">
        <v>148</v>
      </c>
      <c r="F883" s="49" t="s">
        <v>146</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136</v>
      </c>
      <c r="B884" s="168" t="s">
        <v>136</v>
      </c>
      <c r="C884" s="478" t="s">
        <v>1678</v>
      </c>
      <c r="D884" s="169" t="s">
        <v>1683</v>
      </c>
      <c r="E884" s="168" t="s">
        <v>148</v>
      </c>
      <c r="F884" s="49" t="s">
        <v>1684</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136</v>
      </c>
      <c r="B885" s="168" t="s">
        <v>136</v>
      </c>
      <c r="C885" s="478" t="s">
        <v>1678</v>
      </c>
      <c r="D885" s="169" t="s">
        <v>1685</v>
      </c>
      <c r="E885" s="168" t="s">
        <v>148</v>
      </c>
      <c r="F885" s="49" t="s">
        <v>1686</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136</v>
      </c>
      <c r="B886" s="168" t="s">
        <v>136</v>
      </c>
      <c r="C886" s="478" t="s">
        <v>1678</v>
      </c>
      <c r="D886" s="477" t="s">
        <v>1687</v>
      </c>
      <c r="E886" s="168" t="s">
        <v>148</v>
      </c>
      <c r="F886" s="49" t="s">
        <v>1688</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136</v>
      </c>
      <c r="B887" s="168" t="s">
        <v>136</v>
      </c>
      <c r="C887" s="478" t="s">
        <v>1678</v>
      </c>
      <c r="D887" s="169" t="s">
        <v>1689</v>
      </c>
      <c r="E887" s="168" t="s">
        <v>148</v>
      </c>
      <c r="F887" s="49" t="s">
        <v>1690</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136</v>
      </c>
      <c r="B888" s="168"/>
      <c r="C888" s="478" t="s">
        <v>1678</v>
      </c>
      <c r="D888" s="169" t="s">
        <v>1691</v>
      </c>
      <c r="E888" s="168" t="s">
        <v>148</v>
      </c>
      <c r="F888" s="49" t="s">
        <v>1692</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136</v>
      </c>
      <c r="B889" s="168" t="s">
        <v>136</v>
      </c>
      <c r="C889" s="478" t="s">
        <v>1678</v>
      </c>
      <c r="D889" s="169" t="s">
        <v>1693</v>
      </c>
      <c r="E889" s="168" t="s">
        <v>148</v>
      </c>
      <c r="F889" s="49" t="s">
        <v>1694</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136</v>
      </c>
      <c r="B890" s="168" t="s">
        <v>136</v>
      </c>
      <c r="C890" s="478" t="s">
        <v>1678</v>
      </c>
      <c r="D890" s="169" t="s">
        <v>1695</v>
      </c>
      <c r="E890" s="168" t="s">
        <v>148</v>
      </c>
      <c r="F890" s="49" t="s">
        <v>1696</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136</v>
      </c>
      <c r="B891" s="168" t="s">
        <v>136</v>
      </c>
      <c r="C891" s="478" t="s">
        <v>1678</v>
      </c>
      <c r="D891" s="169" t="s">
        <v>1697</v>
      </c>
      <c r="E891" s="168" t="s">
        <v>148</v>
      </c>
      <c r="F891" s="49" t="s">
        <v>1698</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136</v>
      </c>
      <c r="B892" s="168" t="s">
        <v>136</v>
      </c>
      <c r="C892" s="478" t="s">
        <v>1678</v>
      </c>
      <c r="D892" s="169" t="s">
        <v>1699</v>
      </c>
      <c r="E892" s="168" t="s">
        <v>148</v>
      </c>
      <c r="F892" s="49" t="s">
        <v>1700</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136</v>
      </c>
      <c r="B893" s="168" t="s">
        <v>136</v>
      </c>
      <c r="C893" s="478" t="s">
        <v>1678</v>
      </c>
      <c r="D893" s="169" t="s">
        <v>1701</v>
      </c>
      <c r="E893" s="168" t="s">
        <v>148</v>
      </c>
      <c r="F893" s="49" t="s">
        <v>1702</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136</v>
      </c>
      <c r="B894" s="168" t="s">
        <v>136</v>
      </c>
      <c r="C894" s="478" t="s">
        <v>1678</v>
      </c>
      <c r="D894" s="169" t="s">
        <v>1703</v>
      </c>
      <c r="E894" s="168" t="s">
        <v>148</v>
      </c>
      <c r="F894" s="49" t="s">
        <v>1704</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136</v>
      </c>
      <c r="B895" s="168" t="s">
        <v>136</v>
      </c>
      <c r="C895" s="478" t="s">
        <v>1678</v>
      </c>
      <c r="D895" s="169" t="s">
        <v>1705</v>
      </c>
      <c r="E895" s="168" t="s">
        <v>148</v>
      </c>
      <c r="F895" s="49" t="s">
        <v>1706</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136</v>
      </c>
      <c r="B896" s="168" t="s">
        <v>136</v>
      </c>
      <c r="C896" s="478" t="s">
        <v>1678</v>
      </c>
      <c r="D896" s="169" t="s">
        <v>1707</v>
      </c>
      <c r="E896" s="168" t="s">
        <v>148</v>
      </c>
      <c r="F896" s="49" t="s">
        <v>1708</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136</v>
      </c>
      <c r="B897" s="168" t="s">
        <v>136</v>
      </c>
      <c r="C897" s="478" t="s">
        <v>1678</v>
      </c>
      <c r="D897" s="169" t="s">
        <v>1709</v>
      </c>
      <c r="E897" s="168" t="s">
        <v>148</v>
      </c>
      <c r="F897" s="49" t="s">
        <v>1710</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136</v>
      </c>
      <c r="B898" s="168" t="s">
        <v>136</v>
      </c>
      <c r="C898" s="478" t="s">
        <v>1678</v>
      </c>
      <c r="D898" s="169" t="s">
        <v>1711</v>
      </c>
      <c r="E898" s="168" t="s">
        <v>148</v>
      </c>
      <c r="F898" s="49" t="s">
        <v>1712</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136</v>
      </c>
      <c r="B899" s="168" t="s">
        <v>136</v>
      </c>
      <c r="C899" s="478" t="s">
        <v>1678</v>
      </c>
      <c r="D899" s="169" t="s">
        <v>1713</v>
      </c>
      <c r="E899" s="168" t="s">
        <v>148</v>
      </c>
      <c r="F899" s="49" t="s">
        <v>1714</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136</v>
      </c>
      <c r="B900" s="168" t="s">
        <v>136</v>
      </c>
      <c r="C900" s="478" t="s">
        <v>1678</v>
      </c>
      <c r="D900" s="169" t="s">
        <v>1715</v>
      </c>
      <c r="E900" s="168" t="s">
        <v>148</v>
      </c>
      <c r="F900" s="49" t="s">
        <v>1716</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136</v>
      </c>
      <c r="B901" s="168" t="s">
        <v>136</v>
      </c>
      <c r="C901" s="478" t="s">
        <v>1678</v>
      </c>
      <c r="D901" s="169" t="s">
        <v>1717</v>
      </c>
      <c r="E901" s="168" t="s">
        <v>148</v>
      </c>
      <c r="F901" s="27" t="s">
        <v>1718</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136</v>
      </c>
      <c r="B902" s="168" t="s">
        <v>136</v>
      </c>
      <c r="C902" s="478" t="s">
        <v>1678</v>
      </c>
      <c r="D902" s="169" t="s">
        <v>1719</v>
      </c>
      <c r="E902" s="168" t="s">
        <v>148</v>
      </c>
      <c r="F902" s="49" t="s">
        <v>1720</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136</v>
      </c>
      <c r="B903" s="168" t="s">
        <v>136</v>
      </c>
      <c r="C903" s="478" t="s">
        <v>1678</v>
      </c>
      <c r="D903" s="169" t="s">
        <v>1721</v>
      </c>
      <c r="E903" s="168" t="s">
        <v>148</v>
      </c>
      <c r="F903" s="49" t="s">
        <v>1661</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136</v>
      </c>
      <c r="B904" s="168" t="s">
        <v>136</v>
      </c>
      <c r="C904" s="478" t="s">
        <v>1678</v>
      </c>
      <c r="D904" s="169" t="s">
        <v>1722</v>
      </c>
      <c r="E904" s="168" t="s">
        <v>148</v>
      </c>
      <c r="F904" s="49" t="s">
        <v>1723</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136</v>
      </c>
      <c r="B905" s="168" t="s">
        <v>136</v>
      </c>
      <c r="C905" s="478" t="s">
        <v>1678</v>
      </c>
      <c r="D905" s="169" t="s">
        <v>1724</v>
      </c>
      <c r="E905" s="168" t="s">
        <v>148</v>
      </c>
      <c r="F905" s="49" t="s">
        <v>1725</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136</v>
      </c>
      <c r="B906" s="168" t="s">
        <v>136</v>
      </c>
      <c r="C906" s="478" t="s">
        <v>1678</v>
      </c>
      <c r="D906" s="169" t="s">
        <v>1726</v>
      </c>
      <c r="E906" s="168" t="s">
        <v>148</v>
      </c>
      <c r="F906" s="49" t="s">
        <v>1727</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136</v>
      </c>
      <c r="B907" s="478" t="s">
        <v>1567</v>
      </c>
      <c r="C907" s="168"/>
      <c r="D907" s="169" t="s">
        <v>1728</v>
      </c>
      <c r="E907" s="168"/>
      <c r="F907" s="49" t="s">
        <v>1729</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136</v>
      </c>
      <c r="B908" s="168" t="s">
        <v>136</v>
      </c>
      <c r="C908" s="169" t="s">
        <v>1728</v>
      </c>
      <c r="D908" s="169" t="s">
        <v>1730</v>
      </c>
      <c r="E908" s="168" t="s">
        <v>148</v>
      </c>
      <c r="F908" s="49" t="s">
        <v>142</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136</v>
      </c>
      <c r="B909" s="168" t="s">
        <v>136</v>
      </c>
      <c r="C909" s="169" t="s">
        <v>1728</v>
      </c>
      <c r="D909" s="169" t="s">
        <v>1731</v>
      </c>
      <c r="E909" s="168" t="s">
        <v>148</v>
      </c>
      <c r="F909" s="49" t="s">
        <v>144</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136</v>
      </c>
      <c r="B910" s="168" t="s">
        <v>136</v>
      </c>
      <c r="C910" s="169" t="s">
        <v>1728</v>
      </c>
      <c r="D910" s="169" t="s">
        <v>1732</v>
      </c>
      <c r="E910" s="168" t="s">
        <v>148</v>
      </c>
      <c r="F910" s="49" t="s">
        <v>146</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136</v>
      </c>
      <c r="B911" s="168" t="s">
        <v>136</v>
      </c>
      <c r="C911" s="169" t="s">
        <v>1728</v>
      </c>
      <c r="D911" s="169" t="s">
        <v>1733</v>
      </c>
      <c r="E911" s="168" t="s">
        <v>148</v>
      </c>
      <c r="F911" s="49" t="s">
        <v>1734</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136</v>
      </c>
      <c r="B912" s="168" t="s">
        <v>136</v>
      </c>
      <c r="C912" s="169" t="s">
        <v>1728</v>
      </c>
      <c r="D912" s="169" t="s">
        <v>1735</v>
      </c>
      <c r="E912" s="168" t="s">
        <v>148</v>
      </c>
      <c r="F912" s="49" t="s">
        <v>1736</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136</v>
      </c>
      <c r="B913" s="168" t="s">
        <v>136</v>
      </c>
      <c r="C913" s="169" t="s">
        <v>1728</v>
      </c>
      <c r="D913" s="169" t="s">
        <v>1737</v>
      </c>
      <c r="E913" s="168" t="s">
        <v>148</v>
      </c>
      <c r="F913" s="49" t="s">
        <v>1738</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136</v>
      </c>
      <c r="B914" s="168" t="s">
        <v>136</v>
      </c>
      <c r="C914" s="169" t="s">
        <v>1728</v>
      </c>
      <c r="D914" s="169" t="s">
        <v>1739</v>
      </c>
      <c r="E914" s="168" t="s">
        <v>148</v>
      </c>
      <c r="F914" s="49" t="s">
        <v>1740</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136</v>
      </c>
      <c r="B915" s="168" t="s">
        <v>136</v>
      </c>
      <c r="C915" s="169" t="s">
        <v>1728</v>
      </c>
      <c r="D915" s="169" t="s">
        <v>1741</v>
      </c>
      <c r="E915" s="168" t="s">
        <v>148</v>
      </c>
      <c r="F915" s="49" t="s">
        <v>1742</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136</v>
      </c>
      <c r="B916" s="168"/>
      <c r="C916" s="169" t="s">
        <v>1728</v>
      </c>
      <c r="D916" s="169" t="s">
        <v>1743</v>
      </c>
      <c r="E916" s="168" t="s">
        <v>148</v>
      </c>
      <c r="F916" s="49" t="s">
        <v>1744</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136</v>
      </c>
      <c r="B917" s="168" t="s">
        <v>136</v>
      </c>
      <c r="C917" s="169" t="s">
        <v>1728</v>
      </c>
      <c r="D917" s="169" t="s">
        <v>1745</v>
      </c>
      <c r="E917" s="168" t="s">
        <v>148</v>
      </c>
      <c r="F917" s="49" t="s">
        <v>1746</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136</v>
      </c>
      <c r="B918" s="478" t="s">
        <v>1567</v>
      </c>
      <c r="C918" s="168"/>
      <c r="D918" s="169" t="s">
        <v>1747</v>
      </c>
      <c r="E918" s="168"/>
      <c r="F918" s="49" t="s">
        <v>1748</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136</v>
      </c>
      <c r="B919" s="168" t="s">
        <v>136</v>
      </c>
      <c r="C919" s="478" t="s">
        <v>1747</v>
      </c>
      <c r="D919" s="169" t="s">
        <v>1749</v>
      </c>
      <c r="E919" s="168" t="s">
        <v>148</v>
      </c>
      <c r="F919" s="27" t="s">
        <v>142</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136</v>
      </c>
      <c r="B920" s="168" t="s">
        <v>136</v>
      </c>
      <c r="C920" s="478" t="s">
        <v>1747</v>
      </c>
      <c r="D920" s="169" t="s">
        <v>1750</v>
      </c>
      <c r="E920" s="168" t="s">
        <v>148</v>
      </c>
      <c r="F920" s="49" t="s">
        <v>144</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136</v>
      </c>
      <c r="B921" s="168" t="s">
        <v>136</v>
      </c>
      <c r="C921" s="478" t="s">
        <v>1747</v>
      </c>
      <c r="D921" s="169" t="s">
        <v>1751</v>
      </c>
      <c r="E921" s="168" t="s">
        <v>148</v>
      </c>
      <c r="F921" s="49" t="s">
        <v>146</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136</v>
      </c>
      <c r="B922" s="168" t="s">
        <v>136</v>
      </c>
      <c r="C922" s="478" t="s">
        <v>1747</v>
      </c>
      <c r="D922" s="169" t="s">
        <v>1752</v>
      </c>
      <c r="E922" s="168" t="s">
        <v>148</v>
      </c>
      <c r="F922" s="49" t="s">
        <v>1753</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136</v>
      </c>
      <c r="B923" s="168" t="s">
        <v>136</v>
      </c>
      <c r="C923" s="478" t="s">
        <v>1747</v>
      </c>
      <c r="D923" s="169" t="s">
        <v>1754</v>
      </c>
      <c r="E923" s="168" t="s">
        <v>148</v>
      </c>
      <c r="F923" s="49" t="s">
        <v>1755</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136</v>
      </c>
      <c r="B924" s="168" t="s">
        <v>136</v>
      </c>
      <c r="C924" s="478" t="s">
        <v>1747</v>
      </c>
      <c r="D924" s="169" t="s">
        <v>1756</v>
      </c>
      <c r="E924" s="168" t="s">
        <v>148</v>
      </c>
      <c r="F924" s="49" t="s">
        <v>1757</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136</v>
      </c>
      <c r="B925" s="168" t="s">
        <v>136</v>
      </c>
      <c r="C925" s="478" t="s">
        <v>1747</v>
      </c>
      <c r="D925" s="169" t="s">
        <v>1758</v>
      </c>
      <c r="E925" s="168" t="s">
        <v>148</v>
      </c>
      <c r="F925" s="49" t="s">
        <v>1759</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136</v>
      </c>
      <c r="B926" s="168" t="s">
        <v>136</v>
      </c>
      <c r="C926" s="478" t="s">
        <v>1747</v>
      </c>
      <c r="D926" s="169" t="s">
        <v>1760</v>
      </c>
      <c r="E926" s="168" t="s">
        <v>148</v>
      </c>
      <c r="F926" s="49" t="s">
        <v>1761</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136</v>
      </c>
      <c r="B927" s="168"/>
      <c r="C927" s="478" t="s">
        <v>1747</v>
      </c>
      <c r="D927" s="169" t="s">
        <v>1762</v>
      </c>
      <c r="E927" s="168" t="s">
        <v>148</v>
      </c>
      <c r="F927" s="49" t="s">
        <v>1763</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136</v>
      </c>
      <c r="B928" s="168" t="s">
        <v>136</v>
      </c>
      <c r="C928" s="478" t="s">
        <v>1747</v>
      </c>
      <c r="D928" s="169" t="s">
        <v>1764</v>
      </c>
      <c r="E928" s="168" t="s">
        <v>148</v>
      </c>
      <c r="F928" s="49" t="s">
        <v>1765</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136</v>
      </c>
      <c r="B929" s="478" t="s">
        <v>1567</v>
      </c>
      <c r="C929" s="168"/>
      <c r="D929" s="169" t="s">
        <v>1766</v>
      </c>
      <c r="E929" s="168"/>
      <c r="F929" s="49" t="s">
        <v>1767</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136</v>
      </c>
      <c r="B930" s="168" t="s">
        <v>136</v>
      </c>
      <c r="C930" s="478" t="s">
        <v>1766</v>
      </c>
      <c r="D930" s="169" t="s">
        <v>1768</v>
      </c>
      <c r="E930" s="168" t="s">
        <v>148</v>
      </c>
      <c r="F930" s="49" t="s">
        <v>863</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136</v>
      </c>
      <c r="B931" s="168" t="s">
        <v>136</v>
      </c>
      <c r="C931" s="478" t="s">
        <v>1766</v>
      </c>
      <c r="D931" s="169" t="s">
        <v>1769</v>
      </c>
      <c r="E931" s="168" t="s">
        <v>148</v>
      </c>
      <c r="F931" s="49" t="s">
        <v>1770</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136</v>
      </c>
      <c r="B932" s="168" t="s">
        <v>136</v>
      </c>
      <c r="C932" s="478" t="s">
        <v>1766</v>
      </c>
      <c r="D932" s="169" t="s">
        <v>1771</v>
      </c>
      <c r="E932" s="168" t="s">
        <v>148</v>
      </c>
      <c r="F932" s="49" t="s">
        <v>1772</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136</v>
      </c>
      <c r="B933" s="168" t="s">
        <v>136</v>
      </c>
      <c r="C933" s="478" t="s">
        <v>1766</v>
      </c>
      <c r="D933" s="169" t="s">
        <v>1773</v>
      </c>
      <c r="E933" s="168" t="s">
        <v>148</v>
      </c>
      <c r="F933" s="49" t="s">
        <v>1774</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136</v>
      </c>
      <c r="B934" s="168" t="s">
        <v>136</v>
      </c>
      <c r="C934" s="478" t="s">
        <v>1766</v>
      </c>
      <c r="D934" s="169" t="s">
        <v>1775</v>
      </c>
      <c r="E934" s="168" t="s">
        <v>148</v>
      </c>
      <c r="F934" s="49" t="s">
        <v>1776</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136</v>
      </c>
      <c r="B935" s="478" t="s">
        <v>1567</v>
      </c>
      <c r="C935" s="168"/>
      <c r="D935" s="477" t="s">
        <v>1777</v>
      </c>
      <c r="E935" s="168"/>
      <c r="F935" s="49" t="s">
        <v>1778</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136</v>
      </c>
      <c r="B936" s="168" t="s">
        <v>136</v>
      </c>
      <c r="C936" s="478" t="s">
        <v>1777</v>
      </c>
      <c r="D936" s="169" t="s">
        <v>1779</v>
      </c>
      <c r="E936" s="168" t="s">
        <v>148</v>
      </c>
      <c r="F936" s="49" t="s">
        <v>1780</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136</v>
      </c>
      <c r="B937" s="168" t="s">
        <v>136</v>
      </c>
      <c r="C937" s="478" t="s">
        <v>1777</v>
      </c>
      <c r="D937" s="169" t="s">
        <v>1781</v>
      </c>
      <c r="E937" s="168" t="s">
        <v>148</v>
      </c>
      <c r="F937" s="49" t="s">
        <v>1782</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136</v>
      </c>
      <c r="B938" s="168"/>
      <c r="C938" s="478" t="s">
        <v>1777</v>
      </c>
      <c r="D938" s="169" t="s">
        <v>1783</v>
      </c>
      <c r="E938" s="168" t="s">
        <v>148</v>
      </c>
      <c r="F938" s="49" t="s">
        <v>1784</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136</v>
      </c>
      <c r="B939" s="168" t="s">
        <v>136</v>
      </c>
      <c r="C939" s="478" t="s">
        <v>1777</v>
      </c>
      <c r="D939" s="169" t="s">
        <v>1785</v>
      </c>
      <c r="E939" s="168" t="s">
        <v>148</v>
      </c>
      <c r="F939" s="49" t="s">
        <v>1786</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136</v>
      </c>
      <c r="B940" s="168" t="s">
        <v>136</v>
      </c>
      <c r="C940" s="478" t="s">
        <v>1777</v>
      </c>
      <c r="D940" s="169" t="s">
        <v>1787</v>
      </c>
      <c r="E940" s="168" t="s">
        <v>148</v>
      </c>
      <c r="F940" s="49" t="s">
        <v>1788</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136</v>
      </c>
      <c r="B941" s="168" t="s">
        <v>136</v>
      </c>
      <c r="C941" s="478" t="s">
        <v>1777</v>
      </c>
      <c r="D941" s="169" t="s">
        <v>1789</v>
      </c>
      <c r="E941" s="168" t="s">
        <v>148</v>
      </c>
      <c r="F941" s="27" t="s">
        <v>1790</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136</v>
      </c>
      <c r="B942" s="478" t="s">
        <v>1567</v>
      </c>
      <c r="C942" s="168"/>
      <c r="D942" s="169" t="s">
        <v>1791</v>
      </c>
      <c r="E942" s="168"/>
      <c r="F942" s="49" t="s">
        <v>1792</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136</v>
      </c>
      <c r="B943" s="168" t="s">
        <v>136</v>
      </c>
      <c r="C943" s="478" t="s">
        <v>1791</v>
      </c>
      <c r="D943" s="169" t="s">
        <v>1793</v>
      </c>
      <c r="E943" s="168" t="s">
        <v>148</v>
      </c>
      <c r="F943" s="51" t="s">
        <v>1794</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136</v>
      </c>
      <c r="B944" s="168"/>
      <c r="C944" s="478" t="s">
        <v>1791</v>
      </c>
      <c r="D944" s="169" t="s">
        <v>1795</v>
      </c>
      <c r="E944" s="168" t="s">
        <v>148</v>
      </c>
      <c r="F944" s="49" t="s">
        <v>1796</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136</v>
      </c>
      <c r="B945" s="168" t="s">
        <v>136</v>
      </c>
      <c r="C945" s="478" t="s">
        <v>1791</v>
      </c>
      <c r="D945" s="169" t="s">
        <v>1797</v>
      </c>
      <c r="E945" s="168" t="s">
        <v>148</v>
      </c>
      <c r="F945" s="49" t="s">
        <v>1798</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136</v>
      </c>
      <c r="B946" s="478" t="s">
        <v>1567</v>
      </c>
      <c r="C946" s="168"/>
      <c r="D946" s="477" t="s">
        <v>1799</v>
      </c>
      <c r="E946" s="168"/>
      <c r="F946" s="27" t="s">
        <v>1800</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136</v>
      </c>
      <c r="B947" s="168" t="s">
        <v>136</v>
      </c>
      <c r="C947" s="478" t="s">
        <v>1799</v>
      </c>
      <c r="D947" s="169" t="s">
        <v>1801</v>
      </c>
      <c r="E947" s="168" t="s">
        <v>148</v>
      </c>
      <c r="F947" s="27" t="s">
        <v>1802</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136</v>
      </c>
      <c r="B948" s="168" t="s">
        <v>136</v>
      </c>
      <c r="C948" s="478" t="s">
        <v>1799</v>
      </c>
      <c r="D948" s="169" t="s">
        <v>1803</v>
      </c>
      <c r="E948" s="168" t="s">
        <v>148</v>
      </c>
      <c r="F948" s="27" t="s">
        <v>1804</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78" t="s">
        <v>1799</v>
      </c>
      <c r="D949" s="477" t="s">
        <v>1805</v>
      </c>
      <c r="E949" s="168" t="s">
        <v>148</v>
      </c>
      <c r="F949" s="27" t="s">
        <v>1806</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78" t="s">
        <v>1567</v>
      </c>
      <c r="C950" s="168"/>
      <c r="D950" s="27">
        <v>21399</v>
      </c>
      <c r="E950" s="168"/>
      <c r="F950" s="51" t="s">
        <v>1807</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148</v>
      </c>
      <c r="F951" s="51" t="s">
        <v>1808</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148</v>
      </c>
      <c r="F952" s="51" t="s">
        <v>1809</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135</v>
      </c>
      <c r="B953" s="168" t="s">
        <v>136</v>
      </c>
      <c r="C953" s="168"/>
      <c r="D953" s="169" t="s">
        <v>1810</v>
      </c>
      <c r="E953" s="168"/>
      <c r="F953" s="48" t="s">
        <v>1811</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136</v>
      </c>
      <c r="B954" s="478" t="s">
        <v>1810</v>
      </c>
      <c r="C954" s="168"/>
      <c r="D954" s="477" t="s">
        <v>1812</v>
      </c>
      <c r="E954" s="168"/>
      <c r="F954" s="49" t="s">
        <v>1813</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136</v>
      </c>
      <c r="B955" s="168" t="s">
        <v>136</v>
      </c>
      <c r="C955" s="478" t="s">
        <v>1812</v>
      </c>
      <c r="D955" s="169" t="s">
        <v>1814</v>
      </c>
      <c r="E955" s="168" t="s">
        <v>148</v>
      </c>
      <c r="F955" s="49" t="s">
        <v>142</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136</v>
      </c>
      <c r="B956" s="168"/>
      <c r="C956" s="478" t="s">
        <v>1812</v>
      </c>
      <c r="D956" s="169" t="s">
        <v>1815</v>
      </c>
      <c r="E956" s="168" t="s">
        <v>148</v>
      </c>
      <c r="F956" s="49" t="s">
        <v>144</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136</v>
      </c>
      <c r="B957" s="168" t="s">
        <v>136</v>
      </c>
      <c r="C957" s="478" t="s">
        <v>1812</v>
      </c>
      <c r="D957" s="169" t="s">
        <v>1816</v>
      </c>
      <c r="E957" s="168" t="s">
        <v>148</v>
      </c>
      <c r="F957" s="49" t="s">
        <v>146</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136</v>
      </c>
      <c r="B958" s="168" t="s">
        <v>136</v>
      </c>
      <c r="C958" s="478" t="s">
        <v>1812</v>
      </c>
      <c r="D958" s="169" t="s">
        <v>1817</v>
      </c>
      <c r="E958" s="168" t="s">
        <v>148</v>
      </c>
      <c r="F958" s="49" t="s">
        <v>1818</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78" t="s">
        <v>1812</v>
      </c>
      <c r="D959" s="169" t="s">
        <v>1819</v>
      </c>
      <c r="E959" s="168" t="s">
        <v>148</v>
      </c>
      <c r="F959" s="49" t="s">
        <v>1820</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78" t="s">
        <v>1812</v>
      </c>
      <c r="D960" s="169" t="s">
        <v>1821</v>
      </c>
      <c r="E960" s="168" t="s">
        <v>148</v>
      </c>
      <c r="F960" s="49" t="s">
        <v>1822</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136</v>
      </c>
      <c r="B961" s="168" t="s">
        <v>136</v>
      </c>
      <c r="C961" s="478" t="s">
        <v>1812</v>
      </c>
      <c r="D961" s="169" t="s">
        <v>1823</v>
      </c>
      <c r="E961" s="168" t="s">
        <v>148</v>
      </c>
      <c r="F961" s="49" t="s">
        <v>1824</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136</v>
      </c>
      <c r="B962" s="168" t="s">
        <v>136</v>
      </c>
      <c r="C962" s="478" t="s">
        <v>1812</v>
      </c>
      <c r="D962" s="169" t="s">
        <v>1825</v>
      </c>
      <c r="E962" s="168" t="s">
        <v>148</v>
      </c>
      <c r="F962" s="49" t="s">
        <v>1826</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136</v>
      </c>
      <c r="B963" s="168" t="s">
        <v>136</v>
      </c>
      <c r="C963" s="478" t="s">
        <v>1812</v>
      </c>
      <c r="D963" s="169" t="s">
        <v>1827</v>
      </c>
      <c r="E963" s="168" t="s">
        <v>148</v>
      </c>
      <c r="F963" s="49" t="s">
        <v>1828</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136</v>
      </c>
      <c r="B964" s="168" t="s">
        <v>136</v>
      </c>
      <c r="C964" s="478" t="s">
        <v>1812</v>
      </c>
      <c r="D964" s="169" t="s">
        <v>1829</v>
      </c>
      <c r="E964" s="168" t="s">
        <v>148</v>
      </c>
      <c r="F964" s="49" t="s">
        <v>1830</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136</v>
      </c>
      <c r="B965" s="168" t="s">
        <v>136</v>
      </c>
      <c r="C965" s="478" t="s">
        <v>1812</v>
      </c>
      <c r="D965" s="169" t="s">
        <v>1831</v>
      </c>
      <c r="E965" s="168" t="s">
        <v>148</v>
      </c>
      <c r="F965" s="49" t="s">
        <v>1832</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136</v>
      </c>
      <c r="B966" s="168" t="s">
        <v>136</v>
      </c>
      <c r="C966" s="478" t="s">
        <v>1812</v>
      </c>
      <c r="D966" s="169" t="s">
        <v>1833</v>
      </c>
      <c r="E966" s="168" t="s">
        <v>148</v>
      </c>
      <c r="F966" s="49" t="s">
        <v>1834</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136</v>
      </c>
      <c r="B967" s="168" t="s">
        <v>136</v>
      </c>
      <c r="C967" s="478" t="s">
        <v>1812</v>
      </c>
      <c r="D967" s="169" t="s">
        <v>1835</v>
      </c>
      <c r="E967" s="168" t="s">
        <v>148</v>
      </c>
      <c r="F967" s="49" t="s">
        <v>1836</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136</v>
      </c>
      <c r="B968" s="168" t="s">
        <v>136</v>
      </c>
      <c r="C968" s="478" t="s">
        <v>1812</v>
      </c>
      <c r="D968" s="169" t="s">
        <v>1837</v>
      </c>
      <c r="E968" s="168" t="s">
        <v>148</v>
      </c>
      <c r="F968" s="49" t="s">
        <v>1838</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136</v>
      </c>
      <c r="B969" s="168" t="s">
        <v>136</v>
      </c>
      <c r="C969" s="478" t="s">
        <v>1812</v>
      </c>
      <c r="D969" s="169" t="s">
        <v>1839</v>
      </c>
      <c r="E969" s="168" t="s">
        <v>148</v>
      </c>
      <c r="F969" s="49" t="s">
        <v>1840</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136</v>
      </c>
      <c r="B970" s="168" t="s">
        <v>136</v>
      </c>
      <c r="C970" s="478" t="s">
        <v>1812</v>
      </c>
      <c r="D970" s="169" t="s">
        <v>1841</v>
      </c>
      <c r="E970" s="168" t="s">
        <v>148</v>
      </c>
      <c r="F970" s="49" t="s">
        <v>1842</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136</v>
      </c>
      <c r="B971" s="168" t="s">
        <v>136</v>
      </c>
      <c r="C971" s="478" t="s">
        <v>1812</v>
      </c>
      <c r="D971" s="169" t="s">
        <v>1843</v>
      </c>
      <c r="E971" s="168" t="s">
        <v>148</v>
      </c>
      <c r="F971" s="49" t="s">
        <v>1844</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136</v>
      </c>
      <c r="B972" s="168" t="s">
        <v>136</v>
      </c>
      <c r="C972" s="478" t="s">
        <v>1812</v>
      </c>
      <c r="D972" s="169" t="s">
        <v>1845</v>
      </c>
      <c r="E972" s="168" t="s">
        <v>148</v>
      </c>
      <c r="F972" s="49" t="s">
        <v>1846</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136</v>
      </c>
      <c r="B973" s="168" t="s">
        <v>136</v>
      </c>
      <c r="C973" s="478" t="s">
        <v>1812</v>
      </c>
      <c r="D973" s="169" t="s">
        <v>1847</v>
      </c>
      <c r="E973" s="168" t="s">
        <v>148</v>
      </c>
      <c r="F973" s="49" t="s">
        <v>1848</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136</v>
      </c>
      <c r="B974" s="168" t="s">
        <v>136</v>
      </c>
      <c r="C974" s="478" t="s">
        <v>1812</v>
      </c>
      <c r="D974" s="169" t="s">
        <v>1849</v>
      </c>
      <c r="E974" s="168" t="s">
        <v>148</v>
      </c>
      <c r="F974" s="49" t="s">
        <v>1850</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136</v>
      </c>
      <c r="B975" s="168" t="s">
        <v>136</v>
      </c>
      <c r="C975" s="478" t="s">
        <v>1812</v>
      </c>
      <c r="D975" s="169" t="s">
        <v>1851</v>
      </c>
      <c r="E975" s="168" t="s">
        <v>148</v>
      </c>
      <c r="F975" s="49" t="s">
        <v>1852</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136</v>
      </c>
      <c r="B976" s="168" t="s">
        <v>136</v>
      </c>
      <c r="C976" s="478" t="s">
        <v>1812</v>
      </c>
      <c r="D976" s="169" t="s">
        <v>1853</v>
      </c>
      <c r="E976" s="168" t="s">
        <v>148</v>
      </c>
      <c r="F976" s="49" t="s">
        <v>1854</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136</v>
      </c>
      <c r="B977" s="168" t="s">
        <v>136</v>
      </c>
      <c r="C977" s="478" t="s">
        <v>1812</v>
      </c>
      <c r="D977" s="169" t="s">
        <v>1855</v>
      </c>
      <c r="E977" s="168" t="s">
        <v>148</v>
      </c>
      <c r="F977" s="49" t="s">
        <v>1856</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136</v>
      </c>
      <c r="B978" s="168" t="s">
        <v>136</v>
      </c>
      <c r="C978" s="478" t="s">
        <v>1812</v>
      </c>
      <c r="D978" s="169" t="s">
        <v>1857</v>
      </c>
      <c r="E978" s="168" t="s">
        <v>148</v>
      </c>
      <c r="F978" s="49" t="s">
        <v>1858</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136</v>
      </c>
      <c r="B979" s="168" t="s">
        <v>136</v>
      </c>
      <c r="C979" s="478" t="s">
        <v>1812</v>
      </c>
      <c r="D979" s="169" t="s">
        <v>1859</v>
      </c>
      <c r="E979" s="168" t="s">
        <v>148</v>
      </c>
      <c r="F979" s="49" t="s">
        <v>1860</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136</v>
      </c>
      <c r="B980" s="168" t="s">
        <v>136</v>
      </c>
      <c r="C980" s="478" t="s">
        <v>1812</v>
      </c>
      <c r="D980" s="169" t="s">
        <v>1861</v>
      </c>
      <c r="E980" s="168" t="s">
        <v>148</v>
      </c>
      <c r="F980" s="49" t="s">
        <v>1862</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136</v>
      </c>
      <c r="B981" s="168" t="s">
        <v>136</v>
      </c>
      <c r="C981" s="478" t="s">
        <v>1812</v>
      </c>
      <c r="D981" s="169" t="s">
        <v>1863</v>
      </c>
      <c r="E981" s="168" t="s">
        <v>148</v>
      </c>
      <c r="F981" s="49" t="s">
        <v>1864</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136</v>
      </c>
      <c r="B982" s="168" t="s">
        <v>136</v>
      </c>
      <c r="C982" s="478" t="s">
        <v>1812</v>
      </c>
      <c r="D982" s="169" t="s">
        <v>1865</v>
      </c>
      <c r="E982" s="168" t="s">
        <v>148</v>
      </c>
      <c r="F982" s="49" t="s">
        <v>1866</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136</v>
      </c>
      <c r="B983" s="168" t="s">
        <v>136</v>
      </c>
      <c r="C983" s="478" t="s">
        <v>1812</v>
      </c>
      <c r="D983" s="169" t="s">
        <v>1867</v>
      </c>
      <c r="E983" s="168" t="s">
        <v>148</v>
      </c>
      <c r="F983" s="49" t="s">
        <v>1868</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136</v>
      </c>
      <c r="B984" s="478" t="s">
        <v>1810</v>
      </c>
      <c r="C984" s="168"/>
      <c r="D984" s="169" t="s">
        <v>1869</v>
      </c>
      <c r="E984" s="168"/>
      <c r="F984" s="49" t="s">
        <v>1870</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136</v>
      </c>
      <c r="B985" s="168" t="s">
        <v>136</v>
      </c>
      <c r="C985" s="478" t="s">
        <v>1869</v>
      </c>
      <c r="D985" s="169" t="s">
        <v>1871</v>
      </c>
      <c r="E985" s="168" t="s">
        <v>148</v>
      </c>
      <c r="F985" s="49" t="s">
        <v>142</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136</v>
      </c>
      <c r="B986" s="168" t="s">
        <v>136</v>
      </c>
      <c r="C986" s="478" t="s">
        <v>1869</v>
      </c>
      <c r="D986" s="169" t="s">
        <v>1872</v>
      </c>
      <c r="E986" s="168" t="s">
        <v>148</v>
      </c>
      <c r="F986" s="49" t="s">
        <v>144</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136</v>
      </c>
      <c r="B987" s="168" t="s">
        <v>136</v>
      </c>
      <c r="C987" s="478" t="s">
        <v>1869</v>
      </c>
      <c r="D987" s="169" t="s">
        <v>1873</v>
      </c>
      <c r="E987" s="168" t="s">
        <v>148</v>
      </c>
      <c r="F987" s="49" t="s">
        <v>146</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136</v>
      </c>
      <c r="B988" s="168" t="s">
        <v>136</v>
      </c>
      <c r="C988" s="478" t="s">
        <v>1869</v>
      </c>
      <c r="D988" s="169" t="s">
        <v>1874</v>
      </c>
      <c r="E988" s="168" t="s">
        <v>148</v>
      </c>
      <c r="F988" s="49" t="s">
        <v>1875</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136</v>
      </c>
      <c r="B989" s="168" t="s">
        <v>136</v>
      </c>
      <c r="C989" s="478" t="s">
        <v>1869</v>
      </c>
      <c r="D989" s="169" t="s">
        <v>1876</v>
      </c>
      <c r="E989" s="168" t="s">
        <v>148</v>
      </c>
      <c r="F989" s="49" t="s">
        <v>1877</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136</v>
      </c>
      <c r="B990" s="168"/>
      <c r="C990" s="478" t="s">
        <v>1869</v>
      </c>
      <c r="D990" s="169" t="s">
        <v>1878</v>
      </c>
      <c r="E990" s="168" t="s">
        <v>148</v>
      </c>
      <c r="F990" s="49" t="s">
        <v>1879</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136</v>
      </c>
      <c r="B991" s="168" t="s">
        <v>136</v>
      </c>
      <c r="C991" s="478" t="s">
        <v>1869</v>
      </c>
      <c r="D991" s="169" t="s">
        <v>1880</v>
      </c>
      <c r="E991" s="168" t="s">
        <v>148</v>
      </c>
      <c r="F991" s="49" t="s">
        <v>1881</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136</v>
      </c>
      <c r="B992" s="168" t="s">
        <v>136</v>
      </c>
      <c r="C992" s="478" t="s">
        <v>1869</v>
      </c>
      <c r="D992" s="169" t="s">
        <v>1882</v>
      </c>
      <c r="E992" s="168" t="s">
        <v>148</v>
      </c>
      <c r="F992" s="49" t="s">
        <v>1883</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78" t="s">
        <v>1869</v>
      </c>
      <c r="D993" s="477" t="s">
        <v>1884</v>
      </c>
      <c r="E993" s="168" t="s">
        <v>148</v>
      </c>
      <c r="F993" s="49" t="s">
        <v>1885</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136</v>
      </c>
      <c r="B994" s="478" t="s">
        <v>1810</v>
      </c>
      <c r="C994" s="168"/>
      <c r="D994" s="169" t="s">
        <v>1886</v>
      </c>
      <c r="E994" s="168"/>
      <c r="F994" s="49" t="s">
        <v>1887</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136</v>
      </c>
      <c r="B995" s="168" t="s">
        <v>136</v>
      </c>
      <c r="C995" s="478" t="s">
        <v>1886</v>
      </c>
      <c r="D995" s="169" t="s">
        <v>1888</v>
      </c>
      <c r="E995" s="168" t="s">
        <v>148</v>
      </c>
      <c r="F995" s="49" t="s">
        <v>142</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136</v>
      </c>
      <c r="B996" s="168" t="s">
        <v>136</v>
      </c>
      <c r="C996" s="478" t="s">
        <v>1886</v>
      </c>
      <c r="D996" s="169" t="s">
        <v>1889</v>
      </c>
      <c r="E996" s="168" t="s">
        <v>148</v>
      </c>
      <c r="F996" s="49" t="s">
        <v>144</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136</v>
      </c>
      <c r="B997" s="168" t="s">
        <v>136</v>
      </c>
      <c r="C997" s="478" t="s">
        <v>1886</v>
      </c>
      <c r="D997" s="169" t="s">
        <v>1890</v>
      </c>
      <c r="E997" s="168" t="s">
        <v>148</v>
      </c>
      <c r="F997" s="49" t="s">
        <v>146</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136</v>
      </c>
      <c r="B998" s="168" t="s">
        <v>136</v>
      </c>
      <c r="C998" s="478" t="s">
        <v>1886</v>
      </c>
      <c r="D998" s="169" t="s">
        <v>1891</v>
      </c>
      <c r="E998" s="168" t="s">
        <v>148</v>
      </c>
      <c r="F998" s="49" t="s">
        <v>1892</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136</v>
      </c>
      <c r="B999" s="168" t="s">
        <v>136</v>
      </c>
      <c r="C999" s="478" t="s">
        <v>1886</v>
      </c>
      <c r="D999" s="169" t="s">
        <v>1893</v>
      </c>
      <c r="E999" s="168" t="s">
        <v>148</v>
      </c>
      <c r="F999" s="49" t="s">
        <v>1894</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136</v>
      </c>
      <c r="B1000" s="168"/>
      <c r="C1000" s="478" t="s">
        <v>1886</v>
      </c>
      <c r="D1000" s="169" t="s">
        <v>1895</v>
      </c>
      <c r="E1000" s="168" t="s">
        <v>148</v>
      </c>
      <c r="F1000" s="49" t="s">
        <v>1896</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136</v>
      </c>
      <c r="B1001" s="168" t="s">
        <v>136</v>
      </c>
      <c r="C1001" s="478" t="s">
        <v>1886</v>
      </c>
      <c r="D1001" s="169" t="s">
        <v>1897</v>
      </c>
      <c r="E1001" s="168" t="s">
        <v>148</v>
      </c>
      <c r="F1001" s="49" t="s">
        <v>1898</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136</v>
      </c>
      <c r="B1002" s="168" t="s">
        <v>136</v>
      </c>
      <c r="C1002" s="478" t="s">
        <v>1886</v>
      </c>
      <c r="D1002" s="169" t="s">
        <v>1899</v>
      </c>
      <c r="E1002" s="168" t="s">
        <v>148</v>
      </c>
      <c r="F1002" s="49" t="s">
        <v>1900</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136</v>
      </c>
      <c r="B1003" s="168" t="s">
        <v>136</v>
      </c>
      <c r="C1003" s="478" t="s">
        <v>1886</v>
      </c>
      <c r="D1003" s="169" t="s">
        <v>1901</v>
      </c>
      <c r="E1003" s="168" t="s">
        <v>148</v>
      </c>
      <c r="F1003" s="49" t="s">
        <v>1902</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136</v>
      </c>
      <c r="B1004" s="478" t="s">
        <v>1810</v>
      </c>
      <c r="C1004" s="168"/>
      <c r="D1004" s="169" t="s">
        <v>1903</v>
      </c>
      <c r="E1004" s="168"/>
      <c r="F1004" s="49" t="s">
        <v>1904</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136</v>
      </c>
      <c r="B1005" s="168" t="s">
        <v>136</v>
      </c>
      <c r="C1005" s="478" t="s">
        <v>1903</v>
      </c>
      <c r="D1005" s="169" t="s">
        <v>1905</v>
      </c>
      <c r="E1005" s="168" t="s">
        <v>148</v>
      </c>
      <c r="F1005" s="49" t="s">
        <v>1906</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136</v>
      </c>
      <c r="B1006" s="168" t="s">
        <v>136</v>
      </c>
      <c r="C1006" s="478" t="s">
        <v>1903</v>
      </c>
      <c r="D1006" s="169" t="s">
        <v>1907</v>
      </c>
      <c r="E1006" s="168" t="s">
        <v>148</v>
      </c>
      <c r="F1006" s="49" t="s">
        <v>1908</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136</v>
      </c>
      <c r="B1007" s="168" t="s">
        <v>136</v>
      </c>
      <c r="C1007" s="478" t="s">
        <v>1903</v>
      </c>
      <c r="D1007" s="169" t="s">
        <v>1909</v>
      </c>
      <c r="E1007" s="168" t="s">
        <v>148</v>
      </c>
      <c r="F1007" s="49" t="s">
        <v>1910</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136</v>
      </c>
      <c r="B1008" s="168" t="s">
        <v>136</v>
      </c>
      <c r="C1008" s="478" t="s">
        <v>1903</v>
      </c>
      <c r="D1008" s="169" t="s">
        <v>1911</v>
      </c>
      <c r="E1008" s="168" t="s">
        <v>148</v>
      </c>
      <c r="F1008" s="49" t="s">
        <v>1912</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136</v>
      </c>
      <c r="B1009" s="478" t="s">
        <v>1810</v>
      </c>
      <c r="C1009" s="168"/>
      <c r="D1009" s="169" t="s">
        <v>1913</v>
      </c>
      <c r="E1009" s="168"/>
      <c r="F1009" s="49" t="s">
        <v>1914</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136</v>
      </c>
      <c r="B1010" s="168"/>
      <c r="C1010" s="478" t="s">
        <v>1913</v>
      </c>
      <c r="D1010" s="169" t="s">
        <v>1915</v>
      </c>
      <c r="E1010" s="168" t="s">
        <v>148</v>
      </c>
      <c r="F1010" s="49" t="s">
        <v>142</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136</v>
      </c>
      <c r="B1011" s="168" t="s">
        <v>136</v>
      </c>
      <c r="C1011" s="478" t="s">
        <v>1913</v>
      </c>
      <c r="D1011" s="169" t="s">
        <v>1916</v>
      </c>
      <c r="E1011" s="168" t="s">
        <v>148</v>
      </c>
      <c r="F1011" s="49" t="s">
        <v>144</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136</v>
      </c>
      <c r="B1012" s="168" t="s">
        <v>136</v>
      </c>
      <c r="C1012" s="478" t="s">
        <v>1913</v>
      </c>
      <c r="D1012" s="169" t="s">
        <v>1917</v>
      </c>
      <c r="E1012" s="168" t="s">
        <v>148</v>
      </c>
      <c r="F1012" s="49" t="s">
        <v>146</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136</v>
      </c>
      <c r="B1013" s="168" t="s">
        <v>136</v>
      </c>
      <c r="C1013" s="478" t="s">
        <v>1913</v>
      </c>
      <c r="D1013" s="169" t="s">
        <v>1918</v>
      </c>
      <c r="E1013" s="168" t="s">
        <v>148</v>
      </c>
      <c r="F1013" s="49" t="s">
        <v>1883</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136</v>
      </c>
      <c r="B1014" s="168" t="s">
        <v>136</v>
      </c>
      <c r="C1014" s="478" t="s">
        <v>1913</v>
      </c>
      <c r="D1014" s="169" t="s">
        <v>1919</v>
      </c>
      <c r="E1014" s="168" t="s">
        <v>148</v>
      </c>
      <c r="F1014" s="49" t="s">
        <v>1920</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136</v>
      </c>
      <c r="B1015" s="168"/>
      <c r="C1015" s="478" t="s">
        <v>1913</v>
      </c>
      <c r="D1015" s="169" t="s">
        <v>1921</v>
      </c>
      <c r="E1015" s="168" t="s">
        <v>148</v>
      </c>
      <c r="F1015" s="49" t="s">
        <v>1922</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136</v>
      </c>
      <c r="B1016" s="478" t="s">
        <v>1810</v>
      </c>
      <c r="C1016" s="168"/>
      <c r="D1016" s="169" t="s">
        <v>1923</v>
      </c>
      <c r="E1016" s="168"/>
      <c r="F1016" s="51" t="s">
        <v>1924</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136</v>
      </c>
      <c r="B1017" s="168" t="s">
        <v>136</v>
      </c>
      <c r="C1017" s="478" t="s">
        <v>1923</v>
      </c>
      <c r="D1017" s="169" t="s">
        <v>1925</v>
      </c>
      <c r="E1017" s="168" t="s">
        <v>148</v>
      </c>
      <c r="F1017" s="51" t="s">
        <v>1926</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136</v>
      </c>
      <c r="B1018" s="168" t="s">
        <v>136</v>
      </c>
      <c r="C1018" s="478" t="s">
        <v>1923</v>
      </c>
      <c r="D1018" s="169" t="s">
        <v>1927</v>
      </c>
      <c r="E1018" s="168" t="s">
        <v>148</v>
      </c>
      <c r="F1018" s="51" t="s">
        <v>1928</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136</v>
      </c>
      <c r="B1019" s="168" t="s">
        <v>136</v>
      </c>
      <c r="C1019" s="478" t="s">
        <v>1923</v>
      </c>
      <c r="D1019" s="169" t="s">
        <v>1929</v>
      </c>
      <c r="E1019" s="168" t="s">
        <v>148</v>
      </c>
      <c r="F1019" s="51" t="s">
        <v>1930</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136</v>
      </c>
      <c r="B1020" s="168" t="s">
        <v>136</v>
      </c>
      <c r="C1020" s="478" t="s">
        <v>1923</v>
      </c>
      <c r="D1020" s="169" t="s">
        <v>1931</v>
      </c>
      <c r="E1020" s="168" t="s">
        <v>148</v>
      </c>
      <c r="F1020" s="51" t="s">
        <v>1932</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136</v>
      </c>
      <c r="B1021" s="478" t="s">
        <v>1810</v>
      </c>
      <c r="C1021" s="168"/>
      <c r="D1021" s="169" t="s">
        <v>1933</v>
      </c>
      <c r="E1021" s="168"/>
      <c r="F1021" s="49" t="s">
        <v>1934</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136</v>
      </c>
      <c r="B1022" s="168"/>
      <c r="C1022" s="478" t="s">
        <v>1933</v>
      </c>
      <c r="D1022" s="169" t="s">
        <v>1935</v>
      </c>
      <c r="E1022" s="168" t="s">
        <v>148</v>
      </c>
      <c r="F1022" s="49" t="s">
        <v>1936</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136</v>
      </c>
      <c r="B1023" s="168" t="s">
        <v>136</v>
      </c>
      <c r="C1023" s="478" t="s">
        <v>1933</v>
      </c>
      <c r="D1023" s="169" t="s">
        <v>1937</v>
      </c>
      <c r="E1023" s="168" t="s">
        <v>148</v>
      </c>
      <c r="F1023" s="49" t="s">
        <v>1938</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135</v>
      </c>
      <c r="B1024" s="168" t="s">
        <v>136</v>
      </c>
      <c r="C1024" s="168"/>
      <c r="D1024" s="169" t="s">
        <v>1939</v>
      </c>
      <c r="E1024" s="168"/>
      <c r="F1024" s="48" t="s">
        <v>1940</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136</v>
      </c>
      <c r="B1025" s="478" t="s">
        <v>1939</v>
      </c>
      <c r="C1025" s="168"/>
      <c r="D1025" s="169" t="s">
        <v>1941</v>
      </c>
      <c r="E1025" s="168"/>
      <c r="F1025" s="27" t="s">
        <v>1942</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136</v>
      </c>
      <c r="B1026" s="168" t="s">
        <v>136</v>
      </c>
      <c r="C1026" s="478" t="s">
        <v>1941</v>
      </c>
      <c r="D1026" s="169" t="s">
        <v>1943</v>
      </c>
      <c r="E1026" s="168" t="s">
        <v>148</v>
      </c>
      <c r="F1026" s="49" t="s">
        <v>142</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136</v>
      </c>
      <c r="B1027" s="168" t="s">
        <v>136</v>
      </c>
      <c r="C1027" s="478" t="s">
        <v>1941</v>
      </c>
      <c r="D1027" s="169" t="s">
        <v>1944</v>
      </c>
      <c r="E1027" s="168" t="s">
        <v>148</v>
      </c>
      <c r="F1027" s="49" t="s">
        <v>144</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136</v>
      </c>
      <c r="B1028" s="168"/>
      <c r="C1028" s="478" t="s">
        <v>1941</v>
      </c>
      <c r="D1028" s="169" t="s">
        <v>1945</v>
      </c>
      <c r="E1028" s="168" t="s">
        <v>148</v>
      </c>
      <c r="F1028" s="49" t="s">
        <v>146</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136</v>
      </c>
      <c r="B1029" s="168" t="s">
        <v>136</v>
      </c>
      <c r="C1029" s="478" t="s">
        <v>1941</v>
      </c>
      <c r="D1029" s="169" t="s">
        <v>1946</v>
      </c>
      <c r="E1029" s="168" t="s">
        <v>148</v>
      </c>
      <c r="F1029" s="49" t="s">
        <v>1947</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136</v>
      </c>
      <c r="B1030" s="168" t="s">
        <v>136</v>
      </c>
      <c r="C1030" s="478" t="s">
        <v>1941</v>
      </c>
      <c r="D1030" s="169" t="s">
        <v>1948</v>
      </c>
      <c r="E1030" s="168" t="s">
        <v>148</v>
      </c>
      <c r="F1030" s="49" t="s">
        <v>1949</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136</v>
      </c>
      <c r="C1031" s="478" t="s">
        <v>1941</v>
      </c>
      <c r="D1031" s="169" t="s">
        <v>1950</v>
      </c>
      <c r="E1031" s="168" t="s">
        <v>148</v>
      </c>
      <c r="F1031" s="49" t="s">
        <v>1951</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136</v>
      </c>
      <c r="B1032" s="168"/>
      <c r="C1032" s="478" t="s">
        <v>1941</v>
      </c>
      <c r="D1032" s="169" t="s">
        <v>1952</v>
      </c>
      <c r="E1032" s="168" t="s">
        <v>148</v>
      </c>
      <c r="F1032" s="49" t="s">
        <v>1953</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136</v>
      </c>
      <c r="B1033" s="168" t="s">
        <v>136</v>
      </c>
      <c r="C1033" s="478" t="s">
        <v>1941</v>
      </c>
      <c r="D1033" s="169" t="s">
        <v>1954</v>
      </c>
      <c r="E1033" s="168" t="s">
        <v>148</v>
      </c>
      <c r="F1033" s="49" t="s">
        <v>1955</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136</v>
      </c>
      <c r="B1034" s="168" t="s">
        <v>136</v>
      </c>
      <c r="C1034" s="478" t="s">
        <v>1941</v>
      </c>
      <c r="D1034" s="169" t="s">
        <v>1956</v>
      </c>
      <c r="E1034" s="168" t="s">
        <v>148</v>
      </c>
      <c r="F1034" s="49" t="s">
        <v>1957</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136</v>
      </c>
      <c r="B1035" s="478" t="s">
        <v>1939</v>
      </c>
      <c r="C1035" s="168"/>
      <c r="D1035" s="169" t="s">
        <v>1958</v>
      </c>
      <c r="E1035" s="168"/>
      <c r="F1035" s="49" t="s">
        <v>1959</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136</v>
      </c>
      <c r="B1036" s="168" t="s">
        <v>136</v>
      </c>
      <c r="C1036" s="478" t="s">
        <v>1958</v>
      </c>
      <c r="D1036" s="169" t="s">
        <v>1960</v>
      </c>
      <c r="E1036" s="168" t="s">
        <v>148</v>
      </c>
      <c r="F1036" s="49" t="s">
        <v>142</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136</v>
      </c>
      <c r="B1037" s="168" t="s">
        <v>136</v>
      </c>
      <c r="C1037" s="478" t="s">
        <v>1958</v>
      </c>
      <c r="D1037" s="169" t="s">
        <v>1961</v>
      </c>
      <c r="E1037" s="168" t="s">
        <v>148</v>
      </c>
      <c r="F1037" s="49" t="s">
        <v>144</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136</v>
      </c>
      <c r="B1038" s="168" t="s">
        <v>136</v>
      </c>
      <c r="C1038" s="478" t="s">
        <v>1958</v>
      </c>
      <c r="D1038" s="169" t="s">
        <v>1962</v>
      </c>
      <c r="E1038" s="168" t="s">
        <v>148</v>
      </c>
      <c r="F1038" s="49" t="s">
        <v>146</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136</v>
      </c>
      <c r="B1039" s="168" t="s">
        <v>136</v>
      </c>
      <c r="C1039" s="478" t="s">
        <v>1958</v>
      </c>
      <c r="D1039" s="169" t="s">
        <v>1963</v>
      </c>
      <c r="E1039" s="168" t="s">
        <v>148</v>
      </c>
      <c r="F1039" s="49" t="s">
        <v>1964</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136</v>
      </c>
      <c r="B1040" s="168" t="s">
        <v>136</v>
      </c>
      <c r="C1040" s="478" t="s">
        <v>1958</v>
      </c>
      <c r="D1040" s="169" t="s">
        <v>1965</v>
      </c>
      <c r="E1040" s="168" t="s">
        <v>148</v>
      </c>
      <c r="F1040" s="49" t="s">
        <v>1966</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136</v>
      </c>
      <c r="B1041" s="168" t="s">
        <v>136</v>
      </c>
      <c r="C1041" s="478" t="s">
        <v>1958</v>
      </c>
      <c r="D1041" s="169" t="s">
        <v>1967</v>
      </c>
      <c r="E1041" s="168" t="s">
        <v>148</v>
      </c>
      <c r="F1041" s="49" t="s">
        <v>1968</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136</v>
      </c>
      <c r="B1042" s="168"/>
      <c r="C1042" s="478" t="s">
        <v>1958</v>
      </c>
      <c r="D1042" s="169" t="s">
        <v>1969</v>
      </c>
      <c r="E1042" s="168" t="s">
        <v>148</v>
      </c>
      <c r="F1042" s="49" t="s">
        <v>1970</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136</v>
      </c>
      <c r="B1043" s="168" t="s">
        <v>136</v>
      </c>
      <c r="C1043" s="478" t="s">
        <v>1958</v>
      </c>
      <c r="D1043" s="169" t="s">
        <v>1971</v>
      </c>
      <c r="E1043" s="168" t="s">
        <v>148</v>
      </c>
      <c r="F1043" s="49" t="s">
        <v>1972</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136</v>
      </c>
      <c r="B1044" s="168" t="s">
        <v>136</v>
      </c>
      <c r="C1044" s="478" t="s">
        <v>1958</v>
      </c>
      <c r="D1044" s="169" t="s">
        <v>1973</v>
      </c>
      <c r="E1044" s="168" t="s">
        <v>148</v>
      </c>
      <c r="F1044" s="49" t="s">
        <v>1974</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136</v>
      </c>
      <c r="B1045" s="168" t="s">
        <v>136</v>
      </c>
      <c r="C1045" s="478" t="s">
        <v>1958</v>
      </c>
      <c r="D1045" s="169" t="s">
        <v>1975</v>
      </c>
      <c r="E1045" s="168" t="s">
        <v>148</v>
      </c>
      <c r="F1045" s="49" t="s">
        <v>1976</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136</v>
      </c>
      <c r="B1046" s="168" t="s">
        <v>136</v>
      </c>
      <c r="C1046" s="478" t="s">
        <v>1958</v>
      </c>
      <c r="D1046" s="169" t="s">
        <v>1977</v>
      </c>
      <c r="E1046" s="168" t="s">
        <v>148</v>
      </c>
      <c r="F1046" s="49" t="s">
        <v>1978</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136</v>
      </c>
      <c r="B1047" s="168" t="s">
        <v>136</v>
      </c>
      <c r="C1047" s="478" t="s">
        <v>1958</v>
      </c>
      <c r="D1047" s="169" t="s">
        <v>1979</v>
      </c>
      <c r="E1047" s="168" t="s">
        <v>148</v>
      </c>
      <c r="F1047" s="49" t="s">
        <v>1980</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136</v>
      </c>
      <c r="B1048" s="168" t="s">
        <v>136</v>
      </c>
      <c r="C1048" s="478" t="s">
        <v>1958</v>
      </c>
      <c r="D1048" s="169" t="s">
        <v>1981</v>
      </c>
      <c r="E1048" s="168" t="s">
        <v>148</v>
      </c>
      <c r="F1048" s="49" t="s">
        <v>1982</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136</v>
      </c>
      <c r="B1049" s="168" t="s">
        <v>136</v>
      </c>
      <c r="C1049" s="478" t="s">
        <v>1958</v>
      </c>
      <c r="D1049" s="169" t="s">
        <v>1983</v>
      </c>
      <c r="E1049" s="168" t="s">
        <v>148</v>
      </c>
      <c r="F1049" s="49" t="s">
        <v>1984</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136</v>
      </c>
      <c r="B1050" s="168" t="s">
        <v>136</v>
      </c>
      <c r="C1050" s="478" t="s">
        <v>1958</v>
      </c>
      <c r="D1050" s="169" t="s">
        <v>1985</v>
      </c>
      <c r="E1050" s="168" t="s">
        <v>148</v>
      </c>
      <c r="F1050" s="49" t="s">
        <v>1986</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136</v>
      </c>
      <c r="B1051" s="478" t="s">
        <v>1939</v>
      </c>
      <c r="C1051" s="168"/>
      <c r="D1051" s="169" t="s">
        <v>1987</v>
      </c>
      <c r="E1051" s="168"/>
      <c r="F1051" s="49" t="s">
        <v>1988</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136</v>
      </c>
      <c r="B1052" s="168" t="s">
        <v>136</v>
      </c>
      <c r="C1052" s="478" t="s">
        <v>1987</v>
      </c>
      <c r="D1052" s="169" t="s">
        <v>1989</v>
      </c>
      <c r="E1052" s="168" t="s">
        <v>148</v>
      </c>
      <c r="F1052" s="49" t="s">
        <v>142</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136</v>
      </c>
      <c r="B1053" s="168" t="s">
        <v>136</v>
      </c>
      <c r="C1053" s="478" t="s">
        <v>1987</v>
      </c>
      <c r="D1053" s="169" t="s">
        <v>1990</v>
      </c>
      <c r="E1053" s="168" t="s">
        <v>148</v>
      </c>
      <c r="F1053" s="49" t="s">
        <v>144</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136</v>
      </c>
      <c r="B1054" s="168" t="s">
        <v>136</v>
      </c>
      <c r="C1054" s="478" t="s">
        <v>1987</v>
      </c>
      <c r="D1054" s="169" t="s">
        <v>1991</v>
      </c>
      <c r="E1054" s="168" t="s">
        <v>148</v>
      </c>
      <c r="F1054" s="49" t="s">
        <v>146</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136</v>
      </c>
      <c r="B1055" s="168" t="s">
        <v>136</v>
      </c>
      <c r="C1055" s="478" t="s">
        <v>1987</v>
      </c>
      <c r="D1055" s="169" t="s">
        <v>1992</v>
      </c>
      <c r="E1055" s="168" t="s">
        <v>148</v>
      </c>
      <c r="F1055" s="49" t="s">
        <v>1993</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136</v>
      </c>
      <c r="B1056" s="478" t="s">
        <v>1939</v>
      </c>
      <c r="C1056" s="168"/>
      <c r="D1056" s="477" t="s">
        <v>1994</v>
      </c>
      <c r="E1056" s="168"/>
      <c r="F1056" s="27" t="s">
        <v>1995</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136</v>
      </c>
      <c r="B1057" s="168" t="s">
        <v>136</v>
      </c>
      <c r="C1057" s="478" t="s">
        <v>1994</v>
      </c>
      <c r="D1057" s="477" t="s">
        <v>1996</v>
      </c>
      <c r="E1057" s="168" t="s">
        <v>148</v>
      </c>
      <c r="F1057" s="49" t="s">
        <v>142</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136</v>
      </c>
      <c r="B1058" s="168"/>
      <c r="C1058" s="478" t="s">
        <v>1994</v>
      </c>
      <c r="D1058" s="477" t="s">
        <v>1997</v>
      </c>
      <c r="E1058" s="168" t="s">
        <v>148</v>
      </c>
      <c r="F1058" s="49" t="s">
        <v>144</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136</v>
      </c>
      <c r="B1059" s="168"/>
      <c r="C1059" s="478" t="s">
        <v>1994</v>
      </c>
      <c r="D1059" s="477" t="s">
        <v>1998</v>
      </c>
      <c r="E1059" s="168" t="s">
        <v>148</v>
      </c>
      <c r="F1059" s="49" t="s">
        <v>146</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136</v>
      </c>
      <c r="B1060" s="168"/>
      <c r="C1060" s="478" t="s">
        <v>1994</v>
      </c>
      <c r="D1060" s="477" t="s">
        <v>1999</v>
      </c>
      <c r="E1060" s="168" t="s">
        <v>148</v>
      </c>
      <c r="F1060" s="49" t="s">
        <v>2000</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136</v>
      </c>
      <c r="B1061" s="168"/>
      <c r="C1061" s="478" t="s">
        <v>1994</v>
      </c>
      <c r="D1061" s="477" t="s">
        <v>2001</v>
      </c>
      <c r="E1061" s="168" t="s">
        <v>148</v>
      </c>
      <c r="F1061" s="49" t="s">
        <v>2002</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136</v>
      </c>
      <c r="B1062" s="168"/>
      <c r="C1062" s="478" t="s">
        <v>1994</v>
      </c>
      <c r="D1062" s="477" t="s">
        <v>2003</v>
      </c>
      <c r="E1062" s="168" t="s">
        <v>148</v>
      </c>
      <c r="F1062" s="49" t="s">
        <v>2004</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136</v>
      </c>
      <c r="B1063" s="168"/>
      <c r="C1063" s="478" t="s">
        <v>1994</v>
      </c>
      <c r="D1063" s="477" t="s">
        <v>2005</v>
      </c>
      <c r="E1063" s="168" t="s">
        <v>148</v>
      </c>
      <c r="F1063" s="49" t="s">
        <v>2006</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136</v>
      </c>
      <c r="B1064" s="168" t="s">
        <v>136</v>
      </c>
      <c r="C1064" s="478" t="s">
        <v>1994</v>
      </c>
      <c r="D1064" s="477" t="s">
        <v>2007</v>
      </c>
      <c r="E1064" s="168" t="s">
        <v>148</v>
      </c>
      <c r="F1064" s="49" t="s">
        <v>2008</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136</v>
      </c>
      <c r="B1065" s="168" t="s">
        <v>136</v>
      </c>
      <c r="C1065" s="478" t="s">
        <v>1994</v>
      </c>
      <c r="D1065" s="477" t="s">
        <v>2009</v>
      </c>
      <c r="E1065" s="168" t="s">
        <v>148</v>
      </c>
      <c r="F1065" s="49" t="s">
        <v>2010</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136</v>
      </c>
      <c r="B1066" s="168" t="s">
        <v>136</v>
      </c>
      <c r="C1066" s="478" t="s">
        <v>1994</v>
      </c>
      <c r="D1066" s="477" t="s">
        <v>2011</v>
      </c>
      <c r="E1066" s="168" t="s">
        <v>148</v>
      </c>
      <c r="F1066" s="49" t="s">
        <v>2012</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136</v>
      </c>
      <c r="B1067" s="168" t="s">
        <v>136</v>
      </c>
      <c r="C1067" s="478" t="s">
        <v>1994</v>
      </c>
      <c r="D1067" s="477" t="s">
        <v>2013</v>
      </c>
      <c r="E1067" s="168" t="s">
        <v>148</v>
      </c>
      <c r="F1067" s="49" t="s">
        <v>1883</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136</v>
      </c>
      <c r="B1068" s="168" t="s">
        <v>136</v>
      </c>
      <c r="C1068" s="478" t="s">
        <v>1994</v>
      </c>
      <c r="D1068" s="477" t="s">
        <v>2014</v>
      </c>
      <c r="E1068" s="168" t="s">
        <v>148</v>
      </c>
      <c r="F1068" s="49" t="s">
        <v>2015</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136</v>
      </c>
      <c r="B1069" s="168" t="s">
        <v>136</v>
      </c>
      <c r="C1069" s="478" t="s">
        <v>1994</v>
      </c>
      <c r="D1069" s="477" t="s">
        <v>2016</v>
      </c>
      <c r="E1069" s="168" t="s">
        <v>148</v>
      </c>
      <c r="F1069" s="49" t="s">
        <v>2017</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136</v>
      </c>
      <c r="B1070" s="478" t="s">
        <v>1939</v>
      </c>
      <c r="C1070" s="168"/>
      <c r="D1070" s="169" t="s">
        <v>2018</v>
      </c>
      <c r="E1070" s="168"/>
      <c r="F1070" s="49" t="s">
        <v>2019</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136</v>
      </c>
      <c r="B1071" s="168" t="s">
        <v>136</v>
      </c>
      <c r="C1071" s="478" t="s">
        <v>2018</v>
      </c>
      <c r="D1071" s="169" t="s">
        <v>2020</v>
      </c>
      <c r="E1071" s="168" t="s">
        <v>148</v>
      </c>
      <c r="F1071" s="27" t="s">
        <v>142</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136</v>
      </c>
      <c r="B1072" s="168" t="s">
        <v>136</v>
      </c>
      <c r="C1072" s="478" t="s">
        <v>2018</v>
      </c>
      <c r="D1072" s="169" t="s">
        <v>2021</v>
      </c>
      <c r="E1072" s="168" t="s">
        <v>148</v>
      </c>
      <c r="F1072" s="49" t="s">
        <v>144</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136</v>
      </c>
      <c r="B1073" s="168" t="s">
        <v>136</v>
      </c>
      <c r="C1073" s="478" t="s">
        <v>2018</v>
      </c>
      <c r="D1073" s="169" t="s">
        <v>2022</v>
      </c>
      <c r="E1073" s="168" t="s">
        <v>148</v>
      </c>
      <c r="F1073" s="49" t="s">
        <v>146</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136</v>
      </c>
      <c r="B1074" s="168" t="s">
        <v>136</v>
      </c>
      <c r="C1074" s="478" t="s">
        <v>2018</v>
      </c>
      <c r="D1074" s="477" t="s">
        <v>2023</v>
      </c>
      <c r="E1074" s="168" t="s">
        <v>148</v>
      </c>
      <c r="F1074" s="49" t="s">
        <v>2024</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136</v>
      </c>
      <c r="B1075" s="168" t="s">
        <v>136</v>
      </c>
      <c r="C1075" s="478" t="s">
        <v>2018</v>
      </c>
      <c r="D1075" s="477" t="s">
        <v>2025</v>
      </c>
      <c r="E1075" s="168" t="s">
        <v>148</v>
      </c>
      <c r="F1075" s="49" t="s">
        <v>2026</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136</v>
      </c>
      <c r="B1076" s="168" t="s">
        <v>136</v>
      </c>
      <c r="C1076" s="478" t="s">
        <v>2018</v>
      </c>
      <c r="D1076" s="477" t="s">
        <v>2027</v>
      </c>
      <c r="E1076" s="168" t="s">
        <v>148</v>
      </c>
      <c r="F1076" s="49" t="s">
        <v>2028</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136</v>
      </c>
      <c r="B1077" s="168" t="s">
        <v>136</v>
      </c>
      <c r="C1077" s="478" t="s">
        <v>2018</v>
      </c>
      <c r="D1077" s="169" t="s">
        <v>2029</v>
      </c>
      <c r="E1077" s="168" t="s">
        <v>148</v>
      </c>
      <c r="F1077" s="49" t="s">
        <v>2030</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136</v>
      </c>
      <c r="B1078" s="478" t="s">
        <v>1939</v>
      </c>
      <c r="C1078" s="168"/>
      <c r="D1078" s="169" t="s">
        <v>2031</v>
      </c>
      <c r="E1078" s="168"/>
      <c r="F1078" s="49" t="s">
        <v>2032</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136</v>
      </c>
      <c r="B1079" s="168" t="s">
        <v>136</v>
      </c>
      <c r="C1079" s="478" t="s">
        <v>2031</v>
      </c>
      <c r="D1079" s="169" t="s">
        <v>2033</v>
      </c>
      <c r="E1079" s="168" t="s">
        <v>148</v>
      </c>
      <c r="F1079" s="49" t="s">
        <v>142</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136</v>
      </c>
      <c r="B1080" s="168" t="s">
        <v>136</v>
      </c>
      <c r="C1080" s="478" t="s">
        <v>2031</v>
      </c>
      <c r="D1080" s="169" t="s">
        <v>2034</v>
      </c>
      <c r="E1080" s="168" t="s">
        <v>148</v>
      </c>
      <c r="F1080" s="49" t="s">
        <v>144</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136</v>
      </c>
      <c r="B1081" s="168" t="s">
        <v>136</v>
      </c>
      <c r="C1081" s="478" t="s">
        <v>2031</v>
      </c>
      <c r="D1081" s="169" t="s">
        <v>2035</v>
      </c>
      <c r="E1081" s="168" t="s">
        <v>148</v>
      </c>
      <c r="F1081" s="49" t="s">
        <v>146</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136</v>
      </c>
      <c r="B1082" s="168" t="s">
        <v>136</v>
      </c>
      <c r="C1082" s="478" t="s">
        <v>2031</v>
      </c>
      <c r="D1082" s="169" t="s">
        <v>2036</v>
      </c>
      <c r="E1082" s="168" t="s">
        <v>148</v>
      </c>
      <c r="F1082" s="49" t="s">
        <v>2037</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136</v>
      </c>
      <c r="B1083" s="168" t="s">
        <v>136</v>
      </c>
      <c r="C1083" s="478" t="s">
        <v>2031</v>
      </c>
      <c r="D1083" s="169" t="s">
        <v>2038</v>
      </c>
      <c r="E1083" s="168" t="s">
        <v>148</v>
      </c>
      <c r="F1083" s="49" t="s">
        <v>2039</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136</v>
      </c>
      <c r="B1084" s="478" t="s">
        <v>1939</v>
      </c>
      <c r="C1084" s="168"/>
      <c r="D1084" s="169" t="s">
        <v>2040</v>
      </c>
      <c r="E1084" s="168"/>
      <c r="F1084" s="49" t="s">
        <v>2041</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136</v>
      </c>
      <c r="B1085" s="168"/>
      <c r="C1085" s="478" t="s">
        <v>2040</v>
      </c>
      <c r="D1085" s="169" t="s">
        <v>2042</v>
      </c>
      <c r="E1085" s="168" t="s">
        <v>148</v>
      </c>
      <c r="F1085" s="49" t="s">
        <v>142</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136</v>
      </c>
      <c r="B1086" s="168" t="s">
        <v>136</v>
      </c>
      <c r="C1086" s="478" t="s">
        <v>2040</v>
      </c>
      <c r="D1086" s="169" t="s">
        <v>2043</v>
      </c>
      <c r="E1086" s="168" t="s">
        <v>148</v>
      </c>
      <c r="F1086" s="49" t="s">
        <v>144</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136</v>
      </c>
      <c r="B1087" s="168" t="s">
        <v>136</v>
      </c>
      <c r="C1087" s="478" t="s">
        <v>2040</v>
      </c>
      <c r="D1087" s="169" t="s">
        <v>2044</v>
      </c>
      <c r="E1087" s="168" t="s">
        <v>148</v>
      </c>
      <c r="F1087" s="49" t="s">
        <v>146</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136</v>
      </c>
      <c r="B1088" s="168" t="s">
        <v>136</v>
      </c>
      <c r="C1088" s="478" t="s">
        <v>2040</v>
      </c>
      <c r="D1088" s="169" t="s">
        <v>2045</v>
      </c>
      <c r="E1088" s="168" t="s">
        <v>148</v>
      </c>
      <c r="F1088" s="49" t="s">
        <v>2046</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136</v>
      </c>
      <c r="B1089" s="168" t="s">
        <v>136</v>
      </c>
      <c r="C1089" s="478" t="s">
        <v>2040</v>
      </c>
      <c r="D1089" s="169" t="s">
        <v>2047</v>
      </c>
      <c r="E1089" s="168" t="s">
        <v>148</v>
      </c>
      <c r="F1089" s="49" t="s">
        <v>2048</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136</v>
      </c>
      <c r="B1090" s="168" t="s">
        <v>136</v>
      </c>
      <c r="C1090" s="478" t="s">
        <v>2040</v>
      </c>
      <c r="D1090" s="169" t="s">
        <v>2049</v>
      </c>
      <c r="E1090" s="168" t="s">
        <v>148</v>
      </c>
      <c r="F1090" s="49" t="s">
        <v>2050</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136</v>
      </c>
      <c r="B1091" s="168" t="s">
        <v>1939</v>
      </c>
      <c r="C1091" s="168" t="s">
        <v>136</v>
      </c>
      <c r="D1091" s="169" t="s">
        <v>2051</v>
      </c>
      <c r="E1091" s="168"/>
      <c r="F1091" s="49" t="s">
        <v>2052</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136</v>
      </c>
      <c r="B1092" s="168" t="s">
        <v>136</v>
      </c>
      <c r="C1092" s="478" t="s">
        <v>2051</v>
      </c>
      <c r="D1092" s="169" t="s">
        <v>2053</v>
      </c>
      <c r="E1092" s="168" t="s">
        <v>148</v>
      </c>
      <c r="F1092" s="49" t="s">
        <v>2054</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136</v>
      </c>
      <c r="B1093" s="168" t="s">
        <v>136</v>
      </c>
      <c r="C1093" s="478" t="s">
        <v>2051</v>
      </c>
      <c r="D1093" s="169" t="s">
        <v>2055</v>
      </c>
      <c r="E1093" s="168" t="s">
        <v>148</v>
      </c>
      <c r="F1093" s="49" t="s">
        <v>2056</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136</v>
      </c>
      <c r="B1094" s="168" t="s">
        <v>136</v>
      </c>
      <c r="C1094" s="478" t="s">
        <v>2051</v>
      </c>
      <c r="D1094" s="477" t="s">
        <v>2057</v>
      </c>
      <c r="E1094" s="168" t="s">
        <v>148</v>
      </c>
      <c r="F1094" s="49" t="s">
        <v>2058</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136</v>
      </c>
      <c r="B1095" s="168" t="s">
        <v>136</v>
      </c>
      <c r="C1095" s="478" t="s">
        <v>2051</v>
      </c>
      <c r="D1095" s="477" t="s">
        <v>2059</v>
      </c>
      <c r="E1095" s="168" t="s">
        <v>148</v>
      </c>
      <c r="F1095" s="49" t="s">
        <v>2060</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136</v>
      </c>
      <c r="B1096" s="168" t="s">
        <v>136</v>
      </c>
      <c r="C1096" s="478" t="s">
        <v>2051</v>
      </c>
      <c r="D1096" s="477" t="s">
        <v>2061</v>
      </c>
      <c r="E1096" s="168" t="s">
        <v>148</v>
      </c>
      <c r="F1096" s="49" t="s">
        <v>2062</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136</v>
      </c>
      <c r="B1097" s="168" t="s">
        <v>136</v>
      </c>
      <c r="C1097" s="478" t="s">
        <v>2051</v>
      </c>
      <c r="D1097" s="169" t="s">
        <v>2063</v>
      </c>
      <c r="E1097" s="168" t="s">
        <v>148</v>
      </c>
      <c r="F1097" s="49" t="s">
        <v>2064</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135</v>
      </c>
      <c r="B1098" s="168"/>
      <c r="C1098" s="168" t="s">
        <v>136</v>
      </c>
      <c r="D1098" s="169" t="s">
        <v>2065</v>
      </c>
      <c r="E1098" s="168"/>
      <c r="F1098" s="50" t="s">
        <v>2066</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136</v>
      </c>
      <c r="B1099" s="478" t="s">
        <v>2065</v>
      </c>
      <c r="C1099" s="168"/>
      <c r="D1099" s="169" t="s">
        <v>2067</v>
      </c>
      <c r="E1099" s="168"/>
      <c r="F1099" s="49" t="s">
        <v>2068</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136</v>
      </c>
      <c r="B1100" s="168" t="s">
        <v>136</v>
      </c>
      <c r="C1100" s="478" t="s">
        <v>2067</v>
      </c>
      <c r="D1100" s="169" t="s">
        <v>2069</v>
      </c>
      <c r="E1100" s="168" t="s">
        <v>148</v>
      </c>
      <c r="F1100" s="49" t="s">
        <v>142</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136</v>
      </c>
      <c r="B1101" s="168" t="s">
        <v>136</v>
      </c>
      <c r="C1101" s="478" t="s">
        <v>2067</v>
      </c>
      <c r="D1101" s="169" t="s">
        <v>2070</v>
      </c>
      <c r="E1101" s="168" t="s">
        <v>148</v>
      </c>
      <c r="F1101" s="49" t="s">
        <v>144</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136</v>
      </c>
      <c r="B1102" s="168" t="s">
        <v>136</v>
      </c>
      <c r="C1102" s="478" t="s">
        <v>2067</v>
      </c>
      <c r="D1102" s="169" t="s">
        <v>2071</v>
      </c>
      <c r="E1102" s="168" t="s">
        <v>148</v>
      </c>
      <c r="F1102" s="49" t="s">
        <v>146</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136</v>
      </c>
      <c r="B1103" s="168" t="s">
        <v>136</v>
      </c>
      <c r="C1103" s="478" t="s">
        <v>2067</v>
      </c>
      <c r="D1103" s="169" t="s">
        <v>2072</v>
      </c>
      <c r="E1103" s="168" t="s">
        <v>148</v>
      </c>
      <c r="F1103" s="49" t="s">
        <v>2073</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136</v>
      </c>
      <c r="B1104" s="168" t="s">
        <v>136</v>
      </c>
      <c r="C1104" s="478" t="s">
        <v>2067</v>
      </c>
      <c r="D1104" s="169" t="s">
        <v>2074</v>
      </c>
      <c r="E1104" s="168" t="s">
        <v>148</v>
      </c>
      <c r="F1104" s="49" t="s">
        <v>2075</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136</v>
      </c>
      <c r="C1105" s="478" t="s">
        <v>2067</v>
      </c>
      <c r="D1105" s="169" t="s">
        <v>2076</v>
      </c>
      <c r="E1105" s="168" t="s">
        <v>148</v>
      </c>
      <c r="F1105" s="49" t="s">
        <v>2077</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136</v>
      </c>
      <c r="B1106" s="168"/>
      <c r="C1106" s="478" t="s">
        <v>2067</v>
      </c>
      <c r="D1106" s="169" t="s">
        <v>2078</v>
      </c>
      <c r="E1106" s="168" t="s">
        <v>148</v>
      </c>
      <c r="F1106" s="49" t="s">
        <v>2079</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136</v>
      </c>
      <c r="B1107" s="168" t="s">
        <v>136</v>
      </c>
      <c r="C1107" s="478" t="s">
        <v>2067</v>
      </c>
      <c r="D1107" s="169" t="s">
        <v>2080</v>
      </c>
      <c r="E1107" s="168" t="s">
        <v>148</v>
      </c>
      <c r="F1107" s="49" t="s">
        <v>161</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136</v>
      </c>
      <c r="B1108" s="168" t="s">
        <v>136</v>
      </c>
      <c r="C1108" s="478" t="s">
        <v>2067</v>
      </c>
      <c r="D1108" s="169" t="s">
        <v>2081</v>
      </c>
      <c r="E1108" s="168" t="s">
        <v>148</v>
      </c>
      <c r="F1108" s="51" t="s">
        <v>2082</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136</v>
      </c>
      <c r="B1109" s="478" t="s">
        <v>2065</v>
      </c>
      <c r="C1109" s="168"/>
      <c r="D1109" s="169" t="s">
        <v>2083</v>
      </c>
      <c r="E1109" s="168"/>
      <c r="F1109" s="51" t="s">
        <v>2084</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136</v>
      </c>
      <c r="B1110" s="168" t="s">
        <v>136</v>
      </c>
      <c r="C1110" s="478" t="s">
        <v>2083</v>
      </c>
      <c r="D1110" s="169" t="s">
        <v>2085</v>
      </c>
      <c r="E1110" s="168" t="s">
        <v>148</v>
      </c>
      <c r="F1110" s="51" t="s">
        <v>142</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136</v>
      </c>
      <c r="B1111" s="168" t="s">
        <v>136</v>
      </c>
      <c r="C1111" s="478" t="s">
        <v>2083</v>
      </c>
      <c r="D1111" s="169" t="s">
        <v>2086</v>
      </c>
      <c r="E1111" s="168" t="s">
        <v>148</v>
      </c>
      <c r="F1111" s="51" t="s">
        <v>144</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136</v>
      </c>
      <c r="B1112" s="168" t="s">
        <v>136</v>
      </c>
      <c r="C1112" s="478" t="s">
        <v>2083</v>
      </c>
      <c r="D1112" s="169" t="s">
        <v>2087</v>
      </c>
      <c r="E1112" s="168" t="s">
        <v>148</v>
      </c>
      <c r="F1112" s="51" t="s">
        <v>146</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136</v>
      </c>
      <c r="B1113" s="168" t="s">
        <v>136</v>
      </c>
      <c r="C1113" s="478" t="s">
        <v>2083</v>
      </c>
      <c r="D1113" s="169" t="s">
        <v>2088</v>
      </c>
      <c r="E1113" s="168" t="s">
        <v>148</v>
      </c>
      <c r="F1113" s="51" t="s">
        <v>2089</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136</v>
      </c>
      <c r="B1114" s="168" t="s">
        <v>136</v>
      </c>
      <c r="C1114" s="478" t="s">
        <v>2083</v>
      </c>
      <c r="D1114" s="169" t="s">
        <v>2090</v>
      </c>
      <c r="E1114" s="168" t="s">
        <v>148</v>
      </c>
      <c r="F1114" s="51" t="s">
        <v>2091</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136</v>
      </c>
      <c r="B1115" s="168"/>
      <c r="C1115" s="478" t="s">
        <v>2083</v>
      </c>
      <c r="D1115" s="169" t="s">
        <v>2092</v>
      </c>
      <c r="E1115" s="168" t="s">
        <v>148</v>
      </c>
      <c r="F1115" s="27" t="s">
        <v>2093</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136</v>
      </c>
      <c r="B1116" s="478" t="s">
        <v>2065</v>
      </c>
      <c r="C1116" s="168"/>
      <c r="D1116" s="169" t="s">
        <v>2094</v>
      </c>
      <c r="E1116" s="168"/>
      <c r="F1116" s="49" t="s">
        <v>2095</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136</v>
      </c>
      <c r="B1117" s="168" t="s">
        <v>136</v>
      </c>
      <c r="C1117" s="478" t="s">
        <v>2094</v>
      </c>
      <c r="D1117" s="169" t="s">
        <v>2096</v>
      </c>
      <c r="E1117" s="168" t="s">
        <v>148</v>
      </c>
      <c r="F1117" s="49" t="s">
        <v>142</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136</v>
      </c>
      <c r="B1118" s="168" t="s">
        <v>136</v>
      </c>
      <c r="C1118" s="478" t="s">
        <v>2094</v>
      </c>
      <c r="D1118" s="169" t="s">
        <v>2097</v>
      </c>
      <c r="E1118" s="168" t="s">
        <v>148</v>
      </c>
      <c r="F1118" s="49" t="s">
        <v>144</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136</v>
      </c>
      <c r="B1119" s="168" t="s">
        <v>136</v>
      </c>
      <c r="C1119" s="478" t="s">
        <v>2094</v>
      </c>
      <c r="D1119" s="169" t="s">
        <v>2098</v>
      </c>
      <c r="E1119" s="168" t="s">
        <v>148</v>
      </c>
      <c r="F1119" s="49" t="s">
        <v>146</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136</v>
      </c>
      <c r="B1120" s="168" t="s">
        <v>136</v>
      </c>
      <c r="C1120" s="478" t="s">
        <v>2094</v>
      </c>
      <c r="D1120" s="169" t="s">
        <v>2099</v>
      </c>
      <c r="E1120" s="168" t="s">
        <v>148</v>
      </c>
      <c r="F1120" s="49" t="s">
        <v>2100</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136</v>
      </c>
      <c r="B1121" s="168" t="s">
        <v>136</v>
      </c>
      <c r="C1121" s="478" t="s">
        <v>2094</v>
      </c>
      <c r="D1121" s="169" t="s">
        <v>2101</v>
      </c>
      <c r="E1121" s="168" t="s">
        <v>148</v>
      </c>
      <c r="F1121" s="49" t="s">
        <v>2102</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136</v>
      </c>
      <c r="B1122" s="168" t="s">
        <v>2065</v>
      </c>
      <c r="C1122" s="168" t="s">
        <v>136</v>
      </c>
      <c r="D1122" s="169" t="s">
        <v>2103</v>
      </c>
      <c r="E1122" s="168"/>
      <c r="F1122" s="49" t="s">
        <v>2104</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136</v>
      </c>
      <c r="B1123" s="168" t="s">
        <v>136</v>
      </c>
      <c r="C1123" s="478" t="s">
        <v>2103</v>
      </c>
      <c r="D1123" s="169" t="s">
        <v>2105</v>
      </c>
      <c r="E1123" s="168" t="s">
        <v>148</v>
      </c>
      <c r="F1123" s="27" t="s">
        <v>2106</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136</v>
      </c>
      <c r="B1124" s="168" t="s">
        <v>136</v>
      </c>
      <c r="C1124" s="478" t="s">
        <v>2103</v>
      </c>
      <c r="D1124" s="169" t="s">
        <v>2107</v>
      </c>
      <c r="E1124" s="168" t="s">
        <v>148</v>
      </c>
      <c r="F1124" s="49" t="s">
        <v>2108</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135</v>
      </c>
      <c r="B1125" s="168" t="s">
        <v>136</v>
      </c>
      <c r="C1125" s="168"/>
      <c r="D1125" s="479" t="s">
        <v>2109</v>
      </c>
      <c r="E1125" s="168"/>
      <c r="F1125" s="50" t="s">
        <v>2110</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2109</v>
      </c>
      <c r="C1126" s="168"/>
      <c r="D1126" s="27">
        <v>21701</v>
      </c>
      <c r="E1126" s="168" t="s">
        <v>148</v>
      </c>
      <c r="F1126" s="49" t="s">
        <v>2111</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2109</v>
      </c>
      <c r="C1127" s="168"/>
      <c r="D1127" s="27">
        <v>21703</v>
      </c>
      <c r="E1127" s="168" t="s">
        <v>148</v>
      </c>
      <c r="F1127" s="49" t="s">
        <v>2112</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136</v>
      </c>
      <c r="B1128" s="169" t="s">
        <v>2109</v>
      </c>
      <c r="C1128" s="168"/>
      <c r="D1128" s="169" t="s">
        <v>2113</v>
      </c>
      <c r="E1128" s="168" t="s">
        <v>148</v>
      </c>
      <c r="F1128" s="49" t="s">
        <v>2114</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135</v>
      </c>
      <c r="B1129" s="168" t="s">
        <v>136</v>
      </c>
      <c r="C1129" s="168"/>
      <c r="D1129" s="169" t="s">
        <v>2115</v>
      </c>
      <c r="E1129" s="168"/>
      <c r="F1129" s="50" t="s">
        <v>2116</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78" t="s">
        <v>2115</v>
      </c>
      <c r="C1130" s="168"/>
      <c r="D1130" s="169" t="s">
        <v>2117</v>
      </c>
      <c r="E1130" s="168" t="s">
        <v>148</v>
      </c>
      <c r="F1130" s="49" t="s">
        <v>2118</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78" t="s">
        <v>2115</v>
      </c>
      <c r="C1131" s="168"/>
      <c r="D1131" s="169" t="s">
        <v>2119</v>
      </c>
      <c r="E1131" s="168" t="s">
        <v>148</v>
      </c>
      <c r="F1131" s="49" t="s">
        <v>2120</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78" t="s">
        <v>2115</v>
      </c>
      <c r="C1132" s="168"/>
      <c r="D1132" s="169" t="s">
        <v>2121</v>
      </c>
      <c r="E1132" s="168" t="s">
        <v>148</v>
      </c>
      <c r="F1132" s="49" t="s">
        <v>2122</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78" t="s">
        <v>2115</v>
      </c>
      <c r="C1133" s="168"/>
      <c r="D1133" s="169" t="s">
        <v>2123</v>
      </c>
      <c r="E1133" s="168" t="s">
        <v>148</v>
      </c>
      <c r="F1133" s="49" t="s">
        <v>2124</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78" t="s">
        <v>2115</v>
      </c>
      <c r="C1134" s="168" t="s">
        <v>136</v>
      </c>
      <c r="D1134" s="477" t="s">
        <v>2125</v>
      </c>
      <c r="E1134" s="168" t="s">
        <v>148</v>
      </c>
      <c r="F1134" s="49" t="s">
        <v>2126</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78" t="s">
        <v>2115</v>
      </c>
      <c r="C1135" s="168" t="s">
        <v>136</v>
      </c>
      <c r="D1135" s="169" t="s">
        <v>2127</v>
      </c>
      <c r="E1135" s="168" t="s">
        <v>148</v>
      </c>
      <c r="F1135" s="49" t="s">
        <v>2128</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78" t="s">
        <v>2115</v>
      </c>
      <c r="C1136" s="168" t="s">
        <v>136</v>
      </c>
      <c r="D1136" s="169" t="s">
        <v>2129</v>
      </c>
      <c r="E1136" s="168" t="s">
        <v>148</v>
      </c>
      <c r="F1136" s="49" t="s">
        <v>2130</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136</v>
      </c>
      <c r="B1137" s="478" t="s">
        <v>2115</v>
      </c>
      <c r="C1137" s="168" t="s">
        <v>136</v>
      </c>
      <c r="D1137" s="169" t="s">
        <v>2131</v>
      </c>
      <c r="E1137" s="168" t="s">
        <v>148</v>
      </c>
      <c r="F1137" s="49" t="s">
        <v>2132</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136</v>
      </c>
      <c r="B1138" s="478" t="s">
        <v>2115</v>
      </c>
      <c r="C1138" s="168"/>
      <c r="D1138" s="169" t="s">
        <v>2133</v>
      </c>
      <c r="E1138" s="168" t="s">
        <v>148</v>
      </c>
      <c r="F1138" s="49" t="s">
        <v>2134</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135</v>
      </c>
      <c r="B1139" s="168" t="s">
        <v>136</v>
      </c>
      <c r="C1139" s="168"/>
      <c r="D1139" s="169" t="s">
        <v>2135</v>
      </c>
      <c r="E1139" s="168"/>
      <c r="F1139" s="48" t="s">
        <v>2136</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136</v>
      </c>
      <c r="B1140" s="478" t="s">
        <v>2135</v>
      </c>
      <c r="C1140" s="168" t="s">
        <v>136</v>
      </c>
      <c r="D1140" s="169" t="s">
        <v>2137</v>
      </c>
      <c r="E1140" s="168"/>
      <c r="F1140" s="49" t="s">
        <v>2138</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136</v>
      </c>
      <c r="B1141" s="168" t="s">
        <v>136</v>
      </c>
      <c r="C1141" s="478" t="s">
        <v>2137</v>
      </c>
      <c r="D1141" s="169" t="s">
        <v>2139</v>
      </c>
      <c r="E1141" s="168" t="s">
        <v>148</v>
      </c>
      <c r="F1141" s="27" t="s">
        <v>142</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136</v>
      </c>
      <c r="B1142" s="168" t="s">
        <v>136</v>
      </c>
      <c r="C1142" s="478" t="s">
        <v>2137</v>
      </c>
      <c r="D1142" s="169" t="s">
        <v>2140</v>
      </c>
      <c r="E1142" s="168" t="s">
        <v>148</v>
      </c>
      <c r="F1142" s="27" t="s">
        <v>144</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136</v>
      </c>
      <c r="B1143" s="168" t="s">
        <v>136</v>
      </c>
      <c r="C1143" s="478" t="s">
        <v>2137</v>
      </c>
      <c r="D1143" s="169" t="s">
        <v>2141</v>
      </c>
      <c r="E1143" s="168" t="s">
        <v>148</v>
      </c>
      <c r="F1143" s="27" t="s">
        <v>146</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136</v>
      </c>
      <c r="B1144" s="168" t="s">
        <v>136</v>
      </c>
      <c r="C1144" s="478" t="s">
        <v>2137</v>
      </c>
      <c r="D1144" s="169" t="s">
        <v>2142</v>
      </c>
      <c r="E1144" s="168" t="s">
        <v>148</v>
      </c>
      <c r="F1144" s="27" t="s">
        <v>2143</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136</v>
      </c>
      <c r="B1145" s="168" t="s">
        <v>136</v>
      </c>
      <c r="C1145" s="478" t="s">
        <v>2137</v>
      </c>
      <c r="D1145" s="169" t="s">
        <v>2144</v>
      </c>
      <c r="E1145" s="168" t="s">
        <v>148</v>
      </c>
      <c r="F1145" s="49" t="s">
        <v>2145</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136</v>
      </c>
      <c r="B1146" s="168" t="s">
        <v>136</v>
      </c>
      <c r="C1146" s="478" t="s">
        <v>2137</v>
      </c>
      <c r="D1146" s="169" t="s">
        <v>2146</v>
      </c>
      <c r="E1146" s="168" t="s">
        <v>148</v>
      </c>
      <c r="F1146" s="49" t="s">
        <v>2147</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136</v>
      </c>
      <c r="B1147" s="168" t="s">
        <v>136</v>
      </c>
      <c r="C1147" s="478" t="s">
        <v>2137</v>
      </c>
      <c r="D1147" s="169" t="s">
        <v>2148</v>
      </c>
      <c r="E1147" s="168" t="s">
        <v>148</v>
      </c>
      <c r="F1147" s="49" t="s">
        <v>2149</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136</v>
      </c>
      <c r="B1148" s="168" t="s">
        <v>136</v>
      </c>
      <c r="C1148" s="478" t="s">
        <v>2137</v>
      </c>
      <c r="D1148" s="169" t="s">
        <v>2150</v>
      </c>
      <c r="E1148" s="168" t="s">
        <v>148</v>
      </c>
      <c r="F1148" s="49" t="s">
        <v>2151</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136</v>
      </c>
      <c r="B1149" s="168" t="s">
        <v>136</v>
      </c>
      <c r="C1149" s="478" t="s">
        <v>2137</v>
      </c>
      <c r="D1149" s="169" t="s">
        <v>2152</v>
      </c>
      <c r="E1149" s="168" t="s">
        <v>148</v>
      </c>
      <c r="F1149" s="49" t="s">
        <v>2153</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136</v>
      </c>
      <c r="B1150" s="168" t="s">
        <v>136</v>
      </c>
      <c r="C1150" s="478" t="s">
        <v>2137</v>
      </c>
      <c r="D1150" s="169" t="s">
        <v>2154</v>
      </c>
      <c r="E1150" s="168" t="s">
        <v>148</v>
      </c>
      <c r="F1150" s="49" t="s">
        <v>2155</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136</v>
      </c>
      <c r="B1151" s="168" t="s">
        <v>136</v>
      </c>
      <c r="C1151" s="478" t="s">
        <v>2137</v>
      </c>
      <c r="D1151" s="169" t="s">
        <v>2156</v>
      </c>
      <c r="E1151" s="168" t="s">
        <v>148</v>
      </c>
      <c r="F1151" s="49" t="s">
        <v>2157</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136</v>
      </c>
      <c r="B1152" s="168" t="s">
        <v>136</v>
      </c>
      <c r="C1152" s="478" t="s">
        <v>2137</v>
      </c>
      <c r="D1152" s="169" t="s">
        <v>2158</v>
      </c>
      <c r="E1152" s="168" t="s">
        <v>148</v>
      </c>
      <c r="F1152" s="49" t="s">
        <v>2159</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136</v>
      </c>
      <c r="B1153" s="168" t="s">
        <v>136</v>
      </c>
      <c r="C1153" s="478" t="s">
        <v>2137</v>
      </c>
      <c r="D1153" s="169" t="s">
        <v>2160</v>
      </c>
      <c r="E1153" s="168" t="s">
        <v>148</v>
      </c>
      <c r="F1153" s="49" t="s">
        <v>2161</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136</v>
      </c>
      <c r="B1154" s="168" t="s">
        <v>136</v>
      </c>
      <c r="C1154" s="478" t="s">
        <v>2137</v>
      </c>
      <c r="D1154" s="169" t="s">
        <v>2162</v>
      </c>
      <c r="E1154" s="168" t="s">
        <v>148</v>
      </c>
      <c r="F1154" s="27" t="s">
        <v>2163</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136</v>
      </c>
      <c r="B1155" s="168" t="s">
        <v>136</v>
      </c>
      <c r="C1155" s="478" t="s">
        <v>2137</v>
      </c>
      <c r="D1155" s="169" t="s">
        <v>2164</v>
      </c>
      <c r="E1155" s="168" t="s">
        <v>148</v>
      </c>
      <c r="F1155" s="49" t="s">
        <v>2165</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136</v>
      </c>
      <c r="B1156" s="168"/>
      <c r="C1156" s="478" t="s">
        <v>2137</v>
      </c>
      <c r="D1156" s="169" t="s">
        <v>2166</v>
      </c>
      <c r="E1156" s="168" t="s">
        <v>148</v>
      </c>
      <c r="F1156" s="49" t="s">
        <v>2167</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136</v>
      </c>
      <c r="B1157" s="168" t="s">
        <v>136</v>
      </c>
      <c r="C1157" s="478" t="s">
        <v>2137</v>
      </c>
      <c r="D1157" s="169" t="s">
        <v>2168</v>
      </c>
      <c r="E1157" s="168" t="s">
        <v>148</v>
      </c>
      <c r="F1157" s="49" t="s">
        <v>2169</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136</v>
      </c>
      <c r="B1158" s="168" t="s">
        <v>136</v>
      </c>
      <c r="C1158" s="478" t="s">
        <v>2137</v>
      </c>
      <c r="D1158" s="169" t="s">
        <v>2170</v>
      </c>
      <c r="E1158" s="168" t="s">
        <v>148</v>
      </c>
      <c r="F1158" s="49" t="s">
        <v>2171</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136</v>
      </c>
      <c r="B1159" s="168" t="s">
        <v>136</v>
      </c>
      <c r="C1159" s="478" t="s">
        <v>2137</v>
      </c>
      <c r="D1159" s="169" t="s">
        <v>2172</v>
      </c>
      <c r="E1159" s="168" t="s">
        <v>148</v>
      </c>
      <c r="F1159" s="49" t="s">
        <v>161</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136</v>
      </c>
      <c r="B1160" s="168" t="s">
        <v>136</v>
      </c>
      <c r="C1160" s="478" t="s">
        <v>2137</v>
      </c>
      <c r="D1160" s="169" t="s">
        <v>2173</v>
      </c>
      <c r="E1160" s="168" t="s">
        <v>148</v>
      </c>
      <c r="F1160" s="49" t="s">
        <v>2174</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136</v>
      </c>
      <c r="B1161" s="478" t="s">
        <v>2135</v>
      </c>
      <c r="C1161" s="168"/>
      <c r="D1161" s="169" t="s">
        <v>2175</v>
      </c>
      <c r="E1161" s="168"/>
      <c r="F1161" s="49" t="s">
        <v>2176</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136</v>
      </c>
      <c r="B1162" s="168" t="s">
        <v>136</v>
      </c>
      <c r="C1162" s="478" t="s">
        <v>2175</v>
      </c>
      <c r="D1162" s="169" t="s">
        <v>2177</v>
      </c>
      <c r="E1162" s="168" t="s">
        <v>148</v>
      </c>
      <c r="F1162" s="49" t="s">
        <v>142</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136</v>
      </c>
      <c r="B1163" s="168" t="s">
        <v>136</v>
      </c>
      <c r="C1163" s="478" t="s">
        <v>2175</v>
      </c>
      <c r="D1163" s="169" t="s">
        <v>2178</v>
      </c>
      <c r="E1163" s="168" t="s">
        <v>148</v>
      </c>
      <c r="F1163" s="49" t="s">
        <v>144</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136</v>
      </c>
      <c r="B1164" s="168" t="s">
        <v>136</v>
      </c>
      <c r="C1164" s="478" t="s">
        <v>2175</v>
      </c>
      <c r="D1164" s="169" t="s">
        <v>2179</v>
      </c>
      <c r="E1164" s="168" t="s">
        <v>148</v>
      </c>
      <c r="F1164" s="49" t="s">
        <v>146</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136</v>
      </c>
      <c r="B1165" s="168" t="s">
        <v>136</v>
      </c>
      <c r="C1165" s="478" t="s">
        <v>2175</v>
      </c>
      <c r="D1165" s="169" t="s">
        <v>2180</v>
      </c>
      <c r="E1165" s="168" t="s">
        <v>148</v>
      </c>
      <c r="F1165" s="49" t="s">
        <v>2181</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136</v>
      </c>
      <c r="B1166" s="168" t="s">
        <v>136</v>
      </c>
      <c r="C1166" s="478" t="s">
        <v>2175</v>
      </c>
      <c r="D1166" s="169" t="s">
        <v>2182</v>
      </c>
      <c r="E1166" s="168" t="s">
        <v>148</v>
      </c>
      <c r="F1166" s="49" t="s">
        <v>2183</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136</v>
      </c>
      <c r="B1167" s="168" t="s">
        <v>136</v>
      </c>
      <c r="C1167" s="478" t="s">
        <v>2175</v>
      </c>
      <c r="D1167" s="169" t="s">
        <v>2184</v>
      </c>
      <c r="E1167" s="168" t="s">
        <v>148</v>
      </c>
      <c r="F1167" s="49" t="s">
        <v>2185</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136</v>
      </c>
      <c r="B1168" s="168" t="s">
        <v>136</v>
      </c>
      <c r="C1168" s="478" t="s">
        <v>2175</v>
      </c>
      <c r="D1168" s="169" t="s">
        <v>2186</v>
      </c>
      <c r="E1168" s="168" t="s">
        <v>148</v>
      </c>
      <c r="F1168" s="49" t="s">
        <v>2187</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136</v>
      </c>
      <c r="B1169" s="168" t="s">
        <v>136</v>
      </c>
      <c r="C1169" s="478" t="s">
        <v>2175</v>
      </c>
      <c r="D1169" s="169" t="s">
        <v>2188</v>
      </c>
      <c r="E1169" s="168" t="s">
        <v>148</v>
      </c>
      <c r="F1169" s="49" t="s">
        <v>2189</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136</v>
      </c>
      <c r="B1170" s="168"/>
      <c r="C1170" s="478" t="s">
        <v>2175</v>
      </c>
      <c r="D1170" s="169" t="s">
        <v>2190</v>
      </c>
      <c r="E1170" s="168" t="s">
        <v>148</v>
      </c>
      <c r="F1170" s="49" t="s">
        <v>2191</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136</v>
      </c>
      <c r="B1171" s="168" t="s">
        <v>136</v>
      </c>
      <c r="C1171" s="478" t="s">
        <v>2175</v>
      </c>
      <c r="D1171" s="169" t="s">
        <v>2192</v>
      </c>
      <c r="E1171" s="168" t="s">
        <v>148</v>
      </c>
      <c r="F1171" s="49" t="s">
        <v>2193</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136</v>
      </c>
      <c r="B1172" s="168" t="s">
        <v>136</v>
      </c>
      <c r="C1172" s="478" t="s">
        <v>2175</v>
      </c>
      <c r="D1172" s="169" t="s">
        <v>2194</v>
      </c>
      <c r="E1172" s="168" t="s">
        <v>148</v>
      </c>
      <c r="F1172" s="49" t="s">
        <v>2195</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136</v>
      </c>
      <c r="B1173" s="168" t="s">
        <v>136</v>
      </c>
      <c r="C1173" s="478" t="s">
        <v>2175</v>
      </c>
      <c r="D1173" s="169" t="s">
        <v>2196</v>
      </c>
      <c r="E1173" s="168" t="s">
        <v>148</v>
      </c>
      <c r="F1173" s="49" t="s">
        <v>2197</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136</v>
      </c>
      <c r="B1174" s="168" t="s">
        <v>136</v>
      </c>
      <c r="C1174" s="478" t="s">
        <v>2175</v>
      </c>
      <c r="D1174" s="169" t="s">
        <v>2198</v>
      </c>
      <c r="E1174" s="168" t="s">
        <v>148</v>
      </c>
      <c r="F1174" s="49" t="s">
        <v>2199</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136</v>
      </c>
      <c r="B1175" s="168" t="s">
        <v>136</v>
      </c>
      <c r="C1175" s="478" t="s">
        <v>2175</v>
      </c>
      <c r="D1175" s="169" t="s">
        <v>2200</v>
      </c>
      <c r="E1175" s="168" t="s">
        <v>148</v>
      </c>
      <c r="F1175" s="49" t="s">
        <v>2201</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136</v>
      </c>
      <c r="B1176" s="168" t="s">
        <v>136</v>
      </c>
      <c r="C1176" s="478" t="s">
        <v>2175</v>
      </c>
      <c r="D1176" s="169" t="s">
        <v>2202</v>
      </c>
      <c r="E1176" s="168" t="s">
        <v>148</v>
      </c>
      <c r="F1176" s="49" t="s">
        <v>2203</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136</v>
      </c>
      <c r="B1177" s="168" t="s">
        <v>136</v>
      </c>
      <c r="C1177" s="478" t="s">
        <v>2175</v>
      </c>
      <c r="D1177" s="169" t="s">
        <v>2204</v>
      </c>
      <c r="E1177" s="168" t="s">
        <v>148</v>
      </c>
      <c r="F1177" s="49" t="s">
        <v>2205</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136</v>
      </c>
      <c r="B1178" s="168" t="s">
        <v>136</v>
      </c>
      <c r="C1178" s="478" t="s">
        <v>2175</v>
      </c>
      <c r="D1178" s="169" t="s">
        <v>2206</v>
      </c>
      <c r="E1178" s="168" t="s">
        <v>148</v>
      </c>
      <c r="F1178" s="49" t="s">
        <v>2207</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136</v>
      </c>
      <c r="B1179" s="168" t="s">
        <v>136</v>
      </c>
      <c r="C1179" s="478" t="s">
        <v>2175</v>
      </c>
      <c r="D1179" s="169" t="s">
        <v>2208</v>
      </c>
      <c r="E1179" s="168" t="s">
        <v>148</v>
      </c>
      <c r="F1179" s="49" t="s">
        <v>161</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136</v>
      </c>
      <c r="B1180" s="168"/>
      <c r="C1180" s="478" t="s">
        <v>2175</v>
      </c>
      <c r="D1180" s="169" t="s">
        <v>2209</v>
      </c>
      <c r="E1180" s="168" t="s">
        <v>148</v>
      </c>
      <c r="F1180" s="49" t="s">
        <v>2210</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136</v>
      </c>
      <c r="B1181" s="478" t="s">
        <v>2135</v>
      </c>
      <c r="C1181" s="168"/>
      <c r="D1181" s="169" t="s">
        <v>2211</v>
      </c>
      <c r="E1181" s="168"/>
      <c r="F1181" s="49" t="s">
        <v>2212</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136</v>
      </c>
      <c r="B1182" s="168" t="s">
        <v>136</v>
      </c>
      <c r="C1182" s="478" t="s">
        <v>2211</v>
      </c>
      <c r="D1182" s="169" t="s">
        <v>2213</v>
      </c>
      <c r="E1182" s="168" t="s">
        <v>148</v>
      </c>
      <c r="F1182" s="49" t="s">
        <v>142</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136</v>
      </c>
      <c r="B1183" s="168" t="s">
        <v>136</v>
      </c>
      <c r="C1183" s="478" t="s">
        <v>2211</v>
      </c>
      <c r="D1183" s="169" t="s">
        <v>2214</v>
      </c>
      <c r="E1183" s="168" t="s">
        <v>148</v>
      </c>
      <c r="F1183" s="49" t="s">
        <v>144</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136</v>
      </c>
      <c r="B1184" s="168" t="s">
        <v>136</v>
      </c>
      <c r="C1184" s="478" t="s">
        <v>2211</v>
      </c>
      <c r="D1184" s="169" t="s">
        <v>2215</v>
      </c>
      <c r="E1184" s="168" t="s">
        <v>148</v>
      </c>
      <c r="F1184" s="49" t="s">
        <v>146</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136</v>
      </c>
      <c r="B1185" s="168"/>
      <c r="C1185" s="478" t="s">
        <v>2211</v>
      </c>
      <c r="D1185" s="169" t="s">
        <v>2216</v>
      </c>
      <c r="E1185" s="168" t="s">
        <v>148</v>
      </c>
      <c r="F1185" s="49" t="s">
        <v>2217</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136</v>
      </c>
      <c r="B1186" s="168" t="s">
        <v>136</v>
      </c>
      <c r="C1186" s="478" t="s">
        <v>2211</v>
      </c>
      <c r="D1186" s="169" t="s">
        <v>2218</v>
      </c>
      <c r="E1186" s="168" t="s">
        <v>148</v>
      </c>
      <c r="F1186" s="49" t="s">
        <v>2219</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136</v>
      </c>
      <c r="B1187" s="168" t="s">
        <v>136</v>
      </c>
      <c r="C1187" s="478" t="s">
        <v>2211</v>
      </c>
      <c r="D1187" s="169" t="s">
        <v>2220</v>
      </c>
      <c r="E1187" s="168" t="s">
        <v>148</v>
      </c>
      <c r="F1187" s="49" t="s">
        <v>2221</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136</v>
      </c>
      <c r="B1188" s="168" t="s">
        <v>136</v>
      </c>
      <c r="C1188" s="478" t="s">
        <v>2211</v>
      </c>
      <c r="D1188" s="169" t="s">
        <v>2222</v>
      </c>
      <c r="E1188" s="168" t="s">
        <v>148</v>
      </c>
      <c r="F1188" s="49" t="s">
        <v>161</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136</v>
      </c>
      <c r="B1189" s="168" t="s">
        <v>136</v>
      </c>
      <c r="C1189" s="478" t="s">
        <v>2211</v>
      </c>
      <c r="D1189" s="169" t="s">
        <v>2223</v>
      </c>
      <c r="E1189" s="168" t="s">
        <v>148</v>
      </c>
      <c r="F1189" s="49" t="s">
        <v>2224</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136</v>
      </c>
      <c r="B1190" s="478" t="s">
        <v>2135</v>
      </c>
      <c r="C1190" s="168"/>
      <c r="D1190" s="169" t="s">
        <v>2225</v>
      </c>
      <c r="E1190" s="168"/>
      <c r="F1190" s="49" t="s">
        <v>2226</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136</v>
      </c>
      <c r="B1191" s="168" t="s">
        <v>136</v>
      </c>
      <c r="C1191" s="478" t="s">
        <v>2225</v>
      </c>
      <c r="D1191" s="169" t="s">
        <v>2227</v>
      </c>
      <c r="E1191" s="168" t="s">
        <v>148</v>
      </c>
      <c r="F1191" s="49" t="s">
        <v>142</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136</v>
      </c>
      <c r="B1192" s="168" t="s">
        <v>136</v>
      </c>
      <c r="C1192" s="478" t="s">
        <v>2225</v>
      </c>
      <c r="D1192" s="169" t="s">
        <v>2228</v>
      </c>
      <c r="E1192" s="168" t="s">
        <v>148</v>
      </c>
      <c r="F1192" s="49" t="s">
        <v>144</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136</v>
      </c>
      <c r="B1193" s="168" t="s">
        <v>136</v>
      </c>
      <c r="C1193" s="478" t="s">
        <v>2225</v>
      </c>
      <c r="D1193" s="169" t="s">
        <v>2229</v>
      </c>
      <c r="E1193" s="168" t="s">
        <v>148</v>
      </c>
      <c r="F1193" s="49" t="s">
        <v>146</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136</v>
      </c>
      <c r="B1194" s="168"/>
      <c r="C1194" s="478" t="s">
        <v>2225</v>
      </c>
      <c r="D1194" s="169" t="s">
        <v>2230</v>
      </c>
      <c r="E1194" s="168" t="s">
        <v>148</v>
      </c>
      <c r="F1194" s="49" t="s">
        <v>2231</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136</v>
      </c>
      <c r="B1195" s="168"/>
      <c r="C1195" s="478" t="s">
        <v>2225</v>
      </c>
      <c r="D1195" s="169" t="s">
        <v>2232</v>
      </c>
      <c r="E1195" s="168" t="s">
        <v>148</v>
      </c>
      <c r="F1195" s="49" t="s">
        <v>2233</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136</v>
      </c>
      <c r="B1196" s="168"/>
      <c r="C1196" s="478" t="s">
        <v>2225</v>
      </c>
      <c r="D1196" s="169" t="s">
        <v>2234</v>
      </c>
      <c r="E1196" s="168" t="s">
        <v>148</v>
      </c>
      <c r="F1196" s="49" t="s">
        <v>2235</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136</v>
      </c>
      <c r="B1197" s="168"/>
      <c r="C1197" s="478" t="s">
        <v>2225</v>
      </c>
      <c r="D1197" s="169" t="s">
        <v>2236</v>
      </c>
      <c r="E1197" s="168" t="s">
        <v>148</v>
      </c>
      <c r="F1197" s="49" t="s">
        <v>2237</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136</v>
      </c>
      <c r="B1198" s="168"/>
      <c r="C1198" s="478" t="s">
        <v>2225</v>
      </c>
      <c r="D1198" s="169" t="s">
        <v>2238</v>
      </c>
      <c r="E1198" s="168" t="s">
        <v>148</v>
      </c>
      <c r="F1198" s="49" t="s">
        <v>2239</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136</v>
      </c>
      <c r="B1199" s="168"/>
      <c r="C1199" s="478" t="s">
        <v>2225</v>
      </c>
      <c r="D1199" s="477" t="s">
        <v>2240</v>
      </c>
      <c r="E1199" s="168" t="s">
        <v>148</v>
      </c>
      <c r="F1199" s="49" t="s">
        <v>2241</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136</v>
      </c>
      <c r="B1200" s="168" t="s">
        <v>136</v>
      </c>
      <c r="C1200" s="478" t="s">
        <v>2225</v>
      </c>
      <c r="D1200" s="169" t="s">
        <v>2242</v>
      </c>
      <c r="E1200" s="168" t="s">
        <v>148</v>
      </c>
      <c r="F1200" s="49" t="s">
        <v>2243</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78" t="s">
        <v>2225</v>
      </c>
      <c r="D1201" s="477" t="s">
        <v>2244</v>
      </c>
      <c r="E1201" s="168" t="s">
        <v>148</v>
      </c>
      <c r="F1201" s="49" t="s">
        <v>2245</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136</v>
      </c>
      <c r="B1202" s="168"/>
      <c r="C1202" s="478" t="s">
        <v>2225</v>
      </c>
      <c r="D1202" s="477" t="s">
        <v>2246</v>
      </c>
      <c r="E1202" s="168" t="s">
        <v>148</v>
      </c>
      <c r="F1202" s="49" t="s">
        <v>2247</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136</v>
      </c>
      <c r="B1203" s="478" t="s">
        <v>2135</v>
      </c>
      <c r="C1203" s="168" t="s">
        <v>136</v>
      </c>
      <c r="D1203" s="477" t="s">
        <v>2248</v>
      </c>
      <c r="E1203" s="168"/>
      <c r="F1203" s="49" t="s">
        <v>2249</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136</v>
      </c>
      <c r="B1204" s="168"/>
      <c r="C1204" s="478" t="s">
        <v>2248</v>
      </c>
      <c r="D1204" s="477" t="s">
        <v>2250</v>
      </c>
      <c r="E1204" s="168" t="s">
        <v>148</v>
      </c>
      <c r="F1204" s="49" t="s">
        <v>142</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136</v>
      </c>
      <c r="B1205" s="168"/>
      <c r="C1205" s="478" t="s">
        <v>2248</v>
      </c>
      <c r="D1205" s="477" t="s">
        <v>2251</v>
      </c>
      <c r="E1205" s="168" t="s">
        <v>148</v>
      </c>
      <c r="F1205" s="49" t="s">
        <v>144</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136</v>
      </c>
      <c r="B1206" s="168"/>
      <c r="C1206" s="478" t="s">
        <v>2248</v>
      </c>
      <c r="D1206" s="477" t="s">
        <v>2252</v>
      </c>
      <c r="E1206" s="168" t="s">
        <v>148</v>
      </c>
      <c r="F1206" s="49" t="s">
        <v>146</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136</v>
      </c>
      <c r="B1207" s="168"/>
      <c r="C1207" s="478" t="s">
        <v>2248</v>
      </c>
      <c r="D1207" s="477" t="s">
        <v>2253</v>
      </c>
      <c r="E1207" s="168" t="s">
        <v>148</v>
      </c>
      <c r="F1207" s="49" t="s">
        <v>2254</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136</v>
      </c>
      <c r="B1208" s="168"/>
      <c r="C1208" s="478" t="s">
        <v>2248</v>
      </c>
      <c r="D1208" s="477" t="s">
        <v>2255</v>
      </c>
      <c r="E1208" s="168" t="s">
        <v>148</v>
      </c>
      <c r="F1208" s="49" t="s">
        <v>2256</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78" t="s">
        <v>2248</v>
      </c>
      <c r="D1209" s="477" t="s">
        <v>2257</v>
      </c>
      <c r="E1209" s="168" t="s">
        <v>148</v>
      </c>
      <c r="F1209" s="27" t="s">
        <v>2258</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78" t="s">
        <v>2248</v>
      </c>
      <c r="D1210" s="477" t="s">
        <v>2259</v>
      </c>
      <c r="E1210" s="168" t="s">
        <v>148</v>
      </c>
      <c r="F1210" s="27" t="s">
        <v>2260</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78" t="s">
        <v>2248</v>
      </c>
      <c r="D1211" s="169" t="s">
        <v>2261</v>
      </c>
      <c r="E1211" s="168" t="s">
        <v>148</v>
      </c>
      <c r="F1211" s="27" t="s">
        <v>2262</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78" t="s">
        <v>2248</v>
      </c>
      <c r="D1212" s="169" t="s">
        <v>2263</v>
      </c>
      <c r="E1212" s="168" t="s">
        <v>148</v>
      </c>
      <c r="F1212" s="27" t="s">
        <v>2264</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136</v>
      </c>
      <c r="B1213" s="168" t="s">
        <v>136</v>
      </c>
      <c r="C1213" s="478" t="s">
        <v>2248</v>
      </c>
      <c r="D1213" s="169" t="s">
        <v>2265</v>
      </c>
      <c r="E1213" s="168" t="s">
        <v>148</v>
      </c>
      <c r="F1213" s="27" t="s">
        <v>2266</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136</v>
      </c>
      <c r="B1214" s="168" t="s">
        <v>136</v>
      </c>
      <c r="C1214" s="478" t="s">
        <v>2248</v>
      </c>
      <c r="D1214" s="169" t="s">
        <v>2267</v>
      </c>
      <c r="E1214" s="168" t="s">
        <v>148</v>
      </c>
      <c r="F1214" s="27" t="s">
        <v>2268</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136</v>
      </c>
      <c r="B1215" s="168" t="s">
        <v>136</v>
      </c>
      <c r="C1215" s="478" t="s">
        <v>2248</v>
      </c>
      <c r="D1215" s="169" t="s">
        <v>2269</v>
      </c>
      <c r="E1215" s="168" t="s">
        <v>148</v>
      </c>
      <c r="F1215" s="27" t="s">
        <v>2270</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136</v>
      </c>
      <c r="B1216" s="168" t="s">
        <v>136</v>
      </c>
      <c r="C1216" s="478" t="s">
        <v>2248</v>
      </c>
      <c r="D1216" s="169" t="s">
        <v>2271</v>
      </c>
      <c r="E1216" s="168" t="s">
        <v>148</v>
      </c>
      <c r="F1216" s="49" t="s">
        <v>2272</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136</v>
      </c>
      <c r="B1217" s="168" t="s">
        <v>136</v>
      </c>
      <c r="C1217" s="478" t="s">
        <v>2248</v>
      </c>
      <c r="D1217" s="169" t="s">
        <v>2273</v>
      </c>
      <c r="E1217" s="168" t="s">
        <v>148</v>
      </c>
      <c r="F1217" s="49" t="s">
        <v>2274</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136</v>
      </c>
      <c r="B1218" s="168" t="s">
        <v>136</v>
      </c>
      <c r="C1218" s="478" t="s">
        <v>2248</v>
      </c>
      <c r="D1218" s="169" t="s">
        <v>2275</v>
      </c>
      <c r="E1218" s="168" t="s">
        <v>148</v>
      </c>
      <c r="F1218" s="49" t="s">
        <v>2276</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136</v>
      </c>
      <c r="B1219" s="478" t="s">
        <v>2135</v>
      </c>
      <c r="C1219" s="168"/>
      <c r="D1219" s="169" t="s">
        <v>2277</v>
      </c>
      <c r="E1219" s="168" t="s">
        <v>148</v>
      </c>
      <c r="F1219" s="49" t="s">
        <v>2278</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135</v>
      </c>
      <c r="B1220" s="168" t="s">
        <v>136</v>
      </c>
      <c r="C1220" s="168"/>
      <c r="D1220" s="169" t="s">
        <v>2279</v>
      </c>
      <c r="E1220" s="168"/>
      <c r="F1220" s="50" t="s">
        <v>2280</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136</v>
      </c>
      <c r="B1221" s="478" t="s">
        <v>2279</v>
      </c>
      <c r="C1221" s="168"/>
      <c r="D1221" s="169" t="s">
        <v>2281</v>
      </c>
      <c r="E1221" s="168"/>
      <c r="F1221" s="49" t="s">
        <v>2282</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136</v>
      </c>
      <c r="B1222" s="168" t="s">
        <v>136</v>
      </c>
      <c r="C1222" s="478" t="s">
        <v>2281</v>
      </c>
      <c r="D1222" s="169" t="s">
        <v>2283</v>
      </c>
      <c r="E1222" s="168" t="s">
        <v>148</v>
      </c>
      <c r="F1222" s="49" t="s">
        <v>2284</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136</v>
      </c>
      <c r="B1223" s="168" t="s">
        <v>136</v>
      </c>
      <c r="C1223" s="478" t="s">
        <v>2281</v>
      </c>
      <c r="D1223" s="169" t="s">
        <v>2285</v>
      </c>
      <c r="E1223" s="168" t="s">
        <v>148</v>
      </c>
      <c r="F1223" s="27" t="s">
        <v>2286</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136</v>
      </c>
      <c r="B1224" s="168" t="s">
        <v>136</v>
      </c>
      <c r="C1224" s="478" t="s">
        <v>2281</v>
      </c>
      <c r="D1224" s="169" t="s">
        <v>2287</v>
      </c>
      <c r="E1224" s="168" t="s">
        <v>148</v>
      </c>
      <c r="F1224" s="49" t="s">
        <v>2288</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136</v>
      </c>
      <c r="B1225" s="168" t="s">
        <v>136</v>
      </c>
      <c r="C1225" s="478" t="s">
        <v>2281</v>
      </c>
      <c r="D1225" s="169" t="s">
        <v>2289</v>
      </c>
      <c r="E1225" s="168" t="s">
        <v>148</v>
      </c>
      <c r="F1225" s="49" t="s">
        <v>2290</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136</v>
      </c>
      <c r="B1226" s="168" t="s">
        <v>136</v>
      </c>
      <c r="C1226" s="478" t="s">
        <v>2281</v>
      </c>
      <c r="D1226" s="169" t="s">
        <v>2291</v>
      </c>
      <c r="E1226" s="168" t="s">
        <v>148</v>
      </c>
      <c r="F1226" s="49" t="s">
        <v>2292</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136</v>
      </c>
      <c r="B1227" s="168" t="s">
        <v>136</v>
      </c>
      <c r="C1227" s="478" t="s">
        <v>2281</v>
      </c>
      <c r="D1227" s="169" t="s">
        <v>2293</v>
      </c>
      <c r="E1227" s="168" t="s">
        <v>148</v>
      </c>
      <c r="F1227" s="49" t="s">
        <v>2294</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136</v>
      </c>
      <c r="B1228" s="168" t="s">
        <v>136</v>
      </c>
      <c r="C1228" s="478" t="s">
        <v>2281</v>
      </c>
      <c r="D1228" s="169" t="s">
        <v>2295</v>
      </c>
      <c r="E1228" s="168" t="s">
        <v>148</v>
      </c>
      <c r="F1228" s="49" t="s">
        <v>2296</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136</v>
      </c>
      <c r="B1229" s="168" t="s">
        <v>136</v>
      </c>
      <c r="C1229" s="478" t="s">
        <v>2281</v>
      </c>
      <c r="D1229" s="169" t="s">
        <v>2297</v>
      </c>
      <c r="E1229" s="168" t="s">
        <v>148</v>
      </c>
      <c r="F1229" s="27" t="s">
        <v>2298</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136</v>
      </c>
      <c r="B1230" s="478" t="s">
        <v>2279</v>
      </c>
      <c r="C1230" s="168"/>
      <c r="D1230" s="169" t="s">
        <v>2299</v>
      </c>
      <c r="E1230" s="168"/>
      <c r="F1230" s="49" t="s">
        <v>2300</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136</v>
      </c>
      <c r="B1231" s="168" t="s">
        <v>136</v>
      </c>
      <c r="C1231" s="478" t="s">
        <v>2299</v>
      </c>
      <c r="D1231" s="169" t="s">
        <v>2301</v>
      </c>
      <c r="E1231" s="168" t="s">
        <v>148</v>
      </c>
      <c r="F1231" s="49" t="s">
        <v>2302</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136</v>
      </c>
      <c r="B1232" s="168" t="s">
        <v>136</v>
      </c>
      <c r="C1232" s="478" t="s">
        <v>2299</v>
      </c>
      <c r="D1232" s="169" t="s">
        <v>2303</v>
      </c>
      <c r="E1232" s="168" t="s">
        <v>148</v>
      </c>
      <c r="F1232" s="51" t="s">
        <v>2304</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136</v>
      </c>
      <c r="B1233" s="168"/>
      <c r="C1233" s="478" t="s">
        <v>2299</v>
      </c>
      <c r="D1233" s="169" t="s">
        <v>2305</v>
      </c>
      <c r="E1233" s="168" t="s">
        <v>148</v>
      </c>
      <c r="F1233" s="49" t="s">
        <v>2306</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136</v>
      </c>
      <c r="B1234" s="478" t="s">
        <v>2279</v>
      </c>
      <c r="C1234" s="168"/>
      <c r="D1234" s="169" t="s">
        <v>2307</v>
      </c>
      <c r="E1234" s="168"/>
      <c r="F1234" s="27" t="s">
        <v>2308</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136</v>
      </c>
      <c r="B1235" s="168" t="s">
        <v>136</v>
      </c>
      <c r="C1235" s="478" t="s">
        <v>2307</v>
      </c>
      <c r="D1235" s="169" t="s">
        <v>2309</v>
      </c>
      <c r="E1235" s="168" t="s">
        <v>148</v>
      </c>
      <c r="F1235" s="27" t="s">
        <v>2310</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136</v>
      </c>
      <c r="B1236" s="168" t="s">
        <v>136</v>
      </c>
      <c r="C1236" s="478" t="s">
        <v>2307</v>
      </c>
      <c r="D1236" s="169" t="s">
        <v>2311</v>
      </c>
      <c r="E1236" s="168" t="s">
        <v>148</v>
      </c>
      <c r="F1236" s="51" t="s">
        <v>2312</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135</v>
      </c>
      <c r="B1237" s="168" t="s">
        <v>136</v>
      </c>
      <c r="C1237" s="168"/>
      <c r="D1237" s="169" t="s">
        <v>2313</v>
      </c>
      <c r="E1237" s="168"/>
      <c r="F1237" s="56" t="s">
        <v>2314</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136</v>
      </c>
      <c r="B1238" s="478" t="s">
        <v>2313</v>
      </c>
      <c r="C1238" s="168"/>
      <c r="D1238" s="169" t="s">
        <v>2315</v>
      </c>
      <c r="E1238" s="168"/>
      <c r="F1238" s="51" t="s">
        <v>2316</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136</v>
      </c>
      <c r="B1239" s="168" t="s">
        <v>136</v>
      </c>
      <c r="C1239" s="478" t="s">
        <v>2315</v>
      </c>
      <c r="D1239" s="169" t="s">
        <v>2317</v>
      </c>
      <c r="E1239" s="168" t="s">
        <v>148</v>
      </c>
      <c r="F1239" s="51" t="s">
        <v>142</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136</v>
      </c>
      <c r="B1240" s="168" t="s">
        <v>136</v>
      </c>
      <c r="C1240" s="478" t="s">
        <v>2315</v>
      </c>
      <c r="D1240" s="169" t="s">
        <v>2318</v>
      </c>
      <c r="E1240" s="168" t="s">
        <v>148</v>
      </c>
      <c r="F1240" s="51" t="s">
        <v>144</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136</v>
      </c>
      <c r="B1241" s="168" t="s">
        <v>136</v>
      </c>
      <c r="C1241" s="478" t="s">
        <v>2315</v>
      </c>
      <c r="D1241" s="169" t="s">
        <v>2319</v>
      </c>
      <c r="E1241" s="168" t="s">
        <v>148</v>
      </c>
      <c r="F1241" s="51" t="s">
        <v>146</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136</v>
      </c>
      <c r="B1242" s="168" t="s">
        <v>136</v>
      </c>
      <c r="C1242" s="478" t="s">
        <v>2315</v>
      </c>
      <c r="D1242" s="169" t="s">
        <v>2320</v>
      </c>
      <c r="E1242" s="168" t="s">
        <v>148</v>
      </c>
      <c r="F1242" s="51" t="s">
        <v>2321</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136</v>
      </c>
      <c r="B1243" s="168" t="s">
        <v>136</v>
      </c>
      <c r="C1243" s="478" t="s">
        <v>2315</v>
      </c>
      <c r="D1243" s="169" t="s">
        <v>2322</v>
      </c>
      <c r="E1243" s="168" t="s">
        <v>148</v>
      </c>
      <c r="F1243" s="51" t="s">
        <v>2323</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136</v>
      </c>
      <c r="B1244" s="168" t="s">
        <v>136</v>
      </c>
      <c r="C1244" s="478" t="s">
        <v>2315</v>
      </c>
      <c r="D1244" s="169" t="s">
        <v>2324</v>
      </c>
      <c r="E1244" s="168" t="s">
        <v>148</v>
      </c>
      <c r="F1244" s="51" t="s">
        <v>2325</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136</v>
      </c>
      <c r="B1245" s="168" t="s">
        <v>136</v>
      </c>
      <c r="C1245" s="478" t="s">
        <v>2315</v>
      </c>
      <c r="D1245" s="169" t="s">
        <v>2326</v>
      </c>
      <c r="E1245" s="168" t="s">
        <v>148</v>
      </c>
      <c r="F1245" s="51" t="s">
        <v>2327</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136</v>
      </c>
      <c r="B1246" s="168" t="s">
        <v>136</v>
      </c>
      <c r="C1246" s="478" t="s">
        <v>2315</v>
      </c>
      <c r="D1246" s="169" t="s">
        <v>2328</v>
      </c>
      <c r="E1246" s="168" t="s">
        <v>148</v>
      </c>
      <c r="F1246" s="51" t="s">
        <v>2329</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136</v>
      </c>
      <c r="B1247" s="168" t="s">
        <v>136</v>
      </c>
      <c r="C1247" s="478" t="s">
        <v>2315</v>
      </c>
      <c r="D1247" s="169" t="s">
        <v>2330</v>
      </c>
      <c r="E1247" s="168" t="s">
        <v>148</v>
      </c>
      <c r="F1247" s="51" t="s">
        <v>2331</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136</v>
      </c>
      <c r="B1248" s="168" t="s">
        <v>136</v>
      </c>
      <c r="C1248" s="478" t="s">
        <v>2315</v>
      </c>
      <c r="D1248" s="169" t="s">
        <v>2332</v>
      </c>
      <c r="E1248" s="168" t="s">
        <v>148</v>
      </c>
      <c r="F1248" s="51" t="s">
        <v>2333</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136</v>
      </c>
      <c r="B1249" s="168" t="s">
        <v>136</v>
      </c>
      <c r="C1249" s="478" t="s">
        <v>2315</v>
      </c>
      <c r="D1249" s="169" t="s">
        <v>2334</v>
      </c>
      <c r="E1249" s="168" t="s">
        <v>148</v>
      </c>
      <c r="F1249" s="51" t="s">
        <v>2335</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136</v>
      </c>
      <c r="B1250" s="168" t="s">
        <v>136</v>
      </c>
      <c r="C1250" s="478" t="s">
        <v>2315</v>
      </c>
      <c r="D1250" s="169" t="s">
        <v>2336</v>
      </c>
      <c r="E1250" s="168" t="s">
        <v>148</v>
      </c>
      <c r="F1250" s="51" t="s">
        <v>2337</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136</v>
      </c>
      <c r="B1251" s="168" t="s">
        <v>136</v>
      </c>
      <c r="C1251" s="478" t="s">
        <v>2315</v>
      </c>
      <c r="D1251" s="169" t="s">
        <v>2338</v>
      </c>
      <c r="E1251" s="168" t="s">
        <v>148</v>
      </c>
      <c r="F1251" s="51" t="s">
        <v>161</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136</v>
      </c>
      <c r="B1252" s="168" t="s">
        <v>136</v>
      </c>
      <c r="C1252" s="478" t="s">
        <v>2315</v>
      </c>
      <c r="D1252" s="169" t="s">
        <v>2339</v>
      </c>
      <c r="E1252" s="168" t="s">
        <v>148</v>
      </c>
      <c r="F1252" s="27" t="s">
        <v>2340</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136</v>
      </c>
      <c r="B1253" s="478" t="s">
        <v>2313</v>
      </c>
      <c r="C1253" s="168" t="s">
        <v>136</v>
      </c>
      <c r="D1253" s="169" t="s">
        <v>2341</v>
      </c>
      <c r="E1253" s="168"/>
      <c r="F1253" s="51" t="s">
        <v>2342</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136</v>
      </c>
      <c r="B1254" s="168" t="s">
        <v>136</v>
      </c>
      <c r="C1254" s="478" t="s">
        <v>2341</v>
      </c>
      <c r="D1254" s="169" t="s">
        <v>2343</v>
      </c>
      <c r="E1254" s="168" t="s">
        <v>148</v>
      </c>
      <c r="F1254" s="51" t="s">
        <v>142</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136</v>
      </c>
      <c r="B1255" s="168" t="s">
        <v>136</v>
      </c>
      <c r="C1255" s="478" t="s">
        <v>2341</v>
      </c>
      <c r="D1255" s="169" t="s">
        <v>2344</v>
      </c>
      <c r="E1255" s="168" t="s">
        <v>148</v>
      </c>
      <c r="F1255" s="51" t="s">
        <v>144</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136</v>
      </c>
      <c r="B1256" s="168" t="s">
        <v>136</v>
      </c>
      <c r="C1256" s="478" t="s">
        <v>2341</v>
      </c>
      <c r="D1256" s="169" t="s">
        <v>2345</v>
      </c>
      <c r="E1256" s="168" t="s">
        <v>148</v>
      </c>
      <c r="F1256" s="51" t="s">
        <v>146</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136</v>
      </c>
      <c r="B1257" s="168" t="s">
        <v>136</v>
      </c>
      <c r="C1257" s="478" t="s">
        <v>2341</v>
      </c>
      <c r="D1257" s="169" t="s">
        <v>2346</v>
      </c>
      <c r="E1257" s="168" t="s">
        <v>148</v>
      </c>
      <c r="F1257" s="51" t="s">
        <v>2347</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136</v>
      </c>
      <c r="B1258" s="168" t="s">
        <v>136</v>
      </c>
      <c r="C1258" s="478" t="s">
        <v>2341</v>
      </c>
      <c r="D1258" s="169" t="s">
        <v>2348</v>
      </c>
      <c r="E1258" s="168" t="s">
        <v>148</v>
      </c>
      <c r="F1258" s="51" t="s">
        <v>2349</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136</v>
      </c>
      <c r="B1259" s="168" t="s">
        <v>136</v>
      </c>
      <c r="C1259" s="478" t="s">
        <v>2341</v>
      </c>
      <c r="D1259" s="169" t="s">
        <v>2350</v>
      </c>
      <c r="E1259" s="168" t="s">
        <v>148</v>
      </c>
      <c r="F1259" s="51" t="s">
        <v>2351</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136</v>
      </c>
      <c r="B1260" s="168" t="s">
        <v>136</v>
      </c>
      <c r="C1260" s="478" t="s">
        <v>2341</v>
      </c>
      <c r="D1260" s="169" t="s">
        <v>2352</v>
      </c>
      <c r="E1260" s="168" t="s">
        <v>148</v>
      </c>
      <c r="F1260" s="51" t="s">
        <v>2353</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136</v>
      </c>
      <c r="B1261" s="168" t="s">
        <v>136</v>
      </c>
      <c r="C1261" s="478" t="s">
        <v>2341</v>
      </c>
      <c r="D1261" s="169" t="s">
        <v>2354</v>
      </c>
      <c r="E1261" s="168" t="s">
        <v>148</v>
      </c>
      <c r="F1261" s="51" t="s">
        <v>2355</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136</v>
      </c>
      <c r="B1262" s="168"/>
      <c r="C1262" s="478" t="s">
        <v>2341</v>
      </c>
      <c r="D1262" s="169" t="s">
        <v>2356</v>
      </c>
      <c r="E1262" s="168" t="s">
        <v>148</v>
      </c>
      <c r="F1262" s="51" t="s">
        <v>2357</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136</v>
      </c>
      <c r="B1263" s="168" t="s">
        <v>136</v>
      </c>
      <c r="C1263" s="478" t="s">
        <v>2341</v>
      </c>
      <c r="D1263" s="169" t="s">
        <v>2358</v>
      </c>
      <c r="E1263" s="168" t="s">
        <v>148</v>
      </c>
      <c r="F1263" s="51" t="s">
        <v>2359</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136</v>
      </c>
      <c r="B1264" s="168" t="s">
        <v>136</v>
      </c>
      <c r="C1264" s="478" t="s">
        <v>2341</v>
      </c>
      <c r="D1264" s="169" t="s">
        <v>2360</v>
      </c>
      <c r="E1264" s="168" t="s">
        <v>148</v>
      </c>
      <c r="F1264" s="51" t="s">
        <v>2361</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136</v>
      </c>
      <c r="B1265" s="168" t="s">
        <v>136</v>
      </c>
      <c r="C1265" s="478" t="s">
        <v>2341</v>
      </c>
      <c r="D1265" s="169" t="s">
        <v>2362</v>
      </c>
      <c r="E1265" s="168" t="s">
        <v>148</v>
      </c>
      <c r="F1265" s="51" t="s">
        <v>161</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136</v>
      </c>
      <c r="B1266" s="168" t="s">
        <v>136</v>
      </c>
      <c r="C1266" s="478" t="s">
        <v>2341</v>
      </c>
      <c r="D1266" s="169" t="s">
        <v>2363</v>
      </c>
      <c r="E1266" s="168" t="s">
        <v>148</v>
      </c>
      <c r="F1266" s="51" t="s">
        <v>2364</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136</v>
      </c>
      <c r="B1267" s="478" t="s">
        <v>2313</v>
      </c>
      <c r="C1267" s="168"/>
      <c r="D1267" s="477" t="s">
        <v>2365</v>
      </c>
      <c r="E1267" s="168"/>
      <c r="F1267" s="51" t="s">
        <v>2366</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136</v>
      </c>
      <c r="B1268" s="168" t="s">
        <v>136</v>
      </c>
      <c r="C1268" s="477" t="s">
        <v>2365</v>
      </c>
      <c r="D1268" s="477" t="s">
        <v>2367</v>
      </c>
      <c r="E1268" s="168" t="s">
        <v>148</v>
      </c>
      <c r="F1268" s="51" t="s">
        <v>2368</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136</v>
      </c>
      <c r="B1269" s="168" t="s">
        <v>136</v>
      </c>
      <c r="C1269" s="477" t="s">
        <v>2365</v>
      </c>
      <c r="D1269" s="477" t="s">
        <v>2369</v>
      </c>
      <c r="E1269" s="168" t="s">
        <v>148</v>
      </c>
      <c r="F1269" s="51" t="s">
        <v>2370</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136</v>
      </c>
      <c r="B1270" s="168" t="s">
        <v>136</v>
      </c>
      <c r="C1270" s="477" t="s">
        <v>2365</v>
      </c>
      <c r="D1270" s="477" t="s">
        <v>2371</v>
      </c>
      <c r="E1270" s="168" t="s">
        <v>148</v>
      </c>
      <c r="F1270" s="51" t="s">
        <v>2372</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136</v>
      </c>
      <c r="B1271" s="168" t="s">
        <v>136</v>
      </c>
      <c r="C1271" s="477" t="s">
        <v>2365</v>
      </c>
      <c r="D1271" s="477" t="s">
        <v>2373</v>
      </c>
      <c r="E1271" s="168" t="s">
        <v>148</v>
      </c>
      <c r="F1271" s="51" t="s">
        <v>2374</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136</v>
      </c>
      <c r="B1272" s="168" t="s">
        <v>136</v>
      </c>
      <c r="C1272" s="477" t="s">
        <v>2365</v>
      </c>
      <c r="D1272" s="477" t="s">
        <v>2375</v>
      </c>
      <c r="E1272" s="168" t="s">
        <v>148</v>
      </c>
      <c r="F1272" s="51" t="s">
        <v>2376</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136</v>
      </c>
      <c r="B1273" s="478" t="s">
        <v>2313</v>
      </c>
      <c r="C1273" s="168"/>
      <c r="D1273" s="477" t="s">
        <v>2377</v>
      </c>
      <c r="E1273" s="168"/>
      <c r="F1273" s="51" t="s">
        <v>2378</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136</v>
      </c>
      <c r="B1274" s="168" t="s">
        <v>136</v>
      </c>
      <c r="C1274" s="477" t="s">
        <v>2377</v>
      </c>
      <c r="D1274" s="477" t="s">
        <v>2379</v>
      </c>
      <c r="E1274" s="168" t="s">
        <v>148</v>
      </c>
      <c r="F1274" s="51" t="s">
        <v>2380</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136</v>
      </c>
      <c r="B1275" s="168" t="s">
        <v>136</v>
      </c>
      <c r="C1275" s="477" t="s">
        <v>2377</v>
      </c>
      <c r="D1275" s="477" t="s">
        <v>2381</v>
      </c>
      <c r="E1275" s="168" t="s">
        <v>148</v>
      </c>
      <c r="F1275" s="51" t="s">
        <v>2382</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136</v>
      </c>
      <c r="B1276" s="168"/>
      <c r="C1276" s="477" t="s">
        <v>2377</v>
      </c>
      <c r="D1276" s="477" t="s">
        <v>2383</v>
      </c>
      <c r="E1276" s="168" t="s">
        <v>148</v>
      </c>
      <c r="F1276" s="51" t="s">
        <v>2384</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136</v>
      </c>
      <c r="B1277" s="168" t="s">
        <v>136</v>
      </c>
      <c r="C1277" s="477" t="s">
        <v>2377</v>
      </c>
      <c r="D1277" s="477" t="s">
        <v>2385</v>
      </c>
      <c r="E1277" s="168" t="s">
        <v>148</v>
      </c>
      <c r="F1277" s="51" t="s">
        <v>2386</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136</v>
      </c>
      <c r="B1278" s="168" t="s">
        <v>136</v>
      </c>
      <c r="C1278" s="477" t="s">
        <v>2377</v>
      </c>
      <c r="D1278" s="477" t="s">
        <v>2387</v>
      </c>
      <c r="E1278" s="168" t="s">
        <v>148</v>
      </c>
      <c r="F1278" s="51" t="s">
        <v>2388</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136</v>
      </c>
      <c r="B1279" s="478" t="s">
        <v>2313</v>
      </c>
      <c r="C1279" s="168"/>
      <c r="D1279" s="477" t="s">
        <v>2389</v>
      </c>
      <c r="E1279" s="168"/>
      <c r="F1279" s="51" t="s">
        <v>2390</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136</v>
      </c>
      <c r="B1280" s="168" t="s">
        <v>136</v>
      </c>
      <c r="C1280" s="477" t="s">
        <v>2389</v>
      </c>
      <c r="D1280" s="477" t="s">
        <v>2391</v>
      </c>
      <c r="E1280" s="168" t="s">
        <v>148</v>
      </c>
      <c r="F1280" s="51" t="s">
        <v>2392</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136</v>
      </c>
      <c r="B1281" s="168" t="s">
        <v>136</v>
      </c>
      <c r="C1281" s="477" t="s">
        <v>2389</v>
      </c>
      <c r="D1281" s="477" t="s">
        <v>2393</v>
      </c>
      <c r="E1281" s="168" t="s">
        <v>148</v>
      </c>
      <c r="F1281" s="51" t="s">
        <v>2394</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136</v>
      </c>
      <c r="B1282" s="168" t="s">
        <v>136</v>
      </c>
      <c r="C1282" s="477" t="s">
        <v>2389</v>
      </c>
      <c r="D1282" s="477" t="s">
        <v>2395</v>
      </c>
      <c r="E1282" s="168" t="s">
        <v>148</v>
      </c>
      <c r="F1282" s="51" t="s">
        <v>2396</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136</v>
      </c>
      <c r="B1283" s="168" t="s">
        <v>136</v>
      </c>
      <c r="C1283" s="477" t="s">
        <v>2389</v>
      </c>
      <c r="D1283" s="477" t="s">
        <v>2397</v>
      </c>
      <c r="E1283" s="168" t="s">
        <v>148</v>
      </c>
      <c r="F1283" s="27" t="s">
        <v>2398</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136</v>
      </c>
      <c r="B1284" s="168" t="s">
        <v>136</v>
      </c>
      <c r="C1284" s="477" t="s">
        <v>2389</v>
      </c>
      <c r="D1284" s="477" t="s">
        <v>2399</v>
      </c>
      <c r="E1284" s="168" t="s">
        <v>148</v>
      </c>
      <c r="F1284" s="51" t="s">
        <v>2400</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136</v>
      </c>
      <c r="B1285" s="168" t="s">
        <v>136</v>
      </c>
      <c r="C1285" s="477" t="s">
        <v>2389</v>
      </c>
      <c r="D1285" s="477" t="s">
        <v>2401</v>
      </c>
      <c r="E1285" s="168" t="s">
        <v>148</v>
      </c>
      <c r="F1285" s="51" t="s">
        <v>2402</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136</v>
      </c>
      <c r="B1286" s="168" t="s">
        <v>136</v>
      </c>
      <c r="C1286" s="477" t="s">
        <v>2389</v>
      </c>
      <c r="D1286" s="477" t="s">
        <v>2403</v>
      </c>
      <c r="E1286" s="168" t="s">
        <v>148</v>
      </c>
      <c r="F1286" s="51" t="s">
        <v>2404</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136</v>
      </c>
      <c r="B1287" s="168" t="s">
        <v>136</v>
      </c>
      <c r="C1287" s="477" t="s">
        <v>2389</v>
      </c>
      <c r="D1287" s="477" t="s">
        <v>2405</v>
      </c>
      <c r="E1287" s="168" t="s">
        <v>148</v>
      </c>
      <c r="F1287" s="51" t="s">
        <v>2406</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136</v>
      </c>
      <c r="B1288" s="168" t="s">
        <v>136</v>
      </c>
      <c r="C1288" s="477" t="s">
        <v>2389</v>
      </c>
      <c r="D1288" s="477" t="s">
        <v>2407</v>
      </c>
      <c r="E1288" s="168" t="s">
        <v>148</v>
      </c>
      <c r="F1288" s="51" t="s">
        <v>2408</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136</v>
      </c>
      <c r="B1289" s="168" t="s">
        <v>136</v>
      </c>
      <c r="C1289" s="477" t="s">
        <v>2389</v>
      </c>
      <c r="D1289" s="477" t="s">
        <v>2409</v>
      </c>
      <c r="E1289" s="168" t="s">
        <v>148</v>
      </c>
      <c r="F1289" s="51" t="s">
        <v>2410</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136</v>
      </c>
      <c r="B1290" s="168" t="s">
        <v>136</v>
      </c>
      <c r="C1290" s="477" t="s">
        <v>2389</v>
      </c>
      <c r="D1290" s="477" t="s">
        <v>2411</v>
      </c>
      <c r="E1290" s="168" t="s">
        <v>148</v>
      </c>
      <c r="F1290" s="51" t="s">
        <v>2412</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135</v>
      </c>
      <c r="B1291" s="168" t="s">
        <v>136</v>
      </c>
      <c r="C1291" s="168"/>
      <c r="D1291" s="169" t="s">
        <v>2413</v>
      </c>
      <c r="E1291" s="168" t="s">
        <v>148</v>
      </c>
      <c r="F1291" s="56" t="s">
        <v>2414</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135</v>
      </c>
      <c r="B1292" s="168"/>
      <c r="C1292" s="168"/>
      <c r="D1292" s="477" t="s">
        <v>2415</v>
      </c>
      <c r="E1292" s="168"/>
      <c r="F1292" s="56" t="s">
        <v>2416</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78" t="s">
        <v>2415</v>
      </c>
      <c r="C1293" s="168"/>
      <c r="D1293" s="169" t="s">
        <v>2417</v>
      </c>
      <c r="E1293" s="168" t="s">
        <v>148</v>
      </c>
      <c r="F1293" s="51" t="s">
        <v>2418</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136</v>
      </c>
      <c r="B1294" s="478" t="s">
        <v>2415</v>
      </c>
      <c r="C1294" s="168"/>
      <c r="D1294" s="169" t="s">
        <v>4004</v>
      </c>
      <c r="E1294" s="168" t="s">
        <v>148</v>
      </c>
      <c r="F1294" s="51" t="s">
        <v>2419</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136</v>
      </c>
      <c r="B1295" s="478" t="s">
        <v>2415</v>
      </c>
      <c r="C1295" s="168"/>
      <c r="D1295" s="169" t="s">
        <v>4005</v>
      </c>
      <c r="E1295" s="168" t="s">
        <v>148</v>
      </c>
      <c r="F1295" s="51" t="s">
        <v>2420</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136</v>
      </c>
      <c r="B1296" s="478" t="s">
        <v>2415</v>
      </c>
      <c r="C1296" s="168"/>
      <c r="D1296" s="169" t="s">
        <v>4006</v>
      </c>
      <c r="E1296" s="168" t="s">
        <v>148</v>
      </c>
      <c r="F1296" s="51" t="s">
        <v>2421</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136</v>
      </c>
      <c r="B1297" s="478" t="s">
        <v>2415</v>
      </c>
      <c r="C1297" s="168"/>
      <c r="D1297" s="169" t="s">
        <v>2422</v>
      </c>
      <c r="E1297" s="168" t="s">
        <v>148</v>
      </c>
      <c r="F1297" s="51" t="s">
        <v>2423</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136</v>
      </c>
      <c r="B1298" s="478" t="s">
        <v>2415</v>
      </c>
      <c r="C1298" s="168"/>
      <c r="D1298" s="169" t="s">
        <v>4007</v>
      </c>
      <c r="E1298" s="168" t="s">
        <v>148</v>
      </c>
      <c r="F1298" s="51" t="s">
        <v>2424</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135</v>
      </c>
      <c r="B1299" s="168" t="s">
        <v>136</v>
      </c>
      <c r="C1299" s="168"/>
      <c r="D1299" s="169" t="s">
        <v>2427</v>
      </c>
      <c r="E1299" s="168" t="s">
        <v>136</v>
      </c>
      <c r="F1299" s="56" t="s">
        <v>2428</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136</v>
      </c>
      <c r="B1300" s="478" t="s">
        <v>2427</v>
      </c>
      <c r="C1300" s="168"/>
      <c r="D1300" s="169" t="s">
        <v>2429</v>
      </c>
      <c r="E1300" s="168" t="s">
        <v>148</v>
      </c>
      <c r="F1300" s="51" t="s">
        <v>2430</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136</v>
      </c>
      <c r="B1301" s="478" t="s">
        <v>2427</v>
      </c>
      <c r="C1301" s="168"/>
      <c r="D1301" s="477" t="s">
        <v>2431</v>
      </c>
      <c r="E1301" s="168" t="s">
        <v>148</v>
      </c>
      <c r="F1301" s="51" t="s">
        <v>2432</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2433</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2434</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2435</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2436</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2437</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2438</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2439</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2440</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2441</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2442</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2443</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2444</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2445</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2446</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2447</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2448</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4008</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2450</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2451</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2452</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80" t="s">
        <v>2453</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2454</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2455</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2456</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ref="A3:P1325">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4009</v>
      </c>
      <c r="G1" s="118"/>
      <c r="H1" s="118"/>
      <c r="I1" s="118"/>
    </row>
    <row r="2" ht="18.95" customHeight="1" spans="6:9">
      <c r="F2" s="119" t="s">
        <v>4010</v>
      </c>
      <c r="G2" s="120"/>
      <c r="H2" s="121"/>
      <c r="I2" s="119" t="s">
        <v>31</v>
      </c>
    </row>
    <row r="3" ht="30.75" customHeight="1" spans="1:11">
      <c r="A3" s="122" t="s">
        <v>2723</v>
      </c>
      <c r="B3" s="122" t="s">
        <v>122</v>
      </c>
      <c r="C3" s="122" t="s">
        <v>123</v>
      </c>
      <c r="D3" s="122" t="s">
        <v>124</v>
      </c>
      <c r="E3" s="122" t="s">
        <v>125</v>
      </c>
      <c r="F3" s="123" t="s">
        <v>126</v>
      </c>
      <c r="G3" s="124" t="s">
        <v>4011</v>
      </c>
      <c r="H3" s="125" t="s">
        <v>4012</v>
      </c>
      <c r="I3" s="125" t="s">
        <v>4013</v>
      </c>
      <c r="J3" s="132" t="s">
        <v>2726</v>
      </c>
      <c r="K3" s="132" t="s">
        <v>2727</v>
      </c>
    </row>
    <row r="4" ht="18.95" customHeight="1" spans="1:11">
      <c r="A4" s="126" t="s">
        <v>135</v>
      </c>
      <c r="B4" s="97" t="s">
        <v>136</v>
      </c>
      <c r="C4" s="97" t="s">
        <v>136</v>
      </c>
      <c r="D4" s="89" t="s">
        <v>137</v>
      </c>
      <c r="E4" s="97" t="s">
        <v>136</v>
      </c>
      <c r="F4" s="20" t="s">
        <v>2728</v>
      </c>
      <c r="G4" s="127">
        <v>4008588</v>
      </c>
      <c r="H4" s="127">
        <v>4158800</v>
      </c>
      <c r="I4" s="133">
        <v>0.037</v>
      </c>
      <c r="J4" s="134" t="s">
        <v>148</v>
      </c>
      <c r="K4" s="134" t="s">
        <v>148</v>
      </c>
    </row>
    <row r="5" ht="18.95" hidden="1" customHeight="1" spans="1:11">
      <c r="A5" s="126" t="s">
        <v>136</v>
      </c>
      <c r="B5" s="97" t="s">
        <v>137</v>
      </c>
      <c r="C5" s="97" t="s">
        <v>136</v>
      </c>
      <c r="D5" s="89" t="s">
        <v>139</v>
      </c>
      <c r="E5" s="97" t="s">
        <v>136</v>
      </c>
      <c r="F5" s="23" t="s">
        <v>140</v>
      </c>
      <c r="G5" s="128">
        <v>108524</v>
      </c>
      <c r="H5" s="128">
        <v>114100</v>
      </c>
      <c r="I5" s="135">
        <v>0.051</v>
      </c>
      <c r="J5" s="134" t="s">
        <v>148</v>
      </c>
      <c r="K5" s="134" t="s">
        <v>148</v>
      </c>
    </row>
    <row r="6" ht="18.95" hidden="1" customHeight="1" spans="1:11">
      <c r="A6" s="126" t="s">
        <v>136</v>
      </c>
      <c r="B6" s="97" t="s">
        <v>136</v>
      </c>
      <c r="C6" s="97" t="s">
        <v>139</v>
      </c>
      <c r="D6" s="89" t="s">
        <v>141</v>
      </c>
      <c r="E6" s="97" t="s">
        <v>148</v>
      </c>
      <c r="F6" s="23" t="s">
        <v>2729</v>
      </c>
      <c r="G6" s="129">
        <v>62179</v>
      </c>
      <c r="H6" s="129">
        <v>65500</v>
      </c>
      <c r="I6" s="135">
        <v>0.053</v>
      </c>
      <c r="J6" s="134" t="s">
        <v>148</v>
      </c>
      <c r="K6" s="134" t="s">
        <v>2730</v>
      </c>
    </row>
    <row r="7" ht="18.95" hidden="1" customHeight="1" spans="1:11">
      <c r="A7" s="126" t="s">
        <v>136</v>
      </c>
      <c r="B7" s="97" t="s">
        <v>136</v>
      </c>
      <c r="C7" s="97" t="s">
        <v>139</v>
      </c>
      <c r="D7" s="89" t="s">
        <v>143</v>
      </c>
      <c r="E7" s="97" t="s">
        <v>148</v>
      </c>
      <c r="F7" s="23" t="s">
        <v>2731</v>
      </c>
      <c r="G7" s="129">
        <v>13119</v>
      </c>
      <c r="H7" s="129">
        <v>13500</v>
      </c>
      <c r="I7" s="135">
        <v>0.029</v>
      </c>
      <c r="J7" s="134" t="s">
        <v>148</v>
      </c>
      <c r="K7" s="134" t="s">
        <v>2730</v>
      </c>
    </row>
    <row r="8" ht="18.95" hidden="1" customHeight="1" spans="1:11">
      <c r="A8" s="126" t="s">
        <v>136</v>
      </c>
      <c r="B8" s="97" t="s">
        <v>136</v>
      </c>
      <c r="C8" s="97" t="s">
        <v>139</v>
      </c>
      <c r="D8" s="89" t="s">
        <v>145</v>
      </c>
      <c r="E8" s="97" t="s">
        <v>148</v>
      </c>
      <c r="F8" s="23" t="s">
        <v>2732</v>
      </c>
      <c r="G8" s="129">
        <v>479</v>
      </c>
      <c r="H8" s="129">
        <v>500</v>
      </c>
      <c r="I8" s="135">
        <v>0.044</v>
      </c>
      <c r="J8" s="134" t="s">
        <v>148</v>
      </c>
      <c r="K8" s="134" t="s">
        <v>2730</v>
      </c>
    </row>
    <row r="9" ht="18.95" hidden="1" customHeight="1" spans="1:11">
      <c r="A9" s="126" t="s">
        <v>136</v>
      </c>
      <c r="B9" s="97" t="s">
        <v>136</v>
      </c>
      <c r="C9" s="97" t="s">
        <v>139</v>
      </c>
      <c r="D9" s="89" t="s">
        <v>147</v>
      </c>
      <c r="E9" s="97" t="s">
        <v>148</v>
      </c>
      <c r="F9" s="23" t="s">
        <v>2733</v>
      </c>
      <c r="G9" s="129">
        <v>10840</v>
      </c>
      <c r="H9" s="129">
        <v>11500</v>
      </c>
      <c r="I9" s="135">
        <v>0.061</v>
      </c>
      <c r="J9" s="134" t="s">
        <v>148</v>
      </c>
      <c r="K9" s="134" t="s">
        <v>2730</v>
      </c>
    </row>
    <row r="10" ht="18.95" hidden="1" customHeight="1" spans="1:11">
      <c r="A10" s="126" t="s">
        <v>136</v>
      </c>
      <c r="B10" s="97" t="s">
        <v>136</v>
      </c>
      <c r="C10" s="97" t="s">
        <v>139</v>
      </c>
      <c r="D10" s="89" t="s">
        <v>150</v>
      </c>
      <c r="E10" s="97" t="s">
        <v>148</v>
      </c>
      <c r="F10" s="23" t="s">
        <v>2734</v>
      </c>
      <c r="G10" s="129">
        <v>1161</v>
      </c>
      <c r="H10" s="129">
        <v>1250</v>
      </c>
      <c r="I10" s="135">
        <v>0.077</v>
      </c>
      <c r="J10" s="134" t="s">
        <v>148</v>
      </c>
      <c r="K10" s="134" t="s">
        <v>2730</v>
      </c>
    </row>
    <row r="11" ht="18.95" hidden="1" customHeight="1" spans="1:11">
      <c r="A11" s="126" t="s">
        <v>136</v>
      </c>
      <c r="B11" s="97" t="s">
        <v>136</v>
      </c>
      <c r="C11" s="97" t="s">
        <v>139</v>
      </c>
      <c r="D11" s="89" t="s">
        <v>152</v>
      </c>
      <c r="E11" s="97" t="s">
        <v>148</v>
      </c>
      <c r="F11" s="23" t="s">
        <v>2735</v>
      </c>
      <c r="G11" s="129">
        <v>1163</v>
      </c>
      <c r="H11" s="129">
        <v>1210</v>
      </c>
      <c r="I11" s="135">
        <v>0.04</v>
      </c>
      <c r="J11" s="134" t="s">
        <v>148</v>
      </c>
      <c r="K11" s="134" t="s">
        <v>2730</v>
      </c>
    </row>
    <row r="12" ht="18.95" hidden="1" customHeight="1" spans="1:11">
      <c r="A12" s="126" t="s">
        <v>136</v>
      </c>
      <c r="B12" s="97" t="s">
        <v>136</v>
      </c>
      <c r="C12" s="97" t="s">
        <v>139</v>
      </c>
      <c r="D12" s="89" t="s">
        <v>154</v>
      </c>
      <c r="E12" s="97" t="s">
        <v>148</v>
      </c>
      <c r="F12" s="27" t="s">
        <v>2736</v>
      </c>
      <c r="G12" s="129">
        <v>1075</v>
      </c>
      <c r="H12" s="129">
        <v>1120</v>
      </c>
      <c r="I12" s="135">
        <v>0.042</v>
      </c>
      <c r="J12" s="134" t="s">
        <v>148</v>
      </c>
      <c r="K12" s="134" t="s">
        <v>2730</v>
      </c>
    </row>
    <row r="13" ht="18.95" hidden="1" customHeight="1" spans="1:11">
      <c r="A13" s="126" t="s">
        <v>136</v>
      </c>
      <c r="B13" s="97" t="s">
        <v>136</v>
      </c>
      <c r="C13" s="97" t="s">
        <v>139</v>
      </c>
      <c r="D13" s="89" t="s">
        <v>156</v>
      </c>
      <c r="E13" s="97" t="s">
        <v>148</v>
      </c>
      <c r="F13" s="23" t="s">
        <v>2737</v>
      </c>
      <c r="G13" s="129">
        <v>7322</v>
      </c>
      <c r="H13" s="129">
        <v>7600</v>
      </c>
      <c r="I13" s="135">
        <v>0.038</v>
      </c>
      <c r="J13" s="134" t="s">
        <v>148</v>
      </c>
      <c r="K13" s="134" t="s">
        <v>2730</v>
      </c>
    </row>
    <row r="14" ht="18.95" hidden="1" customHeight="1" spans="1:11">
      <c r="A14" s="126" t="s">
        <v>136</v>
      </c>
      <c r="B14" s="97" t="s">
        <v>136</v>
      </c>
      <c r="C14" s="97" t="s">
        <v>139</v>
      </c>
      <c r="D14" s="89" t="s">
        <v>158</v>
      </c>
      <c r="E14" s="97" t="s">
        <v>148</v>
      </c>
      <c r="F14" s="23" t="s">
        <v>2738</v>
      </c>
      <c r="G14" s="129">
        <v>175</v>
      </c>
      <c r="H14" s="129">
        <v>190</v>
      </c>
      <c r="I14" s="135">
        <v>0.086</v>
      </c>
      <c r="J14" s="134" t="s">
        <v>148</v>
      </c>
      <c r="K14" s="134" t="s">
        <v>2730</v>
      </c>
    </row>
    <row r="15" ht="18.95" hidden="1" customHeight="1" spans="1:11">
      <c r="A15" s="126" t="s">
        <v>136</v>
      </c>
      <c r="B15" s="97" t="s">
        <v>136</v>
      </c>
      <c r="C15" s="97" t="s">
        <v>139</v>
      </c>
      <c r="D15" s="89" t="s">
        <v>160</v>
      </c>
      <c r="E15" s="97" t="s">
        <v>148</v>
      </c>
      <c r="F15" s="23" t="s">
        <v>2739</v>
      </c>
      <c r="G15" s="129">
        <v>91</v>
      </c>
      <c r="H15" s="129">
        <v>100</v>
      </c>
      <c r="I15" s="135">
        <v>0.099</v>
      </c>
      <c r="J15" s="134" t="s">
        <v>148</v>
      </c>
      <c r="K15" s="134" t="s">
        <v>2730</v>
      </c>
    </row>
    <row r="16" ht="18.95" hidden="1" customHeight="1" spans="1:11">
      <c r="A16" s="126" t="s">
        <v>136</v>
      </c>
      <c r="B16" s="97" t="s">
        <v>136</v>
      </c>
      <c r="C16" s="97" t="s">
        <v>139</v>
      </c>
      <c r="D16" s="89" t="s">
        <v>162</v>
      </c>
      <c r="E16" s="97" t="s">
        <v>148</v>
      </c>
      <c r="F16" s="28" t="s">
        <v>2740</v>
      </c>
      <c r="G16" s="129">
        <v>10920</v>
      </c>
      <c r="H16" s="130">
        <v>11630</v>
      </c>
      <c r="I16" s="136">
        <v>0.065</v>
      </c>
      <c r="J16" s="134" t="s">
        <v>148</v>
      </c>
      <c r="K16" s="134" t="s">
        <v>2730</v>
      </c>
    </row>
    <row r="17" ht="18.95" hidden="1" customHeight="1" spans="1:11">
      <c r="A17" s="126" t="s">
        <v>136</v>
      </c>
      <c r="B17" s="97" t="s">
        <v>137</v>
      </c>
      <c r="C17" s="97" t="s">
        <v>136</v>
      </c>
      <c r="D17" s="89" t="s">
        <v>164</v>
      </c>
      <c r="E17" s="97"/>
      <c r="F17" s="23" t="s">
        <v>165</v>
      </c>
      <c r="G17" s="128">
        <v>82267</v>
      </c>
      <c r="H17" s="128">
        <v>86400</v>
      </c>
      <c r="I17" s="135">
        <v>0.05</v>
      </c>
      <c r="J17" s="134" t="s">
        <v>148</v>
      </c>
      <c r="K17" s="134" t="s">
        <v>148</v>
      </c>
    </row>
    <row r="18" ht="18.95" hidden="1" customHeight="1" spans="1:11">
      <c r="A18" s="126" t="s">
        <v>136</v>
      </c>
      <c r="B18" s="97" t="s">
        <v>136</v>
      </c>
      <c r="C18" s="97" t="s">
        <v>164</v>
      </c>
      <c r="D18" s="89" t="s">
        <v>166</v>
      </c>
      <c r="E18" s="97" t="s">
        <v>148</v>
      </c>
      <c r="F18" s="23" t="s">
        <v>2729</v>
      </c>
      <c r="G18" s="129">
        <v>46876</v>
      </c>
      <c r="H18" s="129">
        <v>49200</v>
      </c>
      <c r="I18" s="135">
        <v>0.05</v>
      </c>
      <c r="J18" s="134" t="s">
        <v>148</v>
      </c>
      <c r="K18" s="134" t="s">
        <v>2730</v>
      </c>
    </row>
    <row r="19" ht="18.95" hidden="1" customHeight="1" spans="1:11">
      <c r="A19" s="126" t="s">
        <v>136</v>
      </c>
      <c r="B19" s="97" t="s">
        <v>136</v>
      </c>
      <c r="C19" s="97" t="s">
        <v>164</v>
      </c>
      <c r="D19" s="89" t="s">
        <v>167</v>
      </c>
      <c r="E19" s="97" t="s">
        <v>148</v>
      </c>
      <c r="F19" s="23" t="s">
        <v>2731</v>
      </c>
      <c r="G19" s="129">
        <v>13162</v>
      </c>
      <c r="H19" s="129">
        <v>13700</v>
      </c>
      <c r="I19" s="135">
        <v>0.041</v>
      </c>
      <c r="J19" s="134" t="s">
        <v>148</v>
      </c>
      <c r="K19" s="134" t="s">
        <v>2730</v>
      </c>
    </row>
    <row r="20" ht="18.95" hidden="1" customHeight="1" spans="1:11">
      <c r="A20" s="126" t="s">
        <v>136</v>
      </c>
      <c r="B20" s="97" t="s">
        <v>136</v>
      </c>
      <c r="C20" s="97" t="s">
        <v>164</v>
      </c>
      <c r="D20" s="89" t="s">
        <v>168</v>
      </c>
      <c r="E20" s="97" t="s">
        <v>148</v>
      </c>
      <c r="F20" s="23" t="s">
        <v>2732</v>
      </c>
      <c r="G20" s="129">
        <v>445</v>
      </c>
      <c r="H20" s="129">
        <v>460</v>
      </c>
      <c r="I20" s="135">
        <v>0.034</v>
      </c>
      <c r="J20" s="134" t="s">
        <v>148</v>
      </c>
      <c r="K20" s="134" t="s">
        <v>2730</v>
      </c>
    </row>
    <row r="21" ht="18.95" hidden="1" customHeight="1" spans="1:11">
      <c r="A21" s="126" t="s">
        <v>136</v>
      </c>
      <c r="B21" s="97" t="s">
        <v>136</v>
      </c>
      <c r="C21" s="97" t="s">
        <v>164</v>
      </c>
      <c r="D21" s="89" t="s">
        <v>169</v>
      </c>
      <c r="E21" s="97" t="s">
        <v>148</v>
      </c>
      <c r="F21" s="23" t="s">
        <v>2741</v>
      </c>
      <c r="G21" s="129">
        <v>7507</v>
      </c>
      <c r="H21" s="129">
        <v>8000</v>
      </c>
      <c r="I21" s="135">
        <v>0.066</v>
      </c>
      <c r="J21" s="134" t="s">
        <v>148</v>
      </c>
      <c r="K21" s="134" t="s">
        <v>2730</v>
      </c>
    </row>
    <row r="22" ht="18.95" hidden="1" customHeight="1" spans="1:11">
      <c r="A22" s="126" t="s">
        <v>136</v>
      </c>
      <c r="B22" s="97" t="s">
        <v>136</v>
      </c>
      <c r="C22" s="97" t="s">
        <v>164</v>
      </c>
      <c r="D22" s="89" t="s">
        <v>171</v>
      </c>
      <c r="E22" s="97" t="s">
        <v>148</v>
      </c>
      <c r="F22" s="23" t="s">
        <v>2742</v>
      </c>
      <c r="G22" s="129">
        <v>3195</v>
      </c>
      <c r="H22" s="129">
        <v>3350</v>
      </c>
      <c r="I22" s="135">
        <v>0.049</v>
      </c>
      <c r="J22" s="134" t="s">
        <v>148</v>
      </c>
      <c r="K22" s="134" t="s">
        <v>2730</v>
      </c>
    </row>
    <row r="23" ht="18.95" hidden="1" customHeight="1" spans="1:11">
      <c r="A23" s="126" t="s">
        <v>136</v>
      </c>
      <c r="B23" s="97" t="s">
        <v>136</v>
      </c>
      <c r="C23" s="97" t="s">
        <v>164</v>
      </c>
      <c r="D23" s="89" t="s">
        <v>173</v>
      </c>
      <c r="E23" s="97" t="s">
        <v>148</v>
      </c>
      <c r="F23" s="23" t="s">
        <v>2743</v>
      </c>
      <c r="G23" s="129">
        <v>1826</v>
      </c>
      <c r="H23" s="129">
        <v>1900</v>
      </c>
      <c r="I23" s="135">
        <v>0.041</v>
      </c>
      <c r="J23" s="134" t="s">
        <v>148</v>
      </c>
      <c r="K23" s="134" t="s">
        <v>2730</v>
      </c>
    </row>
    <row r="24" ht="18.95" hidden="1" customHeight="1" spans="1:11">
      <c r="A24" s="126" t="s">
        <v>136</v>
      </c>
      <c r="B24" s="97" t="s">
        <v>136</v>
      </c>
      <c r="C24" s="97" t="s">
        <v>164</v>
      </c>
      <c r="D24" s="89" t="s">
        <v>175</v>
      </c>
      <c r="E24" s="97" t="s">
        <v>148</v>
      </c>
      <c r="F24" s="23" t="s">
        <v>2739</v>
      </c>
      <c r="G24" s="129">
        <v>272</v>
      </c>
      <c r="H24" s="129">
        <v>290</v>
      </c>
      <c r="I24" s="135">
        <v>0.066</v>
      </c>
      <c r="J24" s="134" t="s">
        <v>148</v>
      </c>
      <c r="K24" s="134" t="s">
        <v>2730</v>
      </c>
    </row>
    <row r="25" ht="18.95" hidden="1" customHeight="1" spans="1:11">
      <c r="A25" s="126" t="s">
        <v>136</v>
      </c>
      <c r="B25" s="97" t="s">
        <v>136</v>
      </c>
      <c r="C25" s="97" t="s">
        <v>164</v>
      </c>
      <c r="D25" s="89" t="s">
        <v>176</v>
      </c>
      <c r="E25" s="97" t="s">
        <v>148</v>
      </c>
      <c r="F25" s="28" t="s">
        <v>2744</v>
      </c>
      <c r="G25" s="129">
        <v>8984</v>
      </c>
      <c r="H25" s="130">
        <v>9500</v>
      </c>
      <c r="I25" s="136">
        <v>0.057</v>
      </c>
      <c r="J25" s="134" t="s">
        <v>148</v>
      </c>
      <c r="K25" s="134" t="s">
        <v>2730</v>
      </c>
    </row>
    <row r="26" ht="18.95" hidden="1" customHeight="1" spans="1:11">
      <c r="A26" s="126" t="s">
        <v>136</v>
      </c>
      <c r="B26" s="97" t="s">
        <v>137</v>
      </c>
      <c r="C26" s="97" t="s">
        <v>136</v>
      </c>
      <c r="D26" s="481" t="s">
        <v>178</v>
      </c>
      <c r="E26" s="97"/>
      <c r="F26" s="23" t="s">
        <v>179</v>
      </c>
      <c r="G26" s="128">
        <v>1076334</v>
      </c>
      <c r="H26" s="128">
        <v>1128000</v>
      </c>
      <c r="I26" s="135">
        <v>0.048</v>
      </c>
      <c r="J26" s="134" t="s">
        <v>148</v>
      </c>
      <c r="K26" s="134" t="s">
        <v>148</v>
      </c>
    </row>
    <row r="27" ht="18.95" hidden="1" customHeight="1" spans="1:11">
      <c r="A27" s="126" t="s">
        <v>136</v>
      </c>
      <c r="B27" s="97" t="s">
        <v>136</v>
      </c>
      <c r="C27" s="97" t="s">
        <v>178</v>
      </c>
      <c r="D27" s="89" t="s">
        <v>180</v>
      </c>
      <c r="E27" s="97" t="s">
        <v>148</v>
      </c>
      <c r="F27" s="23" t="s">
        <v>2729</v>
      </c>
      <c r="G27" s="129">
        <v>531486</v>
      </c>
      <c r="H27" s="129">
        <v>560500</v>
      </c>
      <c r="I27" s="135">
        <v>0.055</v>
      </c>
      <c r="J27" s="134" t="s">
        <v>148</v>
      </c>
      <c r="K27" s="134" t="s">
        <v>2730</v>
      </c>
    </row>
    <row r="28" ht="18.95" hidden="1" customHeight="1" spans="1:11">
      <c r="A28" s="126" t="s">
        <v>136</v>
      </c>
      <c r="B28" s="97" t="s">
        <v>136</v>
      </c>
      <c r="C28" s="97" t="s">
        <v>178</v>
      </c>
      <c r="D28" s="89" t="s">
        <v>181</v>
      </c>
      <c r="E28" s="97" t="s">
        <v>148</v>
      </c>
      <c r="F28" s="23" t="s">
        <v>2731</v>
      </c>
      <c r="G28" s="129">
        <v>185330</v>
      </c>
      <c r="H28" s="129">
        <v>194000</v>
      </c>
      <c r="I28" s="135">
        <v>0.047</v>
      </c>
      <c r="J28" s="134" t="s">
        <v>148</v>
      </c>
      <c r="K28" s="134" t="s">
        <v>2730</v>
      </c>
    </row>
    <row r="29" ht="18.95" hidden="1" customHeight="1" spans="1:11">
      <c r="A29" s="126" t="s">
        <v>136</v>
      </c>
      <c r="B29" s="97" t="s">
        <v>136</v>
      </c>
      <c r="C29" s="97" t="s">
        <v>178</v>
      </c>
      <c r="D29" s="89" t="s">
        <v>182</v>
      </c>
      <c r="E29" s="97" t="s">
        <v>148</v>
      </c>
      <c r="F29" s="23" t="s">
        <v>2732</v>
      </c>
      <c r="G29" s="129">
        <v>20066</v>
      </c>
      <c r="H29" s="129">
        <v>21000</v>
      </c>
      <c r="I29" s="135">
        <v>0.047</v>
      </c>
      <c r="J29" s="134" t="s">
        <v>148</v>
      </c>
      <c r="K29" s="134" t="s">
        <v>2730</v>
      </c>
    </row>
    <row r="30" ht="18.95" hidden="1" customHeight="1" spans="1:11">
      <c r="A30" s="126" t="s">
        <v>136</v>
      </c>
      <c r="B30" s="97" t="s">
        <v>136</v>
      </c>
      <c r="C30" s="97" t="s">
        <v>178</v>
      </c>
      <c r="D30" s="89" t="s">
        <v>183</v>
      </c>
      <c r="E30" s="97" t="s">
        <v>148</v>
      </c>
      <c r="F30" s="23" t="s">
        <v>2745</v>
      </c>
      <c r="G30" s="129">
        <v>465</v>
      </c>
      <c r="H30" s="129">
        <v>500</v>
      </c>
      <c r="I30" s="135">
        <v>0.075</v>
      </c>
      <c r="J30" s="134" t="s">
        <v>148</v>
      </c>
      <c r="K30" s="134" t="s">
        <v>2730</v>
      </c>
    </row>
    <row r="31" ht="18.95" hidden="1" customHeight="1" spans="1:11">
      <c r="A31" s="126" t="s">
        <v>136</v>
      </c>
      <c r="B31" s="97" t="s">
        <v>136</v>
      </c>
      <c r="C31" s="97" t="s">
        <v>178</v>
      </c>
      <c r="D31" s="89" t="s">
        <v>185</v>
      </c>
      <c r="E31" s="97" t="s">
        <v>148</v>
      </c>
      <c r="F31" s="23" t="s">
        <v>2746</v>
      </c>
      <c r="G31" s="129">
        <v>4519</v>
      </c>
      <c r="H31" s="129">
        <v>5000</v>
      </c>
      <c r="I31" s="135">
        <v>0.106</v>
      </c>
      <c r="J31" s="134" t="s">
        <v>148</v>
      </c>
      <c r="K31" s="134" t="s">
        <v>2730</v>
      </c>
    </row>
    <row r="32" ht="18.95" hidden="1" customHeight="1" spans="1:11">
      <c r="A32" s="126" t="s">
        <v>136</v>
      </c>
      <c r="B32" s="97" t="s">
        <v>136</v>
      </c>
      <c r="C32" s="97" t="s">
        <v>178</v>
      </c>
      <c r="D32" s="89" t="s">
        <v>187</v>
      </c>
      <c r="E32" s="97" t="s">
        <v>148</v>
      </c>
      <c r="F32" s="23" t="s">
        <v>2747</v>
      </c>
      <c r="G32" s="129">
        <v>746</v>
      </c>
      <c r="H32" s="129">
        <v>800</v>
      </c>
      <c r="I32" s="135">
        <v>0.072</v>
      </c>
      <c r="J32" s="134" t="s">
        <v>148</v>
      </c>
      <c r="K32" s="134" t="s">
        <v>2730</v>
      </c>
    </row>
    <row r="33" ht="18.95" hidden="1" customHeight="1" spans="1:11">
      <c r="A33" s="126" t="s">
        <v>136</v>
      </c>
      <c r="B33" s="97" t="s">
        <v>136</v>
      </c>
      <c r="C33" s="97" t="s">
        <v>178</v>
      </c>
      <c r="D33" s="89" t="s">
        <v>189</v>
      </c>
      <c r="E33" s="97" t="s">
        <v>148</v>
      </c>
      <c r="F33" s="23" t="s">
        <v>2748</v>
      </c>
      <c r="G33" s="129">
        <v>2030</v>
      </c>
      <c r="H33" s="129">
        <v>2120</v>
      </c>
      <c r="I33" s="135">
        <v>0.044</v>
      </c>
      <c r="J33" s="134" t="s">
        <v>148</v>
      </c>
      <c r="K33" s="134" t="s">
        <v>2730</v>
      </c>
    </row>
    <row r="34" ht="18.95" hidden="1" customHeight="1" spans="1:11">
      <c r="A34" s="126" t="s">
        <v>136</v>
      </c>
      <c r="B34" s="97" t="s">
        <v>136</v>
      </c>
      <c r="C34" s="97" t="s">
        <v>178</v>
      </c>
      <c r="D34" s="89" t="s">
        <v>191</v>
      </c>
      <c r="E34" s="97" t="s">
        <v>148</v>
      </c>
      <c r="F34" s="23" t="s">
        <v>2749</v>
      </c>
      <c r="G34" s="129">
        <v>18398</v>
      </c>
      <c r="H34" s="129">
        <v>19000</v>
      </c>
      <c r="I34" s="135">
        <v>0.033</v>
      </c>
      <c r="J34" s="134" t="s">
        <v>148</v>
      </c>
      <c r="K34" s="134" t="s">
        <v>2730</v>
      </c>
    </row>
    <row r="35" ht="18.95" hidden="1" customHeight="1" spans="1:11">
      <c r="A35" s="126" t="s">
        <v>136</v>
      </c>
      <c r="B35" s="97" t="s">
        <v>136</v>
      </c>
      <c r="C35" s="97" t="s">
        <v>178</v>
      </c>
      <c r="D35" s="89" t="s">
        <v>193</v>
      </c>
      <c r="E35" s="97" t="s">
        <v>148</v>
      </c>
      <c r="F35" s="27" t="s">
        <v>2750</v>
      </c>
      <c r="G35" s="129">
        <v>1387</v>
      </c>
      <c r="H35" s="129">
        <v>1450</v>
      </c>
      <c r="I35" s="135">
        <v>0.045</v>
      </c>
      <c r="J35" s="134" t="s">
        <v>148</v>
      </c>
      <c r="K35" s="134" t="s">
        <v>2730</v>
      </c>
    </row>
    <row r="36" ht="18.95" hidden="1" customHeight="1" spans="1:11">
      <c r="A36" s="126" t="s">
        <v>136</v>
      </c>
      <c r="B36" s="97" t="s">
        <v>136</v>
      </c>
      <c r="C36" s="97" t="s">
        <v>178</v>
      </c>
      <c r="D36" s="89" t="s">
        <v>195</v>
      </c>
      <c r="E36" s="97" t="s">
        <v>148</v>
      </c>
      <c r="F36" s="27" t="s">
        <v>2739</v>
      </c>
      <c r="G36" s="129">
        <v>15608</v>
      </c>
      <c r="H36" s="129">
        <v>16000</v>
      </c>
      <c r="I36" s="135">
        <v>0.025</v>
      </c>
      <c r="J36" s="134" t="s">
        <v>148</v>
      </c>
      <c r="K36" s="134" t="s">
        <v>2730</v>
      </c>
    </row>
    <row r="37" ht="18.95" hidden="1" customHeight="1" spans="1:11">
      <c r="A37" s="126" t="s">
        <v>136</v>
      </c>
      <c r="B37" s="97" t="s">
        <v>136</v>
      </c>
      <c r="C37" s="97" t="s">
        <v>178</v>
      </c>
      <c r="D37" s="89" t="s">
        <v>196</v>
      </c>
      <c r="E37" s="97" t="s">
        <v>148</v>
      </c>
      <c r="F37" s="28" t="s">
        <v>4014</v>
      </c>
      <c r="G37" s="129">
        <v>296299</v>
      </c>
      <c r="H37" s="130">
        <v>307630</v>
      </c>
      <c r="I37" s="136">
        <v>0.038</v>
      </c>
      <c r="J37" s="134" t="s">
        <v>148</v>
      </c>
      <c r="K37" s="134" t="s">
        <v>2730</v>
      </c>
    </row>
    <row r="38" ht="18.95" hidden="1" customHeight="1" spans="1:11">
      <c r="A38" s="126" t="s">
        <v>136</v>
      </c>
      <c r="B38" s="97" t="s">
        <v>137</v>
      </c>
      <c r="C38" s="97" t="s">
        <v>136</v>
      </c>
      <c r="D38" s="89" t="s">
        <v>198</v>
      </c>
      <c r="E38" s="97"/>
      <c r="F38" s="23" t="s">
        <v>199</v>
      </c>
      <c r="G38" s="128">
        <v>239646</v>
      </c>
      <c r="H38" s="128">
        <v>250800</v>
      </c>
      <c r="I38" s="135">
        <v>0.047</v>
      </c>
      <c r="J38" s="134" t="s">
        <v>148</v>
      </c>
      <c r="K38" s="134" t="s">
        <v>148</v>
      </c>
    </row>
    <row r="39" ht="18.95" hidden="1" customHeight="1" spans="1:11">
      <c r="A39" s="126" t="s">
        <v>136</v>
      </c>
      <c r="B39" s="97" t="s">
        <v>136</v>
      </c>
      <c r="C39" s="97" t="s">
        <v>198</v>
      </c>
      <c r="D39" s="89" t="s">
        <v>200</v>
      </c>
      <c r="E39" s="97" t="s">
        <v>148</v>
      </c>
      <c r="F39" s="23" t="s">
        <v>2729</v>
      </c>
      <c r="G39" s="129">
        <v>47321</v>
      </c>
      <c r="H39" s="129">
        <v>49600</v>
      </c>
      <c r="I39" s="135">
        <v>0.048</v>
      </c>
      <c r="J39" s="134" t="s">
        <v>148</v>
      </c>
      <c r="K39" s="134" t="s">
        <v>2730</v>
      </c>
    </row>
    <row r="40" ht="18.95" hidden="1" customHeight="1" spans="1:11">
      <c r="A40" s="126" t="s">
        <v>136</v>
      </c>
      <c r="B40" s="97" t="s">
        <v>136</v>
      </c>
      <c r="C40" s="97" t="s">
        <v>198</v>
      </c>
      <c r="D40" s="89" t="s">
        <v>201</v>
      </c>
      <c r="E40" s="97" t="s">
        <v>148</v>
      </c>
      <c r="F40" s="23" t="s">
        <v>2731</v>
      </c>
      <c r="G40" s="129">
        <v>22926</v>
      </c>
      <c r="H40" s="129">
        <v>24000</v>
      </c>
      <c r="I40" s="135">
        <v>0.047</v>
      </c>
      <c r="J40" s="134" t="s">
        <v>148</v>
      </c>
      <c r="K40" s="134" t="s">
        <v>2730</v>
      </c>
    </row>
    <row r="41" ht="18.95" hidden="1" customHeight="1" spans="1:11">
      <c r="A41" s="126" t="s">
        <v>136</v>
      </c>
      <c r="B41" s="97" t="s">
        <v>136</v>
      </c>
      <c r="C41" s="97" t="s">
        <v>198</v>
      </c>
      <c r="D41" s="89" t="s">
        <v>202</v>
      </c>
      <c r="E41" s="97" t="s">
        <v>148</v>
      </c>
      <c r="F41" s="23" t="s">
        <v>2732</v>
      </c>
      <c r="G41" s="129">
        <v>426</v>
      </c>
      <c r="H41" s="129">
        <v>450</v>
      </c>
      <c r="I41" s="135">
        <v>0.056</v>
      </c>
      <c r="J41" s="134" t="s">
        <v>148</v>
      </c>
      <c r="K41" s="134" t="s">
        <v>2730</v>
      </c>
    </row>
    <row r="42" ht="18.95" hidden="1" customHeight="1" spans="1:11">
      <c r="A42" s="126" t="s">
        <v>136</v>
      </c>
      <c r="B42" s="97" t="s">
        <v>136</v>
      </c>
      <c r="C42" s="97" t="s">
        <v>198</v>
      </c>
      <c r="D42" s="89" t="s">
        <v>203</v>
      </c>
      <c r="E42" s="97" t="s">
        <v>148</v>
      </c>
      <c r="F42" s="23" t="s">
        <v>2751</v>
      </c>
      <c r="G42" s="129">
        <v>92638</v>
      </c>
      <c r="H42" s="129">
        <v>96300</v>
      </c>
      <c r="I42" s="135">
        <v>0.04</v>
      </c>
      <c r="J42" s="134" t="s">
        <v>148</v>
      </c>
      <c r="K42" s="134" t="s">
        <v>2730</v>
      </c>
    </row>
    <row r="43" ht="18.95" hidden="1" customHeight="1" spans="1:11">
      <c r="A43" s="126" t="s">
        <v>136</v>
      </c>
      <c r="B43" s="97" t="s">
        <v>136</v>
      </c>
      <c r="C43" s="97" t="s">
        <v>198</v>
      </c>
      <c r="D43" s="89" t="s">
        <v>205</v>
      </c>
      <c r="E43" s="97" t="s">
        <v>148</v>
      </c>
      <c r="F43" s="23" t="s">
        <v>2752</v>
      </c>
      <c r="G43" s="129">
        <v>671</v>
      </c>
      <c r="H43" s="129">
        <v>700</v>
      </c>
      <c r="I43" s="135">
        <v>0.043</v>
      </c>
      <c r="J43" s="134" t="s">
        <v>148</v>
      </c>
      <c r="K43" s="134" t="s">
        <v>2730</v>
      </c>
    </row>
    <row r="44" ht="18.95" hidden="1" customHeight="1" spans="1:11">
      <c r="A44" s="126" t="s">
        <v>136</v>
      </c>
      <c r="B44" s="97" t="s">
        <v>136</v>
      </c>
      <c r="C44" s="97" t="s">
        <v>198</v>
      </c>
      <c r="D44" s="89" t="s">
        <v>207</v>
      </c>
      <c r="E44" s="97" t="s">
        <v>148</v>
      </c>
      <c r="F44" s="23" t="s">
        <v>2753</v>
      </c>
      <c r="G44" s="129">
        <v>10660</v>
      </c>
      <c r="H44" s="129">
        <v>11600</v>
      </c>
      <c r="I44" s="135">
        <v>0.088</v>
      </c>
      <c r="J44" s="134" t="s">
        <v>148</v>
      </c>
      <c r="K44" s="134" t="s">
        <v>2730</v>
      </c>
    </row>
    <row r="45" ht="18.95" hidden="1" customHeight="1" spans="1:11">
      <c r="A45" s="126" t="s">
        <v>136</v>
      </c>
      <c r="B45" s="97" t="s">
        <v>136</v>
      </c>
      <c r="C45" s="97" t="s">
        <v>198</v>
      </c>
      <c r="D45" s="89" t="s">
        <v>209</v>
      </c>
      <c r="E45" s="97" t="s">
        <v>148</v>
      </c>
      <c r="F45" s="23" t="s">
        <v>2754</v>
      </c>
      <c r="G45" s="129">
        <v>704</v>
      </c>
      <c r="H45" s="129">
        <v>750</v>
      </c>
      <c r="I45" s="135">
        <v>0.065</v>
      </c>
      <c r="J45" s="134" t="s">
        <v>148</v>
      </c>
      <c r="K45" s="134" t="s">
        <v>2730</v>
      </c>
    </row>
    <row r="46" ht="18.95" hidden="1" customHeight="1" spans="1:11">
      <c r="A46" s="126" t="s">
        <v>136</v>
      </c>
      <c r="B46" s="97" t="s">
        <v>136</v>
      </c>
      <c r="C46" s="97" t="s">
        <v>198</v>
      </c>
      <c r="D46" s="89" t="s">
        <v>212</v>
      </c>
      <c r="E46" s="97" t="s">
        <v>148</v>
      </c>
      <c r="F46" s="23" t="s">
        <v>2755</v>
      </c>
      <c r="G46" s="129">
        <v>2835</v>
      </c>
      <c r="H46" s="129">
        <v>3000</v>
      </c>
      <c r="I46" s="135">
        <v>0.058</v>
      </c>
      <c r="J46" s="134" t="s">
        <v>148</v>
      </c>
      <c r="K46" s="134" t="s">
        <v>2730</v>
      </c>
    </row>
    <row r="47" ht="18.95" hidden="1" customHeight="1" spans="1:11">
      <c r="A47" s="126" t="s">
        <v>136</v>
      </c>
      <c r="B47" s="97" t="s">
        <v>136</v>
      </c>
      <c r="C47" s="97" t="s">
        <v>198</v>
      </c>
      <c r="D47" s="481" t="s">
        <v>214</v>
      </c>
      <c r="E47" s="97" t="s">
        <v>148</v>
      </c>
      <c r="F47" s="23" t="s">
        <v>2756</v>
      </c>
      <c r="G47" s="129">
        <v>0</v>
      </c>
      <c r="H47" s="129">
        <v>0</v>
      </c>
      <c r="I47" s="135" t="s">
        <v>136</v>
      </c>
      <c r="J47" s="134" t="s">
        <v>2730</v>
      </c>
      <c r="K47" s="134" t="s">
        <v>2730</v>
      </c>
    </row>
    <row r="48" ht="18.95" hidden="1" customHeight="1" spans="1:11">
      <c r="A48" s="126" t="s">
        <v>136</v>
      </c>
      <c r="B48" s="97" t="s">
        <v>136</v>
      </c>
      <c r="C48" s="97" t="s">
        <v>198</v>
      </c>
      <c r="D48" s="89" t="s">
        <v>216</v>
      </c>
      <c r="E48" s="97" t="s">
        <v>148</v>
      </c>
      <c r="F48" s="23" t="s">
        <v>2739</v>
      </c>
      <c r="G48" s="129">
        <v>3693</v>
      </c>
      <c r="H48" s="129">
        <v>4000</v>
      </c>
      <c r="I48" s="135">
        <v>0.083</v>
      </c>
      <c r="J48" s="134" t="s">
        <v>148</v>
      </c>
      <c r="K48" s="134" t="s">
        <v>2730</v>
      </c>
    </row>
    <row r="49" ht="18.95" hidden="1" customHeight="1" spans="1:11">
      <c r="A49" s="126" t="s">
        <v>136</v>
      </c>
      <c r="B49" s="97" t="s">
        <v>136</v>
      </c>
      <c r="C49" s="97" t="s">
        <v>198</v>
      </c>
      <c r="D49" s="89" t="s">
        <v>217</v>
      </c>
      <c r="E49" s="97" t="s">
        <v>148</v>
      </c>
      <c r="F49" s="28" t="s">
        <v>2757</v>
      </c>
      <c r="G49" s="129">
        <v>57772</v>
      </c>
      <c r="H49" s="131">
        <v>60400</v>
      </c>
      <c r="I49" s="136">
        <v>0.045</v>
      </c>
      <c r="J49" s="134" t="s">
        <v>148</v>
      </c>
      <c r="K49" s="134" t="s">
        <v>2730</v>
      </c>
    </row>
    <row r="50" ht="18.95" hidden="1" customHeight="1" spans="1:11">
      <c r="A50" s="126" t="s">
        <v>136</v>
      </c>
      <c r="B50" s="97" t="s">
        <v>137</v>
      </c>
      <c r="C50" s="97" t="s">
        <v>136</v>
      </c>
      <c r="D50" s="89" t="s">
        <v>219</v>
      </c>
      <c r="E50" s="97" t="s">
        <v>136</v>
      </c>
      <c r="F50" s="23" t="s">
        <v>220</v>
      </c>
      <c r="G50" s="128">
        <v>46780</v>
      </c>
      <c r="H50" s="128">
        <v>49000</v>
      </c>
      <c r="I50" s="135">
        <v>0.047</v>
      </c>
      <c r="J50" s="134" t="s">
        <v>148</v>
      </c>
      <c r="K50" s="134" t="s">
        <v>148</v>
      </c>
    </row>
    <row r="51" ht="18.95" hidden="1" customHeight="1" spans="1:11">
      <c r="A51" s="126" t="s">
        <v>136</v>
      </c>
      <c r="B51" s="97" t="s">
        <v>136</v>
      </c>
      <c r="C51" s="97" t="s">
        <v>219</v>
      </c>
      <c r="D51" s="89" t="s">
        <v>221</v>
      </c>
      <c r="E51" s="97" t="s">
        <v>148</v>
      </c>
      <c r="F51" s="23" t="s">
        <v>2729</v>
      </c>
      <c r="G51" s="129">
        <v>22035</v>
      </c>
      <c r="H51" s="129">
        <v>23400</v>
      </c>
      <c r="I51" s="135">
        <v>0.062</v>
      </c>
      <c r="J51" s="134" t="s">
        <v>148</v>
      </c>
      <c r="K51" s="134" t="s">
        <v>2730</v>
      </c>
    </row>
    <row r="52" ht="18.95" hidden="1" customHeight="1" spans="1:11">
      <c r="A52" s="126" t="s">
        <v>136</v>
      </c>
      <c r="B52" s="97" t="s">
        <v>136</v>
      </c>
      <c r="C52" s="97" t="s">
        <v>219</v>
      </c>
      <c r="D52" s="89" t="s">
        <v>222</v>
      </c>
      <c r="E52" s="97" t="s">
        <v>148</v>
      </c>
      <c r="F52" s="23" t="s">
        <v>2731</v>
      </c>
      <c r="G52" s="129">
        <v>2319</v>
      </c>
      <c r="H52" s="129">
        <v>2400</v>
      </c>
      <c r="I52" s="135">
        <v>0.035</v>
      </c>
      <c r="J52" s="134" t="s">
        <v>148</v>
      </c>
      <c r="K52" s="134" t="s">
        <v>2730</v>
      </c>
    </row>
    <row r="53" ht="18.95" hidden="1" customHeight="1" spans="1:11">
      <c r="A53" s="126" t="s">
        <v>136</v>
      </c>
      <c r="B53" s="97" t="s">
        <v>136</v>
      </c>
      <c r="C53" s="97" t="s">
        <v>219</v>
      </c>
      <c r="D53" s="89" t="s">
        <v>223</v>
      </c>
      <c r="E53" s="97" t="s">
        <v>148</v>
      </c>
      <c r="F53" s="23" t="s">
        <v>2732</v>
      </c>
      <c r="G53" s="129">
        <v>149</v>
      </c>
      <c r="H53" s="129">
        <v>155</v>
      </c>
      <c r="I53" s="135">
        <v>0.04</v>
      </c>
      <c r="J53" s="134" t="s">
        <v>148</v>
      </c>
      <c r="K53" s="134" t="s">
        <v>2730</v>
      </c>
    </row>
    <row r="54" ht="18.95" hidden="1" customHeight="1" spans="1:11">
      <c r="A54" s="126" t="s">
        <v>136</v>
      </c>
      <c r="B54" s="97" t="s">
        <v>136</v>
      </c>
      <c r="C54" s="97" t="s">
        <v>219</v>
      </c>
      <c r="D54" s="89" t="s">
        <v>224</v>
      </c>
      <c r="E54" s="97" t="s">
        <v>148</v>
      </c>
      <c r="F54" s="23" t="s">
        <v>2758</v>
      </c>
      <c r="G54" s="129">
        <v>950</v>
      </c>
      <c r="H54" s="129">
        <v>980</v>
      </c>
      <c r="I54" s="135">
        <v>0.032</v>
      </c>
      <c r="J54" s="134" t="s">
        <v>148</v>
      </c>
      <c r="K54" s="134" t="s">
        <v>2730</v>
      </c>
    </row>
    <row r="55" ht="18.95" hidden="1" customHeight="1" spans="1:11">
      <c r="A55" s="126" t="s">
        <v>136</v>
      </c>
      <c r="B55" s="97" t="s">
        <v>136</v>
      </c>
      <c r="C55" s="97" t="s">
        <v>219</v>
      </c>
      <c r="D55" s="89" t="s">
        <v>226</v>
      </c>
      <c r="E55" s="97" t="s">
        <v>148</v>
      </c>
      <c r="F55" s="23" t="s">
        <v>2759</v>
      </c>
      <c r="G55" s="129">
        <v>4324</v>
      </c>
      <c r="H55" s="129">
        <v>4500</v>
      </c>
      <c r="I55" s="135">
        <v>0.041</v>
      </c>
      <c r="J55" s="134" t="s">
        <v>148</v>
      </c>
      <c r="K55" s="134" t="s">
        <v>2730</v>
      </c>
    </row>
    <row r="56" ht="18.95" hidden="1" customHeight="1" spans="1:11">
      <c r="A56" s="126" t="s">
        <v>136</v>
      </c>
      <c r="B56" s="97" t="s">
        <v>136</v>
      </c>
      <c r="C56" s="97" t="s">
        <v>219</v>
      </c>
      <c r="D56" s="89" t="s">
        <v>228</v>
      </c>
      <c r="E56" s="97" t="s">
        <v>148</v>
      </c>
      <c r="F56" s="23" t="s">
        <v>2760</v>
      </c>
      <c r="G56" s="129">
        <v>932</v>
      </c>
      <c r="H56" s="129">
        <v>1000</v>
      </c>
      <c r="I56" s="135">
        <v>0.073</v>
      </c>
      <c r="J56" s="134" t="s">
        <v>148</v>
      </c>
      <c r="K56" s="134" t="s">
        <v>2730</v>
      </c>
    </row>
    <row r="57" ht="18.95" hidden="1" customHeight="1" spans="1:11">
      <c r="A57" s="126" t="s">
        <v>136</v>
      </c>
      <c r="B57" s="97" t="s">
        <v>136</v>
      </c>
      <c r="C57" s="97" t="s">
        <v>219</v>
      </c>
      <c r="D57" s="89" t="s">
        <v>230</v>
      </c>
      <c r="E57" s="97" t="s">
        <v>148</v>
      </c>
      <c r="F57" s="23" t="s">
        <v>2761</v>
      </c>
      <c r="G57" s="129">
        <v>7018</v>
      </c>
      <c r="H57" s="129">
        <v>7200</v>
      </c>
      <c r="I57" s="135">
        <v>0.026</v>
      </c>
      <c r="J57" s="134" t="s">
        <v>148</v>
      </c>
      <c r="K57" s="134" t="s">
        <v>2730</v>
      </c>
    </row>
    <row r="58" ht="18.95" hidden="1" customHeight="1" spans="1:11">
      <c r="A58" s="126" t="s">
        <v>136</v>
      </c>
      <c r="B58" s="97" t="s">
        <v>136</v>
      </c>
      <c r="C58" s="97" t="s">
        <v>219</v>
      </c>
      <c r="D58" s="89" t="s">
        <v>232</v>
      </c>
      <c r="E58" s="97" t="s">
        <v>148</v>
      </c>
      <c r="F58" s="23" t="s">
        <v>2762</v>
      </c>
      <c r="G58" s="129">
        <v>3985</v>
      </c>
      <c r="H58" s="129">
        <v>4100</v>
      </c>
      <c r="I58" s="135">
        <v>0.029</v>
      </c>
      <c r="J58" s="134" t="s">
        <v>148</v>
      </c>
      <c r="K58" s="134" t="s">
        <v>2730</v>
      </c>
    </row>
    <row r="59" ht="18.95" hidden="1" customHeight="1" spans="1:11">
      <c r="A59" s="126" t="s">
        <v>136</v>
      </c>
      <c r="B59" s="97" t="s">
        <v>136</v>
      </c>
      <c r="C59" s="97" t="s">
        <v>219</v>
      </c>
      <c r="D59" s="89" t="s">
        <v>234</v>
      </c>
      <c r="E59" s="97" t="s">
        <v>148</v>
      </c>
      <c r="F59" s="23" t="s">
        <v>2739</v>
      </c>
      <c r="G59" s="129">
        <v>2684</v>
      </c>
      <c r="H59" s="129">
        <v>2840</v>
      </c>
      <c r="I59" s="135">
        <v>0.058</v>
      </c>
      <c r="J59" s="134" t="s">
        <v>148</v>
      </c>
      <c r="K59" s="134" t="s">
        <v>2730</v>
      </c>
    </row>
    <row r="60" ht="18.95" hidden="1" customHeight="1" spans="1:11">
      <c r="A60" s="126" t="s">
        <v>136</v>
      </c>
      <c r="B60" s="97" t="s">
        <v>136</v>
      </c>
      <c r="C60" s="97" t="s">
        <v>219</v>
      </c>
      <c r="D60" s="89" t="s">
        <v>235</v>
      </c>
      <c r="E60" s="97" t="s">
        <v>148</v>
      </c>
      <c r="F60" s="28" t="s">
        <v>2763</v>
      </c>
      <c r="G60" s="129">
        <v>2384</v>
      </c>
      <c r="H60" s="131">
        <v>2425</v>
      </c>
      <c r="I60" s="136">
        <v>0.017</v>
      </c>
      <c r="J60" s="134" t="s">
        <v>148</v>
      </c>
      <c r="K60" s="134" t="s">
        <v>2730</v>
      </c>
    </row>
    <row r="61" ht="18.95" hidden="1" customHeight="1" spans="1:11">
      <c r="A61" s="126" t="s">
        <v>136</v>
      </c>
      <c r="B61" s="97" t="s">
        <v>137</v>
      </c>
      <c r="C61" s="97" t="s">
        <v>136</v>
      </c>
      <c r="D61" s="89" t="s">
        <v>237</v>
      </c>
      <c r="E61" s="97" t="s">
        <v>136</v>
      </c>
      <c r="F61" s="23" t="s">
        <v>238</v>
      </c>
      <c r="G61" s="128">
        <v>194533</v>
      </c>
      <c r="H61" s="128">
        <v>203000</v>
      </c>
      <c r="I61" s="135">
        <v>0.044</v>
      </c>
      <c r="J61" s="134" t="s">
        <v>148</v>
      </c>
      <c r="K61" s="134" t="s">
        <v>148</v>
      </c>
    </row>
    <row r="62" ht="18.95" hidden="1" customHeight="1" spans="1:11">
      <c r="A62" s="126" t="s">
        <v>136</v>
      </c>
      <c r="B62" s="97" t="s">
        <v>136</v>
      </c>
      <c r="C62" s="97" t="s">
        <v>237</v>
      </c>
      <c r="D62" s="89" t="s">
        <v>239</v>
      </c>
      <c r="E62" s="97" t="s">
        <v>148</v>
      </c>
      <c r="F62" s="23" t="s">
        <v>2729</v>
      </c>
      <c r="G62" s="129">
        <v>94749</v>
      </c>
      <c r="H62" s="129">
        <v>99300</v>
      </c>
      <c r="I62" s="135">
        <v>0.048</v>
      </c>
      <c r="J62" s="134" t="s">
        <v>148</v>
      </c>
      <c r="K62" s="134" t="s">
        <v>2730</v>
      </c>
    </row>
    <row r="63" ht="18.95" hidden="1" customHeight="1" spans="1:11">
      <c r="A63" s="126" t="s">
        <v>136</v>
      </c>
      <c r="B63" s="97" t="s">
        <v>136</v>
      </c>
      <c r="C63" s="97" t="s">
        <v>237</v>
      </c>
      <c r="D63" s="89" t="s">
        <v>240</v>
      </c>
      <c r="E63" s="97" t="s">
        <v>148</v>
      </c>
      <c r="F63" s="23" t="s">
        <v>2731</v>
      </c>
      <c r="G63" s="129">
        <v>20412</v>
      </c>
      <c r="H63" s="129">
        <v>21500</v>
      </c>
      <c r="I63" s="135">
        <v>0.053</v>
      </c>
      <c r="J63" s="134" t="s">
        <v>148</v>
      </c>
      <c r="K63" s="134" t="s">
        <v>2730</v>
      </c>
    </row>
    <row r="64" ht="18.95" hidden="1" customHeight="1" spans="1:11">
      <c r="A64" s="126" t="s">
        <v>136</v>
      </c>
      <c r="B64" s="97" t="s">
        <v>136</v>
      </c>
      <c r="C64" s="97" t="s">
        <v>237</v>
      </c>
      <c r="D64" s="89" t="s">
        <v>241</v>
      </c>
      <c r="E64" s="97" t="s">
        <v>148</v>
      </c>
      <c r="F64" s="23" t="s">
        <v>2732</v>
      </c>
      <c r="G64" s="129">
        <v>192</v>
      </c>
      <c r="H64" s="129">
        <v>200</v>
      </c>
      <c r="I64" s="135">
        <v>0.042</v>
      </c>
      <c r="J64" s="134" t="s">
        <v>148</v>
      </c>
      <c r="K64" s="134" t="s">
        <v>2730</v>
      </c>
    </row>
    <row r="65" ht="18.95" hidden="1" customHeight="1" spans="1:11">
      <c r="A65" s="126" t="s">
        <v>136</v>
      </c>
      <c r="B65" s="97" t="s">
        <v>136</v>
      </c>
      <c r="C65" s="97" t="s">
        <v>237</v>
      </c>
      <c r="D65" s="89" t="s">
        <v>242</v>
      </c>
      <c r="E65" s="97" t="s">
        <v>148</v>
      </c>
      <c r="F65" s="23" t="s">
        <v>2764</v>
      </c>
      <c r="G65" s="129">
        <v>2836</v>
      </c>
      <c r="H65" s="129">
        <v>3100</v>
      </c>
      <c r="I65" s="135">
        <v>0.093</v>
      </c>
      <c r="J65" s="134" t="s">
        <v>148</v>
      </c>
      <c r="K65" s="134" t="s">
        <v>2730</v>
      </c>
    </row>
    <row r="66" ht="18.95" hidden="1" customHeight="1" spans="1:11">
      <c r="A66" s="126" t="s">
        <v>136</v>
      </c>
      <c r="B66" s="97" t="s">
        <v>136</v>
      </c>
      <c r="C66" s="97" t="s">
        <v>237</v>
      </c>
      <c r="D66" s="89" t="s">
        <v>244</v>
      </c>
      <c r="E66" s="97" t="s">
        <v>148</v>
      </c>
      <c r="F66" s="23" t="s">
        <v>2765</v>
      </c>
      <c r="G66" s="129">
        <v>5604</v>
      </c>
      <c r="H66" s="129">
        <v>5900</v>
      </c>
      <c r="I66" s="135">
        <v>0.053</v>
      </c>
      <c r="J66" s="134" t="s">
        <v>148</v>
      </c>
      <c r="K66" s="134" t="s">
        <v>2730</v>
      </c>
    </row>
    <row r="67" ht="18.95" hidden="1" customHeight="1" spans="1:11">
      <c r="A67" s="126" t="s">
        <v>136</v>
      </c>
      <c r="B67" s="97" t="s">
        <v>136</v>
      </c>
      <c r="C67" s="97" t="s">
        <v>237</v>
      </c>
      <c r="D67" s="89" t="s">
        <v>246</v>
      </c>
      <c r="E67" s="97" t="s">
        <v>148</v>
      </c>
      <c r="F67" s="23" t="s">
        <v>2766</v>
      </c>
      <c r="G67" s="129">
        <v>125</v>
      </c>
      <c r="H67" s="129">
        <v>130</v>
      </c>
      <c r="I67" s="135">
        <v>0.04</v>
      </c>
      <c r="J67" s="134" t="s">
        <v>148</v>
      </c>
      <c r="K67" s="134" t="s">
        <v>2730</v>
      </c>
    </row>
    <row r="68" ht="18.95" hidden="1" customHeight="1" spans="1:11">
      <c r="A68" s="126" t="s">
        <v>136</v>
      </c>
      <c r="B68" s="97" t="s">
        <v>136</v>
      </c>
      <c r="C68" s="97" t="s">
        <v>237</v>
      </c>
      <c r="D68" s="89" t="s">
        <v>248</v>
      </c>
      <c r="E68" s="97" t="s">
        <v>148</v>
      </c>
      <c r="F68" s="23" t="s">
        <v>2767</v>
      </c>
      <c r="G68" s="129">
        <v>4561</v>
      </c>
      <c r="H68" s="129">
        <v>4800</v>
      </c>
      <c r="I68" s="135">
        <v>0.052</v>
      </c>
      <c r="J68" s="134" t="s">
        <v>148</v>
      </c>
      <c r="K68" s="134" t="s">
        <v>2730</v>
      </c>
    </row>
    <row r="69" ht="18.95" hidden="1" customHeight="1" spans="1:11">
      <c r="A69" s="126" t="s">
        <v>136</v>
      </c>
      <c r="B69" s="97" t="s">
        <v>136</v>
      </c>
      <c r="C69" s="97" t="s">
        <v>237</v>
      </c>
      <c r="D69" s="89" t="s">
        <v>250</v>
      </c>
      <c r="E69" s="97" t="s">
        <v>148</v>
      </c>
      <c r="F69" s="23" t="s">
        <v>2768</v>
      </c>
      <c r="G69" s="129">
        <v>5050</v>
      </c>
      <c r="H69" s="129">
        <v>5200</v>
      </c>
      <c r="I69" s="135">
        <v>0.03</v>
      </c>
      <c r="J69" s="134" t="s">
        <v>148</v>
      </c>
      <c r="K69" s="134" t="s">
        <v>2730</v>
      </c>
    </row>
    <row r="70" ht="18.95" hidden="1" customHeight="1" spans="1:11">
      <c r="A70" s="126" t="s">
        <v>136</v>
      </c>
      <c r="B70" s="97" t="s">
        <v>136</v>
      </c>
      <c r="C70" s="97" t="s">
        <v>237</v>
      </c>
      <c r="D70" s="89" t="s">
        <v>252</v>
      </c>
      <c r="E70" s="97" t="s">
        <v>148</v>
      </c>
      <c r="F70" s="23" t="s">
        <v>2739</v>
      </c>
      <c r="G70" s="129">
        <v>5629</v>
      </c>
      <c r="H70" s="129">
        <v>5800</v>
      </c>
      <c r="I70" s="135">
        <v>0.03</v>
      </c>
      <c r="J70" s="134" t="s">
        <v>148</v>
      </c>
      <c r="K70" s="134" t="s">
        <v>2730</v>
      </c>
    </row>
    <row r="71" ht="18.95" hidden="1" customHeight="1" spans="1:11">
      <c r="A71" s="126" t="s">
        <v>136</v>
      </c>
      <c r="B71" s="97" t="s">
        <v>136</v>
      </c>
      <c r="C71" s="97" t="s">
        <v>237</v>
      </c>
      <c r="D71" s="89" t="s">
        <v>253</v>
      </c>
      <c r="E71" s="97" t="s">
        <v>148</v>
      </c>
      <c r="F71" s="28" t="s">
        <v>2769</v>
      </c>
      <c r="G71" s="129">
        <v>55375</v>
      </c>
      <c r="H71" s="131">
        <v>57070</v>
      </c>
      <c r="I71" s="136">
        <v>0.031</v>
      </c>
      <c r="J71" s="134" t="s">
        <v>148</v>
      </c>
      <c r="K71" s="134" t="s">
        <v>2730</v>
      </c>
    </row>
    <row r="72" ht="18.95" hidden="1" customHeight="1" spans="1:11">
      <c r="A72" s="126" t="s">
        <v>136</v>
      </c>
      <c r="B72" s="97" t="s">
        <v>137</v>
      </c>
      <c r="C72" s="97" t="s">
        <v>136</v>
      </c>
      <c r="D72" s="89" t="s">
        <v>255</v>
      </c>
      <c r="E72" s="97" t="s">
        <v>136</v>
      </c>
      <c r="F72" s="23" t="s">
        <v>256</v>
      </c>
      <c r="G72" s="128">
        <v>297007</v>
      </c>
      <c r="H72" s="128">
        <v>310000</v>
      </c>
      <c r="I72" s="135">
        <v>0.044</v>
      </c>
      <c r="J72" s="134" t="s">
        <v>148</v>
      </c>
      <c r="K72" s="134" t="s">
        <v>148</v>
      </c>
    </row>
    <row r="73" ht="18.95" hidden="1" customHeight="1" spans="1:11">
      <c r="A73" s="126" t="s">
        <v>136</v>
      </c>
      <c r="B73" s="97" t="s">
        <v>136</v>
      </c>
      <c r="C73" s="97" t="s">
        <v>255</v>
      </c>
      <c r="D73" s="89" t="s">
        <v>257</v>
      </c>
      <c r="E73" s="97" t="s">
        <v>148</v>
      </c>
      <c r="F73" s="23" t="s">
        <v>2729</v>
      </c>
      <c r="G73" s="129">
        <v>110788</v>
      </c>
      <c r="H73" s="129">
        <v>117000</v>
      </c>
      <c r="I73" s="135">
        <v>0.056</v>
      </c>
      <c r="J73" s="134" t="s">
        <v>148</v>
      </c>
      <c r="K73" s="134" t="s">
        <v>2730</v>
      </c>
    </row>
    <row r="74" ht="18.95" hidden="1" customHeight="1" spans="1:11">
      <c r="A74" s="126" t="s">
        <v>136</v>
      </c>
      <c r="B74" s="97" t="s">
        <v>136</v>
      </c>
      <c r="C74" s="97" t="s">
        <v>255</v>
      </c>
      <c r="D74" s="89" t="s">
        <v>258</v>
      </c>
      <c r="E74" s="97" t="s">
        <v>148</v>
      </c>
      <c r="F74" s="23" t="s">
        <v>2731</v>
      </c>
      <c r="G74" s="129">
        <v>52282</v>
      </c>
      <c r="H74" s="129">
        <v>55000</v>
      </c>
      <c r="I74" s="135">
        <v>0.052</v>
      </c>
      <c r="J74" s="134" t="s">
        <v>148</v>
      </c>
      <c r="K74" s="134" t="s">
        <v>2730</v>
      </c>
    </row>
    <row r="75" ht="18.95" hidden="1" customHeight="1" spans="1:11">
      <c r="A75" s="126" t="s">
        <v>136</v>
      </c>
      <c r="B75" s="97" t="s">
        <v>136</v>
      </c>
      <c r="C75" s="97" t="s">
        <v>255</v>
      </c>
      <c r="D75" s="89" t="s">
        <v>259</v>
      </c>
      <c r="E75" s="97" t="s">
        <v>148</v>
      </c>
      <c r="F75" s="23" t="s">
        <v>2732</v>
      </c>
      <c r="G75" s="129">
        <v>61</v>
      </c>
      <c r="H75" s="129">
        <v>65</v>
      </c>
      <c r="I75" s="135">
        <v>0.066</v>
      </c>
      <c r="J75" s="134" t="s">
        <v>148</v>
      </c>
      <c r="K75" s="134" t="s">
        <v>2730</v>
      </c>
    </row>
    <row r="76" ht="18.95" hidden="1" customHeight="1" spans="1:11">
      <c r="A76" s="126" t="s">
        <v>136</v>
      </c>
      <c r="B76" s="97" t="s">
        <v>136</v>
      </c>
      <c r="C76" s="97" t="s">
        <v>255</v>
      </c>
      <c r="D76" s="89" t="s">
        <v>260</v>
      </c>
      <c r="E76" s="97" t="s">
        <v>148</v>
      </c>
      <c r="F76" s="23" t="s">
        <v>2770</v>
      </c>
      <c r="G76" s="129">
        <v>4641</v>
      </c>
      <c r="H76" s="129">
        <v>4800</v>
      </c>
      <c r="I76" s="135">
        <v>0.034</v>
      </c>
      <c r="J76" s="134" t="s">
        <v>148</v>
      </c>
      <c r="K76" s="134" t="s">
        <v>2730</v>
      </c>
    </row>
    <row r="77" ht="18.95" hidden="1" customHeight="1" spans="1:11">
      <c r="A77" s="126" t="s">
        <v>136</v>
      </c>
      <c r="B77" s="97" t="s">
        <v>136</v>
      </c>
      <c r="C77" s="97" t="s">
        <v>255</v>
      </c>
      <c r="D77" s="89" t="s">
        <v>262</v>
      </c>
      <c r="E77" s="97" t="s">
        <v>148</v>
      </c>
      <c r="F77" s="23" t="s">
        <v>2771</v>
      </c>
      <c r="G77" s="129">
        <v>3257</v>
      </c>
      <c r="H77" s="129">
        <v>3400</v>
      </c>
      <c r="I77" s="135">
        <v>0.044</v>
      </c>
      <c r="J77" s="134" t="s">
        <v>148</v>
      </c>
      <c r="K77" s="134" t="s">
        <v>2730</v>
      </c>
    </row>
    <row r="78" ht="18.95" hidden="1" customHeight="1" spans="1:11">
      <c r="A78" s="126" t="s">
        <v>136</v>
      </c>
      <c r="B78" s="97" t="s">
        <v>136</v>
      </c>
      <c r="C78" s="97" t="s">
        <v>255</v>
      </c>
      <c r="D78" s="89" t="s">
        <v>264</v>
      </c>
      <c r="E78" s="97" t="s">
        <v>148</v>
      </c>
      <c r="F78" s="23" t="s">
        <v>2772</v>
      </c>
      <c r="G78" s="129">
        <v>40326</v>
      </c>
      <c r="H78" s="129">
        <v>42200</v>
      </c>
      <c r="I78" s="135">
        <v>0.046</v>
      </c>
      <c r="J78" s="134" t="s">
        <v>148</v>
      </c>
      <c r="K78" s="134" t="s">
        <v>2730</v>
      </c>
    </row>
    <row r="79" ht="18.95" hidden="1" customHeight="1" spans="1:11">
      <c r="A79" s="126" t="s">
        <v>136</v>
      </c>
      <c r="B79" s="97" t="s">
        <v>136</v>
      </c>
      <c r="C79" s="97" t="s">
        <v>255</v>
      </c>
      <c r="D79" s="89" t="s">
        <v>266</v>
      </c>
      <c r="E79" s="97" t="s">
        <v>148</v>
      </c>
      <c r="F79" s="23" t="s">
        <v>2773</v>
      </c>
      <c r="G79" s="129">
        <v>5820</v>
      </c>
      <c r="H79" s="129">
        <v>6000</v>
      </c>
      <c r="I79" s="135">
        <v>0.031</v>
      </c>
      <c r="J79" s="134" t="s">
        <v>148</v>
      </c>
      <c r="K79" s="134" t="s">
        <v>2730</v>
      </c>
    </row>
    <row r="80" ht="18.95" hidden="1" customHeight="1" spans="1:11">
      <c r="A80" s="126" t="s">
        <v>136</v>
      </c>
      <c r="B80" s="97" t="s">
        <v>136</v>
      </c>
      <c r="C80" s="97" t="s">
        <v>255</v>
      </c>
      <c r="D80" s="89" t="s">
        <v>268</v>
      </c>
      <c r="E80" s="97" t="s">
        <v>148</v>
      </c>
      <c r="F80" s="23" t="s">
        <v>2774</v>
      </c>
      <c r="G80" s="129">
        <v>13109</v>
      </c>
      <c r="H80" s="129">
        <v>13500</v>
      </c>
      <c r="I80" s="135">
        <v>0.03</v>
      </c>
      <c r="J80" s="134" t="s">
        <v>148</v>
      </c>
      <c r="K80" s="134" t="s">
        <v>2730</v>
      </c>
    </row>
    <row r="81" ht="18.95" hidden="1" customHeight="1" spans="1:11">
      <c r="A81" s="126" t="s">
        <v>136</v>
      </c>
      <c r="B81" s="97" t="s">
        <v>136</v>
      </c>
      <c r="C81" s="97" t="s">
        <v>255</v>
      </c>
      <c r="D81" s="89" t="s">
        <v>270</v>
      </c>
      <c r="E81" s="97" t="s">
        <v>148</v>
      </c>
      <c r="F81" s="23" t="s">
        <v>2767</v>
      </c>
      <c r="G81" s="129">
        <v>5029</v>
      </c>
      <c r="H81" s="129">
        <v>5900</v>
      </c>
      <c r="I81" s="135">
        <v>0.173</v>
      </c>
      <c r="J81" s="134" t="s">
        <v>148</v>
      </c>
      <c r="K81" s="134" t="s">
        <v>2730</v>
      </c>
    </row>
    <row r="82" ht="18.95" hidden="1" customHeight="1" spans="1:11">
      <c r="A82" s="126" t="s">
        <v>136</v>
      </c>
      <c r="B82" s="97" t="s">
        <v>136</v>
      </c>
      <c r="C82" s="97" t="s">
        <v>255</v>
      </c>
      <c r="D82" s="89" t="s">
        <v>271</v>
      </c>
      <c r="E82" s="97" t="s">
        <v>148</v>
      </c>
      <c r="F82" s="23" t="s">
        <v>2739</v>
      </c>
      <c r="G82" s="129">
        <v>125</v>
      </c>
      <c r="H82" s="129">
        <v>130</v>
      </c>
      <c r="I82" s="135">
        <v>0.04</v>
      </c>
      <c r="J82" s="134" t="s">
        <v>148</v>
      </c>
      <c r="K82" s="134" t="s">
        <v>2730</v>
      </c>
    </row>
    <row r="83" ht="18.95" hidden="1" customHeight="1" spans="1:11">
      <c r="A83" s="126" t="s">
        <v>136</v>
      </c>
      <c r="B83" s="97" t="s">
        <v>136</v>
      </c>
      <c r="C83" s="97" t="s">
        <v>255</v>
      </c>
      <c r="D83" s="89" t="s">
        <v>272</v>
      </c>
      <c r="E83" s="97" t="s">
        <v>148</v>
      </c>
      <c r="F83" s="28" t="s">
        <v>2775</v>
      </c>
      <c r="G83" s="129">
        <v>61569</v>
      </c>
      <c r="H83" s="131">
        <v>62005</v>
      </c>
      <c r="I83" s="136">
        <v>0.007</v>
      </c>
      <c r="J83" s="134" t="s">
        <v>148</v>
      </c>
      <c r="K83" s="134" t="s">
        <v>2730</v>
      </c>
    </row>
    <row r="84" ht="18.95" hidden="1" customHeight="1" spans="1:11">
      <c r="A84" s="126" t="s">
        <v>136</v>
      </c>
      <c r="B84" s="97" t="s">
        <v>137</v>
      </c>
      <c r="C84" s="97" t="s">
        <v>136</v>
      </c>
      <c r="D84" s="89" t="s">
        <v>274</v>
      </c>
      <c r="E84" s="97" t="s">
        <v>136</v>
      </c>
      <c r="F84" s="23" t="s">
        <v>275</v>
      </c>
      <c r="G84" s="128">
        <v>54579</v>
      </c>
      <c r="H84" s="128">
        <v>57300</v>
      </c>
      <c r="I84" s="135">
        <v>0.05</v>
      </c>
      <c r="J84" s="134" t="s">
        <v>148</v>
      </c>
      <c r="K84" s="134" t="s">
        <v>148</v>
      </c>
    </row>
    <row r="85" ht="18.95" hidden="1" customHeight="1" spans="1:11">
      <c r="A85" s="126" t="s">
        <v>136</v>
      </c>
      <c r="B85" s="97" t="s">
        <v>136</v>
      </c>
      <c r="C85" s="97" t="s">
        <v>274</v>
      </c>
      <c r="D85" s="89" t="s">
        <v>276</v>
      </c>
      <c r="E85" s="97" t="s">
        <v>148</v>
      </c>
      <c r="F85" s="23" t="s">
        <v>2729</v>
      </c>
      <c r="G85" s="129">
        <v>25601</v>
      </c>
      <c r="H85" s="129">
        <v>27020</v>
      </c>
      <c r="I85" s="135">
        <v>0.055</v>
      </c>
      <c r="J85" s="134" t="s">
        <v>148</v>
      </c>
      <c r="K85" s="134" t="s">
        <v>2730</v>
      </c>
    </row>
    <row r="86" ht="18.95" hidden="1" customHeight="1" spans="1:11">
      <c r="A86" s="126" t="s">
        <v>136</v>
      </c>
      <c r="B86" s="97" t="s">
        <v>136</v>
      </c>
      <c r="C86" s="97" t="s">
        <v>274</v>
      </c>
      <c r="D86" s="89" t="s">
        <v>277</v>
      </c>
      <c r="E86" s="97" t="s">
        <v>148</v>
      </c>
      <c r="F86" s="23" t="s">
        <v>2731</v>
      </c>
      <c r="G86" s="129">
        <v>4721</v>
      </c>
      <c r="H86" s="129">
        <v>4900</v>
      </c>
      <c r="I86" s="135">
        <v>0.038</v>
      </c>
      <c r="J86" s="134" t="s">
        <v>148</v>
      </c>
      <c r="K86" s="134" t="s">
        <v>2730</v>
      </c>
    </row>
    <row r="87" ht="18.95" hidden="1" customHeight="1" spans="1:11">
      <c r="A87" s="126" t="s">
        <v>136</v>
      </c>
      <c r="B87" s="97" t="s">
        <v>136</v>
      </c>
      <c r="C87" s="97" t="s">
        <v>274</v>
      </c>
      <c r="D87" s="89" t="s">
        <v>278</v>
      </c>
      <c r="E87" s="97" t="s">
        <v>148</v>
      </c>
      <c r="F87" s="23" t="s">
        <v>2732</v>
      </c>
      <c r="G87" s="129">
        <v>204</v>
      </c>
      <c r="H87" s="129">
        <v>210</v>
      </c>
      <c r="I87" s="135">
        <v>0.029</v>
      </c>
      <c r="J87" s="134" t="s">
        <v>148</v>
      </c>
      <c r="K87" s="134" t="s">
        <v>2730</v>
      </c>
    </row>
    <row r="88" ht="18.95" hidden="1" customHeight="1" spans="1:11">
      <c r="A88" s="126" t="s">
        <v>136</v>
      </c>
      <c r="B88" s="97" t="s">
        <v>136</v>
      </c>
      <c r="C88" s="97" t="s">
        <v>274</v>
      </c>
      <c r="D88" s="89" t="s">
        <v>279</v>
      </c>
      <c r="E88" s="97" t="s">
        <v>148</v>
      </c>
      <c r="F88" s="23" t="s">
        <v>2776</v>
      </c>
      <c r="G88" s="129">
        <v>16079</v>
      </c>
      <c r="H88" s="129">
        <v>16970</v>
      </c>
      <c r="I88" s="135">
        <v>0.055</v>
      </c>
      <c r="J88" s="134" t="s">
        <v>148</v>
      </c>
      <c r="K88" s="134" t="s">
        <v>2730</v>
      </c>
    </row>
    <row r="89" ht="18.95" hidden="1" customHeight="1" spans="1:11">
      <c r="A89" s="126" t="s">
        <v>136</v>
      </c>
      <c r="B89" s="97" t="s">
        <v>136</v>
      </c>
      <c r="C89" s="97" t="s">
        <v>274</v>
      </c>
      <c r="D89" s="89" t="s">
        <v>281</v>
      </c>
      <c r="E89" s="97" t="s">
        <v>148</v>
      </c>
      <c r="F89" s="23" t="s">
        <v>2777</v>
      </c>
      <c r="G89" s="129">
        <v>1068</v>
      </c>
      <c r="H89" s="129">
        <v>1110</v>
      </c>
      <c r="I89" s="135">
        <v>0.039</v>
      </c>
      <c r="J89" s="134" t="s">
        <v>148</v>
      </c>
      <c r="K89" s="134" t="s">
        <v>2730</v>
      </c>
    </row>
    <row r="90" ht="18.95" hidden="1" customHeight="1" spans="1:11">
      <c r="A90" s="126" t="s">
        <v>136</v>
      </c>
      <c r="B90" s="97" t="s">
        <v>136</v>
      </c>
      <c r="C90" s="97" t="s">
        <v>274</v>
      </c>
      <c r="D90" s="89" t="s">
        <v>283</v>
      </c>
      <c r="E90" s="97" t="s">
        <v>148</v>
      </c>
      <c r="F90" s="23" t="s">
        <v>2767</v>
      </c>
      <c r="G90" s="129">
        <v>1167</v>
      </c>
      <c r="H90" s="129">
        <v>1220</v>
      </c>
      <c r="I90" s="135">
        <v>0.045</v>
      </c>
      <c r="J90" s="134" t="s">
        <v>148</v>
      </c>
      <c r="K90" s="134" t="s">
        <v>2730</v>
      </c>
    </row>
    <row r="91" ht="18.95" hidden="1" customHeight="1" spans="1:11">
      <c r="A91" s="126" t="s">
        <v>136</v>
      </c>
      <c r="B91" s="97" t="s">
        <v>136</v>
      </c>
      <c r="C91" s="97" t="s">
        <v>274</v>
      </c>
      <c r="D91" s="89" t="s">
        <v>284</v>
      </c>
      <c r="E91" s="97" t="s">
        <v>148</v>
      </c>
      <c r="F91" s="23" t="s">
        <v>2739</v>
      </c>
      <c r="G91" s="129">
        <v>1205</v>
      </c>
      <c r="H91" s="129">
        <v>1250</v>
      </c>
      <c r="I91" s="135">
        <v>0.037</v>
      </c>
      <c r="J91" s="134" t="s">
        <v>148</v>
      </c>
      <c r="K91" s="134" t="s">
        <v>2730</v>
      </c>
    </row>
    <row r="92" ht="18.95" hidden="1" customHeight="1" spans="1:11">
      <c r="A92" s="126" t="s">
        <v>136</v>
      </c>
      <c r="B92" s="97" t="s">
        <v>136</v>
      </c>
      <c r="C92" s="97" t="s">
        <v>274</v>
      </c>
      <c r="D92" s="89" t="s">
        <v>285</v>
      </c>
      <c r="E92" s="97" t="s">
        <v>148</v>
      </c>
      <c r="F92" s="28" t="s">
        <v>2778</v>
      </c>
      <c r="G92" s="129">
        <v>4534</v>
      </c>
      <c r="H92" s="131">
        <v>4620</v>
      </c>
      <c r="I92" s="136">
        <v>0.019</v>
      </c>
      <c r="J92" s="134" t="s">
        <v>148</v>
      </c>
      <c r="K92" s="134" t="s">
        <v>2730</v>
      </c>
    </row>
    <row r="93" ht="18.95" hidden="1" customHeight="1" spans="1:11">
      <c r="A93" s="126" t="s">
        <v>136</v>
      </c>
      <c r="B93" s="97" t="s">
        <v>137</v>
      </c>
      <c r="C93" s="97" t="s">
        <v>136</v>
      </c>
      <c r="D93" s="89" t="s">
        <v>287</v>
      </c>
      <c r="E93" s="97" t="s">
        <v>136</v>
      </c>
      <c r="F93" s="23" t="s">
        <v>288</v>
      </c>
      <c r="G93" s="128">
        <v>2192</v>
      </c>
      <c r="H93" s="128">
        <v>2300</v>
      </c>
      <c r="I93" s="135">
        <v>0.049</v>
      </c>
      <c r="J93" s="134" t="s">
        <v>148</v>
      </c>
      <c r="K93" s="134" t="s">
        <v>148</v>
      </c>
    </row>
    <row r="94" ht="18.95" hidden="1" customHeight="1" spans="1:11">
      <c r="A94" s="126" t="s">
        <v>136</v>
      </c>
      <c r="B94" s="97" t="s">
        <v>136</v>
      </c>
      <c r="C94" s="97" t="s">
        <v>287</v>
      </c>
      <c r="D94" s="89" t="s">
        <v>289</v>
      </c>
      <c r="E94" s="97" t="s">
        <v>148</v>
      </c>
      <c r="F94" s="23" t="s">
        <v>2729</v>
      </c>
      <c r="G94" s="129">
        <v>88</v>
      </c>
      <c r="H94" s="129">
        <v>93</v>
      </c>
      <c r="I94" s="135">
        <v>0.057</v>
      </c>
      <c r="J94" s="134" t="s">
        <v>148</v>
      </c>
      <c r="K94" s="134" t="s">
        <v>2730</v>
      </c>
    </row>
    <row r="95" ht="18.95" hidden="1" customHeight="1" spans="1:11">
      <c r="A95" s="126" t="s">
        <v>136</v>
      </c>
      <c r="B95" s="97" t="s">
        <v>136</v>
      </c>
      <c r="C95" s="97" t="s">
        <v>287</v>
      </c>
      <c r="D95" s="89" t="s">
        <v>290</v>
      </c>
      <c r="E95" s="97" t="s">
        <v>148</v>
      </c>
      <c r="F95" s="23" t="s">
        <v>2731</v>
      </c>
      <c r="G95" s="129">
        <v>600</v>
      </c>
      <c r="H95" s="129">
        <v>630</v>
      </c>
      <c r="I95" s="135">
        <v>0.05</v>
      </c>
      <c r="J95" s="134" t="s">
        <v>148</v>
      </c>
      <c r="K95" s="134" t="s">
        <v>2730</v>
      </c>
    </row>
    <row r="96" ht="18.95" hidden="1" customHeight="1" spans="1:11">
      <c r="A96" s="126" t="s">
        <v>136</v>
      </c>
      <c r="B96" s="97" t="s">
        <v>136</v>
      </c>
      <c r="C96" s="97" t="s">
        <v>287</v>
      </c>
      <c r="D96" s="89" t="s">
        <v>291</v>
      </c>
      <c r="E96" s="97" t="s">
        <v>148</v>
      </c>
      <c r="F96" s="23" t="s">
        <v>2732</v>
      </c>
      <c r="G96" s="129">
        <v>0</v>
      </c>
      <c r="H96" s="129">
        <v>0</v>
      </c>
      <c r="I96" s="135" t="s">
        <v>136</v>
      </c>
      <c r="J96" s="134" t="s">
        <v>2730</v>
      </c>
      <c r="K96" s="134" t="s">
        <v>2730</v>
      </c>
    </row>
    <row r="97" ht="18.95" hidden="1" customHeight="1" spans="1:11">
      <c r="A97" s="126" t="s">
        <v>136</v>
      </c>
      <c r="B97" s="97" t="s">
        <v>136</v>
      </c>
      <c r="C97" s="97" t="s">
        <v>287</v>
      </c>
      <c r="D97" s="89" t="s">
        <v>292</v>
      </c>
      <c r="E97" s="97" t="s">
        <v>148</v>
      </c>
      <c r="F97" s="23" t="s">
        <v>2779</v>
      </c>
      <c r="G97" s="129">
        <v>0</v>
      </c>
      <c r="H97" s="129">
        <v>0</v>
      </c>
      <c r="I97" s="135" t="s">
        <v>136</v>
      </c>
      <c r="J97" s="134" t="s">
        <v>2730</v>
      </c>
      <c r="K97" s="134" t="s">
        <v>2730</v>
      </c>
    </row>
    <row r="98" ht="18.95" hidden="1" customHeight="1" spans="1:11">
      <c r="A98" s="126" t="s">
        <v>136</v>
      </c>
      <c r="B98" s="97" t="s">
        <v>136</v>
      </c>
      <c r="C98" s="97" t="s">
        <v>287</v>
      </c>
      <c r="D98" s="89" t="s">
        <v>294</v>
      </c>
      <c r="E98" s="97" t="s">
        <v>148</v>
      </c>
      <c r="F98" s="23" t="s">
        <v>2780</v>
      </c>
      <c r="G98" s="129">
        <v>934</v>
      </c>
      <c r="H98" s="129">
        <v>980</v>
      </c>
      <c r="I98" s="135">
        <v>0.049</v>
      </c>
      <c r="J98" s="134" t="s">
        <v>148</v>
      </c>
      <c r="K98" s="134" t="s">
        <v>2730</v>
      </c>
    </row>
    <row r="99" ht="18.95" hidden="1" customHeight="1" spans="1:11">
      <c r="A99" s="126" t="s">
        <v>136</v>
      </c>
      <c r="B99" s="97" t="s">
        <v>136</v>
      </c>
      <c r="C99" s="97" t="s">
        <v>287</v>
      </c>
      <c r="D99" s="89" t="s">
        <v>2781</v>
      </c>
      <c r="E99" s="97" t="s">
        <v>148</v>
      </c>
      <c r="F99" s="23" t="s">
        <v>2782</v>
      </c>
      <c r="G99" s="129">
        <v>0</v>
      </c>
      <c r="H99" s="129">
        <v>5</v>
      </c>
      <c r="I99" s="135" t="s">
        <v>136</v>
      </c>
      <c r="J99" s="134" t="s">
        <v>148</v>
      </c>
      <c r="K99" s="134" t="s">
        <v>2730</v>
      </c>
    </row>
    <row r="100" ht="18.95" hidden="1" customHeight="1" spans="1:11">
      <c r="A100" s="126" t="s">
        <v>136</v>
      </c>
      <c r="B100" s="97" t="s">
        <v>136</v>
      </c>
      <c r="C100" s="97" t="s">
        <v>287</v>
      </c>
      <c r="D100" s="89" t="s">
        <v>296</v>
      </c>
      <c r="E100" s="97" t="s">
        <v>148</v>
      </c>
      <c r="F100" s="23" t="s">
        <v>2767</v>
      </c>
      <c r="G100" s="129">
        <v>0</v>
      </c>
      <c r="H100" s="129"/>
      <c r="I100" s="135" t="s">
        <v>136</v>
      </c>
      <c r="J100" s="134" t="s">
        <v>2730</v>
      </c>
      <c r="K100" s="134" t="s">
        <v>2730</v>
      </c>
    </row>
    <row r="101" ht="18.95" hidden="1" customHeight="1" spans="1:11">
      <c r="A101" s="126" t="s">
        <v>136</v>
      </c>
      <c r="B101" s="97" t="s">
        <v>136</v>
      </c>
      <c r="C101" s="97" t="s">
        <v>287</v>
      </c>
      <c r="D101" s="89" t="s">
        <v>299</v>
      </c>
      <c r="E101" s="97" t="s">
        <v>148</v>
      </c>
      <c r="F101" s="23" t="s">
        <v>2739</v>
      </c>
      <c r="G101" s="129">
        <v>0</v>
      </c>
      <c r="H101" s="129"/>
      <c r="I101" s="135" t="s">
        <v>136</v>
      </c>
      <c r="J101" s="134" t="s">
        <v>2730</v>
      </c>
      <c r="K101" s="134" t="s">
        <v>2730</v>
      </c>
    </row>
    <row r="102" ht="18.95" hidden="1" customHeight="1" spans="1:11">
      <c r="A102" s="126" t="s">
        <v>136</v>
      </c>
      <c r="B102" s="97" t="s">
        <v>136</v>
      </c>
      <c r="C102" s="97" t="s">
        <v>287</v>
      </c>
      <c r="D102" s="89" t="s">
        <v>300</v>
      </c>
      <c r="E102" s="97" t="s">
        <v>148</v>
      </c>
      <c r="F102" s="28" t="s">
        <v>2783</v>
      </c>
      <c r="G102" s="129">
        <v>570</v>
      </c>
      <c r="H102" s="131">
        <v>592</v>
      </c>
      <c r="I102" s="136">
        <v>0.039</v>
      </c>
      <c r="J102" s="134" t="s">
        <v>148</v>
      </c>
      <c r="K102" s="134" t="s">
        <v>2730</v>
      </c>
    </row>
    <row r="103" ht="18.95" hidden="1" customHeight="1" spans="1:11">
      <c r="A103" s="126" t="s">
        <v>136</v>
      </c>
      <c r="B103" s="97" t="s">
        <v>137</v>
      </c>
      <c r="C103" s="97" t="s">
        <v>136</v>
      </c>
      <c r="D103" s="89" t="s">
        <v>302</v>
      </c>
      <c r="E103" s="97" t="s">
        <v>136</v>
      </c>
      <c r="F103" s="23" t="s">
        <v>303</v>
      </c>
      <c r="G103" s="128">
        <v>84306</v>
      </c>
      <c r="H103" s="128">
        <v>88000</v>
      </c>
      <c r="I103" s="135">
        <v>0.044</v>
      </c>
      <c r="J103" s="134" t="s">
        <v>148</v>
      </c>
      <c r="K103" s="134" t="s">
        <v>148</v>
      </c>
    </row>
    <row r="104" ht="18.95" hidden="1" customHeight="1" spans="1:11">
      <c r="A104" s="126" t="s">
        <v>136</v>
      </c>
      <c r="B104" s="97" t="s">
        <v>136</v>
      </c>
      <c r="C104" s="97" t="s">
        <v>302</v>
      </c>
      <c r="D104" s="89" t="s">
        <v>304</v>
      </c>
      <c r="E104" s="97" t="s">
        <v>148</v>
      </c>
      <c r="F104" s="23" t="s">
        <v>2729</v>
      </c>
      <c r="G104" s="129">
        <v>27304</v>
      </c>
      <c r="H104" s="129">
        <v>29000</v>
      </c>
      <c r="I104" s="135">
        <v>0.062</v>
      </c>
      <c r="J104" s="134" t="s">
        <v>148</v>
      </c>
      <c r="K104" s="134" t="s">
        <v>2730</v>
      </c>
    </row>
    <row r="105" ht="18.95" hidden="1" customHeight="1" spans="1:11">
      <c r="A105" s="126" t="s">
        <v>136</v>
      </c>
      <c r="B105" s="97" t="s">
        <v>136</v>
      </c>
      <c r="C105" s="97" t="s">
        <v>302</v>
      </c>
      <c r="D105" s="89" t="s">
        <v>305</v>
      </c>
      <c r="E105" s="97" t="s">
        <v>148</v>
      </c>
      <c r="F105" s="23" t="s">
        <v>2731</v>
      </c>
      <c r="G105" s="129">
        <v>3457</v>
      </c>
      <c r="H105" s="129">
        <v>3900</v>
      </c>
      <c r="I105" s="135">
        <v>0.128</v>
      </c>
      <c r="J105" s="134" t="s">
        <v>148</v>
      </c>
      <c r="K105" s="134" t="s">
        <v>2730</v>
      </c>
    </row>
    <row r="106" ht="18.95" hidden="1" customHeight="1" spans="1:11">
      <c r="A106" s="126" t="s">
        <v>136</v>
      </c>
      <c r="B106" s="97" t="s">
        <v>136</v>
      </c>
      <c r="C106" s="97" t="s">
        <v>302</v>
      </c>
      <c r="D106" s="89" t="s">
        <v>306</v>
      </c>
      <c r="E106" s="97" t="s">
        <v>148</v>
      </c>
      <c r="F106" s="23" t="s">
        <v>2732</v>
      </c>
      <c r="G106" s="129">
        <v>83</v>
      </c>
      <c r="H106" s="129">
        <v>85</v>
      </c>
      <c r="I106" s="135">
        <v>0.024</v>
      </c>
      <c r="J106" s="134" t="s">
        <v>148</v>
      </c>
      <c r="K106" s="134" t="s">
        <v>2730</v>
      </c>
    </row>
    <row r="107" ht="18.95" hidden="1" customHeight="1" spans="1:11">
      <c r="A107" s="126" t="s">
        <v>136</v>
      </c>
      <c r="B107" s="97" t="s">
        <v>136</v>
      </c>
      <c r="C107" s="97" t="s">
        <v>302</v>
      </c>
      <c r="D107" s="89" t="s">
        <v>307</v>
      </c>
      <c r="E107" s="97" t="s">
        <v>148</v>
      </c>
      <c r="F107" s="23" t="s">
        <v>2784</v>
      </c>
      <c r="G107" s="129">
        <v>0</v>
      </c>
      <c r="H107" s="129"/>
      <c r="I107" s="135" t="s">
        <v>136</v>
      </c>
      <c r="J107" s="134" t="s">
        <v>2730</v>
      </c>
      <c r="K107" s="134" t="s">
        <v>2730</v>
      </c>
    </row>
    <row r="108" ht="18.95" hidden="1" customHeight="1" spans="1:11">
      <c r="A108" s="126" t="s">
        <v>136</v>
      </c>
      <c r="B108" s="97" t="s">
        <v>136</v>
      </c>
      <c r="C108" s="97" t="s">
        <v>302</v>
      </c>
      <c r="D108" s="89" t="s">
        <v>309</v>
      </c>
      <c r="E108" s="97" t="s">
        <v>148</v>
      </c>
      <c r="F108" s="23" t="s">
        <v>2785</v>
      </c>
      <c r="G108" s="129">
        <v>0</v>
      </c>
      <c r="H108" s="129">
        <v>0</v>
      </c>
      <c r="I108" s="135" t="s">
        <v>136</v>
      </c>
      <c r="J108" s="134" t="s">
        <v>2730</v>
      </c>
      <c r="K108" s="134" t="s">
        <v>2730</v>
      </c>
    </row>
    <row r="109" ht="18.95" hidden="1" customHeight="1" spans="1:11">
      <c r="A109" s="126" t="s">
        <v>136</v>
      </c>
      <c r="B109" s="97" t="s">
        <v>136</v>
      </c>
      <c r="C109" s="97" t="s">
        <v>302</v>
      </c>
      <c r="D109" s="89" t="s">
        <v>311</v>
      </c>
      <c r="E109" s="97" t="s">
        <v>148</v>
      </c>
      <c r="F109" s="23" t="s">
        <v>2786</v>
      </c>
      <c r="G109" s="129">
        <v>38011</v>
      </c>
      <c r="H109" s="129">
        <v>39110</v>
      </c>
      <c r="I109" s="135">
        <v>0.029</v>
      </c>
      <c r="J109" s="134" t="s">
        <v>148</v>
      </c>
      <c r="K109" s="134" t="s">
        <v>2730</v>
      </c>
    </row>
    <row r="110" ht="18.95" hidden="1" customHeight="1" spans="1:11">
      <c r="A110" s="126" t="s">
        <v>136</v>
      </c>
      <c r="B110" s="97" t="s">
        <v>136</v>
      </c>
      <c r="C110" s="97" t="s">
        <v>302</v>
      </c>
      <c r="D110" s="89" t="s">
        <v>313</v>
      </c>
      <c r="E110" s="97" t="s">
        <v>148</v>
      </c>
      <c r="F110" s="23" t="s">
        <v>2787</v>
      </c>
      <c r="G110" s="129">
        <v>0</v>
      </c>
      <c r="H110" s="129">
        <v>0</v>
      </c>
      <c r="I110" s="135" t="s">
        <v>136</v>
      </c>
      <c r="J110" s="134" t="s">
        <v>2730</v>
      </c>
      <c r="K110" s="134" t="s">
        <v>2730</v>
      </c>
    </row>
    <row r="111" ht="18.95" hidden="1" customHeight="1" spans="1:11">
      <c r="A111" s="126" t="s">
        <v>136</v>
      </c>
      <c r="B111" s="97" t="s">
        <v>136</v>
      </c>
      <c r="C111" s="97" t="s">
        <v>302</v>
      </c>
      <c r="D111" s="89" t="s">
        <v>315</v>
      </c>
      <c r="E111" s="97" t="s">
        <v>148</v>
      </c>
      <c r="F111" s="23" t="s">
        <v>2788</v>
      </c>
      <c r="G111" s="129">
        <v>584</v>
      </c>
      <c r="H111" s="129">
        <v>4900</v>
      </c>
      <c r="I111" s="135">
        <v>7.39</v>
      </c>
      <c r="J111" s="134" t="s">
        <v>148</v>
      </c>
      <c r="K111" s="134" t="s">
        <v>2730</v>
      </c>
    </row>
    <row r="112" ht="18.95" hidden="1" customHeight="1" spans="1:11">
      <c r="A112" s="126" t="s">
        <v>136</v>
      </c>
      <c r="B112" s="97" t="s">
        <v>136</v>
      </c>
      <c r="C112" s="97" t="s">
        <v>302</v>
      </c>
      <c r="D112" s="89" t="s">
        <v>317</v>
      </c>
      <c r="E112" s="97" t="s">
        <v>148</v>
      </c>
      <c r="F112" s="23" t="s">
        <v>2789</v>
      </c>
      <c r="G112" s="129">
        <v>199</v>
      </c>
      <c r="H112" s="129">
        <v>210</v>
      </c>
      <c r="I112" s="135">
        <v>0.055</v>
      </c>
      <c r="J112" s="134" t="s">
        <v>148</v>
      </c>
      <c r="K112" s="134" t="s">
        <v>2730</v>
      </c>
    </row>
    <row r="113" ht="18.95" hidden="1" customHeight="1" spans="1:11">
      <c r="A113" s="126" t="s">
        <v>136</v>
      </c>
      <c r="B113" s="97" t="s">
        <v>136</v>
      </c>
      <c r="C113" s="97" t="s">
        <v>302</v>
      </c>
      <c r="D113" s="89" t="s">
        <v>319</v>
      </c>
      <c r="E113" s="97" t="s">
        <v>148</v>
      </c>
      <c r="F113" s="23" t="s">
        <v>2790</v>
      </c>
      <c r="G113" s="129">
        <v>183</v>
      </c>
      <c r="H113" s="129">
        <v>193</v>
      </c>
      <c r="I113" s="135">
        <v>0.055</v>
      </c>
      <c r="J113" s="134" t="s">
        <v>148</v>
      </c>
      <c r="K113" s="134" t="s">
        <v>2730</v>
      </c>
    </row>
    <row r="114" ht="18.95" hidden="1" customHeight="1" spans="1:11">
      <c r="A114" s="126" t="s">
        <v>136</v>
      </c>
      <c r="B114" s="97" t="s">
        <v>136</v>
      </c>
      <c r="C114" s="97" t="s">
        <v>302</v>
      </c>
      <c r="D114" s="89" t="s">
        <v>321</v>
      </c>
      <c r="E114" s="97" t="s">
        <v>148</v>
      </c>
      <c r="F114" s="23" t="s">
        <v>2791</v>
      </c>
      <c r="G114" s="129">
        <v>1296</v>
      </c>
      <c r="H114" s="129">
        <v>2600</v>
      </c>
      <c r="I114" s="135">
        <v>1.006</v>
      </c>
      <c r="J114" s="134" t="s">
        <v>148</v>
      </c>
      <c r="K114" s="134" t="s">
        <v>2730</v>
      </c>
    </row>
    <row r="115" ht="18.95" hidden="1" customHeight="1" spans="1:11">
      <c r="A115" s="126" t="s">
        <v>136</v>
      </c>
      <c r="B115" s="97" t="s">
        <v>136</v>
      </c>
      <c r="C115" s="97" t="s">
        <v>302</v>
      </c>
      <c r="D115" s="89" t="s">
        <v>323</v>
      </c>
      <c r="E115" s="97" t="s">
        <v>148</v>
      </c>
      <c r="F115" s="23" t="s">
        <v>2792</v>
      </c>
      <c r="G115" s="129">
        <v>21</v>
      </c>
      <c r="H115" s="129">
        <v>22</v>
      </c>
      <c r="I115" s="135">
        <v>0.048</v>
      </c>
      <c r="J115" s="134" t="s">
        <v>148</v>
      </c>
      <c r="K115" s="134" t="s">
        <v>2730</v>
      </c>
    </row>
    <row r="116" ht="18.95" hidden="1" customHeight="1" spans="1:11">
      <c r="A116" s="126" t="s">
        <v>136</v>
      </c>
      <c r="B116" s="97" t="s">
        <v>136</v>
      </c>
      <c r="C116" s="97" t="s">
        <v>302</v>
      </c>
      <c r="D116" s="89" t="s">
        <v>325</v>
      </c>
      <c r="E116" s="97" t="s">
        <v>148</v>
      </c>
      <c r="F116" s="23" t="s">
        <v>2739</v>
      </c>
      <c r="G116" s="129">
        <v>2720</v>
      </c>
      <c r="H116" s="129">
        <v>2800</v>
      </c>
      <c r="I116" s="135">
        <v>0.029</v>
      </c>
      <c r="J116" s="134" t="s">
        <v>148</v>
      </c>
      <c r="K116" s="134" t="s">
        <v>2730</v>
      </c>
    </row>
    <row r="117" ht="18.95" hidden="1" customHeight="1" spans="1:11">
      <c r="A117" s="126" t="s">
        <v>136</v>
      </c>
      <c r="B117" s="97"/>
      <c r="C117" s="97" t="s">
        <v>302</v>
      </c>
      <c r="D117" s="89" t="s">
        <v>326</v>
      </c>
      <c r="E117" s="97" t="s">
        <v>148</v>
      </c>
      <c r="F117" s="28" t="s">
        <v>2793</v>
      </c>
      <c r="G117" s="129">
        <v>10448</v>
      </c>
      <c r="H117" s="131">
        <v>5180</v>
      </c>
      <c r="I117" s="136">
        <v>-0.504</v>
      </c>
      <c r="J117" s="134" t="s">
        <v>148</v>
      </c>
      <c r="K117" s="134" t="s">
        <v>2730</v>
      </c>
    </row>
    <row r="118" ht="18.95" hidden="1" customHeight="1" spans="1:11">
      <c r="A118" s="126" t="s">
        <v>136</v>
      </c>
      <c r="B118" s="482" t="s">
        <v>137</v>
      </c>
      <c r="C118" s="97"/>
      <c r="D118" s="89" t="s">
        <v>328</v>
      </c>
      <c r="E118" s="97"/>
      <c r="F118" s="23" t="s">
        <v>329</v>
      </c>
      <c r="G118" s="128">
        <v>108089</v>
      </c>
      <c r="H118" s="128">
        <v>113000</v>
      </c>
      <c r="I118" s="135">
        <v>0.045</v>
      </c>
      <c r="J118" s="134" t="s">
        <v>148</v>
      </c>
      <c r="K118" s="134" t="s">
        <v>148</v>
      </c>
    </row>
    <row r="119" ht="18.95" hidden="1" customHeight="1" spans="1:11">
      <c r="A119" s="126" t="s">
        <v>136</v>
      </c>
      <c r="B119" s="97" t="s">
        <v>136</v>
      </c>
      <c r="C119" s="97" t="s">
        <v>328</v>
      </c>
      <c r="D119" s="89" t="s">
        <v>330</v>
      </c>
      <c r="E119" s="97" t="s">
        <v>148</v>
      </c>
      <c r="F119" s="23" t="s">
        <v>2729</v>
      </c>
      <c r="G119" s="129">
        <v>70818</v>
      </c>
      <c r="H119" s="129">
        <v>74000</v>
      </c>
      <c r="I119" s="135">
        <v>0.045</v>
      </c>
      <c r="J119" s="134" t="s">
        <v>148</v>
      </c>
      <c r="K119" s="134" t="s">
        <v>2730</v>
      </c>
    </row>
    <row r="120" ht="18.95" hidden="1" customHeight="1" spans="1:11">
      <c r="A120" s="126" t="s">
        <v>136</v>
      </c>
      <c r="B120" s="97" t="s">
        <v>136</v>
      </c>
      <c r="C120" s="97" t="s">
        <v>328</v>
      </c>
      <c r="D120" s="89" t="s">
        <v>331</v>
      </c>
      <c r="E120" s="97" t="s">
        <v>148</v>
      </c>
      <c r="F120" s="23" t="s">
        <v>2731</v>
      </c>
      <c r="G120" s="129">
        <v>14836</v>
      </c>
      <c r="H120" s="129">
        <v>15500</v>
      </c>
      <c r="I120" s="135">
        <v>0.045</v>
      </c>
      <c r="J120" s="134" t="s">
        <v>148</v>
      </c>
      <c r="K120" s="134" t="s">
        <v>2730</v>
      </c>
    </row>
    <row r="121" ht="18.95" hidden="1" customHeight="1" spans="1:11">
      <c r="A121" s="126" t="s">
        <v>136</v>
      </c>
      <c r="B121" s="97" t="s">
        <v>136</v>
      </c>
      <c r="C121" s="97" t="s">
        <v>328</v>
      </c>
      <c r="D121" s="89" t="s">
        <v>332</v>
      </c>
      <c r="E121" s="97" t="s">
        <v>148</v>
      </c>
      <c r="F121" s="23" t="s">
        <v>2732</v>
      </c>
      <c r="G121" s="129">
        <v>45</v>
      </c>
      <c r="H121" s="129">
        <v>47</v>
      </c>
      <c r="I121" s="135">
        <v>0.044</v>
      </c>
      <c r="J121" s="134" t="s">
        <v>148</v>
      </c>
      <c r="K121" s="134" t="s">
        <v>2730</v>
      </c>
    </row>
    <row r="122" ht="18.95" hidden="1" customHeight="1" spans="1:11">
      <c r="A122" s="126" t="s">
        <v>136</v>
      </c>
      <c r="B122" s="97" t="s">
        <v>136</v>
      </c>
      <c r="C122" s="97" t="s">
        <v>328</v>
      </c>
      <c r="D122" s="89" t="s">
        <v>333</v>
      </c>
      <c r="E122" s="97" t="s">
        <v>148</v>
      </c>
      <c r="F122" s="23" t="s">
        <v>2794</v>
      </c>
      <c r="G122" s="129">
        <v>3226</v>
      </c>
      <c r="H122" s="129">
        <v>3400</v>
      </c>
      <c r="I122" s="135">
        <v>0.054</v>
      </c>
      <c r="J122" s="134" t="s">
        <v>148</v>
      </c>
      <c r="K122" s="134" t="s">
        <v>2730</v>
      </c>
    </row>
    <row r="123" ht="18.95" hidden="1" customHeight="1" spans="1:11">
      <c r="A123" s="126" t="s">
        <v>136</v>
      </c>
      <c r="B123" s="97" t="s">
        <v>136</v>
      </c>
      <c r="C123" s="97" t="s">
        <v>328</v>
      </c>
      <c r="D123" s="89" t="s">
        <v>335</v>
      </c>
      <c r="E123" s="97" t="s">
        <v>148</v>
      </c>
      <c r="F123" s="23" t="s">
        <v>2795</v>
      </c>
      <c r="G123" s="129">
        <v>1059</v>
      </c>
      <c r="H123" s="129">
        <v>1150</v>
      </c>
      <c r="I123" s="135">
        <v>0.086</v>
      </c>
      <c r="J123" s="134" t="s">
        <v>148</v>
      </c>
      <c r="K123" s="134" t="s">
        <v>2730</v>
      </c>
    </row>
    <row r="124" ht="18.95" hidden="1" customHeight="1" spans="1:11">
      <c r="A124" s="126" t="s">
        <v>136</v>
      </c>
      <c r="B124" s="97" t="s">
        <v>136</v>
      </c>
      <c r="C124" s="97" t="s">
        <v>328</v>
      </c>
      <c r="D124" s="89" t="s">
        <v>337</v>
      </c>
      <c r="E124" s="97" t="s">
        <v>148</v>
      </c>
      <c r="F124" s="23" t="s">
        <v>2796</v>
      </c>
      <c r="G124" s="129">
        <v>0</v>
      </c>
      <c r="H124" s="129">
        <v>0</v>
      </c>
      <c r="I124" s="135" t="s">
        <v>136</v>
      </c>
      <c r="J124" s="134" t="s">
        <v>2730</v>
      </c>
      <c r="K124" s="134" t="s">
        <v>2730</v>
      </c>
    </row>
    <row r="125" ht="18.95" hidden="1" customHeight="1" spans="1:11">
      <c r="A125" s="126" t="s">
        <v>136</v>
      </c>
      <c r="B125" s="97" t="s">
        <v>136</v>
      </c>
      <c r="C125" s="97" t="s">
        <v>328</v>
      </c>
      <c r="D125" s="89" t="s">
        <v>339</v>
      </c>
      <c r="E125" s="97" t="s">
        <v>148</v>
      </c>
      <c r="F125" s="23" t="s">
        <v>2739</v>
      </c>
      <c r="G125" s="129">
        <v>98</v>
      </c>
      <c r="H125" s="129">
        <v>103</v>
      </c>
      <c r="I125" s="135">
        <v>0.051</v>
      </c>
      <c r="J125" s="134" t="s">
        <v>148</v>
      </c>
      <c r="K125" s="134" t="s">
        <v>2730</v>
      </c>
    </row>
    <row r="126" ht="18.95" hidden="1" customHeight="1" spans="1:11">
      <c r="A126" s="126" t="s">
        <v>136</v>
      </c>
      <c r="B126" s="97"/>
      <c r="C126" s="97" t="s">
        <v>328</v>
      </c>
      <c r="D126" s="89" t="s">
        <v>340</v>
      </c>
      <c r="E126" s="97" t="s">
        <v>148</v>
      </c>
      <c r="F126" s="40" t="s">
        <v>2797</v>
      </c>
      <c r="G126" s="129">
        <v>18007</v>
      </c>
      <c r="H126" s="131">
        <v>18800</v>
      </c>
      <c r="I126" s="136">
        <v>0.044</v>
      </c>
      <c r="J126" s="134" t="s">
        <v>148</v>
      </c>
      <c r="K126" s="134" t="s">
        <v>2730</v>
      </c>
    </row>
    <row r="127" ht="18.95" hidden="1" customHeight="1" spans="1:11">
      <c r="A127" s="126" t="s">
        <v>136</v>
      </c>
      <c r="B127" s="482" t="s">
        <v>137</v>
      </c>
      <c r="C127" s="97"/>
      <c r="D127" s="89" t="s">
        <v>342</v>
      </c>
      <c r="E127" s="97"/>
      <c r="F127" s="41" t="s">
        <v>343</v>
      </c>
      <c r="G127" s="128">
        <v>117725</v>
      </c>
      <c r="H127" s="128">
        <v>123000</v>
      </c>
      <c r="I127" s="135">
        <v>0.045</v>
      </c>
      <c r="J127" s="134" t="s">
        <v>148</v>
      </c>
      <c r="K127" s="134" t="s">
        <v>148</v>
      </c>
    </row>
    <row r="128" ht="18.95" hidden="1" customHeight="1" spans="1:11">
      <c r="A128" s="126" t="s">
        <v>136</v>
      </c>
      <c r="B128" s="97" t="s">
        <v>136</v>
      </c>
      <c r="C128" s="97" t="s">
        <v>342</v>
      </c>
      <c r="D128" s="89" t="s">
        <v>344</v>
      </c>
      <c r="E128" s="97" t="s">
        <v>148</v>
      </c>
      <c r="F128" s="41" t="s">
        <v>2729</v>
      </c>
      <c r="G128" s="129">
        <v>29761</v>
      </c>
      <c r="H128" s="129">
        <v>31500</v>
      </c>
      <c r="I128" s="135">
        <v>0.058</v>
      </c>
      <c r="J128" s="134" t="s">
        <v>148</v>
      </c>
      <c r="K128" s="134" t="s">
        <v>2730</v>
      </c>
    </row>
    <row r="129" ht="18.95" hidden="1" customHeight="1" spans="1:11">
      <c r="A129" s="126" t="s">
        <v>136</v>
      </c>
      <c r="B129" s="97" t="s">
        <v>136</v>
      </c>
      <c r="C129" s="97" t="s">
        <v>342</v>
      </c>
      <c r="D129" s="89" t="s">
        <v>345</v>
      </c>
      <c r="E129" s="97" t="s">
        <v>148</v>
      </c>
      <c r="F129" s="41" t="s">
        <v>2731</v>
      </c>
      <c r="G129" s="129">
        <v>8979</v>
      </c>
      <c r="H129" s="129">
        <v>9400</v>
      </c>
      <c r="I129" s="135">
        <v>0.047</v>
      </c>
      <c r="J129" s="134" t="s">
        <v>148</v>
      </c>
      <c r="K129" s="134" t="s">
        <v>2730</v>
      </c>
    </row>
    <row r="130" ht="18.95" hidden="1" customHeight="1" spans="1:11">
      <c r="A130" s="126" t="s">
        <v>136</v>
      </c>
      <c r="B130" s="97" t="s">
        <v>136</v>
      </c>
      <c r="C130" s="97" t="s">
        <v>342</v>
      </c>
      <c r="D130" s="89" t="s">
        <v>346</v>
      </c>
      <c r="E130" s="97" t="s">
        <v>148</v>
      </c>
      <c r="F130" s="41" t="s">
        <v>2732</v>
      </c>
      <c r="G130" s="129">
        <v>216</v>
      </c>
      <c r="H130" s="129">
        <v>220</v>
      </c>
      <c r="I130" s="135">
        <v>0.019</v>
      </c>
      <c r="J130" s="134" t="s">
        <v>148</v>
      </c>
      <c r="K130" s="134" t="s">
        <v>2730</v>
      </c>
    </row>
    <row r="131" ht="18.95" hidden="1" customHeight="1" spans="1:11">
      <c r="A131" s="126" t="s">
        <v>136</v>
      </c>
      <c r="B131" s="97" t="s">
        <v>136</v>
      </c>
      <c r="C131" s="97" t="s">
        <v>342</v>
      </c>
      <c r="D131" s="89" t="s">
        <v>347</v>
      </c>
      <c r="E131" s="97" t="s">
        <v>148</v>
      </c>
      <c r="F131" s="41" t="s">
        <v>2798</v>
      </c>
      <c r="G131" s="129">
        <v>1837</v>
      </c>
      <c r="H131" s="129">
        <v>1900</v>
      </c>
      <c r="I131" s="135">
        <v>0.034</v>
      </c>
      <c r="J131" s="134" t="s">
        <v>148</v>
      </c>
      <c r="K131" s="134" t="s">
        <v>2730</v>
      </c>
    </row>
    <row r="132" ht="18.95" hidden="1" customHeight="1" spans="1:11">
      <c r="A132" s="126" t="s">
        <v>136</v>
      </c>
      <c r="B132" s="97" t="s">
        <v>136</v>
      </c>
      <c r="C132" s="97" t="s">
        <v>342</v>
      </c>
      <c r="D132" s="89" t="s">
        <v>349</v>
      </c>
      <c r="E132" s="97" t="s">
        <v>148</v>
      </c>
      <c r="F132" s="41" t="s">
        <v>2799</v>
      </c>
      <c r="G132" s="129">
        <v>65</v>
      </c>
      <c r="H132" s="129">
        <v>70</v>
      </c>
      <c r="I132" s="135">
        <v>0.077</v>
      </c>
      <c r="J132" s="134" t="s">
        <v>148</v>
      </c>
      <c r="K132" s="134" t="s">
        <v>2730</v>
      </c>
    </row>
    <row r="133" ht="18.95" hidden="1" customHeight="1" spans="1:11">
      <c r="A133" s="126" t="s">
        <v>136</v>
      </c>
      <c r="B133" s="97" t="s">
        <v>136</v>
      </c>
      <c r="C133" s="97" t="s">
        <v>342</v>
      </c>
      <c r="D133" s="89" t="s">
        <v>351</v>
      </c>
      <c r="E133" s="97" t="s">
        <v>148</v>
      </c>
      <c r="F133" s="41" t="s">
        <v>2800</v>
      </c>
      <c r="G133" s="129">
        <v>1005</v>
      </c>
      <c r="H133" s="129">
        <v>1030</v>
      </c>
      <c r="I133" s="135">
        <v>0.025</v>
      </c>
      <c r="J133" s="134" t="s">
        <v>148</v>
      </c>
      <c r="K133" s="134" t="s">
        <v>2730</v>
      </c>
    </row>
    <row r="134" ht="18.95" hidden="1" customHeight="1" spans="1:11">
      <c r="A134" s="126" t="s">
        <v>136</v>
      </c>
      <c r="B134" s="97" t="s">
        <v>136</v>
      </c>
      <c r="C134" s="97" t="s">
        <v>342</v>
      </c>
      <c r="D134" s="89" t="s">
        <v>353</v>
      </c>
      <c r="E134" s="97" t="s">
        <v>148</v>
      </c>
      <c r="F134" s="41" t="s">
        <v>2801</v>
      </c>
      <c r="G134" s="129">
        <v>1666</v>
      </c>
      <c r="H134" s="129">
        <v>1750</v>
      </c>
      <c r="I134" s="135">
        <v>0.05</v>
      </c>
      <c r="J134" s="134" t="s">
        <v>148</v>
      </c>
      <c r="K134" s="134" t="s">
        <v>2730</v>
      </c>
    </row>
    <row r="135" ht="18.95" hidden="1" customHeight="1" spans="1:11">
      <c r="A135" s="126" t="s">
        <v>136</v>
      </c>
      <c r="B135" s="97" t="s">
        <v>136</v>
      </c>
      <c r="C135" s="97" t="s">
        <v>342</v>
      </c>
      <c r="D135" s="89" t="s">
        <v>355</v>
      </c>
      <c r="E135" s="97" t="s">
        <v>148</v>
      </c>
      <c r="F135" s="41" t="s">
        <v>2802</v>
      </c>
      <c r="G135" s="129">
        <v>52099</v>
      </c>
      <c r="H135" s="129">
        <v>54700</v>
      </c>
      <c r="I135" s="135">
        <v>0.05</v>
      </c>
      <c r="J135" s="134" t="s">
        <v>148</v>
      </c>
      <c r="K135" s="134" t="s">
        <v>2730</v>
      </c>
    </row>
    <row r="136" ht="18.95" hidden="1" customHeight="1" spans="1:11">
      <c r="A136" s="126" t="s">
        <v>136</v>
      </c>
      <c r="B136" s="97" t="s">
        <v>136</v>
      </c>
      <c r="C136" s="97" t="s">
        <v>342</v>
      </c>
      <c r="D136" s="89" t="s">
        <v>357</v>
      </c>
      <c r="E136" s="97" t="s">
        <v>148</v>
      </c>
      <c r="F136" s="41" t="s">
        <v>2739</v>
      </c>
      <c r="G136" s="129">
        <v>1370</v>
      </c>
      <c r="H136" s="129">
        <v>1400</v>
      </c>
      <c r="I136" s="135">
        <v>0.022</v>
      </c>
      <c r="J136" s="134" t="s">
        <v>148</v>
      </c>
      <c r="K136" s="134" t="s">
        <v>2730</v>
      </c>
    </row>
    <row r="137" ht="18.95" hidden="1" customHeight="1" spans="1:11">
      <c r="A137" s="126" t="s">
        <v>136</v>
      </c>
      <c r="B137" s="97"/>
      <c r="C137" s="97" t="s">
        <v>342</v>
      </c>
      <c r="D137" s="89" t="s">
        <v>358</v>
      </c>
      <c r="E137" s="97" t="s">
        <v>148</v>
      </c>
      <c r="F137" s="40" t="s">
        <v>2803</v>
      </c>
      <c r="G137" s="129">
        <v>20727</v>
      </c>
      <c r="H137" s="130">
        <v>21030</v>
      </c>
      <c r="I137" s="136">
        <v>0.015</v>
      </c>
      <c r="J137" s="134" t="s">
        <v>148</v>
      </c>
      <c r="K137" s="134" t="s">
        <v>2730</v>
      </c>
    </row>
    <row r="138" ht="18.95" hidden="1" customHeight="1" spans="1:11">
      <c r="A138" s="126" t="s">
        <v>136</v>
      </c>
      <c r="B138" s="482" t="s">
        <v>137</v>
      </c>
      <c r="C138" s="97"/>
      <c r="D138" s="89" t="s">
        <v>360</v>
      </c>
      <c r="E138" s="97"/>
      <c r="F138" s="41" t="s">
        <v>361</v>
      </c>
      <c r="G138" s="128">
        <v>1829</v>
      </c>
      <c r="H138" s="128">
        <v>1900</v>
      </c>
      <c r="I138" s="135">
        <v>0.039</v>
      </c>
      <c r="J138" s="134" t="s">
        <v>148</v>
      </c>
      <c r="K138" s="134" t="s">
        <v>148</v>
      </c>
    </row>
    <row r="139" ht="18.95" hidden="1" customHeight="1" spans="1:11">
      <c r="A139" s="126" t="s">
        <v>136</v>
      </c>
      <c r="B139" s="97" t="s">
        <v>136</v>
      </c>
      <c r="C139" s="97" t="s">
        <v>360</v>
      </c>
      <c r="D139" s="89" t="s">
        <v>362</v>
      </c>
      <c r="E139" s="97" t="s">
        <v>148</v>
      </c>
      <c r="F139" s="41" t="s">
        <v>2729</v>
      </c>
      <c r="G139" s="129">
        <v>520</v>
      </c>
      <c r="H139" s="129">
        <v>550</v>
      </c>
      <c r="I139" s="135">
        <v>0.058</v>
      </c>
      <c r="J139" s="134" t="s">
        <v>148</v>
      </c>
      <c r="K139" s="134" t="s">
        <v>2730</v>
      </c>
    </row>
    <row r="140" ht="18.95" hidden="1" customHeight="1" spans="1:11">
      <c r="A140" s="126" t="s">
        <v>136</v>
      </c>
      <c r="B140" s="97" t="s">
        <v>136</v>
      </c>
      <c r="C140" s="97" t="s">
        <v>360</v>
      </c>
      <c r="D140" s="89" t="s">
        <v>363</v>
      </c>
      <c r="E140" s="97" t="s">
        <v>148</v>
      </c>
      <c r="F140" s="41" t="s">
        <v>2731</v>
      </c>
      <c r="G140" s="129">
        <v>860</v>
      </c>
      <c r="H140" s="129">
        <v>880</v>
      </c>
      <c r="I140" s="135">
        <v>0.023</v>
      </c>
      <c r="J140" s="134" t="s">
        <v>148</v>
      </c>
      <c r="K140" s="134" t="s">
        <v>2730</v>
      </c>
    </row>
    <row r="141" ht="18.95" hidden="1" customHeight="1" spans="1:11">
      <c r="A141" s="126" t="s">
        <v>136</v>
      </c>
      <c r="B141" s="97" t="s">
        <v>136</v>
      </c>
      <c r="C141" s="97" t="s">
        <v>360</v>
      </c>
      <c r="D141" s="89" t="s">
        <v>364</v>
      </c>
      <c r="E141" s="97" t="s">
        <v>148</v>
      </c>
      <c r="F141" s="41" t="s">
        <v>2732</v>
      </c>
      <c r="G141" s="129">
        <v>0</v>
      </c>
      <c r="H141" s="129">
        <v>0</v>
      </c>
      <c r="I141" s="135" t="s">
        <v>136</v>
      </c>
      <c r="J141" s="134" t="s">
        <v>2730</v>
      </c>
      <c r="K141" s="134" t="s">
        <v>2730</v>
      </c>
    </row>
    <row r="142" ht="18.95" hidden="1" customHeight="1" spans="1:11">
      <c r="A142" s="126" t="s">
        <v>136</v>
      </c>
      <c r="B142" s="97" t="s">
        <v>136</v>
      </c>
      <c r="C142" s="97" t="s">
        <v>360</v>
      </c>
      <c r="D142" s="89" t="s">
        <v>365</v>
      </c>
      <c r="E142" s="97" t="s">
        <v>148</v>
      </c>
      <c r="F142" s="41" t="s">
        <v>2804</v>
      </c>
      <c r="G142" s="129">
        <v>0</v>
      </c>
      <c r="H142" s="129">
        <v>0</v>
      </c>
      <c r="I142" s="135" t="s">
        <v>136</v>
      </c>
      <c r="J142" s="134" t="s">
        <v>2730</v>
      </c>
      <c r="K142" s="134" t="s">
        <v>2730</v>
      </c>
    </row>
    <row r="143" ht="18.95" hidden="1" customHeight="1" spans="1:11">
      <c r="A143" s="126" t="s">
        <v>136</v>
      </c>
      <c r="B143" s="97" t="s">
        <v>136</v>
      </c>
      <c r="C143" s="97" t="s">
        <v>360</v>
      </c>
      <c r="D143" s="89" t="s">
        <v>367</v>
      </c>
      <c r="E143" s="97" t="s">
        <v>148</v>
      </c>
      <c r="F143" s="41" t="s">
        <v>2805</v>
      </c>
      <c r="G143" s="129">
        <v>310</v>
      </c>
      <c r="H143" s="128">
        <v>320</v>
      </c>
      <c r="I143" s="135">
        <v>0.032</v>
      </c>
      <c r="J143" s="134" t="s">
        <v>148</v>
      </c>
      <c r="K143" s="134" t="s">
        <v>2730</v>
      </c>
    </row>
    <row r="144" ht="18.95" hidden="1" customHeight="1" spans="1:11">
      <c r="A144" s="126" t="s">
        <v>136</v>
      </c>
      <c r="B144" s="97" t="s">
        <v>136</v>
      </c>
      <c r="C144" s="97" t="s">
        <v>360</v>
      </c>
      <c r="D144" s="89" t="s">
        <v>369</v>
      </c>
      <c r="E144" s="97" t="s">
        <v>148</v>
      </c>
      <c r="F144" s="41" t="s">
        <v>2806</v>
      </c>
      <c r="G144" s="129">
        <v>71</v>
      </c>
      <c r="H144" s="129">
        <v>76</v>
      </c>
      <c r="I144" s="135">
        <v>0.07</v>
      </c>
      <c r="J144" s="134" t="s">
        <v>148</v>
      </c>
      <c r="K144" s="134" t="s">
        <v>2730</v>
      </c>
    </row>
    <row r="145" ht="18.95" hidden="1" customHeight="1" spans="1:11">
      <c r="A145" s="126" t="s">
        <v>136</v>
      </c>
      <c r="B145" s="97" t="s">
        <v>136</v>
      </c>
      <c r="C145" s="97" t="s">
        <v>360</v>
      </c>
      <c r="D145" s="89" t="s">
        <v>371</v>
      </c>
      <c r="E145" s="97" t="s">
        <v>148</v>
      </c>
      <c r="F145" s="41" t="s">
        <v>2807</v>
      </c>
      <c r="G145" s="129">
        <v>0</v>
      </c>
      <c r="H145" s="129">
        <v>0</v>
      </c>
      <c r="I145" s="135" t="s">
        <v>136</v>
      </c>
      <c r="J145" s="134" t="s">
        <v>2730</v>
      </c>
      <c r="K145" s="134" t="s">
        <v>2730</v>
      </c>
    </row>
    <row r="146" ht="18.95" hidden="1" customHeight="1" spans="1:11">
      <c r="A146" s="126" t="s">
        <v>136</v>
      </c>
      <c r="B146" s="97" t="s">
        <v>136</v>
      </c>
      <c r="C146" s="97" t="s">
        <v>360</v>
      </c>
      <c r="D146" s="89" t="s">
        <v>373</v>
      </c>
      <c r="E146" s="97" t="s">
        <v>148</v>
      </c>
      <c r="F146" s="41" t="s">
        <v>2808</v>
      </c>
      <c r="G146" s="129">
        <v>0</v>
      </c>
      <c r="H146" s="129">
        <v>0</v>
      </c>
      <c r="I146" s="135" t="s">
        <v>136</v>
      </c>
      <c r="J146" s="134" t="s">
        <v>2730</v>
      </c>
      <c r="K146" s="134" t="s">
        <v>2730</v>
      </c>
    </row>
    <row r="147" ht="18.95" hidden="1" customHeight="1" spans="1:11">
      <c r="A147" s="126" t="s">
        <v>136</v>
      </c>
      <c r="B147" s="97" t="s">
        <v>136</v>
      </c>
      <c r="C147" s="97" t="s">
        <v>360</v>
      </c>
      <c r="D147" s="89" t="s">
        <v>375</v>
      </c>
      <c r="E147" s="97" t="s">
        <v>148</v>
      </c>
      <c r="F147" s="41" t="s">
        <v>2809</v>
      </c>
      <c r="G147" s="129">
        <v>7</v>
      </c>
      <c r="H147" s="129">
        <v>8</v>
      </c>
      <c r="I147" s="135">
        <v>0.143</v>
      </c>
      <c r="J147" s="134" t="s">
        <v>148</v>
      </c>
      <c r="K147" s="134" t="s">
        <v>2730</v>
      </c>
    </row>
    <row r="148" ht="18.95" hidden="1" customHeight="1" spans="1:11">
      <c r="A148" s="126" t="s">
        <v>136</v>
      </c>
      <c r="B148" s="97" t="s">
        <v>136</v>
      </c>
      <c r="C148" s="97" t="s">
        <v>360</v>
      </c>
      <c r="D148" s="89" t="s">
        <v>377</v>
      </c>
      <c r="E148" s="97" t="s">
        <v>148</v>
      </c>
      <c r="F148" s="41" t="s">
        <v>2739</v>
      </c>
      <c r="G148" s="129">
        <v>54</v>
      </c>
      <c r="H148" s="129">
        <v>58</v>
      </c>
      <c r="I148" s="135">
        <v>0.074</v>
      </c>
      <c r="J148" s="134" t="s">
        <v>148</v>
      </c>
      <c r="K148" s="134" t="s">
        <v>2730</v>
      </c>
    </row>
    <row r="149" ht="18.95" hidden="1" customHeight="1" spans="1:11">
      <c r="A149" s="126" t="s">
        <v>136</v>
      </c>
      <c r="B149" s="97"/>
      <c r="C149" s="97" t="s">
        <v>360</v>
      </c>
      <c r="D149" s="89" t="s">
        <v>378</v>
      </c>
      <c r="E149" s="97" t="s">
        <v>148</v>
      </c>
      <c r="F149" s="40" t="s">
        <v>2810</v>
      </c>
      <c r="G149" s="129">
        <v>7</v>
      </c>
      <c r="H149" s="130">
        <v>8</v>
      </c>
      <c r="I149" s="136">
        <v>0.143</v>
      </c>
      <c r="J149" s="134" t="s">
        <v>148</v>
      </c>
      <c r="K149" s="134" t="s">
        <v>2730</v>
      </c>
    </row>
    <row r="150" ht="18.95" hidden="1" customHeight="1" spans="1:11">
      <c r="A150" s="126" t="s">
        <v>136</v>
      </c>
      <c r="B150" s="482" t="s">
        <v>137</v>
      </c>
      <c r="C150" s="97"/>
      <c r="D150" s="89" t="s">
        <v>380</v>
      </c>
      <c r="E150" s="97"/>
      <c r="F150" s="41" t="s">
        <v>381</v>
      </c>
      <c r="G150" s="128">
        <v>109040</v>
      </c>
      <c r="H150" s="128">
        <v>112300</v>
      </c>
      <c r="I150" s="135">
        <v>0.03</v>
      </c>
      <c r="J150" s="134" t="s">
        <v>148</v>
      </c>
      <c r="K150" s="134" t="s">
        <v>148</v>
      </c>
    </row>
    <row r="151" ht="18.95" hidden="1" customHeight="1" spans="1:11">
      <c r="A151" s="126" t="s">
        <v>136</v>
      </c>
      <c r="B151" s="97" t="s">
        <v>136</v>
      </c>
      <c r="C151" s="97" t="s">
        <v>380</v>
      </c>
      <c r="D151" s="89" t="s">
        <v>382</v>
      </c>
      <c r="E151" s="97" t="s">
        <v>148</v>
      </c>
      <c r="F151" s="41" t="s">
        <v>2729</v>
      </c>
      <c r="G151" s="129">
        <v>77518</v>
      </c>
      <c r="H151" s="129">
        <v>79300</v>
      </c>
      <c r="I151" s="135">
        <v>0.023</v>
      </c>
      <c r="J151" s="134" t="s">
        <v>148</v>
      </c>
      <c r="K151" s="134" t="s">
        <v>2730</v>
      </c>
    </row>
    <row r="152" ht="18.95" hidden="1" customHeight="1" spans="1:11">
      <c r="A152" s="126" t="s">
        <v>136</v>
      </c>
      <c r="B152" s="97" t="s">
        <v>136</v>
      </c>
      <c r="C152" s="97" t="s">
        <v>380</v>
      </c>
      <c r="D152" s="89" t="s">
        <v>383</v>
      </c>
      <c r="E152" s="97" t="s">
        <v>148</v>
      </c>
      <c r="F152" s="41" t="s">
        <v>2731</v>
      </c>
      <c r="G152" s="129">
        <v>6018</v>
      </c>
      <c r="H152" s="129">
        <v>6100</v>
      </c>
      <c r="I152" s="135">
        <v>0.014</v>
      </c>
      <c r="J152" s="134" t="s">
        <v>148</v>
      </c>
      <c r="K152" s="134" t="s">
        <v>2730</v>
      </c>
    </row>
    <row r="153" ht="18.95" hidden="1" customHeight="1" spans="1:11">
      <c r="A153" s="126" t="s">
        <v>136</v>
      </c>
      <c r="B153" s="97" t="s">
        <v>136</v>
      </c>
      <c r="C153" s="97" t="s">
        <v>380</v>
      </c>
      <c r="D153" s="89" t="s">
        <v>384</v>
      </c>
      <c r="E153" s="97" t="s">
        <v>148</v>
      </c>
      <c r="F153" s="41" t="s">
        <v>2732</v>
      </c>
      <c r="G153" s="129">
        <v>951</v>
      </c>
      <c r="H153" s="129">
        <v>970</v>
      </c>
      <c r="I153" s="135">
        <v>0.02</v>
      </c>
      <c r="J153" s="134" t="s">
        <v>148</v>
      </c>
      <c r="K153" s="134" t="s">
        <v>2730</v>
      </c>
    </row>
    <row r="154" ht="18.95" hidden="1" customHeight="1" spans="1:11">
      <c r="A154" s="126" t="s">
        <v>136</v>
      </c>
      <c r="B154" s="97" t="s">
        <v>136</v>
      </c>
      <c r="C154" s="97" t="s">
        <v>380</v>
      </c>
      <c r="D154" s="89" t="s">
        <v>385</v>
      </c>
      <c r="E154" s="97" t="s">
        <v>148</v>
      </c>
      <c r="F154" s="41" t="s">
        <v>2811</v>
      </c>
      <c r="G154" s="129">
        <v>3932</v>
      </c>
      <c r="H154" s="128">
        <v>4250</v>
      </c>
      <c r="I154" s="135">
        <v>0.081</v>
      </c>
      <c r="J154" s="134" t="s">
        <v>148</v>
      </c>
      <c r="K154" s="134" t="s">
        <v>2730</v>
      </c>
    </row>
    <row r="155" ht="18.95" hidden="1" customHeight="1" spans="1:11">
      <c r="A155" s="126" t="s">
        <v>136</v>
      </c>
      <c r="B155" s="97" t="s">
        <v>136</v>
      </c>
      <c r="C155" s="97" t="s">
        <v>380</v>
      </c>
      <c r="D155" s="89" t="s">
        <v>387</v>
      </c>
      <c r="E155" s="97" t="s">
        <v>148</v>
      </c>
      <c r="F155" s="41" t="s">
        <v>2812</v>
      </c>
      <c r="G155" s="129">
        <v>8811</v>
      </c>
      <c r="H155" s="129">
        <v>9500</v>
      </c>
      <c r="I155" s="135">
        <v>0.078</v>
      </c>
      <c r="J155" s="134" t="s">
        <v>148</v>
      </c>
      <c r="K155" s="134" t="s">
        <v>2730</v>
      </c>
    </row>
    <row r="156" ht="18.95" hidden="1" customHeight="1" spans="1:11">
      <c r="A156" s="126" t="s">
        <v>136</v>
      </c>
      <c r="B156" s="97" t="s">
        <v>136</v>
      </c>
      <c r="C156" s="97" t="s">
        <v>380</v>
      </c>
      <c r="D156" s="89" t="s">
        <v>389</v>
      </c>
      <c r="E156" s="97" t="s">
        <v>148</v>
      </c>
      <c r="F156" s="41" t="s">
        <v>2813</v>
      </c>
      <c r="G156" s="129">
        <v>2418</v>
      </c>
      <c r="H156" s="129">
        <v>2500</v>
      </c>
      <c r="I156" s="135">
        <v>0.034</v>
      </c>
      <c r="J156" s="134" t="s">
        <v>148</v>
      </c>
      <c r="K156" s="134" t="s">
        <v>2730</v>
      </c>
    </row>
    <row r="157" ht="18.95" hidden="1" customHeight="1" spans="1:11">
      <c r="A157" s="126" t="s">
        <v>136</v>
      </c>
      <c r="B157" s="97" t="s">
        <v>136</v>
      </c>
      <c r="C157" s="97" t="s">
        <v>380</v>
      </c>
      <c r="D157" s="89" t="s">
        <v>391</v>
      </c>
      <c r="E157" s="97" t="s">
        <v>148</v>
      </c>
      <c r="F157" s="41" t="s">
        <v>2767</v>
      </c>
      <c r="G157" s="129">
        <v>309</v>
      </c>
      <c r="H157" s="129">
        <v>320</v>
      </c>
      <c r="I157" s="135">
        <v>0.036</v>
      </c>
      <c r="J157" s="134" t="s">
        <v>148</v>
      </c>
      <c r="K157" s="134" t="s">
        <v>2730</v>
      </c>
    </row>
    <row r="158" ht="18.95" hidden="1" customHeight="1" spans="1:11">
      <c r="A158" s="126" t="s">
        <v>136</v>
      </c>
      <c r="B158" s="97" t="s">
        <v>136</v>
      </c>
      <c r="C158" s="97" t="s">
        <v>380</v>
      </c>
      <c r="D158" s="89" t="s">
        <v>392</v>
      </c>
      <c r="E158" s="97" t="s">
        <v>148</v>
      </c>
      <c r="F158" s="41" t="s">
        <v>2739</v>
      </c>
      <c r="G158" s="129">
        <v>3560</v>
      </c>
      <c r="H158" s="129">
        <v>3600</v>
      </c>
      <c r="I158" s="135">
        <v>0.011</v>
      </c>
      <c r="J158" s="134" t="s">
        <v>148</v>
      </c>
      <c r="K158" s="134" t="s">
        <v>2730</v>
      </c>
    </row>
    <row r="159" ht="18.95" hidden="1" customHeight="1" spans="1:11">
      <c r="A159" s="126" t="s">
        <v>136</v>
      </c>
      <c r="B159" s="97"/>
      <c r="C159" s="97" t="s">
        <v>380</v>
      </c>
      <c r="D159" s="89" t="s">
        <v>393</v>
      </c>
      <c r="E159" s="97" t="s">
        <v>148</v>
      </c>
      <c r="F159" s="40" t="s">
        <v>2814</v>
      </c>
      <c r="G159" s="129">
        <v>5523</v>
      </c>
      <c r="H159" s="130">
        <v>5760</v>
      </c>
      <c r="I159" s="136">
        <v>0.043</v>
      </c>
      <c r="J159" s="134" t="s">
        <v>148</v>
      </c>
      <c r="K159" s="134" t="s">
        <v>2730</v>
      </c>
    </row>
    <row r="160" ht="18.95" hidden="1" customHeight="1" spans="1:11">
      <c r="A160" s="126" t="s">
        <v>136</v>
      </c>
      <c r="B160" s="482" t="s">
        <v>137</v>
      </c>
      <c r="C160" s="97"/>
      <c r="D160" s="89" t="s">
        <v>395</v>
      </c>
      <c r="E160" s="97"/>
      <c r="F160" s="41" t="s">
        <v>396</v>
      </c>
      <c r="G160" s="128">
        <v>80507</v>
      </c>
      <c r="H160" s="128">
        <v>83000</v>
      </c>
      <c r="I160" s="135">
        <v>0.031</v>
      </c>
      <c r="J160" s="134" t="s">
        <v>148</v>
      </c>
      <c r="K160" s="134" t="s">
        <v>148</v>
      </c>
    </row>
    <row r="161" ht="18.95" hidden="1" customHeight="1" spans="1:11">
      <c r="A161" s="126" t="s">
        <v>136</v>
      </c>
      <c r="B161" s="97" t="s">
        <v>136</v>
      </c>
      <c r="C161" s="97" t="s">
        <v>395</v>
      </c>
      <c r="D161" s="89" t="s">
        <v>397</v>
      </c>
      <c r="E161" s="97" t="s">
        <v>148</v>
      </c>
      <c r="F161" s="41" t="s">
        <v>2729</v>
      </c>
      <c r="G161" s="129">
        <v>16748</v>
      </c>
      <c r="H161" s="129">
        <v>17620</v>
      </c>
      <c r="I161" s="135">
        <v>0.052</v>
      </c>
      <c r="J161" s="134" t="s">
        <v>148</v>
      </c>
      <c r="K161" s="134" t="s">
        <v>2730</v>
      </c>
    </row>
    <row r="162" ht="18.95" hidden="1" customHeight="1" spans="1:11">
      <c r="A162" s="126" t="s">
        <v>136</v>
      </c>
      <c r="B162" s="97" t="s">
        <v>136</v>
      </c>
      <c r="C162" s="97" t="s">
        <v>395</v>
      </c>
      <c r="D162" s="89" t="s">
        <v>398</v>
      </c>
      <c r="E162" s="97" t="s">
        <v>148</v>
      </c>
      <c r="F162" s="41" t="s">
        <v>2731</v>
      </c>
      <c r="G162" s="129">
        <v>883</v>
      </c>
      <c r="H162" s="129">
        <v>920</v>
      </c>
      <c r="I162" s="135">
        <v>0.042</v>
      </c>
      <c r="J162" s="134" t="s">
        <v>148</v>
      </c>
      <c r="K162" s="134" t="s">
        <v>2730</v>
      </c>
    </row>
    <row r="163" ht="18.95" hidden="1" customHeight="1" spans="1:11">
      <c r="A163" s="126" t="s">
        <v>136</v>
      </c>
      <c r="B163" s="97" t="s">
        <v>136</v>
      </c>
      <c r="C163" s="97" t="s">
        <v>395</v>
      </c>
      <c r="D163" s="89" t="s">
        <v>399</v>
      </c>
      <c r="E163" s="97" t="s">
        <v>148</v>
      </c>
      <c r="F163" s="41" t="s">
        <v>2732</v>
      </c>
      <c r="G163" s="129">
        <v>62</v>
      </c>
      <c r="H163" s="129">
        <v>63</v>
      </c>
      <c r="I163" s="135">
        <v>0.016</v>
      </c>
      <c r="J163" s="134" t="s">
        <v>148</v>
      </c>
      <c r="K163" s="134" t="s">
        <v>2730</v>
      </c>
    </row>
    <row r="164" ht="18.95" hidden="1" customHeight="1" spans="1:11">
      <c r="A164" s="126" t="s">
        <v>136</v>
      </c>
      <c r="B164" s="97" t="s">
        <v>136</v>
      </c>
      <c r="C164" s="97" t="s">
        <v>395</v>
      </c>
      <c r="D164" s="89" t="s">
        <v>400</v>
      </c>
      <c r="E164" s="97" t="s">
        <v>148</v>
      </c>
      <c r="F164" s="41" t="s">
        <v>2815</v>
      </c>
      <c r="G164" s="129">
        <v>160</v>
      </c>
      <c r="H164" s="129">
        <v>167</v>
      </c>
      <c r="I164" s="135">
        <v>0.044</v>
      </c>
      <c r="J164" s="134" t="s">
        <v>148</v>
      </c>
      <c r="K164" s="134" t="s">
        <v>2730</v>
      </c>
    </row>
    <row r="165" ht="18.95" hidden="1" customHeight="1" spans="1:11">
      <c r="A165" s="126" t="s">
        <v>136</v>
      </c>
      <c r="B165" s="97" t="s">
        <v>136</v>
      </c>
      <c r="C165" s="97" t="s">
        <v>395</v>
      </c>
      <c r="D165" s="89" t="s">
        <v>402</v>
      </c>
      <c r="E165" s="97" t="s">
        <v>148</v>
      </c>
      <c r="F165" s="41" t="s">
        <v>2816</v>
      </c>
      <c r="G165" s="129">
        <v>0</v>
      </c>
      <c r="H165" s="129"/>
      <c r="I165" s="135" t="s">
        <v>136</v>
      </c>
      <c r="J165" s="134" t="s">
        <v>2730</v>
      </c>
      <c r="K165" s="134" t="s">
        <v>2730</v>
      </c>
    </row>
    <row r="166" ht="18.95" hidden="1" customHeight="1" spans="1:11">
      <c r="A166" s="126" t="s">
        <v>136</v>
      </c>
      <c r="B166" s="97" t="s">
        <v>136</v>
      </c>
      <c r="C166" s="97" t="s">
        <v>395</v>
      </c>
      <c r="D166" s="89" t="s">
        <v>404</v>
      </c>
      <c r="E166" s="97" t="s">
        <v>148</v>
      </c>
      <c r="F166" s="41" t="s">
        <v>2817</v>
      </c>
      <c r="G166" s="129">
        <v>12042</v>
      </c>
      <c r="H166" s="128">
        <v>12500</v>
      </c>
      <c r="I166" s="135">
        <v>0.038</v>
      </c>
      <c r="J166" s="134" t="s">
        <v>148</v>
      </c>
      <c r="K166" s="134" t="s">
        <v>2730</v>
      </c>
    </row>
    <row r="167" ht="18.95" hidden="1" customHeight="1" spans="1:11">
      <c r="A167" s="126" t="s">
        <v>136</v>
      </c>
      <c r="B167" s="97" t="s">
        <v>136</v>
      </c>
      <c r="C167" s="97" t="s">
        <v>395</v>
      </c>
      <c r="D167" s="89" t="s">
        <v>406</v>
      </c>
      <c r="E167" s="97" t="s">
        <v>148</v>
      </c>
      <c r="F167" s="41" t="s">
        <v>2818</v>
      </c>
      <c r="G167" s="129">
        <v>30</v>
      </c>
      <c r="H167" s="129">
        <v>30</v>
      </c>
      <c r="I167" s="135">
        <v>0</v>
      </c>
      <c r="J167" s="134" t="s">
        <v>148</v>
      </c>
      <c r="K167" s="134" t="s">
        <v>2730</v>
      </c>
    </row>
    <row r="168" ht="18.95" hidden="1" customHeight="1" spans="1:11">
      <c r="A168" s="126" t="s">
        <v>136</v>
      </c>
      <c r="B168" s="97" t="s">
        <v>136</v>
      </c>
      <c r="C168" s="97" t="s">
        <v>395</v>
      </c>
      <c r="D168" s="89" t="s">
        <v>408</v>
      </c>
      <c r="E168" s="97" t="s">
        <v>148</v>
      </c>
      <c r="F168" s="41" t="s">
        <v>2819</v>
      </c>
      <c r="G168" s="129">
        <v>0</v>
      </c>
      <c r="H168" s="129">
        <v>0</v>
      </c>
      <c r="I168" s="135" t="s">
        <v>136</v>
      </c>
      <c r="J168" s="134" t="s">
        <v>2730</v>
      </c>
      <c r="K168" s="134" t="s">
        <v>2730</v>
      </c>
    </row>
    <row r="169" ht="18.95" hidden="1" customHeight="1" spans="1:11">
      <c r="A169" s="126" t="s">
        <v>136</v>
      </c>
      <c r="B169" s="97" t="s">
        <v>136</v>
      </c>
      <c r="C169" s="97" t="s">
        <v>395</v>
      </c>
      <c r="D169" s="89" t="s">
        <v>410</v>
      </c>
      <c r="E169" s="97" t="s">
        <v>148</v>
      </c>
      <c r="F169" s="41" t="s">
        <v>2820</v>
      </c>
      <c r="G169" s="129">
        <v>996</v>
      </c>
      <c r="H169" s="129">
        <v>1050</v>
      </c>
      <c r="I169" s="135">
        <v>0.054</v>
      </c>
      <c r="J169" s="134" t="s">
        <v>148</v>
      </c>
      <c r="K169" s="134" t="s">
        <v>2730</v>
      </c>
    </row>
    <row r="170" ht="18.95" hidden="1" customHeight="1" spans="1:11">
      <c r="A170" s="126" t="s">
        <v>136</v>
      </c>
      <c r="B170" s="97" t="s">
        <v>136</v>
      </c>
      <c r="C170" s="97" t="s">
        <v>395</v>
      </c>
      <c r="D170" s="89" t="s">
        <v>412</v>
      </c>
      <c r="E170" s="97" t="s">
        <v>148</v>
      </c>
      <c r="F170" s="41" t="s">
        <v>2767</v>
      </c>
      <c r="G170" s="129">
        <v>594</v>
      </c>
      <c r="H170" s="129">
        <v>650</v>
      </c>
      <c r="I170" s="135">
        <v>0.094</v>
      </c>
      <c r="J170" s="134" t="s">
        <v>148</v>
      </c>
      <c r="K170" s="134" t="s">
        <v>2730</v>
      </c>
    </row>
    <row r="171" ht="18.95" hidden="1" customHeight="1" spans="1:11">
      <c r="A171" s="126" t="s">
        <v>136</v>
      </c>
      <c r="B171" s="97" t="s">
        <v>136</v>
      </c>
      <c r="C171" s="97" t="s">
        <v>395</v>
      </c>
      <c r="D171" s="89" t="s">
        <v>413</v>
      </c>
      <c r="E171" s="97" t="s">
        <v>148</v>
      </c>
      <c r="F171" s="41" t="s">
        <v>2739</v>
      </c>
      <c r="G171" s="129">
        <v>9466</v>
      </c>
      <c r="H171" s="129">
        <v>9700</v>
      </c>
      <c r="I171" s="135">
        <v>0.025</v>
      </c>
      <c r="J171" s="134" t="s">
        <v>148</v>
      </c>
      <c r="K171" s="134" t="s">
        <v>2730</v>
      </c>
    </row>
    <row r="172" ht="18.95" hidden="1" customHeight="1" spans="1:11">
      <c r="A172" s="126" t="s">
        <v>136</v>
      </c>
      <c r="B172" s="97"/>
      <c r="C172" s="97" t="s">
        <v>395</v>
      </c>
      <c r="D172" s="89" t="s">
        <v>414</v>
      </c>
      <c r="E172" s="97" t="s">
        <v>148</v>
      </c>
      <c r="F172" s="40" t="s">
        <v>2821</v>
      </c>
      <c r="G172" s="129">
        <v>39526</v>
      </c>
      <c r="H172" s="130">
        <v>40300</v>
      </c>
      <c r="I172" s="136">
        <v>0.02</v>
      </c>
      <c r="J172" s="134" t="s">
        <v>148</v>
      </c>
      <c r="K172" s="134" t="s">
        <v>2730</v>
      </c>
    </row>
    <row r="173" ht="18.95" hidden="1" customHeight="1" spans="1:11">
      <c r="A173" s="126" t="s">
        <v>136</v>
      </c>
      <c r="B173" s="482" t="s">
        <v>137</v>
      </c>
      <c r="C173" s="97"/>
      <c r="D173" s="89" t="s">
        <v>416</v>
      </c>
      <c r="E173" s="97"/>
      <c r="F173" s="41" t="s">
        <v>417</v>
      </c>
      <c r="G173" s="128">
        <v>61941</v>
      </c>
      <c r="H173" s="128">
        <v>64800</v>
      </c>
      <c r="I173" s="135">
        <v>0.046</v>
      </c>
      <c r="J173" s="134" t="s">
        <v>148</v>
      </c>
      <c r="K173" s="134" t="s">
        <v>148</v>
      </c>
    </row>
    <row r="174" ht="18.95" hidden="1" customHeight="1" spans="1:11">
      <c r="A174" s="126" t="s">
        <v>136</v>
      </c>
      <c r="B174" s="97" t="s">
        <v>136</v>
      </c>
      <c r="C174" s="97" t="s">
        <v>416</v>
      </c>
      <c r="D174" s="89" t="s">
        <v>418</v>
      </c>
      <c r="E174" s="97" t="s">
        <v>148</v>
      </c>
      <c r="F174" s="41" t="s">
        <v>2729</v>
      </c>
      <c r="G174" s="129">
        <v>11477</v>
      </c>
      <c r="H174" s="129">
        <v>12100</v>
      </c>
      <c r="I174" s="135">
        <v>0.054</v>
      </c>
      <c r="J174" s="134" t="s">
        <v>148</v>
      </c>
      <c r="K174" s="134" t="s">
        <v>2730</v>
      </c>
    </row>
    <row r="175" ht="18.95" hidden="1" customHeight="1" spans="1:11">
      <c r="A175" s="126" t="s">
        <v>136</v>
      </c>
      <c r="B175" s="97" t="s">
        <v>136</v>
      </c>
      <c r="C175" s="97" t="s">
        <v>416</v>
      </c>
      <c r="D175" s="89" t="s">
        <v>419</v>
      </c>
      <c r="E175" s="97" t="s">
        <v>148</v>
      </c>
      <c r="F175" s="41" t="s">
        <v>2731</v>
      </c>
      <c r="G175" s="129">
        <v>1656</v>
      </c>
      <c r="H175" s="129">
        <v>1700</v>
      </c>
      <c r="I175" s="135">
        <v>0.027</v>
      </c>
      <c r="J175" s="134" t="s">
        <v>148</v>
      </c>
      <c r="K175" s="134" t="s">
        <v>2730</v>
      </c>
    </row>
    <row r="176" ht="18.95" hidden="1" customHeight="1" spans="1:11">
      <c r="A176" s="126" t="s">
        <v>136</v>
      </c>
      <c r="B176" s="97" t="s">
        <v>136</v>
      </c>
      <c r="C176" s="97" t="s">
        <v>416</v>
      </c>
      <c r="D176" s="89" t="s">
        <v>420</v>
      </c>
      <c r="E176" s="97" t="s">
        <v>148</v>
      </c>
      <c r="F176" s="41" t="s">
        <v>2732</v>
      </c>
      <c r="G176" s="129">
        <v>280</v>
      </c>
      <c r="H176" s="128">
        <v>290</v>
      </c>
      <c r="I176" s="135">
        <v>0.036</v>
      </c>
      <c r="J176" s="134" t="s">
        <v>148</v>
      </c>
      <c r="K176" s="134" t="s">
        <v>2730</v>
      </c>
    </row>
    <row r="177" ht="18.95" hidden="1" customHeight="1" spans="1:11">
      <c r="A177" s="126" t="s">
        <v>136</v>
      </c>
      <c r="B177" s="97" t="s">
        <v>136</v>
      </c>
      <c r="C177" s="97" t="s">
        <v>416</v>
      </c>
      <c r="D177" s="89" t="s">
        <v>421</v>
      </c>
      <c r="E177" s="97" t="s">
        <v>148</v>
      </c>
      <c r="F177" s="41" t="s">
        <v>2822</v>
      </c>
      <c r="G177" s="129">
        <v>25567</v>
      </c>
      <c r="H177" s="129">
        <v>27000</v>
      </c>
      <c r="I177" s="135">
        <v>0.056</v>
      </c>
      <c r="J177" s="134" t="s">
        <v>148</v>
      </c>
      <c r="K177" s="134" t="s">
        <v>2730</v>
      </c>
    </row>
    <row r="178" ht="18.95" hidden="1" customHeight="1" spans="1:11">
      <c r="A178" s="126" t="s">
        <v>136</v>
      </c>
      <c r="B178" s="97" t="s">
        <v>136</v>
      </c>
      <c r="C178" s="97" t="s">
        <v>416</v>
      </c>
      <c r="D178" s="89" t="s">
        <v>423</v>
      </c>
      <c r="E178" s="97" t="s">
        <v>148</v>
      </c>
      <c r="F178" s="41" t="s">
        <v>2739</v>
      </c>
      <c r="G178" s="129">
        <v>673</v>
      </c>
      <c r="H178" s="129">
        <v>690</v>
      </c>
      <c r="I178" s="135">
        <v>0.025</v>
      </c>
      <c r="J178" s="134" t="s">
        <v>148</v>
      </c>
      <c r="K178" s="134" t="s">
        <v>2730</v>
      </c>
    </row>
    <row r="179" ht="18.95" hidden="1" customHeight="1" spans="1:11">
      <c r="A179" s="126" t="s">
        <v>136</v>
      </c>
      <c r="B179" s="97"/>
      <c r="C179" s="97" t="s">
        <v>416</v>
      </c>
      <c r="D179" s="89" t="s">
        <v>424</v>
      </c>
      <c r="E179" s="97" t="s">
        <v>148</v>
      </c>
      <c r="F179" s="40" t="s">
        <v>2823</v>
      </c>
      <c r="G179" s="129">
        <v>22288</v>
      </c>
      <c r="H179" s="130">
        <v>23020</v>
      </c>
      <c r="I179" s="136">
        <v>0.033</v>
      </c>
      <c r="J179" s="134" t="s">
        <v>148</v>
      </c>
      <c r="K179" s="134" t="s">
        <v>2730</v>
      </c>
    </row>
    <row r="180" ht="18.95" hidden="1" customHeight="1" spans="1:11">
      <c r="A180" s="126" t="s">
        <v>136</v>
      </c>
      <c r="B180" s="482" t="s">
        <v>137</v>
      </c>
      <c r="C180" s="97"/>
      <c r="D180" s="89" t="s">
        <v>426</v>
      </c>
      <c r="E180" s="97"/>
      <c r="F180" s="41" t="s">
        <v>427</v>
      </c>
      <c r="G180" s="128">
        <v>23436</v>
      </c>
      <c r="H180" s="128">
        <v>24500</v>
      </c>
      <c r="I180" s="135">
        <v>0.045</v>
      </c>
      <c r="J180" s="134" t="s">
        <v>148</v>
      </c>
      <c r="K180" s="134" t="s">
        <v>148</v>
      </c>
    </row>
    <row r="181" ht="18.95" hidden="1" customHeight="1" spans="1:11">
      <c r="A181" s="126" t="s">
        <v>136</v>
      </c>
      <c r="B181" s="97" t="s">
        <v>136</v>
      </c>
      <c r="C181" s="97" t="s">
        <v>426</v>
      </c>
      <c r="D181" s="89" t="s">
        <v>428</v>
      </c>
      <c r="E181" s="97" t="s">
        <v>148</v>
      </c>
      <c r="F181" s="41" t="s">
        <v>2729</v>
      </c>
      <c r="G181" s="129">
        <v>2701</v>
      </c>
      <c r="H181" s="129">
        <v>2850</v>
      </c>
      <c r="I181" s="135">
        <v>0.055</v>
      </c>
      <c r="J181" s="134" t="s">
        <v>148</v>
      </c>
      <c r="K181" s="134" t="s">
        <v>2730</v>
      </c>
    </row>
    <row r="182" ht="18.95" hidden="1" customHeight="1" spans="1:11">
      <c r="A182" s="126" t="s">
        <v>136</v>
      </c>
      <c r="B182" s="97" t="s">
        <v>136</v>
      </c>
      <c r="C182" s="97" t="s">
        <v>426</v>
      </c>
      <c r="D182" s="89" t="s">
        <v>429</v>
      </c>
      <c r="E182" s="97" t="s">
        <v>148</v>
      </c>
      <c r="F182" s="41" t="s">
        <v>2731</v>
      </c>
      <c r="G182" s="129">
        <v>602</v>
      </c>
      <c r="H182" s="129">
        <v>620</v>
      </c>
      <c r="I182" s="135">
        <v>0.03</v>
      </c>
      <c r="J182" s="134" t="s">
        <v>148</v>
      </c>
      <c r="K182" s="134" t="s">
        <v>2730</v>
      </c>
    </row>
    <row r="183" ht="18.95" hidden="1" customHeight="1" spans="1:11">
      <c r="A183" s="126" t="s">
        <v>136</v>
      </c>
      <c r="B183" s="97" t="s">
        <v>136</v>
      </c>
      <c r="C183" s="97" t="s">
        <v>426</v>
      </c>
      <c r="D183" s="89" t="s">
        <v>430</v>
      </c>
      <c r="E183" s="97" t="s">
        <v>148</v>
      </c>
      <c r="F183" s="41" t="s">
        <v>2732</v>
      </c>
      <c r="G183" s="129">
        <v>0</v>
      </c>
      <c r="H183" s="129">
        <v>0</v>
      </c>
      <c r="I183" s="135" t="s">
        <v>136</v>
      </c>
      <c r="J183" s="134" t="s">
        <v>2730</v>
      </c>
      <c r="K183" s="134" t="s">
        <v>2730</v>
      </c>
    </row>
    <row r="184" ht="18.95" hidden="1" customHeight="1" spans="1:11">
      <c r="A184" s="126" t="s">
        <v>136</v>
      </c>
      <c r="B184" s="97" t="s">
        <v>136</v>
      </c>
      <c r="C184" s="97" t="s">
        <v>426</v>
      </c>
      <c r="D184" s="89" t="s">
        <v>431</v>
      </c>
      <c r="E184" s="97" t="s">
        <v>148</v>
      </c>
      <c r="F184" s="41" t="s">
        <v>2824</v>
      </c>
      <c r="G184" s="129">
        <v>10136</v>
      </c>
      <c r="H184" s="129">
        <v>10780</v>
      </c>
      <c r="I184" s="135">
        <v>0.064</v>
      </c>
      <c r="J184" s="134" t="s">
        <v>148</v>
      </c>
      <c r="K184" s="134" t="s">
        <v>2730</v>
      </c>
    </row>
    <row r="185" ht="18.95" hidden="1" customHeight="1" spans="1:11">
      <c r="A185" s="126" t="s">
        <v>136</v>
      </c>
      <c r="B185" s="97" t="s">
        <v>136</v>
      </c>
      <c r="C185" s="97" t="s">
        <v>426</v>
      </c>
      <c r="D185" s="89" t="s">
        <v>433</v>
      </c>
      <c r="E185" s="97" t="s">
        <v>148</v>
      </c>
      <c r="F185" s="41" t="s">
        <v>2739</v>
      </c>
      <c r="G185" s="129">
        <v>239</v>
      </c>
      <c r="H185" s="129">
        <v>400</v>
      </c>
      <c r="I185" s="135">
        <v>0.674</v>
      </c>
      <c r="J185" s="134" t="s">
        <v>148</v>
      </c>
      <c r="K185" s="134" t="s">
        <v>2730</v>
      </c>
    </row>
    <row r="186" ht="18.95" hidden="1" customHeight="1" spans="1:11">
      <c r="A186" s="126" t="s">
        <v>136</v>
      </c>
      <c r="B186" s="97"/>
      <c r="C186" s="97" t="s">
        <v>426</v>
      </c>
      <c r="D186" s="89" t="s">
        <v>434</v>
      </c>
      <c r="E186" s="97" t="s">
        <v>148</v>
      </c>
      <c r="F186" s="40" t="s">
        <v>2825</v>
      </c>
      <c r="G186" s="129">
        <v>9758</v>
      </c>
      <c r="H186" s="130">
        <v>9850</v>
      </c>
      <c r="I186" s="136">
        <v>0.009</v>
      </c>
      <c r="J186" s="134" t="s">
        <v>148</v>
      </c>
      <c r="K186" s="134" t="s">
        <v>2730</v>
      </c>
    </row>
    <row r="187" ht="18.95" hidden="1" customHeight="1" spans="1:11">
      <c r="A187" s="126" t="s">
        <v>136</v>
      </c>
      <c r="B187" s="482" t="s">
        <v>137</v>
      </c>
      <c r="C187" s="97"/>
      <c r="D187" s="89" t="s">
        <v>436</v>
      </c>
      <c r="E187" s="97"/>
      <c r="F187" s="41" t="s">
        <v>437</v>
      </c>
      <c r="G187" s="128">
        <v>11993</v>
      </c>
      <c r="H187" s="128">
        <v>12500</v>
      </c>
      <c r="I187" s="135">
        <v>0.042</v>
      </c>
      <c r="J187" s="134" t="s">
        <v>148</v>
      </c>
      <c r="K187" s="134" t="s">
        <v>148</v>
      </c>
    </row>
    <row r="188" ht="18.95" hidden="1" customHeight="1" spans="1:11">
      <c r="A188" s="126" t="s">
        <v>136</v>
      </c>
      <c r="B188" s="97" t="s">
        <v>136</v>
      </c>
      <c r="C188" s="97" t="s">
        <v>436</v>
      </c>
      <c r="D188" s="89" t="s">
        <v>438</v>
      </c>
      <c r="E188" s="97" t="s">
        <v>148</v>
      </c>
      <c r="F188" s="41" t="s">
        <v>2729</v>
      </c>
      <c r="G188" s="129">
        <v>2846</v>
      </c>
      <c r="H188" s="129">
        <v>3000</v>
      </c>
      <c r="I188" s="135">
        <v>0.054</v>
      </c>
      <c r="J188" s="134" t="s">
        <v>148</v>
      </c>
      <c r="K188" s="134" t="s">
        <v>2730</v>
      </c>
    </row>
    <row r="189" ht="18.95" hidden="1" customHeight="1" spans="1:11">
      <c r="A189" s="126" t="s">
        <v>136</v>
      </c>
      <c r="B189" s="97" t="s">
        <v>136</v>
      </c>
      <c r="C189" s="97" t="s">
        <v>436</v>
      </c>
      <c r="D189" s="89" t="s">
        <v>439</v>
      </c>
      <c r="E189" s="97" t="s">
        <v>148</v>
      </c>
      <c r="F189" s="41" t="s">
        <v>2731</v>
      </c>
      <c r="G189" s="129">
        <v>165</v>
      </c>
      <c r="H189" s="128">
        <v>170</v>
      </c>
      <c r="I189" s="135">
        <v>0.03</v>
      </c>
      <c r="J189" s="134" t="s">
        <v>148</v>
      </c>
      <c r="K189" s="134" t="s">
        <v>2730</v>
      </c>
    </row>
    <row r="190" ht="18.95" hidden="1" customHeight="1" spans="1:11">
      <c r="A190" s="126" t="s">
        <v>136</v>
      </c>
      <c r="B190" s="97" t="s">
        <v>136</v>
      </c>
      <c r="C190" s="97" t="s">
        <v>436</v>
      </c>
      <c r="D190" s="89" t="s">
        <v>440</v>
      </c>
      <c r="E190" s="97" t="s">
        <v>148</v>
      </c>
      <c r="F190" s="41" t="s">
        <v>2732</v>
      </c>
      <c r="G190" s="129">
        <v>57</v>
      </c>
      <c r="H190" s="129">
        <v>60</v>
      </c>
      <c r="I190" s="135">
        <v>0.053</v>
      </c>
      <c r="J190" s="134" t="s">
        <v>148</v>
      </c>
      <c r="K190" s="134" t="s">
        <v>2730</v>
      </c>
    </row>
    <row r="191" ht="18.95" hidden="1" customHeight="1" spans="1:11">
      <c r="A191" s="126" t="s">
        <v>136</v>
      </c>
      <c r="B191" s="97" t="s">
        <v>136</v>
      </c>
      <c r="C191" s="97" t="s">
        <v>436</v>
      </c>
      <c r="D191" s="89" t="s">
        <v>441</v>
      </c>
      <c r="E191" s="97" t="s">
        <v>148</v>
      </c>
      <c r="F191" s="41" t="s">
        <v>2826</v>
      </c>
      <c r="G191" s="129">
        <v>2</v>
      </c>
      <c r="H191" s="129">
        <v>0</v>
      </c>
      <c r="I191" s="135">
        <v>-1</v>
      </c>
      <c r="J191" s="134" t="s">
        <v>148</v>
      </c>
      <c r="K191" s="134" t="s">
        <v>2730</v>
      </c>
    </row>
    <row r="192" ht="18.95" hidden="1" customHeight="1" spans="1:11">
      <c r="A192" s="126" t="s">
        <v>136</v>
      </c>
      <c r="B192" s="97" t="s">
        <v>136</v>
      </c>
      <c r="C192" s="97" t="s">
        <v>436</v>
      </c>
      <c r="D192" s="89" t="s">
        <v>443</v>
      </c>
      <c r="E192" s="97" t="s">
        <v>148</v>
      </c>
      <c r="F192" s="41" t="s">
        <v>2827</v>
      </c>
      <c r="G192" s="129">
        <v>915</v>
      </c>
      <c r="H192" s="129">
        <v>960</v>
      </c>
      <c r="I192" s="135">
        <v>0.049</v>
      </c>
      <c r="J192" s="134" t="s">
        <v>148</v>
      </c>
      <c r="K192" s="134" t="s">
        <v>2730</v>
      </c>
    </row>
    <row r="193" ht="18.95" hidden="1" customHeight="1" spans="1:11">
      <c r="A193" s="126" t="s">
        <v>136</v>
      </c>
      <c r="B193" s="97" t="s">
        <v>136</v>
      </c>
      <c r="C193" s="97" t="s">
        <v>436</v>
      </c>
      <c r="D193" s="89" t="s">
        <v>445</v>
      </c>
      <c r="E193" s="97" t="s">
        <v>148</v>
      </c>
      <c r="F193" s="41" t="s">
        <v>2828</v>
      </c>
      <c r="G193" s="129">
        <v>6238</v>
      </c>
      <c r="H193" s="129">
        <v>6500</v>
      </c>
      <c r="I193" s="135">
        <v>0.042</v>
      </c>
      <c r="J193" s="134" t="s">
        <v>148</v>
      </c>
      <c r="K193" s="134" t="s">
        <v>2730</v>
      </c>
    </row>
    <row r="194" ht="18.95" hidden="1" customHeight="1" spans="1:11">
      <c r="A194" s="126" t="s">
        <v>136</v>
      </c>
      <c r="B194" s="97" t="s">
        <v>136</v>
      </c>
      <c r="C194" s="97" t="s">
        <v>436</v>
      </c>
      <c r="D194" s="89" t="s">
        <v>447</v>
      </c>
      <c r="E194" s="97" t="s">
        <v>148</v>
      </c>
      <c r="F194" s="41" t="s">
        <v>2739</v>
      </c>
      <c r="G194" s="129">
        <v>569</v>
      </c>
      <c r="H194" s="129">
        <v>580</v>
      </c>
      <c r="I194" s="135">
        <v>0.019</v>
      </c>
      <c r="J194" s="134" t="s">
        <v>148</v>
      </c>
      <c r="K194" s="134" t="s">
        <v>2730</v>
      </c>
    </row>
    <row r="195" ht="18.95" hidden="1" customHeight="1" spans="1:11">
      <c r="A195" s="126" t="s">
        <v>136</v>
      </c>
      <c r="B195" s="97"/>
      <c r="C195" s="97" t="s">
        <v>436</v>
      </c>
      <c r="D195" s="89" t="s">
        <v>448</v>
      </c>
      <c r="E195" s="97" t="s">
        <v>148</v>
      </c>
      <c r="F195" s="40" t="s">
        <v>2829</v>
      </c>
      <c r="G195" s="129">
        <v>1201</v>
      </c>
      <c r="H195" s="130">
        <v>1230</v>
      </c>
      <c r="I195" s="136">
        <v>0.024</v>
      </c>
      <c r="J195" s="134" t="s">
        <v>148</v>
      </c>
      <c r="K195" s="134" t="s">
        <v>2730</v>
      </c>
    </row>
    <row r="196" ht="18.95" hidden="1" customHeight="1" spans="1:11">
      <c r="A196" s="126" t="s">
        <v>136</v>
      </c>
      <c r="B196" s="482" t="s">
        <v>137</v>
      </c>
      <c r="C196" s="97"/>
      <c r="D196" s="89" t="s">
        <v>450</v>
      </c>
      <c r="E196" s="97"/>
      <c r="F196" s="41" t="s">
        <v>451</v>
      </c>
      <c r="G196" s="128">
        <v>38881</v>
      </c>
      <c r="H196" s="128">
        <v>40000</v>
      </c>
      <c r="I196" s="135">
        <v>0.029</v>
      </c>
      <c r="J196" s="134" t="s">
        <v>148</v>
      </c>
      <c r="K196" s="134" t="s">
        <v>148</v>
      </c>
    </row>
    <row r="197" ht="18.95" hidden="1" customHeight="1" spans="1:11">
      <c r="A197" s="126" t="s">
        <v>136</v>
      </c>
      <c r="B197" s="97" t="s">
        <v>136</v>
      </c>
      <c r="C197" s="97" t="s">
        <v>450</v>
      </c>
      <c r="D197" s="89" t="s">
        <v>452</v>
      </c>
      <c r="E197" s="97" t="s">
        <v>148</v>
      </c>
      <c r="F197" s="41" t="s">
        <v>2729</v>
      </c>
      <c r="G197" s="129">
        <v>9647</v>
      </c>
      <c r="H197" s="129">
        <v>10150</v>
      </c>
      <c r="I197" s="135">
        <v>0.052</v>
      </c>
      <c r="J197" s="134" t="s">
        <v>148</v>
      </c>
      <c r="K197" s="134" t="s">
        <v>2730</v>
      </c>
    </row>
    <row r="198" ht="18.95" hidden="1" customHeight="1" spans="1:11">
      <c r="A198" s="126" t="s">
        <v>136</v>
      </c>
      <c r="B198" s="97" t="s">
        <v>136</v>
      </c>
      <c r="C198" s="97" t="s">
        <v>450</v>
      </c>
      <c r="D198" s="89" t="s">
        <v>453</v>
      </c>
      <c r="E198" s="97" t="s">
        <v>148</v>
      </c>
      <c r="F198" s="41" t="s">
        <v>2731</v>
      </c>
      <c r="G198" s="129">
        <v>1683</v>
      </c>
      <c r="H198" s="129">
        <v>1750</v>
      </c>
      <c r="I198" s="135">
        <v>0.04</v>
      </c>
      <c r="J198" s="134" t="s">
        <v>148</v>
      </c>
      <c r="K198" s="134" t="s">
        <v>2730</v>
      </c>
    </row>
    <row r="199" ht="18.95" hidden="1" customHeight="1" spans="1:11">
      <c r="A199" s="126" t="s">
        <v>136</v>
      </c>
      <c r="B199" s="97" t="s">
        <v>136</v>
      </c>
      <c r="C199" s="97" t="s">
        <v>450</v>
      </c>
      <c r="D199" s="89" t="s">
        <v>454</v>
      </c>
      <c r="E199" s="97" t="s">
        <v>148</v>
      </c>
      <c r="F199" s="41" t="s">
        <v>2732</v>
      </c>
      <c r="G199" s="129">
        <v>0</v>
      </c>
      <c r="H199" s="129">
        <v>0</v>
      </c>
      <c r="I199" s="135" t="s">
        <v>136</v>
      </c>
      <c r="J199" s="134" t="s">
        <v>2730</v>
      </c>
      <c r="K199" s="134" t="s">
        <v>2730</v>
      </c>
    </row>
    <row r="200" ht="18.95" hidden="1" customHeight="1" spans="1:11">
      <c r="A200" s="126" t="s">
        <v>136</v>
      </c>
      <c r="B200" s="97" t="s">
        <v>136</v>
      </c>
      <c r="C200" s="97" t="s">
        <v>450</v>
      </c>
      <c r="D200" s="89" t="s">
        <v>455</v>
      </c>
      <c r="E200" s="97" t="s">
        <v>148</v>
      </c>
      <c r="F200" s="41" t="s">
        <v>2830</v>
      </c>
      <c r="G200" s="129">
        <v>26485</v>
      </c>
      <c r="H200" s="129">
        <v>27000</v>
      </c>
      <c r="I200" s="135">
        <v>0.019</v>
      </c>
      <c r="J200" s="134" t="s">
        <v>148</v>
      </c>
      <c r="K200" s="134" t="s">
        <v>2730</v>
      </c>
    </row>
    <row r="201" ht="18.95" hidden="1" customHeight="1" spans="1:11">
      <c r="A201" s="126" t="s">
        <v>136</v>
      </c>
      <c r="B201" s="97"/>
      <c r="C201" s="97" t="s">
        <v>450</v>
      </c>
      <c r="D201" s="89" t="s">
        <v>457</v>
      </c>
      <c r="E201" s="97" t="s">
        <v>148</v>
      </c>
      <c r="F201" s="40" t="s">
        <v>2831</v>
      </c>
      <c r="G201" s="129">
        <v>1066</v>
      </c>
      <c r="H201" s="130">
        <v>1100</v>
      </c>
      <c r="I201" s="136">
        <v>0.032</v>
      </c>
      <c r="J201" s="134" t="s">
        <v>148</v>
      </c>
      <c r="K201" s="134" t="s">
        <v>2730</v>
      </c>
    </row>
    <row r="202" ht="18.95" hidden="1" customHeight="1" spans="1:11">
      <c r="A202" s="126" t="s">
        <v>136</v>
      </c>
      <c r="B202" s="482" t="s">
        <v>137</v>
      </c>
      <c r="C202" s="97"/>
      <c r="D202" s="89" t="s">
        <v>459</v>
      </c>
      <c r="E202" s="97"/>
      <c r="F202" s="41" t="s">
        <v>460</v>
      </c>
      <c r="G202" s="128">
        <v>18775</v>
      </c>
      <c r="H202" s="128">
        <v>19600</v>
      </c>
      <c r="I202" s="135">
        <v>0.044</v>
      </c>
      <c r="J202" s="134" t="s">
        <v>148</v>
      </c>
      <c r="K202" s="134" t="s">
        <v>148</v>
      </c>
    </row>
    <row r="203" ht="18.95" hidden="1" customHeight="1" spans="1:11">
      <c r="A203" s="126" t="s">
        <v>136</v>
      </c>
      <c r="B203" s="97" t="s">
        <v>136</v>
      </c>
      <c r="C203" s="97" t="s">
        <v>459</v>
      </c>
      <c r="D203" s="89" t="s">
        <v>461</v>
      </c>
      <c r="E203" s="97" t="s">
        <v>148</v>
      </c>
      <c r="F203" s="41" t="s">
        <v>2729</v>
      </c>
      <c r="G203" s="129">
        <v>12100</v>
      </c>
      <c r="H203" s="128">
        <v>12700</v>
      </c>
      <c r="I203" s="135">
        <v>0.05</v>
      </c>
      <c r="J203" s="134" t="s">
        <v>148</v>
      </c>
      <c r="K203" s="134" t="s">
        <v>2730</v>
      </c>
    </row>
    <row r="204" ht="18.95" hidden="1" customHeight="1" spans="1:11">
      <c r="A204" s="126" t="s">
        <v>136</v>
      </c>
      <c r="B204" s="97" t="s">
        <v>136</v>
      </c>
      <c r="C204" s="97" t="s">
        <v>459</v>
      </c>
      <c r="D204" s="89" t="s">
        <v>462</v>
      </c>
      <c r="E204" s="97" t="s">
        <v>148</v>
      </c>
      <c r="F204" s="41" t="s">
        <v>2731</v>
      </c>
      <c r="G204" s="129">
        <v>2548</v>
      </c>
      <c r="H204" s="129">
        <v>2650</v>
      </c>
      <c r="I204" s="135">
        <v>0.04</v>
      </c>
      <c r="J204" s="134" t="s">
        <v>148</v>
      </c>
      <c r="K204" s="134" t="s">
        <v>2730</v>
      </c>
    </row>
    <row r="205" ht="18.95" hidden="1" customHeight="1" spans="1:11">
      <c r="A205" s="126" t="s">
        <v>136</v>
      </c>
      <c r="B205" s="97" t="s">
        <v>136</v>
      </c>
      <c r="C205" s="97" t="s">
        <v>459</v>
      </c>
      <c r="D205" s="89" t="s">
        <v>463</v>
      </c>
      <c r="E205" s="97" t="s">
        <v>148</v>
      </c>
      <c r="F205" s="41" t="s">
        <v>2732</v>
      </c>
      <c r="G205" s="129">
        <v>0</v>
      </c>
      <c r="H205" s="129">
        <v>0</v>
      </c>
      <c r="I205" s="135" t="s">
        <v>136</v>
      </c>
      <c r="J205" s="134" t="s">
        <v>2730</v>
      </c>
      <c r="K205" s="134" t="s">
        <v>2730</v>
      </c>
    </row>
    <row r="206" ht="18.95" hidden="1" customHeight="1" spans="1:11">
      <c r="A206" s="126" t="s">
        <v>136</v>
      </c>
      <c r="B206" s="97" t="s">
        <v>136</v>
      </c>
      <c r="C206" s="97" t="s">
        <v>459</v>
      </c>
      <c r="D206" s="89" t="s">
        <v>464</v>
      </c>
      <c r="E206" s="97" t="s">
        <v>148</v>
      </c>
      <c r="F206" s="41" t="s">
        <v>2743</v>
      </c>
      <c r="G206" s="129">
        <v>200</v>
      </c>
      <c r="H206" s="129">
        <v>210</v>
      </c>
      <c r="I206" s="135">
        <v>0.05</v>
      </c>
      <c r="J206" s="134" t="s">
        <v>148</v>
      </c>
      <c r="K206" s="134" t="s">
        <v>2730</v>
      </c>
    </row>
    <row r="207" ht="18.95" hidden="1" customHeight="1" spans="1:11">
      <c r="A207" s="126" t="s">
        <v>136</v>
      </c>
      <c r="B207" s="97" t="s">
        <v>136</v>
      </c>
      <c r="C207" s="97" t="s">
        <v>459</v>
      </c>
      <c r="D207" s="89" t="s">
        <v>465</v>
      </c>
      <c r="E207" s="97" t="s">
        <v>148</v>
      </c>
      <c r="F207" s="41" t="s">
        <v>2739</v>
      </c>
      <c r="G207" s="129">
        <v>47</v>
      </c>
      <c r="H207" s="129">
        <v>50</v>
      </c>
      <c r="I207" s="135">
        <v>0.064</v>
      </c>
      <c r="J207" s="134" t="s">
        <v>148</v>
      </c>
      <c r="K207" s="134" t="s">
        <v>2730</v>
      </c>
    </row>
    <row r="208" ht="18.95" hidden="1" customHeight="1" spans="1:11">
      <c r="A208" s="126" t="s">
        <v>136</v>
      </c>
      <c r="B208" s="97"/>
      <c r="C208" s="97" t="s">
        <v>459</v>
      </c>
      <c r="D208" s="89" t="s">
        <v>466</v>
      </c>
      <c r="E208" s="97" t="s">
        <v>148</v>
      </c>
      <c r="F208" s="40" t="s">
        <v>2832</v>
      </c>
      <c r="G208" s="129">
        <v>3880</v>
      </c>
      <c r="H208" s="130">
        <v>3990</v>
      </c>
      <c r="I208" s="136">
        <v>0.028</v>
      </c>
      <c r="J208" s="134" t="s">
        <v>148</v>
      </c>
      <c r="K208" s="134" t="s">
        <v>2730</v>
      </c>
    </row>
    <row r="209" ht="18.95" hidden="1" customHeight="1" spans="1:11">
      <c r="A209" s="126" t="s">
        <v>136</v>
      </c>
      <c r="B209" s="482" t="s">
        <v>137</v>
      </c>
      <c r="C209" s="97"/>
      <c r="D209" s="89" t="s">
        <v>468</v>
      </c>
      <c r="E209" s="97"/>
      <c r="F209" s="41" t="s">
        <v>469</v>
      </c>
      <c r="G209" s="128">
        <v>76164</v>
      </c>
      <c r="H209" s="128">
        <v>79000</v>
      </c>
      <c r="I209" s="135">
        <v>0.037</v>
      </c>
      <c r="J209" s="134" t="s">
        <v>148</v>
      </c>
      <c r="K209" s="134" t="s">
        <v>148</v>
      </c>
    </row>
    <row r="210" ht="18.95" hidden="1" customHeight="1" spans="1:11">
      <c r="A210" s="126" t="s">
        <v>136</v>
      </c>
      <c r="B210" s="97" t="s">
        <v>136</v>
      </c>
      <c r="C210" s="97" t="s">
        <v>468</v>
      </c>
      <c r="D210" s="89" t="s">
        <v>470</v>
      </c>
      <c r="E210" s="97" t="s">
        <v>148</v>
      </c>
      <c r="F210" s="41" t="s">
        <v>2729</v>
      </c>
      <c r="G210" s="129">
        <v>34551</v>
      </c>
      <c r="H210" s="129">
        <v>36300</v>
      </c>
      <c r="I210" s="135">
        <v>0.051</v>
      </c>
      <c r="J210" s="134" t="s">
        <v>148</v>
      </c>
      <c r="K210" s="134" t="s">
        <v>2730</v>
      </c>
    </row>
    <row r="211" ht="18.95" hidden="1" customHeight="1" spans="1:11">
      <c r="A211" s="126" t="s">
        <v>136</v>
      </c>
      <c r="B211" s="97" t="s">
        <v>136</v>
      </c>
      <c r="C211" s="97" t="s">
        <v>468</v>
      </c>
      <c r="D211" s="89" t="s">
        <v>471</v>
      </c>
      <c r="E211" s="97" t="s">
        <v>148</v>
      </c>
      <c r="F211" s="41" t="s">
        <v>2731</v>
      </c>
      <c r="G211" s="129">
        <v>13164</v>
      </c>
      <c r="H211" s="129">
        <v>13700</v>
      </c>
      <c r="I211" s="135">
        <v>0.041</v>
      </c>
      <c r="J211" s="134" t="s">
        <v>148</v>
      </c>
      <c r="K211" s="134" t="s">
        <v>2730</v>
      </c>
    </row>
    <row r="212" ht="18.95" hidden="1" customHeight="1" spans="1:11">
      <c r="A212" s="126" t="s">
        <v>136</v>
      </c>
      <c r="B212" s="97" t="s">
        <v>136</v>
      </c>
      <c r="C212" s="97" t="s">
        <v>468</v>
      </c>
      <c r="D212" s="89" t="s">
        <v>472</v>
      </c>
      <c r="E212" s="97" t="s">
        <v>148</v>
      </c>
      <c r="F212" s="41" t="s">
        <v>2732</v>
      </c>
      <c r="G212" s="129">
        <v>88</v>
      </c>
      <c r="H212" s="128">
        <v>90</v>
      </c>
      <c r="I212" s="135">
        <v>0.023</v>
      </c>
      <c r="J212" s="134" t="s">
        <v>148</v>
      </c>
      <c r="K212" s="134" t="s">
        <v>2730</v>
      </c>
    </row>
    <row r="213" ht="18.95" hidden="1" customHeight="1" spans="1:11">
      <c r="A213" s="126" t="s">
        <v>136</v>
      </c>
      <c r="B213" s="97" t="s">
        <v>136</v>
      </c>
      <c r="C213" s="97" t="s">
        <v>468</v>
      </c>
      <c r="D213" s="89" t="s">
        <v>473</v>
      </c>
      <c r="E213" s="97" t="s">
        <v>148</v>
      </c>
      <c r="F213" s="41" t="s">
        <v>2833</v>
      </c>
      <c r="G213" s="129">
        <v>32</v>
      </c>
      <c r="H213" s="129">
        <v>35</v>
      </c>
      <c r="I213" s="135">
        <v>0.09375</v>
      </c>
      <c r="J213" s="134" t="s">
        <v>148</v>
      </c>
      <c r="K213" s="134" t="s">
        <v>2730</v>
      </c>
    </row>
    <row r="214" ht="18.95" hidden="1" customHeight="1" spans="1:11">
      <c r="A214" s="126" t="s">
        <v>136</v>
      </c>
      <c r="B214" s="97" t="s">
        <v>136</v>
      </c>
      <c r="C214" s="97" t="s">
        <v>468</v>
      </c>
      <c r="D214" s="89" t="s">
        <v>475</v>
      </c>
      <c r="E214" s="97" t="s">
        <v>148</v>
      </c>
      <c r="F214" s="41" t="s">
        <v>2834</v>
      </c>
      <c r="G214" s="129">
        <v>211</v>
      </c>
      <c r="H214" s="129">
        <v>215</v>
      </c>
      <c r="I214" s="135">
        <v>0.019</v>
      </c>
      <c r="J214" s="134" t="s">
        <v>148</v>
      </c>
      <c r="K214" s="134" t="s">
        <v>2730</v>
      </c>
    </row>
    <row r="215" ht="18.95" hidden="1" customHeight="1" spans="1:11">
      <c r="A215" s="126" t="s">
        <v>136</v>
      </c>
      <c r="B215" s="97" t="s">
        <v>136</v>
      </c>
      <c r="C215" s="97" t="s">
        <v>468</v>
      </c>
      <c r="D215" s="89" t="s">
        <v>477</v>
      </c>
      <c r="E215" s="97" t="s">
        <v>148</v>
      </c>
      <c r="F215" s="41" t="s">
        <v>2739</v>
      </c>
      <c r="G215" s="129">
        <v>844</v>
      </c>
      <c r="H215" s="129">
        <v>875</v>
      </c>
      <c r="I215" s="135">
        <v>0.037</v>
      </c>
      <c r="J215" s="134" t="s">
        <v>148</v>
      </c>
      <c r="K215" s="134" t="s">
        <v>2730</v>
      </c>
    </row>
    <row r="216" ht="18.95" hidden="1" customHeight="1" spans="1:11">
      <c r="A216" s="126" t="s">
        <v>136</v>
      </c>
      <c r="B216" s="97"/>
      <c r="C216" s="97" t="s">
        <v>468</v>
      </c>
      <c r="D216" s="89" t="s">
        <v>478</v>
      </c>
      <c r="E216" s="97" t="s">
        <v>148</v>
      </c>
      <c r="F216" s="40" t="s">
        <v>2835</v>
      </c>
      <c r="G216" s="129">
        <v>27274</v>
      </c>
      <c r="H216" s="130">
        <v>27785</v>
      </c>
      <c r="I216" s="136">
        <v>0.019</v>
      </c>
      <c r="J216" s="134" t="s">
        <v>148</v>
      </c>
      <c r="K216" s="134" t="s">
        <v>2730</v>
      </c>
    </row>
    <row r="217" ht="18.95" hidden="1" customHeight="1" spans="1:11">
      <c r="A217" s="126" t="s">
        <v>136</v>
      </c>
      <c r="B217" s="482" t="s">
        <v>137</v>
      </c>
      <c r="C217" s="97"/>
      <c r="D217" s="89" t="s">
        <v>480</v>
      </c>
      <c r="E217" s="97"/>
      <c r="F217" s="41" t="s">
        <v>481</v>
      </c>
      <c r="G217" s="128">
        <v>242502</v>
      </c>
      <c r="H217" s="128">
        <v>253000</v>
      </c>
      <c r="I217" s="135">
        <v>0.043</v>
      </c>
      <c r="J217" s="134" t="s">
        <v>148</v>
      </c>
      <c r="K217" s="134" t="s">
        <v>148</v>
      </c>
    </row>
    <row r="218" ht="18.95" hidden="1" customHeight="1" spans="1:11">
      <c r="A218" s="126" t="s">
        <v>136</v>
      </c>
      <c r="B218" s="97" t="s">
        <v>136</v>
      </c>
      <c r="C218" s="97" t="s">
        <v>480</v>
      </c>
      <c r="D218" s="89" t="s">
        <v>482</v>
      </c>
      <c r="E218" s="97" t="s">
        <v>148</v>
      </c>
      <c r="F218" s="41" t="s">
        <v>2729</v>
      </c>
      <c r="G218" s="129">
        <v>146128</v>
      </c>
      <c r="H218" s="128">
        <v>153000</v>
      </c>
      <c r="I218" s="135">
        <v>0.047</v>
      </c>
      <c r="J218" s="134" t="s">
        <v>148</v>
      </c>
      <c r="K218" s="134" t="s">
        <v>2730</v>
      </c>
    </row>
    <row r="219" ht="18.95" hidden="1" customHeight="1" spans="1:11">
      <c r="A219" s="126" t="s">
        <v>136</v>
      </c>
      <c r="B219" s="97" t="s">
        <v>136</v>
      </c>
      <c r="C219" s="97" t="s">
        <v>480</v>
      </c>
      <c r="D219" s="89" t="s">
        <v>483</v>
      </c>
      <c r="E219" s="97" t="s">
        <v>148</v>
      </c>
      <c r="F219" s="41" t="s">
        <v>2731</v>
      </c>
      <c r="G219" s="129">
        <v>44466</v>
      </c>
      <c r="H219" s="129">
        <v>46000</v>
      </c>
      <c r="I219" s="135">
        <v>0.034</v>
      </c>
      <c r="J219" s="134" t="s">
        <v>148</v>
      </c>
      <c r="K219" s="134" t="s">
        <v>2730</v>
      </c>
    </row>
    <row r="220" ht="18.95" hidden="1" customHeight="1" spans="1:11">
      <c r="A220" s="126" t="s">
        <v>136</v>
      </c>
      <c r="B220" s="97" t="s">
        <v>136</v>
      </c>
      <c r="C220" s="97" t="s">
        <v>480</v>
      </c>
      <c r="D220" s="89" t="s">
        <v>484</v>
      </c>
      <c r="E220" s="97" t="s">
        <v>148</v>
      </c>
      <c r="F220" s="41" t="s">
        <v>2732</v>
      </c>
      <c r="G220" s="129">
        <v>969</v>
      </c>
      <c r="H220" s="129">
        <v>1000</v>
      </c>
      <c r="I220" s="135">
        <v>0.032</v>
      </c>
      <c r="J220" s="134" t="s">
        <v>148</v>
      </c>
      <c r="K220" s="134" t="s">
        <v>2730</v>
      </c>
    </row>
    <row r="221" ht="18.95" hidden="1" customHeight="1" spans="1:11">
      <c r="A221" s="126" t="s">
        <v>136</v>
      </c>
      <c r="B221" s="97" t="s">
        <v>136</v>
      </c>
      <c r="C221" s="97" t="s">
        <v>480</v>
      </c>
      <c r="D221" s="89" t="s">
        <v>485</v>
      </c>
      <c r="E221" s="97" t="s">
        <v>148</v>
      </c>
      <c r="F221" s="41" t="s">
        <v>2837</v>
      </c>
      <c r="G221" s="129">
        <v>10661</v>
      </c>
      <c r="H221" s="129">
        <v>11410</v>
      </c>
      <c r="I221" s="135">
        <v>0.07</v>
      </c>
      <c r="J221" s="134" t="s">
        <v>148</v>
      </c>
      <c r="K221" s="134" t="s">
        <v>2730</v>
      </c>
    </row>
    <row r="222" ht="18.95" hidden="1" customHeight="1" spans="1:11">
      <c r="A222" s="126" t="s">
        <v>136</v>
      </c>
      <c r="B222" s="97" t="s">
        <v>136</v>
      </c>
      <c r="C222" s="97" t="s">
        <v>480</v>
      </c>
      <c r="D222" s="89" t="s">
        <v>487</v>
      </c>
      <c r="E222" s="97" t="s">
        <v>148</v>
      </c>
      <c r="F222" s="41" t="s">
        <v>2739</v>
      </c>
      <c r="G222" s="129">
        <v>1759</v>
      </c>
      <c r="H222" s="129">
        <v>1800</v>
      </c>
      <c r="I222" s="135">
        <v>0.023</v>
      </c>
      <c r="J222" s="134" t="s">
        <v>148</v>
      </c>
      <c r="K222" s="134" t="s">
        <v>2730</v>
      </c>
    </row>
    <row r="223" ht="18.95" hidden="1" customHeight="1" spans="1:11">
      <c r="A223" s="126" t="s">
        <v>136</v>
      </c>
      <c r="B223" s="97"/>
      <c r="C223" s="97" t="s">
        <v>480</v>
      </c>
      <c r="D223" s="89" t="s">
        <v>488</v>
      </c>
      <c r="E223" s="97" t="s">
        <v>148</v>
      </c>
      <c r="F223" s="40" t="s">
        <v>2838</v>
      </c>
      <c r="G223" s="129">
        <v>38519</v>
      </c>
      <c r="H223" s="130">
        <v>39790</v>
      </c>
      <c r="I223" s="136">
        <v>0.033</v>
      </c>
      <c r="J223" s="134" t="s">
        <v>148</v>
      </c>
      <c r="K223" s="134" t="s">
        <v>2730</v>
      </c>
    </row>
    <row r="224" ht="18.95" hidden="1" customHeight="1" spans="1:11">
      <c r="A224" s="126" t="s">
        <v>136</v>
      </c>
      <c r="B224" s="482" t="s">
        <v>137</v>
      </c>
      <c r="C224" s="97"/>
      <c r="D224" s="89" t="s">
        <v>490</v>
      </c>
      <c r="E224" s="97"/>
      <c r="F224" s="41" t="s">
        <v>491</v>
      </c>
      <c r="G224" s="128">
        <v>96040</v>
      </c>
      <c r="H224" s="128">
        <v>100000</v>
      </c>
      <c r="I224" s="135">
        <v>0.041</v>
      </c>
      <c r="J224" s="134" t="s">
        <v>148</v>
      </c>
      <c r="K224" s="134" t="s">
        <v>148</v>
      </c>
    </row>
    <row r="225" ht="18.95" hidden="1" customHeight="1" spans="1:11">
      <c r="A225" s="126" t="s">
        <v>136</v>
      </c>
      <c r="B225" s="97" t="s">
        <v>136</v>
      </c>
      <c r="C225" s="97" t="s">
        <v>490</v>
      </c>
      <c r="D225" s="89" t="s">
        <v>492</v>
      </c>
      <c r="E225" s="97" t="s">
        <v>148</v>
      </c>
      <c r="F225" s="41" t="s">
        <v>2729</v>
      </c>
      <c r="G225" s="129">
        <v>30222</v>
      </c>
      <c r="H225" s="128">
        <v>32000</v>
      </c>
      <c r="I225" s="135">
        <v>0.059</v>
      </c>
      <c r="J225" s="134" t="s">
        <v>148</v>
      </c>
      <c r="K225" s="134" t="s">
        <v>2730</v>
      </c>
    </row>
    <row r="226" ht="18.95" hidden="1" customHeight="1" spans="1:11">
      <c r="A226" s="126" t="s">
        <v>136</v>
      </c>
      <c r="B226" s="97" t="s">
        <v>136</v>
      </c>
      <c r="C226" s="97" t="s">
        <v>490</v>
      </c>
      <c r="D226" s="89" t="s">
        <v>493</v>
      </c>
      <c r="E226" s="97" t="s">
        <v>148</v>
      </c>
      <c r="F226" s="41" t="s">
        <v>2731</v>
      </c>
      <c r="G226" s="129">
        <v>28310</v>
      </c>
      <c r="H226" s="129">
        <v>29000</v>
      </c>
      <c r="I226" s="135">
        <v>0.024</v>
      </c>
      <c r="J226" s="134" t="s">
        <v>148</v>
      </c>
      <c r="K226" s="134" t="s">
        <v>2730</v>
      </c>
    </row>
    <row r="227" ht="18.95" hidden="1" customHeight="1" spans="1:11">
      <c r="A227" s="126" t="s">
        <v>136</v>
      </c>
      <c r="B227" s="97" t="s">
        <v>136</v>
      </c>
      <c r="C227" s="97" t="s">
        <v>490</v>
      </c>
      <c r="D227" s="89" t="s">
        <v>494</v>
      </c>
      <c r="E227" s="97" t="s">
        <v>148</v>
      </c>
      <c r="F227" s="41" t="s">
        <v>2732</v>
      </c>
      <c r="G227" s="129">
        <v>83</v>
      </c>
      <c r="H227" s="129">
        <v>90</v>
      </c>
      <c r="I227" s="135">
        <v>0.084</v>
      </c>
      <c r="J227" s="134" t="s">
        <v>148</v>
      </c>
      <c r="K227" s="134" t="s">
        <v>2730</v>
      </c>
    </row>
    <row r="228" ht="18.95" hidden="1" customHeight="1" spans="1:11">
      <c r="A228" s="126" t="s">
        <v>136</v>
      </c>
      <c r="B228" s="97" t="s">
        <v>136</v>
      </c>
      <c r="C228" s="97" t="s">
        <v>490</v>
      </c>
      <c r="D228" s="89" t="s">
        <v>495</v>
      </c>
      <c r="E228" s="97" t="s">
        <v>148</v>
      </c>
      <c r="F228" s="41" t="s">
        <v>2739</v>
      </c>
      <c r="G228" s="129">
        <v>238</v>
      </c>
      <c r="H228" s="129">
        <v>245</v>
      </c>
      <c r="I228" s="135">
        <v>0.029</v>
      </c>
      <c r="J228" s="134" t="s">
        <v>148</v>
      </c>
      <c r="K228" s="134" t="s">
        <v>2730</v>
      </c>
    </row>
    <row r="229" ht="18.95" hidden="1" customHeight="1" spans="1:11">
      <c r="A229" s="126" t="s">
        <v>136</v>
      </c>
      <c r="B229" s="97"/>
      <c r="C229" s="97" t="s">
        <v>490</v>
      </c>
      <c r="D229" s="89" t="s">
        <v>496</v>
      </c>
      <c r="E229" s="97" t="s">
        <v>148</v>
      </c>
      <c r="F229" s="40" t="s">
        <v>2839</v>
      </c>
      <c r="G229" s="129">
        <v>37187</v>
      </c>
      <c r="H229" s="130">
        <v>38665</v>
      </c>
      <c r="I229" s="136">
        <v>0.04</v>
      </c>
      <c r="J229" s="134" t="s">
        <v>148</v>
      </c>
      <c r="K229" s="134" t="s">
        <v>2730</v>
      </c>
    </row>
    <row r="230" ht="18.95" hidden="1" customHeight="1" spans="1:11">
      <c r="A230" s="126" t="s">
        <v>136</v>
      </c>
      <c r="B230" s="482" t="s">
        <v>137</v>
      </c>
      <c r="C230" s="97"/>
      <c r="D230" s="89" t="s">
        <v>498</v>
      </c>
      <c r="E230" s="97"/>
      <c r="F230" s="41" t="s">
        <v>499</v>
      </c>
      <c r="G230" s="128">
        <v>70906</v>
      </c>
      <c r="H230" s="128">
        <v>73000</v>
      </c>
      <c r="I230" s="135">
        <v>0.03</v>
      </c>
      <c r="J230" s="134" t="s">
        <v>148</v>
      </c>
      <c r="K230" s="134" t="s">
        <v>148</v>
      </c>
    </row>
    <row r="231" ht="18.95" hidden="1" customHeight="1" spans="1:11">
      <c r="A231" s="126" t="s">
        <v>136</v>
      </c>
      <c r="B231" s="97" t="s">
        <v>136</v>
      </c>
      <c r="C231" s="97" t="s">
        <v>498</v>
      </c>
      <c r="D231" s="89" t="s">
        <v>500</v>
      </c>
      <c r="E231" s="97" t="s">
        <v>148</v>
      </c>
      <c r="F231" s="41" t="s">
        <v>2729</v>
      </c>
      <c r="G231" s="129">
        <v>23585</v>
      </c>
      <c r="H231" s="129">
        <v>24900</v>
      </c>
      <c r="I231" s="135">
        <v>0.056</v>
      </c>
      <c r="J231" s="134" t="s">
        <v>148</v>
      </c>
      <c r="K231" s="134" t="s">
        <v>2730</v>
      </c>
    </row>
    <row r="232" ht="18.95" hidden="1" customHeight="1" spans="1:11">
      <c r="A232" s="126" t="s">
        <v>136</v>
      </c>
      <c r="B232" s="97" t="s">
        <v>136</v>
      </c>
      <c r="C232" s="97" t="s">
        <v>498</v>
      </c>
      <c r="D232" s="89" t="s">
        <v>501</v>
      </c>
      <c r="E232" s="97" t="s">
        <v>148</v>
      </c>
      <c r="F232" s="41" t="s">
        <v>2731</v>
      </c>
      <c r="G232" s="129">
        <v>18859</v>
      </c>
      <c r="H232" s="129">
        <v>19400</v>
      </c>
      <c r="I232" s="135">
        <v>0.029</v>
      </c>
      <c r="J232" s="134" t="s">
        <v>148</v>
      </c>
      <c r="K232" s="134" t="s">
        <v>2730</v>
      </c>
    </row>
    <row r="233" ht="18.95" hidden="1" customHeight="1" spans="1:11">
      <c r="A233" s="126" t="s">
        <v>136</v>
      </c>
      <c r="B233" s="97" t="s">
        <v>136</v>
      </c>
      <c r="C233" s="97" t="s">
        <v>498</v>
      </c>
      <c r="D233" s="89" t="s">
        <v>502</v>
      </c>
      <c r="E233" s="97" t="s">
        <v>148</v>
      </c>
      <c r="F233" s="41" t="s">
        <v>2732</v>
      </c>
      <c r="G233" s="129">
        <v>5</v>
      </c>
      <c r="H233" s="128">
        <v>0</v>
      </c>
      <c r="I233" s="135">
        <v>-1</v>
      </c>
      <c r="J233" s="134" t="s">
        <v>148</v>
      </c>
      <c r="K233" s="134" t="s">
        <v>2730</v>
      </c>
    </row>
    <row r="234" ht="18.95" hidden="1" customHeight="1" spans="1:11">
      <c r="A234" s="126" t="s">
        <v>136</v>
      </c>
      <c r="B234" s="97" t="s">
        <v>136</v>
      </c>
      <c r="C234" s="97" t="s">
        <v>498</v>
      </c>
      <c r="D234" s="89" t="s">
        <v>503</v>
      </c>
      <c r="E234" s="97" t="s">
        <v>148</v>
      </c>
      <c r="F234" s="41" t="s">
        <v>2739</v>
      </c>
      <c r="G234" s="129">
        <v>1196</v>
      </c>
      <c r="H234" s="129">
        <v>1230</v>
      </c>
      <c r="I234" s="135">
        <v>0.028</v>
      </c>
      <c r="J234" s="134" t="s">
        <v>148</v>
      </c>
      <c r="K234" s="134" t="s">
        <v>2730</v>
      </c>
    </row>
    <row r="235" ht="18.95" hidden="1" customHeight="1" spans="1:11">
      <c r="A235" s="126" t="s">
        <v>136</v>
      </c>
      <c r="B235" s="97"/>
      <c r="C235" s="97" t="s">
        <v>498</v>
      </c>
      <c r="D235" s="89" t="s">
        <v>504</v>
      </c>
      <c r="E235" s="97" t="s">
        <v>148</v>
      </c>
      <c r="F235" s="40" t="s">
        <v>2840</v>
      </c>
      <c r="G235" s="129">
        <v>27261</v>
      </c>
      <c r="H235" s="130">
        <v>27470</v>
      </c>
      <c r="I235" s="136">
        <v>0.008</v>
      </c>
      <c r="J235" s="134" t="s">
        <v>148</v>
      </c>
      <c r="K235" s="134" t="s">
        <v>2730</v>
      </c>
    </row>
    <row r="236" ht="18.95" hidden="1" customHeight="1" spans="1:11">
      <c r="A236" s="126" t="s">
        <v>136</v>
      </c>
      <c r="B236" s="482" t="s">
        <v>137</v>
      </c>
      <c r="C236" s="97"/>
      <c r="D236" s="89" t="s">
        <v>506</v>
      </c>
      <c r="E236" s="97"/>
      <c r="F236" s="41" t="s">
        <v>507</v>
      </c>
      <c r="G236" s="128">
        <v>23312</v>
      </c>
      <c r="H236" s="128">
        <v>24000</v>
      </c>
      <c r="I236" s="135">
        <v>0.03</v>
      </c>
      <c r="J236" s="134" t="s">
        <v>148</v>
      </c>
      <c r="K236" s="134" t="s">
        <v>148</v>
      </c>
    </row>
    <row r="237" ht="18.95" hidden="1" customHeight="1" spans="1:11">
      <c r="A237" s="126" t="s">
        <v>136</v>
      </c>
      <c r="B237" s="97" t="s">
        <v>136</v>
      </c>
      <c r="C237" s="97" t="s">
        <v>506</v>
      </c>
      <c r="D237" s="89" t="s">
        <v>508</v>
      </c>
      <c r="E237" s="97" t="s">
        <v>148</v>
      </c>
      <c r="F237" s="41" t="s">
        <v>2729</v>
      </c>
      <c r="G237" s="129">
        <v>10847</v>
      </c>
      <c r="H237" s="129">
        <v>11400</v>
      </c>
      <c r="I237" s="135">
        <v>0.051</v>
      </c>
      <c r="J237" s="134" t="s">
        <v>148</v>
      </c>
      <c r="K237" s="134" t="s">
        <v>2730</v>
      </c>
    </row>
    <row r="238" ht="18.95" hidden="1" customHeight="1" spans="1:11">
      <c r="A238" s="126" t="s">
        <v>136</v>
      </c>
      <c r="B238" s="97" t="s">
        <v>136</v>
      </c>
      <c r="C238" s="97" t="s">
        <v>506</v>
      </c>
      <c r="D238" s="89" t="s">
        <v>509</v>
      </c>
      <c r="E238" s="97" t="s">
        <v>148</v>
      </c>
      <c r="F238" s="41" t="s">
        <v>2731</v>
      </c>
      <c r="G238" s="129">
        <v>4777</v>
      </c>
      <c r="H238" s="129">
        <v>4900</v>
      </c>
      <c r="I238" s="135">
        <v>0.026</v>
      </c>
      <c r="J238" s="134" t="s">
        <v>148</v>
      </c>
      <c r="K238" s="134" t="s">
        <v>2730</v>
      </c>
    </row>
    <row r="239" ht="18.95" hidden="1" customHeight="1" spans="1:11">
      <c r="A239" s="126" t="s">
        <v>136</v>
      </c>
      <c r="B239" s="97" t="s">
        <v>136</v>
      </c>
      <c r="C239" s="97" t="s">
        <v>506</v>
      </c>
      <c r="D239" s="89" t="s">
        <v>510</v>
      </c>
      <c r="E239" s="97" t="s">
        <v>148</v>
      </c>
      <c r="F239" s="41" t="s">
        <v>2732</v>
      </c>
      <c r="G239" s="129">
        <v>0</v>
      </c>
      <c r="H239" s="129">
        <v>0</v>
      </c>
      <c r="I239" s="135" t="s">
        <v>136</v>
      </c>
      <c r="J239" s="134" t="s">
        <v>2730</v>
      </c>
      <c r="K239" s="134" t="s">
        <v>2730</v>
      </c>
    </row>
    <row r="240" ht="18.95" hidden="1" customHeight="1" spans="1:11">
      <c r="A240" s="126" t="s">
        <v>136</v>
      </c>
      <c r="B240" s="97" t="s">
        <v>136</v>
      </c>
      <c r="C240" s="97" t="s">
        <v>506</v>
      </c>
      <c r="D240" s="89" t="s">
        <v>511</v>
      </c>
      <c r="E240" s="97" t="s">
        <v>148</v>
      </c>
      <c r="F240" s="41" t="s">
        <v>2739</v>
      </c>
      <c r="G240" s="129">
        <v>16</v>
      </c>
      <c r="H240" s="128">
        <v>17</v>
      </c>
      <c r="I240" s="135">
        <v>0.0625</v>
      </c>
      <c r="J240" s="134" t="s">
        <v>148</v>
      </c>
      <c r="K240" s="134" t="s">
        <v>2730</v>
      </c>
    </row>
    <row r="241" ht="18.95" hidden="1" customHeight="1" spans="1:11">
      <c r="A241" s="126" t="s">
        <v>136</v>
      </c>
      <c r="B241" s="97"/>
      <c r="C241" s="97" t="s">
        <v>506</v>
      </c>
      <c r="D241" s="89" t="s">
        <v>512</v>
      </c>
      <c r="E241" s="97" t="s">
        <v>148</v>
      </c>
      <c r="F241" s="40" t="s">
        <v>2841</v>
      </c>
      <c r="G241" s="129">
        <v>7672</v>
      </c>
      <c r="H241" s="130">
        <v>7683</v>
      </c>
      <c r="I241" s="136">
        <v>0.001</v>
      </c>
      <c r="J241" s="134" t="s">
        <v>148</v>
      </c>
      <c r="K241" s="134" t="s">
        <v>2730</v>
      </c>
    </row>
    <row r="242" ht="18.95" hidden="1" customHeight="1" spans="1:11">
      <c r="A242" s="126" t="s">
        <v>136</v>
      </c>
      <c r="B242" s="482" t="s">
        <v>137</v>
      </c>
      <c r="C242" s="97"/>
      <c r="D242" s="89" t="s">
        <v>514</v>
      </c>
      <c r="E242" s="97"/>
      <c r="F242" s="41" t="s">
        <v>515</v>
      </c>
      <c r="G242" s="128">
        <v>740</v>
      </c>
      <c r="H242" s="128">
        <v>770</v>
      </c>
      <c r="I242" s="135">
        <v>0.041</v>
      </c>
      <c r="J242" s="134" t="s">
        <v>148</v>
      </c>
      <c r="K242" s="134" t="s">
        <v>148</v>
      </c>
    </row>
    <row r="243" ht="18.95" hidden="1" customHeight="1" spans="1:11">
      <c r="A243" s="126" t="s">
        <v>136</v>
      </c>
      <c r="B243" s="97" t="s">
        <v>136</v>
      </c>
      <c r="C243" s="97" t="s">
        <v>514</v>
      </c>
      <c r="D243" s="89" t="s">
        <v>516</v>
      </c>
      <c r="E243" s="97" t="s">
        <v>148</v>
      </c>
      <c r="F243" s="41" t="s">
        <v>2729</v>
      </c>
      <c r="G243" s="129">
        <v>406</v>
      </c>
      <c r="H243" s="129">
        <v>430</v>
      </c>
      <c r="I243" s="135">
        <v>0.059</v>
      </c>
      <c r="J243" s="134" t="s">
        <v>148</v>
      </c>
      <c r="K243" s="134" t="s">
        <v>2730</v>
      </c>
    </row>
    <row r="244" ht="18.95" hidden="1" customHeight="1" spans="1:11">
      <c r="A244" s="126" t="s">
        <v>136</v>
      </c>
      <c r="B244" s="97" t="s">
        <v>136</v>
      </c>
      <c r="C244" s="97" t="s">
        <v>514</v>
      </c>
      <c r="D244" s="89" t="s">
        <v>517</v>
      </c>
      <c r="E244" s="97" t="s">
        <v>148</v>
      </c>
      <c r="F244" s="41" t="s">
        <v>2731</v>
      </c>
      <c r="G244" s="129">
        <v>145</v>
      </c>
      <c r="H244" s="129">
        <v>150</v>
      </c>
      <c r="I244" s="135">
        <v>0.034</v>
      </c>
      <c r="J244" s="134" t="s">
        <v>148</v>
      </c>
      <c r="K244" s="134" t="s">
        <v>2730</v>
      </c>
    </row>
    <row r="245" ht="18.95" hidden="1" customHeight="1" spans="1:11">
      <c r="A245" s="126" t="s">
        <v>136</v>
      </c>
      <c r="B245" s="97" t="s">
        <v>136</v>
      </c>
      <c r="C245" s="97" t="s">
        <v>514</v>
      </c>
      <c r="D245" s="89" t="s">
        <v>518</v>
      </c>
      <c r="E245" s="97" t="s">
        <v>148</v>
      </c>
      <c r="F245" s="41" t="s">
        <v>2732</v>
      </c>
      <c r="G245" s="129">
        <v>3</v>
      </c>
      <c r="H245" s="129">
        <v>0</v>
      </c>
      <c r="I245" s="135">
        <v>-1</v>
      </c>
      <c r="J245" s="134" t="s">
        <v>148</v>
      </c>
      <c r="K245" s="134" t="s">
        <v>2730</v>
      </c>
    </row>
    <row r="246" ht="18.95" hidden="1" customHeight="1" spans="1:11">
      <c r="A246" s="126" t="s">
        <v>136</v>
      </c>
      <c r="B246" s="97" t="s">
        <v>136</v>
      </c>
      <c r="C246" s="97" t="s">
        <v>514</v>
      </c>
      <c r="D246" s="89" t="s">
        <v>519</v>
      </c>
      <c r="E246" s="97" t="s">
        <v>148</v>
      </c>
      <c r="F246" s="41" t="s">
        <v>2739</v>
      </c>
      <c r="G246" s="129">
        <v>0</v>
      </c>
      <c r="H246" s="128">
        <v>0</v>
      </c>
      <c r="I246" s="135" t="s">
        <v>136</v>
      </c>
      <c r="J246" s="134" t="s">
        <v>2730</v>
      </c>
      <c r="K246" s="134" t="s">
        <v>2730</v>
      </c>
    </row>
    <row r="247" ht="18.95" hidden="1" customHeight="1" spans="1:11">
      <c r="A247" s="126" t="s">
        <v>136</v>
      </c>
      <c r="B247" s="97"/>
      <c r="C247" s="97" t="s">
        <v>514</v>
      </c>
      <c r="D247" s="89" t="s">
        <v>520</v>
      </c>
      <c r="E247" s="97" t="s">
        <v>148</v>
      </c>
      <c r="F247" s="40" t="s">
        <v>2842</v>
      </c>
      <c r="G247" s="129">
        <v>186</v>
      </c>
      <c r="H247" s="130">
        <v>190</v>
      </c>
      <c r="I247" s="136">
        <v>0.022</v>
      </c>
      <c r="J247" s="134" t="s">
        <v>148</v>
      </c>
      <c r="K247" s="134" t="s">
        <v>2730</v>
      </c>
    </row>
    <row r="248" ht="18.95" hidden="1" customHeight="1" spans="1:11">
      <c r="A248" s="126" t="s">
        <v>136</v>
      </c>
      <c r="B248" s="97" t="s">
        <v>137</v>
      </c>
      <c r="C248" s="97"/>
      <c r="D248" s="89" t="s">
        <v>522</v>
      </c>
      <c r="E248" s="97"/>
      <c r="F248" s="41" t="s">
        <v>523</v>
      </c>
      <c r="G248" s="128">
        <v>53631</v>
      </c>
      <c r="H248" s="128">
        <v>55000</v>
      </c>
      <c r="I248" s="135">
        <v>0.026</v>
      </c>
      <c r="J248" s="134" t="s">
        <v>148</v>
      </c>
      <c r="K248" s="134" t="s">
        <v>148</v>
      </c>
    </row>
    <row r="249" ht="18.95" hidden="1" customHeight="1" spans="1:11">
      <c r="A249" s="126" t="s">
        <v>136</v>
      </c>
      <c r="B249" s="97" t="s">
        <v>136</v>
      </c>
      <c r="C249" s="97" t="s">
        <v>522</v>
      </c>
      <c r="D249" s="89" t="s">
        <v>524</v>
      </c>
      <c r="E249" s="97" t="s">
        <v>148</v>
      </c>
      <c r="F249" s="41" t="s">
        <v>2729</v>
      </c>
      <c r="G249" s="129">
        <v>18524</v>
      </c>
      <c r="H249" s="129">
        <v>19500</v>
      </c>
      <c r="I249" s="135">
        <v>0.053</v>
      </c>
      <c r="J249" s="134" t="s">
        <v>148</v>
      </c>
      <c r="K249" s="134" t="s">
        <v>2730</v>
      </c>
    </row>
    <row r="250" ht="18.95" hidden="1" customHeight="1" spans="1:11">
      <c r="A250" s="126" t="s">
        <v>136</v>
      </c>
      <c r="B250" s="97" t="s">
        <v>136</v>
      </c>
      <c r="C250" s="97" t="s">
        <v>522</v>
      </c>
      <c r="D250" s="89" t="s">
        <v>525</v>
      </c>
      <c r="E250" s="97" t="s">
        <v>148</v>
      </c>
      <c r="F250" s="41" t="s">
        <v>2731</v>
      </c>
      <c r="G250" s="129">
        <v>10003</v>
      </c>
      <c r="H250" s="129">
        <v>10140</v>
      </c>
      <c r="I250" s="135">
        <v>0.014</v>
      </c>
      <c r="J250" s="134" t="s">
        <v>148</v>
      </c>
      <c r="K250" s="134" t="s">
        <v>2730</v>
      </c>
    </row>
    <row r="251" ht="18.95" hidden="1" customHeight="1" spans="1:11">
      <c r="A251" s="126" t="s">
        <v>136</v>
      </c>
      <c r="B251" s="97" t="s">
        <v>136</v>
      </c>
      <c r="C251" s="97" t="s">
        <v>522</v>
      </c>
      <c r="D251" s="89" t="s">
        <v>526</v>
      </c>
      <c r="E251" s="97" t="s">
        <v>148</v>
      </c>
      <c r="F251" s="41" t="s">
        <v>2732</v>
      </c>
      <c r="G251" s="129">
        <v>17</v>
      </c>
      <c r="H251" s="129">
        <v>18</v>
      </c>
      <c r="I251" s="135">
        <v>0.059</v>
      </c>
      <c r="J251" s="134" t="s">
        <v>148</v>
      </c>
      <c r="K251" s="134" t="s">
        <v>2730</v>
      </c>
    </row>
    <row r="252" ht="18.95" hidden="1" customHeight="1" spans="1:11">
      <c r="A252" s="126" t="s">
        <v>136</v>
      </c>
      <c r="B252" s="97" t="s">
        <v>136</v>
      </c>
      <c r="C252" s="97" t="s">
        <v>522</v>
      </c>
      <c r="D252" s="89" t="s">
        <v>527</v>
      </c>
      <c r="E252" s="97" t="s">
        <v>148</v>
      </c>
      <c r="F252" s="41" t="s">
        <v>2739</v>
      </c>
      <c r="G252" s="129">
        <v>177</v>
      </c>
      <c r="H252" s="128">
        <v>183</v>
      </c>
      <c r="I252" s="135">
        <v>0.034</v>
      </c>
      <c r="J252" s="134" t="s">
        <v>148</v>
      </c>
      <c r="K252" s="134" t="s">
        <v>2730</v>
      </c>
    </row>
    <row r="253" ht="18.95" hidden="1" customHeight="1" spans="1:11">
      <c r="A253" s="126" t="s">
        <v>136</v>
      </c>
      <c r="B253" s="97"/>
      <c r="C253" s="97" t="s">
        <v>522</v>
      </c>
      <c r="D253" s="89" t="s">
        <v>528</v>
      </c>
      <c r="E253" s="97" t="s">
        <v>148</v>
      </c>
      <c r="F253" s="40" t="s">
        <v>2844</v>
      </c>
      <c r="G253" s="129">
        <v>24910</v>
      </c>
      <c r="H253" s="130">
        <v>25159</v>
      </c>
      <c r="I253" s="136">
        <v>0.01</v>
      </c>
      <c r="J253" s="134" t="s">
        <v>148</v>
      </c>
      <c r="K253" s="134" t="s">
        <v>2730</v>
      </c>
    </row>
    <row r="254" ht="18.95" hidden="1" customHeight="1" spans="1:11">
      <c r="A254" s="126" t="s">
        <v>136</v>
      </c>
      <c r="B254" s="97" t="s">
        <v>137</v>
      </c>
      <c r="C254" s="97"/>
      <c r="D254" s="89" t="s">
        <v>530</v>
      </c>
      <c r="E254" s="97"/>
      <c r="F254" s="41" t="s">
        <v>531</v>
      </c>
      <c r="G254" s="128">
        <v>686909</v>
      </c>
      <c r="H254" s="128">
        <v>690530</v>
      </c>
      <c r="I254" s="135">
        <v>0.005</v>
      </c>
      <c r="J254" s="134" t="s">
        <v>148</v>
      </c>
      <c r="K254" s="134" t="s">
        <v>148</v>
      </c>
    </row>
    <row r="255" ht="18.95" hidden="1" customHeight="1" spans="1:11">
      <c r="A255" s="126" t="s">
        <v>136</v>
      </c>
      <c r="B255" s="97"/>
      <c r="C255" s="97" t="s">
        <v>530</v>
      </c>
      <c r="D255" s="89" t="s">
        <v>532</v>
      </c>
      <c r="E255" s="97" t="s">
        <v>148</v>
      </c>
      <c r="F255" s="41" t="s">
        <v>2846</v>
      </c>
      <c r="G255" s="129">
        <v>168</v>
      </c>
      <c r="H255" s="129">
        <v>170</v>
      </c>
      <c r="I255" s="135">
        <v>0.012</v>
      </c>
      <c r="J255" s="134" t="s">
        <v>148</v>
      </c>
      <c r="K255" s="134" t="s">
        <v>2730</v>
      </c>
    </row>
    <row r="256" ht="18.95" hidden="1" customHeight="1" spans="1:11">
      <c r="A256" s="126"/>
      <c r="B256" s="97" t="s">
        <v>136</v>
      </c>
      <c r="C256" s="97" t="s">
        <v>530</v>
      </c>
      <c r="D256" s="89" t="s">
        <v>534</v>
      </c>
      <c r="E256" s="97" t="s">
        <v>148</v>
      </c>
      <c r="F256" s="40" t="s">
        <v>2847</v>
      </c>
      <c r="G256" s="129">
        <v>686741</v>
      </c>
      <c r="H256" s="130">
        <v>690360</v>
      </c>
      <c r="I256" s="136">
        <v>0.005</v>
      </c>
      <c r="J256" s="134" t="s">
        <v>148</v>
      </c>
      <c r="K256" s="134" t="s">
        <v>2730</v>
      </c>
    </row>
    <row r="257" ht="18.95" customHeight="1" spans="1:11">
      <c r="A257" s="126" t="s">
        <v>135</v>
      </c>
      <c r="B257" s="97"/>
      <c r="C257" s="97" t="s">
        <v>136</v>
      </c>
      <c r="D257" s="89" t="s">
        <v>536</v>
      </c>
      <c r="E257" s="97"/>
      <c r="F257" s="43" t="s">
        <v>537</v>
      </c>
      <c r="G257" s="127">
        <v>303</v>
      </c>
      <c r="H257" s="127">
        <v>310</v>
      </c>
      <c r="I257" s="133">
        <v>0.023</v>
      </c>
      <c r="J257" s="134" t="s">
        <v>148</v>
      </c>
      <c r="K257" s="134" t="s">
        <v>148</v>
      </c>
    </row>
    <row r="258" ht="18.95" hidden="1" customHeight="1" spans="1:11">
      <c r="A258" s="126"/>
      <c r="B258" s="97" t="s">
        <v>536</v>
      </c>
      <c r="C258" s="97" t="s">
        <v>136</v>
      </c>
      <c r="D258" s="89" t="s">
        <v>538</v>
      </c>
      <c r="E258" s="97" t="s">
        <v>148</v>
      </c>
      <c r="F258" s="41" t="s">
        <v>4015</v>
      </c>
      <c r="G258" s="129">
        <v>0</v>
      </c>
      <c r="H258" s="128"/>
      <c r="I258" s="135" t="s">
        <v>136</v>
      </c>
      <c r="J258" s="134" t="s">
        <v>2730</v>
      </c>
      <c r="K258" s="134" t="s">
        <v>148</v>
      </c>
    </row>
    <row r="259" ht="18.95" hidden="1" customHeight="1" spans="1:11">
      <c r="A259" s="126"/>
      <c r="B259" s="482" t="s">
        <v>536</v>
      </c>
      <c r="C259" s="97" t="s">
        <v>136</v>
      </c>
      <c r="D259" s="89" t="s">
        <v>540</v>
      </c>
      <c r="E259" s="97" t="s">
        <v>148</v>
      </c>
      <c r="F259" s="41" t="s">
        <v>2848</v>
      </c>
      <c r="G259" s="129">
        <v>303</v>
      </c>
      <c r="H259" s="128">
        <v>310</v>
      </c>
      <c r="I259" s="135">
        <v>0.023</v>
      </c>
      <c r="J259" s="134" t="s">
        <v>148</v>
      </c>
      <c r="K259" s="134" t="s">
        <v>148</v>
      </c>
    </row>
    <row r="260" ht="18.95" customHeight="1" spans="1:11">
      <c r="A260" s="126" t="s">
        <v>135</v>
      </c>
      <c r="B260" s="97"/>
      <c r="C260" s="97" t="s">
        <v>136</v>
      </c>
      <c r="D260" s="481" t="s">
        <v>542</v>
      </c>
      <c r="E260" s="97"/>
      <c r="F260" s="43" t="s">
        <v>543</v>
      </c>
      <c r="G260" s="127">
        <v>94089</v>
      </c>
      <c r="H260" s="127">
        <v>95800</v>
      </c>
      <c r="I260" s="133">
        <v>0.018</v>
      </c>
      <c r="J260" s="134" t="s">
        <v>148</v>
      </c>
      <c r="K260" s="134" t="s">
        <v>148</v>
      </c>
    </row>
    <row r="261" ht="18.95" hidden="1" customHeight="1" spans="1:11">
      <c r="A261" s="126" t="s">
        <v>136</v>
      </c>
      <c r="B261" s="97" t="s">
        <v>542</v>
      </c>
      <c r="C261" s="97" t="s">
        <v>136</v>
      </c>
      <c r="D261" s="89" t="s">
        <v>544</v>
      </c>
      <c r="E261" s="97"/>
      <c r="F261" s="43" t="s">
        <v>545</v>
      </c>
      <c r="G261" s="127">
        <v>64078</v>
      </c>
      <c r="H261" s="127">
        <v>65700</v>
      </c>
      <c r="I261" s="133">
        <v>0.025</v>
      </c>
      <c r="J261" s="134" t="s">
        <v>148</v>
      </c>
      <c r="K261" s="134" t="s">
        <v>148</v>
      </c>
    </row>
    <row r="262" ht="18.95" hidden="1" customHeight="1" spans="1:11">
      <c r="A262" s="126" t="s">
        <v>136</v>
      </c>
      <c r="B262" s="97"/>
      <c r="C262" s="482" t="s">
        <v>544</v>
      </c>
      <c r="D262" s="89" t="s">
        <v>546</v>
      </c>
      <c r="E262" s="97" t="s">
        <v>148</v>
      </c>
      <c r="F262" s="41" t="s">
        <v>2849</v>
      </c>
      <c r="G262" s="129">
        <v>3281</v>
      </c>
      <c r="H262" s="129">
        <v>3360</v>
      </c>
      <c r="I262" s="135">
        <v>0.024</v>
      </c>
      <c r="J262" s="134" t="s">
        <v>148</v>
      </c>
      <c r="K262" s="134" t="s">
        <v>2730</v>
      </c>
    </row>
    <row r="263" ht="18.95" hidden="1" customHeight="1" spans="1:11">
      <c r="A263" s="126" t="s">
        <v>136</v>
      </c>
      <c r="B263" s="97" t="s">
        <v>136</v>
      </c>
      <c r="C263" s="97" t="s">
        <v>544</v>
      </c>
      <c r="D263" s="89" t="s">
        <v>548</v>
      </c>
      <c r="E263" s="97" t="s">
        <v>148</v>
      </c>
      <c r="F263" s="41" t="s">
        <v>2850</v>
      </c>
      <c r="G263" s="129">
        <v>33</v>
      </c>
      <c r="H263" s="129">
        <v>34</v>
      </c>
      <c r="I263" s="135">
        <v>0.03</v>
      </c>
      <c r="J263" s="134" t="s">
        <v>148</v>
      </c>
      <c r="K263" s="134" t="s">
        <v>2730</v>
      </c>
    </row>
    <row r="264" ht="18.95" hidden="1" customHeight="1" spans="1:11">
      <c r="A264" s="126" t="s">
        <v>136</v>
      </c>
      <c r="B264" s="97" t="s">
        <v>136</v>
      </c>
      <c r="C264" s="97" t="s">
        <v>544</v>
      </c>
      <c r="D264" s="89" t="s">
        <v>550</v>
      </c>
      <c r="E264" s="97" t="s">
        <v>148</v>
      </c>
      <c r="F264" s="41" t="s">
        <v>2851</v>
      </c>
      <c r="G264" s="129">
        <v>24034</v>
      </c>
      <c r="H264" s="128">
        <v>24600</v>
      </c>
      <c r="I264" s="135">
        <v>0.024</v>
      </c>
      <c r="J264" s="134" t="s">
        <v>148</v>
      </c>
      <c r="K264" s="134" t="s">
        <v>2730</v>
      </c>
    </row>
    <row r="265" ht="18.95" hidden="1" customHeight="1" spans="1:11">
      <c r="A265" s="126" t="s">
        <v>136</v>
      </c>
      <c r="B265" s="97" t="s">
        <v>136</v>
      </c>
      <c r="C265" s="97" t="s">
        <v>544</v>
      </c>
      <c r="D265" s="89" t="s">
        <v>552</v>
      </c>
      <c r="E265" s="97" t="s">
        <v>148</v>
      </c>
      <c r="F265" s="41" t="s">
        <v>2852</v>
      </c>
      <c r="G265" s="129">
        <v>53</v>
      </c>
      <c r="H265" s="129">
        <v>56</v>
      </c>
      <c r="I265" s="135">
        <v>0.057</v>
      </c>
      <c r="J265" s="134" t="s">
        <v>148</v>
      </c>
      <c r="K265" s="134" t="s">
        <v>2730</v>
      </c>
    </row>
    <row r="266" ht="18.95" hidden="1" customHeight="1" spans="1:11">
      <c r="A266" s="126" t="s">
        <v>136</v>
      </c>
      <c r="B266" s="97" t="s">
        <v>136</v>
      </c>
      <c r="C266" s="97" t="s">
        <v>544</v>
      </c>
      <c r="D266" s="89" t="s">
        <v>554</v>
      </c>
      <c r="E266" s="97" t="s">
        <v>148</v>
      </c>
      <c r="F266" s="41" t="s">
        <v>2853</v>
      </c>
      <c r="G266" s="129">
        <v>340</v>
      </c>
      <c r="H266" s="129">
        <v>350</v>
      </c>
      <c r="I266" s="135">
        <v>0.029</v>
      </c>
      <c r="J266" s="134" t="s">
        <v>148</v>
      </c>
      <c r="K266" s="134" t="s">
        <v>2730</v>
      </c>
    </row>
    <row r="267" ht="18.95" hidden="1" customHeight="1" spans="1:11">
      <c r="A267" s="126" t="s">
        <v>136</v>
      </c>
      <c r="B267" s="97" t="s">
        <v>136</v>
      </c>
      <c r="C267" s="97" t="s">
        <v>544</v>
      </c>
      <c r="D267" s="89" t="s">
        <v>556</v>
      </c>
      <c r="E267" s="97" t="s">
        <v>148</v>
      </c>
      <c r="F267" s="41" t="s">
        <v>2854</v>
      </c>
      <c r="G267" s="129">
        <v>2984</v>
      </c>
      <c r="H267" s="129">
        <v>3000</v>
      </c>
      <c r="I267" s="135">
        <v>0.005</v>
      </c>
      <c r="J267" s="134" t="s">
        <v>148</v>
      </c>
      <c r="K267" s="134" t="s">
        <v>2730</v>
      </c>
    </row>
    <row r="268" ht="18.95" hidden="1" customHeight="1" spans="1:11">
      <c r="A268" s="126" t="s">
        <v>136</v>
      </c>
      <c r="B268" s="97" t="s">
        <v>136</v>
      </c>
      <c r="C268" s="97" t="s">
        <v>544</v>
      </c>
      <c r="D268" s="89" t="s">
        <v>558</v>
      </c>
      <c r="E268" s="97" t="s">
        <v>148</v>
      </c>
      <c r="F268" s="41" t="s">
        <v>2855</v>
      </c>
      <c r="G268" s="129">
        <v>30128</v>
      </c>
      <c r="H268" s="129">
        <v>31000</v>
      </c>
      <c r="I268" s="135">
        <v>0.029</v>
      </c>
      <c r="J268" s="134" t="s">
        <v>148</v>
      </c>
      <c r="K268" s="134" t="s">
        <v>2730</v>
      </c>
    </row>
    <row r="269" ht="18.95" hidden="1" customHeight="1" spans="1:11">
      <c r="A269" s="126" t="s">
        <v>136</v>
      </c>
      <c r="B269" s="97"/>
      <c r="C269" s="97" t="s">
        <v>544</v>
      </c>
      <c r="D269" s="89" t="s">
        <v>560</v>
      </c>
      <c r="E269" s="97" t="s">
        <v>148</v>
      </c>
      <c r="F269" s="40" t="s">
        <v>2856</v>
      </c>
      <c r="G269" s="129">
        <v>3225</v>
      </c>
      <c r="H269" s="130">
        <v>3300</v>
      </c>
      <c r="I269" s="136">
        <v>0.023</v>
      </c>
      <c r="J269" s="134" t="s">
        <v>148</v>
      </c>
      <c r="K269" s="134" t="s">
        <v>2730</v>
      </c>
    </row>
    <row r="270" ht="18.95" hidden="1" customHeight="1" spans="1:11">
      <c r="A270" s="126"/>
      <c r="B270" s="482" t="s">
        <v>542</v>
      </c>
      <c r="C270" s="97" t="s">
        <v>136</v>
      </c>
      <c r="D270" s="89" t="s">
        <v>562</v>
      </c>
      <c r="E270" s="97" t="s">
        <v>148</v>
      </c>
      <c r="F270" s="41" t="s">
        <v>2857</v>
      </c>
      <c r="G270" s="129">
        <v>30011</v>
      </c>
      <c r="H270" s="128">
        <v>30100</v>
      </c>
      <c r="I270" s="135">
        <v>0.003</v>
      </c>
      <c r="J270" s="134" t="s">
        <v>148</v>
      </c>
      <c r="K270" s="134" t="s">
        <v>148</v>
      </c>
    </row>
    <row r="271" ht="18.95" customHeight="1" spans="1:11">
      <c r="A271" s="126" t="s">
        <v>135</v>
      </c>
      <c r="B271" s="97"/>
      <c r="C271" s="97" t="s">
        <v>136</v>
      </c>
      <c r="D271" s="89" t="s">
        <v>564</v>
      </c>
      <c r="E271" s="97" t="s">
        <v>136</v>
      </c>
      <c r="F271" s="43" t="s">
        <v>565</v>
      </c>
      <c r="G271" s="127">
        <v>2196051</v>
      </c>
      <c r="H271" s="127">
        <v>2263000</v>
      </c>
      <c r="I271" s="133">
        <v>0.03</v>
      </c>
      <c r="J271" s="134" t="s">
        <v>148</v>
      </c>
      <c r="K271" s="134" t="s">
        <v>148</v>
      </c>
    </row>
    <row r="272" ht="18.95" hidden="1" customHeight="1" spans="1:11">
      <c r="A272" s="126" t="s">
        <v>136</v>
      </c>
      <c r="B272" s="482" t="s">
        <v>564</v>
      </c>
      <c r="C272" s="97"/>
      <c r="D272" s="89" t="s">
        <v>566</v>
      </c>
      <c r="E272" s="97"/>
      <c r="F272" s="41" t="s">
        <v>567</v>
      </c>
      <c r="G272" s="128">
        <v>184661</v>
      </c>
      <c r="H272" s="128">
        <v>189500</v>
      </c>
      <c r="I272" s="135">
        <v>0.026</v>
      </c>
      <c r="J272" s="134" t="s">
        <v>148</v>
      </c>
      <c r="K272" s="134" t="s">
        <v>148</v>
      </c>
    </row>
    <row r="273" ht="18.95" hidden="1" customHeight="1" spans="1:11">
      <c r="A273" s="126" t="s">
        <v>136</v>
      </c>
      <c r="B273" s="97" t="s">
        <v>136</v>
      </c>
      <c r="C273" s="97" t="s">
        <v>566</v>
      </c>
      <c r="D273" s="89" t="s">
        <v>568</v>
      </c>
      <c r="E273" s="97" t="s">
        <v>148</v>
      </c>
      <c r="F273" s="23" t="s">
        <v>2858</v>
      </c>
      <c r="G273" s="129">
        <v>21229</v>
      </c>
      <c r="H273" s="127">
        <v>22000</v>
      </c>
      <c r="I273" s="133">
        <v>0.036</v>
      </c>
      <c r="J273" s="134" t="s">
        <v>148</v>
      </c>
      <c r="K273" s="134" t="s">
        <v>2730</v>
      </c>
    </row>
    <row r="274" ht="18.95" hidden="1" customHeight="1" spans="1:11">
      <c r="A274" s="126" t="s">
        <v>136</v>
      </c>
      <c r="B274" s="97" t="s">
        <v>136</v>
      </c>
      <c r="C274" s="97" t="s">
        <v>566</v>
      </c>
      <c r="D274" s="89" t="s">
        <v>570</v>
      </c>
      <c r="E274" s="97" t="s">
        <v>148</v>
      </c>
      <c r="F274" s="41" t="s">
        <v>2859</v>
      </c>
      <c r="G274" s="129">
        <v>39540</v>
      </c>
      <c r="H274" s="129">
        <v>40700</v>
      </c>
      <c r="I274" s="135">
        <v>0.029</v>
      </c>
      <c r="J274" s="134" t="s">
        <v>148</v>
      </c>
      <c r="K274" s="134" t="s">
        <v>2730</v>
      </c>
    </row>
    <row r="275" ht="18.95" hidden="1" customHeight="1" spans="1:11">
      <c r="A275" s="126" t="s">
        <v>136</v>
      </c>
      <c r="B275" s="97" t="s">
        <v>136</v>
      </c>
      <c r="C275" s="97" t="s">
        <v>566</v>
      </c>
      <c r="D275" s="89" t="s">
        <v>572</v>
      </c>
      <c r="E275" s="97" t="s">
        <v>148</v>
      </c>
      <c r="F275" s="41" t="s">
        <v>2860</v>
      </c>
      <c r="G275" s="129">
        <v>108936</v>
      </c>
      <c r="H275" s="129">
        <v>111500</v>
      </c>
      <c r="I275" s="135">
        <v>0.024</v>
      </c>
      <c r="J275" s="134" t="s">
        <v>148</v>
      </c>
      <c r="K275" s="134" t="s">
        <v>2730</v>
      </c>
    </row>
    <row r="276" ht="18.95" hidden="1" customHeight="1" spans="1:11">
      <c r="A276" s="126" t="s">
        <v>136</v>
      </c>
      <c r="B276" s="97" t="s">
        <v>136</v>
      </c>
      <c r="C276" s="97" t="s">
        <v>566</v>
      </c>
      <c r="D276" s="89" t="s">
        <v>574</v>
      </c>
      <c r="E276" s="97" t="s">
        <v>148</v>
      </c>
      <c r="F276" s="23" t="s">
        <v>2861</v>
      </c>
      <c r="G276" s="129">
        <v>2549</v>
      </c>
      <c r="H276" s="127">
        <v>2600</v>
      </c>
      <c r="I276" s="133">
        <v>0.02</v>
      </c>
      <c r="J276" s="134" t="s">
        <v>148</v>
      </c>
      <c r="K276" s="134" t="s">
        <v>2730</v>
      </c>
    </row>
    <row r="277" ht="18.95" hidden="1" customHeight="1" spans="1:11">
      <c r="A277" s="126" t="s">
        <v>136</v>
      </c>
      <c r="B277" s="97" t="s">
        <v>136</v>
      </c>
      <c r="C277" s="97" t="s">
        <v>566</v>
      </c>
      <c r="D277" s="89" t="s">
        <v>576</v>
      </c>
      <c r="E277" s="97" t="s">
        <v>148</v>
      </c>
      <c r="F277" s="41" t="s">
        <v>2862</v>
      </c>
      <c r="G277" s="129">
        <v>82</v>
      </c>
      <c r="H277" s="128">
        <v>85</v>
      </c>
      <c r="I277" s="135">
        <v>0.037</v>
      </c>
      <c r="J277" s="134" t="s">
        <v>148</v>
      </c>
      <c r="K277" s="134" t="s">
        <v>2730</v>
      </c>
    </row>
    <row r="278" ht="18.95" hidden="1" customHeight="1" spans="1:11">
      <c r="A278" s="126" t="s">
        <v>136</v>
      </c>
      <c r="B278" s="97" t="s">
        <v>136</v>
      </c>
      <c r="C278" s="97" t="s">
        <v>566</v>
      </c>
      <c r="D278" s="89" t="s">
        <v>578</v>
      </c>
      <c r="E278" s="97" t="s">
        <v>148</v>
      </c>
      <c r="F278" s="41" t="s">
        <v>2863</v>
      </c>
      <c r="G278" s="129">
        <v>9319</v>
      </c>
      <c r="H278" s="129">
        <v>9500</v>
      </c>
      <c r="I278" s="135">
        <v>0.019</v>
      </c>
      <c r="J278" s="134" t="s">
        <v>148</v>
      </c>
      <c r="K278" s="134" t="s">
        <v>2730</v>
      </c>
    </row>
    <row r="279" ht="18.95" hidden="1" customHeight="1" spans="1:11">
      <c r="A279" s="126" t="s">
        <v>136</v>
      </c>
      <c r="B279" s="97" t="s">
        <v>136</v>
      </c>
      <c r="C279" s="97" t="s">
        <v>566</v>
      </c>
      <c r="D279" s="89" t="s">
        <v>580</v>
      </c>
      <c r="E279" s="97" t="s">
        <v>148</v>
      </c>
      <c r="F279" s="41" t="s">
        <v>2864</v>
      </c>
      <c r="G279" s="129">
        <v>0</v>
      </c>
      <c r="H279" s="129">
        <v>0</v>
      </c>
      <c r="I279" s="135" t="s">
        <v>136</v>
      </c>
      <c r="J279" s="134" t="s">
        <v>2730</v>
      </c>
      <c r="K279" s="134" t="s">
        <v>2730</v>
      </c>
    </row>
    <row r="280" ht="18.95" hidden="1" customHeight="1" spans="1:11">
      <c r="A280" s="126" t="s">
        <v>136</v>
      </c>
      <c r="B280" s="97" t="s">
        <v>136</v>
      </c>
      <c r="C280" s="97" t="s">
        <v>566</v>
      </c>
      <c r="D280" s="89" t="s">
        <v>582</v>
      </c>
      <c r="E280" s="97" t="s">
        <v>148</v>
      </c>
      <c r="F280" s="41" t="s">
        <v>2865</v>
      </c>
      <c r="G280" s="129">
        <v>3</v>
      </c>
      <c r="H280" s="129"/>
      <c r="I280" s="135">
        <v>-1</v>
      </c>
      <c r="J280" s="134" t="s">
        <v>148</v>
      </c>
      <c r="K280" s="134" t="s">
        <v>2730</v>
      </c>
    </row>
    <row r="281" ht="18.95" hidden="1" customHeight="1" spans="1:11">
      <c r="A281" s="126" t="s">
        <v>136</v>
      </c>
      <c r="B281" s="97"/>
      <c r="C281" s="97" t="s">
        <v>566</v>
      </c>
      <c r="D281" s="481" t="s">
        <v>584</v>
      </c>
      <c r="E281" s="97" t="s">
        <v>148</v>
      </c>
      <c r="F281" s="41" t="s">
        <v>2866</v>
      </c>
      <c r="G281" s="129">
        <v>0</v>
      </c>
      <c r="H281" s="129">
        <v>0</v>
      </c>
      <c r="I281" s="135" t="s">
        <v>136</v>
      </c>
      <c r="J281" s="134" t="s">
        <v>2730</v>
      </c>
      <c r="K281" s="134" t="s">
        <v>2730</v>
      </c>
    </row>
    <row r="282" ht="18.95" hidden="1" customHeight="1" spans="1:11">
      <c r="A282" s="126" t="s">
        <v>136</v>
      </c>
      <c r="B282" s="97"/>
      <c r="C282" s="97" t="s">
        <v>566</v>
      </c>
      <c r="D282" s="481" t="s">
        <v>586</v>
      </c>
      <c r="E282" s="97" t="s">
        <v>148</v>
      </c>
      <c r="F282" s="40" t="s">
        <v>2867</v>
      </c>
      <c r="G282" s="129">
        <v>3003</v>
      </c>
      <c r="H282" s="130">
        <v>3115</v>
      </c>
      <c r="I282" s="136">
        <v>0.037</v>
      </c>
      <c r="J282" s="134" t="s">
        <v>148</v>
      </c>
      <c r="K282" s="134" t="s">
        <v>2730</v>
      </c>
    </row>
    <row r="283" ht="18.95" hidden="1" customHeight="1" spans="1:11">
      <c r="A283" s="126" t="s">
        <v>136</v>
      </c>
      <c r="B283" s="482" t="s">
        <v>564</v>
      </c>
      <c r="C283" s="97"/>
      <c r="D283" s="89" t="s">
        <v>588</v>
      </c>
      <c r="E283" s="97"/>
      <c r="F283" s="41" t="s">
        <v>589</v>
      </c>
      <c r="G283" s="128">
        <v>1254526</v>
      </c>
      <c r="H283" s="128">
        <v>1294000</v>
      </c>
      <c r="I283" s="135">
        <v>0.031</v>
      </c>
      <c r="J283" s="134" t="s">
        <v>148</v>
      </c>
      <c r="K283" s="134" t="s">
        <v>148</v>
      </c>
    </row>
    <row r="284" ht="18.95" hidden="1" customHeight="1" spans="1:11">
      <c r="A284" s="126" t="s">
        <v>136</v>
      </c>
      <c r="B284" s="97" t="s">
        <v>136</v>
      </c>
      <c r="C284" s="97" t="s">
        <v>588</v>
      </c>
      <c r="D284" s="89" t="s">
        <v>590</v>
      </c>
      <c r="E284" s="97" t="s">
        <v>148</v>
      </c>
      <c r="F284" s="41" t="s">
        <v>2729</v>
      </c>
      <c r="G284" s="129">
        <v>560775</v>
      </c>
      <c r="H284" s="129">
        <v>586000</v>
      </c>
      <c r="I284" s="135">
        <v>0.045</v>
      </c>
      <c r="J284" s="134" t="s">
        <v>148</v>
      </c>
      <c r="K284" s="134" t="s">
        <v>2730</v>
      </c>
    </row>
    <row r="285" ht="18.95" hidden="1" customHeight="1" spans="1:11">
      <c r="A285" s="126" t="s">
        <v>136</v>
      </c>
      <c r="B285" s="97" t="s">
        <v>136</v>
      </c>
      <c r="C285" s="97" t="s">
        <v>588</v>
      </c>
      <c r="D285" s="89" t="s">
        <v>591</v>
      </c>
      <c r="E285" s="97" t="s">
        <v>148</v>
      </c>
      <c r="F285" s="41" t="s">
        <v>2731</v>
      </c>
      <c r="G285" s="129">
        <v>69264</v>
      </c>
      <c r="H285" s="129">
        <v>71000</v>
      </c>
      <c r="I285" s="135">
        <v>0.025</v>
      </c>
      <c r="J285" s="134" t="s">
        <v>148</v>
      </c>
      <c r="K285" s="134" t="s">
        <v>2730</v>
      </c>
    </row>
    <row r="286" ht="18.95" hidden="1" customHeight="1" spans="1:11">
      <c r="A286" s="126" t="s">
        <v>136</v>
      </c>
      <c r="B286" s="97" t="s">
        <v>136</v>
      </c>
      <c r="C286" s="97" t="s">
        <v>588</v>
      </c>
      <c r="D286" s="89" t="s">
        <v>592</v>
      </c>
      <c r="E286" s="97" t="s">
        <v>148</v>
      </c>
      <c r="F286" s="41" t="s">
        <v>2732</v>
      </c>
      <c r="G286" s="129">
        <v>12</v>
      </c>
      <c r="H286" s="129">
        <v>13</v>
      </c>
      <c r="I286" s="135">
        <v>0.083</v>
      </c>
      <c r="J286" s="134" t="s">
        <v>148</v>
      </c>
      <c r="K286" s="134" t="s">
        <v>2730</v>
      </c>
    </row>
    <row r="287" ht="18.95" hidden="1" customHeight="1" spans="1:11">
      <c r="A287" s="126" t="s">
        <v>136</v>
      </c>
      <c r="B287" s="97" t="s">
        <v>136</v>
      </c>
      <c r="C287" s="97" t="s">
        <v>588</v>
      </c>
      <c r="D287" s="89" t="s">
        <v>593</v>
      </c>
      <c r="E287" s="97" t="s">
        <v>148</v>
      </c>
      <c r="F287" s="23" t="s">
        <v>2868</v>
      </c>
      <c r="G287" s="129">
        <v>102680</v>
      </c>
      <c r="H287" s="127">
        <v>104920</v>
      </c>
      <c r="I287" s="133">
        <v>0.022</v>
      </c>
      <c r="J287" s="134" t="s">
        <v>148</v>
      </c>
      <c r="K287" s="134" t="s">
        <v>2730</v>
      </c>
    </row>
    <row r="288" ht="18.95" hidden="1" customHeight="1" spans="1:11">
      <c r="A288" s="126" t="s">
        <v>136</v>
      </c>
      <c r="B288" s="97" t="s">
        <v>136</v>
      </c>
      <c r="C288" s="97" t="s">
        <v>588</v>
      </c>
      <c r="D288" s="89" t="s">
        <v>595</v>
      </c>
      <c r="E288" s="97" t="s">
        <v>148</v>
      </c>
      <c r="F288" s="41" t="s">
        <v>2869</v>
      </c>
      <c r="G288" s="129">
        <v>9292</v>
      </c>
      <c r="H288" s="128">
        <v>9540</v>
      </c>
      <c r="I288" s="135">
        <v>0.027</v>
      </c>
      <c r="J288" s="134" t="s">
        <v>148</v>
      </c>
      <c r="K288" s="134" t="s">
        <v>2730</v>
      </c>
    </row>
    <row r="289" ht="18.95" hidden="1" customHeight="1" spans="1:11">
      <c r="A289" s="126" t="s">
        <v>136</v>
      </c>
      <c r="B289" s="97" t="s">
        <v>136</v>
      </c>
      <c r="C289" s="97" t="s">
        <v>588</v>
      </c>
      <c r="D289" s="89" t="s">
        <v>597</v>
      </c>
      <c r="E289" s="97" t="s">
        <v>148</v>
      </c>
      <c r="F289" s="41" t="s">
        <v>2870</v>
      </c>
      <c r="G289" s="129">
        <v>25241</v>
      </c>
      <c r="H289" s="129">
        <v>25800</v>
      </c>
      <c r="I289" s="135">
        <v>0.022</v>
      </c>
      <c r="J289" s="134" t="s">
        <v>148</v>
      </c>
      <c r="K289" s="134" t="s">
        <v>2730</v>
      </c>
    </row>
    <row r="290" ht="18.95" hidden="1" customHeight="1" spans="1:11">
      <c r="A290" s="126" t="s">
        <v>136</v>
      </c>
      <c r="B290" s="97" t="s">
        <v>136</v>
      </c>
      <c r="C290" s="97" t="s">
        <v>588</v>
      </c>
      <c r="D290" s="89" t="s">
        <v>599</v>
      </c>
      <c r="E290" s="97" t="s">
        <v>148</v>
      </c>
      <c r="F290" s="41" t="s">
        <v>2871</v>
      </c>
      <c r="G290" s="129">
        <v>5515</v>
      </c>
      <c r="H290" s="129">
        <v>5600</v>
      </c>
      <c r="I290" s="135">
        <v>0.015</v>
      </c>
      <c r="J290" s="134" t="s">
        <v>148</v>
      </c>
      <c r="K290" s="134" t="s">
        <v>2730</v>
      </c>
    </row>
    <row r="291" ht="18.95" hidden="1" customHeight="1" spans="1:11">
      <c r="A291" s="126" t="s">
        <v>136</v>
      </c>
      <c r="B291" s="97" t="s">
        <v>136</v>
      </c>
      <c r="C291" s="97" t="s">
        <v>588</v>
      </c>
      <c r="D291" s="89" t="s">
        <v>601</v>
      </c>
      <c r="E291" s="97" t="s">
        <v>148</v>
      </c>
      <c r="F291" s="41" t="s">
        <v>2872</v>
      </c>
      <c r="G291" s="129">
        <v>2927</v>
      </c>
      <c r="H291" s="129">
        <v>5500</v>
      </c>
      <c r="I291" s="135">
        <v>0.879</v>
      </c>
      <c r="J291" s="134" t="s">
        <v>148</v>
      </c>
      <c r="K291" s="134" t="s">
        <v>2730</v>
      </c>
    </row>
    <row r="292" ht="18.95" hidden="1" customHeight="1" spans="1:11">
      <c r="A292" s="126" t="s">
        <v>136</v>
      </c>
      <c r="B292" s="97" t="s">
        <v>136</v>
      </c>
      <c r="C292" s="97" t="s">
        <v>588</v>
      </c>
      <c r="D292" s="89" t="s">
        <v>603</v>
      </c>
      <c r="E292" s="97" t="s">
        <v>148</v>
      </c>
      <c r="F292" s="41" t="s">
        <v>2873</v>
      </c>
      <c r="G292" s="129">
        <v>2488</v>
      </c>
      <c r="H292" s="129">
        <v>2550</v>
      </c>
      <c r="I292" s="135">
        <v>0.025</v>
      </c>
      <c r="J292" s="134" t="s">
        <v>148</v>
      </c>
      <c r="K292" s="134" t="s">
        <v>2730</v>
      </c>
    </row>
    <row r="293" ht="18.95" hidden="1" customHeight="1" spans="1:11">
      <c r="A293" s="126" t="s">
        <v>136</v>
      </c>
      <c r="B293" s="97" t="s">
        <v>136</v>
      </c>
      <c r="C293" s="97" t="s">
        <v>588</v>
      </c>
      <c r="D293" s="89" t="s">
        <v>605</v>
      </c>
      <c r="E293" s="97" t="s">
        <v>148</v>
      </c>
      <c r="F293" s="41" t="s">
        <v>2874</v>
      </c>
      <c r="G293" s="129">
        <v>706</v>
      </c>
      <c r="H293" s="129">
        <v>720</v>
      </c>
      <c r="I293" s="135">
        <v>0.02</v>
      </c>
      <c r="J293" s="134" t="s">
        <v>148</v>
      </c>
      <c r="K293" s="134" t="s">
        <v>2730</v>
      </c>
    </row>
    <row r="294" ht="18.95" hidden="1" customHeight="1" spans="1:11">
      <c r="A294" s="126" t="s">
        <v>136</v>
      </c>
      <c r="B294" s="97" t="s">
        <v>136</v>
      </c>
      <c r="C294" s="97" t="s">
        <v>588</v>
      </c>
      <c r="D294" s="89" t="s">
        <v>607</v>
      </c>
      <c r="E294" s="97" t="s">
        <v>148</v>
      </c>
      <c r="F294" s="41" t="s">
        <v>2875</v>
      </c>
      <c r="G294" s="129">
        <v>78343</v>
      </c>
      <c r="H294" s="129">
        <v>81000</v>
      </c>
      <c r="I294" s="135">
        <v>0.034</v>
      </c>
      <c r="J294" s="134" t="s">
        <v>148</v>
      </c>
      <c r="K294" s="134" t="s">
        <v>2730</v>
      </c>
    </row>
    <row r="295" ht="18.95" hidden="1" customHeight="1" spans="1:11">
      <c r="A295" s="126" t="s">
        <v>136</v>
      </c>
      <c r="B295" s="97" t="s">
        <v>136</v>
      </c>
      <c r="C295" s="97" t="s">
        <v>588</v>
      </c>
      <c r="D295" s="89" t="s">
        <v>609</v>
      </c>
      <c r="E295" s="97" t="s">
        <v>148</v>
      </c>
      <c r="F295" s="41" t="s">
        <v>2876</v>
      </c>
      <c r="G295" s="129">
        <v>158619</v>
      </c>
      <c r="H295" s="129">
        <v>163000</v>
      </c>
      <c r="I295" s="135">
        <v>0.028</v>
      </c>
      <c r="J295" s="134" t="s">
        <v>148</v>
      </c>
      <c r="K295" s="134" t="s">
        <v>2730</v>
      </c>
    </row>
    <row r="296" ht="18.95" hidden="1" customHeight="1" spans="1:11">
      <c r="A296" s="126" t="s">
        <v>136</v>
      </c>
      <c r="B296" s="97" t="s">
        <v>136</v>
      </c>
      <c r="C296" s="97" t="s">
        <v>588</v>
      </c>
      <c r="D296" s="89" t="s">
        <v>611</v>
      </c>
      <c r="E296" s="97" t="s">
        <v>148</v>
      </c>
      <c r="F296" s="41" t="s">
        <v>2877</v>
      </c>
      <c r="G296" s="129">
        <v>5146</v>
      </c>
      <c r="H296" s="129">
        <v>5300</v>
      </c>
      <c r="I296" s="135">
        <v>0.03</v>
      </c>
      <c r="J296" s="134" t="s">
        <v>148</v>
      </c>
      <c r="K296" s="134" t="s">
        <v>2730</v>
      </c>
    </row>
    <row r="297" ht="18.95" hidden="1" customHeight="1" spans="1:11">
      <c r="A297" s="126" t="s">
        <v>136</v>
      </c>
      <c r="B297" s="97" t="s">
        <v>136</v>
      </c>
      <c r="C297" s="97" t="s">
        <v>588</v>
      </c>
      <c r="D297" s="89" t="s">
        <v>613</v>
      </c>
      <c r="E297" s="97" t="s">
        <v>148</v>
      </c>
      <c r="F297" s="41" t="s">
        <v>2878</v>
      </c>
      <c r="G297" s="129">
        <v>29987</v>
      </c>
      <c r="H297" s="129">
        <v>30500</v>
      </c>
      <c r="I297" s="135">
        <v>0.017</v>
      </c>
      <c r="J297" s="134" t="s">
        <v>148</v>
      </c>
      <c r="K297" s="134" t="s">
        <v>2730</v>
      </c>
    </row>
    <row r="298" ht="18.95" hidden="1" customHeight="1" spans="1:11">
      <c r="A298" s="126" t="s">
        <v>136</v>
      </c>
      <c r="B298" s="97" t="s">
        <v>136</v>
      </c>
      <c r="C298" s="97" t="s">
        <v>588</v>
      </c>
      <c r="D298" s="89" t="s">
        <v>615</v>
      </c>
      <c r="E298" s="97" t="s">
        <v>148</v>
      </c>
      <c r="F298" s="41" t="s">
        <v>2879</v>
      </c>
      <c r="G298" s="129">
        <v>4895</v>
      </c>
      <c r="H298" s="128">
        <v>5000</v>
      </c>
      <c r="I298" s="135">
        <v>0.021</v>
      </c>
      <c r="J298" s="134" t="s">
        <v>148</v>
      </c>
      <c r="K298" s="134" t="s">
        <v>2730</v>
      </c>
    </row>
    <row r="299" ht="18.95" hidden="1" customHeight="1" spans="1:11">
      <c r="A299" s="126" t="s">
        <v>136</v>
      </c>
      <c r="B299" s="97" t="s">
        <v>136</v>
      </c>
      <c r="C299" s="97" t="s">
        <v>588</v>
      </c>
      <c r="D299" s="89" t="s">
        <v>617</v>
      </c>
      <c r="E299" s="97" t="s">
        <v>148</v>
      </c>
      <c r="F299" s="41" t="s">
        <v>2880</v>
      </c>
      <c r="G299" s="129">
        <v>11027</v>
      </c>
      <c r="H299" s="129">
        <v>11240</v>
      </c>
      <c r="I299" s="135">
        <v>0.019</v>
      </c>
      <c r="J299" s="134" t="s">
        <v>148</v>
      </c>
      <c r="K299" s="134" t="s">
        <v>2730</v>
      </c>
    </row>
    <row r="300" ht="18.95" hidden="1" customHeight="1" spans="1:11">
      <c r="A300" s="126" t="s">
        <v>136</v>
      </c>
      <c r="B300" s="97" t="s">
        <v>136</v>
      </c>
      <c r="C300" s="97" t="s">
        <v>588</v>
      </c>
      <c r="D300" s="89" t="s">
        <v>619</v>
      </c>
      <c r="E300" s="97" t="s">
        <v>148</v>
      </c>
      <c r="F300" s="41" t="s">
        <v>2881</v>
      </c>
      <c r="G300" s="129">
        <v>39542</v>
      </c>
      <c r="H300" s="129">
        <v>40000</v>
      </c>
      <c r="I300" s="135">
        <v>0.012</v>
      </c>
      <c r="J300" s="134" t="s">
        <v>148</v>
      </c>
      <c r="K300" s="134" t="s">
        <v>2730</v>
      </c>
    </row>
    <row r="301" ht="18.95" hidden="1" customHeight="1" spans="1:11">
      <c r="A301" s="126" t="s">
        <v>136</v>
      </c>
      <c r="B301" s="97" t="s">
        <v>136</v>
      </c>
      <c r="C301" s="97" t="s">
        <v>588</v>
      </c>
      <c r="D301" s="89" t="s">
        <v>621</v>
      </c>
      <c r="E301" s="97" t="s">
        <v>148</v>
      </c>
      <c r="F301" s="41" t="s">
        <v>2882</v>
      </c>
      <c r="G301" s="129">
        <v>593</v>
      </c>
      <c r="H301" s="129">
        <v>600</v>
      </c>
      <c r="I301" s="135">
        <v>0.012</v>
      </c>
      <c r="J301" s="134" t="s">
        <v>148</v>
      </c>
      <c r="K301" s="134" t="s">
        <v>2730</v>
      </c>
    </row>
    <row r="302" ht="18.95" hidden="1" customHeight="1" spans="1:11">
      <c r="A302" s="126" t="s">
        <v>136</v>
      </c>
      <c r="B302" s="97" t="s">
        <v>136</v>
      </c>
      <c r="C302" s="97" t="s">
        <v>588</v>
      </c>
      <c r="D302" s="89" t="s">
        <v>623</v>
      </c>
      <c r="E302" s="97" t="s">
        <v>148</v>
      </c>
      <c r="F302" s="41" t="s">
        <v>2767</v>
      </c>
      <c r="G302" s="129">
        <v>21488</v>
      </c>
      <c r="H302" s="129">
        <v>22000</v>
      </c>
      <c r="I302" s="135">
        <v>0.024</v>
      </c>
      <c r="J302" s="134" t="s">
        <v>148</v>
      </c>
      <c r="K302" s="134" t="s">
        <v>2730</v>
      </c>
    </row>
    <row r="303" ht="18.95" hidden="1" customHeight="1" spans="1:11">
      <c r="A303" s="126" t="s">
        <v>136</v>
      </c>
      <c r="B303" s="97" t="s">
        <v>136</v>
      </c>
      <c r="C303" s="97" t="s">
        <v>588</v>
      </c>
      <c r="D303" s="89" t="s">
        <v>624</v>
      </c>
      <c r="E303" s="97" t="s">
        <v>148</v>
      </c>
      <c r="F303" s="41" t="s">
        <v>2739</v>
      </c>
      <c r="G303" s="129">
        <v>639</v>
      </c>
      <c r="H303" s="129">
        <v>648</v>
      </c>
      <c r="I303" s="135">
        <v>0.014</v>
      </c>
      <c r="J303" s="134" t="s">
        <v>148</v>
      </c>
      <c r="K303" s="134" t="s">
        <v>2730</v>
      </c>
    </row>
    <row r="304" ht="18.95" hidden="1" customHeight="1" spans="1:11">
      <c r="A304" s="126" t="s">
        <v>136</v>
      </c>
      <c r="B304" s="97"/>
      <c r="C304" s="97" t="s">
        <v>588</v>
      </c>
      <c r="D304" s="89" t="s">
        <v>625</v>
      </c>
      <c r="E304" s="97" t="s">
        <v>148</v>
      </c>
      <c r="F304" s="40" t="s">
        <v>2883</v>
      </c>
      <c r="G304" s="129">
        <v>125347</v>
      </c>
      <c r="H304" s="130">
        <v>123069</v>
      </c>
      <c r="I304" s="136">
        <v>-0.018</v>
      </c>
      <c r="J304" s="134" t="s">
        <v>148</v>
      </c>
      <c r="K304" s="134" t="s">
        <v>2730</v>
      </c>
    </row>
    <row r="305" ht="18.95" hidden="1" customHeight="1" spans="1:11">
      <c r="A305" s="126" t="s">
        <v>136</v>
      </c>
      <c r="B305" s="482" t="s">
        <v>564</v>
      </c>
      <c r="C305" s="97"/>
      <c r="D305" s="89" t="s">
        <v>627</v>
      </c>
      <c r="E305" s="97"/>
      <c r="F305" s="41" t="s">
        <v>628</v>
      </c>
      <c r="G305" s="128">
        <v>32988</v>
      </c>
      <c r="H305" s="128">
        <v>34200</v>
      </c>
      <c r="I305" s="135">
        <v>0.037</v>
      </c>
      <c r="J305" s="134" t="s">
        <v>148</v>
      </c>
      <c r="K305" s="134" t="s">
        <v>148</v>
      </c>
    </row>
    <row r="306" ht="18.95" hidden="1" customHeight="1" spans="1:11">
      <c r="A306" s="126" t="s">
        <v>136</v>
      </c>
      <c r="B306" s="97" t="s">
        <v>136</v>
      </c>
      <c r="C306" s="97" t="s">
        <v>627</v>
      </c>
      <c r="D306" s="89" t="s">
        <v>629</v>
      </c>
      <c r="E306" s="97" t="s">
        <v>148</v>
      </c>
      <c r="F306" s="41" t="s">
        <v>2729</v>
      </c>
      <c r="G306" s="129">
        <v>22384</v>
      </c>
      <c r="H306" s="129">
        <v>23500</v>
      </c>
      <c r="I306" s="135">
        <v>0.05</v>
      </c>
      <c r="J306" s="134" t="s">
        <v>148</v>
      </c>
      <c r="K306" s="134" t="s">
        <v>2730</v>
      </c>
    </row>
    <row r="307" ht="18.95" hidden="1" customHeight="1" spans="1:11">
      <c r="A307" s="126" t="s">
        <v>136</v>
      </c>
      <c r="B307" s="97" t="s">
        <v>136</v>
      </c>
      <c r="C307" s="97" t="s">
        <v>627</v>
      </c>
      <c r="D307" s="89" t="s">
        <v>630</v>
      </c>
      <c r="E307" s="97" t="s">
        <v>148</v>
      </c>
      <c r="F307" s="41" t="s">
        <v>2731</v>
      </c>
      <c r="G307" s="129">
        <v>48</v>
      </c>
      <c r="H307" s="129">
        <v>50</v>
      </c>
      <c r="I307" s="135">
        <v>0.042</v>
      </c>
      <c r="J307" s="134" t="s">
        <v>148</v>
      </c>
      <c r="K307" s="134" t="s">
        <v>2730</v>
      </c>
    </row>
    <row r="308" ht="18.95" hidden="1" customHeight="1" spans="1:11">
      <c r="A308" s="126" t="s">
        <v>136</v>
      </c>
      <c r="B308" s="97" t="s">
        <v>136</v>
      </c>
      <c r="C308" s="97" t="s">
        <v>627</v>
      </c>
      <c r="D308" s="89" t="s">
        <v>631</v>
      </c>
      <c r="E308" s="97" t="s">
        <v>148</v>
      </c>
      <c r="F308" s="41" t="s">
        <v>2732</v>
      </c>
      <c r="G308" s="129">
        <v>0</v>
      </c>
      <c r="H308" s="129">
        <v>0</v>
      </c>
      <c r="I308" s="135" t="s">
        <v>136</v>
      </c>
      <c r="J308" s="134" t="s">
        <v>2730</v>
      </c>
      <c r="K308" s="134" t="s">
        <v>2730</v>
      </c>
    </row>
    <row r="309" ht="18.95" hidden="1" customHeight="1" spans="1:11">
      <c r="A309" s="126" t="s">
        <v>136</v>
      </c>
      <c r="B309" s="97" t="s">
        <v>136</v>
      </c>
      <c r="C309" s="97" t="s">
        <v>627</v>
      </c>
      <c r="D309" s="89" t="s">
        <v>632</v>
      </c>
      <c r="E309" s="97" t="s">
        <v>148</v>
      </c>
      <c r="F309" s="41" t="s">
        <v>2884</v>
      </c>
      <c r="G309" s="129">
        <v>4392</v>
      </c>
      <c r="H309" s="129">
        <v>4450</v>
      </c>
      <c r="I309" s="135">
        <v>0.013</v>
      </c>
      <c r="J309" s="134" t="s">
        <v>148</v>
      </c>
      <c r="K309" s="134" t="s">
        <v>2730</v>
      </c>
    </row>
    <row r="310" ht="18.95" hidden="1" customHeight="1" spans="1:11">
      <c r="A310" s="126" t="s">
        <v>136</v>
      </c>
      <c r="B310" s="97" t="s">
        <v>136</v>
      </c>
      <c r="C310" s="97" t="s">
        <v>627</v>
      </c>
      <c r="D310" s="89" t="s">
        <v>634</v>
      </c>
      <c r="E310" s="97" t="s">
        <v>148</v>
      </c>
      <c r="F310" s="41" t="s">
        <v>2739</v>
      </c>
      <c r="G310" s="129">
        <v>120</v>
      </c>
      <c r="H310" s="129">
        <v>125</v>
      </c>
      <c r="I310" s="135">
        <v>0.042</v>
      </c>
      <c r="J310" s="134" t="s">
        <v>148</v>
      </c>
      <c r="K310" s="134" t="s">
        <v>2730</v>
      </c>
    </row>
    <row r="311" ht="18.95" hidden="1" customHeight="1" spans="1:11">
      <c r="A311" s="126" t="s">
        <v>136</v>
      </c>
      <c r="B311" s="97"/>
      <c r="C311" s="97" t="s">
        <v>627</v>
      </c>
      <c r="D311" s="89" t="s">
        <v>635</v>
      </c>
      <c r="E311" s="97" t="s">
        <v>148</v>
      </c>
      <c r="F311" s="40" t="s">
        <v>2885</v>
      </c>
      <c r="G311" s="129">
        <v>6044</v>
      </c>
      <c r="H311" s="130">
        <v>6075</v>
      </c>
      <c r="I311" s="136">
        <v>0.005</v>
      </c>
      <c r="J311" s="134" t="s">
        <v>148</v>
      </c>
      <c r="K311" s="134" t="s">
        <v>2730</v>
      </c>
    </row>
    <row r="312" ht="18.95" hidden="1" customHeight="1" spans="1:11">
      <c r="A312" s="126" t="s">
        <v>136</v>
      </c>
      <c r="B312" s="482" t="s">
        <v>564</v>
      </c>
      <c r="C312" s="97"/>
      <c r="D312" s="89" t="s">
        <v>637</v>
      </c>
      <c r="E312" s="97"/>
      <c r="F312" s="41" t="s">
        <v>638</v>
      </c>
      <c r="G312" s="128">
        <v>151906</v>
      </c>
      <c r="H312" s="128">
        <v>155800</v>
      </c>
      <c r="I312" s="135">
        <v>0.026</v>
      </c>
      <c r="J312" s="134" t="s">
        <v>148</v>
      </c>
      <c r="K312" s="134" t="s">
        <v>148</v>
      </c>
    </row>
    <row r="313" ht="18.95" hidden="1" customHeight="1" spans="1:11">
      <c r="A313" s="126" t="s">
        <v>136</v>
      </c>
      <c r="B313" s="97" t="s">
        <v>136</v>
      </c>
      <c r="C313" s="97" t="s">
        <v>637</v>
      </c>
      <c r="D313" s="89" t="s">
        <v>639</v>
      </c>
      <c r="E313" s="97" t="s">
        <v>148</v>
      </c>
      <c r="F313" s="41" t="s">
        <v>2729</v>
      </c>
      <c r="G313" s="129">
        <v>76322</v>
      </c>
      <c r="H313" s="129">
        <v>80000</v>
      </c>
      <c r="I313" s="135">
        <v>0.048</v>
      </c>
      <c r="J313" s="134" t="s">
        <v>148</v>
      </c>
      <c r="K313" s="134" t="s">
        <v>2730</v>
      </c>
    </row>
    <row r="314" ht="18.95" hidden="1" customHeight="1" spans="1:11">
      <c r="A314" s="126" t="s">
        <v>136</v>
      </c>
      <c r="B314" s="97" t="s">
        <v>136</v>
      </c>
      <c r="C314" s="97" t="s">
        <v>637</v>
      </c>
      <c r="D314" s="89" t="s">
        <v>640</v>
      </c>
      <c r="E314" s="97" t="s">
        <v>148</v>
      </c>
      <c r="F314" s="41" t="s">
        <v>2731</v>
      </c>
      <c r="G314" s="129">
        <v>6421</v>
      </c>
      <c r="H314" s="129">
        <v>6500</v>
      </c>
      <c r="I314" s="135">
        <v>0.012</v>
      </c>
      <c r="J314" s="134" t="s">
        <v>148</v>
      </c>
      <c r="K314" s="134" t="s">
        <v>2730</v>
      </c>
    </row>
    <row r="315" ht="18.95" hidden="1" customHeight="1" spans="1:11">
      <c r="A315" s="126" t="s">
        <v>136</v>
      </c>
      <c r="B315" s="97" t="s">
        <v>136</v>
      </c>
      <c r="C315" s="97" t="s">
        <v>637</v>
      </c>
      <c r="D315" s="89" t="s">
        <v>641</v>
      </c>
      <c r="E315" s="97" t="s">
        <v>148</v>
      </c>
      <c r="F315" s="41" t="s">
        <v>2732</v>
      </c>
      <c r="G315" s="129">
        <v>25</v>
      </c>
      <c r="H315" s="129">
        <v>140</v>
      </c>
      <c r="I315" s="135">
        <v>4.6</v>
      </c>
      <c r="J315" s="134" t="s">
        <v>148</v>
      </c>
      <c r="K315" s="134" t="s">
        <v>2730</v>
      </c>
    </row>
    <row r="316" ht="18.95" hidden="1" customHeight="1" spans="1:11">
      <c r="A316" s="126" t="s">
        <v>136</v>
      </c>
      <c r="B316" s="97" t="s">
        <v>136</v>
      </c>
      <c r="C316" s="97" t="s">
        <v>637</v>
      </c>
      <c r="D316" s="89" t="s">
        <v>642</v>
      </c>
      <c r="E316" s="97" t="s">
        <v>148</v>
      </c>
      <c r="F316" s="41" t="s">
        <v>2886</v>
      </c>
      <c r="G316" s="129">
        <v>11916</v>
      </c>
      <c r="H316" s="129">
        <v>12400</v>
      </c>
      <c r="I316" s="135">
        <v>0.041</v>
      </c>
      <c r="J316" s="134" t="s">
        <v>148</v>
      </c>
      <c r="K316" s="134" t="s">
        <v>2730</v>
      </c>
    </row>
    <row r="317" ht="18.95" hidden="1" customHeight="1" spans="1:11">
      <c r="A317" s="126" t="s">
        <v>136</v>
      </c>
      <c r="B317" s="97" t="s">
        <v>136</v>
      </c>
      <c r="C317" s="97" t="s">
        <v>637</v>
      </c>
      <c r="D317" s="89" t="s">
        <v>644</v>
      </c>
      <c r="E317" s="97" t="s">
        <v>148</v>
      </c>
      <c r="F317" s="41" t="s">
        <v>2887</v>
      </c>
      <c r="G317" s="129">
        <v>5575</v>
      </c>
      <c r="H317" s="129">
        <v>5700</v>
      </c>
      <c r="I317" s="135">
        <v>0.022</v>
      </c>
      <c r="J317" s="134" t="s">
        <v>148</v>
      </c>
      <c r="K317" s="134" t="s">
        <v>2730</v>
      </c>
    </row>
    <row r="318" ht="18.95" hidden="1" customHeight="1" spans="1:11">
      <c r="A318" s="126" t="s">
        <v>136</v>
      </c>
      <c r="B318" s="97" t="s">
        <v>136</v>
      </c>
      <c r="C318" s="97" t="s">
        <v>637</v>
      </c>
      <c r="D318" s="89" t="s">
        <v>646</v>
      </c>
      <c r="E318" s="97" t="s">
        <v>148</v>
      </c>
      <c r="F318" s="41" t="s">
        <v>2888</v>
      </c>
      <c r="G318" s="129">
        <v>3243</v>
      </c>
      <c r="H318" s="129">
        <v>3300</v>
      </c>
      <c r="I318" s="135">
        <v>0.018</v>
      </c>
      <c r="J318" s="134" t="s">
        <v>148</v>
      </c>
      <c r="K318" s="134" t="s">
        <v>2730</v>
      </c>
    </row>
    <row r="319" ht="18.95" hidden="1" customHeight="1" spans="1:11">
      <c r="A319" s="126" t="s">
        <v>136</v>
      </c>
      <c r="B319" s="97" t="s">
        <v>136</v>
      </c>
      <c r="C319" s="97" t="s">
        <v>637</v>
      </c>
      <c r="D319" s="89" t="s">
        <v>648</v>
      </c>
      <c r="E319" s="97" t="s">
        <v>148</v>
      </c>
      <c r="F319" s="41" t="s">
        <v>2889</v>
      </c>
      <c r="G319" s="129">
        <v>1866</v>
      </c>
      <c r="H319" s="129">
        <v>1900</v>
      </c>
      <c r="I319" s="135">
        <v>0.018</v>
      </c>
      <c r="J319" s="134" t="s">
        <v>148</v>
      </c>
      <c r="K319" s="134" t="s">
        <v>2730</v>
      </c>
    </row>
    <row r="320" ht="18.95" hidden="1" customHeight="1" spans="1:11">
      <c r="A320" s="126" t="s">
        <v>136</v>
      </c>
      <c r="B320" s="97" t="s">
        <v>136</v>
      </c>
      <c r="C320" s="97" t="s">
        <v>637</v>
      </c>
      <c r="D320" s="89" t="s">
        <v>650</v>
      </c>
      <c r="E320" s="97" t="s">
        <v>148</v>
      </c>
      <c r="F320" s="41" t="s">
        <v>2890</v>
      </c>
      <c r="G320" s="129">
        <v>1666</v>
      </c>
      <c r="H320" s="128">
        <v>1700</v>
      </c>
      <c r="I320" s="135">
        <v>0.02</v>
      </c>
      <c r="J320" s="134" t="s">
        <v>148</v>
      </c>
      <c r="K320" s="134" t="s">
        <v>2730</v>
      </c>
    </row>
    <row r="321" ht="18.95" hidden="1" customHeight="1" spans="1:11">
      <c r="A321" s="126" t="s">
        <v>136</v>
      </c>
      <c r="B321" s="97" t="s">
        <v>136</v>
      </c>
      <c r="C321" s="97" t="s">
        <v>637</v>
      </c>
      <c r="D321" s="89" t="s">
        <v>652</v>
      </c>
      <c r="E321" s="97" t="s">
        <v>148</v>
      </c>
      <c r="F321" s="41" t="s">
        <v>2891</v>
      </c>
      <c r="G321" s="129">
        <v>18131</v>
      </c>
      <c r="H321" s="129">
        <v>17400</v>
      </c>
      <c r="I321" s="135">
        <v>-0.04</v>
      </c>
      <c r="J321" s="134" t="s">
        <v>148</v>
      </c>
      <c r="K321" s="134" t="s">
        <v>2730</v>
      </c>
    </row>
    <row r="322" ht="18.95" hidden="1" customHeight="1" spans="1:11">
      <c r="A322" s="126" t="s">
        <v>136</v>
      </c>
      <c r="B322" s="97" t="s">
        <v>136</v>
      </c>
      <c r="C322" s="97" t="s">
        <v>637</v>
      </c>
      <c r="D322" s="89" t="s">
        <v>654</v>
      </c>
      <c r="E322" s="97" t="s">
        <v>148</v>
      </c>
      <c r="F322" s="41" t="s">
        <v>2739</v>
      </c>
      <c r="G322" s="129">
        <v>55</v>
      </c>
      <c r="H322" s="129">
        <v>57</v>
      </c>
      <c r="I322" s="135">
        <v>0.036</v>
      </c>
      <c r="J322" s="134" t="s">
        <v>148</v>
      </c>
      <c r="K322" s="134" t="s">
        <v>2730</v>
      </c>
    </row>
    <row r="323" ht="18.95" hidden="1" customHeight="1" spans="1:11">
      <c r="A323" s="126" t="s">
        <v>136</v>
      </c>
      <c r="B323" s="97"/>
      <c r="C323" s="97" t="s">
        <v>637</v>
      </c>
      <c r="D323" s="89" t="s">
        <v>655</v>
      </c>
      <c r="E323" s="97" t="s">
        <v>148</v>
      </c>
      <c r="F323" s="40" t="s">
        <v>2892</v>
      </c>
      <c r="G323" s="129">
        <v>26686</v>
      </c>
      <c r="H323" s="130">
        <v>26703</v>
      </c>
      <c r="I323" s="136">
        <v>0.001</v>
      </c>
      <c r="J323" s="134" t="s">
        <v>148</v>
      </c>
      <c r="K323" s="134" t="s">
        <v>2730</v>
      </c>
    </row>
    <row r="324" ht="18.95" hidden="1" customHeight="1" spans="1:11">
      <c r="A324" s="126" t="s">
        <v>136</v>
      </c>
      <c r="B324" s="482" t="s">
        <v>564</v>
      </c>
      <c r="C324" s="97"/>
      <c r="D324" s="89" t="s">
        <v>657</v>
      </c>
      <c r="E324" s="97"/>
      <c r="F324" s="41" t="s">
        <v>658</v>
      </c>
      <c r="G324" s="128">
        <v>203867</v>
      </c>
      <c r="H324" s="128">
        <v>209500</v>
      </c>
      <c r="I324" s="135">
        <v>0.028</v>
      </c>
      <c r="J324" s="134" t="s">
        <v>148</v>
      </c>
      <c r="K324" s="134" t="s">
        <v>148</v>
      </c>
    </row>
    <row r="325" ht="18.95" hidden="1" customHeight="1" spans="1:11">
      <c r="A325" s="126" t="s">
        <v>136</v>
      </c>
      <c r="B325" s="97" t="s">
        <v>136</v>
      </c>
      <c r="C325" s="97" t="s">
        <v>657</v>
      </c>
      <c r="D325" s="89" t="s">
        <v>659</v>
      </c>
      <c r="E325" s="97" t="s">
        <v>148</v>
      </c>
      <c r="F325" s="41" t="s">
        <v>2729</v>
      </c>
      <c r="G325" s="129">
        <v>93111</v>
      </c>
      <c r="H325" s="129">
        <v>97500</v>
      </c>
      <c r="I325" s="135">
        <v>0.047</v>
      </c>
      <c r="J325" s="134" t="s">
        <v>148</v>
      </c>
      <c r="K325" s="134" t="s">
        <v>2730</v>
      </c>
    </row>
    <row r="326" ht="18.95" hidden="1" customHeight="1" spans="1:11">
      <c r="A326" s="126" t="s">
        <v>136</v>
      </c>
      <c r="B326" s="97" t="s">
        <v>136</v>
      </c>
      <c r="C326" s="97" t="s">
        <v>657</v>
      </c>
      <c r="D326" s="89" t="s">
        <v>660</v>
      </c>
      <c r="E326" s="97" t="s">
        <v>148</v>
      </c>
      <c r="F326" s="41" t="s">
        <v>2731</v>
      </c>
      <c r="G326" s="129">
        <v>10793</v>
      </c>
      <c r="H326" s="129">
        <v>11000</v>
      </c>
      <c r="I326" s="135">
        <v>0.019</v>
      </c>
      <c r="J326" s="134" t="s">
        <v>148</v>
      </c>
      <c r="K326" s="134" t="s">
        <v>2730</v>
      </c>
    </row>
    <row r="327" ht="18.95" hidden="1" customHeight="1" spans="1:11">
      <c r="A327" s="126" t="s">
        <v>136</v>
      </c>
      <c r="B327" s="97" t="s">
        <v>136</v>
      </c>
      <c r="C327" s="97" t="s">
        <v>657</v>
      </c>
      <c r="D327" s="89" t="s">
        <v>661</v>
      </c>
      <c r="E327" s="97" t="s">
        <v>148</v>
      </c>
      <c r="F327" s="41" t="s">
        <v>2732</v>
      </c>
      <c r="G327" s="129">
        <v>0</v>
      </c>
      <c r="H327" s="128">
        <v>0</v>
      </c>
      <c r="I327" s="135" t="s">
        <v>136</v>
      </c>
      <c r="J327" s="134" t="s">
        <v>2730</v>
      </c>
      <c r="K327" s="134" t="s">
        <v>2730</v>
      </c>
    </row>
    <row r="328" ht="18.95" hidden="1" customHeight="1" spans="1:11">
      <c r="A328" s="126" t="s">
        <v>136</v>
      </c>
      <c r="B328" s="97" t="s">
        <v>136</v>
      </c>
      <c r="C328" s="97" t="s">
        <v>657</v>
      </c>
      <c r="D328" s="89" t="s">
        <v>662</v>
      </c>
      <c r="E328" s="97" t="s">
        <v>148</v>
      </c>
      <c r="F328" s="41" t="s">
        <v>2893</v>
      </c>
      <c r="G328" s="129">
        <v>28106</v>
      </c>
      <c r="H328" s="129">
        <v>29000</v>
      </c>
      <c r="I328" s="135">
        <v>0.032</v>
      </c>
      <c r="J328" s="134" t="s">
        <v>148</v>
      </c>
      <c r="K328" s="134" t="s">
        <v>2730</v>
      </c>
    </row>
    <row r="329" ht="18.95" hidden="1" customHeight="1" spans="1:11">
      <c r="A329" s="126" t="s">
        <v>136</v>
      </c>
      <c r="B329" s="97" t="s">
        <v>136</v>
      </c>
      <c r="C329" s="97" t="s">
        <v>657</v>
      </c>
      <c r="D329" s="89" t="s">
        <v>664</v>
      </c>
      <c r="E329" s="97" t="s">
        <v>148</v>
      </c>
      <c r="F329" s="41" t="s">
        <v>2894</v>
      </c>
      <c r="G329" s="129">
        <v>10378</v>
      </c>
      <c r="H329" s="129">
        <v>10500</v>
      </c>
      <c r="I329" s="135">
        <v>0.012</v>
      </c>
      <c r="J329" s="134" t="s">
        <v>148</v>
      </c>
      <c r="K329" s="134" t="s">
        <v>2730</v>
      </c>
    </row>
    <row r="330" ht="18.95" hidden="1" customHeight="1" spans="1:11">
      <c r="A330" s="126" t="s">
        <v>136</v>
      </c>
      <c r="B330" s="97" t="s">
        <v>136</v>
      </c>
      <c r="C330" s="97" t="s">
        <v>657</v>
      </c>
      <c r="D330" s="89" t="s">
        <v>666</v>
      </c>
      <c r="E330" s="97" t="s">
        <v>148</v>
      </c>
      <c r="F330" s="41" t="s">
        <v>2895</v>
      </c>
      <c r="G330" s="129">
        <v>27863</v>
      </c>
      <c r="H330" s="129">
        <v>27500</v>
      </c>
      <c r="I330" s="135">
        <v>-0.013</v>
      </c>
      <c r="J330" s="134" t="s">
        <v>148</v>
      </c>
      <c r="K330" s="134" t="s">
        <v>2730</v>
      </c>
    </row>
    <row r="331" ht="18.95" hidden="1" customHeight="1" spans="1:11">
      <c r="A331" s="126" t="s">
        <v>136</v>
      </c>
      <c r="B331" s="97" t="s">
        <v>136</v>
      </c>
      <c r="C331" s="97" t="s">
        <v>657</v>
      </c>
      <c r="D331" s="89" t="s">
        <v>668</v>
      </c>
      <c r="E331" s="97" t="s">
        <v>148</v>
      </c>
      <c r="F331" s="41" t="s">
        <v>2739</v>
      </c>
      <c r="G331" s="129">
        <v>40</v>
      </c>
      <c r="H331" s="129">
        <v>41</v>
      </c>
      <c r="I331" s="135">
        <v>0.025</v>
      </c>
      <c r="J331" s="134" t="s">
        <v>148</v>
      </c>
      <c r="K331" s="134" t="s">
        <v>2730</v>
      </c>
    </row>
    <row r="332" ht="18.95" hidden="1" customHeight="1" spans="1:11">
      <c r="A332" s="126" t="s">
        <v>136</v>
      </c>
      <c r="B332" s="97"/>
      <c r="C332" s="97" t="s">
        <v>657</v>
      </c>
      <c r="D332" s="89" t="s">
        <v>669</v>
      </c>
      <c r="E332" s="97" t="s">
        <v>148</v>
      </c>
      <c r="F332" s="40" t="s">
        <v>2896</v>
      </c>
      <c r="G332" s="129">
        <v>33576</v>
      </c>
      <c r="H332" s="130">
        <v>33959</v>
      </c>
      <c r="I332" s="136">
        <v>0.011</v>
      </c>
      <c r="J332" s="134" t="s">
        <v>148</v>
      </c>
      <c r="K332" s="134" t="s">
        <v>2730</v>
      </c>
    </row>
    <row r="333" ht="18.95" hidden="1" customHeight="1" spans="1:11">
      <c r="A333" s="126" t="s">
        <v>136</v>
      </c>
      <c r="B333" s="482" t="s">
        <v>564</v>
      </c>
      <c r="C333" s="97"/>
      <c r="D333" s="89" t="s">
        <v>671</v>
      </c>
      <c r="E333" s="97"/>
      <c r="F333" s="41" t="s">
        <v>672</v>
      </c>
      <c r="G333" s="128">
        <v>93348</v>
      </c>
      <c r="H333" s="128">
        <v>96200</v>
      </c>
      <c r="I333" s="135">
        <v>0.031</v>
      </c>
      <c r="J333" s="134" t="s">
        <v>148</v>
      </c>
      <c r="K333" s="134" t="s">
        <v>148</v>
      </c>
    </row>
    <row r="334" ht="18.95" hidden="1" customHeight="1" spans="1:11">
      <c r="A334" s="126" t="s">
        <v>136</v>
      </c>
      <c r="B334" s="97" t="s">
        <v>136</v>
      </c>
      <c r="C334" s="97" t="s">
        <v>671</v>
      </c>
      <c r="D334" s="89" t="s">
        <v>673</v>
      </c>
      <c r="E334" s="97" t="s">
        <v>148</v>
      </c>
      <c r="F334" s="41" t="s">
        <v>2729</v>
      </c>
      <c r="G334" s="129">
        <v>43939</v>
      </c>
      <c r="H334" s="129">
        <v>46000</v>
      </c>
      <c r="I334" s="135">
        <v>0.047</v>
      </c>
      <c r="J334" s="134" t="s">
        <v>148</v>
      </c>
      <c r="K334" s="134" t="s">
        <v>2730</v>
      </c>
    </row>
    <row r="335" ht="18.95" hidden="1" customHeight="1" spans="1:11">
      <c r="A335" s="126" t="s">
        <v>136</v>
      </c>
      <c r="B335" s="97" t="s">
        <v>136</v>
      </c>
      <c r="C335" s="97" t="s">
        <v>671</v>
      </c>
      <c r="D335" s="89" t="s">
        <v>674</v>
      </c>
      <c r="E335" s="97" t="s">
        <v>148</v>
      </c>
      <c r="F335" s="41" t="s">
        <v>2731</v>
      </c>
      <c r="G335" s="129">
        <v>8528</v>
      </c>
      <c r="H335" s="129">
        <v>8630</v>
      </c>
      <c r="I335" s="135">
        <v>0.012</v>
      </c>
      <c r="J335" s="134" t="s">
        <v>148</v>
      </c>
      <c r="K335" s="134" t="s">
        <v>2730</v>
      </c>
    </row>
    <row r="336" ht="18.95" hidden="1" customHeight="1" spans="1:11">
      <c r="A336" s="126" t="s">
        <v>136</v>
      </c>
      <c r="B336" s="97" t="s">
        <v>136</v>
      </c>
      <c r="C336" s="97" t="s">
        <v>671</v>
      </c>
      <c r="D336" s="89" t="s">
        <v>675</v>
      </c>
      <c r="E336" s="97" t="s">
        <v>148</v>
      </c>
      <c r="F336" s="41" t="s">
        <v>2732</v>
      </c>
      <c r="G336" s="129">
        <v>0</v>
      </c>
      <c r="H336" s="129">
        <v>0</v>
      </c>
      <c r="I336" s="135" t="s">
        <v>136</v>
      </c>
      <c r="J336" s="134" t="s">
        <v>2730</v>
      </c>
      <c r="K336" s="134" t="s">
        <v>2730</v>
      </c>
    </row>
    <row r="337" ht="18.95" hidden="1" customHeight="1" spans="1:11">
      <c r="A337" s="126" t="s">
        <v>136</v>
      </c>
      <c r="B337" s="97" t="s">
        <v>136</v>
      </c>
      <c r="C337" s="97" t="s">
        <v>671</v>
      </c>
      <c r="D337" s="89" t="s">
        <v>676</v>
      </c>
      <c r="E337" s="97" t="s">
        <v>148</v>
      </c>
      <c r="F337" s="41" t="s">
        <v>2897</v>
      </c>
      <c r="G337" s="129">
        <v>11794</v>
      </c>
      <c r="H337" s="129">
        <v>12100</v>
      </c>
      <c r="I337" s="135">
        <v>0.026</v>
      </c>
      <c r="J337" s="134" t="s">
        <v>148</v>
      </c>
      <c r="K337" s="134" t="s">
        <v>2730</v>
      </c>
    </row>
    <row r="338" ht="18.95" hidden="1" customHeight="1" spans="1:11">
      <c r="A338" s="126" t="s">
        <v>136</v>
      </c>
      <c r="B338" s="97" t="s">
        <v>136</v>
      </c>
      <c r="C338" s="97" t="s">
        <v>671</v>
      </c>
      <c r="D338" s="89" t="s">
        <v>678</v>
      </c>
      <c r="E338" s="97" t="s">
        <v>148</v>
      </c>
      <c r="F338" s="41" t="s">
        <v>2898</v>
      </c>
      <c r="G338" s="129">
        <v>5644</v>
      </c>
      <c r="H338" s="129">
        <v>5800</v>
      </c>
      <c r="I338" s="135">
        <v>0.028</v>
      </c>
      <c r="J338" s="134" t="s">
        <v>148</v>
      </c>
      <c r="K338" s="134" t="s">
        <v>2730</v>
      </c>
    </row>
    <row r="339" ht="18.95" hidden="1" customHeight="1" spans="1:11">
      <c r="A339" s="126" t="s">
        <v>136</v>
      </c>
      <c r="B339" s="97" t="s">
        <v>136</v>
      </c>
      <c r="C339" s="97" t="s">
        <v>671</v>
      </c>
      <c r="D339" s="89" t="s">
        <v>680</v>
      </c>
      <c r="E339" s="97" t="s">
        <v>148</v>
      </c>
      <c r="F339" s="41" t="s">
        <v>2899</v>
      </c>
      <c r="G339" s="129">
        <v>1480</v>
      </c>
      <c r="H339" s="128">
        <v>1520</v>
      </c>
      <c r="I339" s="135">
        <v>0.027</v>
      </c>
      <c r="J339" s="134" t="s">
        <v>148</v>
      </c>
      <c r="K339" s="134" t="s">
        <v>2730</v>
      </c>
    </row>
    <row r="340" ht="18.95" hidden="1" customHeight="1" spans="1:11">
      <c r="A340" s="126" t="s">
        <v>136</v>
      </c>
      <c r="B340" s="97" t="s">
        <v>136</v>
      </c>
      <c r="C340" s="97" t="s">
        <v>671</v>
      </c>
      <c r="D340" s="89" t="s">
        <v>682</v>
      </c>
      <c r="E340" s="97" t="s">
        <v>148</v>
      </c>
      <c r="F340" s="41" t="s">
        <v>2900</v>
      </c>
      <c r="G340" s="129">
        <v>4273</v>
      </c>
      <c r="H340" s="129">
        <v>4400</v>
      </c>
      <c r="I340" s="135">
        <v>0.03</v>
      </c>
      <c r="J340" s="134" t="s">
        <v>148</v>
      </c>
      <c r="K340" s="134" t="s">
        <v>2730</v>
      </c>
    </row>
    <row r="341" ht="18.95" hidden="1" customHeight="1" spans="1:11">
      <c r="A341" s="126" t="s">
        <v>136</v>
      </c>
      <c r="B341" s="97" t="s">
        <v>136</v>
      </c>
      <c r="C341" s="97" t="s">
        <v>671</v>
      </c>
      <c r="D341" s="89" t="s">
        <v>684</v>
      </c>
      <c r="E341" s="97" t="s">
        <v>148</v>
      </c>
      <c r="F341" s="41" t="s">
        <v>2901</v>
      </c>
      <c r="G341" s="129">
        <v>238</v>
      </c>
      <c r="H341" s="129">
        <v>245</v>
      </c>
      <c r="I341" s="135">
        <v>0.029</v>
      </c>
      <c r="J341" s="134" t="s">
        <v>148</v>
      </c>
      <c r="K341" s="134" t="s">
        <v>2730</v>
      </c>
    </row>
    <row r="342" ht="18.95" hidden="1" customHeight="1" spans="1:11">
      <c r="A342" s="126" t="s">
        <v>136</v>
      </c>
      <c r="B342" s="97" t="s">
        <v>136</v>
      </c>
      <c r="C342" s="97" t="s">
        <v>671</v>
      </c>
      <c r="D342" s="89" t="s">
        <v>686</v>
      </c>
      <c r="E342" s="97" t="s">
        <v>148</v>
      </c>
      <c r="F342" s="41" t="s">
        <v>2902</v>
      </c>
      <c r="G342" s="129">
        <v>68</v>
      </c>
      <c r="H342" s="129">
        <v>70</v>
      </c>
      <c r="I342" s="135">
        <v>0.029</v>
      </c>
      <c r="J342" s="134" t="s">
        <v>148</v>
      </c>
      <c r="K342" s="134" t="s">
        <v>2730</v>
      </c>
    </row>
    <row r="343" ht="18.95" hidden="1" customHeight="1" spans="1:11">
      <c r="A343" s="126" t="s">
        <v>136</v>
      </c>
      <c r="B343" s="97" t="s">
        <v>136</v>
      </c>
      <c r="C343" s="97" t="s">
        <v>671</v>
      </c>
      <c r="D343" s="89" t="s">
        <v>688</v>
      </c>
      <c r="E343" s="97" t="s">
        <v>148</v>
      </c>
      <c r="F343" s="41" t="s">
        <v>2739</v>
      </c>
      <c r="G343" s="129">
        <v>830</v>
      </c>
      <c r="H343" s="129">
        <v>850</v>
      </c>
      <c r="I343" s="135">
        <v>0.024</v>
      </c>
      <c r="J343" s="134" t="s">
        <v>148</v>
      </c>
      <c r="K343" s="134" t="s">
        <v>2730</v>
      </c>
    </row>
    <row r="344" ht="18.95" hidden="1" customHeight="1" spans="1:11">
      <c r="A344" s="126" t="s">
        <v>136</v>
      </c>
      <c r="B344" s="97"/>
      <c r="C344" s="97" t="s">
        <v>671</v>
      </c>
      <c r="D344" s="89" t="s">
        <v>689</v>
      </c>
      <c r="E344" s="97" t="s">
        <v>148</v>
      </c>
      <c r="F344" s="40" t="s">
        <v>2903</v>
      </c>
      <c r="G344" s="129">
        <v>16554</v>
      </c>
      <c r="H344" s="130">
        <v>16585</v>
      </c>
      <c r="I344" s="136">
        <v>0.002</v>
      </c>
      <c r="J344" s="134" t="s">
        <v>148</v>
      </c>
      <c r="K344" s="134" t="s">
        <v>2730</v>
      </c>
    </row>
    <row r="345" ht="18.95" hidden="1" customHeight="1" spans="1:11">
      <c r="A345" s="126" t="s">
        <v>136</v>
      </c>
      <c r="B345" s="482" t="s">
        <v>564</v>
      </c>
      <c r="C345" s="97"/>
      <c r="D345" s="89" t="s">
        <v>691</v>
      </c>
      <c r="E345" s="97"/>
      <c r="F345" s="41" t="s">
        <v>692</v>
      </c>
      <c r="G345" s="128">
        <v>205574</v>
      </c>
      <c r="H345" s="128">
        <v>212400</v>
      </c>
      <c r="I345" s="135">
        <v>0.033</v>
      </c>
      <c r="J345" s="134" t="s">
        <v>148</v>
      </c>
      <c r="K345" s="134" t="s">
        <v>148</v>
      </c>
    </row>
    <row r="346" ht="18.95" hidden="1" customHeight="1" spans="1:11">
      <c r="A346" s="126" t="s">
        <v>136</v>
      </c>
      <c r="B346" s="97" t="s">
        <v>136</v>
      </c>
      <c r="C346" s="97" t="s">
        <v>691</v>
      </c>
      <c r="D346" s="89" t="s">
        <v>693</v>
      </c>
      <c r="E346" s="97" t="s">
        <v>148</v>
      </c>
      <c r="F346" s="41" t="s">
        <v>2729</v>
      </c>
      <c r="G346" s="129">
        <v>136813</v>
      </c>
      <c r="H346" s="129">
        <v>142500</v>
      </c>
      <c r="I346" s="135">
        <v>0.042</v>
      </c>
      <c r="J346" s="134" t="s">
        <v>148</v>
      </c>
      <c r="K346" s="134" t="s">
        <v>2730</v>
      </c>
    </row>
    <row r="347" ht="18.95" hidden="1" customHeight="1" spans="1:11">
      <c r="A347" s="126" t="s">
        <v>136</v>
      </c>
      <c r="B347" s="97" t="s">
        <v>136</v>
      </c>
      <c r="C347" s="97" t="s">
        <v>691</v>
      </c>
      <c r="D347" s="89" t="s">
        <v>694</v>
      </c>
      <c r="E347" s="97" t="s">
        <v>148</v>
      </c>
      <c r="F347" s="41" t="s">
        <v>2731</v>
      </c>
      <c r="G347" s="129">
        <v>0</v>
      </c>
      <c r="H347" s="129"/>
      <c r="I347" s="135" t="s">
        <v>136</v>
      </c>
      <c r="J347" s="134" t="s">
        <v>2730</v>
      </c>
      <c r="K347" s="134" t="s">
        <v>2730</v>
      </c>
    </row>
    <row r="348" ht="18.95" hidden="1" customHeight="1" spans="1:11">
      <c r="A348" s="126" t="s">
        <v>136</v>
      </c>
      <c r="B348" s="97" t="s">
        <v>136</v>
      </c>
      <c r="C348" s="97" t="s">
        <v>691</v>
      </c>
      <c r="D348" s="89" t="s">
        <v>695</v>
      </c>
      <c r="E348" s="97" t="s">
        <v>148</v>
      </c>
      <c r="F348" s="41" t="s">
        <v>2732</v>
      </c>
      <c r="G348" s="129">
        <v>0</v>
      </c>
      <c r="H348" s="128"/>
      <c r="I348" s="135" t="s">
        <v>136</v>
      </c>
      <c r="J348" s="134" t="s">
        <v>2730</v>
      </c>
      <c r="K348" s="134" t="s">
        <v>2730</v>
      </c>
    </row>
    <row r="349" ht="18.95" hidden="1" customHeight="1" spans="1:11">
      <c r="A349" s="126" t="s">
        <v>136</v>
      </c>
      <c r="B349" s="97" t="s">
        <v>136</v>
      </c>
      <c r="C349" s="97" t="s">
        <v>691</v>
      </c>
      <c r="D349" s="89" t="s">
        <v>696</v>
      </c>
      <c r="E349" s="97" t="s">
        <v>148</v>
      </c>
      <c r="F349" s="41" t="s">
        <v>2904</v>
      </c>
      <c r="G349" s="129">
        <v>32316</v>
      </c>
      <c r="H349" s="129">
        <v>37871</v>
      </c>
      <c r="I349" s="135">
        <v>0.172</v>
      </c>
      <c r="J349" s="134" t="s">
        <v>148</v>
      </c>
      <c r="K349" s="134" t="s">
        <v>2730</v>
      </c>
    </row>
    <row r="350" ht="18.95" hidden="1" customHeight="1" spans="1:11">
      <c r="A350" s="126" t="s">
        <v>136</v>
      </c>
      <c r="B350" s="97" t="s">
        <v>136</v>
      </c>
      <c r="C350" s="97" t="s">
        <v>691</v>
      </c>
      <c r="D350" s="89" t="s">
        <v>698</v>
      </c>
      <c r="E350" s="97" t="s">
        <v>148</v>
      </c>
      <c r="F350" s="41" t="s">
        <v>2905</v>
      </c>
      <c r="G350" s="129">
        <v>6247</v>
      </c>
      <c r="H350" s="129">
        <v>6400</v>
      </c>
      <c r="I350" s="135">
        <v>0.024</v>
      </c>
      <c r="J350" s="134" t="s">
        <v>148</v>
      </c>
      <c r="K350" s="134" t="s">
        <v>2730</v>
      </c>
    </row>
    <row r="351" ht="18.95" hidden="1" customHeight="1" spans="1:11">
      <c r="A351" s="126" t="s">
        <v>136</v>
      </c>
      <c r="B351" s="97" t="s">
        <v>136</v>
      </c>
      <c r="C351" s="97" t="s">
        <v>691</v>
      </c>
      <c r="D351" s="89" t="s">
        <v>700</v>
      </c>
      <c r="E351" s="97" t="s">
        <v>148</v>
      </c>
      <c r="F351" s="41" t="s">
        <v>2906</v>
      </c>
      <c r="G351" s="129">
        <v>6084</v>
      </c>
      <c r="H351" s="129">
        <v>6200</v>
      </c>
      <c r="I351" s="135">
        <v>0.019</v>
      </c>
      <c r="J351" s="134" t="s">
        <v>148</v>
      </c>
      <c r="K351" s="134" t="s">
        <v>2730</v>
      </c>
    </row>
    <row r="352" ht="18.95" hidden="1" customHeight="1" spans="1:11">
      <c r="A352" s="126" t="s">
        <v>136</v>
      </c>
      <c r="B352" s="97" t="s">
        <v>136</v>
      </c>
      <c r="C352" s="97" t="s">
        <v>691</v>
      </c>
      <c r="D352" s="89" t="s">
        <v>702</v>
      </c>
      <c r="E352" s="97" t="s">
        <v>148</v>
      </c>
      <c r="F352" s="41" t="s">
        <v>2739</v>
      </c>
      <c r="G352" s="129">
        <v>0</v>
      </c>
      <c r="H352" s="129">
        <v>0</v>
      </c>
      <c r="I352" s="135" t="s">
        <v>136</v>
      </c>
      <c r="J352" s="134" t="s">
        <v>2730</v>
      </c>
      <c r="K352" s="134" t="s">
        <v>2730</v>
      </c>
    </row>
    <row r="353" ht="18.95" hidden="1" customHeight="1" spans="1:11">
      <c r="A353" s="126" t="s">
        <v>136</v>
      </c>
      <c r="B353" s="97"/>
      <c r="C353" s="97" t="s">
        <v>691</v>
      </c>
      <c r="D353" s="89" t="s">
        <v>703</v>
      </c>
      <c r="E353" s="97" t="s">
        <v>148</v>
      </c>
      <c r="F353" s="40" t="s">
        <v>2907</v>
      </c>
      <c r="G353" s="129">
        <v>24114</v>
      </c>
      <c r="H353" s="130">
        <v>19429</v>
      </c>
      <c r="I353" s="136">
        <v>-0.194</v>
      </c>
      <c r="J353" s="134" t="s">
        <v>148</v>
      </c>
      <c r="K353" s="134" t="s">
        <v>2730</v>
      </c>
    </row>
    <row r="354" ht="18.95" hidden="1" customHeight="1" spans="1:11">
      <c r="A354" s="126" t="s">
        <v>136</v>
      </c>
      <c r="B354" s="482" t="s">
        <v>564</v>
      </c>
      <c r="C354" s="97"/>
      <c r="D354" s="89" t="s">
        <v>705</v>
      </c>
      <c r="E354" s="97"/>
      <c r="F354" s="41" t="s">
        <v>706</v>
      </c>
      <c r="G354" s="128">
        <v>56054</v>
      </c>
      <c r="H354" s="128">
        <v>58000</v>
      </c>
      <c r="I354" s="135">
        <v>0.035</v>
      </c>
      <c r="J354" s="134" t="s">
        <v>148</v>
      </c>
      <c r="K354" s="134" t="s">
        <v>148</v>
      </c>
    </row>
    <row r="355" ht="18.95" hidden="1" customHeight="1" spans="1:11">
      <c r="A355" s="126" t="s">
        <v>136</v>
      </c>
      <c r="B355" s="97" t="s">
        <v>136</v>
      </c>
      <c r="C355" s="97" t="s">
        <v>705</v>
      </c>
      <c r="D355" s="89" t="s">
        <v>707</v>
      </c>
      <c r="E355" s="97" t="s">
        <v>148</v>
      </c>
      <c r="F355" s="41" t="s">
        <v>2729</v>
      </c>
      <c r="G355" s="129">
        <v>26965</v>
      </c>
      <c r="H355" s="129">
        <v>28300</v>
      </c>
      <c r="I355" s="135">
        <v>0.05</v>
      </c>
      <c r="J355" s="134" t="s">
        <v>148</v>
      </c>
      <c r="K355" s="134" t="s">
        <v>2730</v>
      </c>
    </row>
    <row r="356" ht="18.95" hidden="1" customHeight="1" spans="1:11">
      <c r="A356" s="126" t="s">
        <v>136</v>
      </c>
      <c r="B356" s="97" t="s">
        <v>136</v>
      </c>
      <c r="C356" s="97" t="s">
        <v>705</v>
      </c>
      <c r="D356" s="89" t="s">
        <v>708</v>
      </c>
      <c r="E356" s="97" t="s">
        <v>148</v>
      </c>
      <c r="F356" s="41" t="s">
        <v>2731</v>
      </c>
      <c r="G356" s="129">
        <v>121</v>
      </c>
      <c r="H356" s="129">
        <v>125</v>
      </c>
      <c r="I356" s="135">
        <v>0.033</v>
      </c>
      <c r="J356" s="134" t="s">
        <v>148</v>
      </c>
      <c r="K356" s="134" t="s">
        <v>2730</v>
      </c>
    </row>
    <row r="357" ht="18.95" hidden="1" customHeight="1" spans="1:11">
      <c r="A357" s="126" t="s">
        <v>136</v>
      </c>
      <c r="B357" s="97" t="s">
        <v>136</v>
      </c>
      <c r="C357" s="97" t="s">
        <v>705</v>
      </c>
      <c r="D357" s="89" t="s">
        <v>709</v>
      </c>
      <c r="E357" s="97" t="s">
        <v>148</v>
      </c>
      <c r="F357" s="41" t="s">
        <v>2732</v>
      </c>
      <c r="G357" s="129">
        <v>0</v>
      </c>
      <c r="H357" s="129">
        <v>0</v>
      </c>
      <c r="I357" s="135" t="s">
        <v>136</v>
      </c>
      <c r="J357" s="134" t="s">
        <v>2730</v>
      </c>
      <c r="K357" s="134" t="s">
        <v>2730</v>
      </c>
    </row>
    <row r="358" ht="18.95" hidden="1" customHeight="1" spans="1:11">
      <c r="A358" s="126" t="s">
        <v>136</v>
      </c>
      <c r="B358" s="97" t="s">
        <v>136</v>
      </c>
      <c r="C358" s="97" t="s">
        <v>705</v>
      </c>
      <c r="D358" s="89" t="s">
        <v>710</v>
      </c>
      <c r="E358" s="97" t="s">
        <v>148</v>
      </c>
      <c r="F358" s="41" t="s">
        <v>2908</v>
      </c>
      <c r="G358" s="129">
        <v>8717</v>
      </c>
      <c r="H358" s="129">
        <v>9000</v>
      </c>
      <c r="I358" s="135">
        <v>0.032</v>
      </c>
      <c r="J358" s="134" t="s">
        <v>148</v>
      </c>
      <c r="K358" s="134" t="s">
        <v>2730</v>
      </c>
    </row>
    <row r="359" ht="18.95" hidden="1" customHeight="1" spans="1:11">
      <c r="A359" s="126" t="s">
        <v>136</v>
      </c>
      <c r="B359" s="97" t="s">
        <v>136</v>
      </c>
      <c r="C359" s="97" t="s">
        <v>705</v>
      </c>
      <c r="D359" s="89" t="s">
        <v>712</v>
      </c>
      <c r="E359" s="97" t="s">
        <v>148</v>
      </c>
      <c r="F359" s="41" t="s">
        <v>2909</v>
      </c>
      <c r="G359" s="129">
        <v>2485</v>
      </c>
      <c r="H359" s="129">
        <v>2550</v>
      </c>
      <c r="I359" s="135">
        <v>0.026</v>
      </c>
      <c r="J359" s="134" t="s">
        <v>148</v>
      </c>
      <c r="K359" s="134" t="s">
        <v>2730</v>
      </c>
    </row>
    <row r="360" ht="18.95" hidden="1" customHeight="1" spans="1:11">
      <c r="A360" s="126" t="s">
        <v>136</v>
      </c>
      <c r="B360" s="97" t="s">
        <v>136</v>
      </c>
      <c r="C360" s="97" t="s">
        <v>705</v>
      </c>
      <c r="D360" s="89" t="s">
        <v>714</v>
      </c>
      <c r="E360" s="97" t="s">
        <v>148</v>
      </c>
      <c r="F360" s="41" t="s">
        <v>2910</v>
      </c>
      <c r="G360" s="129">
        <v>13972</v>
      </c>
      <c r="H360" s="128">
        <v>14125</v>
      </c>
      <c r="I360" s="135">
        <v>0.011</v>
      </c>
      <c r="J360" s="134" t="s">
        <v>148</v>
      </c>
      <c r="K360" s="134" t="s">
        <v>2730</v>
      </c>
    </row>
    <row r="361" ht="18.95" hidden="1" customHeight="1" spans="1:11">
      <c r="A361" s="126" t="s">
        <v>136</v>
      </c>
      <c r="B361" s="97" t="s">
        <v>136</v>
      </c>
      <c r="C361" s="97" t="s">
        <v>705</v>
      </c>
      <c r="D361" s="89" t="s">
        <v>716</v>
      </c>
      <c r="E361" s="97" t="s">
        <v>148</v>
      </c>
      <c r="F361" s="41" t="s">
        <v>2739</v>
      </c>
      <c r="G361" s="129">
        <v>0</v>
      </c>
      <c r="H361" s="129">
        <v>0</v>
      </c>
      <c r="I361" s="135" t="s">
        <v>136</v>
      </c>
      <c r="J361" s="134" t="s">
        <v>2730</v>
      </c>
      <c r="K361" s="134" t="s">
        <v>2730</v>
      </c>
    </row>
    <row r="362" ht="18.95" hidden="1" customHeight="1" spans="1:11">
      <c r="A362" s="126" t="s">
        <v>136</v>
      </c>
      <c r="B362" s="97"/>
      <c r="C362" s="97" t="s">
        <v>705</v>
      </c>
      <c r="D362" s="89" t="s">
        <v>717</v>
      </c>
      <c r="E362" s="97" t="s">
        <v>148</v>
      </c>
      <c r="F362" s="40" t="s">
        <v>2911</v>
      </c>
      <c r="G362" s="129">
        <v>3794</v>
      </c>
      <c r="H362" s="130">
        <v>3900</v>
      </c>
      <c r="I362" s="136">
        <v>0.028</v>
      </c>
      <c r="J362" s="134" t="s">
        <v>148</v>
      </c>
      <c r="K362" s="134" t="s">
        <v>2730</v>
      </c>
    </row>
    <row r="363" hidden="1" spans="1:11">
      <c r="A363" s="126" t="s">
        <v>136</v>
      </c>
      <c r="B363" s="482" t="s">
        <v>564</v>
      </c>
      <c r="C363" s="97"/>
      <c r="D363" s="89" t="s">
        <v>719</v>
      </c>
      <c r="E363" s="97"/>
      <c r="F363" s="41" t="s">
        <v>720</v>
      </c>
      <c r="G363" s="128">
        <v>1912</v>
      </c>
      <c r="H363" s="128">
        <v>1985</v>
      </c>
      <c r="I363" s="135">
        <v>0.038</v>
      </c>
      <c r="J363" s="134" t="s">
        <v>148</v>
      </c>
      <c r="K363" s="134" t="s">
        <v>148</v>
      </c>
    </row>
    <row r="364" hidden="1" spans="1:11">
      <c r="A364" s="126" t="s">
        <v>136</v>
      </c>
      <c r="B364" s="97" t="s">
        <v>136</v>
      </c>
      <c r="C364" s="97" t="s">
        <v>719</v>
      </c>
      <c r="D364" s="89" t="s">
        <v>721</v>
      </c>
      <c r="E364" s="97" t="s">
        <v>148</v>
      </c>
      <c r="F364" s="41" t="s">
        <v>2729</v>
      </c>
      <c r="G364" s="129">
        <v>931</v>
      </c>
      <c r="H364" s="129">
        <v>980</v>
      </c>
      <c r="I364" s="135">
        <v>0.053</v>
      </c>
      <c r="J364" s="134" t="s">
        <v>148</v>
      </c>
      <c r="K364" s="134" t="s">
        <v>2730</v>
      </c>
    </row>
    <row r="365" hidden="1" spans="1:11">
      <c r="A365" s="126" t="s">
        <v>136</v>
      </c>
      <c r="B365" s="97" t="s">
        <v>136</v>
      </c>
      <c r="C365" s="97" t="s">
        <v>719</v>
      </c>
      <c r="D365" s="89" t="s">
        <v>722</v>
      </c>
      <c r="E365" s="97" t="s">
        <v>148</v>
      </c>
      <c r="F365" s="41" t="s">
        <v>2731</v>
      </c>
      <c r="G365" s="129">
        <v>111</v>
      </c>
      <c r="H365" s="129">
        <v>115</v>
      </c>
      <c r="I365" s="135">
        <v>0.036</v>
      </c>
      <c r="J365" s="134" t="s">
        <v>148</v>
      </c>
      <c r="K365" s="134" t="s">
        <v>2730</v>
      </c>
    </row>
    <row r="366" hidden="1" spans="1:11">
      <c r="A366" s="126" t="s">
        <v>136</v>
      </c>
      <c r="B366" s="97" t="s">
        <v>136</v>
      </c>
      <c r="C366" s="97" t="s">
        <v>719</v>
      </c>
      <c r="D366" s="89" t="s">
        <v>723</v>
      </c>
      <c r="E366" s="97" t="s">
        <v>148</v>
      </c>
      <c r="F366" s="41" t="s">
        <v>2732</v>
      </c>
      <c r="G366" s="129">
        <v>0</v>
      </c>
      <c r="H366" s="129">
        <v>0</v>
      </c>
      <c r="I366" s="135" t="s">
        <v>136</v>
      </c>
      <c r="J366" s="134" t="s">
        <v>2730</v>
      </c>
      <c r="K366" s="134" t="s">
        <v>2730</v>
      </c>
    </row>
    <row r="367" hidden="1" spans="1:11">
      <c r="A367" s="126" t="s">
        <v>136</v>
      </c>
      <c r="B367" s="97" t="s">
        <v>136</v>
      </c>
      <c r="C367" s="97" t="s">
        <v>719</v>
      </c>
      <c r="D367" s="89" t="s">
        <v>724</v>
      </c>
      <c r="E367" s="97" t="s">
        <v>148</v>
      </c>
      <c r="F367" s="41" t="s">
        <v>2912</v>
      </c>
      <c r="G367" s="129">
        <v>370</v>
      </c>
      <c r="H367" s="129">
        <v>380</v>
      </c>
      <c r="I367" s="135">
        <v>0.027</v>
      </c>
      <c r="J367" s="134" t="s">
        <v>148</v>
      </c>
      <c r="K367" s="134" t="s">
        <v>2730</v>
      </c>
    </row>
    <row r="368" hidden="1" spans="1:11">
      <c r="A368" s="126" t="s">
        <v>136</v>
      </c>
      <c r="B368" s="97" t="s">
        <v>136</v>
      </c>
      <c r="C368" s="97" t="s">
        <v>719</v>
      </c>
      <c r="D368" s="89" t="s">
        <v>726</v>
      </c>
      <c r="E368" s="97" t="s">
        <v>148</v>
      </c>
      <c r="F368" s="41" t="s">
        <v>2913</v>
      </c>
      <c r="G368" s="129">
        <v>138</v>
      </c>
      <c r="H368" s="129">
        <v>140</v>
      </c>
      <c r="I368" s="135">
        <v>0.014</v>
      </c>
      <c r="J368" s="134" t="s">
        <v>148</v>
      </c>
      <c r="K368" s="134" t="s">
        <v>2730</v>
      </c>
    </row>
    <row r="369" hidden="1" spans="1:11">
      <c r="A369" s="126" t="s">
        <v>136</v>
      </c>
      <c r="B369" s="97" t="s">
        <v>136</v>
      </c>
      <c r="C369" s="97" t="s">
        <v>719</v>
      </c>
      <c r="D369" s="89" t="s">
        <v>728</v>
      </c>
      <c r="E369" s="97" t="s">
        <v>148</v>
      </c>
      <c r="F369" s="41" t="s">
        <v>2739</v>
      </c>
      <c r="G369" s="129">
        <v>99</v>
      </c>
      <c r="H369" s="128">
        <v>100</v>
      </c>
      <c r="I369" s="135">
        <v>0.01</v>
      </c>
      <c r="J369" s="134" t="s">
        <v>148</v>
      </c>
      <c r="K369" s="134" t="s">
        <v>2730</v>
      </c>
    </row>
    <row r="370" hidden="1" spans="1:11">
      <c r="A370" s="126" t="s">
        <v>136</v>
      </c>
      <c r="B370" s="97"/>
      <c r="C370" s="97" t="s">
        <v>719</v>
      </c>
      <c r="D370" s="89" t="s">
        <v>729</v>
      </c>
      <c r="E370" s="97" t="s">
        <v>148</v>
      </c>
      <c r="F370" s="40" t="s">
        <v>2914</v>
      </c>
      <c r="G370" s="129">
        <v>263</v>
      </c>
      <c r="H370" s="130">
        <v>270</v>
      </c>
      <c r="I370" s="136">
        <v>0.027</v>
      </c>
      <c r="J370" s="134" t="s">
        <v>148</v>
      </c>
      <c r="K370" s="134" t="s">
        <v>2730</v>
      </c>
    </row>
    <row r="371" hidden="1" spans="1:11">
      <c r="A371" s="126" t="s">
        <v>136</v>
      </c>
      <c r="B371" s="482" t="s">
        <v>564</v>
      </c>
      <c r="C371" s="97"/>
      <c r="D371" s="89" t="s">
        <v>731</v>
      </c>
      <c r="E371" s="97"/>
      <c r="F371" s="41" t="s">
        <v>732</v>
      </c>
      <c r="G371" s="128">
        <v>0</v>
      </c>
      <c r="H371" s="128">
        <v>0</v>
      </c>
      <c r="I371" s="135" t="s">
        <v>136</v>
      </c>
      <c r="J371" s="134" t="s">
        <v>2730</v>
      </c>
      <c r="K371" s="134" t="s">
        <v>148</v>
      </c>
    </row>
    <row r="372" hidden="1" spans="1:11">
      <c r="A372" s="126" t="s">
        <v>136</v>
      </c>
      <c r="B372" s="97" t="s">
        <v>136</v>
      </c>
      <c r="C372" s="97" t="s">
        <v>731</v>
      </c>
      <c r="D372" s="89" t="s">
        <v>733</v>
      </c>
      <c r="E372" s="97" t="s">
        <v>148</v>
      </c>
      <c r="F372" s="41" t="s">
        <v>2729</v>
      </c>
      <c r="G372" s="129">
        <v>0</v>
      </c>
      <c r="H372" s="129">
        <v>0</v>
      </c>
      <c r="I372" s="135" t="s">
        <v>136</v>
      </c>
      <c r="J372" s="134" t="s">
        <v>2730</v>
      </c>
      <c r="K372" s="134" t="s">
        <v>2730</v>
      </c>
    </row>
    <row r="373" hidden="1" spans="1:11">
      <c r="A373" s="126" t="s">
        <v>136</v>
      </c>
      <c r="B373" s="97" t="s">
        <v>136</v>
      </c>
      <c r="C373" s="97" t="s">
        <v>731</v>
      </c>
      <c r="D373" s="89" t="s">
        <v>734</v>
      </c>
      <c r="E373" s="97" t="s">
        <v>148</v>
      </c>
      <c r="F373" s="41" t="s">
        <v>2731</v>
      </c>
      <c r="G373" s="129">
        <v>0</v>
      </c>
      <c r="H373" s="129">
        <v>0</v>
      </c>
      <c r="I373" s="135" t="s">
        <v>136</v>
      </c>
      <c r="J373" s="134" t="s">
        <v>2730</v>
      </c>
      <c r="K373" s="134" t="s">
        <v>2730</v>
      </c>
    </row>
    <row r="374" hidden="1" spans="1:11">
      <c r="A374" s="126" t="s">
        <v>136</v>
      </c>
      <c r="B374" s="97" t="s">
        <v>136</v>
      </c>
      <c r="C374" s="97" t="s">
        <v>731</v>
      </c>
      <c r="D374" s="89" t="s">
        <v>735</v>
      </c>
      <c r="E374" s="97" t="s">
        <v>148</v>
      </c>
      <c r="F374" s="41" t="s">
        <v>2915</v>
      </c>
      <c r="G374" s="129">
        <v>0</v>
      </c>
      <c r="H374" s="129">
        <v>0</v>
      </c>
      <c r="I374" s="135" t="s">
        <v>136</v>
      </c>
      <c r="J374" s="134" t="s">
        <v>2730</v>
      </c>
      <c r="K374" s="134" t="s">
        <v>2730</v>
      </c>
    </row>
    <row r="375" hidden="1" spans="1:11">
      <c r="A375" s="126" t="s">
        <v>136</v>
      </c>
      <c r="B375" s="97" t="s">
        <v>136</v>
      </c>
      <c r="C375" s="97" t="s">
        <v>731</v>
      </c>
      <c r="D375" s="89" t="s">
        <v>737</v>
      </c>
      <c r="E375" s="97" t="s">
        <v>148</v>
      </c>
      <c r="F375" s="41" t="s">
        <v>2916</v>
      </c>
      <c r="G375" s="129">
        <v>0</v>
      </c>
      <c r="H375" s="129">
        <v>0</v>
      </c>
      <c r="I375" s="135" t="s">
        <v>136</v>
      </c>
      <c r="J375" s="134" t="s">
        <v>2730</v>
      </c>
      <c r="K375" s="134" t="s">
        <v>2730</v>
      </c>
    </row>
    <row r="376" hidden="1" spans="1:11">
      <c r="A376" s="126" t="s">
        <v>136</v>
      </c>
      <c r="B376" s="97" t="s">
        <v>136</v>
      </c>
      <c r="C376" s="97" t="s">
        <v>731</v>
      </c>
      <c r="D376" s="89" t="s">
        <v>739</v>
      </c>
      <c r="E376" s="97" t="s">
        <v>148</v>
      </c>
      <c r="F376" s="41" t="s">
        <v>2917</v>
      </c>
      <c r="G376" s="129">
        <v>0</v>
      </c>
      <c r="H376" s="129">
        <v>0</v>
      </c>
      <c r="I376" s="135" t="s">
        <v>136</v>
      </c>
      <c r="J376" s="134" t="s">
        <v>2730</v>
      </c>
      <c r="K376" s="134" t="s">
        <v>2730</v>
      </c>
    </row>
    <row r="377" hidden="1" spans="1:11">
      <c r="A377" s="126" t="s">
        <v>136</v>
      </c>
      <c r="B377" s="97" t="s">
        <v>136</v>
      </c>
      <c r="C377" s="97" t="s">
        <v>731</v>
      </c>
      <c r="D377" s="89" t="s">
        <v>741</v>
      </c>
      <c r="E377" s="97" t="s">
        <v>148</v>
      </c>
      <c r="F377" s="41" t="s">
        <v>2880</v>
      </c>
      <c r="G377" s="129">
        <v>0</v>
      </c>
      <c r="H377" s="129">
        <v>0</v>
      </c>
      <c r="I377" s="135" t="s">
        <v>136</v>
      </c>
      <c r="J377" s="134" t="s">
        <v>2730</v>
      </c>
      <c r="K377" s="134" t="s">
        <v>2730</v>
      </c>
    </row>
    <row r="378" hidden="1" spans="1:11">
      <c r="A378" s="126" t="s">
        <v>136</v>
      </c>
      <c r="B378" s="97" t="s">
        <v>136</v>
      </c>
      <c r="C378" s="97" t="s">
        <v>731</v>
      </c>
      <c r="D378" s="89" t="s">
        <v>742</v>
      </c>
      <c r="E378" s="97" t="s">
        <v>148</v>
      </c>
      <c r="F378" s="40" t="s">
        <v>2918</v>
      </c>
      <c r="G378" s="129">
        <v>0</v>
      </c>
      <c r="H378" s="131">
        <v>0</v>
      </c>
      <c r="I378" s="136" t="s">
        <v>136</v>
      </c>
      <c r="J378" s="134" t="s">
        <v>2730</v>
      </c>
      <c r="K378" s="134" t="s">
        <v>2730</v>
      </c>
    </row>
    <row r="379" hidden="1" spans="1:11">
      <c r="A379" s="126" t="s">
        <v>136</v>
      </c>
      <c r="B379" s="97" t="s">
        <v>564</v>
      </c>
      <c r="C379" s="97"/>
      <c r="D379" s="89" t="s">
        <v>744</v>
      </c>
      <c r="E379" s="97" t="s">
        <v>148</v>
      </c>
      <c r="F379" s="41" t="s">
        <v>2919</v>
      </c>
      <c r="G379" s="129">
        <v>11215</v>
      </c>
      <c r="H379" s="128">
        <v>11415</v>
      </c>
      <c r="I379" s="135">
        <v>0.018</v>
      </c>
      <c r="J379" s="134" t="s">
        <v>148</v>
      </c>
      <c r="K379" s="134" t="s">
        <v>148</v>
      </c>
    </row>
    <row r="380" ht="18.95" customHeight="1" spans="1:11">
      <c r="A380" s="126" t="s">
        <v>135</v>
      </c>
      <c r="B380" s="97" t="s">
        <v>136</v>
      </c>
      <c r="C380" s="97" t="s">
        <v>136</v>
      </c>
      <c r="D380" s="89" t="s">
        <v>746</v>
      </c>
      <c r="E380" s="97" t="s">
        <v>136</v>
      </c>
      <c r="F380" s="43" t="s">
        <v>747</v>
      </c>
      <c r="G380" s="127">
        <v>6711695</v>
      </c>
      <c r="H380" s="127">
        <v>6983000</v>
      </c>
      <c r="I380" s="133">
        <v>0.04</v>
      </c>
      <c r="J380" s="134" t="s">
        <v>148</v>
      </c>
      <c r="K380" s="134" t="s">
        <v>148</v>
      </c>
    </row>
    <row r="381" ht="18.95" hidden="1" customHeight="1" spans="1:11">
      <c r="A381" s="126" t="s">
        <v>136</v>
      </c>
      <c r="B381" s="97" t="s">
        <v>746</v>
      </c>
      <c r="C381" s="97" t="s">
        <v>136</v>
      </c>
      <c r="D381" s="89" t="s">
        <v>748</v>
      </c>
      <c r="E381" s="97" t="s">
        <v>136</v>
      </c>
      <c r="F381" s="43" t="s">
        <v>749</v>
      </c>
      <c r="G381" s="127">
        <v>81772</v>
      </c>
      <c r="H381" s="127">
        <v>84000</v>
      </c>
      <c r="I381" s="133">
        <v>0.027</v>
      </c>
      <c r="J381" s="134" t="s">
        <v>148</v>
      </c>
      <c r="K381" s="134" t="s">
        <v>148</v>
      </c>
    </row>
    <row r="382" ht="18.95" hidden="1" customHeight="1" spans="1:11">
      <c r="A382" s="126" t="s">
        <v>136</v>
      </c>
      <c r="B382" s="97" t="s">
        <v>136</v>
      </c>
      <c r="C382" s="97" t="s">
        <v>748</v>
      </c>
      <c r="D382" s="89" t="s">
        <v>750</v>
      </c>
      <c r="E382" s="97" t="s">
        <v>148</v>
      </c>
      <c r="F382" s="41" t="s">
        <v>4016</v>
      </c>
      <c r="G382" s="129">
        <v>37601</v>
      </c>
      <c r="H382" s="129">
        <v>39500</v>
      </c>
      <c r="I382" s="135">
        <v>0.051</v>
      </c>
      <c r="J382" s="134" t="s">
        <v>148</v>
      </c>
      <c r="K382" s="134" t="s">
        <v>148</v>
      </c>
    </row>
    <row r="383" ht="18.95" hidden="1" customHeight="1" spans="1:11">
      <c r="A383" s="126" t="s">
        <v>136</v>
      </c>
      <c r="B383" s="97" t="s">
        <v>136</v>
      </c>
      <c r="C383" s="97" t="s">
        <v>748</v>
      </c>
      <c r="D383" s="89" t="s">
        <v>751</v>
      </c>
      <c r="E383" s="97" t="s">
        <v>148</v>
      </c>
      <c r="F383" s="41" t="s">
        <v>4017</v>
      </c>
      <c r="G383" s="129">
        <v>10186</v>
      </c>
      <c r="H383" s="129">
        <v>10500</v>
      </c>
      <c r="I383" s="135">
        <v>0.031</v>
      </c>
      <c r="J383" s="134" t="s">
        <v>148</v>
      </c>
      <c r="K383" s="134" t="s">
        <v>148</v>
      </c>
    </row>
    <row r="384" ht="18.95" hidden="1" customHeight="1" spans="1:11">
      <c r="A384" s="126" t="s">
        <v>136</v>
      </c>
      <c r="B384" s="97" t="s">
        <v>136</v>
      </c>
      <c r="C384" s="97" t="s">
        <v>748</v>
      </c>
      <c r="D384" s="89" t="s">
        <v>752</v>
      </c>
      <c r="E384" s="97" t="s">
        <v>148</v>
      </c>
      <c r="F384" s="41" t="s">
        <v>4018</v>
      </c>
      <c r="G384" s="129">
        <v>880</v>
      </c>
      <c r="H384" s="129">
        <v>900</v>
      </c>
      <c r="I384" s="135">
        <v>0.023</v>
      </c>
      <c r="J384" s="134" t="s">
        <v>148</v>
      </c>
      <c r="K384" s="134" t="s">
        <v>148</v>
      </c>
    </row>
    <row r="385" ht="18.95" hidden="1" customHeight="1" spans="1:11">
      <c r="A385" s="126" t="s">
        <v>136</v>
      </c>
      <c r="B385" s="97" t="s">
        <v>136</v>
      </c>
      <c r="C385" s="97" t="s">
        <v>748</v>
      </c>
      <c r="D385" s="89" t="s">
        <v>753</v>
      </c>
      <c r="E385" s="97" t="s">
        <v>148</v>
      </c>
      <c r="F385" s="41" t="s">
        <v>4019</v>
      </c>
      <c r="G385" s="129">
        <v>33105</v>
      </c>
      <c r="H385" s="129">
        <v>33100</v>
      </c>
      <c r="I385" s="135">
        <v>0</v>
      </c>
      <c r="J385" s="134" t="s">
        <v>148</v>
      </c>
      <c r="K385" s="134" t="s">
        <v>148</v>
      </c>
    </row>
    <row r="386" ht="18.95" hidden="1" customHeight="1" spans="1:11">
      <c r="A386" s="126" t="s">
        <v>136</v>
      </c>
      <c r="B386" s="97" t="s">
        <v>746</v>
      </c>
      <c r="C386" s="97" t="s">
        <v>136</v>
      </c>
      <c r="D386" s="89" t="s">
        <v>755</v>
      </c>
      <c r="E386" s="97" t="s">
        <v>136</v>
      </c>
      <c r="F386" s="43" t="s">
        <v>756</v>
      </c>
      <c r="G386" s="127">
        <v>5411207</v>
      </c>
      <c r="H386" s="127">
        <v>5643650</v>
      </c>
      <c r="I386" s="133">
        <v>0.043</v>
      </c>
      <c r="J386" s="134" t="s">
        <v>148</v>
      </c>
      <c r="K386" s="134" t="s">
        <v>148</v>
      </c>
    </row>
    <row r="387" ht="18.95" hidden="1" customHeight="1" spans="1:11">
      <c r="A387" s="126" t="s">
        <v>136</v>
      </c>
      <c r="B387" s="97" t="s">
        <v>136</v>
      </c>
      <c r="C387" s="97" t="s">
        <v>755</v>
      </c>
      <c r="D387" s="89" t="s">
        <v>757</v>
      </c>
      <c r="E387" s="97" t="s">
        <v>148</v>
      </c>
      <c r="F387" s="41" t="s">
        <v>4020</v>
      </c>
      <c r="G387" s="129">
        <v>207590</v>
      </c>
      <c r="H387" s="129">
        <v>217000</v>
      </c>
      <c r="I387" s="135">
        <v>0.045</v>
      </c>
      <c r="J387" s="134" t="s">
        <v>148</v>
      </c>
      <c r="K387" s="134" t="s">
        <v>148</v>
      </c>
    </row>
    <row r="388" ht="18.95" hidden="1" customHeight="1" spans="1:11">
      <c r="A388" s="126" t="s">
        <v>136</v>
      </c>
      <c r="B388" s="97" t="s">
        <v>136</v>
      </c>
      <c r="C388" s="97" t="s">
        <v>755</v>
      </c>
      <c r="D388" s="89" t="s">
        <v>759</v>
      </c>
      <c r="E388" s="97" t="s">
        <v>148</v>
      </c>
      <c r="F388" s="41" t="s">
        <v>4021</v>
      </c>
      <c r="G388" s="129">
        <v>2376645</v>
      </c>
      <c r="H388" s="129">
        <v>2486000</v>
      </c>
      <c r="I388" s="135">
        <v>0.046</v>
      </c>
      <c r="J388" s="134" t="s">
        <v>148</v>
      </c>
      <c r="K388" s="134" t="s">
        <v>148</v>
      </c>
    </row>
    <row r="389" ht="18.95" hidden="1" customHeight="1" spans="1:11">
      <c r="A389" s="126" t="s">
        <v>136</v>
      </c>
      <c r="B389" s="97" t="s">
        <v>136</v>
      </c>
      <c r="C389" s="97" t="s">
        <v>755</v>
      </c>
      <c r="D389" s="89" t="s">
        <v>761</v>
      </c>
      <c r="E389" s="97" t="s">
        <v>148</v>
      </c>
      <c r="F389" s="41" t="s">
        <v>4022</v>
      </c>
      <c r="G389" s="129">
        <v>1422476</v>
      </c>
      <c r="H389" s="129">
        <v>1485000</v>
      </c>
      <c r="I389" s="135">
        <v>0.044</v>
      </c>
      <c r="J389" s="134" t="s">
        <v>148</v>
      </c>
      <c r="K389" s="134" t="s">
        <v>148</v>
      </c>
    </row>
    <row r="390" ht="18.95" hidden="1" customHeight="1" spans="1:11">
      <c r="A390" s="126" t="s">
        <v>136</v>
      </c>
      <c r="B390" s="97" t="s">
        <v>136</v>
      </c>
      <c r="C390" s="97" t="s">
        <v>755</v>
      </c>
      <c r="D390" s="89" t="s">
        <v>763</v>
      </c>
      <c r="E390" s="97" t="s">
        <v>148</v>
      </c>
      <c r="F390" s="41" t="s">
        <v>4023</v>
      </c>
      <c r="G390" s="129">
        <v>508702</v>
      </c>
      <c r="H390" s="129">
        <v>529000</v>
      </c>
      <c r="I390" s="135">
        <v>0.04</v>
      </c>
      <c r="J390" s="134" t="s">
        <v>148</v>
      </c>
      <c r="K390" s="134" t="s">
        <v>148</v>
      </c>
    </row>
    <row r="391" ht="18.95" hidden="1" customHeight="1" spans="1:11">
      <c r="A391" s="137" t="s">
        <v>136</v>
      </c>
      <c r="B391" s="138" t="s">
        <v>136</v>
      </c>
      <c r="C391" s="138" t="s">
        <v>755</v>
      </c>
      <c r="D391" s="139" t="s">
        <v>765</v>
      </c>
      <c r="E391" s="138" t="s">
        <v>148</v>
      </c>
      <c r="F391" s="41" t="s">
        <v>4024</v>
      </c>
      <c r="G391" s="129">
        <v>574583</v>
      </c>
      <c r="H391" s="129">
        <v>603000</v>
      </c>
      <c r="I391" s="135">
        <v>0.049</v>
      </c>
      <c r="J391" s="134" t="s">
        <v>148</v>
      </c>
      <c r="K391" s="134" t="s">
        <v>148</v>
      </c>
    </row>
    <row r="392" hidden="1" spans="1:11">
      <c r="A392" s="126" t="s">
        <v>136</v>
      </c>
      <c r="B392" s="97" t="s">
        <v>136</v>
      </c>
      <c r="C392" s="97" t="s">
        <v>755</v>
      </c>
      <c r="D392" s="89" t="s">
        <v>767</v>
      </c>
      <c r="E392" s="97" t="s">
        <v>148</v>
      </c>
      <c r="F392" s="41" t="s">
        <v>4025</v>
      </c>
      <c r="G392" s="129">
        <v>3418</v>
      </c>
      <c r="H392" s="129">
        <v>3450</v>
      </c>
      <c r="I392" s="135">
        <v>0.009</v>
      </c>
      <c r="J392" s="134" t="s">
        <v>148</v>
      </c>
      <c r="K392" s="134" t="s">
        <v>148</v>
      </c>
    </row>
    <row r="393" hidden="1" spans="1:11">
      <c r="A393" s="126" t="s">
        <v>136</v>
      </c>
      <c r="B393" s="97" t="s">
        <v>136</v>
      </c>
      <c r="C393" s="97" t="s">
        <v>755</v>
      </c>
      <c r="D393" s="89" t="s">
        <v>769</v>
      </c>
      <c r="E393" s="97" t="s">
        <v>148</v>
      </c>
      <c r="F393" s="41" t="s">
        <v>2927</v>
      </c>
      <c r="G393" s="129">
        <v>0</v>
      </c>
      <c r="H393" s="129">
        <v>0</v>
      </c>
      <c r="I393" s="135" t="s">
        <v>136</v>
      </c>
      <c r="J393" s="134" t="s">
        <v>2730</v>
      </c>
      <c r="K393" s="134" t="s">
        <v>148</v>
      </c>
    </row>
    <row r="394" hidden="1" spans="1:11">
      <c r="A394" s="137" t="s">
        <v>136</v>
      </c>
      <c r="B394" s="138"/>
      <c r="C394" s="138" t="s">
        <v>755</v>
      </c>
      <c r="D394" s="139" t="s">
        <v>771</v>
      </c>
      <c r="E394" s="138" t="s">
        <v>148</v>
      </c>
      <c r="F394" s="41" t="s">
        <v>4026</v>
      </c>
      <c r="G394" s="129">
        <v>317793</v>
      </c>
      <c r="H394" s="129">
        <v>320200</v>
      </c>
      <c r="I394" s="135">
        <v>0.008</v>
      </c>
      <c r="J394" s="134" t="s">
        <v>148</v>
      </c>
      <c r="K394" s="134" t="s">
        <v>148</v>
      </c>
    </row>
    <row r="395" ht="18.95" hidden="1" customHeight="1" spans="1:11">
      <c r="A395" s="126" t="s">
        <v>136</v>
      </c>
      <c r="B395" s="482" t="s">
        <v>746</v>
      </c>
      <c r="C395" s="97"/>
      <c r="D395" s="89" t="s">
        <v>773</v>
      </c>
      <c r="E395" s="97"/>
      <c r="F395" s="48" t="s">
        <v>774</v>
      </c>
      <c r="G395" s="127">
        <v>515665</v>
      </c>
      <c r="H395" s="127">
        <v>539230</v>
      </c>
      <c r="I395" s="133">
        <v>0.046</v>
      </c>
      <c r="J395" s="134" t="s">
        <v>148</v>
      </c>
      <c r="K395" s="134" t="s">
        <v>148</v>
      </c>
    </row>
    <row r="396" ht="18.95" hidden="1" customHeight="1" spans="1:11">
      <c r="A396" s="126" t="s">
        <v>136</v>
      </c>
      <c r="B396" s="97" t="s">
        <v>136</v>
      </c>
      <c r="C396" s="97" t="s">
        <v>773</v>
      </c>
      <c r="D396" s="89" t="s">
        <v>775</v>
      </c>
      <c r="E396" s="97" t="s">
        <v>148</v>
      </c>
      <c r="F396" s="41" t="s">
        <v>4027</v>
      </c>
      <c r="G396" s="129">
        <v>2119</v>
      </c>
      <c r="H396" s="128">
        <v>2230</v>
      </c>
      <c r="I396" s="135">
        <v>0.052</v>
      </c>
      <c r="J396" s="134" t="s">
        <v>148</v>
      </c>
      <c r="K396" s="134" t="s">
        <v>148</v>
      </c>
    </row>
    <row r="397" ht="18.95" hidden="1" customHeight="1" spans="1:11">
      <c r="A397" s="126" t="s">
        <v>136</v>
      </c>
      <c r="B397" s="97" t="s">
        <v>136</v>
      </c>
      <c r="C397" s="97" t="s">
        <v>773</v>
      </c>
      <c r="D397" s="89" t="s">
        <v>777</v>
      </c>
      <c r="E397" s="97" t="s">
        <v>148</v>
      </c>
      <c r="F397" s="49" t="s">
        <v>4028</v>
      </c>
      <c r="G397" s="129">
        <v>186996</v>
      </c>
      <c r="H397" s="129">
        <v>196000</v>
      </c>
      <c r="I397" s="135">
        <v>0.048</v>
      </c>
      <c r="J397" s="134" t="s">
        <v>148</v>
      </c>
      <c r="K397" s="134" t="s">
        <v>148</v>
      </c>
    </row>
    <row r="398" ht="18.95" hidden="1" customHeight="1" spans="1:11">
      <c r="A398" s="126" t="s">
        <v>136</v>
      </c>
      <c r="B398" s="97" t="s">
        <v>136</v>
      </c>
      <c r="C398" s="97" t="s">
        <v>773</v>
      </c>
      <c r="D398" s="89" t="s">
        <v>779</v>
      </c>
      <c r="E398" s="97" t="s">
        <v>148</v>
      </c>
      <c r="F398" s="49" t="s">
        <v>4029</v>
      </c>
      <c r="G398" s="129">
        <v>58111</v>
      </c>
      <c r="H398" s="129">
        <v>61000</v>
      </c>
      <c r="I398" s="135">
        <v>0.05</v>
      </c>
      <c r="J398" s="134" t="s">
        <v>148</v>
      </c>
      <c r="K398" s="134" t="s">
        <v>148</v>
      </c>
    </row>
    <row r="399" ht="18.95" hidden="1" customHeight="1" spans="1:11">
      <c r="A399" s="126" t="s">
        <v>136</v>
      </c>
      <c r="B399" s="97" t="s">
        <v>136</v>
      </c>
      <c r="C399" s="97" t="s">
        <v>773</v>
      </c>
      <c r="D399" s="89" t="s">
        <v>781</v>
      </c>
      <c r="E399" s="97" t="s">
        <v>148</v>
      </c>
      <c r="F399" s="49" t="s">
        <v>4030</v>
      </c>
      <c r="G399" s="129">
        <v>135619</v>
      </c>
      <c r="H399" s="129">
        <v>142000</v>
      </c>
      <c r="I399" s="135">
        <v>0.047</v>
      </c>
      <c r="J399" s="134" t="s">
        <v>148</v>
      </c>
      <c r="K399" s="134" t="s">
        <v>148</v>
      </c>
    </row>
    <row r="400" ht="18.95" hidden="1" customHeight="1" spans="1:11">
      <c r="A400" s="126" t="s">
        <v>136</v>
      </c>
      <c r="B400" s="97" t="s">
        <v>136</v>
      </c>
      <c r="C400" s="97" t="s">
        <v>773</v>
      </c>
      <c r="D400" s="89" t="s">
        <v>783</v>
      </c>
      <c r="E400" s="97" t="s">
        <v>148</v>
      </c>
      <c r="F400" s="49" t="s">
        <v>4031</v>
      </c>
      <c r="G400" s="129">
        <v>91567</v>
      </c>
      <c r="H400" s="129">
        <v>96000</v>
      </c>
      <c r="I400" s="135">
        <v>0.048</v>
      </c>
      <c r="J400" s="134" t="s">
        <v>148</v>
      </c>
      <c r="K400" s="134" t="s">
        <v>148</v>
      </c>
    </row>
    <row r="401" ht="18.95" hidden="1" customHeight="1" spans="1:11">
      <c r="A401" s="126" t="s">
        <v>136</v>
      </c>
      <c r="B401" s="97"/>
      <c r="C401" s="97" t="s">
        <v>773</v>
      </c>
      <c r="D401" s="89" t="s">
        <v>785</v>
      </c>
      <c r="E401" s="97" t="s">
        <v>148</v>
      </c>
      <c r="F401" s="49" t="s">
        <v>4032</v>
      </c>
      <c r="G401" s="129">
        <v>41253</v>
      </c>
      <c r="H401" s="128">
        <v>42000</v>
      </c>
      <c r="I401" s="135">
        <v>0.018</v>
      </c>
      <c r="J401" s="134" t="s">
        <v>148</v>
      </c>
      <c r="K401" s="134" t="s">
        <v>148</v>
      </c>
    </row>
    <row r="402" ht="18.95" hidden="1" customHeight="1" spans="1:11">
      <c r="A402" s="126" t="s">
        <v>136</v>
      </c>
      <c r="B402" s="482" t="s">
        <v>746</v>
      </c>
      <c r="C402" s="97"/>
      <c r="D402" s="89" t="s">
        <v>787</v>
      </c>
      <c r="E402" s="97"/>
      <c r="F402" s="50" t="s">
        <v>788</v>
      </c>
      <c r="G402" s="127">
        <v>3044</v>
      </c>
      <c r="H402" s="127">
        <v>3200</v>
      </c>
      <c r="I402" s="133">
        <v>0.051</v>
      </c>
      <c r="J402" s="134" t="s">
        <v>148</v>
      </c>
      <c r="K402" s="134" t="s">
        <v>148</v>
      </c>
    </row>
    <row r="403" ht="18.95" hidden="1" customHeight="1" spans="1:11">
      <c r="A403" s="126" t="s">
        <v>136</v>
      </c>
      <c r="B403" s="97" t="s">
        <v>136</v>
      </c>
      <c r="C403" s="97" t="s">
        <v>787</v>
      </c>
      <c r="D403" s="89" t="s">
        <v>789</v>
      </c>
      <c r="E403" s="97" t="s">
        <v>148</v>
      </c>
      <c r="F403" s="49" t="s">
        <v>4033</v>
      </c>
      <c r="G403" s="129">
        <v>83</v>
      </c>
      <c r="H403" s="129">
        <v>87</v>
      </c>
      <c r="I403" s="135">
        <v>0.048</v>
      </c>
      <c r="J403" s="134" t="s">
        <v>148</v>
      </c>
      <c r="K403" s="134" t="s">
        <v>148</v>
      </c>
    </row>
    <row r="404" ht="18.95" hidden="1" customHeight="1" spans="1:11">
      <c r="A404" s="126" t="s">
        <v>136</v>
      </c>
      <c r="B404" s="97" t="s">
        <v>136</v>
      </c>
      <c r="C404" s="97" t="s">
        <v>787</v>
      </c>
      <c r="D404" s="89" t="s">
        <v>791</v>
      </c>
      <c r="E404" s="97" t="s">
        <v>148</v>
      </c>
      <c r="F404" s="49" t="s">
        <v>4034</v>
      </c>
      <c r="G404" s="129">
        <v>350</v>
      </c>
      <c r="H404" s="129">
        <v>380</v>
      </c>
      <c r="I404" s="135">
        <v>0.086</v>
      </c>
      <c r="J404" s="134" t="s">
        <v>148</v>
      </c>
      <c r="K404" s="134" t="s">
        <v>148</v>
      </c>
    </row>
    <row r="405" ht="18.95" hidden="1" customHeight="1" spans="1:11">
      <c r="A405" s="126" t="s">
        <v>136</v>
      </c>
      <c r="B405" s="97" t="s">
        <v>136</v>
      </c>
      <c r="C405" s="97" t="s">
        <v>787</v>
      </c>
      <c r="D405" s="89" t="s">
        <v>793</v>
      </c>
      <c r="E405" s="97" t="s">
        <v>148</v>
      </c>
      <c r="F405" s="49" t="s">
        <v>4035</v>
      </c>
      <c r="G405" s="129">
        <v>1199</v>
      </c>
      <c r="H405" s="129">
        <v>1250</v>
      </c>
      <c r="I405" s="135">
        <v>0.043</v>
      </c>
      <c r="J405" s="134" t="s">
        <v>148</v>
      </c>
      <c r="K405" s="134" t="s">
        <v>148</v>
      </c>
    </row>
    <row r="406" ht="18.95" hidden="1" customHeight="1" spans="1:11">
      <c r="A406" s="126" t="s">
        <v>136</v>
      </c>
      <c r="B406" s="97" t="s">
        <v>136</v>
      </c>
      <c r="C406" s="97" t="s">
        <v>787</v>
      </c>
      <c r="D406" s="89" t="s">
        <v>795</v>
      </c>
      <c r="E406" s="97" t="s">
        <v>148</v>
      </c>
      <c r="F406" s="49" t="s">
        <v>4036</v>
      </c>
      <c r="G406" s="129">
        <v>550</v>
      </c>
      <c r="H406" s="129">
        <v>570</v>
      </c>
      <c r="I406" s="140">
        <v>0.036</v>
      </c>
      <c r="J406" s="134" t="s">
        <v>148</v>
      </c>
      <c r="K406" s="134" t="s">
        <v>148</v>
      </c>
    </row>
    <row r="407" ht="18.95" hidden="1" customHeight="1" spans="1:11">
      <c r="A407" s="126" t="s">
        <v>136</v>
      </c>
      <c r="B407" s="97"/>
      <c r="C407" s="97" t="s">
        <v>787</v>
      </c>
      <c r="D407" s="89" t="s">
        <v>797</v>
      </c>
      <c r="E407" s="97" t="s">
        <v>148</v>
      </c>
      <c r="F407" s="49" t="s">
        <v>4037</v>
      </c>
      <c r="G407" s="129">
        <v>862</v>
      </c>
      <c r="H407" s="129">
        <v>913</v>
      </c>
      <c r="I407" s="135">
        <v>0.059</v>
      </c>
      <c r="J407" s="134" t="s">
        <v>148</v>
      </c>
      <c r="K407" s="134" t="s">
        <v>148</v>
      </c>
    </row>
    <row r="408" ht="18.95" hidden="1" customHeight="1" spans="1:11">
      <c r="A408" s="126" t="s">
        <v>136</v>
      </c>
      <c r="B408" s="482" t="s">
        <v>746</v>
      </c>
      <c r="C408" s="97"/>
      <c r="D408" s="89" t="s">
        <v>799</v>
      </c>
      <c r="E408" s="97"/>
      <c r="F408" s="50" t="s">
        <v>800</v>
      </c>
      <c r="G408" s="127">
        <v>5433</v>
      </c>
      <c r="H408" s="127">
        <v>5680</v>
      </c>
      <c r="I408" s="133">
        <v>0.045</v>
      </c>
      <c r="J408" s="134" t="s">
        <v>148</v>
      </c>
      <c r="K408" s="134" t="s">
        <v>148</v>
      </c>
    </row>
    <row r="409" ht="18.95" hidden="1" customHeight="1" spans="1:11">
      <c r="A409" s="126" t="s">
        <v>136</v>
      </c>
      <c r="B409" s="97" t="s">
        <v>136</v>
      </c>
      <c r="C409" s="97" t="s">
        <v>799</v>
      </c>
      <c r="D409" s="89" t="s">
        <v>801</v>
      </c>
      <c r="E409" s="97" t="s">
        <v>148</v>
      </c>
      <c r="F409" s="49" t="s">
        <v>4038</v>
      </c>
      <c r="G409" s="129">
        <v>4009</v>
      </c>
      <c r="H409" s="129">
        <v>4200</v>
      </c>
      <c r="I409" s="140">
        <v>0.048</v>
      </c>
      <c r="J409" s="134" t="s">
        <v>148</v>
      </c>
      <c r="K409" s="134" t="s">
        <v>148</v>
      </c>
    </row>
    <row r="410" ht="18.95" hidden="1" customHeight="1" spans="1:11">
      <c r="A410" s="126" t="s">
        <v>136</v>
      </c>
      <c r="B410" s="97" t="s">
        <v>136</v>
      </c>
      <c r="C410" s="97" t="s">
        <v>799</v>
      </c>
      <c r="D410" s="89" t="s">
        <v>803</v>
      </c>
      <c r="E410" s="97" t="s">
        <v>148</v>
      </c>
      <c r="F410" s="49" t="s">
        <v>4039</v>
      </c>
      <c r="G410" s="129">
        <v>1423</v>
      </c>
      <c r="H410" s="128">
        <v>1480</v>
      </c>
      <c r="I410" s="135">
        <v>0.04</v>
      </c>
      <c r="J410" s="134" t="s">
        <v>148</v>
      </c>
      <c r="K410" s="134" t="s">
        <v>148</v>
      </c>
    </row>
    <row r="411" hidden="1" spans="1:11">
      <c r="A411" s="126" t="s">
        <v>136</v>
      </c>
      <c r="B411" s="97"/>
      <c r="C411" s="97" t="s">
        <v>799</v>
      </c>
      <c r="D411" s="89" t="s">
        <v>805</v>
      </c>
      <c r="E411" s="97" t="s">
        <v>148</v>
      </c>
      <c r="F411" s="49" t="s">
        <v>4040</v>
      </c>
      <c r="G411" s="129">
        <v>1</v>
      </c>
      <c r="H411" s="129">
        <v>0</v>
      </c>
      <c r="I411" s="135">
        <v>-1</v>
      </c>
      <c r="J411" s="134" t="s">
        <v>148</v>
      </c>
      <c r="K411" s="134" t="s">
        <v>148</v>
      </c>
    </row>
    <row r="412" hidden="1" spans="1:11">
      <c r="A412" s="126" t="s">
        <v>136</v>
      </c>
      <c r="B412" s="482" t="s">
        <v>746</v>
      </c>
      <c r="C412" s="97"/>
      <c r="D412" s="89" t="s">
        <v>807</v>
      </c>
      <c r="E412" s="97"/>
      <c r="F412" s="50" t="s">
        <v>808</v>
      </c>
      <c r="G412" s="127">
        <v>0</v>
      </c>
      <c r="H412" s="127">
        <v>0</v>
      </c>
      <c r="I412" s="133" t="s">
        <v>136</v>
      </c>
      <c r="J412" s="134" t="s">
        <v>2730</v>
      </c>
      <c r="K412" s="134" t="s">
        <v>148</v>
      </c>
    </row>
    <row r="413" hidden="1" spans="1:11">
      <c r="A413" s="126" t="s">
        <v>136</v>
      </c>
      <c r="B413" s="97" t="s">
        <v>136</v>
      </c>
      <c r="C413" s="97" t="s">
        <v>807</v>
      </c>
      <c r="D413" s="89" t="s">
        <v>809</v>
      </c>
      <c r="E413" s="97" t="s">
        <v>148</v>
      </c>
      <c r="F413" s="49" t="s">
        <v>2943</v>
      </c>
      <c r="G413" s="129">
        <v>0</v>
      </c>
      <c r="H413" s="129">
        <v>0</v>
      </c>
      <c r="I413" s="135" t="s">
        <v>136</v>
      </c>
      <c r="J413" s="134" t="s">
        <v>2730</v>
      </c>
      <c r="K413" s="134" t="s">
        <v>148</v>
      </c>
    </row>
    <row r="414" hidden="1" spans="1:11">
      <c r="A414" s="126" t="s">
        <v>136</v>
      </c>
      <c r="B414" s="97" t="s">
        <v>136</v>
      </c>
      <c r="C414" s="97" t="s">
        <v>807</v>
      </c>
      <c r="D414" s="89" t="s">
        <v>811</v>
      </c>
      <c r="E414" s="97" t="s">
        <v>148</v>
      </c>
      <c r="F414" s="49" t="s">
        <v>2944</v>
      </c>
      <c r="G414" s="129">
        <v>0</v>
      </c>
      <c r="H414" s="129">
        <v>0</v>
      </c>
      <c r="I414" s="135" t="s">
        <v>136</v>
      </c>
      <c r="J414" s="134" t="s">
        <v>2730</v>
      </c>
      <c r="K414" s="134" t="s">
        <v>148</v>
      </c>
    </row>
    <row r="415" hidden="1" spans="1:11">
      <c r="A415" s="126" t="s">
        <v>136</v>
      </c>
      <c r="B415" s="97"/>
      <c r="C415" s="97" t="s">
        <v>807</v>
      </c>
      <c r="D415" s="89" t="s">
        <v>813</v>
      </c>
      <c r="E415" s="97" t="s">
        <v>148</v>
      </c>
      <c r="F415" s="49" t="s">
        <v>2945</v>
      </c>
      <c r="G415" s="129">
        <v>0</v>
      </c>
      <c r="H415" s="129">
        <v>0</v>
      </c>
      <c r="I415" s="135" t="s">
        <v>136</v>
      </c>
      <c r="J415" s="134" t="s">
        <v>2730</v>
      </c>
      <c r="K415" s="134" t="s">
        <v>148</v>
      </c>
    </row>
    <row r="416" hidden="1" spans="1:11">
      <c r="A416" s="126" t="s">
        <v>136</v>
      </c>
      <c r="B416" s="482" t="s">
        <v>746</v>
      </c>
      <c r="C416" s="97"/>
      <c r="D416" s="89" t="s">
        <v>815</v>
      </c>
      <c r="E416" s="97"/>
      <c r="F416" s="50" t="s">
        <v>816</v>
      </c>
      <c r="G416" s="127">
        <v>22835</v>
      </c>
      <c r="H416" s="127">
        <v>23790</v>
      </c>
      <c r="I416" s="133">
        <v>0.042</v>
      </c>
      <c r="J416" s="134" t="s">
        <v>148</v>
      </c>
      <c r="K416" s="134" t="s">
        <v>148</v>
      </c>
    </row>
    <row r="417" ht="18.95" hidden="1" customHeight="1" spans="1:11">
      <c r="A417" s="126" t="s">
        <v>136</v>
      </c>
      <c r="B417" s="97" t="s">
        <v>136</v>
      </c>
      <c r="C417" s="97" t="s">
        <v>815</v>
      </c>
      <c r="D417" s="89" t="s">
        <v>817</v>
      </c>
      <c r="E417" s="97" t="s">
        <v>148</v>
      </c>
      <c r="F417" s="49" t="s">
        <v>4041</v>
      </c>
      <c r="G417" s="129">
        <v>21873</v>
      </c>
      <c r="H417" s="128">
        <v>22800</v>
      </c>
      <c r="I417" s="135">
        <v>0.042</v>
      </c>
      <c r="J417" s="134" t="s">
        <v>148</v>
      </c>
      <c r="K417" s="134" t="s">
        <v>148</v>
      </c>
    </row>
    <row r="418" ht="18.95" hidden="1" customHeight="1" spans="1:11">
      <c r="A418" s="126" t="s">
        <v>136</v>
      </c>
      <c r="B418" s="97" t="s">
        <v>136</v>
      </c>
      <c r="C418" s="97" t="s">
        <v>815</v>
      </c>
      <c r="D418" s="89" t="s">
        <v>819</v>
      </c>
      <c r="E418" s="97" t="s">
        <v>148</v>
      </c>
      <c r="F418" s="49" t="s">
        <v>4042</v>
      </c>
      <c r="G418" s="129">
        <v>459</v>
      </c>
      <c r="H418" s="129">
        <v>480</v>
      </c>
      <c r="I418" s="135">
        <v>0.046</v>
      </c>
      <c r="J418" s="134" t="s">
        <v>148</v>
      </c>
      <c r="K418" s="134" t="s">
        <v>148</v>
      </c>
    </row>
    <row r="419" ht="18.95" hidden="1" customHeight="1" spans="1:11">
      <c r="A419" s="126" t="s">
        <v>136</v>
      </c>
      <c r="B419" s="97"/>
      <c r="C419" s="97" t="s">
        <v>815</v>
      </c>
      <c r="D419" s="89" t="s">
        <v>821</v>
      </c>
      <c r="E419" s="97" t="s">
        <v>148</v>
      </c>
      <c r="F419" s="49" t="s">
        <v>4043</v>
      </c>
      <c r="G419" s="129">
        <v>503</v>
      </c>
      <c r="H419" s="129">
        <v>510</v>
      </c>
      <c r="I419" s="135">
        <v>0.014</v>
      </c>
      <c r="J419" s="134" t="s">
        <v>148</v>
      </c>
      <c r="K419" s="134" t="s">
        <v>148</v>
      </c>
    </row>
    <row r="420" ht="18.95" hidden="1" customHeight="1" spans="1:11">
      <c r="A420" s="126" t="s">
        <v>136</v>
      </c>
      <c r="B420" s="482" t="s">
        <v>746</v>
      </c>
      <c r="C420" s="97"/>
      <c r="D420" s="89" t="s">
        <v>823</v>
      </c>
      <c r="E420" s="97"/>
      <c r="F420" s="50" t="s">
        <v>824</v>
      </c>
      <c r="G420" s="127">
        <v>73228</v>
      </c>
      <c r="H420" s="127">
        <v>76450</v>
      </c>
      <c r="I420" s="133">
        <v>0.044</v>
      </c>
      <c r="J420" s="134" t="s">
        <v>148</v>
      </c>
      <c r="K420" s="134" t="s">
        <v>148</v>
      </c>
    </row>
    <row r="421" ht="18.95" hidden="1" customHeight="1" spans="1:11">
      <c r="A421" s="126" t="s">
        <v>136</v>
      </c>
      <c r="B421" s="97" t="s">
        <v>136</v>
      </c>
      <c r="C421" s="97" t="s">
        <v>823</v>
      </c>
      <c r="D421" s="89" t="s">
        <v>825</v>
      </c>
      <c r="E421" s="97" t="s">
        <v>148</v>
      </c>
      <c r="F421" s="49" t="s">
        <v>4044</v>
      </c>
      <c r="G421" s="129">
        <v>15401</v>
      </c>
      <c r="H421" s="129">
        <v>16100</v>
      </c>
      <c r="I421" s="135">
        <v>0.045</v>
      </c>
      <c r="J421" s="134" t="s">
        <v>148</v>
      </c>
      <c r="K421" s="134" t="s">
        <v>148</v>
      </c>
    </row>
    <row r="422" ht="18.95" hidden="1" customHeight="1" spans="1:11">
      <c r="A422" s="126" t="s">
        <v>136</v>
      </c>
      <c r="B422" s="97" t="s">
        <v>136</v>
      </c>
      <c r="C422" s="97" t="s">
        <v>823</v>
      </c>
      <c r="D422" s="89" t="s">
        <v>827</v>
      </c>
      <c r="E422" s="97" t="s">
        <v>148</v>
      </c>
      <c r="F422" s="49" t="s">
        <v>4045</v>
      </c>
      <c r="G422" s="129">
        <v>55525</v>
      </c>
      <c r="H422" s="129">
        <v>58000</v>
      </c>
      <c r="I422" s="135">
        <v>0.045</v>
      </c>
      <c r="J422" s="134" t="s">
        <v>148</v>
      </c>
      <c r="K422" s="134" t="s">
        <v>148</v>
      </c>
    </row>
    <row r="423" ht="18.95" hidden="1" customHeight="1" spans="1:11">
      <c r="A423" s="126" t="s">
        <v>136</v>
      </c>
      <c r="B423" s="97"/>
      <c r="C423" s="97" t="s">
        <v>823</v>
      </c>
      <c r="D423" s="89" t="s">
        <v>829</v>
      </c>
      <c r="E423" s="97" t="s">
        <v>148</v>
      </c>
      <c r="F423" s="49" t="s">
        <v>4046</v>
      </c>
      <c r="G423" s="129">
        <v>1227</v>
      </c>
      <c r="H423" s="128">
        <v>1250</v>
      </c>
      <c r="I423" s="135">
        <v>0.019</v>
      </c>
      <c r="J423" s="134" t="s">
        <v>148</v>
      </c>
      <c r="K423" s="134" t="s">
        <v>148</v>
      </c>
    </row>
    <row r="424" ht="18.95" hidden="1" customHeight="1" spans="1:11">
      <c r="A424" s="126" t="s">
        <v>136</v>
      </c>
      <c r="B424" s="97" t="s">
        <v>136</v>
      </c>
      <c r="C424" s="97" t="s">
        <v>823</v>
      </c>
      <c r="D424" s="89" t="s">
        <v>831</v>
      </c>
      <c r="E424" s="97" t="s">
        <v>148</v>
      </c>
      <c r="F424" s="49" t="s">
        <v>2952</v>
      </c>
      <c r="G424" s="129">
        <v>0</v>
      </c>
      <c r="H424" s="129">
        <v>0</v>
      </c>
      <c r="I424" s="135" t="s">
        <v>136</v>
      </c>
      <c r="J424" s="134" t="s">
        <v>2730</v>
      </c>
      <c r="K424" s="134" t="s">
        <v>148</v>
      </c>
    </row>
    <row r="425" ht="18.95" hidden="1" customHeight="1" spans="1:11">
      <c r="A425" s="126" t="s">
        <v>136</v>
      </c>
      <c r="B425" s="97" t="s">
        <v>136</v>
      </c>
      <c r="C425" s="97" t="s">
        <v>823</v>
      </c>
      <c r="D425" s="89" t="s">
        <v>833</v>
      </c>
      <c r="E425" s="97" t="s">
        <v>148</v>
      </c>
      <c r="F425" s="49" t="s">
        <v>4047</v>
      </c>
      <c r="G425" s="129">
        <v>1075</v>
      </c>
      <c r="H425" s="129">
        <v>1100</v>
      </c>
      <c r="I425" s="135">
        <v>0.023</v>
      </c>
      <c r="J425" s="134" t="s">
        <v>148</v>
      </c>
      <c r="K425" s="134" t="s">
        <v>148</v>
      </c>
    </row>
    <row r="426" ht="18.95" hidden="1" customHeight="1" spans="1:11">
      <c r="A426" s="126" t="s">
        <v>136</v>
      </c>
      <c r="B426" s="482" t="s">
        <v>746</v>
      </c>
      <c r="C426" s="97"/>
      <c r="D426" s="89" t="s">
        <v>835</v>
      </c>
      <c r="E426" s="97"/>
      <c r="F426" s="50" t="s">
        <v>836</v>
      </c>
      <c r="G426" s="127">
        <v>452704</v>
      </c>
      <c r="H426" s="127">
        <v>459000</v>
      </c>
      <c r="I426" s="133">
        <v>0.014</v>
      </c>
      <c r="J426" s="134" t="s">
        <v>148</v>
      </c>
      <c r="K426" s="134" t="s">
        <v>148</v>
      </c>
    </row>
    <row r="427" ht="18.95" hidden="1" customHeight="1" spans="1:11">
      <c r="A427" s="126" t="s">
        <v>136</v>
      </c>
      <c r="B427" s="97" t="s">
        <v>136</v>
      </c>
      <c r="C427" s="97" t="s">
        <v>835</v>
      </c>
      <c r="D427" s="89" t="s">
        <v>837</v>
      </c>
      <c r="E427" s="97" t="s">
        <v>148</v>
      </c>
      <c r="F427" s="49" t="s">
        <v>4048</v>
      </c>
      <c r="G427" s="129">
        <v>135193</v>
      </c>
      <c r="H427" s="128">
        <v>138000</v>
      </c>
      <c r="I427" s="135">
        <v>0.021</v>
      </c>
      <c r="J427" s="134" t="s">
        <v>148</v>
      </c>
      <c r="K427" s="134" t="s">
        <v>148</v>
      </c>
    </row>
    <row r="428" ht="18.95" hidden="1" customHeight="1" spans="1:11">
      <c r="A428" s="126" t="s">
        <v>136</v>
      </c>
      <c r="B428" s="97" t="s">
        <v>136</v>
      </c>
      <c r="C428" s="97" t="s">
        <v>835</v>
      </c>
      <c r="D428" s="89" t="s">
        <v>839</v>
      </c>
      <c r="E428" s="97" t="s">
        <v>148</v>
      </c>
      <c r="F428" s="49" t="s">
        <v>4049</v>
      </c>
      <c r="G428" s="129">
        <v>71894</v>
      </c>
      <c r="H428" s="129">
        <v>78000</v>
      </c>
      <c r="I428" s="135">
        <v>0.085</v>
      </c>
      <c r="J428" s="134" t="s">
        <v>148</v>
      </c>
      <c r="K428" s="134" t="s">
        <v>148</v>
      </c>
    </row>
    <row r="429" ht="18.95" hidden="1" customHeight="1" spans="1:11">
      <c r="A429" s="126" t="s">
        <v>136</v>
      </c>
      <c r="B429" s="97" t="s">
        <v>136</v>
      </c>
      <c r="C429" s="97" t="s">
        <v>835</v>
      </c>
      <c r="D429" s="89" t="s">
        <v>841</v>
      </c>
      <c r="E429" s="97" t="s">
        <v>148</v>
      </c>
      <c r="F429" s="49" t="s">
        <v>4050</v>
      </c>
      <c r="G429" s="129">
        <v>19438</v>
      </c>
      <c r="H429" s="129">
        <v>20000</v>
      </c>
      <c r="I429" s="135">
        <v>0.029</v>
      </c>
      <c r="J429" s="134" t="s">
        <v>148</v>
      </c>
      <c r="K429" s="134" t="s">
        <v>148</v>
      </c>
    </row>
    <row r="430" ht="18.95" hidden="1" customHeight="1" spans="1:11">
      <c r="A430" s="126" t="s">
        <v>136</v>
      </c>
      <c r="B430" s="97"/>
      <c r="C430" s="97" t="s">
        <v>835</v>
      </c>
      <c r="D430" s="89" t="s">
        <v>843</v>
      </c>
      <c r="E430" s="97" t="s">
        <v>148</v>
      </c>
      <c r="F430" s="49" t="s">
        <v>4051</v>
      </c>
      <c r="G430" s="129">
        <v>2444</v>
      </c>
      <c r="H430" s="129">
        <v>2550</v>
      </c>
      <c r="I430" s="135">
        <v>0.043</v>
      </c>
      <c r="J430" s="134" t="s">
        <v>148</v>
      </c>
      <c r="K430" s="134" t="s">
        <v>148</v>
      </c>
    </row>
    <row r="431" ht="18.95" hidden="1" customHeight="1" spans="1:11">
      <c r="A431" s="126"/>
      <c r="B431" s="97" t="s">
        <v>136</v>
      </c>
      <c r="C431" s="97" t="s">
        <v>835</v>
      </c>
      <c r="D431" s="89" t="s">
        <v>845</v>
      </c>
      <c r="E431" s="97" t="s">
        <v>148</v>
      </c>
      <c r="F431" s="49" t="s">
        <v>4052</v>
      </c>
      <c r="G431" s="129">
        <v>5129</v>
      </c>
      <c r="H431" s="128">
        <v>5400</v>
      </c>
      <c r="I431" s="135">
        <v>0.053</v>
      </c>
      <c r="J431" s="134" t="s">
        <v>148</v>
      </c>
      <c r="K431" s="134" t="s">
        <v>148</v>
      </c>
    </row>
    <row r="432" ht="18.95" hidden="1" customHeight="1" spans="1:11">
      <c r="A432" s="126" t="s">
        <v>136</v>
      </c>
      <c r="B432" s="97"/>
      <c r="C432" s="97" t="s">
        <v>835</v>
      </c>
      <c r="D432" s="89" t="s">
        <v>847</v>
      </c>
      <c r="E432" s="97" t="s">
        <v>148</v>
      </c>
      <c r="F432" s="49" t="s">
        <v>4053</v>
      </c>
      <c r="G432" s="129">
        <v>218606</v>
      </c>
      <c r="H432" s="129">
        <v>215050</v>
      </c>
      <c r="I432" s="135">
        <v>-0.016</v>
      </c>
      <c r="J432" s="134" t="s">
        <v>148</v>
      </c>
      <c r="K432" s="134" t="s">
        <v>148</v>
      </c>
    </row>
    <row r="433" ht="18.95" hidden="1" customHeight="1" spans="1:11">
      <c r="A433" s="126" t="s">
        <v>136</v>
      </c>
      <c r="B433" s="482" t="s">
        <v>746</v>
      </c>
      <c r="C433" s="97"/>
      <c r="D433" s="89" t="s">
        <v>849</v>
      </c>
      <c r="E433" s="97" t="s">
        <v>148</v>
      </c>
      <c r="F433" s="50" t="s">
        <v>2960</v>
      </c>
      <c r="G433" s="129">
        <v>145807</v>
      </c>
      <c r="H433" s="127">
        <v>148000</v>
      </c>
      <c r="I433" s="133">
        <v>0.015</v>
      </c>
      <c r="J433" s="134" t="s">
        <v>148</v>
      </c>
      <c r="K433" s="134" t="s">
        <v>148</v>
      </c>
    </row>
    <row r="434" ht="18.95" customHeight="1" spans="1:11">
      <c r="A434" s="126" t="s">
        <v>135</v>
      </c>
      <c r="B434" s="97" t="s">
        <v>136</v>
      </c>
      <c r="C434" s="97"/>
      <c r="D434" s="89" t="s">
        <v>851</v>
      </c>
      <c r="E434" s="97"/>
      <c r="F434" s="50" t="s">
        <v>852</v>
      </c>
      <c r="G434" s="127">
        <v>432558</v>
      </c>
      <c r="H434" s="127">
        <v>447000</v>
      </c>
      <c r="I434" s="133">
        <v>0.033</v>
      </c>
      <c r="J434" s="134" t="s">
        <v>148</v>
      </c>
      <c r="K434" s="134" t="s">
        <v>148</v>
      </c>
    </row>
    <row r="435" ht="18.95" hidden="1" customHeight="1" spans="1:11">
      <c r="A435" s="126" t="s">
        <v>136</v>
      </c>
      <c r="B435" s="482" t="s">
        <v>851</v>
      </c>
      <c r="C435" s="97"/>
      <c r="D435" s="89" t="s">
        <v>853</v>
      </c>
      <c r="E435" s="97"/>
      <c r="F435" s="20" t="s">
        <v>854</v>
      </c>
      <c r="G435" s="127">
        <v>21683</v>
      </c>
      <c r="H435" s="127">
        <v>22500</v>
      </c>
      <c r="I435" s="133">
        <v>0.038</v>
      </c>
      <c r="J435" s="134" t="s">
        <v>148</v>
      </c>
      <c r="K435" s="134" t="s">
        <v>148</v>
      </c>
    </row>
    <row r="436" ht="18.95" hidden="1" customHeight="1" spans="1:11">
      <c r="A436" s="126" t="s">
        <v>136</v>
      </c>
      <c r="B436" s="97" t="s">
        <v>136</v>
      </c>
      <c r="C436" s="97" t="s">
        <v>853</v>
      </c>
      <c r="D436" s="89" t="s">
        <v>855</v>
      </c>
      <c r="E436" s="97" t="s">
        <v>148</v>
      </c>
      <c r="F436" s="49" t="s">
        <v>4054</v>
      </c>
      <c r="G436" s="129">
        <v>15859</v>
      </c>
      <c r="H436" s="129">
        <v>16610</v>
      </c>
      <c r="I436" s="135">
        <v>0.047</v>
      </c>
      <c r="J436" s="134" t="s">
        <v>148</v>
      </c>
      <c r="K436" s="134" t="s">
        <v>148</v>
      </c>
    </row>
    <row r="437" ht="18.95" hidden="1" customHeight="1" spans="1:11">
      <c r="A437" s="126" t="s">
        <v>136</v>
      </c>
      <c r="B437" s="97"/>
      <c r="C437" s="97" t="s">
        <v>853</v>
      </c>
      <c r="D437" s="89" t="s">
        <v>856</v>
      </c>
      <c r="E437" s="97" t="s">
        <v>148</v>
      </c>
      <c r="F437" s="49" t="s">
        <v>4055</v>
      </c>
      <c r="G437" s="129">
        <v>2864</v>
      </c>
      <c r="H437" s="129">
        <v>2900</v>
      </c>
      <c r="I437" s="135">
        <v>0.013</v>
      </c>
      <c r="J437" s="134" t="s">
        <v>148</v>
      </c>
      <c r="K437" s="134" t="s">
        <v>148</v>
      </c>
    </row>
    <row r="438" ht="18.95" hidden="1" customHeight="1" spans="1:11">
      <c r="A438" s="126" t="s">
        <v>136</v>
      </c>
      <c r="B438" s="97" t="s">
        <v>136</v>
      </c>
      <c r="C438" s="97" t="s">
        <v>853</v>
      </c>
      <c r="D438" s="89" t="s">
        <v>857</v>
      </c>
      <c r="E438" s="97" t="s">
        <v>148</v>
      </c>
      <c r="F438" s="23" t="s">
        <v>4056</v>
      </c>
      <c r="G438" s="129">
        <v>280</v>
      </c>
      <c r="H438" s="129">
        <v>290</v>
      </c>
      <c r="I438" s="135">
        <v>0.036</v>
      </c>
      <c r="J438" s="134" t="s">
        <v>148</v>
      </c>
      <c r="K438" s="134" t="s">
        <v>148</v>
      </c>
    </row>
    <row r="439" ht="18.95" hidden="1" customHeight="1" spans="1:11">
      <c r="A439" s="126" t="s">
        <v>136</v>
      </c>
      <c r="B439" s="97" t="s">
        <v>136</v>
      </c>
      <c r="C439" s="97" t="s">
        <v>853</v>
      </c>
      <c r="D439" s="89" t="s">
        <v>858</v>
      </c>
      <c r="E439" s="97" t="s">
        <v>148</v>
      </c>
      <c r="F439" s="49" t="s">
        <v>4057</v>
      </c>
      <c r="G439" s="129">
        <v>2680</v>
      </c>
      <c r="H439" s="129">
        <v>2700</v>
      </c>
      <c r="I439" s="135">
        <v>0.007</v>
      </c>
      <c r="J439" s="134" t="s">
        <v>148</v>
      </c>
      <c r="K439" s="134" t="s">
        <v>148</v>
      </c>
    </row>
    <row r="440" ht="18.95" hidden="1" customHeight="1" spans="1:11">
      <c r="A440" s="126" t="s">
        <v>136</v>
      </c>
      <c r="B440" s="482" t="s">
        <v>851</v>
      </c>
      <c r="C440" s="97"/>
      <c r="D440" s="89" t="s">
        <v>860</v>
      </c>
      <c r="E440" s="97"/>
      <c r="F440" s="20" t="s">
        <v>861</v>
      </c>
      <c r="G440" s="127">
        <v>15205</v>
      </c>
      <c r="H440" s="127">
        <v>15600</v>
      </c>
      <c r="I440" s="133">
        <v>0.026</v>
      </c>
      <c r="J440" s="134" t="s">
        <v>148</v>
      </c>
      <c r="K440" s="134" t="s">
        <v>148</v>
      </c>
    </row>
    <row r="441" ht="18.95" hidden="1" customHeight="1" spans="1:11">
      <c r="A441" s="126" t="s">
        <v>136</v>
      </c>
      <c r="B441" s="97" t="s">
        <v>136</v>
      </c>
      <c r="C441" s="97" t="s">
        <v>860</v>
      </c>
      <c r="D441" s="89" t="s">
        <v>862</v>
      </c>
      <c r="E441" s="97" t="s">
        <v>148</v>
      </c>
      <c r="F441" s="49" t="s">
        <v>4058</v>
      </c>
      <c r="G441" s="129">
        <v>603</v>
      </c>
      <c r="H441" s="128">
        <v>620</v>
      </c>
      <c r="I441" s="135">
        <v>0.028</v>
      </c>
      <c r="J441" s="134" t="s">
        <v>148</v>
      </c>
      <c r="K441" s="134" t="s">
        <v>148</v>
      </c>
    </row>
    <row r="442" ht="18.95" hidden="1" customHeight="1" spans="1:11">
      <c r="A442" s="126" t="s">
        <v>136</v>
      </c>
      <c r="B442" s="97" t="s">
        <v>136</v>
      </c>
      <c r="C442" s="97" t="s">
        <v>860</v>
      </c>
      <c r="D442" s="89" t="s">
        <v>864</v>
      </c>
      <c r="E442" s="97" t="s">
        <v>148</v>
      </c>
      <c r="F442" s="49" t="s">
        <v>4059</v>
      </c>
      <c r="G442" s="129">
        <v>40</v>
      </c>
      <c r="H442" s="129">
        <v>42</v>
      </c>
      <c r="I442" s="135">
        <v>0.05</v>
      </c>
      <c r="J442" s="134" t="s">
        <v>148</v>
      </c>
      <c r="K442" s="134" t="s">
        <v>148</v>
      </c>
    </row>
    <row r="443" ht="18.95" hidden="1" customHeight="1" spans="1:11">
      <c r="A443" s="126" t="s">
        <v>136</v>
      </c>
      <c r="B443" s="97" t="s">
        <v>136</v>
      </c>
      <c r="C443" s="97" t="s">
        <v>860</v>
      </c>
      <c r="D443" s="89" t="s">
        <v>866</v>
      </c>
      <c r="E443" s="97" t="s">
        <v>148</v>
      </c>
      <c r="F443" s="49" t="s">
        <v>4060</v>
      </c>
      <c r="G443" s="129">
        <v>25</v>
      </c>
      <c r="H443" s="129">
        <v>26</v>
      </c>
      <c r="I443" s="135">
        <v>0.04</v>
      </c>
      <c r="J443" s="134" t="s">
        <v>148</v>
      </c>
      <c r="K443" s="134" t="s">
        <v>148</v>
      </c>
    </row>
    <row r="444" hidden="1" spans="1:11">
      <c r="A444" s="126" t="s">
        <v>136</v>
      </c>
      <c r="B444" s="97" t="s">
        <v>136</v>
      </c>
      <c r="C444" s="97" t="s">
        <v>860</v>
      </c>
      <c r="D444" s="89" t="s">
        <v>868</v>
      </c>
      <c r="E444" s="97" t="s">
        <v>148</v>
      </c>
      <c r="F444" s="49" t="s">
        <v>4061</v>
      </c>
      <c r="G444" s="129">
        <v>6331</v>
      </c>
      <c r="H444" s="129">
        <v>6470</v>
      </c>
      <c r="I444" s="135">
        <v>0.022</v>
      </c>
      <c r="J444" s="134" t="s">
        <v>148</v>
      </c>
      <c r="K444" s="134" t="s">
        <v>148</v>
      </c>
    </row>
    <row r="445" hidden="1" spans="1:11">
      <c r="A445" s="126" t="s">
        <v>136</v>
      </c>
      <c r="B445" s="97" t="s">
        <v>136</v>
      </c>
      <c r="C445" s="97" t="s">
        <v>860</v>
      </c>
      <c r="D445" s="89" t="s">
        <v>870</v>
      </c>
      <c r="E445" s="97" t="s">
        <v>148</v>
      </c>
      <c r="F445" s="49" t="s">
        <v>2966</v>
      </c>
      <c r="G445" s="129">
        <v>0</v>
      </c>
      <c r="H445" s="129">
        <v>0</v>
      </c>
      <c r="I445" s="135" t="s">
        <v>136</v>
      </c>
      <c r="J445" s="134" t="s">
        <v>2730</v>
      </c>
      <c r="K445" s="134" t="s">
        <v>148</v>
      </c>
    </row>
    <row r="446" hidden="1" spans="1:11">
      <c r="A446" s="126" t="s">
        <v>136</v>
      </c>
      <c r="B446" s="97"/>
      <c r="C446" s="97" t="s">
        <v>860</v>
      </c>
      <c r="D446" s="89" t="s">
        <v>872</v>
      </c>
      <c r="E446" s="97" t="s">
        <v>148</v>
      </c>
      <c r="F446" s="49" t="s">
        <v>4062</v>
      </c>
      <c r="G446" s="129">
        <v>4065</v>
      </c>
      <c r="H446" s="129">
        <v>4200</v>
      </c>
      <c r="I446" s="135">
        <v>0.033</v>
      </c>
      <c r="J446" s="134" t="s">
        <v>148</v>
      </c>
      <c r="K446" s="134" t="s">
        <v>148</v>
      </c>
    </row>
    <row r="447" hidden="1" spans="1:11">
      <c r="A447" s="126" t="s">
        <v>136</v>
      </c>
      <c r="B447" s="97" t="s">
        <v>136</v>
      </c>
      <c r="C447" s="97" t="s">
        <v>860</v>
      </c>
      <c r="D447" s="89" t="s">
        <v>874</v>
      </c>
      <c r="E447" s="97" t="s">
        <v>148</v>
      </c>
      <c r="F447" s="49" t="s">
        <v>2968</v>
      </c>
      <c r="G447" s="129">
        <v>0</v>
      </c>
      <c r="H447" s="129">
        <v>0</v>
      </c>
      <c r="I447" s="135" t="s">
        <v>136</v>
      </c>
      <c r="J447" s="134" t="s">
        <v>2730</v>
      </c>
      <c r="K447" s="134" t="s">
        <v>148</v>
      </c>
    </row>
    <row r="448" hidden="1" spans="1:11">
      <c r="A448" s="126" t="s">
        <v>136</v>
      </c>
      <c r="B448" s="97" t="s">
        <v>136</v>
      </c>
      <c r="C448" s="97" t="s">
        <v>860</v>
      </c>
      <c r="D448" s="89" t="s">
        <v>876</v>
      </c>
      <c r="E448" s="97" t="s">
        <v>148</v>
      </c>
      <c r="F448" s="49" t="s">
        <v>4063</v>
      </c>
      <c r="G448" s="129">
        <v>4141</v>
      </c>
      <c r="H448" s="129">
        <v>4242</v>
      </c>
      <c r="I448" s="135">
        <v>0.024</v>
      </c>
      <c r="J448" s="134" t="s">
        <v>148</v>
      </c>
      <c r="K448" s="134" t="s">
        <v>148</v>
      </c>
    </row>
    <row r="449" ht="18.95" hidden="1" customHeight="1" spans="1:11">
      <c r="A449" s="126" t="s">
        <v>136</v>
      </c>
      <c r="B449" s="482" t="s">
        <v>851</v>
      </c>
      <c r="C449" s="97"/>
      <c r="D449" s="89" t="s">
        <v>878</v>
      </c>
      <c r="E449" s="97"/>
      <c r="F449" s="48" t="s">
        <v>879</v>
      </c>
      <c r="G449" s="127">
        <v>40555</v>
      </c>
      <c r="H449" s="127">
        <v>41800</v>
      </c>
      <c r="I449" s="133">
        <v>0.031</v>
      </c>
      <c r="J449" s="134" t="s">
        <v>148</v>
      </c>
      <c r="K449" s="134" t="s">
        <v>148</v>
      </c>
    </row>
    <row r="450" ht="18.95" hidden="1" customHeight="1" spans="1:11">
      <c r="A450" s="126" t="s">
        <v>136</v>
      </c>
      <c r="B450" s="97" t="s">
        <v>136</v>
      </c>
      <c r="C450" s="97" t="s">
        <v>878</v>
      </c>
      <c r="D450" s="89" t="s">
        <v>880</v>
      </c>
      <c r="E450" s="97" t="s">
        <v>148</v>
      </c>
      <c r="F450" s="49" t="s">
        <v>4058</v>
      </c>
      <c r="G450" s="129">
        <v>21292</v>
      </c>
      <c r="H450" s="128">
        <v>21800</v>
      </c>
      <c r="I450" s="135">
        <v>0.024</v>
      </c>
      <c r="J450" s="134" t="s">
        <v>148</v>
      </c>
      <c r="K450" s="134" t="s">
        <v>148</v>
      </c>
    </row>
    <row r="451" ht="18.95" hidden="1" customHeight="1" spans="1:11">
      <c r="A451" s="126" t="s">
        <v>136</v>
      </c>
      <c r="B451" s="97" t="s">
        <v>136</v>
      </c>
      <c r="C451" s="97" t="s">
        <v>878</v>
      </c>
      <c r="D451" s="89" t="s">
        <v>881</v>
      </c>
      <c r="E451" s="97" t="s">
        <v>148</v>
      </c>
      <c r="F451" s="49" t="s">
        <v>4064</v>
      </c>
      <c r="G451" s="129">
        <v>14888</v>
      </c>
      <c r="H451" s="129">
        <v>15300</v>
      </c>
      <c r="I451" s="135">
        <v>0.028</v>
      </c>
      <c r="J451" s="134" t="s">
        <v>148</v>
      </c>
      <c r="K451" s="134" t="s">
        <v>148</v>
      </c>
    </row>
    <row r="452" ht="18.95" hidden="1" customHeight="1" spans="1:11">
      <c r="A452" s="126" t="s">
        <v>136</v>
      </c>
      <c r="B452" s="97"/>
      <c r="C452" s="97" t="s">
        <v>878</v>
      </c>
      <c r="D452" s="89" t="s">
        <v>883</v>
      </c>
      <c r="E452" s="97" t="s">
        <v>148</v>
      </c>
      <c r="F452" s="49" t="s">
        <v>4065</v>
      </c>
      <c r="G452" s="129">
        <v>3700</v>
      </c>
      <c r="H452" s="129">
        <v>4000</v>
      </c>
      <c r="I452" s="135">
        <v>0.081</v>
      </c>
      <c r="J452" s="134" t="s">
        <v>148</v>
      </c>
      <c r="K452" s="134" t="s">
        <v>148</v>
      </c>
    </row>
    <row r="453" ht="18.95" hidden="1" customHeight="1" spans="1:11">
      <c r="A453" s="126" t="s">
        <v>136</v>
      </c>
      <c r="B453" s="97" t="s">
        <v>136</v>
      </c>
      <c r="C453" s="97" t="s">
        <v>878</v>
      </c>
      <c r="D453" s="89" t="s">
        <v>885</v>
      </c>
      <c r="E453" s="97" t="s">
        <v>148</v>
      </c>
      <c r="F453" s="49" t="s">
        <v>4066</v>
      </c>
      <c r="G453" s="129">
        <v>8</v>
      </c>
      <c r="H453" s="129">
        <v>0</v>
      </c>
      <c r="I453" s="135">
        <v>-1</v>
      </c>
      <c r="J453" s="134" t="s">
        <v>148</v>
      </c>
      <c r="K453" s="134" t="s">
        <v>148</v>
      </c>
    </row>
    <row r="454" ht="18.95" hidden="1" customHeight="1" spans="1:11">
      <c r="A454" s="126" t="s">
        <v>136</v>
      </c>
      <c r="B454" s="97" t="s">
        <v>136</v>
      </c>
      <c r="C454" s="97" t="s">
        <v>878</v>
      </c>
      <c r="D454" s="89" t="s">
        <v>887</v>
      </c>
      <c r="E454" s="97" t="s">
        <v>148</v>
      </c>
      <c r="F454" s="49" t="s">
        <v>4067</v>
      </c>
      <c r="G454" s="129">
        <v>667</v>
      </c>
      <c r="H454" s="129">
        <v>700</v>
      </c>
      <c r="I454" s="135">
        <v>0.049</v>
      </c>
      <c r="J454" s="134" t="s">
        <v>148</v>
      </c>
      <c r="K454" s="134" t="s">
        <v>148</v>
      </c>
    </row>
    <row r="455" ht="18.95" hidden="1" customHeight="1" spans="1:11">
      <c r="A455" s="126" t="s">
        <v>136</v>
      </c>
      <c r="B455" s="482" t="s">
        <v>851</v>
      </c>
      <c r="C455" s="97"/>
      <c r="D455" s="89" t="s">
        <v>889</v>
      </c>
      <c r="E455" s="97"/>
      <c r="F455" s="50" t="s">
        <v>890</v>
      </c>
      <c r="G455" s="127">
        <v>186097</v>
      </c>
      <c r="H455" s="127">
        <v>192000</v>
      </c>
      <c r="I455" s="133">
        <v>0.032</v>
      </c>
      <c r="J455" s="134" t="s">
        <v>148</v>
      </c>
      <c r="K455" s="134" t="s">
        <v>148</v>
      </c>
    </row>
    <row r="456" ht="18.95" hidden="1" customHeight="1" spans="1:11">
      <c r="A456" s="126" t="s">
        <v>136</v>
      </c>
      <c r="B456" s="97" t="s">
        <v>136</v>
      </c>
      <c r="C456" s="97" t="s">
        <v>889</v>
      </c>
      <c r="D456" s="89" t="s">
        <v>891</v>
      </c>
      <c r="E456" s="97" t="s">
        <v>148</v>
      </c>
      <c r="F456" s="49" t="s">
        <v>4058</v>
      </c>
      <c r="G456" s="129">
        <v>2245</v>
      </c>
      <c r="H456" s="129">
        <v>2300</v>
      </c>
      <c r="I456" s="135">
        <v>0.024</v>
      </c>
      <c r="J456" s="134" t="s">
        <v>148</v>
      </c>
      <c r="K456" s="134" t="s">
        <v>148</v>
      </c>
    </row>
    <row r="457" ht="18.95" hidden="1" customHeight="1" spans="1:11">
      <c r="A457" s="126" t="s">
        <v>136</v>
      </c>
      <c r="B457" s="97" t="s">
        <v>136</v>
      </c>
      <c r="C457" s="97" t="s">
        <v>889</v>
      </c>
      <c r="D457" s="89" t="s">
        <v>892</v>
      </c>
      <c r="E457" s="97" t="s">
        <v>148</v>
      </c>
      <c r="F457" s="49" t="s">
        <v>4068</v>
      </c>
      <c r="G457" s="129">
        <v>59658</v>
      </c>
      <c r="H457" s="129">
        <v>61740</v>
      </c>
      <c r="I457" s="135">
        <v>0.035</v>
      </c>
      <c r="J457" s="134" t="s">
        <v>148</v>
      </c>
      <c r="K457" s="134" t="s">
        <v>148</v>
      </c>
    </row>
    <row r="458" ht="18.95" hidden="1" customHeight="1" spans="1:11">
      <c r="A458" s="126" t="s">
        <v>136</v>
      </c>
      <c r="B458" s="97"/>
      <c r="C458" s="97" t="s">
        <v>889</v>
      </c>
      <c r="D458" s="89" t="s">
        <v>894</v>
      </c>
      <c r="E458" s="97" t="s">
        <v>148</v>
      </c>
      <c r="F458" s="49" t="s">
        <v>4069</v>
      </c>
      <c r="G458" s="129">
        <v>45098</v>
      </c>
      <c r="H458" s="129">
        <v>47000</v>
      </c>
      <c r="I458" s="135">
        <v>0.042</v>
      </c>
      <c r="J458" s="134" t="s">
        <v>148</v>
      </c>
      <c r="K458" s="134" t="s">
        <v>148</v>
      </c>
    </row>
    <row r="459" ht="18.95" hidden="1" customHeight="1" spans="1:11">
      <c r="A459" s="126" t="s">
        <v>136</v>
      </c>
      <c r="B459" s="97" t="s">
        <v>136</v>
      </c>
      <c r="C459" s="97" t="s">
        <v>889</v>
      </c>
      <c r="D459" s="89" t="s">
        <v>896</v>
      </c>
      <c r="E459" s="97" t="s">
        <v>148</v>
      </c>
      <c r="F459" s="49" t="s">
        <v>4070</v>
      </c>
      <c r="G459" s="129">
        <v>29953</v>
      </c>
      <c r="H459" s="129">
        <v>31000</v>
      </c>
      <c r="I459" s="135">
        <v>0.035</v>
      </c>
      <c r="J459" s="134" t="s">
        <v>148</v>
      </c>
      <c r="K459" s="134" t="s">
        <v>148</v>
      </c>
    </row>
    <row r="460" ht="18.95" hidden="1" customHeight="1" spans="1:11">
      <c r="A460" s="126" t="s">
        <v>136</v>
      </c>
      <c r="B460" s="97" t="s">
        <v>136</v>
      </c>
      <c r="C460" s="97" t="s">
        <v>889</v>
      </c>
      <c r="D460" s="89" t="s">
        <v>898</v>
      </c>
      <c r="E460" s="97" t="s">
        <v>148</v>
      </c>
      <c r="F460" s="49" t="s">
        <v>4071</v>
      </c>
      <c r="G460" s="129">
        <v>49143</v>
      </c>
      <c r="H460" s="129">
        <v>49960</v>
      </c>
      <c r="I460" s="135">
        <v>0.017</v>
      </c>
      <c r="J460" s="134" t="s">
        <v>148</v>
      </c>
      <c r="K460" s="134" t="s">
        <v>148</v>
      </c>
    </row>
    <row r="461" ht="18.95" hidden="1" customHeight="1" spans="1:11">
      <c r="A461" s="126" t="s">
        <v>136</v>
      </c>
      <c r="B461" s="482" t="s">
        <v>851</v>
      </c>
      <c r="C461" s="97"/>
      <c r="D461" s="89" t="s">
        <v>900</v>
      </c>
      <c r="E461" s="97"/>
      <c r="F461" s="50" t="s">
        <v>901</v>
      </c>
      <c r="G461" s="127">
        <v>31851</v>
      </c>
      <c r="H461" s="127">
        <v>32600</v>
      </c>
      <c r="I461" s="133">
        <v>0.024</v>
      </c>
      <c r="J461" s="134" t="s">
        <v>148</v>
      </c>
      <c r="K461" s="134" t="s">
        <v>148</v>
      </c>
    </row>
    <row r="462" ht="18.95" hidden="1" customHeight="1" spans="1:11">
      <c r="A462" s="126" t="s">
        <v>136</v>
      </c>
      <c r="B462" s="97" t="s">
        <v>136</v>
      </c>
      <c r="C462" s="97" t="s">
        <v>900</v>
      </c>
      <c r="D462" s="89" t="s">
        <v>902</v>
      </c>
      <c r="E462" s="97" t="s">
        <v>148</v>
      </c>
      <c r="F462" s="49" t="s">
        <v>4058</v>
      </c>
      <c r="G462" s="129">
        <v>2147</v>
      </c>
      <c r="H462" s="129">
        <v>2200</v>
      </c>
      <c r="I462" s="135">
        <v>0.025</v>
      </c>
      <c r="J462" s="134" t="s">
        <v>148</v>
      </c>
      <c r="K462" s="134" t="s">
        <v>148</v>
      </c>
    </row>
    <row r="463" ht="18.95" hidden="1" customHeight="1" spans="1:11">
      <c r="A463" s="126" t="s">
        <v>136</v>
      </c>
      <c r="B463" s="97"/>
      <c r="C463" s="97" t="s">
        <v>900</v>
      </c>
      <c r="D463" s="89" t="s">
        <v>903</v>
      </c>
      <c r="E463" s="97" t="s">
        <v>148</v>
      </c>
      <c r="F463" s="49" t="s">
        <v>4072</v>
      </c>
      <c r="G463" s="129">
        <v>3628</v>
      </c>
      <c r="H463" s="129">
        <v>11100</v>
      </c>
      <c r="I463" s="135">
        <v>2.06</v>
      </c>
      <c r="J463" s="134" t="s">
        <v>148</v>
      </c>
      <c r="K463" s="134" t="s">
        <v>148</v>
      </c>
    </row>
    <row r="464" ht="18.95" hidden="1" customHeight="1" spans="1:11">
      <c r="A464" s="126" t="s">
        <v>136</v>
      </c>
      <c r="B464" s="97" t="s">
        <v>136</v>
      </c>
      <c r="C464" s="97" t="s">
        <v>900</v>
      </c>
      <c r="D464" s="89" t="s">
        <v>905</v>
      </c>
      <c r="E464" s="97" t="s">
        <v>148</v>
      </c>
      <c r="F464" s="49" t="s">
        <v>4073</v>
      </c>
      <c r="G464" s="129">
        <v>8905</v>
      </c>
      <c r="H464" s="128">
        <v>9200</v>
      </c>
      <c r="I464" s="135">
        <v>0.033</v>
      </c>
      <c r="J464" s="134" t="s">
        <v>148</v>
      </c>
      <c r="K464" s="134" t="s">
        <v>148</v>
      </c>
    </row>
    <row r="465" ht="18.95" hidden="1" customHeight="1" spans="1:11">
      <c r="A465" s="126" t="s">
        <v>136</v>
      </c>
      <c r="B465" s="97" t="s">
        <v>136</v>
      </c>
      <c r="C465" s="97" t="s">
        <v>900</v>
      </c>
      <c r="D465" s="89" t="s">
        <v>907</v>
      </c>
      <c r="E465" s="97" t="s">
        <v>148</v>
      </c>
      <c r="F465" s="49" t="s">
        <v>4074</v>
      </c>
      <c r="G465" s="129">
        <v>17171</v>
      </c>
      <c r="H465" s="129">
        <v>10100</v>
      </c>
      <c r="I465" s="135">
        <v>-0.412</v>
      </c>
      <c r="J465" s="134" t="s">
        <v>148</v>
      </c>
      <c r="K465" s="134" t="s">
        <v>148</v>
      </c>
    </row>
    <row r="466" ht="18.95" hidden="1" customHeight="1" spans="1:11">
      <c r="A466" s="126" t="s">
        <v>136</v>
      </c>
      <c r="B466" s="482" t="s">
        <v>851</v>
      </c>
      <c r="C466" s="97"/>
      <c r="D466" s="89" t="s">
        <v>909</v>
      </c>
      <c r="E466" s="97"/>
      <c r="F466" s="50" t="s">
        <v>910</v>
      </c>
      <c r="G466" s="127">
        <v>10667</v>
      </c>
      <c r="H466" s="127">
        <v>11000</v>
      </c>
      <c r="I466" s="133">
        <v>0.031</v>
      </c>
      <c r="J466" s="134" t="s">
        <v>148</v>
      </c>
      <c r="K466" s="134" t="s">
        <v>148</v>
      </c>
    </row>
    <row r="467" ht="18.95" hidden="1" customHeight="1" spans="1:11">
      <c r="A467" s="126" t="s">
        <v>136</v>
      </c>
      <c r="B467" s="97" t="s">
        <v>136</v>
      </c>
      <c r="C467" s="97" t="s">
        <v>909</v>
      </c>
      <c r="D467" s="89" t="s">
        <v>911</v>
      </c>
      <c r="E467" s="97" t="s">
        <v>148</v>
      </c>
      <c r="F467" s="49" t="s">
        <v>4075</v>
      </c>
      <c r="G467" s="129">
        <v>3127</v>
      </c>
      <c r="H467" s="129">
        <v>3250</v>
      </c>
      <c r="I467" s="135">
        <v>0.039</v>
      </c>
      <c r="J467" s="134" t="s">
        <v>148</v>
      </c>
      <c r="K467" s="134" t="s">
        <v>148</v>
      </c>
    </row>
    <row r="468" ht="18.95" hidden="1" customHeight="1" spans="1:11">
      <c r="A468" s="126" t="s">
        <v>136</v>
      </c>
      <c r="B468" s="97"/>
      <c r="C468" s="97" t="s">
        <v>909</v>
      </c>
      <c r="D468" s="89" t="s">
        <v>913</v>
      </c>
      <c r="E468" s="97" t="s">
        <v>148</v>
      </c>
      <c r="F468" s="49" t="s">
        <v>4076</v>
      </c>
      <c r="G468" s="129">
        <v>2953</v>
      </c>
      <c r="H468" s="129">
        <v>3040</v>
      </c>
      <c r="I468" s="135">
        <v>0.029</v>
      </c>
      <c r="J468" s="134" t="s">
        <v>148</v>
      </c>
      <c r="K468" s="134" t="s">
        <v>148</v>
      </c>
    </row>
    <row r="469" ht="18.95" hidden="1" customHeight="1" spans="1:11">
      <c r="A469" s="126" t="s">
        <v>136</v>
      </c>
      <c r="B469" s="97" t="s">
        <v>136</v>
      </c>
      <c r="C469" s="97" t="s">
        <v>909</v>
      </c>
      <c r="D469" s="89" t="s">
        <v>915</v>
      </c>
      <c r="E469" s="97" t="s">
        <v>148</v>
      </c>
      <c r="F469" s="49" t="s">
        <v>2983</v>
      </c>
      <c r="G469" s="129">
        <v>0</v>
      </c>
      <c r="H469" s="129">
        <v>0</v>
      </c>
      <c r="I469" s="135" t="s">
        <v>136</v>
      </c>
      <c r="J469" s="134" t="s">
        <v>2730</v>
      </c>
      <c r="K469" s="134" t="s">
        <v>148</v>
      </c>
    </row>
    <row r="470" ht="18.95" hidden="1" customHeight="1" spans="1:11">
      <c r="A470" s="126" t="s">
        <v>136</v>
      </c>
      <c r="B470" s="97" t="s">
        <v>136</v>
      </c>
      <c r="C470" s="97" t="s">
        <v>909</v>
      </c>
      <c r="D470" s="89" t="s">
        <v>917</v>
      </c>
      <c r="E470" s="97" t="s">
        <v>148</v>
      </c>
      <c r="F470" s="49" t="s">
        <v>4077</v>
      </c>
      <c r="G470" s="129">
        <v>4587</v>
      </c>
      <c r="H470" s="128">
        <v>4710</v>
      </c>
      <c r="I470" s="135">
        <v>0.027</v>
      </c>
      <c r="J470" s="134" t="s">
        <v>148</v>
      </c>
      <c r="K470" s="134" t="s">
        <v>148</v>
      </c>
    </row>
    <row r="471" ht="18.95" hidden="1" customHeight="1" spans="1:11">
      <c r="A471" s="126" t="s">
        <v>136</v>
      </c>
      <c r="B471" s="482" t="s">
        <v>851</v>
      </c>
      <c r="C471" s="97"/>
      <c r="D471" s="89" t="s">
        <v>919</v>
      </c>
      <c r="E471" s="97"/>
      <c r="F471" s="50" t="s">
        <v>920</v>
      </c>
      <c r="G471" s="127">
        <v>30751</v>
      </c>
      <c r="H471" s="127">
        <v>31700</v>
      </c>
      <c r="I471" s="133">
        <v>0.031</v>
      </c>
      <c r="J471" s="134" t="s">
        <v>148</v>
      </c>
      <c r="K471" s="134" t="s">
        <v>148</v>
      </c>
    </row>
    <row r="472" ht="18.95" hidden="1" customHeight="1" spans="1:11">
      <c r="A472" s="126" t="s">
        <v>136</v>
      </c>
      <c r="B472" s="97" t="s">
        <v>136</v>
      </c>
      <c r="C472" s="97" t="s">
        <v>919</v>
      </c>
      <c r="D472" s="89" t="s">
        <v>921</v>
      </c>
      <c r="E472" s="97" t="s">
        <v>148</v>
      </c>
      <c r="F472" s="49" t="s">
        <v>4058</v>
      </c>
      <c r="G472" s="129">
        <v>5440</v>
      </c>
      <c r="H472" s="129">
        <v>5600</v>
      </c>
      <c r="I472" s="135">
        <v>0.029</v>
      </c>
      <c r="J472" s="134" t="s">
        <v>148</v>
      </c>
      <c r="K472" s="134" t="s">
        <v>148</v>
      </c>
    </row>
    <row r="473" ht="18.95" hidden="1" customHeight="1" spans="1:11">
      <c r="A473" s="126" t="s">
        <v>136</v>
      </c>
      <c r="B473" s="97" t="s">
        <v>136</v>
      </c>
      <c r="C473" s="97" t="s">
        <v>919</v>
      </c>
      <c r="D473" s="89" t="s">
        <v>922</v>
      </c>
      <c r="E473" s="97" t="s">
        <v>148</v>
      </c>
      <c r="F473" s="49" t="s">
        <v>4078</v>
      </c>
      <c r="G473" s="129">
        <v>15347</v>
      </c>
      <c r="H473" s="129">
        <v>16000</v>
      </c>
      <c r="I473" s="135">
        <v>0.043</v>
      </c>
      <c r="J473" s="134" t="s">
        <v>148</v>
      </c>
      <c r="K473" s="134" t="s">
        <v>148</v>
      </c>
    </row>
    <row r="474" ht="18.95" hidden="1" customHeight="1" spans="1:11">
      <c r="A474" s="126" t="s">
        <v>136</v>
      </c>
      <c r="B474" s="97" t="s">
        <v>136</v>
      </c>
      <c r="C474" s="97" t="s">
        <v>919</v>
      </c>
      <c r="D474" s="89" t="s">
        <v>924</v>
      </c>
      <c r="E474" s="97" t="s">
        <v>148</v>
      </c>
      <c r="F474" s="49" t="s">
        <v>4079</v>
      </c>
      <c r="G474" s="129">
        <v>182</v>
      </c>
      <c r="H474" s="129">
        <v>190</v>
      </c>
      <c r="I474" s="135">
        <v>0.044</v>
      </c>
      <c r="J474" s="134" t="s">
        <v>148</v>
      </c>
      <c r="K474" s="134" t="s">
        <v>148</v>
      </c>
    </row>
    <row r="475" ht="18.95" hidden="1" customHeight="1" spans="1:11">
      <c r="A475" s="126" t="s">
        <v>136</v>
      </c>
      <c r="B475" s="97"/>
      <c r="C475" s="97" t="s">
        <v>919</v>
      </c>
      <c r="D475" s="89" t="s">
        <v>926</v>
      </c>
      <c r="E475" s="97" t="s">
        <v>148</v>
      </c>
      <c r="F475" s="49" t="s">
        <v>4080</v>
      </c>
      <c r="G475" s="129">
        <v>444</v>
      </c>
      <c r="H475" s="129">
        <v>450</v>
      </c>
      <c r="I475" s="135">
        <v>0.014</v>
      </c>
      <c r="J475" s="134" t="s">
        <v>148</v>
      </c>
      <c r="K475" s="134" t="s">
        <v>148</v>
      </c>
    </row>
    <row r="476" ht="18.95" hidden="1" customHeight="1" spans="1:11">
      <c r="A476" s="126" t="s">
        <v>136</v>
      </c>
      <c r="B476" s="97" t="s">
        <v>136</v>
      </c>
      <c r="C476" s="97" t="s">
        <v>919</v>
      </c>
      <c r="D476" s="89" t="s">
        <v>928</v>
      </c>
      <c r="E476" s="97" t="s">
        <v>148</v>
      </c>
      <c r="F476" s="49" t="s">
        <v>4081</v>
      </c>
      <c r="G476" s="129">
        <v>362</v>
      </c>
      <c r="H476" s="128">
        <v>950</v>
      </c>
      <c r="I476" s="135">
        <v>1.624</v>
      </c>
      <c r="J476" s="134" t="s">
        <v>148</v>
      </c>
      <c r="K476" s="134" t="s">
        <v>148</v>
      </c>
    </row>
    <row r="477" ht="18.95" hidden="1" customHeight="1" spans="1:11">
      <c r="A477" s="126" t="s">
        <v>136</v>
      </c>
      <c r="B477" s="97" t="s">
        <v>136</v>
      </c>
      <c r="C477" s="97" t="s">
        <v>919</v>
      </c>
      <c r="D477" s="89" t="s">
        <v>930</v>
      </c>
      <c r="E477" s="97" t="s">
        <v>148</v>
      </c>
      <c r="F477" s="49" t="s">
        <v>4082</v>
      </c>
      <c r="G477" s="129">
        <v>8976</v>
      </c>
      <c r="H477" s="129">
        <v>8510</v>
      </c>
      <c r="I477" s="135">
        <v>-0.052</v>
      </c>
      <c r="J477" s="134" t="s">
        <v>148</v>
      </c>
      <c r="K477" s="134" t="s">
        <v>148</v>
      </c>
    </row>
    <row r="478" ht="18.95" hidden="1" customHeight="1" spans="1:11">
      <c r="A478" s="126" t="s">
        <v>136</v>
      </c>
      <c r="B478" s="482" t="s">
        <v>851</v>
      </c>
      <c r="C478" s="97"/>
      <c r="D478" s="89" t="s">
        <v>932</v>
      </c>
      <c r="E478" s="97"/>
      <c r="F478" s="50" t="s">
        <v>933</v>
      </c>
      <c r="G478" s="127">
        <v>2220</v>
      </c>
      <c r="H478" s="127">
        <v>6050</v>
      </c>
      <c r="I478" s="133">
        <v>1.725</v>
      </c>
      <c r="J478" s="134" t="s">
        <v>148</v>
      </c>
      <c r="K478" s="134" t="s">
        <v>148</v>
      </c>
    </row>
    <row r="479" ht="18.95" hidden="1" customHeight="1" spans="1:11">
      <c r="A479" s="126" t="s">
        <v>136</v>
      </c>
      <c r="B479" s="97"/>
      <c r="C479" s="482" t="s">
        <v>932</v>
      </c>
      <c r="D479" s="89" t="s">
        <v>934</v>
      </c>
      <c r="E479" s="97" t="s">
        <v>148</v>
      </c>
      <c r="F479" s="49" t="s">
        <v>4083</v>
      </c>
      <c r="G479" s="129">
        <v>267</v>
      </c>
      <c r="H479" s="129">
        <v>5000</v>
      </c>
      <c r="I479" s="135">
        <v>17.727</v>
      </c>
      <c r="J479" s="134" t="s">
        <v>148</v>
      </c>
      <c r="K479" s="134" t="s">
        <v>148</v>
      </c>
    </row>
    <row r="480" ht="18.95" hidden="1" customHeight="1" spans="1:11">
      <c r="A480" s="126" t="s">
        <v>136</v>
      </c>
      <c r="B480" s="97"/>
      <c r="C480" s="482" t="s">
        <v>932</v>
      </c>
      <c r="D480" s="89" t="s">
        <v>936</v>
      </c>
      <c r="E480" s="97" t="s">
        <v>148</v>
      </c>
      <c r="F480" s="49" t="s">
        <v>4084</v>
      </c>
      <c r="G480" s="129">
        <v>40</v>
      </c>
      <c r="H480" s="129">
        <v>42</v>
      </c>
      <c r="I480" s="135">
        <v>0.05</v>
      </c>
      <c r="J480" s="134" t="s">
        <v>148</v>
      </c>
      <c r="K480" s="134" t="s">
        <v>148</v>
      </c>
    </row>
    <row r="481" ht="18.95" hidden="1" customHeight="1" spans="1:11">
      <c r="A481" s="126" t="s">
        <v>136</v>
      </c>
      <c r="B481" s="97" t="s">
        <v>136</v>
      </c>
      <c r="C481" s="482" t="s">
        <v>932</v>
      </c>
      <c r="D481" s="89" t="s">
        <v>938</v>
      </c>
      <c r="E481" s="97" t="s">
        <v>148</v>
      </c>
      <c r="F481" s="49" t="s">
        <v>4085</v>
      </c>
      <c r="G481" s="129">
        <v>1913</v>
      </c>
      <c r="H481" s="128">
        <v>1008</v>
      </c>
      <c r="I481" s="135">
        <v>-0.473</v>
      </c>
      <c r="J481" s="134" t="s">
        <v>148</v>
      </c>
      <c r="K481" s="134" t="s">
        <v>148</v>
      </c>
    </row>
    <row r="482" ht="18.95" hidden="1" customHeight="1" spans="1:11">
      <c r="A482" s="126" t="s">
        <v>136</v>
      </c>
      <c r="B482" s="482" t="s">
        <v>851</v>
      </c>
      <c r="C482" s="97"/>
      <c r="D482" s="89" t="s">
        <v>940</v>
      </c>
      <c r="E482" s="97" t="s">
        <v>148</v>
      </c>
      <c r="F482" s="50" t="s">
        <v>2993</v>
      </c>
      <c r="G482" s="141">
        <v>5540</v>
      </c>
      <c r="H482" s="127">
        <v>9000</v>
      </c>
      <c r="I482" s="133">
        <v>0.625</v>
      </c>
      <c r="J482" s="134" t="s">
        <v>148</v>
      </c>
      <c r="K482" s="134" t="s">
        <v>148</v>
      </c>
    </row>
    <row r="483" ht="18.95" hidden="1" customHeight="1" spans="1:11">
      <c r="A483" s="126" t="s">
        <v>136</v>
      </c>
      <c r="B483" s="482" t="s">
        <v>851</v>
      </c>
      <c r="C483" s="97"/>
      <c r="D483" s="89" t="s">
        <v>942</v>
      </c>
      <c r="E483" s="97"/>
      <c r="F483" s="50" t="s">
        <v>943</v>
      </c>
      <c r="G483" s="127">
        <v>87989</v>
      </c>
      <c r="H483" s="127">
        <v>84750</v>
      </c>
      <c r="I483" s="133">
        <v>-0.037</v>
      </c>
      <c r="J483" s="134" t="s">
        <v>148</v>
      </c>
      <c r="K483" s="134" t="s">
        <v>148</v>
      </c>
    </row>
    <row r="484" ht="18.95" hidden="1" customHeight="1" spans="1:11">
      <c r="A484" s="126" t="s">
        <v>136</v>
      </c>
      <c r="B484" s="97" t="s">
        <v>136</v>
      </c>
      <c r="C484" s="97" t="s">
        <v>942</v>
      </c>
      <c r="D484" s="89" t="s">
        <v>944</v>
      </c>
      <c r="E484" s="97" t="s">
        <v>148</v>
      </c>
      <c r="F484" s="49" t="s">
        <v>4086</v>
      </c>
      <c r="G484" s="129">
        <v>4058</v>
      </c>
      <c r="H484" s="129">
        <v>4200</v>
      </c>
      <c r="I484" s="135">
        <v>0.035</v>
      </c>
      <c r="J484" s="134" t="s">
        <v>148</v>
      </c>
      <c r="K484" s="134" t="s">
        <v>148</v>
      </c>
    </row>
    <row r="485" ht="18.95" hidden="1" customHeight="1" spans="1:11">
      <c r="A485" s="126"/>
      <c r="B485" s="97" t="s">
        <v>136</v>
      </c>
      <c r="C485" s="97" t="s">
        <v>942</v>
      </c>
      <c r="D485" s="89" t="s">
        <v>946</v>
      </c>
      <c r="E485" s="97" t="s">
        <v>148</v>
      </c>
      <c r="F485" s="49" t="s">
        <v>2996</v>
      </c>
      <c r="G485" s="129">
        <v>0</v>
      </c>
      <c r="H485" s="129">
        <v>0</v>
      </c>
      <c r="I485" s="135" t="s">
        <v>136</v>
      </c>
      <c r="J485" s="134" t="s">
        <v>2730</v>
      </c>
      <c r="K485" s="134" t="s">
        <v>148</v>
      </c>
    </row>
    <row r="486" ht="18.95" hidden="1" customHeight="1" spans="1:11">
      <c r="A486" s="126" t="s">
        <v>136</v>
      </c>
      <c r="B486" s="97"/>
      <c r="C486" s="97" t="s">
        <v>942</v>
      </c>
      <c r="D486" s="89" t="s">
        <v>948</v>
      </c>
      <c r="E486" s="97" t="s">
        <v>148</v>
      </c>
      <c r="F486" s="49" t="s">
        <v>4087</v>
      </c>
      <c r="G486" s="129">
        <v>1200</v>
      </c>
      <c r="H486" s="128">
        <v>9400</v>
      </c>
      <c r="I486" s="135">
        <v>6.833</v>
      </c>
      <c r="J486" s="134" t="s">
        <v>148</v>
      </c>
      <c r="K486" s="134" t="s">
        <v>148</v>
      </c>
    </row>
    <row r="487" ht="18.95" hidden="1" customHeight="1" spans="1:11">
      <c r="A487" s="126" t="s">
        <v>136</v>
      </c>
      <c r="B487" s="97" t="s">
        <v>136</v>
      </c>
      <c r="C487" s="97" t="s">
        <v>942</v>
      </c>
      <c r="D487" s="89" t="s">
        <v>950</v>
      </c>
      <c r="E487" s="97" t="s">
        <v>148</v>
      </c>
      <c r="F487" s="49" t="s">
        <v>4088</v>
      </c>
      <c r="G487" s="129">
        <v>82731</v>
      </c>
      <c r="H487" s="129">
        <v>71150</v>
      </c>
      <c r="I487" s="135">
        <v>-0.14</v>
      </c>
      <c r="J487" s="134" t="s">
        <v>148</v>
      </c>
      <c r="K487" s="134" t="s">
        <v>148</v>
      </c>
    </row>
    <row r="488" ht="18.95" customHeight="1" spans="1:11">
      <c r="A488" s="126" t="s">
        <v>135</v>
      </c>
      <c r="B488" s="97" t="s">
        <v>136</v>
      </c>
      <c r="C488" s="97"/>
      <c r="D488" s="89" t="s">
        <v>952</v>
      </c>
      <c r="E488" s="97"/>
      <c r="F488" s="50" t="s">
        <v>953</v>
      </c>
      <c r="G488" s="127">
        <v>556057</v>
      </c>
      <c r="H488" s="127">
        <v>574000</v>
      </c>
      <c r="I488" s="133">
        <v>0.032</v>
      </c>
      <c r="J488" s="134" t="s">
        <v>148</v>
      </c>
      <c r="K488" s="134" t="s">
        <v>148</v>
      </c>
    </row>
    <row r="489" ht="18.95" hidden="1" customHeight="1" spans="1:11">
      <c r="A489" s="126" t="s">
        <v>136</v>
      </c>
      <c r="B489" s="482" t="s">
        <v>952</v>
      </c>
      <c r="C489" s="97"/>
      <c r="D489" s="89" t="s">
        <v>954</v>
      </c>
      <c r="E489" s="97"/>
      <c r="F489" s="50" t="s">
        <v>955</v>
      </c>
      <c r="G489" s="127">
        <v>227600</v>
      </c>
      <c r="H489" s="127">
        <v>235000</v>
      </c>
      <c r="I489" s="133">
        <v>0.033</v>
      </c>
      <c r="J489" s="134" t="s">
        <v>148</v>
      </c>
      <c r="K489" s="134" t="s">
        <v>148</v>
      </c>
    </row>
    <row r="490" ht="18.95" hidden="1" customHeight="1" spans="1:11">
      <c r="A490" s="126" t="s">
        <v>136</v>
      </c>
      <c r="B490" s="97" t="s">
        <v>136</v>
      </c>
      <c r="C490" s="97" t="s">
        <v>954</v>
      </c>
      <c r="D490" s="89" t="s">
        <v>956</v>
      </c>
      <c r="E490" s="97" t="s">
        <v>148</v>
      </c>
      <c r="F490" s="49" t="s">
        <v>4054</v>
      </c>
      <c r="G490" s="129">
        <v>25707</v>
      </c>
      <c r="H490" s="129">
        <v>27000</v>
      </c>
      <c r="I490" s="135">
        <v>0.05</v>
      </c>
      <c r="J490" s="134" t="s">
        <v>148</v>
      </c>
      <c r="K490" s="134" t="s">
        <v>148</v>
      </c>
    </row>
    <row r="491" ht="18.95" hidden="1" customHeight="1" spans="1:11">
      <c r="A491" s="126" t="s">
        <v>136</v>
      </c>
      <c r="B491" s="97" t="s">
        <v>136</v>
      </c>
      <c r="C491" s="97" t="s">
        <v>954</v>
      </c>
      <c r="D491" s="89" t="s">
        <v>957</v>
      </c>
      <c r="E491" s="97" t="s">
        <v>148</v>
      </c>
      <c r="F491" s="49" t="s">
        <v>4055</v>
      </c>
      <c r="G491" s="129">
        <v>5635</v>
      </c>
      <c r="H491" s="129">
        <v>5800</v>
      </c>
      <c r="I491" s="135">
        <v>0.029</v>
      </c>
      <c r="J491" s="134" t="s">
        <v>148</v>
      </c>
      <c r="K491" s="134" t="s">
        <v>148</v>
      </c>
    </row>
    <row r="492" ht="18.95" hidden="1" customHeight="1" spans="1:11">
      <c r="A492" s="126" t="s">
        <v>136</v>
      </c>
      <c r="B492" s="97" t="s">
        <v>136</v>
      </c>
      <c r="C492" s="97" t="s">
        <v>954</v>
      </c>
      <c r="D492" s="89" t="s">
        <v>958</v>
      </c>
      <c r="E492" s="97" t="s">
        <v>148</v>
      </c>
      <c r="F492" s="49" t="s">
        <v>4056</v>
      </c>
      <c r="G492" s="129">
        <v>230</v>
      </c>
      <c r="H492" s="129">
        <v>240</v>
      </c>
      <c r="I492" s="135">
        <v>0.043</v>
      </c>
      <c r="J492" s="134" t="s">
        <v>148</v>
      </c>
      <c r="K492" s="134" t="s">
        <v>148</v>
      </c>
    </row>
    <row r="493" ht="18.95" hidden="1" customHeight="1" spans="1:11">
      <c r="A493" s="126" t="s">
        <v>136</v>
      </c>
      <c r="B493" s="97" t="s">
        <v>136</v>
      </c>
      <c r="C493" s="97" t="s">
        <v>954</v>
      </c>
      <c r="D493" s="89" t="s">
        <v>959</v>
      </c>
      <c r="E493" s="97" t="s">
        <v>148</v>
      </c>
      <c r="F493" s="49" t="s">
        <v>4089</v>
      </c>
      <c r="G493" s="129">
        <v>17040</v>
      </c>
      <c r="H493" s="128">
        <v>17500</v>
      </c>
      <c r="I493" s="135">
        <v>0.027</v>
      </c>
      <c r="J493" s="134" t="s">
        <v>148</v>
      </c>
      <c r="K493" s="134" t="s">
        <v>148</v>
      </c>
    </row>
    <row r="494" ht="18.95" hidden="1" customHeight="1" spans="1:11">
      <c r="A494" s="126" t="s">
        <v>136</v>
      </c>
      <c r="B494" s="97" t="s">
        <v>136</v>
      </c>
      <c r="C494" s="97" t="s">
        <v>954</v>
      </c>
      <c r="D494" s="89" t="s">
        <v>961</v>
      </c>
      <c r="E494" s="97" t="s">
        <v>148</v>
      </c>
      <c r="F494" s="49" t="s">
        <v>4090</v>
      </c>
      <c r="G494" s="129">
        <v>3374</v>
      </c>
      <c r="H494" s="129">
        <v>3500</v>
      </c>
      <c r="I494" s="135">
        <v>0.037</v>
      </c>
      <c r="J494" s="134" t="s">
        <v>148</v>
      </c>
      <c r="K494" s="134" t="s">
        <v>148</v>
      </c>
    </row>
    <row r="495" ht="18.95" hidden="1" customHeight="1" spans="1:11">
      <c r="A495" s="126" t="s">
        <v>136</v>
      </c>
      <c r="B495" s="97" t="s">
        <v>136</v>
      </c>
      <c r="C495" s="97" t="s">
        <v>954</v>
      </c>
      <c r="D495" s="89" t="s">
        <v>963</v>
      </c>
      <c r="E495" s="97" t="s">
        <v>148</v>
      </c>
      <c r="F495" s="49" t="s">
        <v>4091</v>
      </c>
      <c r="G495" s="129">
        <v>6230</v>
      </c>
      <c r="H495" s="129">
        <v>6400</v>
      </c>
      <c r="I495" s="135">
        <v>0.027</v>
      </c>
      <c r="J495" s="134" t="s">
        <v>148</v>
      </c>
      <c r="K495" s="134" t="s">
        <v>148</v>
      </c>
    </row>
    <row r="496" ht="18.95" hidden="1" customHeight="1" spans="1:11">
      <c r="A496" s="126" t="s">
        <v>136</v>
      </c>
      <c r="B496" s="97" t="s">
        <v>136</v>
      </c>
      <c r="C496" s="97" t="s">
        <v>954</v>
      </c>
      <c r="D496" s="89" t="s">
        <v>965</v>
      </c>
      <c r="E496" s="97" t="s">
        <v>148</v>
      </c>
      <c r="F496" s="49" t="s">
        <v>4092</v>
      </c>
      <c r="G496" s="129">
        <v>27304</v>
      </c>
      <c r="H496" s="129">
        <v>28000</v>
      </c>
      <c r="I496" s="135">
        <v>0.025</v>
      </c>
      <c r="J496" s="134" t="s">
        <v>148</v>
      </c>
      <c r="K496" s="134" t="s">
        <v>148</v>
      </c>
    </row>
    <row r="497" ht="18.95" hidden="1" customHeight="1" spans="1:11">
      <c r="A497" s="126" t="s">
        <v>136</v>
      </c>
      <c r="B497" s="97" t="s">
        <v>136</v>
      </c>
      <c r="C497" s="97" t="s">
        <v>954</v>
      </c>
      <c r="D497" s="89" t="s">
        <v>967</v>
      </c>
      <c r="E497" s="97" t="s">
        <v>148</v>
      </c>
      <c r="F497" s="49" t="s">
        <v>4093</v>
      </c>
      <c r="G497" s="129">
        <v>7405</v>
      </c>
      <c r="H497" s="129">
        <v>7600</v>
      </c>
      <c r="I497" s="135">
        <v>0.026</v>
      </c>
      <c r="J497" s="134" t="s">
        <v>148</v>
      </c>
      <c r="K497" s="134" t="s">
        <v>148</v>
      </c>
    </row>
    <row r="498" ht="18.95" hidden="1" customHeight="1" spans="1:11">
      <c r="A498" s="126" t="s">
        <v>136</v>
      </c>
      <c r="B498" s="97" t="s">
        <v>136</v>
      </c>
      <c r="C498" s="97" t="s">
        <v>954</v>
      </c>
      <c r="D498" s="89" t="s">
        <v>969</v>
      </c>
      <c r="E498" s="97" t="s">
        <v>148</v>
      </c>
      <c r="F498" s="49" t="s">
        <v>4094</v>
      </c>
      <c r="G498" s="129">
        <v>57184</v>
      </c>
      <c r="H498" s="128">
        <v>59000</v>
      </c>
      <c r="I498" s="135">
        <v>0.032</v>
      </c>
      <c r="J498" s="134" t="s">
        <v>148</v>
      </c>
      <c r="K498" s="134" t="s">
        <v>148</v>
      </c>
    </row>
    <row r="499" ht="18.95" hidden="1" customHeight="1" spans="1:11">
      <c r="A499" s="126" t="s">
        <v>136</v>
      </c>
      <c r="B499" s="97" t="s">
        <v>136</v>
      </c>
      <c r="C499" s="97" t="s">
        <v>954</v>
      </c>
      <c r="D499" s="89" t="s">
        <v>971</v>
      </c>
      <c r="E499" s="97" t="s">
        <v>148</v>
      </c>
      <c r="F499" s="49" t="s">
        <v>4095</v>
      </c>
      <c r="G499" s="129">
        <v>1196</v>
      </c>
      <c r="H499" s="129">
        <v>1230</v>
      </c>
      <c r="I499" s="135">
        <v>0.028</v>
      </c>
      <c r="J499" s="134" t="s">
        <v>148</v>
      </c>
      <c r="K499" s="134" t="s">
        <v>148</v>
      </c>
    </row>
    <row r="500" ht="18.95" hidden="1" customHeight="1" spans="1:11">
      <c r="A500" s="126" t="s">
        <v>136</v>
      </c>
      <c r="B500" s="97"/>
      <c r="C500" s="97" t="s">
        <v>954</v>
      </c>
      <c r="D500" s="89" t="s">
        <v>973</v>
      </c>
      <c r="E500" s="97" t="s">
        <v>148</v>
      </c>
      <c r="F500" s="49" t="s">
        <v>4096</v>
      </c>
      <c r="G500" s="129">
        <v>27012</v>
      </c>
      <c r="H500" s="129">
        <v>27700</v>
      </c>
      <c r="I500" s="135">
        <v>0.025</v>
      </c>
      <c r="J500" s="134" t="s">
        <v>148</v>
      </c>
      <c r="K500" s="134" t="s">
        <v>148</v>
      </c>
    </row>
    <row r="501" ht="18.95" hidden="1" customHeight="1" spans="1:11">
      <c r="A501" s="126" t="s">
        <v>136</v>
      </c>
      <c r="B501" s="97" t="s">
        <v>136</v>
      </c>
      <c r="C501" s="97" t="s">
        <v>954</v>
      </c>
      <c r="D501" s="89" t="s">
        <v>975</v>
      </c>
      <c r="E501" s="97" t="s">
        <v>148</v>
      </c>
      <c r="F501" s="49" t="s">
        <v>4097</v>
      </c>
      <c r="G501" s="129">
        <v>2243</v>
      </c>
      <c r="H501" s="129">
        <v>2300</v>
      </c>
      <c r="I501" s="135">
        <v>0.025</v>
      </c>
      <c r="J501" s="134" t="s">
        <v>148</v>
      </c>
      <c r="K501" s="134" t="s">
        <v>148</v>
      </c>
    </row>
    <row r="502" ht="18.95" hidden="1" customHeight="1" spans="1:11">
      <c r="A502" s="126" t="s">
        <v>136</v>
      </c>
      <c r="B502" s="97" t="s">
        <v>136</v>
      </c>
      <c r="C502" s="97" t="s">
        <v>954</v>
      </c>
      <c r="D502" s="89" t="s">
        <v>977</v>
      </c>
      <c r="E502" s="97" t="s">
        <v>148</v>
      </c>
      <c r="F502" s="49" t="s">
        <v>4098</v>
      </c>
      <c r="G502" s="129">
        <v>47040</v>
      </c>
      <c r="H502" s="129">
        <v>48730</v>
      </c>
      <c r="I502" s="135">
        <v>0.036</v>
      </c>
      <c r="J502" s="134" t="s">
        <v>148</v>
      </c>
      <c r="K502" s="134" t="s">
        <v>148</v>
      </c>
    </row>
    <row r="503" ht="18.95" hidden="1" customHeight="1" spans="1:11">
      <c r="A503" s="126" t="s">
        <v>136</v>
      </c>
      <c r="B503" s="482" t="s">
        <v>952</v>
      </c>
      <c r="C503" s="97"/>
      <c r="D503" s="89" t="s">
        <v>979</v>
      </c>
      <c r="E503" s="97"/>
      <c r="F503" s="48" t="s">
        <v>980</v>
      </c>
      <c r="G503" s="127">
        <v>71442</v>
      </c>
      <c r="H503" s="127">
        <v>73000</v>
      </c>
      <c r="I503" s="133">
        <v>0.022</v>
      </c>
      <c r="J503" s="134" t="s">
        <v>148</v>
      </c>
      <c r="K503" s="134" t="s">
        <v>148</v>
      </c>
    </row>
    <row r="504" ht="18.95" hidden="1" customHeight="1" spans="1:11">
      <c r="A504" s="126" t="s">
        <v>136</v>
      </c>
      <c r="B504" s="97" t="s">
        <v>136</v>
      </c>
      <c r="C504" s="97" t="s">
        <v>979</v>
      </c>
      <c r="D504" s="89" t="s">
        <v>981</v>
      </c>
      <c r="E504" s="97" t="s">
        <v>148</v>
      </c>
      <c r="F504" s="49" t="s">
        <v>4054</v>
      </c>
      <c r="G504" s="129">
        <v>1046</v>
      </c>
      <c r="H504" s="128">
        <v>1090</v>
      </c>
      <c r="I504" s="135">
        <v>0.042</v>
      </c>
      <c r="J504" s="134" t="s">
        <v>148</v>
      </c>
      <c r="K504" s="134" t="s">
        <v>148</v>
      </c>
    </row>
    <row r="505" ht="18.95" hidden="1" customHeight="1" spans="1:11">
      <c r="A505" s="126" t="s">
        <v>136</v>
      </c>
      <c r="B505" s="97" t="s">
        <v>136</v>
      </c>
      <c r="C505" s="97" t="s">
        <v>979</v>
      </c>
      <c r="D505" s="89" t="s">
        <v>982</v>
      </c>
      <c r="E505" s="97" t="s">
        <v>148</v>
      </c>
      <c r="F505" s="49" t="s">
        <v>4055</v>
      </c>
      <c r="G505" s="129">
        <v>107</v>
      </c>
      <c r="H505" s="129">
        <v>110</v>
      </c>
      <c r="I505" s="135">
        <v>0.028</v>
      </c>
      <c r="J505" s="134" t="s">
        <v>148</v>
      </c>
      <c r="K505" s="134" t="s">
        <v>148</v>
      </c>
    </row>
    <row r="506" ht="18.95" hidden="1" customHeight="1" spans="1:11">
      <c r="A506" s="126" t="s">
        <v>136</v>
      </c>
      <c r="B506" s="97" t="s">
        <v>136</v>
      </c>
      <c r="C506" s="97" t="s">
        <v>979</v>
      </c>
      <c r="D506" s="89" t="s">
        <v>983</v>
      </c>
      <c r="E506" s="97" t="s">
        <v>148</v>
      </c>
      <c r="F506" s="49" t="s">
        <v>4056</v>
      </c>
      <c r="G506" s="129">
        <v>183</v>
      </c>
      <c r="H506" s="129">
        <v>185</v>
      </c>
      <c r="I506" s="135">
        <v>0.011</v>
      </c>
      <c r="J506" s="134" t="s">
        <v>148</v>
      </c>
      <c r="K506" s="134" t="s">
        <v>148</v>
      </c>
    </row>
    <row r="507" ht="18.95" hidden="1" customHeight="1" spans="1:11">
      <c r="A507" s="126" t="s">
        <v>136</v>
      </c>
      <c r="B507" s="97" t="s">
        <v>136</v>
      </c>
      <c r="C507" s="97" t="s">
        <v>979</v>
      </c>
      <c r="D507" s="89" t="s">
        <v>984</v>
      </c>
      <c r="E507" s="97" t="s">
        <v>148</v>
      </c>
      <c r="F507" s="49" t="s">
        <v>4099</v>
      </c>
      <c r="G507" s="129">
        <v>45830</v>
      </c>
      <c r="H507" s="129">
        <v>47000</v>
      </c>
      <c r="I507" s="135">
        <v>0.026</v>
      </c>
      <c r="J507" s="134" t="s">
        <v>148</v>
      </c>
      <c r="K507" s="134" t="s">
        <v>148</v>
      </c>
    </row>
    <row r="508" ht="18.95" hidden="1" customHeight="1" spans="1:11">
      <c r="A508" s="126" t="s">
        <v>136</v>
      </c>
      <c r="B508" s="97"/>
      <c r="C508" s="97" t="s">
        <v>979</v>
      </c>
      <c r="D508" s="89" t="s">
        <v>986</v>
      </c>
      <c r="E508" s="97" t="s">
        <v>148</v>
      </c>
      <c r="F508" s="49" t="s">
        <v>4100</v>
      </c>
      <c r="G508" s="129">
        <v>16248</v>
      </c>
      <c r="H508" s="129">
        <v>16500</v>
      </c>
      <c r="I508" s="135">
        <v>0.016</v>
      </c>
      <c r="J508" s="134" t="s">
        <v>148</v>
      </c>
      <c r="K508" s="134" t="s">
        <v>148</v>
      </c>
    </row>
    <row r="509" ht="18.95" hidden="1" customHeight="1" spans="1:11">
      <c r="A509" s="126" t="s">
        <v>136</v>
      </c>
      <c r="B509" s="97" t="s">
        <v>136</v>
      </c>
      <c r="C509" s="97" t="s">
        <v>979</v>
      </c>
      <c r="D509" s="89" t="s">
        <v>988</v>
      </c>
      <c r="E509" s="97" t="s">
        <v>148</v>
      </c>
      <c r="F509" s="49" t="s">
        <v>4101</v>
      </c>
      <c r="G509" s="129">
        <v>5526</v>
      </c>
      <c r="H509" s="129">
        <v>5600</v>
      </c>
      <c r="I509" s="135">
        <v>0.013</v>
      </c>
      <c r="J509" s="134" t="s">
        <v>148</v>
      </c>
      <c r="K509" s="134" t="s">
        <v>148</v>
      </c>
    </row>
    <row r="510" ht="18.95" hidden="1" customHeight="1" spans="1:11">
      <c r="A510" s="126" t="s">
        <v>136</v>
      </c>
      <c r="B510" s="97" t="s">
        <v>136</v>
      </c>
      <c r="C510" s="97" t="s">
        <v>979</v>
      </c>
      <c r="D510" s="89" t="s">
        <v>990</v>
      </c>
      <c r="E510" s="97" t="s">
        <v>148</v>
      </c>
      <c r="F510" s="49" t="s">
        <v>4102</v>
      </c>
      <c r="G510" s="129">
        <v>2502</v>
      </c>
      <c r="H510" s="129">
        <v>2515</v>
      </c>
      <c r="I510" s="135">
        <v>0.005</v>
      </c>
      <c r="J510" s="134" t="s">
        <v>148</v>
      </c>
      <c r="K510" s="134" t="s">
        <v>148</v>
      </c>
    </row>
    <row r="511" ht="18.95" hidden="1" customHeight="1" spans="1:11">
      <c r="A511" s="126" t="s">
        <v>136</v>
      </c>
      <c r="B511" s="482" t="s">
        <v>952</v>
      </c>
      <c r="C511" s="97"/>
      <c r="D511" s="89" t="s">
        <v>992</v>
      </c>
      <c r="E511" s="97"/>
      <c r="F511" s="50" t="s">
        <v>993</v>
      </c>
      <c r="G511" s="127">
        <v>59322</v>
      </c>
      <c r="H511" s="127">
        <v>61000</v>
      </c>
      <c r="I511" s="133">
        <v>0.028</v>
      </c>
      <c r="J511" s="134" t="s">
        <v>148</v>
      </c>
      <c r="K511" s="134" t="s">
        <v>148</v>
      </c>
    </row>
    <row r="512" ht="18.95" hidden="1" customHeight="1" spans="1:11">
      <c r="A512" s="126" t="s">
        <v>136</v>
      </c>
      <c r="B512" s="97" t="s">
        <v>136</v>
      </c>
      <c r="C512" s="97" t="s">
        <v>992</v>
      </c>
      <c r="D512" s="89" t="s">
        <v>994</v>
      </c>
      <c r="E512" s="97" t="s">
        <v>148</v>
      </c>
      <c r="F512" s="49" t="s">
        <v>4054</v>
      </c>
      <c r="G512" s="129">
        <v>4601</v>
      </c>
      <c r="H512" s="129">
        <v>4800</v>
      </c>
      <c r="I512" s="135">
        <v>0.043</v>
      </c>
      <c r="J512" s="134" t="s">
        <v>148</v>
      </c>
      <c r="K512" s="134" t="s">
        <v>148</v>
      </c>
    </row>
    <row r="513" ht="18.95" hidden="1" customHeight="1" spans="1:11">
      <c r="A513" s="126" t="s">
        <v>136</v>
      </c>
      <c r="B513" s="97" t="s">
        <v>136</v>
      </c>
      <c r="C513" s="97" t="s">
        <v>992</v>
      </c>
      <c r="D513" s="89" t="s">
        <v>995</v>
      </c>
      <c r="E513" s="97" t="s">
        <v>148</v>
      </c>
      <c r="F513" s="49" t="s">
        <v>4055</v>
      </c>
      <c r="G513" s="129">
        <v>458</v>
      </c>
      <c r="H513" s="129">
        <v>470</v>
      </c>
      <c r="I513" s="135">
        <v>0.026</v>
      </c>
      <c r="J513" s="134" t="s">
        <v>148</v>
      </c>
      <c r="K513" s="134" t="s">
        <v>148</v>
      </c>
    </row>
    <row r="514" ht="18.95" hidden="1" customHeight="1" spans="1:11">
      <c r="A514" s="126" t="s">
        <v>136</v>
      </c>
      <c r="B514" s="97" t="s">
        <v>136</v>
      </c>
      <c r="C514" s="97" t="s">
        <v>992</v>
      </c>
      <c r="D514" s="89" t="s">
        <v>996</v>
      </c>
      <c r="E514" s="97" t="s">
        <v>148</v>
      </c>
      <c r="F514" s="49" t="s">
        <v>4056</v>
      </c>
      <c r="G514" s="129">
        <v>399</v>
      </c>
      <c r="H514" s="129">
        <v>400</v>
      </c>
      <c r="I514" s="135">
        <v>0.003</v>
      </c>
      <c r="J514" s="134" t="s">
        <v>148</v>
      </c>
      <c r="K514" s="134" t="s">
        <v>148</v>
      </c>
    </row>
    <row r="515" ht="18.95" hidden="1" customHeight="1" spans="1:11">
      <c r="A515" s="126" t="s">
        <v>136</v>
      </c>
      <c r="B515" s="97" t="s">
        <v>136</v>
      </c>
      <c r="C515" s="97" t="s">
        <v>992</v>
      </c>
      <c r="D515" s="89" t="s">
        <v>997</v>
      </c>
      <c r="E515" s="97" t="s">
        <v>148</v>
      </c>
      <c r="F515" s="49" t="s">
        <v>4103</v>
      </c>
      <c r="G515" s="129">
        <v>1515</v>
      </c>
      <c r="H515" s="129">
        <v>1560</v>
      </c>
      <c r="I515" s="135">
        <v>0.03</v>
      </c>
      <c r="J515" s="134" t="s">
        <v>148</v>
      </c>
      <c r="K515" s="134" t="s">
        <v>148</v>
      </c>
    </row>
    <row r="516" ht="18.95" hidden="1" customHeight="1" spans="1:11">
      <c r="A516" s="126" t="s">
        <v>136</v>
      </c>
      <c r="B516" s="97" t="s">
        <v>136</v>
      </c>
      <c r="C516" s="97" t="s">
        <v>992</v>
      </c>
      <c r="D516" s="89" t="s">
        <v>999</v>
      </c>
      <c r="E516" s="97" t="s">
        <v>148</v>
      </c>
      <c r="F516" s="49" t="s">
        <v>4104</v>
      </c>
      <c r="G516" s="129">
        <v>5685</v>
      </c>
      <c r="H516" s="129">
        <v>5750</v>
      </c>
      <c r="I516" s="135">
        <v>0.011</v>
      </c>
      <c r="J516" s="134" t="s">
        <v>148</v>
      </c>
      <c r="K516" s="134" t="s">
        <v>148</v>
      </c>
    </row>
    <row r="517" ht="18.95" hidden="1" customHeight="1" spans="1:11">
      <c r="A517" s="126" t="s">
        <v>136</v>
      </c>
      <c r="B517" s="97" t="s">
        <v>136</v>
      </c>
      <c r="C517" s="97" t="s">
        <v>992</v>
      </c>
      <c r="D517" s="89" t="s">
        <v>1001</v>
      </c>
      <c r="E517" s="97" t="s">
        <v>148</v>
      </c>
      <c r="F517" s="49" t="s">
        <v>4105</v>
      </c>
      <c r="G517" s="129">
        <v>8611</v>
      </c>
      <c r="H517" s="129">
        <v>8750</v>
      </c>
      <c r="I517" s="135">
        <v>0.016</v>
      </c>
      <c r="J517" s="134" t="s">
        <v>148</v>
      </c>
      <c r="K517" s="134" t="s">
        <v>148</v>
      </c>
    </row>
    <row r="518" ht="18.95" hidden="1" customHeight="1" spans="1:11">
      <c r="A518" s="126" t="s">
        <v>136</v>
      </c>
      <c r="B518" s="97" t="s">
        <v>136</v>
      </c>
      <c r="C518" s="97" t="s">
        <v>992</v>
      </c>
      <c r="D518" s="89" t="s">
        <v>1003</v>
      </c>
      <c r="E518" s="97" t="s">
        <v>148</v>
      </c>
      <c r="F518" s="49" t="s">
        <v>4106</v>
      </c>
      <c r="G518" s="129">
        <v>18546</v>
      </c>
      <c r="H518" s="128">
        <v>19000</v>
      </c>
      <c r="I518" s="135">
        <v>0.024</v>
      </c>
      <c r="J518" s="134" t="s">
        <v>148</v>
      </c>
      <c r="K518" s="134" t="s">
        <v>148</v>
      </c>
    </row>
    <row r="519" ht="18.95" hidden="1" customHeight="1" spans="1:11">
      <c r="A519" s="126" t="s">
        <v>136</v>
      </c>
      <c r="B519" s="97"/>
      <c r="C519" s="97" t="s">
        <v>992</v>
      </c>
      <c r="D519" s="89" t="s">
        <v>1005</v>
      </c>
      <c r="E519" s="97" t="s">
        <v>148</v>
      </c>
      <c r="F519" s="49" t="s">
        <v>4107</v>
      </c>
      <c r="G519" s="129">
        <v>8922</v>
      </c>
      <c r="H519" s="129">
        <v>9200</v>
      </c>
      <c r="I519" s="135">
        <v>0.031</v>
      </c>
      <c r="J519" s="134" t="s">
        <v>148</v>
      </c>
      <c r="K519" s="134" t="s">
        <v>148</v>
      </c>
    </row>
    <row r="520" ht="18.95" hidden="1" customHeight="1" spans="1:11">
      <c r="A520" s="126" t="s">
        <v>136</v>
      </c>
      <c r="B520" s="97" t="s">
        <v>136</v>
      </c>
      <c r="C520" s="97" t="s">
        <v>992</v>
      </c>
      <c r="D520" s="89" t="s">
        <v>1007</v>
      </c>
      <c r="E520" s="97" t="s">
        <v>148</v>
      </c>
      <c r="F520" s="49" t="s">
        <v>4108</v>
      </c>
      <c r="G520" s="129">
        <v>335</v>
      </c>
      <c r="H520" s="129">
        <v>345</v>
      </c>
      <c r="I520" s="135">
        <v>0.03</v>
      </c>
      <c r="J520" s="134" t="s">
        <v>148</v>
      </c>
      <c r="K520" s="134" t="s">
        <v>148</v>
      </c>
    </row>
    <row r="521" ht="18.95" hidden="1" customHeight="1" spans="1:11">
      <c r="A521" s="126" t="s">
        <v>136</v>
      </c>
      <c r="B521" s="97" t="s">
        <v>136</v>
      </c>
      <c r="C521" s="97" t="s">
        <v>992</v>
      </c>
      <c r="D521" s="89" t="s">
        <v>1009</v>
      </c>
      <c r="E521" s="97" t="s">
        <v>148</v>
      </c>
      <c r="F521" s="49" t="s">
        <v>4109</v>
      </c>
      <c r="G521" s="129">
        <v>10250</v>
      </c>
      <c r="H521" s="129">
        <v>10725</v>
      </c>
      <c r="I521" s="135">
        <v>0.046</v>
      </c>
      <c r="J521" s="134" t="s">
        <v>148</v>
      </c>
      <c r="K521" s="134" t="s">
        <v>148</v>
      </c>
    </row>
    <row r="522" ht="18.95" hidden="1" customHeight="1" spans="1:11">
      <c r="A522" s="126" t="s">
        <v>136</v>
      </c>
      <c r="B522" s="482" t="s">
        <v>952</v>
      </c>
      <c r="C522" s="97"/>
      <c r="D522" s="89" t="s">
        <v>1011</v>
      </c>
      <c r="E522" s="97"/>
      <c r="F522" s="50" t="s">
        <v>1012</v>
      </c>
      <c r="G522" s="127">
        <v>103463</v>
      </c>
      <c r="H522" s="127">
        <v>107000</v>
      </c>
      <c r="I522" s="133">
        <v>0.034</v>
      </c>
      <c r="J522" s="134" t="s">
        <v>148</v>
      </c>
      <c r="K522" s="134" t="s">
        <v>148</v>
      </c>
    </row>
    <row r="523" ht="18.95" hidden="1" customHeight="1" spans="1:11">
      <c r="A523" s="126" t="s">
        <v>136</v>
      </c>
      <c r="B523" s="97" t="s">
        <v>136</v>
      </c>
      <c r="C523" s="97" t="s">
        <v>1011</v>
      </c>
      <c r="D523" s="89" t="s">
        <v>1013</v>
      </c>
      <c r="E523" s="97" t="s">
        <v>148</v>
      </c>
      <c r="F523" s="49" t="s">
        <v>4054</v>
      </c>
      <c r="G523" s="129">
        <v>11033</v>
      </c>
      <c r="H523" s="129">
        <v>11600</v>
      </c>
      <c r="I523" s="135">
        <v>0.051</v>
      </c>
      <c r="J523" s="134" t="s">
        <v>148</v>
      </c>
      <c r="K523" s="134" t="s">
        <v>148</v>
      </c>
    </row>
    <row r="524" ht="18.95" hidden="1" customHeight="1" spans="1:11">
      <c r="A524" s="126" t="s">
        <v>136</v>
      </c>
      <c r="B524" s="97" t="s">
        <v>136</v>
      </c>
      <c r="C524" s="97" t="s">
        <v>1011</v>
      </c>
      <c r="D524" s="89" t="s">
        <v>1014</v>
      </c>
      <c r="E524" s="97" t="s">
        <v>148</v>
      </c>
      <c r="F524" s="49" t="s">
        <v>4055</v>
      </c>
      <c r="G524" s="129">
        <v>1640</v>
      </c>
      <c r="H524" s="129">
        <v>1670</v>
      </c>
      <c r="I524" s="135">
        <v>0.018</v>
      </c>
      <c r="J524" s="134" t="s">
        <v>148</v>
      </c>
      <c r="K524" s="134" t="s">
        <v>148</v>
      </c>
    </row>
    <row r="525" ht="18.95" hidden="1" customHeight="1" spans="1:11">
      <c r="A525" s="126" t="s">
        <v>136</v>
      </c>
      <c r="B525" s="97" t="s">
        <v>136</v>
      </c>
      <c r="C525" s="97" t="s">
        <v>1011</v>
      </c>
      <c r="D525" s="89" t="s">
        <v>1015</v>
      </c>
      <c r="E525" s="97" t="s">
        <v>148</v>
      </c>
      <c r="F525" s="49" t="s">
        <v>2732</v>
      </c>
      <c r="G525" s="129">
        <v>0</v>
      </c>
      <c r="H525" s="129">
        <v>0</v>
      </c>
      <c r="I525" s="135" t="s">
        <v>136</v>
      </c>
      <c r="J525" s="134" t="s">
        <v>2730</v>
      </c>
      <c r="K525" s="134" t="s">
        <v>148</v>
      </c>
    </row>
    <row r="526" ht="18.95" hidden="1" customHeight="1" spans="1:11">
      <c r="A526" s="126" t="s">
        <v>136</v>
      </c>
      <c r="B526" s="97" t="s">
        <v>136</v>
      </c>
      <c r="C526" s="97" t="s">
        <v>1011</v>
      </c>
      <c r="D526" s="89" t="s">
        <v>1016</v>
      </c>
      <c r="E526" s="97" t="s">
        <v>148</v>
      </c>
      <c r="F526" s="49" t="s">
        <v>4110</v>
      </c>
      <c r="G526" s="129">
        <v>15620</v>
      </c>
      <c r="H526" s="128">
        <v>16000</v>
      </c>
      <c r="I526" s="135">
        <v>0.024</v>
      </c>
      <c r="J526" s="134" t="s">
        <v>148</v>
      </c>
      <c r="K526" s="134" t="s">
        <v>148</v>
      </c>
    </row>
    <row r="527" ht="18.95" hidden="1" customHeight="1" spans="1:11">
      <c r="A527" s="126" t="s">
        <v>136</v>
      </c>
      <c r="B527" s="97" t="s">
        <v>136</v>
      </c>
      <c r="C527" s="97" t="s">
        <v>1011</v>
      </c>
      <c r="D527" s="89" t="s">
        <v>1018</v>
      </c>
      <c r="E527" s="97" t="s">
        <v>148</v>
      </c>
      <c r="F527" s="49" t="s">
        <v>4111</v>
      </c>
      <c r="G527" s="129">
        <v>27404</v>
      </c>
      <c r="H527" s="129">
        <v>28500</v>
      </c>
      <c r="I527" s="135">
        <v>0.04</v>
      </c>
      <c r="J527" s="134" t="s">
        <v>148</v>
      </c>
      <c r="K527" s="134" t="s">
        <v>148</v>
      </c>
    </row>
    <row r="528" ht="18.95" hidden="1" customHeight="1" spans="1:11">
      <c r="A528" s="126" t="s">
        <v>136</v>
      </c>
      <c r="B528" s="97"/>
      <c r="C528" s="97" t="s">
        <v>1011</v>
      </c>
      <c r="D528" s="89" t="s">
        <v>1020</v>
      </c>
      <c r="E528" s="97" t="s">
        <v>148</v>
      </c>
      <c r="F528" s="49" t="s">
        <v>4112</v>
      </c>
      <c r="G528" s="129">
        <v>5208</v>
      </c>
      <c r="H528" s="129">
        <v>11000</v>
      </c>
      <c r="I528" s="135">
        <v>1.112</v>
      </c>
      <c r="J528" s="134" t="s">
        <v>148</v>
      </c>
      <c r="K528" s="134" t="s">
        <v>148</v>
      </c>
    </row>
    <row r="529" ht="18.95" hidden="1" customHeight="1" spans="1:11">
      <c r="A529" s="126" t="s">
        <v>136</v>
      </c>
      <c r="B529" s="97" t="s">
        <v>136</v>
      </c>
      <c r="C529" s="97" t="s">
        <v>1011</v>
      </c>
      <c r="D529" s="89" t="s">
        <v>1022</v>
      </c>
      <c r="E529" s="97" t="s">
        <v>148</v>
      </c>
      <c r="F529" s="49" t="s">
        <v>4113</v>
      </c>
      <c r="G529" s="129">
        <v>42558</v>
      </c>
      <c r="H529" s="129">
        <v>38230</v>
      </c>
      <c r="I529" s="135">
        <v>-0.102</v>
      </c>
      <c r="J529" s="134" t="s">
        <v>148</v>
      </c>
      <c r="K529" s="134" t="s">
        <v>148</v>
      </c>
    </row>
    <row r="530" ht="18.95" hidden="1" customHeight="1" spans="1:11">
      <c r="A530" s="126" t="s">
        <v>136</v>
      </c>
      <c r="B530" s="482" t="s">
        <v>952</v>
      </c>
      <c r="C530" s="97"/>
      <c r="D530" s="89" t="s">
        <v>1024</v>
      </c>
      <c r="E530" s="97"/>
      <c r="F530" s="50" t="s">
        <v>1025</v>
      </c>
      <c r="G530" s="127">
        <v>24723</v>
      </c>
      <c r="H530" s="127">
        <v>25500</v>
      </c>
      <c r="I530" s="133">
        <v>0.031</v>
      </c>
      <c r="J530" s="134" t="s">
        <v>148</v>
      </c>
      <c r="K530" s="134" t="s">
        <v>148</v>
      </c>
    </row>
    <row r="531" ht="18.95" hidden="1" customHeight="1" spans="1:11">
      <c r="A531" s="126" t="s">
        <v>136</v>
      </c>
      <c r="B531" s="97" t="s">
        <v>136</v>
      </c>
      <c r="C531" s="97" t="s">
        <v>1024</v>
      </c>
      <c r="D531" s="89" t="s">
        <v>1026</v>
      </c>
      <c r="E531" s="97" t="s">
        <v>148</v>
      </c>
      <c r="F531" s="49" t="s">
        <v>4054</v>
      </c>
      <c r="G531" s="129">
        <v>3384</v>
      </c>
      <c r="H531" s="129">
        <v>3550</v>
      </c>
      <c r="I531" s="135">
        <v>0.049</v>
      </c>
      <c r="J531" s="134" t="s">
        <v>148</v>
      </c>
      <c r="K531" s="134" t="s">
        <v>148</v>
      </c>
    </row>
    <row r="532" ht="18.95" hidden="1" customHeight="1" spans="1:11">
      <c r="A532" s="126" t="s">
        <v>136</v>
      </c>
      <c r="B532" s="97" t="s">
        <v>136</v>
      </c>
      <c r="C532" s="97" t="s">
        <v>1024</v>
      </c>
      <c r="D532" s="89" t="s">
        <v>1027</v>
      </c>
      <c r="E532" s="97" t="s">
        <v>148</v>
      </c>
      <c r="F532" s="49" t="s">
        <v>4055</v>
      </c>
      <c r="G532" s="129">
        <v>548</v>
      </c>
      <c r="H532" s="129">
        <v>560</v>
      </c>
      <c r="I532" s="135">
        <v>0.022</v>
      </c>
      <c r="J532" s="134" t="s">
        <v>148</v>
      </c>
      <c r="K532" s="134" t="s">
        <v>148</v>
      </c>
    </row>
    <row r="533" ht="18.95" hidden="1" customHeight="1" spans="1:11">
      <c r="A533" s="126" t="s">
        <v>136</v>
      </c>
      <c r="B533" s="97" t="s">
        <v>136</v>
      </c>
      <c r="C533" s="97" t="s">
        <v>1024</v>
      </c>
      <c r="D533" s="89" t="s">
        <v>1028</v>
      </c>
      <c r="E533" s="97" t="s">
        <v>148</v>
      </c>
      <c r="F533" s="49" t="s">
        <v>4056</v>
      </c>
      <c r="G533" s="129">
        <v>199</v>
      </c>
      <c r="H533" s="129">
        <v>200</v>
      </c>
      <c r="I533" s="135">
        <v>0.005</v>
      </c>
      <c r="J533" s="134" t="s">
        <v>148</v>
      </c>
      <c r="K533" s="134" t="s">
        <v>148</v>
      </c>
    </row>
    <row r="534" ht="18.95" hidden="1" customHeight="1" spans="1:11">
      <c r="A534" s="126" t="s">
        <v>136</v>
      </c>
      <c r="B534" s="97" t="s">
        <v>136</v>
      </c>
      <c r="C534" s="97" t="s">
        <v>1024</v>
      </c>
      <c r="D534" s="89" t="s">
        <v>1029</v>
      </c>
      <c r="E534" s="97" t="s">
        <v>148</v>
      </c>
      <c r="F534" s="49" t="s">
        <v>4114</v>
      </c>
      <c r="G534" s="129">
        <v>783</v>
      </c>
      <c r="H534" s="129">
        <v>790</v>
      </c>
      <c r="I534" s="135">
        <v>0.009</v>
      </c>
      <c r="J534" s="134" t="s">
        <v>148</v>
      </c>
      <c r="K534" s="134" t="s">
        <v>148</v>
      </c>
    </row>
    <row r="535" ht="18.95" hidden="1" customHeight="1" spans="1:11">
      <c r="A535" s="126" t="s">
        <v>136</v>
      </c>
      <c r="B535" s="97" t="s">
        <v>136</v>
      </c>
      <c r="C535" s="97" t="s">
        <v>1024</v>
      </c>
      <c r="D535" s="89" t="s">
        <v>1031</v>
      </c>
      <c r="E535" s="97" t="s">
        <v>148</v>
      </c>
      <c r="F535" s="49" t="s">
        <v>4115</v>
      </c>
      <c r="G535" s="129">
        <v>17010</v>
      </c>
      <c r="H535" s="129">
        <v>17500</v>
      </c>
      <c r="I535" s="135">
        <v>0.029</v>
      </c>
      <c r="J535" s="134" t="s">
        <v>148</v>
      </c>
      <c r="K535" s="134" t="s">
        <v>148</v>
      </c>
    </row>
    <row r="536" ht="18.95" hidden="1" customHeight="1" spans="1:11">
      <c r="A536" s="126" t="s">
        <v>136</v>
      </c>
      <c r="B536" s="97"/>
      <c r="C536" s="97" t="s">
        <v>1024</v>
      </c>
      <c r="D536" s="89" t="s">
        <v>1033</v>
      </c>
      <c r="E536" s="97" t="s">
        <v>148</v>
      </c>
      <c r="F536" s="49" t="s">
        <v>4116</v>
      </c>
      <c r="G536" s="129">
        <v>129</v>
      </c>
      <c r="H536" s="129">
        <v>130</v>
      </c>
      <c r="I536" s="135">
        <v>0.008</v>
      </c>
      <c r="J536" s="134" t="s">
        <v>148</v>
      </c>
      <c r="K536" s="134" t="s">
        <v>148</v>
      </c>
    </row>
    <row r="537" ht="18.95" hidden="1" customHeight="1" spans="1:11">
      <c r="A537" s="126" t="s">
        <v>136</v>
      </c>
      <c r="B537" s="97" t="s">
        <v>136</v>
      </c>
      <c r="C537" s="97" t="s">
        <v>1024</v>
      </c>
      <c r="D537" s="89" t="s">
        <v>1035</v>
      </c>
      <c r="E537" s="97" t="s">
        <v>148</v>
      </c>
      <c r="F537" s="49" t="s">
        <v>4117</v>
      </c>
      <c r="G537" s="129">
        <v>207</v>
      </c>
      <c r="H537" s="128">
        <v>210</v>
      </c>
      <c r="I537" s="135">
        <v>0.014</v>
      </c>
      <c r="J537" s="134" t="s">
        <v>148</v>
      </c>
      <c r="K537" s="134" t="s">
        <v>148</v>
      </c>
    </row>
    <row r="538" ht="18.95" hidden="1" customHeight="1" spans="1:11">
      <c r="A538" s="126" t="s">
        <v>136</v>
      </c>
      <c r="B538" s="97" t="s">
        <v>136</v>
      </c>
      <c r="C538" s="97" t="s">
        <v>1024</v>
      </c>
      <c r="D538" s="89" t="s">
        <v>1037</v>
      </c>
      <c r="E538" s="97" t="s">
        <v>148</v>
      </c>
      <c r="F538" s="49" t="s">
        <v>4118</v>
      </c>
      <c r="G538" s="129">
        <v>2463</v>
      </c>
      <c r="H538" s="129">
        <v>2560</v>
      </c>
      <c r="I538" s="135">
        <v>0.039</v>
      </c>
      <c r="J538" s="134" t="s">
        <v>148</v>
      </c>
      <c r="K538" s="134" t="s">
        <v>148</v>
      </c>
    </row>
    <row r="539" ht="18.95" hidden="1" customHeight="1" spans="1:11">
      <c r="A539" s="126"/>
      <c r="B539" s="482" t="s">
        <v>952</v>
      </c>
      <c r="C539" s="97" t="s">
        <v>136</v>
      </c>
      <c r="D539" s="89" t="s">
        <v>1039</v>
      </c>
      <c r="E539" s="97" t="s">
        <v>136</v>
      </c>
      <c r="F539" s="50" t="s">
        <v>1040</v>
      </c>
      <c r="G539" s="127">
        <v>69507</v>
      </c>
      <c r="H539" s="127">
        <v>72500</v>
      </c>
      <c r="I539" s="133">
        <v>0.043</v>
      </c>
      <c r="J539" s="134" t="s">
        <v>148</v>
      </c>
      <c r="K539" s="134" t="s">
        <v>148</v>
      </c>
    </row>
    <row r="540" ht="18.95" hidden="1" customHeight="1" spans="1:11">
      <c r="A540" s="126" t="s">
        <v>136</v>
      </c>
      <c r="B540" s="97"/>
      <c r="C540" s="482" t="s">
        <v>1039</v>
      </c>
      <c r="D540" s="89" t="s">
        <v>1041</v>
      </c>
      <c r="E540" s="97" t="s">
        <v>148</v>
      </c>
      <c r="F540" s="49" t="s">
        <v>4119</v>
      </c>
      <c r="G540" s="129">
        <v>5036</v>
      </c>
      <c r="H540" s="129">
        <v>5190</v>
      </c>
      <c r="I540" s="135">
        <v>0.031</v>
      </c>
      <c r="J540" s="134" t="s">
        <v>148</v>
      </c>
      <c r="K540" s="134" t="s">
        <v>148</v>
      </c>
    </row>
    <row r="541" ht="18.95" hidden="1" customHeight="1" spans="1:11">
      <c r="A541" s="126" t="s">
        <v>136</v>
      </c>
      <c r="B541" s="97" t="s">
        <v>136</v>
      </c>
      <c r="C541" s="482" t="s">
        <v>1039</v>
      </c>
      <c r="D541" s="89" t="s">
        <v>1043</v>
      </c>
      <c r="E541" s="97" t="s">
        <v>148</v>
      </c>
      <c r="F541" s="49" t="s">
        <v>4120</v>
      </c>
      <c r="G541" s="129">
        <v>3674</v>
      </c>
      <c r="H541" s="129">
        <v>22000</v>
      </c>
      <c r="I541" s="135">
        <v>4.988</v>
      </c>
      <c r="J541" s="134" t="s">
        <v>148</v>
      </c>
      <c r="K541" s="134" t="s">
        <v>148</v>
      </c>
    </row>
    <row r="542" ht="18.95" hidden="1" customHeight="1" spans="1:11">
      <c r="A542" s="126" t="s">
        <v>136</v>
      </c>
      <c r="B542" s="97" t="s">
        <v>136</v>
      </c>
      <c r="C542" s="482" t="s">
        <v>1039</v>
      </c>
      <c r="D542" s="89" t="s">
        <v>1045</v>
      </c>
      <c r="E542" s="97" t="s">
        <v>148</v>
      </c>
      <c r="F542" s="49" t="s">
        <v>4121</v>
      </c>
      <c r="G542" s="129">
        <v>60797</v>
      </c>
      <c r="H542" s="129">
        <v>45310</v>
      </c>
      <c r="I542" s="135">
        <v>-0.255</v>
      </c>
      <c r="J542" s="134" t="s">
        <v>148</v>
      </c>
      <c r="K542" s="134" t="s">
        <v>148</v>
      </c>
    </row>
    <row r="543" ht="18.95" customHeight="1" spans="1:11">
      <c r="A543" s="126" t="s">
        <v>135</v>
      </c>
      <c r="B543" s="97" t="s">
        <v>136</v>
      </c>
      <c r="C543" s="97"/>
      <c r="D543" s="89" t="s">
        <v>1047</v>
      </c>
      <c r="E543" s="97"/>
      <c r="F543" s="50" t="s">
        <v>1048</v>
      </c>
      <c r="G543" s="127">
        <v>5838147</v>
      </c>
      <c r="H543" s="127">
        <v>6366000</v>
      </c>
      <c r="I543" s="133">
        <v>0.09</v>
      </c>
      <c r="J543" s="134" t="s">
        <v>148</v>
      </c>
      <c r="K543" s="134" t="s">
        <v>148</v>
      </c>
    </row>
    <row r="544" ht="18.95" hidden="1" customHeight="1" spans="1:11">
      <c r="A544" s="126" t="s">
        <v>136</v>
      </c>
      <c r="B544" s="482" t="s">
        <v>1047</v>
      </c>
      <c r="C544" s="97"/>
      <c r="D544" s="89" t="s">
        <v>1049</v>
      </c>
      <c r="E544" s="97"/>
      <c r="F544" s="50" t="s">
        <v>1050</v>
      </c>
      <c r="G544" s="127">
        <v>124082</v>
      </c>
      <c r="H544" s="127">
        <v>128200</v>
      </c>
      <c r="I544" s="133">
        <v>0.033</v>
      </c>
      <c r="J544" s="134" t="s">
        <v>148</v>
      </c>
      <c r="K544" s="134" t="s">
        <v>148</v>
      </c>
    </row>
    <row r="545" ht="18.95" hidden="1" customHeight="1" spans="1:11">
      <c r="A545" s="126" t="s">
        <v>136</v>
      </c>
      <c r="B545" s="97" t="s">
        <v>136</v>
      </c>
      <c r="C545" s="97" t="s">
        <v>1049</v>
      </c>
      <c r="D545" s="89" t="s">
        <v>1051</v>
      </c>
      <c r="E545" s="97" t="s">
        <v>148</v>
      </c>
      <c r="F545" s="49" t="s">
        <v>4054</v>
      </c>
      <c r="G545" s="129">
        <v>49397</v>
      </c>
      <c r="H545" s="129">
        <v>52000</v>
      </c>
      <c r="I545" s="135">
        <v>0.053</v>
      </c>
      <c r="J545" s="134" t="s">
        <v>148</v>
      </c>
      <c r="K545" s="134" t="s">
        <v>148</v>
      </c>
    </row>
    <row r="546" ht="18.95" hidden="1" customHeight="1" spans="1:11">
      <c r="A546" s="126" t="s">
        <v>136</v>
      </c>
      <c r="B546" s="97" t="s">
        <v>136</v>
      </c>
      <c r="C546" s="97" t="s">
        <v>1049</v>
      </c>
      <c r="D546" s="89" t="s">
        <v>1052</v>
      </c>
      <c r="E546" s="97" t="s">
        <v>148</v>
      </c>
      <c r="F546" s="49" t="s">
        <v>4055</v>
      </c>
      <c r="G546" s="129">
        <v>5176</v>
      </c>
      <c r="H546" s="128">
        <v>5300</v>
      </c>
      <c r="I546" s="135">
        <v>0.024</v>
      </c>
      <c r="J546" s="134" t="s">
        <v>148</v>
      </c>
      <c r="K546" s="134" t="s">
        <v>148</v>
      </c>
    </row>
    <row r="547" ht="18.95" hidden="1" customHeight="1" spans="1:11">
      <c r="A547" s="126" t="s">
        <v>136</v>
      </c>
      <c r="B547" s="97" t="s">
        <v>136</v>
      </c>
      <c r="C547" s="97" t="s">
        <v>1049</v>
      </c>
      <c r="D547" s="89" t="s">
        <v>1053</v>
      </c>
      <c r="E547" s="97" t="s">
        <v>148</v>
      </c>
      <c r="F547" s="51" t="s">
        <v>4056</v>
      </c>
      <c r="G547" s="129">
        <v>739</v>
      </c>
      <c r="H547" s="129">
        <v>750</v>
      </c>
      <c r="I547" s="135">
        <v>0.015</v>
      </c>
      <c r="J547" s="134" t="s">
        <v>148</v>
      </c>
      <c r="K547" s="134" t="s">
        <v>148</v>
      </c>
    </row>
    <row r="548" ht="18.95" hidden="1" customHeight="1" spans="1:11">
      <c r="A548" s="126" t="s">
        <v>136</v>
      </c>
      <c r="B548" s="97" t="s">
        <v>136</v>
      </c>
      <c r="C548" s="97" t="s">
        <v>1049</v>
      </c>
      <c r="D548" s="89" t="s">
        <v>1054</v>
      </c>
      <c r="E548" s="97" t="s">
        <v>148</v>
      </c>
      <c r="F548" s="51" t="s">
        <v>4122</v>
      </c>
      <c r="G548" s="129">
        <v>2018</v>
      </c>
      <c r="H548" s="129">
        <v>2050</v>
      </c>
      <c r="I548" s="135">
        <v>0.016</v>
      </c>
      <c r="J548" s="134" t="s">
        <v>148</v>
      </c>
      <c r="K548" s="134" t="s">
        <v>148</v>
      </c>
    </row>
    <row r="549" ht="18.95" hidden="1" customHeight="1" spans="1:11">
      <c r="A549" s="126" t="s">
        <v>136</v>
      </c>
      <c r="B549" s="97" t="s">
        <v>136</v>
      </c>
      <c r="C549" s="97" t="s">
        <v>1049</v>
      </c>
      <c r="D549" s="89" t="s">
        <v>1056</v>
      </c>
      <c r="E549" s="97" t="s">
        <v>148</v>
      </c>
      <c r="F549" s="51" t="s">
        <v>4123</v>
      </c>
      <c r="G549" s="129">
        <v>1025</v>
      </c>
      <c r="H549" s="129">
        <v>1050</v>
      </c>
      <c r="I549" s="135">
        <v>0.024</v>
      </c>
      <c r="J549" s="134" t="s">
        <v>148</v>
      </c>
      <c r="K549" s="134" t="s">
        <v>148</v>
      </c>
    </row>
    <row r="550" ht="18.95" hidden="1" customHeight="1" spans="1:11">
      <c r="A550" s="126" t="s">
        <v>136</v>
      </c>
      <c r="B550" s="97" t="s">
        <v>136</v>
      </c>
      <c r="C550" s="97" t="s">
        <v>1049</v>
      </c>
      <c r="D550" s="89" t="s">
        <v>1058</v>
      </c>
      <c r="E550" s="97" t="s">
        <v>148</v>
      </c>
      <c r="F550" s="51" t="s">
        <v>4124</v>
      </c>
      <c r="G550" s="129">
        <v>2551</v>
      </c>
      <c r="H550" s="129">
        <v>2650</v>
      </c>
      <c r="I550" s="135">
        <v>0.039</v>
      </c>
      <c r="J550" s="134" t="s">
        <v>148</v>
      </c>
      <c r="K550" s="134" t="s">
        <v>148</v>
      </c>
    </row>
    <row r="551" ht="18.95" hidden="1" customHeight="1" spans="1:11">
      <c r="A551" s="126" t="s">
        <v>136</v>
      </c>
      <c r="B551" s="97" t="s">
        <v>136</v>
      </c>
      <c r="C551" s="97" t="s">
        <v>1049</v>
      </c>
      <c r="D551" s="89" t="s">
        <v>1060</v>
      </c>
      <c r="E551" s="97" t="s">
        <v>148</v>
      </c>
      <c r="F551" s="51" t="s">
        <v>4125</v>
      </c>
      <c r="G551" s="129">
        <v>5622</v>
      </c>
      <c r="H551" s="129">
        <v>5800</v>
      </c>
      <c r="I551" s="135">
        <v>0.032</v>
      </c>
      <c r="J551" s="134" t="s">
        <v>148</v>
      </c>
      <c r="K551" s="134" t="s">
        <v>148</v>
      </c>
    </row>
    <row r="552" ht="18.95" hidden="1" customHeight="1" spans="1:11">
      <c r="A552" s="126" t="s">
        <v>136</v>
      </c>
      <c r="B552" s="97" t="s">
        <v>136</v>
      </c>
      <c r="C552" s="97" t="s">
        <v>1049</v>
      </c>
      <c r="D552" s="481" t="s">
        <v>1062</v>
      </c>
      <c r="E552" s="97" t="s">
        <v>148</v>
      </c>
      <c r="F552" s="51" t="s">
        <v>4126</v>
      </c>
      <c r="G552" s="129">
        <v>2854</v>
      </c>
      <c r="H552" s="129">
        <v>2940</v>
      </c>
      <c r="I552" s="135">
        <v>0.03</v>
      </c>
      <c r="J552" s="134" t="s">
        <v>148</v>
      </c>
      <c r="K552" s="134" t="s">
        <v>148</v>
      </c>
    </row>
    <row r="553" ht="18.95" hidden="1" customHeight="1" spans="1:11">
      <c r="A553" s="126" t="s">
        <v>136</v>
      </c>
      <c r="B553" s="97" t="s">
        <v>136</v>
      </c>
      <c r="C553" s="97" t="s">
        <v>1049</v>
      </c>
      <c r="D553" s="89" t="s">
        <v>1063</v>
      </c>
      <c r="E553" s="97" t="s">
        <v>148</v>
      </c>
      <c r="F553" s="51" t="s">
        <v>4127</v>
      </c>
      <c r="G553" s="129">
        <v>35967</v>
      </c>
      <c r="H553" s="129">
        <v>36500</v>
      </c>
      <c r="I553" s="135">
        <v>0.015</v>
      </c>
      <c r="J553" s="134" t="s">
        <v>148</v>
      </c>
      <c r="K553" s="134" t="s">
        <v>148</v>
      </c>
    </row>
    <row r="554" ht="18.95" hidden="1" customHeight="1" spans="1:11">
      <c r="A554" s="126" t="s">
        <v>136</v>
      </c>
      <c r="B554" s="97"/>
      <c r="C554" s="97" t="s">
        <v>1049</v>
      </c>
      <c r="D554" s="89" t="s">
        <v>1065</v>
      </c>
      <c r="E554" s="97" t="s">
        <v>148</v>
      </c>
      <c r="F554" s="51" t="s">
        <v>4128</v>
      </c>
      <c r="G554" s="129">
        <v>158</v>
      </c>
      <c r="H554" s="129">
        <v>165</v>
      </c>
      <c r="I554" s="135">
        <v>0.044</v>
      </c>
      <c r="J554" s="134" t="s">
        <v>148</v>
      </c>
      <c r="K554" s="134" t="s">
        <v>148</v>
      </c>
    </row>
    <row r="555" ht="18.95" hidden="1" customHeight="1" spans="1:11">
      <c r="A555" s="126" t="s">
        <v>136</v>
      </c>
      <c r="B555" s="97" t="s">
        <v>136</v>
      </c>
      <c r="C555" s="97" t="s">
        <v>1049</v>
      </c>
      <c r="D555" s="89" t="s">
        <v>1067</v>
      </c>
      <c r="E555" s="97" t="s">
        <v>148</v>
      </c>
      <c r="F555" s="49" t="s">
        <v>4129</v>
      </c>
      <c r="G555" s="129">
        <v>907</v>
      </c>
      <c r="H555" s="128">
        <v>940</v>
      </c>
      <c r="I555" s="135">
        <v>0.036</v>
      </c>
      <c r="J555" s="134" t="s">
        <v>148</v>
      </c>
      <c r="K555" s="134" t="s">
        <v>148</v>
      </c>
    </row>
    <row r="556" ht="18.95" hidden="1" customHeight="1" spans="1:11">
      <c r="A556" s="126" t="s">
        <v>136</v>
      </c>
      <c r="B556" s="97" t="s">
        <v>136</v>
      </c>
      <c r="C556" s="97" t="s">
        <v>1049</v>
      </c>
      <c r="D556" s="89" t="s">
        <v>1069</v>
      </c>
      <c r="E556" s="97" t="s">
        <v>148</v>
      </c>
      <c r="F556" s="49" t="s">
        <v>4130</v>
      </c>
      <c r="G556" s="129">
        <v>244</v>
      </c>
      <c r="H556" s="129">
        <v>250</v>
      </c>
      <c r="I556" s="135">
        <v>0.025</v>
      </c>
      <c r="J556" s="134" t="s">
        <v>148</v>
      </c>
      <c r="K556" s="134" t="s">
        <v>148</v>
      </c>
    </row>
    <row r="557" ht="18.95" hidden="1" customHeight="1" spans="1:11">
      <c r="A557" s="126" t="s">
        <v>136</v>
      </c>
      <c r="B557" s="97" t="s">
        <v>136</v>
      </c>
      <c r="C557" s="97" t="s">
        <v>1049</v>
      </c>
      <c r="D557" s="89" t="s">
        <v>1071</v>
      </c>
      <c r="E557" s="97" t="s">
        <v>148</v>
      </c>
      <c r="F557" s="27" t="s">
        <v>4131</v>
      </c>
      <c r="G557" s="129">
        <v>17424</v>
      </c>
      <c r="H557" s="129">
        <v>17805</v>
      </c>
      <c r="I557" s="135">
        <v>0.022</v>
      </c>
      <c r="J557" s="134" t="s">
        <v>148</v>
      </c>
      <c r="K557" s="134" t="s">
        <v>148</v>
      </c>
    </row>
    <row r="558" ht="18.95" hidden="1" customHeight="1" spans="1:11">
      <c r="A558" s="126" t="s">
        <v>136</v>
      </c>
      <c r="B558" s="482" t="s">
        <v>1047</v>
      </c>
      <c r="C558" s="97"/>
      <c r="D558" s="89" t="s">
        <v>1073</v>
      </c>
      <c r="E558" s="97"/>
      <c r="F558" s="50" t="s">
        <v>1074</v>
      </c>
      <c r="G558" s="127">
        <v>172186</v>
      </c>
      <c r="H558" s="127">
        <v>176000</v>
      </c>
      <c r="I558" s="133">
        <v>0.022</v>
      </c>
      <c r="J558" s="134" t="s">
        <v>148</v>
      </c>
      <c r="K558" s="134" t="s">
        <v>148</v>
      </c>
    </row>
    <row r="559" ht="18.95" hidden="1" customHeight="1" spans="1:11">
      <c r="A559" s="126" t="s">
        <v>136</v>
      </c>
      <c r="B559" s="97" t="s">
        <v>136</v>
      </c>
      <c r="C559" s="97" t="s">
        <v>1073</v>
      </c>
      <c r="D559" s="89" t="s">
        <v>1075</v>
      </c>
      <c r="E559" s="97" t="s">
        <v>148</v>
      </c>
      <c r="F559" s="23" t="s">
        <v>4054</v>
      </c>
      <c r="G559" s="129">
        <v>34220</v>
      </c>
      <c r="H559" s="128">
        <v>36000</v>
      </c>
      <c r="I559" s="135">
        <v>0.052</v>
      </c>
      <c r="J559" s="134" t="s">
        <v>148</v>
      </c>
      <c r="K559" s="134" t="s">
        <v>148</v>
      </c>
    </row>
    <row r="560" ht="18.95" hidden="1" customHeight="1" spans="1:11">
      <c r="A560" s="126" t="s">
        <v>136</v>
      </c>
      <c r="B560" s="97" t="s">
        <v>136</v>
      </c>
      <c r="C560" s="97" t="s">
        <v>1073</v>
      </c>
      <c r="D560" s="89" t="s">
        <v>1076</v>
      </c>
      <c r="E560" s="97" t="s">
        <v>148</v>
      </c>
      <c r="F560" s="49" t="s">
        <v>4055</v>
      </c>
      <c r="G560" s="129">
        <v>4064</v>
      </c>
      <c r="H560" s="128">
        <v>4150</v>
      </c>
      <c r="I560" s="135">
        <v>0.021</v>
      </c>
      <c r="J560" s="134" t="s">
        <v>148</v>
      </c>
      <c r="K560" s="134" t="s">
        <v>148</v>
      </c>
    </row>
    <row r="561" ht="18.95" hidden="1" customHeight="1" spans="1:11">
      <c r="A561" s="126" t="s">
        <v>136</v>
      </c>
      <c r="B561" s="97" t="s">
        <v>136</v>
      </c>
      <c r="C561" s="97" t="s">
        <v>1073</v>
      </c>
      <c r="D561" s="89" t="s">
        <v>1077</v>
      </c>
      <c r="E561" s="97" t="s">
        <v>148</v>
      </c>
      <c r="F561" s="49" t="s">
        <v>4056</v>
      </c>
      <c r="G561" s="129">
        <v>643</v>
      </c>
      <c r="H561" s="129">
        <v>650</v>
      </c>
      <c r="I561" s="135">
        <v>0.011</v>
      </c>
      <c r="J561" s="134" t="s">
        <v>148</v>
      </c>
      <c r="K561" s="134" t="s">
        <v>148</v>
      </c>
    </row>
    <row r="562" ht="18.95" hidden="1" customHeight="1" spans="1:11">
      <c r="A562" s="126" t="s">
        <v>136</v>
      </c>
      <c r="B562" s="97" t="s">
        <v>136</v>
      </c>
      <c r="C562" s="97" t="s">
        <v>1073</v>
      </c>
      <c r="D562" s="89" t="s">
        <v>1078</v>
      </c>
      <c r="E562" s="97" t="s">
        <v>148</v>
      </c>
      <c r="F562" s="49" t="s">
        <v>4132</v>
      </c>
      <c r="G562" s="129">
        <v>5514</v>
      </c>
      <c r="H562" s="129">
        <v>5600</v>
      </c>
      <c r="I562" s="135">
        <v>0.016</v>
      </c>
      <c r="J562" s="134" t="s">
        <v>148</v>
      </c>
      <c r="K562" s="134" t="s">
        <v>148</v>
      </c>
    </row>
    <row r="563" ht="18.95" hidden="1" customHeight="1" spans="1:11">
      <c r="A563" s="126" t="s">
        <v>136</v>
      </c>
      <c r="B563" s="97" t="s">
        <v>136</v>
      </c>
      <c r="C563" s="97" t="s">
        <v>1073</v>
      </c>
      <c r="D563" s="89" t="s">
        <v>1080</v>
      </c>
      <c r="E563" s="97" t="s">
        <v>148</v>
      </c>
      <c r="F563" s="49" t="s">
        <v>4133</v>
      </c>
      <c r="G563" s="129">
        <v>63625</v>
      </c>
      <c r="H563" s="129">
        <v>64500</v>
      </c>
      <c r="I563" s="135">
        <v>0.014</v>
      </c>
      <c r="J563" s="134" t="s">
        <v>148</v>
      </c>
      <c r="K563" s="134" t="s">
        <v>148</v>
      </c>
    </row>
    <row r="564" ht="18.95" hidden="1" customHeight="1" spans="1:11">
      <c r="A564" s="126" t="s">
        <v>136</v>
      </c>
      <c r="B564" s="97" t="s">
        <v>136</v>
      </c>
      <c r="C564" s="97" t="s">
        <v>1073</v>
      </c>
      <c r="D564" s="89" t="s">
        <v>1082</v>
      </c>
      <c r="E564" s="97" t="s">
        <v>148</v>
      </c>
      <c r="F564" s="49" t="s">
        <v>4134</v>
      </c>
      <c r="G564" s="129">
        <v>210</v>
      </c>
      <c r="H564" s="129">
        <v>220</v>
      </c>
      <c r="I564" s="135">
        <v>0.048</v>
      </c>
      <c r="J564" s="134" t="s">
        <v>148</v>
      </c>
      <c r="K564" s="134" t="s">
        <v>148</v>
      </c>
    </row>
    <row r="565" ht="18.95" hidden="1" customHeight="1" spans="1:11">
      <c r="A565" s="126" t="s">
        <v>136</v>
      </c>
      <c r="B565" s="97"/>
      <c r="C565" s="97" t="s">
        <v>1073</v>
      </c>
      <c r="D565" s="89" t="s">
        <v>1084</v>
      </c>
      <c r="E565" s="97" t="s">
        <v>148</v>
      </c>
      <c r="F565" s="49" t="s">
        <v>4135</v>
      </c>
      <c r="G565" s="129">
        <v>893</v>
      </c>
      <c r="H565" s="129">
        <v>1600</v>
      </c>
      <c r="I565" s="135">
        <v>0.792</v>
      </c>
      <c r="J565" s="134" t="s">
        <v>148</v>
      </c>
      <c r="K565" s="134" t="s">
        <v>148</v>
      </c>
    </row>
    <row r="566" ht="18.95" hidden="1" customHeight="1" spans="1:11">
      <c r="A566" s="126" t="s">
        <v>136</v>
      </c>
      <c r="B566" s="97" t="s">
        <v>136</v>
      </c>
      <c r="C566" s="97" t="s">
        <v>1073</v>
      </c>
      <c r="D566" s="89" t="s">
        <v>1086</v>
      </c>
      <c r="E566" s="97" t="s">
        <v>148</v>
      </c>
      <c r="F566" s="49" t="s">
        <v>4136</v>
      </c>
      <c r="G566" s="129">
        <v>23472</v>
      </c>
      <c r="H566" s="129">
        <v>24000</v>
      </c>
      <c r="I566" s="135">
        <v>0.022</v>
      </c>
      <c r="J566" s="134" t="s">
        <v>148</v>
      </c>
      <c r="K566" s="134" t="s">
        <v>148</v>
      </c>
    </row>
    <row r="567" ht="18.95" hidden="1" customHeight="1" spans="1:11">
      <c r="A567" s="126" t="s">
        <v>136</v>
      </c>
      <c r="B567" s="97" t="s">
        <v>136</v>
      </c>
      <c r="C567" s="97" t="s">
        <v>1073</v>
      </c>
      <c r="D567" s="89" t="s">
        <v>1088</v>
      </c>
      <c r="E567" s="97" t="s">
        <v>148</v>
      </c>
      <c r="F567" s="49" t="s">
        <v>4137</v>
      </c>
      <c r="G567" s="129">
        <v>2400</v>
      </c>
      <c r="H567" s="129">
        <v>2450</v>
      </c>
      <c r="I567" s="135">
        <v>0.021</v>
      </c>
      <c r="J567" s="134" t="s">
        <v>148</v>
      </c>
      <c r="K567" s="134" t="s">
        <v>148</v>
      </c>
    </row>
    <row r="568" ht="18.95" hidden="1" customHeight="1" spans="1:11">
      <c r="A568" s="126" t="s">
        <v>136</v>
      </c>
      <c r="B568" s="97" t="s">
        <v>136</v>
      </c>
      <c r="C568" s="97" t="s">
        <v>1073</v>
      </c>
      <c r="D568" s="89" t="s">
        <v>1090</v>
      </c>
      <c r="E568" s="97" t="s">
        <v>148</v>
      </c>
      <c r="F568" s="49" t="s">
        <v>4138</v>
      </c>
      <c r="G568" s="129">
        <v>37145</v>
      </c>
      <c r="H568" s="129">
        <v>36830</v>
      </c>
      <c r="I568" s="135">
        <v>-0.008</v>
      </c>
      <c r="J568" s="134" t="s">
        <v>148</v>
      </c>
      <c r="K568" s="134" t="s">
        <v>148</v>
      </c>
    </row>
    <row r="569" ht="18.95" hidden="1" customHeight="1" spans="1:11">
      <c r="A569" s="126" t="s">
        <v>136</v>
      </c>
      <c r="B569" s="482" t="s">
        <v>1047</v>
      </c>
      <c r="C569" s="97"/>
      <c r="D569" s="89" t="s">
        <v>1092</v>
      </c>
      <c r="E569" s="97"/>
      <c r="F569" s="50" t="s">
        <v>1093</v>
      </c>
      <c r="G569" s="127">
        <v>1246899</v>
      </c>
      <c r="H569" s="127">
        <v>1555000</v>
      </c>
      <c r="I569" s="133">
        <v>0.247</v>
      </c>
      <c r="J569" s="134" t="s">
        <v>148</v>
      </c>
      <c r="K569" s="134" t="s">
        <v>148</v>
      </c>
    </row>
    <row r="570" ht="18.95" hidden="1" customHeight="1" spans="1:11">
      <c r="A570" s="126" t="s">
        <v>136</v>
      </c>
      <c r="B570" s="97" t="s">
        <v>136</v>
      </c>
      <c r="C570" s="97" t="s">
        <v>1092</v>
      </c>
      <c r="D570" s="89" t="s">
        <v>1094</v>
      </c>
      <c r="E570" s="97" t="s">
        <v>148</v>
      </c>
      <c r="F570" s="49" t="s">
        <v>4139</v>
      </c>
      <c r="G570" s="129">
        <v>769082</v>
      </c>
      <c r="H570" s="129">
        <v>1050000</v>
      </c>
      <c r="I570" s="135">
        <v>0.365</v>
      </c>
      <c r="J570" s="134" t="s">
        <v>148</v>
      </c>
      <c r="K570" s="134" t="s">
        <v>148</v>
      </c>
    </row>
    <row r="571" ht="18.95" hidden="1" customHeight="1" spans="1:11">
      <c r="A571" s="126" t="s">
        <v>136</v>
      </c>
      <c r="B571" s="97" t="s">
        <v>136</v>
      </c>
      <c r="C571" s="97" t="s">
        <v>1092</v>
      </c>
      <c r="D571" s="89" t="s">
        <v>1096</v>
      </c>
      <c r="E571" s="97" t="s">
        <v>148</v>
      </c>
      <c r="F571" s="49" t="s">
        <v>4140</v>
      </c>
      <c r="G571" s="129">
        <v>6894</v>
      </c>
      <c r="H571" s="129">
        <v>7200</v>
      </c>
      <c r="I571" s="135">
        <v>0.044</v>
      </c>
      <c r="J571" s="134" t="s">
        <v>148</v>
      </c>
      <c r="K571" s="134" t="s">
        <v>148</v>
      </c>
    </row>
    <row r="572" ht="18.95" hidden="1" customHeight="1" spans="1:11">
      <c r="A572" s="126" t="s">
        <v>136</v>
      </c>
      <c r="B572" s="97" t="s">
        <v>136</v>
      </c>
      <c r="C572" s="97" t="s">
        <v>1092</v>
      </c>
      <c r="D572" s="481" t="s">
        <v>1098</v>
      </c>
      <c r="E572" s="97" t="s">
        <v>148</v>
      </c>
      <c r="F572" s="49" t="s">
        <v>4141</v>
      </c>
      <c r="G572" s="129">
        <v>10650</v>
      </c>
      <c r="H572" s="129">
        <v>11800</v>
      </c>
      <c r="I572" s="135">
        <v>0.108</v>
      </c>
      <c r="J572" s="134" t="s">
        <v>148</v>
      </c>
      <c r="K572" s="134" t="s">
        <v>148</v>
      </c>
    </row>
    <row r="573" ht="18.95" hidden="1" customHeight="1" spans="1:11">
      <c r="A573" s="126" t="s">
        <v>136</v>
      </c>
      <c r="B573" s="97" t="s">
        <v>136</v>
      </c>
      <c r="C573" s="97" t="s">
        <v>1092</v>
      </c>
      <c r="D573" s="89" t="s">
        <v>1100</v>
      </c>
      <c r="E573" s="97" t="s">
        <v>148</v>
      </c>
      <c r="F573" s="49" t="s">
        <v>4142</v>
      </c>
      <c r="G573" s="129">
        <v>8135</v>
      </c>
      <c r="H573" s="129">
        <v>8700</v>
      </c>
      <c r="I573" s="135">
        <v>0.069</v>
      </c>
      <c r="J573" s="134" t="s">
        <v>148</v>
      </c>
      <c r="K573" s="134" t="s">
        <v>148</v>
      </c>
    </row>
    <row r="574" ht="18.95" hidden="1" customHeight="1" spans="1:11">
      <c r="A574" s="126" t="s">
        <v>136</v>
      </c>
      <c r="B574" s="97"/>
      <c r="C574" s="97" t="s">
        <v>1092</v>
      </c>
      <c r="D574" s="89" t="s">
        <v>1102</v>
      </c>
      <c r="E574" s="97" t="s">
        <v>148</v>
      </c>
      <c r="F574" s="49" t="s">
        <v>4143</v>
      </c>
      <c r="G574" s="129">
        <v>5554</v>
      </c>
      <c r="H574" s="128">
        <v>5780</v>
      </c>
      <c r="I574" s="135">
        <v>0.041</v>
      </c>
      <c r="J574" s="134" t="s">
        <v>148</v>
      </c>
      <c r="K574" s="134" t="s">
        <v>148</v>
      </c>
    </row>
    <row r="575" ht="18.95" hidden="1" customHeight="1" spans="1:11">
      <c r="A575" s="126" t="s">
        <v>136</v>
      </c>
      <c r="B575" s="97" t="s">
        <v>136</v>
      </c>
      <c r="C575" s="97" t="s">
        <v>1092</v>
      </c>
      <c r="D575" s="89" t="s">
        <v>1104</v>
      </c>
      <c r="E575" s="97" t="s">
        <v>148</v>
      </c>
      <c r="F575" s="49" t="s">
        <v>4144</v>
      </c>
      <c r="G575" s="129">
        <v>405911</v>
      </c>
      <c r="H575" s="129">
        <v>430000</v>
      </c>
      <c r="I575" s="135">
        <v>0.059</v>
      </c>
      <c r="J575" s="134" t="s">
        <v>148</v>
      </c>
      <c r="K575" s="134" t="s">
        <v>148</v>
      </c>
    </row>
    <row r="576" ht="18.95" hidden="1" customHeight="1" spans="1:11">
      <c r="A576" s="126" t="s">
        <v>136</v>
      </c>
      <c r="B576" s="97" t="s">
        <v>136</v>
      </c>
      <c r="C576" s="97" t="s">
        <v>1092</v>
      </c>
      <c r="D576" s="89" t="s">
        <v>1106</v>
      </c>
      <c r="E576" s="97" t="s">
        <v>148</v>
      </c>
      <c r="F576" s="49" t="s">
        <v>4145</v>
      </c>
      <c r="G576" s="129">
        <v>40673</v>
      </c>
      <c r="H576" s="129">
        <v>41520</v>
      </c>
      <c r="I576" s="135">
        <v>0.021</v>
      </c>
      <c r="J576" s="134" t="s">
        <v>148</v>
      </c>
      <c r="K576" s="134" t="s">
        <v>148</v>
      </c>
    </row>
    <row r="577" ht="18.95" hidden="1" customHeight="1" spans="1:11">
      <c r="A577" s="126" t="s">
        <v>136</v>
      </c>
      <c r="B577" s="482" t="s">
        <v>1047</v>
      </c>
      <c r="C577" s="97"/>
      <c r="D577" s="89" t="s">
        <v>1108</v>
      </c>
      <c r="E577" s="97"/>
      <c r="F577" s="50" t="s">
        <v>1109</v>
      </c>
      <c r="G577" s="127">
        <v>1771003</v>
      </c>
      <c r="H577" s="127">
        <v>1869000</v>
      </c>
      <c r="I577" s="133">
        <v>0.055</v>
      </c>
      <c r="J577" s="134" t="s">
        <v>148</v>
      </c>
      <c r="K577" s="134" t="s">
        <v>148</v>
      </c>
    </row>
    <row r="578" ht="18.95" hidden="1" customHeight="1" spans="1:11">
      <c r="A578" s="126" t="s">
        <v>136</v>
      </c>
      <c r="B578" s="97" t="s">
        <v>136</v>
      </c>
      <c r="C578" s="97" t="s">
        <v>1108</v>
      </c>
      <c r="D578" s="89" t="s">
        <v>1110</v>
      </c>
      <c r="E578" s="97" t="s">
        <v>148</v>
      </c>
      <c r="F578" s="49" t="s">
        <v>4146</v>
      </c>
      <c r="G578" s="129">
        <v>506853</v>
      </c>
      <c r="H578" s="129">
        <v>540000</v>
      </c>
      <c r="I578" s="135">
        <v>0.065</v>
      </c>
      <c r="J578" s="134" t="s">
        <v>148</v>
      </c>
      <c r="K578" s="134" t="s">
        <v>148</v>
      </c>
    </row>
    <row r="579" ht="18.95" hidden="1" customHeight="1" spans="1:11">
      <c r="A579" s="126" t="s">
        <v>136</v>
      </c>
      <c r="B579" s="97"/>
      <c r="C579" s="97" t="s">
        <v>1108</v>
      </c>
      <c r="D579" s="89" t="s">
        <v>1112</v>
      </c>
      <c r="E579" s="97" t="s">
        <v>148</v>
      </c>
      <c r="F579" s="49" t="s">
        <v>4147</v>
      </c>
      <c r="G579" s="129">
        <v>1110019</v>
      </c>
      <c r="H579" s="129">
        <v>1170000</v>
      </c>
      <c r="I579" s="135">
        <v>0.054</v>
      </c>
      <c r="J579" s="134" t="s">
        <v>148</v>
      </c>
      <c r="K579" s="134" t="s">
        <v>148</v>
      </c>
    </row>
    <row r="580" ht="18.95" hidden="1" customHeight="1" spans="1:11">
      <c r="A580" s="126" t="s">
        <v>136</v>
      </c>
      <c r="B580" s="97" t="s">
        <v>136</v>
      </c>
      <c r="C580" s="97" t="s">
        <v>1108</v>
      </c>
      <c r="D580" s="89" t="s">
        <v>1114</v>
      </c>
      <c r="E580" s="97" t="s">
        <v>148</v>
      </c>
      <c r="F580" s="49" t="s">
        <v>4148</v>
      </c>
      <c r="G580" s="129">
        <v>15790</v>
      </c>
      <c r="H580" s="129">
        <v>16000</v>
      </c>
      <c r="I580" s="135">
        <v>0.013</v>
      </c>
      <c r="J580" s="134" t="s">
        <v>148</v>
      </c>
      <c r="K580" s="134" t="s">
        <v>148</v>
      </c>
    </row>
    <row r="581" ht="18.95" hidden="1" customHeight="1" spans="1:11">
      <c r="A581" s="126" t="s">
        <v>136</v>
      </c>
      <c r="B581" s="97" t="s">
        <v>136</v>
      </c>
      <c r="C581" s="97" t="s">
        <v>1108</v>
      </c>
      <c r="D581" s="89" t="s">
        <v>1116</v>
      </c>
      <c r="E581" s="97" t="s">
        <v>148</v>
      </c>
      <c r="F581" s="49" t="s">
        <v>4149</v>
      </c>
      <c r="G581" s="129">
        <v>57892</v>
      </c>
      <c r="H581" s="129">
        <v>61000</v>
      </c>
      <c r="I581" s="135">
        <v>0.054</v>
      </c>
      <c r="J581" s="134" t="s">
        <v>148</v>
      </c>
      <c r="K581" s="134" t="s">
        <v>148</v>
      </c>
    </row>
    <row r="582" ht="18.95" hidden="1" customHeight="1" spans="1:11">
      <c r="A582" s="126" t="s">
        <v>136</v>
      </c>
      <c r="B582" s="97" t="s">
        <v>136</v>
      </c>
      <c r="C582" s="97" t="s">
        <v>1108</v>
      </c>
      <c r="D582" s="89" t="s">
        <v>1118</v>
      </c>
      <c r="E582" s="97" t="s">
        <v>148</v>
      </c>
      <c r="F582" s="49" t="s">
        <v>4150</v>
      </c>
      <c r="G582" s="129">
        <v>80449</v>
      </c>
      <c r="H582" s="129">
        <v>82000</v>
      </c>
      <c r="I582" s="135">
        <v>0.019</v>
      </c>
      <c r="J582" s="134" t="s">
        <v>148</v>
      </c>
      <c r="K582" s="134" t="s">
        <v>148</v>
      </c>
    </row>
    <row r="583" ht="18.95" hidden="1" customHeight="1" spans="1:11">
      <c r="A583" s="126" t="s">
        <v>136</v>
      </c>
      <c r="B583" s="97" t="s">
        <v>1047</v>
      </c>
      <c r="C583" s="97" t="s">
        <v>136</v>
      </c>
      <c r="D583" s="89" t="s">
        <v>1120</v>
      </c>
      <c r="E583" s="97" t="s">
        <v>136</v>
      </c>
      <c r="F583" s="50" t="s">
        <v>1121</v>
      </c>
      <c r="G583" s="127">
        <v>38965</v>
      </c>
      <c r="H583" s="127">
        <v>40000</v>
      </c>
      <c r="I583" s="133">
        <v>0.027</v>
      </c>
      <c r="J583" s="134" t="s">
        <v>148</v>
      </c>
      <c r="K583" s="134" t="s">
        <v>148</v>
      </c>
    </row>
    <row r="584" ht="18.95" hidden="1" customHeight="1" spans="1:11">
      <c r="A584" s="126" t="s">
        <v>136</v>
      </c>
      <c r="B584" s="97" t="s">
        <v>136</v>
      </c>
      <c r="C584" s="482" t="s">
        <v>1120</v>
      </c>
      <c r="D584" s="89" t="s">
        <v>1122</v>
      </c>
      <c r="E584" s="97" t="s">
        <v>148</v>
      </c>
      <c r="F584" s="49" t="s">
        <v>4151</v>
      </c>
      <c r="G584" s="129">
        <v>31745</v>
      </c>
      <c r="H584" s="129">
        <v>32500</v>
      </c>
      <c r="I584" s="135">
        <v>0.024</v>
      </c>
      <c r="J584" s="134" t="s">
        <v>148</v>
      </c>
      <c r="K584" s="134" t="s">
        <v>148</v>
      </c>
    </row>
    <row r="585" ht="18.95" hidden="1" customHeight="1" spans="1:11">
      <c r="A585" s="126" t="s">
        <v>136</v>
      </c>
      <c r="B585" s="97" t="s">
        <v>136</v>
      </c>
      <c r="C585" s="482" t="s">
        <v>1120</v>
      </c>
      <c r="D585" s="89" t="s">
        <v>1124</v>
      </c>
      <c r="E585" s="97" t="s">
        <v>148</v>
      </c>
      <c r="F585" s="49" t="s">
        <v>3063</v>
      </c>
      <c r="G585" s="129">
        <v>0</v>
      </c>
      <c r="H585" s="128">
        <v>0</v>
      </c>
      <c r="I585" s="135" t="s">
        <v>136</v>
      </c>
      <c r="J585" s="134" t="s">
        <v>2730</v>
      </c>
      <c r="K585" s="134" t="s">
        <v>148</v>
      </c>
    </row>
    <row r="586" ht="18.95" hidden="1" customHeight="1" spans="1:11">
      <c r="A586" s="126" t="s">
        <v>136</v>
      </c>
      <c r="B586" s="97" t="s">
        <v>136</v>
      </c>
      <c r="C586" s="482" t="s">
        <v>1120</v>
      </c>
      <c r="D586" s="89" t="s">
        <v>1126</v>
      </c>
      <c r="E586" s="97" t="s">
        <v>148</v>
      </c>
      <c r="F586" s="49" t="s">
        <v>4152</v>
      </c>
      <c r="G586" s="129">
        <v>7220</v>
      </c>
      <c r="H586" s="129">
        <v>7500</v>
      </c>
      <c r="I586" s="135">
        <v>0.039</v>
      </c>
      <c r="J586" s="134" t="s">
        <v>148</v>
      </c>
      <c r="K586" s="134" t="s">
        <v>148</v>
      </c>
    </row>
    <row r="587" ht="18.95" hidden="1" customHeight="1" spans="1:11">
      <c r="A587" s="126" t="s">
        <v>136</v>
      </c>
      <c r="B587" s="482" t="s">
        <v>1047</v>
      </c>
      <c r="C587" s="97"/>
      <c r="D587" s="89" t="s">
        <v>1128</v>
      </c>
      <c r="E587" s="97"/>
      <c r="F587" s="50" t="s">
        <v>1129</v>
      </c>
      <c r="G587" s="127">
        <v>199877</v>
      </c>
      <c r="H587" s="127">
        <v>206000</v>
      </c>
      <c r="I587" s="133">
        <v>0.031</v>
      </c>
      <c r="J587" s="134" t="s">
        <v>148</v>
      </c>
      <c r="K587" s="134" t="s">
        <v>148</v>
      </c>
    </row>
    <row r="588" ht="18.95" hidden="1" customHeight="1" spans="1:11">
      <c r="A588" s="126" t="s">
        <v>136</v>
      </c>
      <c r="B588" s="97" t="s">
        <v>136</v>
      </c>
      <c r="C588" s="97" t="s">
        <v>1128</v>
      </c>
      <c r="D588" s="89" t="s">
        <v>1130</v>
      </c>
      <c r="E588" s="97" t="s">
        <v>148</v>
      </c>
      <c r="F588" s="49" t="s">
        <v>4153</v>
      </c>
      <c r="G588" s="129">
        <v>453</v>
      </c>
      <c r="H588" s="129">
        <v>470</v>
      </c>
      <c r="I588" s="135">
        <v>0.038</v>
      </c>
      <c r="J588" s="134" t="s">
        <v>148</v>
      </c>
      <c r="K588" s="134" t="s">
        <v>148</v>
      </c>
    </row>
    <row r="589" ht="18.95" hidden="1" customHeight="1" spans="1:11">
      <c r="A589" s="126" t="s">
        <v>136</v>
      </c>
      <c r="B589" s="97" t="s">
        <v>136</v>
      </c>
      <c r="C589" s="97" t="s">
        <v>1128</v>
      </c>
      <c r="D589" s="89" t="s">
        <v>1132</v>
      </c>
      <c r="E589" s="97" t="s">
        <v>148</v>
      </c>
      <c r="F589" s="49" t="s">
        <v>4154</v>
      </c>
      <c r="G589" s="129">
        <v>2724</v>
      </c>
      <c r="H589" s="129">
        <v>2850</v>
      </c>
      <c r="I589" s="135">
        <v>0.046</v>
      </c>
      <c r="J589" s="134" t="s">
        <v>148</v>
      </c>
      <c r="K589" s="134" t="s">
        <v>148</v>
      </c>
    </row>
    <row r="590" ht="18.95" hidden="1" customHeight="1" spans="1:11">
      <c r="A590" s="126" t="s">
        <v>136</v>
      </c>
      <c r="B590" s="97" t="s">
        <v>136</v>
      </c>
      <c r="C590" s="97" t="s">
        <v>1128</v>
      </c>
      <c r="D590" s="89" t="s">
        <v>1134</v>
      </c>
      <c r="E590" s="97" t="s">
        <v>148</v>
      </c>
      <c r="F590" s="49" t="s">
        <v>3067</v>
      </c>
      <c r="G590" s="129">
        <v>0</v>
      </c>
      <c r="H590" s="129"/>
      <c r="I590" s="135" t="s">
        <v>136</v>
      </c>
      <c r="J590" s="134" t="s">
        <v>2730</v>
      </c>
      <c r="K590" s="134" t="s">
        <v>148</v>
      </c>
    </row>
    <row r="591" ht="18.95" hidden="1" customHeight="1" spans="1:11">
      <c r="A591" s="126" t="s">
        <v>136</v>
      </c>
      <c r="B591" s="97" t="s">
        <v>136</v>
      </c>
      <c r="C591" s="97" t="s">
        <v>1128</v>
      </c>
      <c r="D591" s="89" t="s">
        <v>1136</v>
      </c>
      <c r="E591" s="97" t="s">
        <v>148</v>
      </c>
      <c r="F591" s="27" t="s">
        <v>4155</v>
      </c>
      <c r="G591" s="129">
        <v>3740</v>
      </c>
      <c r="H591" s="129">
        <v>3850</v>
      </c>
      <c r="I591" s="135">
        <v>0.029</v>
      </c>
      <c r="J591" s="134" t="s">
        <v>148</v>
      </c>
      <c r="K591" s="134" t="s">
        <v>148</v>
      </c>
    </row>
    <row r="592" ht="18.95" hidden="1" customHeight="1" spans="1:11">
      <c r="A592" s="126" t="s">
        <v>136</v>
      </c>
      <c r="B592" s="97" t="s">
        <v>136</v>
      </c>
      <c r="C592" s="97" t="s">
        <v>1128</v>
      </c>
      <c r="D592" s="89" t="s">
        <v>1138</v>
      </c>
      <c r="E592" s="97" t="s">
        <v>148</v>
      </c>
      <c r="F592" s="49" t="s">
        <v>4156</v>
      </c>
      <c r="G592" s="129">
        <v>6174</v>
      </c>
      <c r="H592" s="129">
        <v>6300</v>
      </c>
      <c r="I592" s="135">
        <v>0.02</v>
      </c>
      <c r="J592" s="134" t="s">
        <v>148</v>
      </c>
      <c r="K592" s="134" t="s">
        <v>148</v>
      </c>
    </row>
    <row r="593" ht="18.95" hidden="1" customHeight="1" spans="1:11">
      <c r="A593" s="126" t="s">
        <v>136</v>
      </c>
      <c r="B593" s="97" t="s">
        <v>136</v>
      </c>
      <c r="C593" s="97" t="s">
        <v>1128</v>
      </c>
      <c r="D593" s="89" t="s">
        <v>1140</v>
      </c>
      <c r="E593" s="97" t="s">
        <v>148</v>
      </c>
      <c r="F593" s="27" t="s">
        <v>4157</v>
      </c>
      <c r="G593" s="129">
        <v>92148</v>
      </c>
      <c r="H593" s="129">
        <v>95000</v>
      </c>
      <c r="I593" s="135">
        <v>0.031</v>
      </c>
      <c r="J593" s="134" t="s">
        <v>148</v>
      </c>
      <c r="K593" s="134" t="s">
        <v>148</v>
      </c>
    </row>
    <row r="594" ht="18.95" hidden="1" customHeight="1" spans="1:11">
      <c r="A594" s="126" t="s">
        <v>136</v>
      </c>
      <c r="B594" s="97" t="s">
        <v>136</v>
      </c>
      <c r="C594" s="97" t="s">
        <v>1128</v>
      </c>
      <c r="D594" s="481" t="s">
        <v>1142</v>
      </c>
      <c r="E594" s="97" t="s">
        <v>148</v>
      </c>
      <c r="F594" s="49" t="s">
        <v>4158</v>
      </c>
      <c r="G594" s="129">
        <v>6171</v>
      </c>
      <c r="H594" s="128">
        <v>6300</v>
      </c>
      <c r="I594" s="135">
        <v>0.021</v>
      </c>
      <c r="J594" s="134" t="s">
        <v>148</v>
      </c>
      <c r="K594" s="134" t="s">
        <v>148</v>
      </c>
    </row>
    <row r="595" ht="18.95" hidden="1" customHeight="1" spans="1:11">
      <c r="A595" s="126" t="s">
        <v>136</v>
      </c>
      <c r="B595" s="97" t="s">
        <v>136</v>
      </c>
      <c r="C595" s="97" t="s">
        <v>1128</v>
      </c>
      <c r="D595" s="89" t="s">
        <v>1144</v>
      </c>
      <c r="E595" s="97" t="s">
        <v>148</v>
      </c>
      <c r="F595" s="49" t="s">
        <v>4159</v>
      </c>
      <c r="G595" s="129">
        <v>20</v>
      </c>
      <c r="H595" s="129">
        <v>21</v>
      </c>
      <c r="I595" s="135">
        <v>0.05</v>
      </c>
      <c r="J595" s="134" t="s">
        <v>148</v>
      </c>
      <c r="K595" s="134" t="s">
        <v>148</v>
      </c>
    </row>
    <row r="596" ht="18.95" hidden="1" customHeight="1" spans="1:11">
      <c r="A596" s="126" t="s">
        <v>136</v>
      </c>
      <c r="B596" s="97"/>
      <c r="C596" s="97" t="s">
        <v>1128</v>
      </c>
      <c r="D596" s="89" t="s">
        <v>1146</v>
      </c>
      <c r="E596" s="97" t="s">
        <v>148</v>
      </c>
      <c r="F596" s="49" t="s">
        <v>3073</v>
      </c>
      <c r="G596" s="129">
        <v>0</v>
      </c>
      <c r="H596" s="129">
        <v>0</v>
      </c>
      <c r="I596" s="135" t="s">
        <v>136</v>
      </c>
      <c r="J596" s="134" t="s">
        <v>2730</v>
      </c>
      <c r="K596" s="134" t="s">
        <v>148</v>
      </c>
    </row>
    <row r="597" ht="18.95" hidden="1" customHeight="1" spans="1:11">
      <c r="A597" s="126" t="s">
        <v>136</v>
      </c>
      <c r="B597" s="97" t="s">
        <v>136</v>
      </c>
      <c r="C597" s="97" t="s">
        <v>1128</v>
      </c>
      <c r="D597" s="89" t="s">
        <v>1148</v>
      </c>
      <c r="E597" s="97" t="s">
        <v>148</v>
      </c>
      <c r="F597" s="49" t="s">
        <v>4160</v>
      </c>
      <c r="G597" s="129">
        <v>4288</v>
      </c>
      <c r="H597" s="129">
        <v>6000</v>
      </c>
      <c r="I597" s="135">
        <v>0.399</v>
      </c>
      <c r="J597" s="134" t="s">
        <v>148</v>
      </c>
      <c r="K597" s="134" t="s">
        <v>148</v>
      </c>
    </row>
    <row r="598" ht="18.95" hidden="1" customHeight="1" spans="1:11">
      <c r="A598" s="126" t="s">
        <v>136</v>
      </c>
      <c r="B598" s="97" t="s">
        <v>136</v>
      </c>
      <c r="C598" s="97" t="s">
        <v>1128</v>
      </c>
      <c r="D598" s="89" t="s">
        <v>1150</v>
      </c>
      <c r="E598" s="97" t="s">
        <v>148</v>
      </c>
      <c r="F598" s="49" t="s">
        <v>4161</v>
      </c>
      <c r="G598" s="129">
        <v>2240</v>
      </c>
      <c r="H598" s="129">
        <v>5900</v>
      </c>
      <c r="I598" s="135">
        <v>1.634</v>
      </c>
      <c r="J598" s="134" t="s">
        <v>148</v>
      </c>
      <c r="K598" s="134" t="s">
        <v>148</v>
      </c>
    </row>
    <row r="599" ht="18.95" hidden="1" customHeight="1" spans="1:11">
      <c r="A599" s="126" t="s">
        <v>136</v>
      </c>
      <c r="B599" s="97" t="s">
        <v>136</v>
      </c>
      <c r="C599" s="97" t="s">
        <v>1128</v>
      </c>
      <c r="D599" s="89" t="s">
        <v>1152</v>
      </c>
      <c r="E599" s="97" t="s">
        <v>148</v>
      </c>
      <c r="F599" s="49" t="s">
        <v>3076</v>
      </c>
      <c r="G599" s="129">
        <v>0</v>
      </c>
      <c r="H599" s="129">
        <v>0</v>
      </c>
      <c r="I599" s="135" t="s">
        <v>136</v>
      </c>
      <c r="J599" s="134" t="s">
        <v>2730</v>
      </c>
      <c r="K599" s="134" t="s">
        <v>148</v>
      </c>
    </row>
    <row r="600" ht="18.95" hidden="1" customHeight="1" spans="1:11">
      <c r="A600" s="126" t="s">
        <v>136</v>
      </c>
      <c r="B600" s="97" t="s">
        <v>136</v>
      </c>
      <c r="C600" s="97" t="s">
        <v>1128</v>
      </c>
      <c r="D600" s="89" t="s">
        <v>1154</v>
      </c>
      <c r="E600" s="97" t="s">
        <v>148</v>
      </c>
      <c r="F600" s="49" t="s">
        <v>4162</v>
      </c>
      <c r="G600" s="129">
        <v>81919</v>
      </c>
      <c r="H600" s="128">
        <v>79309</v>
      </c>
      <c r="I600" s="135">
        <v>-0.032</v>
      </c>
      <c r="J600" s="134" t="s">
        <v>148</v>
      </c>
      <c r="K600" s="134" t="s">
        <v>148</v>
      </c>
    </row>
    <row r="601" ht="18.95" hidden="1" customHeight="1" spans="1:11">
      <c r="A601" s="126" t="s">
        <v>136</v>
      </c>
      <c r="B601" s="482" t="s">
        <v>1047</v>
      </c>
      <c r="C601" s="97"/>
      <c r="D601" s="89" t="s">
        <v>1156</v>
      </c>
      <c r="E601" s="97"/>
      <c r="F601" s="50" t="s">
        <v>1157</v>
      </c>
      <c r="G601" s="127">
        <v>199071</v>
      </c>
      <c r="H601" s="127">
        <v>204000</v>
      </c>
      <c r="I601" s="133">
        <v>0.025</v>
      </c>
      <c r="J601" s="134" t="s">
        <v>148</v>
      </c>
      <c r="K601" s="134" t="s">
        <v>148</v>
      </c>
    </row>
    <row r="602" ht="18.95" hidden="1" customHeight="1" spans="1:11">
      <c r="A602" s="126" t="s">
        <v>136</v>
      </c>
      <c r="B602" s="97" t="s">
        <v>136</v>
      </c>
      <c r="C602" s="97" t="s">
        <v>1156</v>
      </c>
      <c r="D602" s="481" t="s">
        <v>1158</v>
      </c>
      <c r="E602" s="97" t="s">
        <v>148</v>
      </c>
      <c r="F602" s="49" t="s">
        <v>4163</v>
      </c>
      <c r="G602" s="129">
        <v>41195</v>
      </c>
      <c r="H602" s="129">
        <v>42000</v>
      </c>
      <c r="I602" s="135">
        <v>0.02</v>
      </c>
      <c r="J602" s="134" t="s">
        <v>148</v>
      </c>
      <c r="K602" s="134" t="s">
        <v>148</v>
      </c>
    </row>
    <row r="603" ht="18.95" hidden="1" customHeight="1" spans="1:11">
      <c r="A603" s="126" t="s">
        <v>136</v>
      </c>
      <c r="B603" s="97" t="s">
        <v>136</v>
      </c>
      <c r="C603" s="97" t="s">
        <v>1156</v>
      </c>
      <c r="D603" s="89" t="s">
        <v>1160</v>
      </c>
      <c r="E603" s="97" t="s">
        <v>148</v>
      </c>
      <c r="F603" s="49" t="s">
        <v>4164</v>
      </c>
      <c r="G603" s="129">
        <v>27058</v>
      </c>
      <c r="H603" s="129">
        <v>28000</v>
      </c>
      <c r="I603" s="135">
        <v>0.035</v>
      </c>
      <c r="J603" s="134" t="s">
        <v>148</v>
      </c>
      <c r="K603" s="134" t="s">
        <v>148</v>
      </c>
    </row>
    <row r="604" ht="18.95" hidden="1" customHeight="1" spans="1:11">
      <c r="A604" s="126" t="s">
        <v>136</v>
      </c>
      <c r="B604" s="97"/>
      <c r="C604" s="97" t="s">
        <v>1156</v>
      </c>
      <c r="D604" s="89" t="s">
        <v>1162</v>
      </c>
      <c r="E604" s="97" t="s">
        <v>148</v>
      </c>
      <c r="F604" s="49" t="s">
        <v>4165</v>
      </c>
      <c r="G604" s="129">
        <v>38834</v>
      </c>
      <c r="H604" s="128">
        <v>40000</v>
      </c>
      <c r="I604" s="135">
        <v>0.03</v>
      </c>
      <c r="J604" s="134" t="s">
        <v>148</v>
      </c>
      <c r="K604" s="134" t="s">
        <v>148</v>
      </c>
    </row>
    <row r="605" ht="18.95" hidden="1" customHeight="1" spans="1:11">
      <c r="A605" s="126" t="s">
        <v>136</v>
      </c>
      <c r="B605" s="97" t="s">
        <v>136</v>
      </c>
      <c r="C605" s="97" t="s">
        <v>1156</v>
      </c>
      <c r="D605" s="89" t="s">
        <v>1164</v>
      </c>
      <c r="E605" s="97" t="s">
        <v>148</v>
      </c>
      <c r="F605" s="49" t="s">
        <v>4166</v>
      </c>
      <c r="G605" s="129">
        <v>7258</v>
      </c>
      <c r="H605" s="129">
        <v>7400</v>
      </c>
      <c r="I605" s="135">
        <v>0.02</v>
      </c>
      <c r="J605" s="134" t="s">
        <v>148</v>
      </c>
      <c r="K605" s="134" t="s">
        <v>148</v>
      </c>
    </row>
    <row r="606" ht="18.95" hidden="1" customHeight="1" spans="1:11">
      <c r="A606" s="126" t="s">
        <v>136</v>
      </c>
      <c r="B606" s="97" t="s">
        <v>136</v>
      </c>
      <c r="C606" s="97" t="s">
        <v>1156</v>
      </c>
      <c r="D606" s="89" t="s">
        <v>1166</v>
      </c>
      <c r="E606" s="97" t="s">
        <v>148</v>
      </c>
      <c r="F606" s="49" t="s">
        <v>4167</v>
      </c>
      <c r="G606" s="129">
        <v>10449</v>
      </c>
      <c r="H606" s="129">
        <v>10800</v>
      </c>
      <c r="I606" s="135">
        <v>0.034</v>
      </c>
      <c r="J606" s="134" t="s">
        <v>148</v>
      </c>
      <c r="K606" s="134" t="s">
        <v>148</v>
      </c>
    </row>
    <row r="607" ht="18.95" hidden="1" customHeight="1" spans="1:11">
      <c r="A607" s="126" t="s">
        <v>136</v>
      </c>
      <c r="B607" s="97" t="s">
        <v>136</v>
      </c>
      <c r="C607" s="97" t="s">
        <v>1156</v>
      </c>
      <c r="D607" s="89" t="s">
        <v>1168</v>
      </c>
      <c r="E607" s="97" t="s">
        <v>148</v>
      </c>
      <c r="F607" s="49" t="s">
        <v>4168</v>
      </c>
      <c r="G607" s="129">
        <v>349</v>
      </c>
      <c r="H607" s="129">
        <v>360</v>
      </c>
      <c r="I607" s="135">
        <v>0.032</v>
      </c>
      <c r="J607" s="134" t="s">
        <v>148</v>
      </c>
      <c r="K607" s="134" t="s">
        <v>148</v>
      </c>
    </row>
    <row r="608" ht="18.95" hidden="1" customHeight="1" spans="1:11">
      <c r="A608" s="126" t="s">
        <v>136</v>
      </c>
      <c r="B608" s="97" t="s">
        <v>136</v>
      </c>
      <c r="C608" s="97" t="s">
        <v>1156</v>
      </c>
      <c r="D608" s="481" t="s">
        <v>1170</v>
      </c>
      <c r="E608" s="97" t="s">
        <v>148</v>
      </c>
      <c r="F608" s="49" t="s">
        <v>4169</v>
      </c>
      <c r="G608" s="129">
        <v>73928</v>
      </c>
      <c r="H608" s="129">
        <v>75440</v>
      </c>
      <c r="I608" s="135">
        <v>0.02</v>
      </c>
      <c r="J608" s="134" t="s">
        <v>148</v>
      </c>
      <c r="K608" s="134" t="s">
        <v>148</v>
      </c>
    </row>
    <row r="609" ht="18.95" hidden="1" customHeight="1" spans="1:11">
      <c r="A609" s="126" t="s">
        <v>136</v>
      </c>
      <c r="B609" s="482" t="s">
        <v>1047</v>
      </c>
      <c r="C609" s="97"/>
      <c r="D609" s="89" t="s">
        <v>1172</v>
      </c>
      <c r="E609" s="97"/>
      <c r="F609" s="50" t="s">
        <v>1173</v>
      </c>
      <c r="G609" s="127">
        <v>113361</v>
      </c>
      <c r="H609" s="127">
        <v>116300</v>
      </c>
      <c r="I609" s="133">
        <v>0.026</v>
      </c>
      <c r="J609" s="134" t="s">
        <v>148</v>
      </c>
      <c r="K609" s="134" t="s">
        <v>148</v>
      </c>
    </row>
    <row r="610" ht="18.95" hidden="1" customHeight="1" spans="1:11">
      <c r="A610" s="126" t="s">
        <v>136</v>
      </c>
      <c r="B610" s="97"/>
      <c r="C610" s="482" t="s">
        <v>1172</v>
      </c>
      <c r="D610" s="89" t="s">
        <v>1174</v>
      </c>
      <c r="E610" s="97" t="s">
        <v>148</v>
      </c>
      <c r="F610" s="49" t="s">
        <v>4170</v>
      </c>
      <c r="G610" s="129">
        <v>21001</v>
      </c>
      <c r="H610" s="129">
        <v>21800</v>
      </c>
      <c r="I610" s="135">
        <v>0.038</v>
      </c>
      <c r="J610" s="134" t="s">
        <v>148</v>
      </c>
      <c r="K610" s="134" t="s">
        <v>148</v>
      </c>
    </row>
    <row r="611" ht="18.95" hidden="1" customHeight="1" spans="1:11">
      <c r="A611" s="126" t="s">
        <v>136</v>
      </c>
      <c r="B611" s="97" t="s">
        <v>136</v>
      </c>
      <c r="C611" s="482" t="s">
        <v>1172</v>
      </c>
      <c r="D611" s="89" t="s">
        <v>1176</v>
      </c>
      <c r="E611" s="97" t="s">
        <v>148</v>
      </c>
      <c r="F611" s="49" t="s">
        <v>4171</v>
      </c>
      <c r="G611" s="129">
        <v>82177</v>
      </c>
      <c r="H611" s="129">
        <v>84000</v>
      </c>
      <c r="I611" s="135">
        <v>0.022</v>
      </c>
      <c r="J611" s="134" t="s">
        <v>148</v>
      </c>
      <c r="K611" s="134" t="s">
        <v>148</v>
      </c>
    </row>
    <row r="612" ht="18.95" hidden="1" customHeight="1" spans="1:11">
      <c r="A612" s="126" t="s">
        <v>136</v>
      </c>
      <c r="B612" s="97" t="s">
        <v>136</v>
      </c>
      <c r="C612" s="482" t="s">
        <v>1172</v>
      </c>
      <c r="D612" s="89" t="s">
        <v>1178</v>
      </c>
      <c r="E612" s="97" t="s">
        <v>148</v>
      </c>
      <c r="F612" s="49" t="s">
        <v>4172</v>
      </c>
      <c r="G612" s="129">
        <v>5701</v>
      </c>
      <c r="H612" s="129">
        <v>5900</v>
      </c>
      <c r="I612" s="135">
        <v>0.035</v>
      </c>
      <c r="J612" s="134" t="s">
        <v>148</v>
      </c>
      <c r="K612" s="134" t="s">
        <v>148</v>
      </c>
    </row>
    <row r="613" ht="18.95" hidden="1" customHeight="1" spans="1:11">
      <c r="A613" s="126" t="s">
        <v>136</v>
      </c>
      <c r="B613" s="97" t="s">
        <v>136</v>
      </c>
      <c r="C613" s="482" t="s">
        <v>1172</v>
      </c>
      <c r="D613" s="89" t="s">
        <v>1180</v>
      </c>
      <c r="E613" s="97" t="s">
        <v>148</v>
      </c>
      <c r="F613" s="49" t="s">
        <v>4173</v>
      </c>
      <c r="G613" s="129">
        <v>1801</v>
      </c>
      <c r="H613" s="129">
        <v>1850</v>
      </c>
      <c r="I613" s="135">
        <v>0.027</v>
      </c>
      <c r="J613" s="134" t="s">
        <v>148</v>
      </c>
      <c r="K613" s="134" t="s">
        <v>148</v>
      </c>
    </row>
    <row r="614" ht="18.95" hidden="1" customHeight="1" spans="1:11">
      <c r="A614" s="126" t="s">
        <v>136</v>
      </c>
      <c r="B614" s="97" t="s">
        <v>136</v>
      </c>
      <c r="C614" s="482" t="s">
        <v>1172</v>
      </c>
      <c r="D614" s="89" t="s">
        <v>1182</v>
      </c>
      <c r="E614" s="97" t="s">
        <v>148</v>
      </c>
      <c r="F614" s="51" t="s">
        <v>4174</v>
      </c>
      <c r="G614" s="129">
        <v>2681</v>
      </c>
      <c r="H614" s="129">
        <v>2750</v>
      </c>
      <c r="I614" s="135">
        <v>0.026</v>
      </c>
      <c r="J614" s="134" t="s">
        <v>148</v>
      </c>
      <c r="K614" s="134" t="s">
        <v>148</v>
      </c>
    </row>
    <row r="615" ht="18.95" hidden="1" customHeight="1" spans="1:11">
      <c r="A615" s="126" t="s">
        <v>136</v>
      </c>
      <c r="B615" s="482" t="s">
        <v>1047</v>
      </c>
      <c r="C615" s="97"/>
      <c r="D615" s="89" t="s">
        <v>1184</v>
      </c>
      <c r="E615" s="97"/>
      <c r="F615" s="50" t="s">
        <v>1185</v>
      </c>
      <c r="G615" s="127">
        <v>96106</v>
      </c>
      <c r="H615" s="127">
        <v>98400</v>
      </c>
      <c r="I615" s="133">
        <v>0.024</v>
      </c>
      <c r="J615" s="134" t="s">
        <v>148</v>
      </c>
      <c r="K615" s="134" t="s">
        <v>148</v>
      </c>
    </row>
    <row r="616" ht="18.95" hidden="1" customHeight="1" spans="1:11">
      <c r="A616" s="126" t="s">
        <v>136</v>
      </c>
      <c r="B616" s="97" t="s">
        <v>136</v>
      </c>
      <c r="C616" s="97" t="s">
        <v>1184</v>
      </c>
      <c r="D616" s="89" t="s">
        <v>1186</v>
      </c>
      <c r="E616" s="97" t="s">
        <v>148</v>
      </c>
      <c r="F616" s="27" t="s">
        <v>4175</v>
      </c>
      <c r="G616" s="129">
        <v>23481</v>
      </c>
      <c r="H616" s="129">
        <v>24000</v>
      </c>
      <c r="I616" s="135">
        <v>0.022</v>
      </c>
      <c r="J616" s="134" t="s">
        <v>148</v>
      </c>
      <c r="K616" s="134" t="s">
        <v>148</v>
      </c>
    </row>
    <row r="617" ht="18.95" hidden="1" customHeight="1" spans="1:11">
      <c r="A617" s="126" t="s">
        <v>136</v>
      </c>
      <c r="B617" s="97"/>
      <c r="C617" s="97" t="s">
        <v>1184</v>
      </c>
      <c r="D617" s="89" t="s">
        <v>1188</v>
      </c>
      <c r="E617" s="97" t="s">
        <v>148</v>
      </c>
      <c r="F617" s="49" t="s">
        <v>4176</v>
      </c>
      <c r="G617" s="129">
        <v>35973</v>
      </c>
      <c r="H617" s="129">
        <v>37000</v>
      </c>
      <c r="I617" s="135">
        <v>0.029</v>
      </c>
      <c r="J617" s="134" t="s">
        <v>148</v>
      </c>
      <c r="K617" s="134" t="s">
        <v>148</v>
      </c>
    </row>
    <row r="618" ht="18.95" hidden="1" customHeight="1" spans="1:11">
      <c r="A618" s="126" t="s">
        <v>136</v>
      </c>
      <c r="B618" s="97" t="s">
        <v>136</v>
      </c>
      <c r="C618" s="97" t="s">
        <v>1184</v>
      </c>
      <c r="D618" s="89" t="s">
        <v>1190</v>
      </c>
      <c r="E618" s="97" t="s">
        <v>148</v>
      </c>
      <c r="F618" s="49" t="s">
        <v>4177</v>
      </c>
      <c r="G618" s="129">
        <v>9</v>
      </c>
      <c r="H618" s="128">
        <v>10</v>
      </c>
      <c r="I618" s="135">
        <v>0.111</v>
      </c>
      <c r="J618" s="134" t="s">
        <v>148</v>
      </c>
      <c r="K618" s="134" t="s">
        <v>148</v>
      </c>
    </row>
    <row r="619" ht="18.95" hidden="1" customHeight="1" spans="1:11">
      <c r="A619" s="126" t="s">
        <v>136</v>
      </c>
      <c r="B619" s="97" t="s">
        <v>136</v>
      </c>
      <c r="C619" s="97" t="s">
        <v>1184</v>
      </c>
      <c r="D619" s="89" t="s">
        <v>1192</v>
      </c>
      <c r="E619" s="97" t="s">
        <v>148</v>
      </c>
      <c r="F619" s="49" t="s">
        <v>4178</v>
      </c>
      <c r="G619" s="129">
        <v>24044</v>
      </c>
      <c r="H619" s="129">
        <v>24500</v>
      </c>
      <c r="I619" s="135">
        <v>0.019</v>
      </c>
      <c r="J619" s="134" t="s">
        <v>148</v>
      </c>
      <c r="K619" s="134" t="s">
        <v>148</v>
      </c>
    </row>
    <row r="620" ht="18.95" hidden="1" customHeight="1" spans="1:11">
      <c r="A620" s="126" t="s">
        <v>136</v>
      </c>
      <c r="B620" s="97" t="s">
        <v>136</v>
      </c>
      <c r="C620" s="97" t="s">
        <v>1184</v>
      </c>
      <c r="D620" s="89" t="s">
        <v>1194</v>
      </c>
      <c r="E620" s="97" t="s">
        <v>148</v>
      </c>
      <c r="F620" s="49" t="s">
        <v>4179</v>
      </c>
      <c r="G620" s="129">
        <v>8402</v>
      </c>
      <c r="H620" s="129">
        <v>8600</v>
      </c>
      <c r="I620" s="135">
        <v>0.024</v>
      </c>
      <c r="J620" s="134" t="s">
        <v>148</v>
      </c>
      <c r="K620" s="134" t="s">
        <v>148</v>
      </c>
    </row>
    <row r="621" ht="18.95" hidden="1" customHeight="1" spans="1:11">
      <c r="A621" s="126" t="s">
        <v>136</v>
      </c>
      <c r="B621" s="97" t="s">
        <v>136</v>
      </c>
      <c r="C621" s="97" t="s">
        <v>1184</v>
      </c>
      <c r="D621" s="89" t="s">
        <v>1196</v>
      </c>
      <c r="E621" s="97" t="s">
        <v>148</v>
      </c>
      <c r="F621" s="49" t="s">
        <v>4180</v>
      </c>
      <c r="G621" s="129">
        <v>4197</v>
      </c>
      <c r="H621" s="129">
        <v>4290</v>
      </c>
      <c r="I621" s="135">
        <v>0.022</v>
      </c>
      <c r="J621" s="134" t="s">
        <v>148</v>
      </c>
      <c r="K621" s="134" t="s">
        <v>148</v>
      </c>
    </row>
    <row r="622" ht="18.95" hidden="1" customHeight="1" spans="1:11">
      <c r="A622" s="126" t="s">
        <v>136</v>
      </c>
      <c r="B622" s="482" t="s">
        <v>1047</v>
      </c>
      <c r="C622" s="97"/>
      <c r="D622" s="89" t="s">
        <v>1198</v>
      </c>
      <c r="E622" s="97"/>
      <c r="F622" s="50" t="s">
        <v>1199</v>
      </c>
      <c r="G622" s="127">
        <v>29544</v>
      </c>
      <c r="H622" s="127">
        <v>32400</v>
      </c>
      <c r="I622" s="133">
        <v>0.097</v>
      </c>
      <c r="J622" s="134" t="s">
        <v>148</v>
      </c>
      <c r="K622" s="134" t="s">
        <v>148</v>
      </c>
    </row>
    <row r="623" ht="18.95" hidden="1" customHeight="1" spans="1:11">
      <c r="A623" s="126" t="s">
        <v>136</v>
      </c>
      <c r="B623" s="97" t="s">
        <v>136</v>
      </c>
      <c r="C623" s="97" t="s">
        <v>1198</v>
      </c>
      <c r="D623" s="89" t="s">
        <v>1200</v>
      </c>
      <c r="E623" s="97" t="s">
        <v>148</v>
      </c>
      <c r="F623" s="49" t="s">
        <v>4054</v>
      </c>
      <c r="G623" s="129">
        <v>10771</v>
      </c>
      <c r="H623" s="129">
        <v>11000</v>
      </c>
      <c r="I623" s="135">
        <v>0.021</v>
      </c>
      <c r="J623" s="134" t="s">
        <v>148</v>
      </c>
      <c r="K623" s="134" t="s">
        <v>148</v>
      </c>
    </row>
    <row r="624" ht="18.95" hidden="1" customHeight="1" spans="1:11">
      <c r="A624" s="126" t="s">
        <v>136</v>
      </c>
      <c r="B624" s="97" t="s">
        <v>136</v>
      </c>
      <c r="C624" s="97" t="s">
        <v>1198</v>
      </c>
      <c r="D624" s="89" t="s">
        <v>1201</v>
      </c>
      <c r="E624" s="97" t="s">
        <v>148</v>
      </c>
      <c r="F624" s="49" t="s">
        <v>4055</v>
      </c>
      <c r="G624" s="129">
        <v>937</v>
      </c>
      <c r="H624" s="129">
        <v>950</v>
      </c>
      <c r="I624" s="135">
        <v>0.014</v>
      </c>
      <c r="J624" s="134" t="s">
        <v>148</v>
      </c>
      <c r="K624" s="134" t="s">
        <v>148</v>
      </c>
    </row>
    <row r="625" ht="18.95" hidden="1" customHeight="1" spans="1:11">
      <c r="A625" s="126" t="s">
        <v>136</v>
      </c>
      <c r="B625" s="97"/>
      <c r="C625" s="97" t="s">
        <v>1198</v>
      </c>
      <c r="D625" s="89" t="s">
        <v>1202</v>
      </c>
      <c r="E625" s="97" t="s">
        <v>148</v>
      </c>
      <c r="F625" s="49" t="s">
        <v>4056</v>
      </c>
      <c r="G625" s="129">
        <v>229</v>
      </c>
      <c r="H625" s="129">
        <v>235</v>
      </c>
      <c r="I625" s="135">
        <v>0.026</v>
      </c>
      <c r="J625" s="134" t="s">
        <v>148</v>
      </c>
      <c r="K625" s="134" t="s">
        <v>148</v>
      </c>
    </row>
    <row r="626" ht="18.95" hidden="1" customHeight="1" spans="1:11">
      <c r="A626" s="126" t="s">
        <v>136</v>
      </c>
      <c r="B626" s="97" t="s">
        <v>136</v>
      </c>
      <c r="C626" s="97" t="s">
        <v>1198</v>
      </c>
      <c r="D626" s="481" t="s">
        <v>1203</v>
      </c>
      <c r="E626" s="97" t="s">
        <v>148</v>
      </c>
      <c r="F626" s="49" t="s">
        <v>4181</v>
      </c>
      <c r="G626" s="129">
        <v>4592</v>
      </c>
      <c r="H626" s="128">
        <v>4650</v>
      </c>
      <c r="I626" s="135">
        <v>0.013</v>
      </c>
      <c r="J626" s="134" t="s">
        <v>148</v>
      </c>
      <c r="K626" s="134" t="s">
        <v>148</v>
      </c>
    </row>
    <row r="627" ht="18.95" hidden="1" customHeight="1" spans="1:11">
      <c r="A627" s="126" t="s">
        <v>136</v>
      </c>
      <c r="B627" s="97" t="s">
        <v>136</v>
      </c>
      <c r="C627" s="97" t="s">
        <v>1198</v>
      </c>
      <c r="D627" s="481" t="s">
        <v>1205</v>
      </c>
      <c r="E627" s="97" t="s">
        <v>148</v>
      </c>
      <c r="F627" s="51" t="s">
        <v>4182</v>
      </c>
      <c r="G627" s="129">
        <v>2018</v>
      </c>
      <c r="H627" s="129">
        <v>4500</v>
      </c>
      <c r="I627" s="135">
        <v>1.23</v>
      </c>
      <c r="J627" s="134" t="s">
        <v>148</v>
      </c>
      <c r="K627" s="134" t="s">
        <v>148</v>
      </c>
    </row>
    <row r="628" ht="18.95" hidden="1" customHeight="1" spans="1:11">
      <c r="A628" s="126" t="s">
        <v>136</v>
      </c>
      <c r="B628" s="97"/>
      <c r="C628" s="97" t="s">
        <v>1198</v>
      </c>
      <c r="D628" s="89" t="s">
        <v>1207</v>
      </c>
      <c r="E628" s="97" t="s">
        <v>148</v>
      </c>
      <c r="F628" s="49" t="s">
        <v>4183</v>
      </c>
      <c r="G628" s="129">
        <v>1617</v>
      </c>
      <c r="H628" s="129">
        <v>1660</v>
      </c>
      <c r="I628" s="135">
        <v>0.027</v>
      </c>
      <c r="J628" s="134" t="s">
        <v>148</v>
      </c>
      <c r="K628" s="134" t="s">
        <v>148</v>
      </c>
    </row>
    <row r="629" ht="18.95" hidden="1" customHeight="1" spans="1:11">
      <c r="A629" s="126" t="s">
        <v>136</v>
      </c>
      <c r="B629" s="97" t="s">
        <v>136</v>
      </c>
      <c r="C629" s="97" t="s">
        <v>1198</v>
      </c>
      <c r="D629" s="481" t="s">
        <v>1209</v>
      </c>
      <c r="E629" s="97" t="s">
        <v>148</v>
      </c>
      <c r="F629" s="49" t="s">
        <v>4184</v>
      </c>
      <c r="G629" s="129">
        <v>9380</v>
      </c>
      <c r="H629" s="129">
        <v>9405</v>
      </c>
      <c r="I629" s="135">
        <v>0.003</v>
      </c>
      <c r="J629" s="134" t="s">
        <v>148</v>
      </c>
      <c r="K629" s="134" t="s">
        <v>148</v>
      </c>
    </row>
    <row r="630" ht="18.95" hidden="1" customHeight="1" spans="1:11">
      <c r="A630" s="126" t="s">
        <v>136</v>
      </c>
      <c r="B630" s="482" t="s">
        <v>1047</v>
      </c>
      <c r="C630" s="97"/>
      <c r="D630" s="481" t="s">
        <v>3100</v>
      </c>
      <c r="E630" s="97"/>
      <c r="F630" s="50" t="s">
        <v>1212</v>
      </c>
      <c r="G630" s="127">
        <v>618051</v>
      </c>
      <c r="H630" s="127">
        <v>654000</v>
      </c>
      <c r="I630" s="133">
        <v>0.058</v>
      </c>
      <c r="J630" s="134" t="s">
        <v>148</v>
      </c>
      <c r="K630" s="134" t="s">
        <v>148</v>
      </c>
    </row>
    <row r="631" ht="18.95" hidden="1" customHeight="1" spans="1:11">
      <c r="A631" s="126" t="s">
        <v>136</v>
      </c>
      <c r="B631" s="97"/>
      <c r="C631" s="482" t="s">
        <v>3101</v>
      </c>
      <c r="D631" s="481" t="s">
        <v>1213</v>
      </c>
      <c r="E631" s="97" t="s">
        <v>148</v>
      </c>
      <c r="F631" s="49" t="s">
        <v>4185</v>
      </c>
      <c r="G631" s="129">
        <v>435972</v>
      </c>
      <c r="H631" s="129">
        <v>450000</v>
      </c>
      <c r="I631" s="135">
        <v>0.032</v>
      </c>
      <c r="J631" s="134" t="s">
        <v>148</v>
      </c>
      <c r="K631" s="134" t="s">
        <v>148</v>
      </c>
    </row>
    <row r="632" ht="18.95" hidden="1" customHeight="1" spans="1:11">
      <c r="A632" s="126" t="s">
        <v>136</v>
      </c>
      <c r="B632" s="97" t="s">
        <v>136</v>
      </c>
      <c r="C632" s="482" t="s">
        <v>3101</v>
      </c>
      <c r="D632" s="481" t="s">
        <v>3103</v>
      </c>
      <c r="E632" s="97" t="s">
        <v>148</v>
      </c>
      <c r="F632" s="49" t="s">
        <v>4186</v>
      </c>
      <c r="G632" s="129">
        <v>49772</v>
      </c>
      <c r="H632" s="128">
        <v>51000</v>
      </c>
      <c r="I632" s="135">
        <v>0.025</v>
      </c>
      <c r="J632" s="134" t="s">
        <v>148</v>
      </c>
      <c r="K632" s="134" t="s">
        <v>148</v>
      </c>
    </row>
    <row r="633" ht="18.95" hidden="1" customHeight="1" spans="1:11">
      <c r="A633" s="126" t="s">
        <v>136</v>
      </c>
      <c r="B633" s="97" t="s">
        <v>136</v>
      </c>
      <c r="C633" s="482" t="s">
        <v>3101</v>
      </c>
      <c r="D633" s="481" t="s">
        <v>1217</v>
      </c>
      <c r="E633" s="97" t="s">
        <v>148</v>
      </c>
      <c r="F633" s="49" t="s">
        <v>4187</v>
      </c>
      <c r="G633" s="129">
        <v>123016</v>
      </c>
      <c r="H633" s="129">
        <v>143000</v>
      </c>
      <c r="I633" s="135">
        <v>0.162</v>
      </c>
      <c r="J633" s="134" t="s">
        <v>148</v>
      </c>
      <c r="K633" s="134" t="s">
        <v>148</v>
      </c>
    </row>
    <row r="634" ht="18.95" hidden="1" customHeight="1" spans="1:11">
      <c r="A634" s="126" t="s">
        <v>136</v>
      </c>
      <c r="B634" s="97" t="s">
        <v>136</v>
      </c>
      <c r="C634" s="482" t="s">
        <v>3101</v>
      </c>
      <c r="D634" s="481" t="s">
        <v>1219</v>
      </c>
      <c r="E634" s="97" t="s">
        <v>148</v>
      </c>
      <c r="F634" s="49" t="s">
        <v>4188</v>
      </c>
      <c r="G634" s="129">
        <v>9291</v>
      </c>
      <c r="H634" s="129">
        <v>10000</v>
      </c>
      <c r="I634" s="135">
        <v>0.076</v>
      </c>
      <c r="J634" s="134" t="s">
        <v>148</v>
      </c>
      <c r="K634" s="134" t="s">
        <v>148</v>
      </c>
    </row>
    <row r="635" ht="18.95" hidden="1" customHeight="1" spans="1:11">
      <c r="A635" s="126" t="s">
        <v>136</v>
      </c>
      <c r="B635" s="482" t="s">
        <v>1047</v>
      </c>
      <c r="C635" s="97"/>
      <c r="D635" s="481" t="s">
        <v>3107</v>
      </c>
      <c r="E635" s="97"/>
      <c r="F635" s="50" t="s">
        <v>1222</v>
      </c>
      <c r="G635" s="127">
        <v>11168</v>
      </c>
      <c r="H635" s="127">
        <v>11752</v>
      </c>
      <c r="I635" s="133">
        <v>0.052</v>
      </c>
      <c r="J635" s="134" t="s">
        <v>148</v>
      </c>
      <c r="K635" s="134" t="s">
        <v>148</v>
      </c>
    </row>
    <row r="636" ht="18.95" hidden="1" customHeight="1" spans="1:11">
      <c r="A636" s="126" t="s">
        <v>136</v>
      </c>
      <c r="B636" s="97" t="s">
        <v>136</v>
      </c>
      <c r="C636" s="482" t="s">
        <v>1221</v>
      </c>
      <c r="D636" s="481" t="s">
        <v>1223</v>
      </c>
      <c r="E636" s="97" t="s">
        <v>148</v>
      </c>
      <c r="F636" s="49" t="s">
        <v>4054</v>
      </c>
      <c r="G636" s="129">
        <v>4744</v>
      </c>
      <c r="H636" s="129">
        <v>5000</v>
      </c>
      <c r="I636" s="135">
        <v>0.054</v>
      </c>
      <c r="J636" s="134" t="s">
        <v>148</v>
      </c>
      <c r="K636" s="134" t="s">
        <v>148</v>
      </c>
    </row>
    <row r="637" ht="18.95" hidden="1" customHeight="1" spans="1:11">
      <c r="A637" s="126" t="s">
        <v>136</v>
      </c>
      <c r="B637" s="97" t="s">
        <v>136</v>
      </c>
      <c r="C637" s="482" t="s">
        <v>1221</v>
      </c>
      <c r="D637" s="481" t="s">
        <v>1224</v>
      </c>
      <c r="E637" s="97" t="s">
        <v>148</v>
      </c>
      <c r="F637" s="49" t="s">
        <v>4055</v>
      </c>
      <c r="G637" s="129">
        <v>2731</v>
      </c>
      <c r="H637" s="129">
        <v>2800</v>
      </c>
      <c r="I637" s="135">
        <v>0.025</v>
      </c>
      <c r="J637" s="134" t="s">
        <v>148</v>
      </c>
      <c r="K637" s="134" t="s">
        <v>148</v>
      </c>
    </row>
    <row r="638" ht="18.95" hidden="1" customHeight="1" spans="1:11">
      <c r="A638" s="126" t="s">
        <v>136</v>
      </c>
      <c r="B638" s="97"/>
      <c r="C638" s="482" t="s">
        <v>1221</v>
      </c>
      <c r="D638" s="89" t="s">
        <v>1225</v>
      </c>
      <c r="E638" s="97" t="s">
        <v>148</v>
      </c>
      <c r="F638" s="49" t="s">
        <v>4056</v>
      </c>
      <c r="G638" s="129">
        <v>71</v>
      </c>
      <c r="H638" s="129">
        <v>72</v>
      </c>
      <c r="I638" s="135">
        <v>0.014</v>
      </c>
      <c r="J638" s="134" t="s">
        <v>148</v>
      </c>
      <c r="K638" s="134" t="s">
        <v>148</v>
      </c>
    </row>
    <row r="639" ht="18.95" hidden="1" customHeight="1" spans="1:11">
      <c r="A639" s="126" t="s">
        <v>136</v>
      </c>
      <c r="B639" s="97" t="s">
        <v>136</v>
      </c>
      <c r="C639" s="482" t="s">
        <v>1221</v>
      </c>
      <c r="D639" s="89" t="s">
        <v>1226</v>
      </c>
      <c r="E639" s="97" t="s">
        <v>148</v>
      </c>
      <c r="F639" s="49" t="s">
        <v>4189</v>
      </c>
      <c r="G639" s="129">
        <v>3622</v>
      </c>
      <c r="H639" s="128">
        <v>3880</v>
      </c>
      <c r="I639" s="135">
        <v>0.071</v>
      </c>
      <c r="J639" s="134" t="s">
        <v>148</v>
      </c>
      <c r="K639" s="134" t="s">
        <v>148</v>
      </c>
    </row>
    <row r="640" ht="18.95" hidden="1" customHeight="1" spans="1:11">
      <c r="A640" s="126" t="s">
        <v>136</v>
      </c>
      <c r="B640" s="482" t="s">
        <v>1047</v>
      </c>
      <c r="C640" s="97"/>
      <c r="D640" s="481" t="s">
        <v>3109</v>
      </c>
      <c r="E640" s="97"/>
      <c r="F640" s="50" t="s">
        <v>1229</v>
      </c>
      <c r="G640" s="127">
        <v>1013030</v>
      </c>
      <c r="H640" s="127">
        <v>1045000</v>
      </c>
      <c r="I640" s="133">
        <v>0.032</v>
      </c>
      <c r="J640" s="134" t="s">
        <v>148</v>
      </c>
      <c r="K640" s="134" t="s">
        <v>148</v>
      </c>
    </row>
    <row r="641" ht="18.95" hidden="1" customHeight="1" spans="1:11">
      <c r="A641" s="126" t="s">
        <v>136</v>
      </c>
      <c r="B641" s="97"/>
      <c r="C641" s="482" t="s">
        <v>3109</v>
      </c>
      <c r="D641" s="481" t="s">
        <v>1230</v>
      </c>
      <c r="E641" s="97" t="s">
        <v>148</v>
      </c>
      <c r="F641" s="49" t="s">
        <v>4190</v>
      </c>
      <c r="G641" s="129">
        <v>326298</v>
      </c>
      <c r="H641" s="129">
        <v>335000</v>
      </c>
      <c r="I641" s="135">
        <v>0.027</v>
      </c>
      <c r="J641" s="134" t="s">
        <v>148</v>
      </c>
      <c r="K641" s="134" t="s">
        <v>148</v>
      </c>
    </row>
    <row r="642" ht="18.95" hidden="1" customHeight="1" spans="1:11">
      <c r="A642" s="126" t="s">
        <v>136</v>
      </c>
      <c r="B642" s="97" t="s">
        <v>136</v>
      </c>
      <c r="C642" s="482" t="s">
        <v>3109</v>
      </c>
      <c r="D642" s="481" t="s">
        <v>3111</v>
      </c>
      <c r="E642" s="97" t="s">
        <v>148</v>
      </c>
      <c r="F642" s="49" t="s">
        <v>4191</v>
      </c>
      <c r="G642" s="129">
        <v>686732</v>
      </c>
      <c r="H642" s="129">
        <v>710000</v>
      </c>
      <c r="I642" s="135">
        <v>0.034</v>
      </c>
      <c r="J642" s="134" t="s">
        <v>148</v>
      </c>
      <c r="K642" s="134" t="s">
        <v>148</v>
      </c>
    </row>
    <row r="643" ht="18.95" hidden="1" customHeight="1" spans="1:11">
      <c r="A643" s="126" t="s">
        <v>136</v>
      </c>
      <c r="B643" s="482" t="s">
        <v>1047</v>
      </c>
      <c r="C643" s="97"/>
      <c r="D643" s="481" t="s">
        <v>3113</v>
      </c>
      <c r="E643" s="97"/>
      <c r="F643" s="50" t="s">
        <v>1235</v>
      </c>
      <c r="G643" s="127">
        <v>9193</v>
      </c>
      <c r="H643" s="127">
        <v>9500</v>
      </c>
      <c r="I643" s="133">
        <v>0.033</v>
      </c>
      <c r="J643" s="134" t="s">
        <v>148</v>
      </c>
      <c r="K643" s="134" t="s">
        <v>148</v>
      </c>
    </row>
    <row r="644" ht="18.95" hidden="1" customHeight="1" spans="1:11">
      <c r="A644" s="126" t="s">
        <v>136</v>
      </c>
      <c r="B644" s="97"/>
      <c r="C644" s="482" t="s">
        <v>3113</v>
      </c>
      <c r="D644" s="481" t="s">
        <v>3114</v>
      </c>
      <c r="E644" s="97" t="s">
        <v>148</v>
      </c>
      <c r="F644" s="49" t="s">
        <v>4192</v>
      </c>
      <c r="G644" s="129">
        <v>5603</v>
      </c>
      <c r="H644" s="129">
        <v>5850</v>
      </c>
      <c r="I644" s="135">
        <v>0.044</v>
      </c>
      <c r="J644" s="134" t="s">
        <v>148</v>
      </c>
      <c r="K644" s="134" t="s">
        <v>148</v>
      </c>
    </row>
    <row r="645" ht="18.95" hidden="1" customHeight="1" spans="1:11">
      <c r="A645" s="126"/>
      <c r="B645" s="97" t="s">
        <v>136</v>
      </c>
      <c r="C645" s="482" t="s">
        <v>3113</v>
      </c>
      <c r="D645" s="481" t="s">
        <v>4193</v>
      </c>
      <c r="E645" s="97" t="s">
        <v>148</v>
      </c>
      <c r="F645" s="49" t="s">
        <v>4194</v>
      </c>
      <c r="G645" s="129">
        <v>3590</v>
      </c>
      <c r="H645" s="129">
        <v>3650</v>
      </c>
      <c r="I645" s="135">
        <v>0.017</v>
      </c>
      <c r="J645" s="134" t="s">
        <v>148</v>
      </c>
      <c r="K645" s="134" t="s">
        <v>148</v>
      </c>
    </row>
    <row r="646" ht="18.95" hidden="1" customHeight="1" spans="1:11">
      <c r="A646" s="126" t="s">
        <v>136</v>
      </c>
      <c r="B646" s="482" t="s">
        <v>1047</v>
      </c>
      <c r="C646" s="97" t="s">
        <v>136</v>
      </c>
      <c r="D646" s="481" t="s">
        <v>3118</v>
      </c>
      <c r="E646" s="97" t="s">
        <v>136</v>
      </c>
      <c r="F646" s="50" t="s">
        <v>1241</v>
      </c>
      <c r="G646" s="127">
        <v>0</v>
      </c>
      <c r="H646" s="127">
        <v>21400</v>
      </c>
      <c r="I646" s="133" t="s">
        <v>136</v>
      </c>
      <c r="J646" s="134" t="s">
        <v>148</v>
      </c>
      <c r="K646" s="134" t="s">
        <v>148</v>
      </c>
    </row>
    <row r="647" ht="18.95" hidden="1" customHeight="1" spans="1:11">
      <c r="A647" s="126" t="s">
        <v>136</v>
      </c>
      <c r="B647" s="97" t="s">
        <v>136</v>
      </c>
      <c r="C647" s="482" t="s">
        <v>3118</v>
      </c>
      <c r="D647" s="481" t="s">
        <v>3119</v>
      </c>
      <c r="E647" s="97" t="s">
        <v>148</v>
      </c>
      <c r="F647" s="49" t="s">
        <v>4195</v>
      </c>
      <c r="G647" s="129">
        <v>0</v>
      </c>
      <c r="H647" s="128">
        <v>1400</v>
      </c>
      <c r="I647" s="135" t="s">
        <v>136</v>
      </c>
      <c r="J647" s="134" t="s">
        <v>148</v>
      </c>
      <c r="K647" s="134" t="s">
        <v>148</v>
      </c>
    </row>
    <row r="648" ht="18.95" hidden="1" customHeight="1" spans="1:11">
      <c r="A648" s="126" t="s">
        <v>136</v>
      </c>
      <c r="B648" s="97" t="s">
        <v>136</v>
      </c>
      <c r="C648" s="482" t="s">
        <v>3118</v>
      </c>
      <c r="D648" s="481" t="s">
        <v>1244</v>
      </c>
      <c r="E648" s="97" t="s">
        <v>148</v>
      </c>
      <c r="F648" s="49" t="s">
        <v>4196</v>
      </c>
      <c r="G648" s="129">
        <v>0</v>
      </c>
      <c r="H648" s="129">
        <v>20000</v>
      </c>
      <c r="I648" s="135" t="s">
        <v>136</v>
      </c>
      <c r="J648" s="134" t="s">
        <v>148</v>
      </c>
      <c r="K648" s="134" t="s">
        <v>148</v>
      </c>
    </row>
    <row r="649" ht="18.95" hidden="1" customHeight="1" spans="1:11">
      <c r="A649" s="126" t="s">
        <v>136</v>
      </c>
      <c r="B649" s="482" t="s">
        <v>1047</v>
      </c>
      <c r="C649" s="97"/>
      <c r="D649" s="481" t="s">
        <v>1246</v>
      </c>
      <c r="E649" s="97"/>
      <c r="F649" s="50" t="s">
        <v>1247</v>
      </c>
      <c r="G649" s="127">
        <v>5100</v>
      </c>
      <c r="H649" s="127">
        <v>5250</v>
      </c>
      <c r="I649" s="133">
        <v>0.029</v>
      </c>
      <c r="J649" s="134" t="s">
        <v>148</v>
      </c>
      <c r="K649" s="134" t="s">
        <v>148</v>
      </c>
    </row>
    <row r="650" ht="18.95" hidden="1" customHeight="1" spans="1:11">
      <c r="A650" s="126"/>
      <c r="B650" s="97" t="s">
        <v>136</v>
      </c>
      <c r="C650" s="482" t="s">
        <v>1246</v>
      </c>
      <c r="D650" s="96">
        <v>2082401</v>
      </c>
      <c r="E650" s="97" t="s">
        <v>148</v>
      </c>
      <c r="F650" s="49" t="s">
        <v>4197</v>
      </c>
      <c r="G650" s="129">
        <v>5050</v>
      </c>
      <c r="H650" s="128">
        <v>5200</v>
      </c>
      <c r="I650" s="135">
        <v>0.03</v>
      </c>
      <c r="J650" s="134" t="s">
        <v>148</v>
      </c>
      <c r="K650" s="134" t="s">
        <v>148</v>
      </c>
    </row>
    <row r="651" ht="18.95" hidden="1" customHeight="1" spans="1:11">
      <c r="A651" s="126"/>
      <c r="B651" s="97"/>
      <c r="C651" s="482" t="s">
        <v>1246</v>
      </c>
      <c r="D651" s="481" t="s">
        <v>1249</v>
      </c>
      <c r="E651" s="97" t="s">
        <v>148</v>
      </c>
      <c r="F651" s="49" t="s">
        <v>4198</v>
      </c>
      <c r="G651" s="129">
        <v>50</v>
      </c>
      <c r="H651" s="129">
        <v>50</v>
      </c>
      <c r="I651" s="135">
        <v>0</v>
      </c>
      <c r="J651" s="134" t="s">
        <v>148</v>
      </c>
      <c r="K651" s="134" t="s">
        <v>148</v>
      </c>
    </row>
    <row r="652" ht="18.95" hidden="1" customHeight="1" spans="1:11">
      <c r="A652" s="126" t="s">
        <v>136</v>
      </c>
      <c r="B652" s="482" t="s">
        <v>1047</v>
      </c>
      <c r="C652" s="97"/>
      <c r="D652" s="481" t="s">
        <v>1251</v>
      </c>
      <c r="E652" s="97"/>
      <c r="F652" s="50" t="s">
        <v>1252</v>
      </c>
      <c r="G652" s="127">
        <v>68207</v>
      </c>
      <c r="H652" s="127">
        <v>70500</v>
      </c>
      <c r="I652" s="133">
        <v>0.034</v>
      </c>
      <c r="J652" s="134" t="s">
        <v>148</v>
      </c>
      <c r="K652" s="134" t="s">
        <v>148</v>
      </c>
    </row>
    <row r="653" ht="18.95" hidden="1" customHeight="1" spans="1:11">
      <c r="A653" s="126" t="s">
        <v>136</v>
      </c>
      <c r="B653" s="97" t="s">
        <v>136</v>
      </c>
      <c r="C653" s="482" t="s">
        <v>3124</v>
      </c>
      <c r="D653" s="481" t="s">
        <v>1253</v>
      </c>
      <c r="E653" s="97" t="s">
        <v>148</v>
      </c>
      <c r="F653" s="49" t="s">
        <v>4199</v>
      </c>
      <c r="G653" s="129">
        <v>33979</v>
      </c>
      <c r="H653" s="128">
        <v>35050</v>
      </c>
      <c r="I653" s="135">
        <v>0.032</v>
      </c>
      <c r="J653" s="134" t="s">
        <v>148</v>
      </c>
      <c r="K653" s="134" t="s">
        <v>148</v>
      </c>
    </row>
    <row r="654" ht="18.95" hidden="1" customHeight="1" spans="1:11">
      <c r="A654" s="126" t="s">
        <v>136</v>
      </c>
      <c r="B654" s="97" t="s">
        <v>136</v>
      </c>
      <c r="C654" s="482" t="s">
        <v>3124</v>
      </c>
      <c r="D654" s="481" t="s">
        <v>1255</v>
      </c>
      <c r="E654" s="97" t="s">
        <v>148</v>
      </c>
      <c r="F654" s="49" t="s">
        <v>4200</v>
      </c>
      <c r="G654" s="129">
        <v>34228</v>
      </c>
      <c r="H654" s="129">
        <v>35450</v>
      </c>
      <c r="I654" s="135">
        <v>0.036</v>
      </c>
      <c r="J654" s="134" t="s">
        <v>148</v>
      </c>
      <c r="K654" s="134" t="s">
        <v>148</v>
      </c>
    </row>
    <row r="655" ht="18.95" hidden="1" customHeight="1" spans="1:11">
      <c r="A655" s="126" t="s">
        <v>136</v>
      </c>
      <c r="B655" s="482" t="s">
        <v>1047</v>
      </c>
      <c r="C655" s="97"/>
      <c r="D655" s="481" t="s">
        <v>1257</v>
      </c>
      <c r="E655" s="142"/>
      <c r="F655" s="50" t="s">
        <v>1258</v>
      </c>
      <c r="G655" s="127">
        <v>122304</v>
      </c>
      <c r="H655" s="127">
        <v>123298</v>
      </c>
      <c r="I655" s="133">
        <v>0.008</v>
      </c>
      <c r="J655" s="134" t="s">
        <v>148</v>
      </c>
      <c r="K655" s="134" t="s">
        <v>148</v>
      </c>
    </row>
    <row r="656" ht="18.95" hidden="1" customHeight="1" spans="1:11">
      <c r="A656" s="126" t="s">
        <v>136</v>
      </c>
      <c r="B656" s="97"/>
      <c r="C656" s="482" t="s">
        <v>1257</v>
      </c>
      <c r="D656" s="481" t="s">
        <v>1259</v>
      </c>
      <c r="E656" s="97" t="s">
        <v>148</v>
      </c>
      <c r="F656" s="49" t="s">
        <v>4201</v>
      </c>
      <c r="G656" s="129">
        <v>122304</v>
      </c>
      <c r="H656" s="129">
        <v>123298</v>
      </c>
      <c r="I656" s="135">
        <v>0.008</v>
      </c>
      <c r="J656" s="134" t="s">
        <v>148</v>
      </c>
      <c r="K656" s="134" t="s">
        <v>148</v>
      </c>
    </row>
    <row r="657" ht="18.95" customHeight="1" spans="1:11">
      <c r="A657" s="126" t="s">
        <v>135</v>
      </c>
      <c r="B657" s="97" t="s">
        <v>136</v>
      </c>
      <c r="C657" s="97"/>
      <c r="D657" s="89" t="s">
        <v>1261</v>
      </c>
      <c r="E657" s="97"/>
      <c r="F657" s="50" t="s">
        <v>1262</v>
      </c>
      <c r="G657" s="127">
        <v>3561342</v>
      </c>
      <c r="H657" s="127">
        <v>3704000</v>
      </c>
      <c r="I657" s="133">
        <v>0.04</v>
      </c>
      <c r="J657" s="134" t="s">
        <v>148</v>
      </c>
      <c r="K657" s="134" t="s">
        <v>148</v>
      </c>
    </row>
    <row r="658" ht="18.95" hidden="1" customHeight="1" spans="1:11">
      <c r="A658" s="126" t="s">
        <v>136</v>
      </c>
      <c r="B658" s="97" t="s">
        <v>1261</v>
      </c>
      <c r="C658" s="97" t="s">
        <v>136</v>
      </c>
      <c r="D658" s="89" t="s">
        <v>1263</v>
      </c>
      <c r="E658" s="97" t="s">
        <v>136</v>
      </c>
      <c r="F658" s="50" t="s">
        <v>1264</v>
      </c>
      <c r="G658" s="127">
        <v>42529</v>
      </c>
      <c r="H658" s="127">
        <v>43000</v>
      </c>
      <c r="I658" s="133">
        <v>0.011</v>
      </c>
      <c r="J658" s="134" t="s">
        <v>148</v>
      </c>
      <c r="K658" s="134" t="s">
        <v>148</v>
      </c>
    </row>
    <row r="659" ht="18.95" hidden="1" customHeight="1" spans="1:11">
      <c r="A659" s="126" t="s">
        <v>136</v>
      </c>
      <c r="B659" s="97" t="s">
        <v>136</v>
      </c>
      <c r="C659" s="482" t="s">
        <v>1263</v>
      </c>
      <c r="D659" s="89" t="s">
        <v>1265</v>
      </c>
      <c r="E659" s="97" t="s">
        <v>148</v>
      </c>
      <c r="F659" s="49" t="s">
        <v>4054</v>
      </c>
      <c r="G659" s="129">
        <v>24705</v>
      </c>
      <c r="H659" s="129">
        <v>25000</v>
      </c>
      <c r="I659" s="135">
        <v>0.012</v>
      </c>
      <c r="J659" s="134" t="s">
        <v>148</v>
      </c>
      <c r="K659" s="134" t="s">
        <v>148</v>
      </c>
    </row>
    <row r="660" ht="18.95" hidden="1" customHeight="1" spans="1:11">
      <c r="A660" s="126" t="s">
        <v>136</v>
      </c>
      <c r="B660" s="97" t="s">
        <v>136</v>
      </c>
      <c r="C660" s="482" t="s">
        <v>1263</v>
      </c>
      <c r="D660" s="89" t="s">
        <v>1266</v>
      </c>
      <c r="E660" s="97" t="s">
        <v>148</v>
      </c>
      <c r="F660" s="49" t="s">
        <v>4055</v>
      </c>
      <c r="G660" s="129">
        <v>5316</v>
      </c>
      <c r="H660" s="129">
        <v>5400</v>
      </c>
      <c r="I660" s="135">
        <v>0.016</v>
      </c>
      <c r="J660" s="134" t="s">
        <v>148</v>
      </c>
      <c r="K660" s="134" t="s">
        <v>148</v>
      </c>
    </row>
    <row r="661" ht="18.95" hidden="1" customHeight="1" spans="1:11">
      <c r="A661" s="126" t="s">
        <v>136</v>
      </c>
      <c r="B661" s="97" t="s">
        <v>136</v>
      </c>
      <c r="C661" s="482" t="s">
        <v>1263</v>
      </c>
      <c r="D661" s="89" t="s">
        <v>1267</v>
      </c>
      <c r="E661" s="97" t="s">
        <v>148</v>
      </c>
      <c r="F661" s="49" t="s">
        <v>4056</v>
      </c>
      <c r="G661" s="129">
        <v>516</v>
      </c>
      <c r="H661" s="129">
        <v>530</v>
      </c>
      <c r="I661" s="135">
        <v>0.027</v>
      </c>
      <c r="J661" s="134" t="s">
        <v>148</v>
      </c>
      <c r="K661" s="134" t="s">
        <v>148</v>
      </c>
    </row>
    <row r="662" ht="18.95" hidden="1" customHeight="1" spans="1:11">
      <c r="A662" s="126" t="s">
        <v>136</v>
      </c>
      <c r="B662" s="97" t="s">
        <v>136</v>
      </c>
      <c r="C662" s="482" t="s">
        <v>1263</v>
      </c>
      <c r="D662" s="89" t="s">
        <v>1268</v>
      </c>
      <c r="E662" s="97" t="s">
        <v>148</v>
      </c>
      <c r="F662" s="49" t="s">
        <v>4202</v>
      </c>
      <c r="G662" s="129">
        <v>11992</v>
      </c>
      <c r="H662" s="129">
        <v>12070</v>
      </c>
      <c r="I662" s="135">
        <v>0.007</v>
      </c>
      <c r="J662" s="134" t="s">
        <v>148</v>
      </c>
      <c r="K662" s="134" t="s">
        <v>148</v>
      </c>
    </row>
    <row r="663" ht="18.95" hidden="1" customHeight="1" spans="1:11">
      <c r="A663" s="126" t="s">
        <v>136</v>
      </c>
      <c r="B663" s="482" t="s">
        <v>1261</v>
      </c>
      <c r="C663" s="97"/>
      <c r="D663" s="89" t="s">
        <v>1270</v>
      </c>
      <c r="E663" s="97"/>
      <c r="F663" s="50" t="s">
        <v>1271</v>
      </c>
      <c r="G663" s="127">
        <v>441912</v>
      </c>
      <c r="H663" s="127">
        <v>462400</v>
      </c>
      <c r="I663" s="133">
        <v>0.046</v>
      </c>
      <c r="J663" s="134" t="s">
        <v>148</v>
      </c>
      <c r="K663" s="134" t="s">
        <v>148</v>
      </c>
    </row>
    <row r="664" ht="18.95" hidden="1" customHeight="1" spans="1:11">
      <c r="A664" s="126" t="s">
        <v>136</v>
      </c>
      <c r="B664" s="97" t="s">
        <v>136</v>
      </c>
      <c r="C664" s="482" t="s">
        <v>1270</v>
      </c>
      <c r="D664" s="89" t="s">
        <v>1272</v>
      </c>
      <c r="E664" s="97" t="s">
        <v>148</v>
      </c>
      <c r="F664" s="49" t="s">
        <v>4203</v>
      </c>
      <c r="G664" s="129">
        <v>310150</v>
      </c>
      <c r="H664" s="129">
        <v>325000</v>
      </c>
      <c r="I664" s="135">
        <v>0.048</v>
      </c>
      <c r="J664" s="134" t="s">
        <v>148</v>
      </c>
      <c r="K664" s="134" t="s">
        <v>148</v>
      </c>
    </row>
    <row r="665" ht="18.95" hidden="1" customHeight="1" spans="1:11">
      <c r="A665" s="126" t="s">
        <v>136</v>
      </c>
      <c r="B665" s="97" t="s">
        <v>136</v>
      </c>
      <c r="C665" s="482" t="s">
        <v>1270</v>
      </c>
      <c r="D665" s="89" t="s">
        <v>1274</v>
      </c>
      <c r="E665" s="97" t="s">
        <v>148</v>
      </c>
      <c r="F665" s="49" t="s">
        <v>4204</v>
      </c>
      <c r="G665" s="129">
        <v>65685</v>
      </c>
      <c r="H665" s="129">
        <v>68800</v>
      </c>
      <c r="I665" s="135">
        <v>0.047</v>
      </c>
      <c r="J665" s="134" t="s">
        <v>148</v>
      </c>
      <c r="K665" s="134" t="s">
        <v>148</v>
      </c>
    </row>
    <row r="666" ht="18.95" hidden="1" customHeight="1" spans="1:11">
      <c r="A666" s="126" t="s">
        <v>136</v>
      </c>
      <c r="B666" s="97" t="s">
        <v>136</v>
      </c>
      <c r="C666" s="482" t="s">
        <v>1270</v>
      </c>
      <c r="D666" s="89" t="s">
        <v>1276</v>
      </c>
      <c r="E666" s="97" t="s">
        <v>148</v>
      </c>
      <c r="F666" s="49" t="s">
        <v>4205</v>
      </c>
      <c r="G666" s="129">
        <v>7183</v>
      </c>
      <c r="H666" s="128">
        <v>7400</v>
      </c>
      <c r="I666" s="135">
        <v>0.03</v>
      </c>
      <c r="J666" s="134" t="s">
        <v>148</v>
      </c>
      <c r="K666" s="134" t="s">
        <v>148</v>
      </c>
    </row>
    <row r="667" ht="18.95" hidden="1" customHeight="1" spans="1:11">
      <c r="A667" s="126" t="s">
        <v>136</v>
      </c>
      <c r="B667" s="97" t="s">
        <v>136</v>
      </c>
      <c r="C667" s="482" t="s">
        <v>1270</v>
      </c>
      <c r="D667" s="89" t="s">
        <v>1278</v>
      </c>
      <c r="E667" s="97" t="s">
        <v>148</v>
      </c>
      <c r="F667" s="49" t="s">
        <v>3133</v>
      </c>
      <c r="G667" s="129">
        <v>0</v>
      </c>
      <c r="H667" s="129">
        <v>0</v>
      </c>
      <c r="I667" s="135" t="s">
        <v>136</v>
      </c>
      <c r="J667" s="134" t="s">
        <v>2730</v>
      </c>
      <c r="K667" s="134" t="s">
        <v>148</v>
      </c>
    </row>
    <row r="668" ht="18.95" hidden="1" customHeight="1" spans="1:11">
      <c r="A668" s="126" t="s">
        <v>136</v>
      </c>
      <c r="B668" s="97" t="s">
        <v>136</v>
      </c>
      <c r="C668" s="482" t="s">
        <v>1270</v>
      </c>
      <c r="D668" s="89" t="s">
        <v>1280</v>
      </c>
      <c r="E668" s="97" t="s">
        <v>148</v>
      </c>
      <c r="F668" s="49" t="s">
        <v>4206</v>
      </c>
      <c r="G668" s="129">
        <v>10772</v>
      </c>
      <c r="H668" s="129">
        <v>11300</v>
      </c>
      <c r="I668" s="135">
        <v>0.049</v>
      </c>
      <c r="J668" s="134" t="s">
        <v>148</v>
      </c>
      <c r="K668" s="134" t="s">
        <v>148</v>
      </c>
    </row>
    <row r="669" ht="18.95" hidden="1" customHeight="1" spans="1:11">
      <c r="A669" s="126" t="s">
        <v>136</v>
      </c>
      <c r="B669" s="97" t="s">
        <v>136</v>
      </c>
      <c r="C669" s="482" t="s">
        <v>1270</v>
      </c>
      <c r="D669" s="89" t="s">
        <v>1282</v>
      </c>
      <c r="E669" s="97" t="s">
        <v>148</v>
      </c>
      <c r="F669" s="49" t="s">
        <v>4207</v>
      </c>
      <c r="G669" s="129">
        <v>7692</v>
      </c>
      <c r="H669" s="128">
        <v>8000</v>
      </c>
      <c r="I669" s="135">
        <v>0.04</v>
      </c>
      <c r="J669" s="134" t="s">
        <v>148</v>
      </c>
      <c r="K669" s="134" t="s">
        <v>148</v>
      </c>
    </row>
    <row r="670" ht="18.95" hidden="1" customHeight="1" spans="1:11">
      <c r="A670" s="126" t="s">
        <v>136</v>
      </c>
      <c r="B670" s="97" t="s">
        <v>136</v>
      </c>
      <c r="C670" s="482" t="s">
        <v>1270</v>
      </c>
      <c r="D670" s="89" t="s">
        <v>1284</v>
      </c>
      <c r="E670" s="97" t="s">
        <v>148</v>
      </c>
      <c r="F670" s="49" t="s">
        <v>4208</v>
      </c>
      <c r="G670" s="129">
        <v>665</v>
      </c>
      <c r="H670" s="129">
        <v>685</v>
      </c>
      <c r="I670" s="135">
        <v>0.03</v>
      </c>
      <c r="J670" s="134" t="s">
        <v>148</v>
      </c>
      <c r="K670" s="134" t="s">
        <v>148</v>
      </c>
    </row>
    <row r="671" ht="18.95" hidden="1" customHeight="1" spans="1:11">
      <c r="A671" s="126" t="s">
        <v>136</v>
      </c>
      <c r="B671" s="97"/>
      <c r="C671" s="482" t="s">
        <v>1270</v>
      </c>
      <c r="D671" s="89" t="s">
        <v>1286</v>
      </c>
      <c r="E671" s="97" t="s">
        <v>148</v>
      </c>
      <c r="F671" s="51" t="s">
        <v>4209</v>
      </c>
      <c r="G671" s="129">
        <v>5464</v>
      </c>
      <c r="H671" s="129">
        <v>5600</v>
      </c>
      <c r="I671" s="135">
        <v>0.025</v>
      </c>
      <c r="J671" s="134" t="s">
        <v>148</v>
      </c>
      <c r="K671" s="134" t="s">
        <v>148</v>
      </c>
    </row>
    <row r="672" ht="18.95" hidden="1" customHeight="1" spans="1:11">
      <c r="A672" s="126" t="s">
        <v>136</v>
      </c>
      <c r="B672" s="97" t="s">
        <v>136</v>
      </c>
      <c r="C672" s="482" t="s">
        <v>1270</v>
      </c>
      <c r="D672" s="89" t="s">
        <v>1288</v>
      </c>
      <c r="E672" s="97" t="s">
        <v>148</v>
      </c>
      <c r="F672" s="49" t="s">
        <v>4210</v>
      </c>
      <c r="G672" s="129">
        <v>386</v>
      </c>
      <c r="H672" s="129">
        <v>400</v>
      </c>
      <c r="I672" s="135">
        <v>0.036</v>
      </c>
      <c r="J672" s="134" t="s">
        <v>148</v>
      </c>
      <c r="K672" s="134" t="s">
        <v>148</v>
      </c>
    </row>
    <row r="673" ht="18.95" hidden="1" customHeight="1" spans="1:11">
      <c r="A673" s="126" t="s">
        <v>136</v>
      </c>
      <c r="B673" s="97" t="s">
        <v>136</v>
      </c>
      <c r="C673" s="482" t="s">
        <v>1270</v>
      </c>
      <c r="D673" s="89" t="s">
        <v>1290</v>
      </c>
      <c r="E673" s="97" t="s">
        <v>148</v>
      </c>
      <c r="F673" s="27" t="s">
        <v>4211</v>
      </c>
      <c r="G673" s="129">
        <v>1557</v>
      </c>
      <c r="H673" s="128">
        <v>1600</v>
      </c>
      <c r="I673" s="135">
        <v>0.028</v>
      </c>
      <c r="J673" s="134" t="s">
        <v>148</v>
      </c>
      <c r="K673" s="134" t="s">
        <v>148</v>
      </c>
    </row>
    <row r="674" ht="18.95" hidden="1" customHeight="1" spans="1:11">
      <c r="A674" s="126" t="s">
        <v>136</v>
      </c>
      <c r="B674" s="97" t="s">
        <v>136</v>
      </c>
      <c r="C674" s="482" t="s">
        <v>1270</v>
      </c>
      <c r="D674" s="89" t="s">
        <v>1292</v>
      </c>
      <c r="E674" s="97" t="s">
        <v>148</v>
      </c>
      <c r="F674" s="49" t="s">
        <v>4212</v>
      </c>
      <c r="G674" s="129">
        <v>30</v>
      </c>
      <c r="H674" s="128">
        <v>31</v>
      </c>
      <c r="I674" s="135">
        <v>0.033</v>
      </c>
      <c r="J674" s="134" t="s">
        <v>148</v>
      </c>
      <c r="K674" s="134" t="s">
        <v>148</v>
      </c>
    </row>
    <row r="675" ht="18.95" hidden="1" customHeight="1" spans="1:11">
      <c r="A675" s="126" t="s">
        <v>136</v>
      </c>
      <c r="B675" s="97"/>
      <c r="C675" s="482" t="s">
        <v>1270</v>
      </c>
      <c r="D675" s="89" t="s">
        <v>1294</v>
      </c>
      <c r="E675" s="97" t="s">
        <v>148</v>
      </c>
      <c r="F675" s="49" t="s">
        <v>4213</v>
      </c>
      <c r="G675" s="129">
        <v>32328</v>
      </c>
      <c r="H675" s="129">
        <v>33584</v>
      </c>
      <c r="I675" s="135">
        <v>0.039</v>
      </c>
      <c r="J675" s="134" t="s">
        <v>148</v>
      </c>
      <c r="K675" s="134" t="s">
        <v>148</v>
      </c>
    </row>
    <row r="676" ht="18.95" hidden="1" customHeight="1" spans="1:11">
      <c r="A676" s="126" t="s">
        <v>136</v>
      </c>
      <c r="B676" s="482" t="s">
        <v>1261</v>
      </c>
      <c r="C676" s="97"/>
      <c r="D676" s="89" t="s">
        <v>1296</v>
      </c>
      <c r="E676" s="97"/>
      <c r="F676" s="50" t="s">
        <v>1297</v>
      </c>
      <c r="G676" s="127">
        <v>275489</v>
      </c>
      <c r="H676" s="127">
        <v>286200</v>
      </c>
      <c r="I676" s="133">
        <v>0.039</v>
      </c>
      <c r="J676" s="134" t="s">
        <v>148</v>
      </c>
      <c r="K676" s="134" t="s">
        <v>148</v>
      </c>
    </row>
    <row r="677" ht="18.95" hidden="1" customHeight="1" spans="1:11">
      <c r="A677" s="126" t="s">
        <v>136</v>
      </c>
      <c r="B677" s="97" t="s">
        <v>136</v>
      </c>
      <c r="C677" s="482" t="s">
        <v>1296</v>
      </c>
      <c r="D677" s="89" t="s">
        <v>1298</v>
      </c>
      <c r="E677" s="97" t="s">
        <v>148</v>
      </c>
      <c r="F677" s="49" t="s">
        <v>4214</v>
      </c>
      <c r="G677" s="129">
        <v>6545</v>
      </c>
      <c r="H677" s="129">
        <v>6700</v>
      </c>
      <c r="I677" s="135">
        <v>0.024</v>
      </c>
      <c r="J677" s="134" t="s">
        <v>148</v>
      </c>
      <c r="K677" s="134" t="s">
        <v>148</v>
      </c>
    </row>
    <row r="678" ht="18.95" hidden="1" customHeight="1" spans="1:11">
      <c r="A678" s="126" t="s">
        <v>136</v>
      </c>
      <c r="B678" s="97" t="s">
        <v>136</v>
      </c>
      <c r="C678" s="482" t="s">
        <v>1296</v>
      </c>
      <c r="D678" s="89" t="s">
        <v>1300</v>
      </c>
      <c r="E678" s="97" t="s">
        <v>148</v>
      </c>
      <c r="F678" s="49" t="s">
        <v>4215</v>
      </c>
      <c r="G678" s="129">
        <v>176619</v>
      </c>
      <c r="H678" s="129">
        <v>185000</v>
      </c>
      <c r="I678" s="135">
        <v>0.047</v>
      </c>
      <c r="J678" s="134" t="s">
        <v>148</v>
      </c>
      <c r="K678" s="134" t="s">
        <v>148</v>
      </c>
    </row>
    <row r="679" ht="18.95" hidden="1" customHeight="1" spans="1:11">
      <c r="A679" s="126" t="s">
        <v>136</v>
      </c>
      <c r="B679" s="97" t="s">
        <v>136</v>
      </c>
      <c r="C679" s="482" t="s">
        <v>1296</v>
      </c>
      <c r="D679" s="89" t="s">
        <v>1302</v>
      </c>
      <c r="E679" s="97" t="s">
        <v>148</v>
      </c>
      <c r="F679" s="49" t="s">
        <v>4216</v>
      </c>
      <c r="G679" s="129">
        <v>92325</v>
      </c>
      <c r="H679" s="128">
        <v>94500</v>
      </c>
      <c r="I679" s="135">
        <v>0.024</v>
      </c>
      <c r="J679" s="134" t="s">
        <v>148</v>
      </c>
      <c r="K679" s="134" t="s">
        <v>148</v>
      </c>
    </row>
    <row r="680" ht="18.95" hidden="1" customHeight="1" spans="1:11">
      <c r="A680" s="126" t="s">
        <v>136</v>
      </c>
      <c r="B680" s="482" t="s">
        <v>1261</v>
      </c>
      <c r="C680" s="97"/>
      <c r="D680" s="89" t="s">
        <v>1304</v>
      </c>
      <c r="E680" s="97"/>
      <c r="F680" s="50" t="s">
        <v>1305</v>
      </c>
      <c r="G680" s="127">
        <v>474658</v>
      </c>
      <c r="H680" s="127">
        <v>494000</v>
      </c>
      <c r="I680" s="133">
        <v>0.041</v>
      </c>
      <c r="J680" s="134" t="s">
        <v>148</v>
      </c>
      <c r="K680" s="134" t="s">
        <v>148</v>
      </c>
    </row>
    <row r="681" ht="18.95" hidden="1" customHeight="1" spans="1:11">
      <c r="A681" s="126" t="s">
        <v>136</v>
      </c>
      <c r="B681" s="97" t="s">
        <v>136</v>
      </c>
      <c r="C681" s="97" t="s">
        <v>1304</v>
      </c>
      <c r="D681" s="89" t="s">
        <v>1306</v>
      </c>
      <c r="E681" s="97" t="s">
        <v>148</v>
      </c>
      <c r="F681" s="49" t="s">
        <v>4217</v>
      </c>
      <c r="G681" s="129">
        <v>84653</v>
      </c>
      <c r="H681" s="129">
        <v>89000</v>
      </c>
      <c r="I681" s="135">
        <v>0.051</v>
      </c>
      <c r="J681" s="134" t="s">
        <v>148</v>
      </c>
      <c r="K681" s="134" t="s">
        <v>148</v>
      </c>
    </row>
    <row r="682" ht="18.95" hidden="1" customHeight="1" spans="1:11">
      <c r="A682" s="126" t="s">
        <v>136</v>
      </c>
      <c r="B682" s="97" t="s">
        <v>136</v>
      </c>
      <c r="C682" s="97" t="s">
        <v>1304</v>
      </c>
      <c r="D682" s="89" t="s">
        <v>1308</v>
      </c>
      <c r="E682" s="97" t="s">
        <v>148</v>
      </c>
      <c r="F682" s="49" t="s">
        <v>4218</v>
      </c>
      <c r="G682" s="129">
        <v>14423</v>
      </c>
      <c r="H682" s="129">
        <v>15000</v>
      </c>
      <c r="I682" s="135">
        <v>0.04</v>
      </c>
      <c r="J682" s="134" t="s">
        <v>148</v>
      </c>
      <c r="K682" s="134" t="s">
        <v>148</v>
      </c>
    </row>
    <row r="683" ht="18.95" hidden="1" customHeight="1" spans="1:11">
      <c r="A683" s="126" t="s">
        <v>136</v>
      </c>
      <c r="B683" s="97" t="s">
        <v>136</v>
      </c>
      <c r="C683" s="97" t="s">
        <v>1304</v>
      </c>
      <c r="D683" s="89" t="s">
        <v>1310</v>
      </c>
      <c r="E683" s="97" t="s">
        <v>148</v>
      </c>
      <c r="F683" s="49" t="s">
        <v>4219</v>
      </c>
      <c r="G683" s="129">
        <v>55855</v>
      </c>
      <c r="H683" s="129">
        <v>58500</v>
      </c>
      <c r="I683" s="135">
        <v>0.047</v>
      </c>
      <c r="J683" s="134" t="s">
        <v>148</v>
      </c>
      <c r="K683" s="134" t="s">
        <v>148</v>
      </c>
    </row>
    <row r="684" ht="18.95" hidden="1" customHeight="1" spans="1:11">
      <c r="A684" s="126" t="s">
        <v>136</v>
      </c>
      <c r="B684" s="97" t="s">
        <v>136</v>
      </c>
      <c r="C684" s="97" t="s">
        <v>1304</v>
      </c>
      <c r="D684" s="89" t="s">
        <v>1312</v>
      </c>
      <c r="E684" s="97" t="s">
        <v>148</v>
      </c>
      <c r="F684" s="49" t="s">
        <v>4220</v>
      </c>
      <c r="G684" s="129">
        <v>2750</v>
      </c>
      <c r="H684" s="129">
        <v>2850</v>
      </c>
      <c r="I684" s="135">
        <v>0.036</v>
      </c>
      <c r="J684" s="134" t="s">
        <v>148</v>
      </c>
      <c r="K684" s="134" t="s">
        <v>148</v>
      </c>
    </row>
    <row r="685" ht="18.95" hidden="1" customHeight="1" spans="1:11">
      <c r="A685" s="126" t="s">
        <v>136</v>
      </c>
      <c r="B685" s="97" t="s">
        <v>136</v>
      </c>
      <c r="C685" s="97" t="s">
        <v>1304</v>
      </c>
      <c r="D685" s="89" t="s">
        <v>1314</v>
      </c>
      <c r="E685" s="97" t="s">
        <v>148</v>
      </c>
      <c r="F685" s="49" t="s">
        <v>4221</v>
      </c>
      <c r="G685" s="129">
        <v>6369</v>
      </c>
      <c r="H685" s="129">
        <v>6500</v>
      </c>
      <c r="I685" s="135">
        <v>0.021</v>
      </c>
      <c r="J685" s="134" t="s">
        <v>148</v>
      </c>
      <c r="K685" s="134" t="s">
        <v>148</v>
      </c>
    </row>
    <row r="686" ht="18.95" hidden="1" customHeight="1" spans="1:11">
      <c r="A686" s="126" t="s">
        <v>136</v>
      </c>
      <c r="B686" s="97" t="s">
        <v>136</v>
      </c>
      <c r="C686" s="97" t="s">
        <v>1304</v>
      </c>
      <c r="D686" s="89" t="s">
        <v>1316</v>
      </c>
      <c r="E686" s="97" t="s">
        <v>148</v>
      </c>
      <c r="F686" s="49" t="s">
        <v>4222</v>
      </c>
      <c r="G686" s="129">
        <v>11804</v>
      </c>
      <c r="H686" s="129">
        <v>12100</v>
      </c>
      <c r="I686" s="135">
        <v>0.025</v>
      </c>
      <c r="J686" s="134" t="s">
        <v>148</v>
      </c>
      <c r="K686" s="134" t="s">
        <v>148</v>
      </c>
    </row>
    <row r="687" ht="18.95" hidden="1" customHeight="1" spans="1:11">
      <c r="A687" s="126" t="s">
        <v>136</v>
      </c>
      <c r="B687" s="97"/>
      <c r="C687" s="97" t="s">
        <v>1304</v>
      </c>
      <c r="D687" s="89" t="s">
        <v>1318</v>
      </c>
      <c r="E687" s="97" t="s">
        <v>148</v>
      </c>
      <c r="F687" s="49" t="s">
        <v>4223</v>
      </c>
      <c r="G687" s="129">
        <v>1229</v>
      </c>
      <c r="H687" s="129">
        <v>1290</v>
      </c>
      <c r="I687" s="135">
        <v>0.05</v>
      </c>
      <c r="J687" s="134" t="s">
        <v>148</v>
      </c>
      <c r="K687" s="134" t="s">
        <v>148</v>
      </c>
    </row>
    <row r="688" ht="18.95" hidden="1" customHeight="1" spans="1:11">
      <c r="A688" s="126" t="s">
        <v>136</v>
      </c>
      <c r="B688" s="97" t="s">
        <v>136</v>
      </c>
      <c r="C688" s="97" t="s">
        <v>1304</v>
      </c>
      <c r="D688" s="89" t="s">
        <v>1320</v>
      </c>
      <c r="E688" s="97" t="s">
        <v>148</v>
      </c>
      <c r="F688" s="49" t="s">
        <v>4224</v>
      </c>
      <c r="G688" s="129">
        <v>153949</v>
      </c>
      <c r="H688" s="129">
        <v>160000</v>
      </c>
      <c r="I688" s="135">
        <v>0.039</v>
      </c>
      <c r="J688" s="134" t="s">
        <v>148</v>
      </c>
      <c r="K688" s="134" t="s">
        <v>148</v>
      </c>
    </row>
    <row r="689" ht="18.95" hidden="1" customHeight="1" spans="1:11">
      <c r="A689" s="126" t="s">
        <v>136</v>
      </c>
      <c r="B689" s="97" t="s">
        <v>136</v>
      </c>
      <c r="C689" s="97" t="s">
        <v>1304</v>
      </c>
      <c r="D689" s="89" t="s">
        <v>1322</v>
      </c>
      <c r="E689" s="97" t="s">
        <v>148</v>
      </c>
      <c r="F689" s="49" t="s">
        <v>4225</v>
      </c>
      <c r="G689" s="129">
        <v>130397</v>
      </c>
      <c r="H689" s="129">
        <v>135000</v>
      </c>
      <c r="I689" s="135">
        <v>0.035</v>
      </c>
      <c r="J689" s="134" t="s">
        <v>148</v>
      </c>
      <c r="K689" s="134" t="s">
        <v>148</v>
      </c>
    </row>
    <row r="690" ht="18.95" hidden="1" customHeight="1" spans="1:11">
      <c r="A690" s="126" t="s">
        <v>136</v>
      </c>
      <c r="B690" s="97" t="s">
        <v>136</v>
      </c>
      <c r="C690" s="97" t="s">
        <v>1304</v>
      </c>
      <c r="D690" s="89" t="s">
        <v>1324</v>
      </c>
      <c r="E690" s="97" t="s">
        <v>148</v>
      </c>
      <c r="F690" s="49" t="s">
        <v>4226</v>
      </c>
      <c r="G690" s="129">
        <v>2032</v>
      </c>
      <c r="H690" s="129">
        <v>2100</v>
      </c>
      <c r="I690" s="135">
        <v>0.033</v>
      </c>
      <c r="J690" s="134" t="s">
        <v>148</v>
      </c>
      <c r="K690" s="134" t="s">
        <v>148</v>
      </c>
    </row>
    <row r="691" ht="18.95" hidden="1" customHeight="1" spans="1:11">
      <c r="A691" s="126" t="s">
        <v>136</v>
      </c>
      <c r="B691" s="97" t="s">
        <v>136</v>
      </c>
      <c r="C691" s="97" t="s">
        <v>1304</v>
      </c>
      <c r="D691" s="89" t="s">
        <v>1326</v>
      </c>
      <c r="E691" s="97" t="s">
        <v>148</v>
      </c>
      <c r="F691" s="49" t="s">
        <v>4227</v>
      </c>
      <c r="G691" s="129">
        <v>11197</v>
      </c>
      <c r="H691" s="129">
        <v>11660</v>
      </c>
      <c r="I691" s="135">
        <v>0.041</v>
      </c>
      <c r="J691" s="134" t="s">
        <v>148</v>
      </c>
      <c r="K691" s="134" t="s">
        <v>148</v>
      </c>
    </row>
    <row r="692" ht="18.95" hidden="1" customHeight="1" spans="1:11">
      <c r="A692" s="126" t="s">
        <v>136</v>
      </c>
      <c r="B692" s="482" t="s">
        <v>1261</v>
      </c>
      <c r="C692" s="97"/>
      <c r="D692" s="89" t="s">
        <v>1328</v>
      </c>
      <c r="E692" s="97"/>
      <c r="F692" s="50" t="s">
        <v>1329</v>
      </c>
      <c r="G692" s="127">
        <v>2022419</v>
      </c>
      <c r="H692" s="127">
        <v>2103800</v>
      </c>
      <c r="I692" s="133">
        <v>0.04</v>
      </c>
      <c r="J692" s="134" t="s">
        <v>148</v>
      </c>
      <c r="K692" s="134" t="s">
        <v>148</v>
      </c>
    </row>
    <row r="693" ht="18.95" hidden="1" customHeight="1" spans="1:11">
      <c r="A693" s="126" t="s">
        <v>136</v>
      </c>
      <c r="B693" s="97" t="s">
        <v>136</v>
      </c>
      <c r="C693" s="97" t="s">
        <v>1328</v>
      </c>
      <c r="D693" s="89" t="s">
        <v>1330</v>
      </c>
      <c r="E693" s="97" t="s">
        <v>148</v>
      </c>
      <c r="F693" s="49" t="s">
        <v>4228</v>
      </c>
      <c r="G693" s="129">
        <v>193249</v>
      </c>
      <c r="H693" s="129">
        <v>201000</v>
      </c>
      <c r="I693" s="135">
        <v>0.04</v>
      </c>
      <c r="J693" s="134" t="s">
        <v>148</v>
      </c>
      <c r="K693" s="134" t="s">
        <v>148</v>
      </c>
    </row>
    <row r="694" ht="18.95" hidden="1" customHeight="1" spans="1:11">
      <c r="A694" s="126" t="s">
        <v>136</v>
      </c>
      <c r="B694" s="97" t="s">
        <v>136</v>
      </c>
      <c r="C694" s="97" t="s">
        <v>1328</v>
      </c>
      <c r="D694" s="89" t="s">
        <v>1332</v>
      </c>
      <c r="E694" s="97" t="s">
        <v>148</v>
      </c>
      <c r="F694" s="49" t="s">
        <v>4229</v>
      </c>
      <c r="G694" s="129">
        <v>247611</v>
      </c>
      <c r="H694" s="129">
        <v>255000</v>
      </c>
      <c r="I694" s="135">
        <v>0.03</v>
      </c>
      <c r="J694" s="134" t="s">
        <v>148</v>
      </c>
      <c r="K694" s="134" t="s">
        <v>148</v>
      </c>
    </row>
    <row r="695" ht="18.95" hidden="1" customHeight="1" spans="1:11">
      <c r="A695" s="126" t="s">
        <v>136</v>
      </c>
      <c r="B695" s="97" t="s">
        <v>136</v>
      </c>
      <c r="C695" s="97" t="s">
        <v>1328</v>
      </c>
      <c r="D695" s="89" t="s">
        <v>1334</v>
      </c>
      <c r="E695" s="97" t="s">
        <v>148</v>
      </c>
      <c r="F695" s="49" t="s">
        <v>4230</v>
      </c>
      <c r="G695" s="129">
        <v>126455</v>
      </c>
      <c r="H695" s="129">
        <v>135000</v>
      </c>
      <c r="I695" s="135">
        <v>0.068</v>
      </c>
      <c r="J695" s="134" t="s">
        <v>148</v>
      </c>
      <c r="K695" s="134" t="s">
        <v>148</v>
      </c>
    </row>
    <row r="696" ht="18.95" hidden="1" customHeight="1" spans="1:11">
      <c r="A696" s="126" t="s">
        <v>136</v>
      </c>
      <c r="B696" s="97" t="s">
        <v>136</v>
      </c>
      <c r="C696" s="97" t="s">
        <v>1328</v>
      </c>
      <c r="D696" s="89" t="s">
        <v>1336</v>
      </c>
      <c r="E696" s="97" t="s">
        <v>148</v>
      </c>
      <c r="F696" s="49" t="s">
        <v>4231</v>
      </c>
      <c r="G696" s="129">
        <v>9717</v>
      </c>
      <c r="H696" s="128">
        <v>10000</v>
      </c>
      <c r="I696" s="135">
        <v>0.029</v>
      </c>
      <c r="J696" s="134" t="s">
        <v>148</v>
      </c>
      <c r="K696" s="134" t="s">
        <v>148</v>
      </c>
    </row>
    <row r="697" ht="18.95" hidden="1" customHeight="1" spans="1:11">
      <c r="A697" s="126" t="s">
        <v>136</v>
      </c>
      <c r="B697" s="97"/>
      <c r="C697" s="97" t="s">
        <v>1328</v>
      </c>
      <c r="D697" s="89" t="s">
        <v>1338</v>
      </c>
      <c r="E697" s="97" t="s">
        <v>148</v>
      </c>
      <c r="F697" s="49" t="s">
        <v>4232</v>
      </c>
      <c r="G697" s="129">
        <v>1069029</v>
      </c>
      <c r="H697" s="129">
        <v>1115000</v>
      </c>
      <c r="I697" s="135">
        <v>0.043</v>
      </c>
      <c r="J697" s="134" t="s">
        <v>148</v>
      </c>
      <c r="K697" s="134" t="s">
        <v>148</v>
      </c>
    </row>
    <row r="698" ht="18.95" hidden="1" customHeight="1" spans="1:11">
      <c r="A698" s="126" t="s">
        <v>136</v>
      </c>
      <c r="B698" s="97" t="s">
        <v>136</v>
      </c>
      <c r="C698" s="97" t="s">
        <v>1328</v>
      </c>
      <c r="D698" s="89" t="s">
        <v>1340</v>
      </c>
      <c r="E698" s="97" t="s">
        <v>148</v>
      </c>
      <c r="F698" s="49" t="s">
        <v>4233</v>
      </c>
      <c r="G698" s="129">
        <v>224852</v>
      </c>
      <c r="H698" s="129">
        <v>234000</v>
      </c>
      <c r="I698" s="135">
        <v>0.041</v>
      </c>
      <c r="J698" s="134" t="s">
        <v>148</v>
      </c>
      <c r="K698" s="134" t="s">
        <v>148</v>
      </c>
    </row>
    <row r="699" ht="18.95" hidden="1" customHeight="1" spans="1:11">
      <c r="A699" s="126" t="s">
        <v>136</v>
      </c>
      <c r="B699" s="97" t="s">
        <v>136</v>
      </c>
      <c r="C699" s="97" t="s">
        <v>1328</v>
      </c>
      <c r="D699" s="89" t="s">
        <v>1342</v>
      </c>
      <c r="E699" s="97" t="s">
        <v>148</v>
      </c>
      <c r="F699" s="49" t="s">
        <v>4234</v>
      </c>
      <c r="G699" s="129">
        <v>88742</v>
      </c>
      <c r="H699" s="129">
        <v>90000</v>
      </c>
      <c r="I699" s="135">
        <v>0.014</v>
      </c>
      <c r="J699" s="134" t="s">
        <v>148</v>
      </c>
      <c r="K699" s="134" t="s">
        <v>148</v>
      </c>
    </row>
    <row r="700" ht="18.95" hidden="1" customHeight="1" spans="1:11">
      <c r="A700" s="126" t="s">
        <v>136</v>
      </c>
      <c r="B700" s="97"/>
      <c r="C700" s="97" t="s">
        <v>1328</v>
      </c>
      <c r="D700" s="89" t="s">
        <v>1344</v>
      </c>
      <c r="E700" s="97" t="s">
        <v>148</v>
      </c>
      <c r="F700" s="49" t="s">
        <v>4235</v>
      </c>
      <c r="G700" s="129">
        <v>1782</v>
      </c>
      <c r="H700" s="129">
        <v>1800</v>
      </c>
      <c r="I700" s="135">
        <v>0.01</v>
      </c>
      <c r="J700" s="134" t="s">
        <v>148</v>
      </c>
      <c r="K700" s="134" t="s">
        <v>148</v>
      </c>
    </row>
    <row r="701" ht="18.95" hidden="1" customHeight="1" spans="1:11">
      <c r="A701" s="126" t="s">
        <v>136</v>
      </c>
      <c r="B701" s="97" t="s">
        <v>136</v>
      </c>
      <c r="C701" s="97" t="s">
        <v>1328</v>
      </c>
      <c r="D701" s="89" t="s">
        <v>1346</v>
      </c>
      <c r="E701" s="97" t="s">
        <v>148</v>
      </c>
      <c r="F701" s="49" t="s">
        <v>4236</v>
      </c>
      <c r="G701" s="129">
        <v>60982</v>
      </c>
      <c r="H701" s="129">
        <v>62000</v>
      </c>
      <c r="I701" s="135">
        <v>0.017</v>
      </c>
      <c r="J701" s="134" t="s">
        <v>148</v>
      </c>
      <c r="K701" s="134" t="s">
        <v>148</v>
      </c>
    </row>
    <row r="702" ht="18.95" hidden="1" customHeight="1" spans="1:11">
      <c r="A702" s="126" t="s">
        <v>136</v>
      </c>
      <c r="B702" s="482" t="s">
        <v>1261</v>
      </c>
      <c r="C702" s="97"/>
      <c r="D702" s="89" t="s">
        <v>1348</v>
      </c>
      <c r="E702" s="97"/>
      <c r="F702" s="50" t="s">
        <v>1349</v>
      </c>
      <c r="G702" s="127">
        <v>11236</v>
      </c>
      <c r="H702" s="127">
        <v>11800</v>
      </c>
      <c r="I702" s="133">
        <v>0.05</v>
      </c>
      <c r="J702" s="134" t="s">
        <v>148</v>
      </c>
      <c r="K702" s="134" t="s">
        <v>148</v>
      </c>
    </row>
    <row r="703" ht="18.95" hidden="1" customHeight="1" spans="1:11">
      <c r="A703" s="126" t="s">
        <v>136</v>
      </c>
      <c r="B703" s="97" t="s">
        <v>136</v>
      </c>
      <c r="C703" s="482" t="s">
        <v>1348</v>
      </c>
      <c r="D703" s="89" t="s">
        <v>1350</v>
      </c>
      <c r="E703" s="97" t="s">
        <v>148</v>
      </c>
      <c r="F703" s="49" t="s">
        <v>4237</v>
      </c>
      <c r="G703" s="129">
        <v>10915</v>
      </c>
      <c r="H703" s="129">
        <v>11470</v>
      </c>
      <c r="I703" s="135">
        <v>0.051</v>
      </c>
      <c r="J703" s="134" t="s">
        <v>148</v>
      </c>
      <c r="K703" s="134" t="s">
        <v>148</v>
      </c>
    </row>
    <row r="704" ht="18.95" hidden="1" customHeight="1" spans="1:11">
      <c r="A704" s="126" t="s">
        <v>136</v>
      </c>
      <c r="B704" s="97" t="s">
        <v>136</v>
      </c>
      <c r="C704" s="482" t="s">
        <v>1348</v>
      </c>
      <c r="D704" s="481" t="s">
        <v>1352</v>
      </c>
      <c r="E704" s="97" t="s">
        <v>148</v>
      </c>
      <c r="F704" s="49" t="s">
        <v>4238</v>
      </c>
      <c r="G704" s="129">
        <v>321</v>
      </c>
      <c r="H704" s="129">
        <v>330</v>
      </c>
      <c r="I704" s="135">
        <v>0.028</v>
      </c>
      <c r="J704" s="134" t="s">
        <v>148</v>
      </c>
      <c r="K704" s="134" t="s">
        <v>148</v>
      </c>
    </row>
    <row r="705" ht="18.95" hidden="1" customHeight="1" spans="1:11">
      <c r="A705" s="126" t="s">
        <v>136</v>
      </c>
      <c r="B705" s="482" t="s">
        <v>1261</v>
      </c>
      <c r="C705" s="97"/>
      <c r="D705" s="481" t="s">
        <v>3167</v>
      </c>
      <c r="E705" s="97"/>
      <c r="F705" s="50" t="s">
        <v>1355</v>
      </c>
      <c r="G705" s="127">
        <v>189780</v>
      </c>
      <c r="H705" s="127">
        <v>196000</v>
      </c>
      <c r="I705" s="133">
        <v>0.033</v>
      </c>
      <c r="J705" s="134" t="s">
        <v>148</v>
      </c>
      <c r="K705" s="134" t="s">
        <v>148</v>
      </c>
    </row>
    <row r="706" ht="18.95" hidden="1" customHeight="1" spans="1:11">
      <c r="A706" s="126" t="s">
        <v>136</v>
      </c>
      <c r="B706" s="97" t="s">
        <v>136</v>
      </c>
      <c r="C706" s="482" t="s">
        <v>1354</v>
      </c>
      <c r="D706" s="481" t="s">
        <v>1356</v>
      </c>
      <c r="E706" s="97" t="s">
        <v>148</v>
      </c>
      <c r="F706" s="49" t="s">
        <v>4239</v>
      </c>
      <c r="G706" s="129">
        <v>42189</v>
      </c>
      <c r="H706" s="129">
        <v>44400</v>
      </c>
      <c r="I706" s="135">
        <v>0.052</v>
      </c>
      <c r="J706" s="134" t="s">
        <v>148</v>
      </c>
      <c r="K706" s="134" t="s">
        <v>148</v>
      </c>
    </row>
    <row r="707" ht="18.95" hidden="1" customHeight="1" spans="1:11">
      <c r="A707" s="126" t="s">
        <v>136</v>
      </c>
      <c r="B707" s="97" t="s">
        <v>136</v>
      </c>
      <c r="C707" s="482" t="s">
        <v>1354</v>
      </c>
      <c r="D707" s="481" t="s">
        <v>1358</v>
      </c>
      <c r="E707" s="97" t="s">
        <v>148</v>
      </c>
      <c r="F707" s="49" t="s">
        <v>4240</v>
      </c>
      <c r="G707" s="129">
        <v>93030</v>
      </c>
      <c r="H707" s="129">
        <v>96600</v>
      </c>
      <c r="I707" s="135">
        <v>0.038</v>
      </c>
      <c r="J707" s="134" t="s">
        <v>148</v>
      </c>
      <c r="K707" s="134" t="s">
        <v>148</v>
      </c>
    </row>
    <row r="708" ht="18.95" hidden="1" customHeight="1" spans="1:11">
      <c r="A708" s="126" t="s">
        <v>136</v>
      </c>
      <c r="B708" s="97" t="s">
        <v>136</v>
      </c>
      <c r="C708" s="482" t="s">
        <v>1354</v>
      </c>
      <c r="D708" s="481" t="s">
        <v>1360</v>
      </c>
      <c r="E708" s="97" t="s">
        <v>148</v>
      </c>
      <c r="F708" s="49" t="s">
        <v>4241</v>
      </c>
      <c r="G708" s="129">
        <v>54561</v>
      </c>
      <c r="H708" s="128">
        <v>55000</v>
      </c>
      <c r="I708" s="135">
        <v>0.008</v>
      </c>
      <c r="J708" s="134" t="s">
        <v>148</v>
      </c>
      <c r="K708" s="134" t="s">
        <v>148</v>
      </c>
    </row>
    <row r="709" ht="18.95" hidden="1" customHeight="1" spans="1:11">
      <c r="A709" s="126" t="s">
        <v>136</v>
      </c>
      <c r="B709" s="482" t="s">
        <v>1261</v>
      </c>
      <c r="C709" s="97"/>
      <c r="D709" s="481" t="s">
        <v>1362</v>
      </c>
      <c r="E709" s="97"/>
      <c r="F709" s="50" t="s">
        <v>1363</v>
      </c>
      <c r="G709" s="127">
        <v>67584</v>
      </c>
      <c r="H709" s="127">
        <v>70000</v>
      </c>
      <c r="I709" s="133">
        <v>0.036</v>
      </c>
      <c r="J709" s="134" t="s">
        <v>148</v>
      </c>
      <c r="K709" s="134" t="s">
        <v>148</v>
      </c>
    </row>
    <row r="710" ht="18.95" hidden="1" customHeight="1" spans="1:11">
      <c r="A710" s="126" t="s">
        <v>136</v>
      </c>
      <c r="B710" s="97" t="s">
        <v>136</v>
      </c>
      <c r="C710" s="97" t="s">
        <v>1362</v>
      </c>
      <c r="D710" s="481" t="s">
        <v>1364</v>
      </c>
      <c r="E710" s="97" t="s">
        <v>148</v>
      </c>
      <c r="F710" s="49" t="s">
        <v>4054</v>
      </c>
      <c r="G710" s="129">
        <v>25882</v>
      </c>
      <c r="H710" s="129">
        <v>27000</v>
      </c>
      <c r="I710" s="135">
        <v>0.043</v>
      </c>
      <c r="J710" s="134" t="s">
        <v>148</v>
      </c>
      <c r="K710" s="134" t="s">
        <v>148</v>
      </c>
    </row>
    <row r="711" ht="18.95" hidden="1" customHeight="1" spans="1:11">
      <c r="A711" s="126" t="s">
        <v>136</v>
      </c>
      <c r="B711" s="97"/>
      <c r="C711" s="97" t="s">
        <v>1362</v>
      </c>
      <c r="D711" s="481" t="s">
        <v>1365</v>
      </c>
      <c r="E711" s="97" t="s">
        <v>148</v>
      </c>
      <c r="F711" s="49" t="s">
        <v>4055</v>
      </c>
      <c r="G711" s="129">
        <v>3140</v>
      </c>
      <c r="H711" s="129">
        <v>3240</v>
      </c>
      <c r="I711" s="135">
        <v>0.032</v>
      </c>
      <c r="J711" s="134" t="s">
        <v>148</v>
      </c>
      <c r="K711" s="134" t="s">
        <v>148</v>
      </c>
    </row>
    <row r="712" ht="18.95" hidden="1" customHeight="1" spans="1:11">
      <c r="A712" s="126"/>
      <c r="B712" s="97" t="s">
        <v>136</v>
      </c>
      <c r="C712" s="97" t="s">
        <v>1362</v>
      </c>
      <c r="D712" s="481" t="s">
        <v>1366</v>
      </c>
      <c r="E712" s="97" t="s">
        <v>148</v>
      </c>
      <c r="F712" s="49" t="s">
        <v>4056</v>
      </c>
      <c r="G712" s="129">
        <v>168</v>
      </c>
      <c r="H712" s="129">
        <v>170</v>
      </c>
      <c r="I712" s="135">
        <v>0.012</v>
      </c>
      <c r="J712" s="134" t="s">
        <v>148</v>
      </c>
      <c r="K712" s="134" t="s">
        <v>148</v>
      </c>
    </row>
    <row r="713" ht="18.95" hidden="1" customHeight="1" spans="1:11">
      <c r="A713" s="126" t="s">
        <v>136</v>
      </c>
      <c r="B713" s="97"/>
      <c r="C713" s="97" t="s">
        <v>1362</v>
      </c>
      <c r="D713" s="481" t="s">
        <v>1367</v>
      </c>
      <c r="E713" s="97" t="s">
        <v>148</v>
      </c>
      <c r="F713" s="51" t="s">
        <v>4242</v>
      </c>
      <c r="G713" s="129">
        <v>3457</v>
      </c>
      <c r="H713" s="129">
        <v>3500</v>
      </c>
      <c r="I713" s="135">
        <v>0.012</v>
      </c>
      <c r="J713" s="134" t="s">
        <v>148</v>
      </c>
      <c r="K713" s="134" t="s">
        <v>148</v>
      </c>
    </row>
    <row r="714" ht="18.95" hidden="1" customHeight="1" spans="1:11">
      <c r="A714" s="126" t="s">
        <v>136</v>
      </c>
      <c r="B714" s="97" t="s">
        <v>136</v>
      </c>
      <c r="C714" s="97" t="s">
        <v>1362</v>
      </c>
      <c r="D714" s="481" t="s">
        <v>1369</v>
      </c>
      <c r="E714" s="97" t="s">
        <v>148</v>
      </c>
      <c r="F714" s="51" t="s">
        <v>4243</v>
      </c>
      <c r="G714" s="129">
        <v>158</v>
      </c>
      <c r="H714" s="129">
        <v>220</v>
      </c>
      <c r="I714" s="135">
        <v>0.392</v>
      </c>
      <c r="J714" s="134" t="s">
        <v>148</v>
      </c>
      <c r="K714" s="134" t="s">
        <v>148</v>
      </c>
    </row>
    <row r="715" ht="18.95" hidden="1" customHeight="1" spans="1:11">
      <c r="A715" s="126" t="s">
        <v>136</v>
      </c>
      <c r="B715" s="97"/>
      <c r="C715" s="97" t="s">
        <v>1362</v>
      </c>
      <c r="D715" s="481" t="s">
        <v>1371</v>
      </c>
      <c r="E715" s="97" t="s">
        <v>148</v>
      </c>
      <c r="F715" s="27" t="s">
        <v>4244</v>
      </c>
      <c r="G715" s="129">
        <v>1063</v>
      </c>
      <c r="H715" s="129">
        <v>1100</v>
      </c>
      <c r="I715" s="135">
        <v>0.035</v>
      </c>
      <c r="J715" s="134" t="s">
        <v>148</v>
      </c>
      <c r="K715" s="134" t="s">
        <v>148</v>
      </c>
    </row>
    <row r="716" ht="18.95" hidden="1" customHeight="1" spans="1:11">
      <c r="A716" s="126"/>
      <c r="B716" s="97"/>
      <c r="C716" s="97" t="s">
        <v>1362</v>
      </c>
      <c r="D716" s="481" t="s">
        <v>1373</v>
      </c>
      <c r="E716" s="97" t="s">
        <v>148</v>
      </c>
      <c r="F716" s="27" t="s">
        <v>4245</v>
      </c>
      <c r="G716" s="129">
        <v>19291</v>
      </c>
      <c r="H716" s="129">
        <v>20000</v>
      </c>
      <c r="I716" s="135">
        <v>0.037</v>
      </c>
      <c r="J716" s="134" t="s">
        <v>148</v>
      </c>
      <c r="K716" s="134" t="s">
        <v>148</v>
      </c>
    </row>
    <row r="717" ht="18.95" hidden="1" customHeight="1" spans="1:11">
      <c r="A717" s="126"/>
      <c r="B717" s="97"/>
      <c r="C717" s="97" t="s">
        <v>1362</v>
      </c>
      <c r="D717" s="481" t="s">
        <v>1375</v>
      </c>
      <c r="E717" s="97" t="s">
        <v>148</v>
      </c>
      <c r="F717" s="51" t="s">
        <v>4246</v>
      </c>
      <c r="G717" s="129">
        <v>5334</v>
      </c>
      <c r="H717" s="129">
        <v>5400</v>
      </c>
      <c r="I717" s="135">
        <v>0.012</v>
      </c>
      <c r="J717" s="134" t="s">
        <v>148</v>
      </c>
      <c r="K717" s="134" t="s">
        <v>148</v>
      </c>
    </row>
    <row r="718" ht="18.95" hidden="1" customHeight="1" spans="1:11">
      <c r="A718" s="126"/>
      <c r="B718" s="97"/>
      <c r="C718" s="97" t="s">
        <v>1362</v>
      </c>
      <c r="D718" s="481" t="s">
        <v>1376</v>
      </c>
      <c r="E718" s="97" t="s">
        <v>148</v>
      </c>
      <c r="F718" s="49" t="s">
        <v>4247</v>
      </c>
      <c r="G718" s="129">
        <v>9091</v>
      </c>
      <c r="H718" s="128">
        <v>9370</v>
      </c>
      <c r="I718" s="135">
        <v>0.031</v>
      </c>
      <c r="J718" s="134" t="s">
        <v>148</v>
      </c>
      <c r="K718" s="134" t="s">
        <v>148</v>
      </c>
    </row>
    <row r="719" ht="18.95" hidden="1" customHeight="1" spans="1:11">
      <c r="A719" s="126"/>
      <c r="B719" s="482" t="s">
        <v>1261</v>
      </c>
      <c r="C719" s="97"/>
      <c r="D719" s="96">
        <v>21099</v>
      </c>
      <c r="E719" s="97"/>
      <c r="F719" s="50" t="s">
        <v>1378</v>
      </c>
      <c r="G719" s="127">
        <v>35735</v>
      </c>
      <c r="H719" s="127">
        <v>36800</v>
      </c>
      <c r="I719" s="133">
        <v>0.03</v>
      </c>
      <c r="J719" s="134" t="s">
        <v>148</v>
      </c>
      <c r="K719" s="134" t="s">
        <v>148</v>
      </c>
    </row>
    <row r="720" ht="18.95" hidden="1" customHeight="1" spans="1:11">
      <c r="A720" s="126"/>
      <c r="B720" s="97"/>
      <c r="C720" s="96">
        <v>21099</v>
      </c>
      <c r="D720" s="96">
        <v>2109901</v>
      </c>
      <c r="E720" s="97" t="s">
        <v>148</v>
      </c>
      <c r="F720" s="49" t="s">
        <v>4248</v>
      </c>
      <c r="G720" s="129">
        <v>35735</v>
      </c>
      <c r="H720" s="129">
        <v>36800</v>
      </c>
      <c r="I720" s="135">
        <v>0.03</v>
      </c>
      <c r="J720" s="134" t="s">
        <v>148</v>
      </c>
      <c r="K720" s="134" t="s">
        <v>148</v>
      </c>
    </row>
    <row r="721" ht="18.95" customHeight="1" spans="1:11">
      <c r="A721" s="126" t="s">
        <v>135</v>
      </c>
      <c r="B721" s="97" t="s">
        <v>136</v>
      </c>
      <c r="C721" s="97"/>
      <c r="D721" s="89" t="s">
        <v>1380</v>
      </c>
      <c r="E721" s="97"/>
      <c r="F721" s="50" t="s">
        <v>1381</v>
      </c>
      <c r="G721" s="127">
        <v>1088202</v>
      </c>
      <c r="H721" s="127">
        <v>1132000</v>
      </c>
      <c r="I721" s="133">
        <v>0.04</v>
      </c>
      <c r="J721" s="134" t="s">
        <v>148</v>
      </c>
      <c r="K721" s="134" t="s">
        <v>148</v>
      </c>
    </row>
    <row r="722" ht="18.95" hidden="1" customHeight="1" spans="1:11">
      <c r="A722" s="126" t="s">
        <v>136</v>
      </c>
      <c r="B722" s="482" t="s">
        <v>1380</v>
      </c>
      <c r="C722" s="97"/>
      <c r="D722" s="89" t="s">
        <v>1382</v>
      </c>
      <c r="E722" s="97"/>
      <c r="F722" s="49" t="s">
        <v>1383</v>
      </c>
      <c r="G722" s="128">
        <v>51622</v>
      </c>
      <c r="H722" s="128">
        <v>53000</v>
      </c>
      <c r="I722" s="135">
        <v>0.027</v>
      </c>
      <c r="J722" s="134" t="s">
        <v>148</v>
      </c>
      <c r="K722" s="134" t="s">
        <v>148</v>
      </c>
    </row>
    <row r="723" ht="18.95" hidden="1" customHeight="1" spans="1:11">
      <c r="A723" s="126" t="s">
        <v>136</v>
      </c>
      <c r="B723" s="97" t="s">
        <v>136</v>
      </c>
      <c r="C723" s="97" t="s">
        <v>1382</v>
      </c>
      <c r="D723" s="89" t="s">
        <v>1384</v>
      </c>
      <c r="E723" s="97" t="s">
        <v>148</v>
      </c>
      <c r="F723" s="49" t="s">
        <v>2729</v>
      </c>
      <c r="G723" s="129">
        <v>24703</v>
      </c>
      <c r="H723" s="129">
        <v>25800</v>
      </c>
      <c r="I723" s="135">
        <v>0.044</v>
      </c>
      <c r="J723" s="134" t="s">
        <v>148</v>
      </c>
      <c r="K723" s="134" t="s">
        <v>2730</v>
      </c>
    </row>
    <row r="724" ht="18.95" hidden="1" customHeight="1" spans="1:11">
      <c r="A724" s="126" t="s">
        <v>136</v>
      </c>
      <c r="B724" s="97" t="s">
        <v>136</v>
      </c>
      <c r="C724" s="97" t="s">
        <v>1382</v>
      </c>
      <c r="D724" s="89" t="s">
        <v>1385</v>
      </c>
      <c r="E724" s="97" t="s">
        <v>148</v>
      </c>
      <c r="F724" s="49" t="s">
        <v>2731</v>
      </c>
      <c r="G724" s="129">
        <v>3227</v>
      </c>
      <c r="H724" s="129">
        <v>3300</v>
      </c>
      <c r="I724" s="135">
        <v>0.023</v>
      </c>
      <c r="J724" s="134" t="s">
        <v>148</v>
      </c>
      <c r="K724" s="134" t="s">
        <v>2730</v>
      </c>
    </row>
    <row r="725" ht="18.95" hidden="1" customHeight="1" spans="1:11">
      <c r="A725" s="126" t="s">
        <v>136</v>
      </c>
      <c r="B725" s="97" t="s">
        <v>136</v>
      </c>
      <c r="C725" s="97" t="s">
        <v>1382</v>
      </c>
      <c r="D725" s="89" t="s">
        <v>1386</v>
      </c>
      <c r="E725" s="97" t="s">
        <v>148</v>
      </c>
      <c r="F725" s="49" t="s">
        <v>2732</v>
      </c>
      <c r="G725" s="129">
        <v>306</v>
      </c>
      <c r="H725" s="129">
        <v>315</v>
      </c>
      <c r="I725" s="135">
        <v>0.029</v>
      </c>
      <c r="J725" s="134" t="s">
        <v>148</v>
      </c>
      <c r="K725" s="134" t="s">
        <v>2730</v>
      </c>
    </row>
    <row r="726" ht="18.95" hidden="1" customHeight="1" spans="1:11">
      <c r="A726" s="126" t="s">
        <v>136</v>
      </c>
      <c r="B726" s="97" t="s">
        <v>136</v>
      </c>
      <c r="C726" s="97" t="s">
        <v>1382</v>
      </c>
      <c r="D726" s="89" t="s">
        <v>1387</v>
      </c>
      <c r="E726" s="97" t="s">
        <v>148</v>
      </c>
      <c r="F726" s="49" t="s">
        <v>3177</v>
      </c>
      <c r="G726" s="129">
        <v>1534</v>
      </c>
      <c r="H726" s="129">
        <v>1580</v>
      </c>
      <c r="I726" s="135">
        <v>0.03</v>
      </c>
      <c r="J726" s="134" t="s">
        <v>148</v>
      </c>
      <c r="K726" s="134" t="s">
        <v>2730</v>
      </c>
    </row>
    <row r="727" ht="18.95" hidden="1" customHeight="1" spans="1:11">
      <c r="A727" s="126" t="s">
        <v>136</v>
      </c>
      <c r="B727" s="97"/>
      <c r="C727" s="97" t="s">
        <v>1382</v>
      </c>
      <c r="D727" s="89" t="s">
        <v>1389</v>
      </c>
      <c r="E727" s="97" t="s">
        <v>148</v>
      </c>
      <c r="F727" s="49" t="s">
        <v>3178</v>
      </c>
      <c r="G727" s="129">
        <v>1042</v>
      </c>
      <c r="H727" s="129">
        <v>1080</v>
      </c>
      <c r="I727" s="135">
        <v>0.036</v>
      </c>
      <c r="J727" s="134" t="s">
        <v>148</v>
      </c>
      <c r="K727" s="134" t="s">
        <v>2730</v>
      </c>
    </row>
    <row r="728" ht="18.95" hidden="1" customHeight="1" spans="1:11">
      <c r="A728" s="126" t="s">
        <v>136</v>
      </c>
      <c r="B728" s="97" t="s">
        <v>136</v>
      </c>
      <c r="C728" s="97" t="s">
        <v>1382</v>
      </c>
      <c r="D728" s="89" t="s">
        <v>1391</v>
      </c>
      <c r="E728" s="97" t="s">
        <v>148</v>
      </c>
      <c r="F728" s="49" t="s">
        <v>3179</v>
      </c>
      <c r="G728" s="129">
        <v>59</v>
      </c>
      <c r="H728" s="129">
        <v>61</v>
      </c>
      <c r="I728" s="135">
        <v>0.034</v>
      </c>
      <c r="J728" s="134" t="s">
        <v>148</v>
      </c>
      <c r="K728" s="134" t="s">
        <v>2730</v>
      </c>
    </row>
    <row r="729" ht="18.95" hidden="1" customHeight="1" spans="1:11">
      <c r="A729" s="126" t="s">
        <v>136</v>
      </c>
      <c r="B729" s="97" t="s">
        <v>136</v>
      </c>
      <c r="C729" s="97" t="s">
        <v>1382</v>
      </c>
      <c r="D729" s="89" t="s">
        <v>1393</v>
      </c>
      <c r="E729" s="97" t="s">
        <v>148</v>
      </c>
      <c r="F729" s="49" t="s">
        <v>3180</v>
      </c>
      <c r="G729" s="129">
        <v>186</v>
      </c>
      <c r="H729" s="129">
        <v>190</v>
      </c>
      <c r="I729" s="135">
        <v>0.022</v>
      </c>
      <c r="J729" s="134" t="s">
        <v>148</v>
      </c>
      <c r="K729" s="134" t="s">
        <v>2730</v>
      </c>
    </row>
    <row r="730" ht="18.95" hidden="1" customHeight="1" spans="1:11">
      <c r="A730" s="126" t="s">
        <v>136</v>
      </c>
      <c r="B730" s="97" t="s">
        <v>136</v>
      </c>
      <c r="C730" s="97" t="s">
        <v>1382</v>
      </c>
      <c r="D730" s="89" t="s">
        <v>1395</v>
      </c>
      <c r="E730" s="97" t="s">
        <v>148</v>
      </c>
      <c r="F730" s="54" t="s">
        <v>3181</v>
      </c>
      <c r="G730" s="129">
        <v>20565</v>
      </c>
      <c r="H730" s="130">
        <v>20674</v>
      </c>
      <c r="I730" s="136">
        <v>0.005</v>
      </c>
      <c r="J730" s="134" t="s">
        <v>148</v>
      </c>
      <c r="K730" s="134" t="s">
        <v>2730</v>
      </c>
    </row>
    <row r="731" ht="18.95" hidden="1" customHeight="1" spans="1:11">
      <c r="A731" s="126" t="s">
        <v>136</v>
      </c>
      <c r="B731" s="97" t="s">
        <v>1380</v>
      </c>
      <c r="C731" s="97" t="s">
        <v>136</v>
      </c>
      <c r="D731" s="89" t="s">
        <v>1397</v>
      </c>
      <c r="E731" s="97"/>
      <c r="F731" s="49" t="s">
        <v>1398</v>
      </c>
      <c r="G731" s="128">
        <v>11112</v>
      </c>
      <c r="H731" s="128">
        <v>11400</v>
      </c>
      <c r="I731" s="135">
        <v>0.026</v>
      </c>
      <c r="J731" s="134" t="s">
        <v>148</v>
      </c>
      <c r="K731" s="134" t="s">
        <v>148</v>
      </c>
    </row>
    <row r="732" ht="18.95" hidden="1" customHeight="1" spans="1:11">
      <c r="A732" s="126" t="s">
        <v>136</v>
      </c>
      <c r="B732" s="97" t="s">
        <v>136</v>
      </c>
      <c r="C732" s="482" t="s">
        <v>1397</v>
      </c>
      <c r="D732" s="89" t="s">
        <v>1399</v>
      </c>
      <c r="E732" s="97" t="s">
        <v>148</v>
      </c>
      <c r="F732" s="27" t="s">
        <v>3182</v>
      </c>
      <c r="G732" s="129">
        <v>334</v>
      </c>
      <c r="H732" s="127">
        <v>345</v>
      </c>
      <c r="I732" s="133">
        <v>0.033</v>
      </c>
      <c r="J732" s="134" t="s">
        <v>148</v>
      </c>
      <c r="K732" s="134" t="s">
        <v>2730</v>
      </c>
    </row>
    <row r="733" ht="18.95" hidden="1" customHeight="1" spans="1:11">
      <c r="A733" s="126" t="s">
        <v>136</v>
      </c>
      <c r="B733" s="97" t="s">
        <v>136</v>
      </c>
      <c r="C733" s="482" t="s">
        <v>1397</v>
      </c>
      <c r="D733" s="89" t="s">
        <v>1401</v>
      </c>
      <c r="E733" s="97" t="s">
        <v>148</v>
      </c>
      <c r="F733" s="49" t="s">
        <v>3183</v>
      </c>
      <c r="G733" s="129">
        <v>434</v>
      </c>
      <c r="H733" s="128">
        <v>450</v>
      </c>
      <c r="I733" s="135">
        <v>0.037</v>
      </c>
      <c r="J733" s="134" t="s">
        <v>148</v>
      </c>
      <c r="K733" s="134" t="s">
        <v>2730</v>
      </c>
    </row>
    <row r="734" ht="18.95" hidden="1" customHeight="1" spans="1:11">
      <c r="A734" s="126" t="s">
        <v>136</v>
      </c>
      <c r="B734" s="97" t="s">
        <v>136</v>
      </c>
      <c r="C734" s="482" t="s">
        <v>1397</v>
      </c>
      <c r="D734" s="89" t="s">
        <v>1403</v>
      </c>
      <c r="E734" s="97" t="s">
        <v>148</v>
      </c>
      <c r="F734" s="54" t="s">
        <v>3184</v>
      </c>
      <c r="G734" s="129">
        <v>10344</v>
      </c>
      <c r="H734" s="130">
        <v>10605</v>
      </c>
      <c r="I734" s="136">
        <v>0.025</v>
      </c>
      <c r="J734" s="134" t="s">
        <v>148</v>
      </c>
      <c r="K734" s="134" t="s">
        <v>2730</v>
      </c>
    </row>
    <row r="735" ht="18.95" hidden="1" customHeight="1" spans="1:11">
      <c r="A735" s="126" t="s">
        <v>136</v>
      </c>
      <c r="B735" s="482" t="s">
        <v>1380</v>
      </c>
      <c r="C735" s="97"/>
      <c r="D735" s="89" t="s">
        <v>1405</v>
      </c>
      <c r="E735" s="97"/>
      <c r="F735" s="49" t="s">
        <v>1406</v>
      </c>
      <c r="G735" s="128">
        <v>356574</v>
      </c>
      <c r="H735" s="128">
        <v>371000</v>
      </c>
      <c r="I735" s="135">
        <v>0.04</v>
      </c>
      <c r="J735" s="134" t="s">
        <v>148</v>
      </c>
      <c r="K735" s="134" t="s">
        <v>148</v>
      </c>
    </row>
    <row r="736" ht="18.95" hidden="1" customHeight="1" spans="1:11">
      <c r="A736" s="126" t="s">
        <v>136</v>
      </c>
      <c r="B736" s="97" t="s">
        <v>136</v>
      </c>
      <c r="C736" s="482" t="s">
        <v>1405</v>
      </c>
      <c r="D736" s="89" t="s">
        <v>1407</v>
      </c>
      <c r="E736" s="97" t="s">
        <v>148</v>
      </c>
      <c r="F736" s="49" t="s">
        <v>3185</v>
      </c>
      <c r="G736" s="129">
        <v>347</v>
      </c>
      <c r="H736" s="129">
        <v>360</v>
      </c>
      <c r="I736" s="135">
        <v>0.037</v>
      </c>
      <c r="J736" s="134" t="s">
        <v>148</v>
      </c>
      <c r="K736" s="134" t="s">
        <v>2730</v>
      </c>
    </row>
    <row r="737" ht="18.95" hidden="1" customHeight="1" spans="1:11">
      <c r="A737" s="126" t="s">
        <v>136</v>
      </c>
      <c r="B737" s="97" t="s">
        <v>136</v>
      </c>
      <c r="C737" s="482" t="s">
        <v>1405</v>
      </c>
      <c r="D737" s="89" t="s">
        <v>1409</v>
      </c>
      <c r="E737" s="97" t="s">
        <v>148</v>
      </c>
      <c r="F737" s="49" t="s">
        <v>3186</v>
      </c>
      <c r="G737" s="129">
        <v>275881</v>
      </c>
      <c r="H737" s="129">
        <v>288000</v>
      </c>
      <c r="I737" s="135">
        <v>0.044</v>
      </c>
      <c r="J737" s="134" t="s">
        <v>148</v>
      </c>
      <c r="K737" s="134" t="s">
        <v>2730</v>
      </c>
    </row>
    <row r="738" ht="18.95" hidden="1" customHeight="1" spans="1:11">
      <c r="A738" s="126" t="s">
        <v>136</v>
      </c>
      <c r="B738" s="97" t="s">
        <v>136</v>
      </c>
      <c r="C738" s="482" t="s">
        <v>1405</v>
      </c>
      <c r="D738" s="89" t="s">
        <v>1411</v>
      </c>
      <c r="E738" s="97" t="s">
        <v>148</v>
      </c>
      <c r="F738" s="49" t="s">
        <v>3187</v>
      </c>
      <c r="G738" s="129">
        <v>33</v>
      </c>
      <c r="H738" s="129">
        <v>34</v>
      </c>
      <c r="I738" s="135">
        <v>0.03</v>
      </c>
      <c r="J738" s="134" t="s">
        <v>148</v>
      </c>
      <c r="K738" s="134" t="s">
        <v>2730</v>
      </c>
    </row>
    <row r="739" ht="18.95" hidden="1" customHeight="1" spans="1:11">
      <c r="A739" s="126" t="s">
        <v>136</v>
      </c>
      <c r="B739" s="97" t="s">
        <v>136</v>
      </c>
      <c r="C739" s="482" t="s">
        <v>1405</v>
      </c>
      <c r="D739" s="89" t="s">
        <v>1413</v>
      </c>
      <c r="E739" s="97" t="s">
        <v>148</v>
      </c>
      <c r="F739" s="49" t="s">
        <v>3188</v>
      </c>
      <c r="G739" s="129">
        <v>23811</v>
      </c>
      <c r="H739" s="129">
        <v>24500</v>
      </c>
      <c r="I739" s="135">
        <v>0.029</v>
      </c>
      <c r="J739" s="134" t="s">
        <v>148</v>
      </c>
      <c r="K739" s="134" t="s">
        <v>2730</v>
      </c>
    </row>
    <row r="740" ht="18.95" hidden="1" customHeight="1" spans="1:11">
      <c r="A740" s="126" t="s">
        <v>136</v>
      </c>
      <c r="B740" s="97"/>
      <c r="C740" s="482" t="s">
        <v>1405</v>
      </c>
      <c r="D740" s="89" t="s">
        <v>1415</v>
      </c>
      <c r="E740" s="97" t="s">
        <v>148</v>
      </c>
      <c r="F740" s="49" t="s">
        <v>3189</v>
      </c>
      <c r="G740" s="129">
        <v>20</v>
      </c>
      <c r="H740" s="129">
        <v>100</v>
      </c>
      <c r="I740" s="135">
        <v>4</v>
      </c>
      <c r="J740" s="134" t="s">
        <v>148</v>
      </c>
      <c r="K740" s="134" t="s">
        <v>2730</v>
      </c>
    </row>
    <row r="741" ht="18.95" hidden="1" customHeight="1" spans="1:11">
      <c r="A741" s="126" t="s">
        <v>136</v>
      </c>
      <c r="B741" s="97" t="s">
        <v>136</v>
      </c>
      <c r="C741" s="482" t="s">
        <v>1405</v>
      </c>
      <c r="D741" s="89" t="s">
        <v>1417</v>
      </c>
      <c r="E741" s="97" t="s">
        <v>148</v>
      </c>
      <c r="F741" s="49" t="s">
        <v>3190</v>
      </c>
      <c r="G741" s="129">
        <v>26</v>
      </c>
      <c r="H741" s="129">
        <v>27</v>
      </c>
      <c r="I741" s="135">
        <v>0.038</v>
      </c>
      <c r="J741" s="134" t="s">
        <v>148</v>
      </c>
      <c r="K741" s="134" t="s">
        <v>2730</v>
      </c>
    </row>
    <row r="742" ht="18.95" hidden="1" customHeight="1" spans="1:11">
      <c r="A742" s="126" t="s">
        <v>136</v>
      </c>
      <c r="B742" s="97" t="s">
        <v>136</v>
      </c>
      <c r="C742" s="482" t="s">
        <v>1405</v>
      </c>
      <c r="D742" s="89" t="s">
        <v>1419</v>
      </c>
      <c r="E742" s="97" t="s">
        <v>148</v>
      </c>
      <c r="F742" s="49" t="s">
        <v>3191</v>
      </c>
      <c r="G742" s="129">
        <v>21085</v>
      </c>
      <c r="H742" s="128">
        <v>22000</v>
      </c>
      <c r="I742" s="135">
        <v>0.043</v>
      </c>
      <c r="J742" s="134" t="s">
        <v>148</v>
      </c>
      <c r="K742" s="134" t="s">
        <v>2730</v>
      </c>
    </row>
    <row r="743" ht="18.95" hidden="1" customHeight="1" spans="1:11">
      <c r="A743" s="126" t="s">
        <v>136</v>
      </c>
      <c r="B743" s="97" t="s">
        <v>136</v>
      </c>
      <c r="C743" s="482" t="s">
        <v>1405</v>
      </c>
      <c r="D743" s="89" t="s">
        <v>1421</v>
      </c>
      <c r="E743" s="97" t="s">
        <v>148</v>
      </c>
      <c r="F743" s="54" t="s">
        <v>3192</v>
      </c>
      <c r="G743" s="129">
        <v>35371</v>
      </c>
      <c r="H743" s="130">
        <v>35979</v>
      </c>
      <c r="I743" s="136">
        <v>0.017</v>
      </c>
      <c r="J743" s="134" t="s">
        <v>148</v>
      </c>
      <c r="K743" s="134" t="s">
        <v>2730</v>
      </c>
    </row>
    <row r="744" ht="18.95" hidden="1" customHeight="1" spans="1:11">
      <c r="A744" s="126" t="s">
        <v>136</v>
      </c>
      <c r="B744" s="482" t="s">
        <v>1380</v>
      </c>
      <c r="C744" s="97"/>
      <c r="D744" s="89" t="s">
        <v>1423</v>
      </c>
      <c r="E744" s="97"/>
      <c r="F744" s="49" t="s">
        <v>1424</v>
      </c>
      <c r="G744" s="128">
        <v>160429</v>
      </c>
      <c r="H744" s="128">
        <v>170000</v>
      </c>
      <c r="I744" s="135">
        <v>0.06</v>
      </c>
      <c r="J744" s="134" t="s">
        <v>148</v>
      </c>
      <c r="K744" s="134" t="s">
        <v>148</v>
      </c>
    </row>
    <row r="745" ht="18.95" hidden="1" customHeight="1" spans="1:11">
      <c r="A745" s="126" t="s">
        <v>136</v>
      </c>
      <c r="B745" s="97" t="s">
        <v>136</v>
      </c>
      <c r="C745" s="97" t="s">
        <v>1423</v>
      </c>
      <c r="D745" s="481" t="s">
        <v>1425</v>
      </c>
      <c r="E745" s="97" t="s">
        <v>148</v>
      </c>
      <c r="F745" s="49" t="s">
        <v>3193</v>
      </c>
      <c r="G745" s="129">
        <v>54132</v>
      </c>
      <c r="H745" s="129">
        <v>55500</v>
      </c>
      <c r="I745" s="135">
        <v>0.025</v>
      </c>
      <c r="J745" s="134" t="s">
        <v>148</v>
      </c>
      <c r="K745" s="134" t="s">
        <v>2730</v>
      </c>
    </row>
    <row r="746" ht="18.95" hidden="1" customHeight="1" spans="1:11">
      <c r="A746" s="126" t="s">
        <v>136</v>
      </c>
      <c r="B746" s="97" t="s">
        <v>136</v>
      </c>
      <c r="C746" s="97" t="s">
        <v>1423</v>
      </c>
      <c r="D746" s="89" t="s">
        <v>1427</v>
      </c>
      <c r="E746" s="97" t="s">
        <v>148</v>
      </c>
      <c r="F746" s="49" t="s">
        <v>3194</v>
      </c>
      <c r="G746" s="129">
        <v>41185</v>
      </c>
      <c r="H746" s="128">
        <v>42500</v>
      </c>
      <c r="I746" s="135">
        <v>0.032</v>
      </c>
      <c r="J746" s="134" t="s">
        <v>148</v>
      </c>
      <c r="K746" s="134" t="s">
        <v>2730</v>
      </c>
    </row>
    <row r="747" ht="18.95" hidden="1" customHeight="1" spans="1:11">
      <c r="A747" s="126" t="s">
        <v>136</v>
      </c>
      <c r="B747" s="97"/>
      <c r="C747" s="97" t="s">
        <v>1423</v>
      </c>
      <c r="D747" s="89" t="s">
        <v>1429</v>
      </c>
      <c r="E747" s="97" t="s">
        <v>148</v>
      </c>
      <c r="F747" s="49" t="s">
        <v>3195</v>
      </c>
      <c r="G747" s="129">
        <v>1210</v>
      </c>
      <c r="H747" s="129">
        <v>1250</v>
      </c>
      <c r="I747" s="135">
        <v>0.033</v>
      </c>
      <c r="J747" s="134" t="s">
        <v>148</v>
      </c>
      <c r="K747" s="134" t="s">
        <v>2730</v>
      </c>
    </row>
    <row r="748" ht="18.95" hidden="1" customHeight="1" spans="1:11">
      <c r="A748" s="126" t="s">
        <v>136</v>
      </c>
      <c r="B748" s="97" t="s">
        <v>136</v>
      </c>
      <c r="C748" s="97" t="s">
        <v>1423</v>
      </c>
      <c r="D748" s="89" t="s">
        <v>1431</v>
      </c>
      <c r="E748" s="97" t="s">
        <v>148</v>
      </c>
      <c r="F748" s="49" t="s">
        <v>3196</v>
      </c>
      <c r="G748" s="129">
        <v>2026</v>
      </c>
      <c r="H748" s="129">
        <v>8100</v>
      </c>
      <c r="I748" s="135">
        <v>2.998</v>
      </c>
      <c r="J748" s="134" t="s">
        <v>148</v>
      </c>
      <c r="K748" s="134" t="s">
        <v>2730</v>
      </c>
    </row>
    <row r="749" ht="18.95" hidden="1" customHeight="1" spans="1:11">
      <c r="A749" s="126" t="s">
        <v>136</v>
      </c>
      <c r="B749" s="97" t="s">
        <v>136</v>
      </c>
      <c r="C749" s="97" t="s">
        <v>1423</v>
      </c>
      <c r="D749" s="89" t="s">
        <v>1433</v>
      </c>
      <c r="E749" s="97" t="s">
        <v>148</v>
      </c>
      <c r="F749" s="54" t="s">
        <v>3197</v>
      </c>
      <c r="G749" s="129">
        <v>61876</v>
      </c>
      <c r="H749" s="130">
        <v>62650</v>
      </c>
      <c r="I749" s="136">
        <v>0.013</v>
      </c>
      <c r="J749" s="134" t="s">
        <v>148</v>
      </c>
      <c r="K749" s="134" t="s">
        <v>2730</v>
      </c>
    </row>
    <row r="750" ht="18.95" hidden="1" customHeight="1" spans="1:11">
      <c r="A750" s="126" t="s">
        <v>136</v>
      </c>
      <c r="B750" s="482" t="s">
        <v>1380</v>
      </c>
      <c r="C750" s="97"/>
      <c r="D750" s="89" t="s">
        <v>1435</v>
      </c>
      <c r="E750" s="97"/>
      <c r="F750" s="49" t="s">
        <v>1436</v>
      </c>
      <c r="G750" s="128">
        <v>73016</v>
      </c>
      <c r="H750" s="128">
        <v>76000</v>
      </c>
      <c r="I750" s="135">
        <v>0.041</v>
      </c>
      <c r="J750" s="134" t="s">
        <v>148</v>
      </c>
      <c r="K750" s="134" t="s">
        <v>148</v>
      </c>
    </row>
    <row r="751" ht="18.95" hidden="1" customHeight="1" spans="1:11">
      <c r="A751" s="126" t="s">
        <v>136</v>
      </c>
      <c r="B751" s="97" t="s">
        <v>136</v>
      </c>
      <c r="C751" s="97" t="s">
        <v>1435</v>
      </c>
      <c r="D751" s="89" t="s">
        <v>1437</v>
      </c>
      <c r="E751" s="97" t="s">
        <v>148</v>
      </c>
      <c r="F751" s="49" t="s">
        <v>3198</v>
      </c>
      <c r="G751" s="129">
        <v>43220</v>
      </c>
      <c r="H751" s="129">
        <v>45000</v>
      </c>
      <c r="I751" s="135">
        <v>0.041</v>
      </c>
      <c r="J751" s="134" t="s">
        <v>148</v>
      </c>
      <c r="K751" s="134" t="s">
        <v>2730</v>
      </c>
    </row>
    <row r="752" ht="18.95" hidden="1" customHeight="1" spans="1:11">
      <c r="A752" s="126"/>
      <c r="B752" s="97" t="s">
        <v>136</v>
      </c>
      <c r="C752" s="97" t="s">
        <v>1435</v>
      </c>
      <c r="D752" s="89" t="s">
        <v>1439</v>
      </c>
      <c r="E752" s="97" t="s">
        <v>148</v>
      </c>
      <c r="F752" s="49" t="s">
        <v>3199</v>
      </c>
      <c r="G752" s="129">
        <v>10678</v>
      </c>
      <c r="H752" s="129">
        <v>11000</v>
      </c>
      <c r="I752" s="135">
        <v>0.03</v>
      </c>
      <c r="J752" s="134" t="s">
        <v>148</v>
      </c>
      <c r="K752" s="134" t="s">
        <v>2730</v>
      </c>
    </row>
    <row r="753" ht="18.95" hidden="1" customHeight="1" spans="1:11">
      <c r="A753" s="126" t="s">
        <v>136</v>
      </c>
      <c r="B753" s="97" t="s">
        <v>136</v>
      </c>
      <c r="C753" s="97" t="s">
        <v>1435</v>
      </c>
      <c r="D753" s="89" t="s">
        <v>1441</v>
      </c>
      <c r="E753" s="97" t="s">
        <v>148</v>
      </c>
      <c r="F753" s="49" t="s">
        <v>3200</v>
      </c>
      <c r="G753" s="129">
        <v>5814</v>
      </c>
      <c r="H753" s="129">
        <v>6000</v>
      </c>
      <c r="I753" s="135">
        <v>0.032</v>
      </c>
      <c r="J753" s="134" t="s">
        <v>148</v>
      </c>
      <c r="K753" s="134" t="s">
        <v>2730</v>
      </c>
    </row>
    <row r="754" ht="18.95" hidden="1" customHeight="1" spans="1:11">
      <c r="A754" s="126" t="s">
        <v>136</v>
      </c>
      <c r="B754" s="97"/>
      <c r="C754" s="97" t="s">
        <v>1435</v>
      </c>
      <c r="D754" s="89" t="s">
        <v>1443</v>
      </c>
      <c r="E754" s="97" t="s">
        <v>148</v>
      </c>
      <c r="F754" s="49" t="s">
        <v>3201</v>
      </c>
      <c r="G754" s="129">
        <v>12722</v>
      </c>
      <c r="H754" s="129">
        <v>13400</v>
      </c>
      <c r="I754" s="135">
        <v>0.053</v>
      </c>
      <c r="J754" s="134" t="s">
        <v>148</v>
      </c>
      <c r="K754" s="134" t="s">
        <v>2730</v>
      </c>
    </row>
    <row r="755" ht="18.95" hidden="1" customHeight="1" spans="1:11">
      <c r="A755" s="126" t="s">
        <v>136</v>
      </c>
      <c r="B755" s="97" t="s">
        <v>136</v>
      </c>
      <c r="C755" s="97" t="s">
        <v>1435</v>
      </c>
      <c r="D755" s="89" t="s">
        <v>1445</v>
      </c>
      <c r="E755" s="97" t="s">
        <v>148</v>
      </c>
      <c r="F755" s="54" t="s">
        <v>3202</v>
      </c>
      <c r="G755" s="129">
        <v>582</v>
      </c>
      <c r="H755" s="131">
        <v>600</v>
      </c>
      <c r="I755" s="136">
        <v>0.031</v>
      </c>
      <c r="J755" s="134" t="s">
        <v>148</v>
      </c>
      <c r="K755" s="134" t="s">
        <v>2730</v>
      </c>
    </row>
    <row r="756" ht="18.95" hidden="1" customHeight="1" spans="1:11">
      <c r="A756" s="126" t="s">
        <v>136</v>
      </c>
      <c r="B756" s="482" t="s">
        <v>1380</v>
      </c>
      <c r="C756" s="97"/>
      <c r="D756" s="89" t="s">
        <v>1447</v>
      </c>
      <c r="E756" s="97"/>
      <c r="F756" s="49" t="s">
        <v>1448</v>
      </c>
      <c r="G756" s="128">
        <v>185803</v>
      </c>
      <c r="H756" s="128">
        <v>192600</v>
      </c>
      <c r="I756" s="135">
        <v>0.037</v>
      </c>
      <c r="J756" s="134" t="s">
        <v>148</v>
      </c>
      <c r="K756" s="134" t="s">
        <v>148</v>
      </c>
    </row>
    <row r="757" ht="18.95" hidden="1" customHeight="1" spans="1:11">
      <c r="A757" s="126" t="s">
        <v>136</v>
      </c>
      <c r="B757" s="97" t="s">
        <v>136</v>
      </c>
      <c r="C757" s="97" t="s">
        <v>1447</v>
      </c>
      <c r="D757" s="89" t="s">
        <v>1449</v>
      </c>
      <c r="E757" s="97" t="s">
        <v>148</v>
      </c>
      <c r="F757" s="49" t="s">
        <v>3203</v>
      </c>
      <c r="G757" s="129">
        <v>96894</v>
      </c>
      <c r="H757" s="129">
        <v>103000</v>
      </c>
      <c r="I757" s="135">
        <v>0.063</v>
      </c>
      <c r="J757" s="134" t="s">
        <v>148</v>
      </c>
      <c r="K757" s="134" t="s">
        <v>2730</v>
      </c>
    </row>
    <row r="758" ht="18.95" hidden="1" customHeight="1" spans="1:11">
      <c r="A758" s="126" t="s">
        <v>136</v>
      </c>
      <c r="B758" s="97" t="s">
        <v>136</v>
      </c>
      <c r="C758" s="97" t="s">
        <v>1447</v>
      </c>
      <c r="D758" s="89" t="s">
        <v>1451</v>
      </c>
      <c r="E758" s="97" t="s">
        <v>148</v>
      </c>
      <c r="F758" s="49" t="s">
        <v>3204</v>
      </c>
      <c r="G758" s="129">
        <v>677</v>
      </c>
      <c r="H758" s="129">
        <v>700</v>
      </c>
      <c r="I758" s="135">
        <v>0.034</v>
      </c>
      <c r="J758" s="134" t="s">
        <v>148</v>
      </c>
      <c r="K758" s="134" t="s">
        <v>2730</v>
      </c>
    </row>
    <row r="759" ht="18.95" hidden="1" customHeight="1" spans="1:11">
      <c r="A759" s="126" t="s">
        <v>136</v>
      </c>
      <c r="B759" s="97" t="s">
        <v>136</v>
      </c>
      <c r="C759" s="97" t="s">
        <v>1447</v>
      </c>
      <c r="D759" s="89" t="s">
        <v>1453</v>
      </c>
      <c r="E759" s="97" t="s">
        <v>148</v>
      </c>
      <c r="F759" s="49" t="s">
        <v>3205</v>
      </c>
      <c r="G759" s="129">
        <v>59</v>
      </c>
      <c r="H759" s="129">
        <v>60</v>
      </c>
      <c r="I759" s="135">
        <v>0.017</v>
      </c>
      <c r="J759" s="134" t="s">
        <v>148</v>
      </c>
      <c r="K759" s="134" t="s">
        <v>2730</v>
      </c>
    </row>
    <row r="760" ht="18.95" hidden="1" customHeight="1" spans="1:11">
      <c r="A760" s="126" t="s">
        <v>136</v>
      </c>
      <c r="B760" s="97" t="s">
        <v>136</v>
      </c>
      <c r="C760" s="97" t="s">
        <v>1447</v>
      </c>
      <c r="D760" s="89" t="s">
        <v>1455</v>
      </c>
      <c r="E760" s="97" t="s">
        <v>148</v>
      </c>
      <c r="F760" s="49" t="s">
        <v>3206</v>
      </c>
      <c r="G760" s="129">
        <v>4637</v>
      </c>
      <c r="H760" s="129">
        <v>4840</v>
      </c>
      <c r="I760" s="135">
        <v>0.044</v>
      </c>
      <c r="J760" s="134" t="s">
        <v>148</v>
      </c>
      <c r="K760" s="134" t="s">
        <v>2730</v>
      </c>
    </row>
    <row r="761" ht="18.95" hidden="1" customHeight="1" spans="1:11">
      <c r="A761" s="126" t="s">
        <v>136</v>
      </c>
      <c r="B761" s="97"/>
      <c r="C761" s="97" t="s">
        <v>1447</v>
      </c>
      <c r="D761" s="89" t="s">
        <v>1457</v>
      </c>
      <c r="E761" s="97" t="s">
        <v>148</v>
      </c>
      <c r="F761" s="54" t="s">
        <v>3207</v>
      </c>
      <c r="G761" s="129">
        <v>83536</v>
      </c>
      <c r="H761" s="130">
        <v>84000</v>
      </c>
      <c r="I761" s="136">
        <v>0.006</v>
      </c>
      <c r="J761" s="134" t="s">
        <v>148</v>
      </c>
      <c r="K761" s="134" t="s">
        <v>2730</v>
      </c>
    </row>
    <row r="762" ht="18.95" hidden="1" customHeight="1" spans="1:11">
      <c r="A762" s="126" t="s">
        <v>136</v>
      </c>
      <c r="B762" s="482" t="s">
        <v>1380</v>
      </c>
      <c r="C762" s="97"/>
      <c r="D762" s="89" t="s">
        <v>1459</v>
      </c>
      <c r="E762" s="97"/>
      <c r="F762" s="49" t="s">
        <v>1460</v>
      </c>
      <c r="G762" s="128">
        <v>44918</v>
      </c>
      <c r="H762" s="128">
        <v>45800</v>
      </c>
      <c r="I762" s="135">
        <v>0.02</v>
      </c>
      <c r="J762" s="134" t="s">
        <v>148</v>
      </c>
      <c r="K762" s="134" t="s">
        <v>148</v>
      </c>
    </row>
    <row r="763" ht="18.95" hidden="1" customHeight="1" spans="1:11">
      <c r="A763" s="126" t="s">
        <v>136</v>
      </c>
      <c r="B763" s="97" t="s">
        <v>136</v>
      </c>
      <c r="C763" s="97" t="s">
        <v>1459</v>
      </c>
      <c r="D763" s="89" t="s">
        <v>1461</v>
      </c>
      <c r="E763" s="97" t="s">
        <v>148</v>
      </c>
      <c r="F763" s="49" t="s">
        <v>3208</v>
      </c>
      <c r="G763" s="129">
        <v>0</v>
      </c>
      <c r="H763" s="129">
        <v>0</v>
      </c>
      <c r="I763" s="135" t="s">
        <v>136</v>
      </c>
      <c r="J763" s="134" t="s">
        <v>2730</v>
      </c>
      <c r="K763" s="134" t="s">
        <v>2730</v>
      </c>
    </row>
    <row r="764" ht="18.95" hidden="1" customHeight="1" spans="1:11">
      <c r="A764" s="126" t="s">
        <v>136</v>
      </c>
      <c r="B764" s="97" t="s">
        <v>136</v>
      </c>
      <c r="C764" s="97" t="s">
        <v>1459</v>
      </c>
      <c r="D764" s="89" t="s">
        <v>1463</v>
      </c>
      <c r="E764" s="97" t="s">
        <v>148</v>
      </c>
      <c r="F764" s="54" t="s">
        <v>3209</v>
      </c>
      <c r="G764" s="129">
        <v>44918</v>
      </c>
      <c r="H764" s="130">
        <v>45800</v>
      </c>
      <c r="I764" s="136">
        <v>0.02</v>
      </c>
      <c r="J764" s="134" t="s">
        <v>148</v>
      </c>
      <c r="K764" s="134" t="s">
        <v>2730</v>
      </c>
    </row>
    <row r="765" ht="18.95" hidden="1" customHeight="1" spans="1:11">
      <c r="A765" s="126" t="s">
        <v>136</v>
      </c>
      <c r="B765" s="482" t="s">
        <v>1380</v>
      </c>
      <c r="C765" s="97"/>
      <c r="D765" s="89" t="s">
        <v>1465</v>
      </c>
      <c r="E765" s="97"/>
      <c r="F765" s="49" t="s">
        <v>1466</v>
      </c>
      <c r="G765" s="128">
        <v>8904</v>
      </c>
      <c r="H765" s="128">
        <v>9100</v>
      </c>
      <c r="I765" s="135">
        <v>0.022</v>
      </c>
      <c r="J765" s="134" t="s">
        <v>148</v>
      </c>
      <c r="K765" s="134" t="s">
        <v>148</v>
      </c>
    </row>
    <row r="766" ht="18.95" hidden="1" customHeight="1" spans="1:11">
      <c r="A766" s="126" t="s">
        <v>136</v>
      </c>
      <c r="B766" s="97" t="s">
        <v>136</v>
      </c>
      <c r="C766" s="482" t="s">
        <v>1465</v>
      </c>
      <c r="D766" s="89" t="s">
        <v>1467</v>
      </c>
      <c r="E766" s="97" t="s">
        <v>148</v>
      </c>
      <c r="F766" s="49" t="s">
        <v>3210</v>
      </c>
      <c r="G766" s="129">
        <v>8904</v>
      </c>
      <c r="H766" s="129">
        <v>9100</v>
      </c>
      <c r="I766" s="135">
        <v>0.022</v>
      </c>
      <c r="J766" s="134" t="s">
        <v>148</v>
      </c>
      <c r="K766" s="134" t="s">
        <v>2730</v>
      </c>
    </row>
    <row r="767" ht="18.95" hidden="1" customHeight="1" spans="1:11">
      <c r="A767" s="126" t="s">
        <v>136</v>
      </c>
      <c r="B767" s="97"/>
      <c r="C767" s="482" t="s">
        <v>1465</v>
      </c>
      <c r="D767" s="89" t="s">
        <v>1469</v>
      </c>
      <c r="E767" s="97" t="s">
        <v>148</v>
      </c>
      <c r="F767" s="54" t="s">
        <v>3211</v>
      </c>
      <c r="G767" s="129">
        <v>0</v>
      </c>
      <c r="H767" s="130">
        <v>0</v>
      </c>
      <c r="I767" s="136" t="s">
        <v>136</v>
      </c>
      <c r="J767" s="134" t="s">
        <v>2730</v>
      </c>
      <c r="K767" s="134" t="s">
        <v>2730</v>
      </c>
    </row>
    <row r="768" ht="18.95" hidden="1" customHeight="1" spans="1:11">
      <c r="A768" s="126" t="s">
        <v>136</v>
      </c>
      <c r="B768" s="482" t="s">
        <v>1380</v>
      </c>
      <c r="C768" s="97"/>
      <c r="D768" s="89" t="s">
        <v>1471</v>
      </c>
      <c r="E768" s="97" t="s">
        <v>148</v>
      </c>
      <c r="F768" s="49" t="s">
        <v>3212</v>
      </c>
      <c r="G768" s="129">
        <v>882</v>
      </c>
      <c r="H768" s="128">
        <v>900</v>
      </c>
      <c r="I768" s="135">
        <v>0.02</v>
      </c>
      <c r="J768" s="134" t="s">
        <v>148</v>
      </c>
      <c r="K768" s="134" t="s">
        <v>148</v>
      </c>
    </row>
    <row r="769" ht="18.95" hidden="1" customHeight="1" spans="1:11">
      <c r="A769" s="126" t="s">
        <v>136</v>
      </c>
      <c r="B769" s="482" t="s">
        <v>1380</v>
      </c>
      <c r="C769" s="97"/>
      <c r="D769" s="89" t="s">
        <v>1473</v>
      </c>
      <c r="E769" s="97" t="s">
        <v>148</v>
      </c>
      <c r="F769" s="49" t="s">
        <v>3213</v>
      </c>
      <c r="G769" s="129">
        <v>33655</v>
      </c>
      <c r="H769" s="128">
        <v>35000</v>
      </c>
      <c r="I769" s="135">
        <v>0.04</v>
      </c>
      <c r="J769" s="134" t="s">
        <v>148</v>
      </c>
      <c r="K769" s="134" t="s">
        <v>148</v>
      </c>
    </row>
    <row r="770" ht="18.95" hidden="1" customHeight="1" spans="1:11">
      <c r="A770" s="126" t="s">
        <v>136</v>
      </c>
      <c r="B770" s="482" t="s">
        <v>1380</v>
      </c>
      <c r="C770" s="97"/>
      <c r="D770" s="89" t="s">
        <v>1475</v>
      </c>
      <c r="E770" s="97"/>
      <c r="F770" s="49" t="s">
        <v>1476</v>
      </c>
      <c r="G770" s="128">
        <v>39769</v>
      </c>
      <c r="H770" s="128">
        <v>41600</v>
      </c>
      <c r="I770" s="135">
        <v>0.046</v>
      </c>
      <c r="J770" s="134" t="s">
        <v>148</v>
      </c>
      <c r="K770" s="134" t="s">
        <v>148</v>
      </c>
    </row>
    <row r="771" ht="18.95" hidden="1" customHeight="1" spans="1:11">
      <c r="A771" s="126" t="s">
        <v>136</v>
      </c>
      <c r="B771" s="97" t="s">
        <v>136</v>
      </c>
      <c r="C771" s="482" t="s">
        <v>1475</v>
      </c>
      <c r="D771" s="89" t="s">
        <v>1477</v>
      </c>
      <c r="E771" s="97" t="s">
        <v>148</v>
      </c>
      <c r="F771" s="49" t="s">
        <v>3214</v>
      </c>
      <c r="G771" s="129">
        <v>12086</v>
      </c>
      <c r="H771" s="129">
        <v>12500</v>
      </c>
      <c r="I771" s="135">
        <v>0.034</v>
      </c>
      <c r="J771" s="134" t="s">
        <v>148</v>
      </c>
      <c r="K771" s="134" t="s">
        <v>2730</v>
      </c>
    </row>
    <row r="772" ht="18.95" hidden="1" customHeight="1" spans="1:11">
      <c r="A772" s="126" t="s">
        <v>136</v>
      </c>
      <c r="B772" s="97" t="s">
        <v>136</v>
      </c>
      <c r="C772" s="482" t="s">
        <v>1475</v>
      </c>
      <c r="D772" s="89" t="s">
        <v>1479</v>
      </c>
      <c r="E772" s="97" t="s">
        <v>148</v>
      </c>
      <c r="F772" s="49" t="s">
        <v>3215</v>
      </c>
      <c r="G772" s="129">
        <v>8584</v>
      </c>
      <c r="H772" s="129">
        <v>8800</v>
      </c>
      <c r="I772" s="135">
        <v>0.025</v>
      </c>
      <c r="J772" s="134" t="s">
        <v>148</v>
      </c>
      <c r="K772" s="134" t="s">
        <v>2730</v>
      </c>
    </row>
    <row r="773" ht="18.95" hidden="1" customHeight="1" spans="1:11">
      <c r="A773" s="126" t="s">
        <v>136</v>
      </c>
      <c r="B773" s="97"/>
      <c r="C773" s="482" t="s">
        <v>1475</v>
      </c>
      <c r="D773" s="89" t="s">
        <v>1481</v>
      </c>
      <c r="E773" s="97" t="s">
        <v>148</v>
      </c>
      <c r="F773" s="49" t="s">
        <v>3216</v>
      </c>
      <c r="G773" s="129">
        <v>11949</v>
      </c>
      <c r="H773" s="129">
        <v>13000</v>
      </c>
      <c r="I773" s="135">
        <v>0.088</v>
      </c>
      <c r="J773" s="134" t="s">
        <v>148</v>
      </c>
      <c r="K773" s="134" t="s">
        <v>2730</v>
      </c>
    </row>
    <row r="774" ht="18.95" hidden="1" customHeight="1" spans="1:11">
      <c r="A774" s="126" t="s">
        <v>136</v>
      </c>
      <c r="B774" s="97"/>
      <c r="C774" s="482" t="s">
        <v>1475</v>
      </c>
      <c r="D774" s="89" t="s">
        <v>1483</v>
      </c>
      <c r="E774" s="97" t="s">
        <v>148</v>
      </c>
      <c r="F774" s="49" t="s">
        <v>3217</v>
      </c>
      <c r="G774" s="129">
        <v>81</v>
      </c>
      <c r="H774" s="128">
        <v>86</v>
      </c>
      <c r="I774" s="135">
        <v>0.062</v>
      </c>
      <c r="J774" s="134" t="s">
        <v>148</v>
      </c>
      <c r="K774" s="134" t="s">
        <v>2730</v>
      </c>
    </row>
    <row r="775" ht="18.95" hidden="1" customHeight="1" spans="1:11">
      <c r="A775" s="126" t="s">
        <v>136</v>
      </c>
      <c r="B775" s="97"/>
      <c r="C775" s="482" t="s">
        <v>1475</v>
      </c>
      <c r="D775" s="89" t="s">
        <v>1485</v>
      </c>
      <c r="E775" s="97" t="s">
        <v>148</v>
      </c>
      <c r="F775" s="54" t="s">
        <v>3218</v>
      </c>
      <c r="G775" s="129">
        <v>7069</v>
      </c>
      <c r="H775" s="130">
        <v>7214</v>
      </c>
      <c r="I775" s="136">
        <v>0.021</v>
      </c>
      <c r="J775" s="134" t="s">
        <v>148</v>
      </c>
      <c r="K775" s="134" t="s">
        <v>2730</v>
      </c>
    </row>
    <row r="776" ht="18.95" hidden="1" customHeight="1" spans="1:11">
      <c r="A776" s="126" t="s">
        <v>136</v>
      </c>
      <c r="B776" s="482" t="s">
        <v>1380</v>
      </c>
      <c r="C776" s="97"/>
      <c r="D776" s="89" t="s">
        <v>1487</v>
      </c>
      <c r="E776" s="97" t="s">
        <v>148</v>
      </c>
      <c r="F776" s="49" t="s">
        <v>3219</v>
      </c>
      <c r="G776" s="129">
        <v>31169</v>
      </c>
      <c r="H776" s="128">
        <v>32800</v>
      </c>
      <c r="I776" s="135">
        <v>0.052</v>
      </c>
      <c r="J776" s="134" t="s">
        <v>148</v>
      </c>
      <c r="K776" s="134" t="s">
        <v>148</v>
      </c>
    </row>
    <row r="777" ht="18.95" hidden="1" customHeight="1" spans="1:11">
      <c r="A777" s="126" t="s">
        <v>136</v>
      </c>
      <c r="B777" s="482" t="s">
        <v>1380</v>
      </c>
      <c r="C777" s="97"/>
      <c r="D777" s="89" t="s">
        <v>1489</v>
      </c>
      <c r="E777" s="97" t="s">
        <v>148</v>
      </c>
      <c r="F777" s="49" t="s">
        <v>3220</v>
      </c>
      <c r="G777" s="129">
        <v>4638</v>
      </c>
      <c r="H777" s="128">
        <v>5000</v>
      </c>
      <c r="I777" s="135">
        <v>0.078</v>
      </c>
      <c r="J777" s="134" t="s">
        <v>148</v>
      </c>
      <c r="K777" s="134" t="s">
        <v>148</v>
      </c>
    </row>
    <row r="778" hidden="1" spans="1:11">
      <c r="A778" s="126" t="s">
        <v>136</v>
      </c>
      <c r="B778" s="482" t="s">
        <v>1380</v>
      </c>
      <c r="C778" s="97"/>
      <c r="D778" s="89" t="s">
        <v>1491</v>
      </c>
      <c r="E778" s="97"/>
      <c r="F778" s="49" t="s">
        <v>1492</v>
      </c>
      <c r="G778" s="128">
        <v>27453</v>
      </c>
      <c r="H778" s="128">
        <v>28100</v>
      </c>
      <c r="I778" s="135">
        <v>0.024</v>
      </c>
      <c r="J778" s="134" t="s">
        <v>148</v>
      </c>
      <c r="K778" s="134" t="s">
        <v>148</v>
      </c>
    </row>
    <row r="779" hidden="1" spans="1:11">
      <c r="A779" s="126" t="s">
        <v>136</v>
      </c>
      <c r="B779" s="97" t="s">
        <v>136</v>
      </c>
      <c r="C779" s="482" t="s">
        <v>1491</v>
      </c>
      <c r="D779" s="89" t="s">
        <v>1493</v>
      </c>
      <c r="E779" s="97" t="s">
        <v>148</v>
      </c>
      <c r="F779" s="49" t="s">
        <v>2729</v>
      </c>
      <c r="G779" s="129">
        <v>0</v>
      </c>
      <c r="H779" s="129"/>
      <c r="I779" s="135" t="s">
        <v>136</v>
      </c>
      <c r="J779" s="134" t="s">
        <v>2730</v>
      </c>
      <c r="K779" s="134" t="s">
        <v>2730</v>
      </c>
    </row>
    <row r="780" hidden="1" spans="1:11">
      <c r="A780" s="126" t="s">
        <v>136</v>
      </c>
      <c r="B780" s="97" t="s">
        <v>136</v>
      </c>
      <c r="C780" s="482" t="s">
        <v>1491</v>
      </c>
      <c r="D780" s="89" t="s">
        <v>1494</v>
      </c>
      <c r="E780" s="97" t="s">
        <v>148</v>
      </c>
      <c r="F780" s="49" t="s">
        <v>2731</v>
      </c>
      <c r="G780" s="129">
        <v>50</v>
      </c>
      <c r="H780" s="129">
        <v>52</v>
      </c>
      <c r="I780" s="135">
        <v>0.04</v>
      </c>
      <c r="J780" s="134" t="s">
        <v>148</v>
      </c>
      <c r="K780" s="134" t="s">
        <v>2730</v>
      </c>
    </row>
    <row r="781" hidden="1" spans="1:11">
      <c r="A781" s="126" t="s">
        <v>136</v>
      </c>
      <c r="B781" s="97"/>
      <c r="C781" s="482" t="s">
        <v>1491</v>
      </c>
      <c r="D781" s="89" t="s">
        <v>1495</v>
      </c>
      <c r="E781" s="97" t="s">
        <v>148</v>
      </c>
      <c r="F781" s="49" t="s">
        <v>2732</v>
      </c>
      <c r="G781" s="129">
        <v>0</v>
      </c>
      <c r="H781" s="129">
        <v>0</v>
      </c>
      <c r="I781" s="135" t="s">
        <v>136</v>
      </c>
      <c r="J781" s="134" t="s">
        <v>2730</v>
      </c>
      <c r="K781" s="134" t="s">
        <v>2730</v>
      </c>
    </row>
    <row r="782" hidden="1" spans="1:11">
      <c r="A782" s="126" t="s">
        <v>136</v>
      </c>
      <c r="B782" s="97"/>
      <c r="C782" s="482" t="s">
        <v>1491</v>
      </c>
      <c r="D782" s="89" t="s">
        <v>1496</v>
      </c>
      <c r="E782" s="97" t="s">
        <v>148</v>
      </c>
      <c r="F782" s="49" t="s">
        <v>3221</v>
      </c>
      <c r="G782" s="129">
        <v>0</v>
      </c>
      <c r="H782" s="128">
        <v>0</v>
      </c>
      <c r="I782" s="135" t="s">
        <v>136</v>
      </c>
      <c r="J782" s="134" t="s">
        <v>2730</v>
      </c>
      <c r="K782" s="134" t="s">
        <v>2730</v>
      </c>
    </row>
    <row r="783" hidden="1" spans="1:11">
      <c r="A783" s="126" t="s">
        <v>136</v>
      </c>
      <c r="B783" s="97"/>
      <c r="C783" s="482" t="s">
        <v>1491</v>
      </c>
      <c r="D783" s="89" t="s">
        <v>1498</v>
      </c>
      <c r="E783" s="97" t="s">
        <v>148</v>
      </c>
      <c r="F783" s="49" t="s">
        <v>3222</v>
      </c>
      <c r="G783" s="129">
        <v>0</v>
      </c>
      <c r="H783" s="129"/>
      <c r="I783" s="135" t="s">
        <v>136</v>
      </c>
      <c r="J783" s="134" t="s">
        <v>2730</v>
      </c>
      <c r="K783" s="134" t="s">
        <v>2730</v>
      </c>
    </row>
    <row r="784" hidden="1" spans="1:11">
      <c r="A784" s="126" t="s">
        <v>136</v>
      </c>
      <c r="B784" s="97" t="s">
        <v>136</v>
      </c>
      <c r="C784" s="482" t="s">
        <v>1491</v>
      </c>
      <c r="D784" s="89" t="s">
        <v>1500</v>
      </c>
      <c r="E784" s="97" t="s">
        <v>148</v>
      </c>
      <c r="F784" s="49" t="s">
        <v>3223</v>
      </c>
      <c r="G784" s="129">
        <v>0</v>
      </c>
      <c r="H784" s="129">
        <v>0</v>
      </c>
      <c r="I784" s="135" t="s">
        <v>136</v>
      </c>
      <c r="J784" s="134" t="s">
        <v>2730</v>
      </c>
      <c r="K784" s="134" t="s">
        <v>2730</v>
      </c>
    </row>
    <row r="785" hidden="1" spans="1:11">
      <c r="A785" s="126" t="s">
        <v>136</v>
      </c>
      <c r="B785" s="97" t="s">
        <v>136</v>
      </c>
      <c r="C785" s="482" t="s">
        <v>1491</v>
      </c>
      <c r="D785" s="89" t="s">
        <v>1502</v>
      </c>
      <c r="E785" s="97" t="s">
        <v>148</v>
      </c>
      <c r="F785" s="49" t="s">
        <v>3224</v>
      </c>
      <c r="G785" s="129">
        <v>12</v>
      </c>
      <c r="H785" s="129">
        <v>18</v>
      </c>
      <c r="I785" s="135">
        <v>0.5</v>
      </c>
      <c r="J785" s="134" t="s">
        <v>148</v>
      </c>
      <c r="K785" s="134" t="s">
        <v>2730</v>
      </c>
    </row>
    <row r="786" hidden="1" spans="1:11">
      <c r="A786" s="126" t="s">
        <v>136</v>
      </c>
      <c r="B786" s="97" t="s">
        <v>136</v>
      </c>
      <c r="C786" s="482" t="s">
        <v>1491</v>
      </c>
      <c r="D786" s="89" t="s">
        <v>1504</v>
      </c>
      <c r="E786" s="97" t="s">
        <v>148</v>
      </c>
      <c r="F786" s="49" t="s">
        <v>3225</v>
      </c>
      <c r="G786" s="129">
        <v>0</v>
      </c>
      <c r="H786" s="129">
        <v>0</v>
      </c>
      <c r="I786" s="135" t="s">
        <v>136</v>
      </c>
      <c r="J786" s="134" t="s">
        <v>2730</v>
      </c>
      <c r="K786" s="134" t="s">
        <v>2730</v>
      </c>
    </row>
    <row r="787" hidden="1" spans="1:11">
      <c r="A787" s="126" t="s">
        <v>136</v>
      </c>
      <c r="B787" s="97" t="s">
        <v>136</v>
      </c>
      <c r="C787" s="482" t="s">
        <v>1491</v>
      </c>
      <c r="D787" s="89" t="s">
        <v>1506</v>
      </c>
      <c r="E787" s="97" t="s">
        <v>148</v>
      </c>
      <c r="F787" s="49" t="s">
        <v>3226</v>
      </c>
      <c r="G787" s="129">
        <v>0</v>
      </c>
      <c r="H787" s="129">
        <v>0</v>
      </c>
      <c r="I787" s="135" t="s">
        <v>136</v>
      </c>
      <c r="J787" s="134" t="s">
        <v>2730</v>
      </c>
      <c r="K787" s="134" t="s">
        <v>2730</v>
      </c>
    </row>
    <row r="788" hidden="1" spans="1:11">
      <c r="A788" s="126" t="s">
        <v>136</v>
      </c>
      <c r="B788" s="97" t="s">
        <v>136</v>
      </c>
      <c r="C788" s="482" t="s">
        <v>1491</v>
      </c>
      <c r="D788" s="89" t="s">
        <v>1508</v>
      </c>
      <c r="E788" s="97" t="s">
        <v>148</v>
      </c>
      <c r="F788" s="49" t="s">
        <v>3227</v>
      </c>
      <c r="G788" s="129">
        <v>0</v>
      </c>
      <c r="H788" s="129">
        <v>0</v>
      </c>
      <c r="I788" s="135" t="s">
        <v>136</v>
      </c>
      <c r="J788" s="134" t="s">
        <v>2730</v>
      </c>
      <c r="K788" s="134" t="s">
        <v>2730</v>
      </c>
    </row>
    <row r="789" hidden="1" spans="1:11">
      <c r="A789" s="126" t="s">
        <v>136</v>
      </c>
      <c r="B789" s="97" t="s">
        <v>136</v>
      </c>
      <c r="C789" s="482" t="s">
        <v>1491</v>
      </c>
      <c r="D789" s="89" t="s">
        <v>1510</v>
      </c>
      <c r="E789" s="97" t="s">
        <v>148</v>
      </c>
      <c r="F789" s="49" t="s">
        <v>2767</v>
      </c>
      <c r="G789" s="129">
        <v>0</v>
      </c>
      <c r="H789" s="129">
        <v>0</v>
      </c>
      <c r="I789" s="135" t="s">
        <v>136</v>
      </c>
      <c r="J789" s="134" t="s">
        <v>2730</v>
      </c>
      <c r="K789" s="134" t="s">
        <v>2730</v>
      </c>
    </row>
    <row r="790" hidden="1" spans="1:11">
      <c r="A790" s="126" t="s">
        <v>136</v>
      </c>
      <c r="B790" s="97" t="s">
        <v>136</v>
      </c>
      <c r="C790" s="482" t="s">
        <v>1491</v>
      </c>
      <c r="D790" s="89" t="s">
        <v>1511</v>
      </c>
      <c r="E790" s="97" t="s">
        <v>148</v>
      </c>
      <c r="F790" s="49" t="s">
        <v>3228</v>
      </c>
      <c r="G790" s="129">
        <v>0</v>
      </c>
      <c r="H790" s="128">
        <v>0</v>
      </c>
      <c r="I790" s="135" t="s">
        <v>136</v>
      </c>
      <c r="J790" s="134" t="s">
        <v>2730</v>
      </c>
      <c r="K790" s="134" t="s">
        <v>2730</v>
      </c>
    </row>
    <row r="791" hidden="1" spans="1:11">
      <c r="A791" s="126" t="s">
        <v>136</v>
      </c>
      <c r="B791" s="97" t="s">
        <v>136</v>
      </c>
      <c r="C791" s="482" t="s">
        <v>1491</v>
      </c>
      <c r="D791" s="89" t="s">
        <v>1513</v>
      </c>
      <c r="E791" s="97" t="s">
        <v>148</v>
      </c>
      <c r="F791" s="49" t="s">
        <v>3229</v>
      </c>
      <c r="G791" s="129">
        <v>24000</v>
      </c>
      <c r="H791" s="129">
        <v>24495</v>
      </c>
      <c r="I791" s="135">
        <v>0.021</v>
      </c>
      <c r="J791" s="134" t="s">
        <v>148</v>
      </c>
      <c r="K791" s="134" t="s">
        <v>2730</v>
      </c>
    </row>
    <row r="792" hidden="1" spans="1:11">
      <c r="A792" s="126"/>
      <c r="B792" s="97"/>
      <c r="C792" s="482" t="s">
        <v>1491</v>
      </c>
      <c r="D792" s="96">
        <v>2111450</v>
      </c>
      <c r="E792" s="97" t="s">
        <v>148</v>
      </c>
      <c r="F792" s="49" t="s">
        <v>2739</v>
      </c>
      <c r="G792" s="129">
        <v>30</v>
      </c>
      <c r="H792" s="129">
        <v>31</v>
      </c>
      <c r="I792" s="135">
        <v>0.033</v>
      </c>
      <c r="J792" s="134" t="s">
        <v>148</v>
      </c>
      <c r="K792" s="134" t="s">
        <v>2730</v>
      </c>
    </row>
    <row r="793" hidden="1" spans="1:11">
      <c r="A793" s="126"/>
      <c r="B793" s="97"/>
      <c r="C793" s="482" t="s">
        <v>1491</v>
      </c>
      <c r="D793" s="96">
        <v>2111499</v>
      </c>
      <c r="E793" s="97" t="s">
        <v>148</v>
      </c>
      <c r="F793" s="49" t="s">
        <v>3230</v>
      </c>
      <c r="G793" s="129">
        <v>3361</v>
      </c>
      <c r="H793" s="129">
        <v>3504</v>
      </c>
      <c r="I793" s="135">
        <v>0.043</v>
      </c>
      <c r="J793" s="134" t="s">
        <v>148</v>
      </c>
      <c r="K793" s="134" t="s">
        <v>2730</v>
      </c>
    </row>
    <row r="794" hidden="1" spans="1:11">
      <c r="A794" s="126"/>
      <c r="B794" s="482" t="s">
        <v>1380</v>
      </c>
      <c r="C794" s="97"/>
      <c r="D794" s="482" t="s">
        <v>1516</v>
      </c>
      <c r="E794" s="97"/>
      <c r="F794" s="49" t="s">
        <v>1517</v>
      </c>
      <c r="G794" s="128">
        <v>0</v>
      </c>
      <c r="H794" s="128">
        <v>0</v>
      </c>
      <c r="I794" s="135" t="s">
        <v>136</v>
      </c>
      <c r="J794" s="134" t="s">
        <v>2730</v>
      </c>
      <c r="K794" s="134" t="s">
        <v>148</v>
      </c>
    </row>
    <row r="795" hidden="1" spans="1:11">
      <c r="A795" s="126"/>
      <c r="B795" s="97"/>
      <c r="C795" s="97"/>
      <c r="D795" s="481" t="s">
        <v>1518</v>
      </c>
      <c r="E795" s="97" t="s">
        <v>148</v>
      </c>
      <c r="F795" s="49" t="s">
        <v>3231</v>
      </c>
      <c r="G795" s="129">
        <v>0</v>
      </c>
      <c r="H795" s="129">
        <v>0</v>
      </c>
      <c r="I795" s="135" t="s">
        <v>136</v>
      </c>
      <c r="J795" s="134" t="s">
        <v>2730</v>
      </c>
      <c r="K795" s="134" t="s">
        <v>148</v>
      </c>
    </row>
    <row r="796" hidden="1" spans="1:11">
      <c r="A796" s="126"/>
      <c r="B796" s="97"/>
      <c r="C796" s="97"/>
      <c r="D796" s="481" t="s">
        <v>1520</v>
      </c>
      <c r="E796" s="97" t="s">
        <v>148</v>
      </c>
      <c r="F796" s="49" t="s">
        <v>3232</v>
      </c>
      <c r="G796" s="129">
        <v>0</v>
      </c>
      <c r="H796" s="129">
        <v>0</v>
      </c>
      <c r="I796" s="135" t="s">
        <v>136</v>
      </c>
      <c r="J796" s="134" t="s">
        <v>2730</v>
      </c>
      <c r="K796" s="134" t="s">
        <v>148</v>
      </c>
    </row>
    <row r="797" hidden="1" spans="1:11">
      <c r="A797" s="126"/>
      <c r="B797" s="97"/>
      <c r="C797" s="97"/>
      <c r="D797" s="481" t="s">
        <v>1495</v>
      </c>
      <c r="E797" s="97" t="s">
        <v>148</v>
      </c>
      <c r="F797" s="49" t="s">
        <v>3233</v>
      </c>
      <c r="G797" s="129">
        <v>0</v>
      </c>
      <c r="H797" s="129">
        <v>0</v>
      </c>
      <c r="I797" s="135" t="s">
        <v>136</v>
      </c>
      <c r="J797" s="134" t="s">
        <v>2730</v>
      </c>
      <c r="K797" s="134" t="s">
        <v>148</v>
      </c>
    </row>
    <row r="798" hidden="1" spans="1:11">
      <c r="A798" s="126"/>
      <c r="B798" s="97"/>
      <c r="C798" s="97"/>
      <c r="D798" s="481" t="s">
        <v>1524</v>
      </c>
      <c r="E798" s="97" t="s">
        <v>148</v>
      </c>
      <c r="F798" s="49" t="s">
        <v>3234</v>
      </c>
      <c r="G798" s="129">
        <v>0</v>
      </c>
      <c r="H798" s="129">
        <v>0</v>
      </c>
      <c r="I798" s="135" t="s">
        <v>136</v>
      </c>
      <c r="J798" s="134" t="s">
        <v>2730</v>
      </c>
      <c r="K798" s="134" t="s">
        <v>148</v>
      </c>
    </row>
    <row r="799" hidden="1" spans="1:11">
      <c r="A799" s="126"/>
      <c r="B799" s="97"/>
      <c r="C799" s="97"/>
      <c r="D799" s="481" t="s">
        <v>1526</v>
      </c>
      <c r="E799" s="97" t="s">
        <v>148</v>
      </c>
      <c r="F799" s="54" t="s">
        <v>3235</v>
      </c>
      <c r="G799" s="129">
        <v>0</v>
      </c>
      <c r="H799" s="130">
        <v>0</v>
      </c>
      <c r="I799" s="136" t="s">
        <v>136</v>
      </c>
      <c r="J799" s="134" t="s">
        <v>2730</v>
      </c>
      <c r="K799" s="134" t="s">
        <v>148</v>
      </c>
    </row>
    <row r="800" hidden="1" spans="1:11">
      <c r="A800" s="126" t="s">
        <v>136</v>
      </c>
      <c r="B800" s="482" t="s">
        <v>1380</v>
      </c>
      <c r="C800" s="97"/>
      <c r="D800" s="89" t="s">
        <v>1528</v>
      </c>
      <c r="E800" s="97" t="s">
        <v>148</v>
      </c>
      <c r="F800" s="49" t="s">
        <v>3236</v>
      </c>
      <c r="G800" s="129">
        <v>58258</v>
      </c>
      <c r="H800" s="128">
        <v>59700</v>
      </c>
      <c r="I800" s="135">
        <v>0.025</v>
      </c>
      <c r="J800" s="134" t="s">
        <v>148</v>
      </c>
      <c r="K800" s="134" t="s">
        <v>148</v>
      </c>
    </row>
    <row r="801" ht="18.95" customHeight="1" spans="1:11">
      <c r="A801" s="126" t="s">
        <v>135</v>
      </c>
      <c r="B801" s="97" t="s">
        <v>136</v>
      </c>
      <c r="C801" s="97"/>
      <c r="D801" s="89" t="s">
        <v>1530</v>
      </c>
      <c r="E801" s="97"/>
      <c r="F801" s="50" t="s">
        <v>1531</v>
      </c>
      <c r="G801" s="127">
        <v>1834261</v>
      </c>
      <c r="H801" s="127">
        <v>1875000</v>
      </c>
      <c r="I801" s="133">
        <v>0.022</v>
      </c>
      <c r="J801" s="134" t="s">
        <v>148</v>
      </c>
      <c r="K801" s="134" t="s">
        <v>148</v>
      </c>
    </row>
    <row r="802" ht="18.95" hidden="1" customHeight="1" spans="1:11">
      <c r="A802" s="126" t="s">
        <v>136</v>
      </c>
      <c r="B802" s="482" t="s">
        <v>1530</v>
      </c>
      <c r="C802" s="97"/>
      <c r="D802" s="89" t="s">
        <v>1532</v>
      </c>
      <c r="E802" s="97"/>
      <c r="F802" s="49" t="s">
        <v>1533</v>
      </c>
      <c r="G802" s="128">
        <v>274028</v>
      </c>
      <c r="H802" s="128">
        <v>280400</v>
      </c>
      <c r="I802" s="135">
        <v>0.023</v>
      </c>
      <c r="J802" s="134" t="s">
        <v>148</v>
      </c>
      <c r="K802" s="134" t="s">
        <v>148</v>
      </c>
    </row>
    <row r="803" ht="18.95" hidden="1" customHeight="1" spans="1:11">
      <c r="A803" s="126" t="s">
        <v>136</v>
      </c>
      <c r="B803" s="97" t="s">
        <v>136</v>
      </c>
      <c r="C803" s="482" t="s">
        <v>1532</v>
      </c>
      <c r="D803" s="89" t="s">
        <v>1534</v>
      </c>
      <c r="E803" s="97" t="s">
        <v>148</v>
      </c>
      <c r="F803" s="49" t="s">
        <v>4249</v>
      </c>
      <c r="G803" s="129">
        <v>76223</v>
      </c>
      <c r="H803" s="129">
        <v>78900</v>
      </c>
      <c r="I803" s="135">
        <v>0.035</v>
      </c>
      <c r="J803" s="134" t="s">
        <v>148</v>
      </c>
      <c r="K803" s="134" t="s">
        <v>2730</v>
      </c>
    </row>
    <row r="804" ht="18.95" hidden="1" customHeight="1" spans="1:11">
      <c r="A804" s="126"/>
      <c r="B804" s="97"/>
      <c r="C804" s="482" t="s">
        <v>1532</v>
      </c>
      <c r="D804" s="89" t="s">
        <v>1535</v>
      </c>
      <c r="E804" s="97" t="s">
        <v>148</v>
      </c>
      <c r="F804" s="49" t="s">
        <v>4250</v>
      </c>
      <c r="G804" s="129">
        <v>22755</v>
      </c>
      <c r="H804" s="129">
        <v>23500</v>
      </c>
      <c r="I804" s="135">
        <v>0.033</v>
      </c>
      <c r="J804" s="134" t="s">
        <v>148</v>
      </c>
      <c r="K804" s="134" t="s">
        <v>2730</v>
      </c>
    </row>
    <row r="805" ht="18.95" hidden="1" customHeight="1" spans="1:11">
      <c r="A805" s="126"/>
      <c r="B805" s="97"/>
      <c r="C805" s="482" t="s">
        <v>1532</v>
      </c>
      <c r="D805" s="89" t="s">
        <v>1536</v>
      </c>
      <c r="E805" s="97" t="s">
        <v>148</v>
      </c>
      <c r="F805" s="27" t="s">
        <v>4251</v>
      </c>
      <c r="G805" s="129">
        <v>2250</v>
      </c>
      <c r="H805" s="128">
        <v>2300</v>
      </c>
      <c r="I805" s="135">
        <v>0.022</v>
      </c>
      <c r="J805" s="134" t="s">
        <v>148</v>
      </c>
      <c r="K805" s="134" t="s">
        <v>2730</v>
      </c>
    </row>
    <row r="806" ht="18.95" hidden="1" customHeight="1" spans="1:11">
      <c r="A806" s="126"/>
      <c r="B806" s="97"/>
      <c r="C806" s="482" t="s">
        <v>1532</v>
      </c>
      <c r="D806" s="89" t="s">
        <v>1537</v>
      </c>
      <c r="E806" s="97" t="s">
        <v>148</v>
      </c>
      <c r="F806" s="49" t="s">
        <v>4252</v>
      </c>
      <c r="G806" s="129">
        <v>36262</v>
      </c>
      <c r="H806" s="128">
        <v>37000</v>
      </c>
      <c r="I806" s="135">
        <v>0.02</v>
      </c>
      <c r="J806" s="134" t="s">
        <v>148</v>
      </c>
      <c r="K806" s="134" t="s">
        <v>2730</v>
      </c>
    </row>
    <row r="807" ht="18.95" hidden="1" customHeight="1" spans="1:11">
      <c r="A807" s="126"/>
      <c r="B807" s="97"/>
      <c r="C807" s="482" t="s">
        <v>1532</v>
      </c>
      <c r="D807" s="89" t="s">
        <v>1539</v>
      </c>
      <c r="E807" s="97" t="s">
        <v>148</v>
      </c>
      <c r="F807" s="49" t="s">
        <v>4253</v>
      </c>
      <c r="G807" s="129">
        <v>1215</v>
      </c>
      <c r="H807" s="129">
        <v>1245</v>
      </c>
      <c r="I807" s="135">
        <v>0.025</v>
      </c>
      <c r="J807" s="134" t="s">
        <v>148</v>
      </c>
      <c r="K807" s="134" t="s">
        <v>2730</v>
      </c>
    </row>
    <row r="808" ht="18.95" hidden="1" customHeight="1" spans="1:11">
      <c r="A808" s="126" t="s">
        <v>136</v>
      </c>
      <c r="B808" s="97" t="s">
        <v>136</v>
      </c>
      <c r="C808" s="482" t="s">
        <v>1532</v>
      </c>
      <c r="D808" s="89" t="s">
        <v>1541</v>
      </c>
      <c r="E808" s="97" t="s">
        <v>148</v>
      </c>
      <c r="F808" s="49" t="s">
        <v>4254</v>
      </c>
      <c r="G808" s="129">
        <v>10240</v>
      </c>
      <c r="H808" s="129">
        <v>10600</v>
      </c>
      <c r="I808" s="135">
        <v>0.03515625</v>
      </c>
      <c r="J808" s="134" t="s">
        <v>148</v>
      </c>
      <c r="K808" s="134" t="s">
        <v>2730</v>
      </c>
    </row>
    <row r="809" ht="18.95" hidden="1" customHeight="1" spans="1:11">
      <c r="A809" s="126" t="s">
        <v>136</v>
      </c>
      <c r="B809" s="97" t="s">
        <v>136</v>
      </c>
      <c r="C809" s="482" t="s">
        <v>1532</v>
      </c>
      <c r="D809" s="89" t="s">
        <v>1543</v>
      </c>
      <c r="E809" s="97" t="s">
        <v>148</v>
      </c>
      <c r="F809" s="49" t="s">
        <v>4255</v>
      </c>
      <c r="G809" s="129">
        <v>779</v>
      </c>
      <c r="H809" s="129">
        <v>800</v>
      </c>
      <c r="I809" s="135">
        <v>0.027</v>
      </c>
      <c r="J809" s="134" t="s">
        <v>148</v>
      </c>
      <c r="K809" s="134" t="s">
        <v>2730</v>
      </c>
    </row>
    <row r="810" ht="18.95" hidden="1" customHeight="1" spans="1:11">
      <c r="A810" s="126" t="s">
        <v>136</v>
      </c>
      <c r="B810" s="97" t="s">
        <v>136</v>
      </c>
      <c r="C810" s="482" t="s">
        <v>1532</v>
      </c>
      <c r="D810" s="89" t="s">
        <v>1545</v>
      </c>
      <c r="E810" s="97" t="s">
        <v>148</v>
      </c>
      <c r="F810" s="49" t="s">
        <v>4256</v>
      </c>
      <c r="G810" s="129">
        <v>1082</v>
      </c>
      <c r="H810" s="129">
        <v>1100</v>
      </c>
      <c r="I810" s="135">
        <v>0.017</v>
      </c>
      <c r="J810" s="134" t="s">
        <v>148</v>
      </c>
      <c r="K810" s="134" t="s">
        <v>2730</v>
      </c>
    </row>
    <row r="811" ht="18.95" hidden="1" customHeight="1" spans="1:11">
      <c r="A811" s="126" t="s">
        <v>136</v>
      </c>
      <c r="B811" s="97" t="s">
        <v>136</v>
      </c>
      <c r="C811" s="482" t="s">
        <v>1532</v>
      </c>
      <c r="D811" s="89" t="s">
        <v>1547</v>
      </c>
      <c r="E811" s="97" t="s">
        <v>148</v>
      </c>
      <c r="F811" s="49" t="s">
        <v>4257</v>
      </c>
      <c r="G811" s="129">
        <v>1887</v>
      </c>
      <c r="H811" s="129">
        <v>1930</v>
      </c>
      <c r="I811" s="135">
        <v>0.023</v>
      </c>
      <c r="J811" s="134" t="s">
        <v>148</v>
      </c>
      <c r="K811" s="134" t="s">
        <v>2730</v>
      </c>
    </row>
    <row r="812" ht="18.95" hidden="1" customHeight="1" spans="1:11">
      <c r="A812" s="126" t="s">
        <v>136</v>
      </c>
      <c r="B812" s="97" t="s">
        <v>136</v>
      </c>
      <c r="C812" s="482" t="s">
        <v>1532</v>
      </c>
      <c r="D812" s="89" t="s">
        <v>1549</v>
      </c>
      <c r="E812" s="97" t="s">
        <v>148</v>
      </c>
      <c r="F812" s="49" t="s">
        <v>4258</v>
      </c>
      <c r="G812" s="129">
        <v>24</v>
      </c>
      <c r="H812" s="129">
        <v>25</v>
      </c>
      <c r="I812" s="135">
        <v>0.042</v>
      </c>
      <c r="J812" s="134" t="s">
        <v>148</v>
      </c>
      <c r="K812" s="134" t="s">
        <v>2730</v>
      </c>
    </row>
    <row r="813" ht="18.95" hidden="1" customHeight="1" spans="1:11">
      <c r="A813" s="126" t="s">
        <v>136</v>
      </c>
      <c r="B813" s="97" t="s">
        <v>136</v>
      </c>
      <c r="C813" s="482" t="s">
        <v>1532</v>
      </c>
      <c r="D813" s="89" t="s">
        <v>1551</v>
      </c>
      <c r="E813" s="97" t="s">
        <v>148</v>
      </c>
      <c r="F813" s="54" t="s">
        <v>4259</v>
      </c>
      <c r="G813" s="129">
        <v>121311</v>
      </c>
      <c r="H813" s="130">
        <v>123000</v>
      </c>
      <c r="I813" s="136">
        <v>0.014</v>
      </c>
      <c r="J813" s="134" t="s">
        <v>148</v>
      </c>
      <c r="K813" s="134" t="s">
        <v>2730</v>
      </c>
    </row>
    <row r="814" ht="18.95" hidden="1" customHeight="1" spans="1:11">
      <c r="A814" s="126" t="s">
        <v>136</v>
      </c>
      <c r="B814" s="482" t="s">
        <v>1530</v>
      </c>
      <c r="C814" s="97"/>
      <c r="D814" s="89" t="s">
        <v>1553</v>
      </c>
      <c r="E814" s="97" t="s">
        <v>148</v>
      </c>
      <c r="F814" s="49" t="s">
        <v>4260</v>
      </c>
      <c r="G814" s="129">
        <v>46002</v>
      </c>
      <c r="H814" s="128">
        <v>46600</v>
      </c>
      <c r="I814" s="135">
        <v>0.013</v>
      </c>
      <c r="J814" s="134" t="s">
        <v>148</v>
      </c>
      <c r="K814" s="134" t="s">
        <v>148</v>
      </c>
    </row>
    <row r="815" ht="18.95" hidden="1" customHeight="1" spans="1:11">
      <c r="A815" s="126" t="s">
        <v>136</v>
      </c>
      <c r="B815" s="482" t="s">
        <v>1530</v>
      </c>
      <c r="C815" s="97"/>
      <c r="D815" s="89" t="s">
        <v>1555</v>
      </c>
      <c r="E815" s="97"/>
      <c r="F815" s="49" t="s">
        <v>1556</v>
      </c>
      <c r="G815" s="128">
        <v>1010186</v>
      </c>
      <c r="H815" s="128">
        <v>1035000</v>
      </c>
      <c r="I815" s="135">
        <v>0.025</v>
      </c>
      <c r="J815" s="134" t="s">
        <v>148</v>
      </c>
      <c r="K815" s="134" t="s">
        <v>148</v>
      </c>
    </row>
    <row r="816" ht="18.95" hidden="1" customHeight="1" spans="1:11">
      <c r="A816" s="126" t="s">
        <v>136</v>
      </c>
      <c r="B816" s="97" t="s">
        <v>136</v>
      </c>
      <c r="C816" s="482" t="s">
        <v>1555</v>
      </c>
      <c r="D816" s="89" t="s">
        <v>1557</v>
      </c>
      <c r="E816" s="97" t="s">
        <v>148</v>
      </c>
      <c r="F816" s="49" t="s">
        <v>4261</v>
      </c>
      <c r="G816" s="129">
        <v>345563</v>
      </c>
      <c r="H816" s="129">
        <v>355000</v>
      </c>
      <c r="I816" s="135">
        <v>0.027</v>
      </c>
      <c r="J816" s="134" t="s">
        <v>148</v>
      </c>
      <c r="K816" s="134" t="s">
        <v>2730</v>
      </c>
    </row>
    <row r="817" ht="18.95" hidden="1" customHeight="1" spans="1:11">
      <c r="A817" s="126" t="s">
        <v>136</v>
      </c>
      <c r="B817" s="97" t="s">
        <v>136</v>
      </c>
      <c r="C817" s="482" t="s">
        <v>1555</v>
      </c>
      <c r="D817" s="89" t="s">
        <v>1559</v>
      </c>
      <c r="E817" s="97" t="s">
        <v>148</v>
      </c>
      <c r="F817" s="54" t="s">
        <v>4262</v>
      </c>
      <c r="G817" s="129">
        <v>664623</v>
      </c>
      <c r="H817" s="130">
        <v>680000</v>
      </c>
      <c r="I817" s="136">
        <v>0.023</v>
      </c>
      <c r="J817" s="134" t="s">
        <v>148</v>
      </c>
      <c r="K817" s="134" t="s">
        <v>2730</v>
      </c>
    </row>
    <row r="818" ht="18.95" hidden="1" customHeight="1" spans="1:11">
      <c r="A818" s="126" t="s">
        <v>136</v>
      </c>
      <c r="B818" s="482" t="s">
        <v>1530</v>
      </c>
      <c r="C818" s="97"/>
      <c r="D818" s="89" t="s">
        <v>1561</v>
      </c>
      <c r="E818" s="97" t="s">
        <v>148</v>
      </c>
      <c r="F818" s="49" t="s">
        <v>4263</v>
      </c>
      <c r="G818" s="129">
        <v>244871</v>
      </c>
      <c r="H818" s="128">
        <v>250000</v>
      </c>
      <c r="I818" s="135">
        <v>0.021</v>
      </c>
      <c r="J818" s="134" t="s">
        <v>148</v>
      </c>
      <c r="K818" s="134" t="s">
        <v>148</v>
      </c>
    </row>
    <row r="819" ht="18.95" hidden="1" customHeight="1" spans="1:11">
      <c r="A819" s="126" t="s">
        <v>136</v>
      </c>
      <c r="B819" s="97" t="s">
        <v>1530</v>
      </c>
      <c r="C819" s="97" t="s">
        <v>136</v>
      </c>
      <c r="D819" s="89" t="s">
        <v>1563</v>
      </c>
      <c r="E819" s="97" t="s">
        <v>148</v>
      </c>
      <c r="F819" s="49" t="s">
        <v>4264</v>
      </c>
      <c r="G819" s="129">
        <v>4886</v>
      </c>
      <c r="H819" s="128">
        <v>5000</v>
      </c>
      <c r="I819" s="135">
        <v>0.023</v>
      </c>
      <c r="J819" s="134" t="s">
        <v>148</v>
      </c>
      <c r="K819" s="134" t="s">
        <v>148</v>
      </c>
    </row>
    <row r="820" ht="18.95" hidden="1" customHeight="1" spans="1:11">
      <c r="A820" s="126" t="s">
        <v>136</v>
      </c>
      <c r="B820" s="97" t="s">
        <v>1530</v>
      </c>
      <c r="C820" s="97" t="s">
        <v>136</v>
      </c>
      <c r="D820" s="89" t="s">
        <v>1565</v>
      </c>
      <c r="E820" s="97" t="s">
        <v>148</v>
      </c>
      <c r="F820" s="49" t="s">
        <v>4265</v>
      </c>
      <c r="G820" s="129">
        <v>254288</v>
      </c>
      <c r="H820" s="128">
        <v>258000</v>
      </c>
      <c r="I820" s="135">
        <v>0.015</v>
      </c>
      <c r="J820" s="134" t="s">
        <v>148</v>
      </c>
      <c r="K820" s="134" t="s">
        <v>148</v>
      </c>
    </row>
    <row r="821" ht="18.95" customHeight="1" spans="1:11">
      <c r="A821" s="126" t="s">
        <v>135</v>
      </c>
      <c r="B821" s="97" t="s">
        <v>136</v>
      </c>
      <c r="C821" s="97"/>
      <c r="D821" s="89" t="s">
        <v>1567</v>
      </c>
      <c r="E821" s="97"/>
      <c r="F821" s="50" t="s">
        <v>1568</v>
      </c>
      <c r="G821" s="127">
        <v>5934076</v>
      </c>
      <c r="H821" s="127">
        <v>6182000</v>
      </c>
      <c r="I821" s="133">
        <v>0.042</v>
      </c>
      <c r="J821" s="134" t="s">
        <v>148</v>
      </c>
      <c r="K821" s="134" t="s">
        <v>148</v>
      </c>
    </row>
    <row r="822" ht="18.95" hidden="1" customHeight="1" spans="1:11">
      <c r="A822" s="126" t="s">
        <v>136</v>
      </c>
      <c r="B822" s="482" t="s">
        <v>1567</v>
      </c>
      <c r="C822" s="97"/>
      <c r="D822" s="89" t="s">
        <v>1569</v>
      </c>
      <c r="E822" s="97"/>
      <c r="F822" s="50" t="s">
        <v>1570</v>
      </c>
      <c r="G822" s="127">
        <v>1955702</v>
      </c>
      <c r="H822" s="127">
        <v>2016000</v>
      </c>
      <c r="I822" s="133">
        <v>0.031</v>
      </c>
      <c r="J822" s="134" t="s">
        <v>148</v>
      </c>
      <c r="K822" s="134" t="s">
        <v>148</v>
      </c>
    </row>
    <row r="823" ht="18.95" hidden="1" customHeight="1" spans="1:11">
      <c r="A823" s="126" t="s">
        <v>136</v>
      </c>
      <c r="B823" s="97"/>
      <c r="C823" s="482" t="s">
        <v>1569</v>
      </c>
      <c r="D823" s="89" t="s">
        <v>1571</v>
      </c>
      <c r="E823" s="97" t="s">
        <v>148</v>
      </c>
      <c r="F823" s="49" t="s">
        <v>4054</v>
      </c>
      <c r="G823" s="129">
        <v>51587</v>
      </c>
      <c r="H823" s="129">
        <v>54000</v>
      </c>
      <c r="I823" s="135">
        <v>0.047</v>
      </c>
      <c r="J823" s="134" t="s">
        <v>148</v>
      </c>
      <c r="K823" s="134" t="s">
        <v>148</v>
      </c>
    </row>
    <row r="824" ht="18.95" hidden="1" customHeight="1" spans="1:11">
      <c r="A824" s="126" t="s">
        <v>136</v>
      </c>
      <c r="B824" s="97"/>
      <c r="C824" s="482" t="s">
        <v>1569</v>
      </c>
      <c r="D824" s="89" t="s">
        <v>1572</v>
      </c>
      <c r="E824" s="97" t="s">
        <v>148</v>
      </c>
      <c r="F824" s="27" t="s">
        <v>4055</v>
      </c>
      <c r="G824" s="129">
        <v>5488</v>
      </c>
      <c r="H824" s="129">
        <v>5600</v>
      </c>
      <c r="I824" s="135">
        <v>0.02</v>
      </c>
      <c r="J824" s="134" t="s">
        <v>148</v>
      </c>
      <c r="K824" s="134" t="s">
        <v>148</v>
      </c>
    </row>
    <row r="825" ht="18.95" hidden="1" customHeight="1" spans="1:11">
      <c r="A825" s="126" t="s">
        <v>136</v>
      </c>
      <c r="B825" s="97"/>
      <c r="C825" s="482" t="s">
        <v>1569</v>
      </c>
      <c r="D825" s="89" t="s">
        <v>1573</v>
      </c>
      <c r="E825" s="97" t="s">
        <v>148</v>
      </c>
      <c r="F825" s="27" t="s">
        <v>4056</v>
      </c>
      <c r="G825" s="129">
        <v>23</v>
      </c>
      <c r="H825" s="128">
        <v>24</v>
      </c>
      <c r="I825" s="135">
        <v>0.043</v>
      </c>
      <c r="J825" s="134" t="s">
        <v>148</v>
      </c>
      <c r="K825" s="134" t="s">
        <v>148</v>
      </c>
    </row>
    <row r="826" ht="18.95" hidden="1" customHeight="1" spans="1:11">
      <c r="A826" s="126"/>
      <c r="B826" s="97"/>
      <c r="C826" s="482" t="s">
        <v>1569</v>
      </c>
      <c r="D826" s="89" t="s">
        <v>1574</v>
      </c>
      <c r="E826" s="97" t="s">
        <v>148</v>
      </c>
      <c r="F826" s="49" t="s">
        <v>4246</v>
      </c>
      <c r="G826" s="129">
        <v>279223</v>
      </c>
      <c r="H826" s="128">
        <v>286000</v>
      </c>
      <c r="I826" s="135">
        <v>0.024</v>
      </c>
      <c r="J826" s="134" t="s">
        <v>148</v>
      </c>
      <c r="K826" s="134" t="s">
        <v>148</v>
      </c>
    </row>
    <row r="827" ht="18.95" hidden="1" customHeight="1" spans="1:11">
      <c r="A827" s="126"/>
      <c r="B827" s="97"/>
      <c r="C827" s="482" t="s">
        <v>1569</v>
      </c>
      <c r="D827" s="89" t="s">
        <v>1575</v>
      </c>
      <c r="E827" s="97" t="s">
        <v>148</v>
      </c>
      <c r="F827" s="49" t="s">
        <v>4266</v>
      </c>
      <c r="G827" s="129">
        <v>23677</v>
      </c>
      <c r="H827" s="129">
        <v>25000</v>
      </c>
      <c r="I827" s="135">
        <v>0.056</v>
      </c>
      <c r="J827" s="134" t="s">
        <v>148</v>
      </c>
      <c r="K827" s="134" t="s">
        <v>148</v>
      </c>
    </row>
    <row r="828" ht="18.95" hidden="1" customHeight="1" spans="1:11">
      <c r="A828" s="126" t="s">
        <v>136</v>
      </c>
      <c r="B828" s="97" t="s">
        <v>136</v>
      </c>
      <c r="C828" s="482" t="s">
        <v>1569</v>
      </c>
      <c r="D828" s="89" t="s">
        <v>1577</v>
      </c>
      <c r="E828" s="97" t="s">
        <v>148</v>
      </c>
      <c r="F828" s="49" t="s">
        <v>4267</v>
      </c>
      <c r="G828" s="129">
        <v>156540</v>
      </c>
      <c r="H828" s="129">
        <v>160000</v>
      </c>
      <c r="I828" s="135">
        <v>0.022</v>
      </c>
      <c r="J828" s="134" t="s">
        <v>148</v>
      </c>
      <c r="K828" s="134" t="s">
        <v>148</v>
      </c>
    </row>
    <row r="829" ht="18.95" hidden="1" customHeight="1" spans="1:11">
      <c r="A829" s="126" t="s">
        <v>136</v>
      </c>
      <c r="B829" s="97" t="s">
        <v>136</v>
      </c>
      <c r="C829" s="482" t="s">
        <v>1569</v>
      </c>
      <c r="D829" s="89" t="s">
        <v>1579</v>
      </c>
      <c r="E829" s="97" t="s">
        <v>148</v>
      </c>
      <c r="F829" s="49" t="s">
        <v>4268</v>
      </c>
      <c r="G829" s="129">
        <v>60767</v>
      </c>
      <c r="H829" s="129">
        <v>62600</v>
      </c>
      <c r="I829" s="135">
        <v>0.03</v>
      </c>
      <c r="J829" s="134" t="s">
        <v>148</v>
      </c>
      <c r="K829" s="134" t="s">
        <v>148</v>
      </c>
    </row>
    <row r="830" ht="18.95" hidden="1" customHeight="1" spans="1:11">
      <c r="A830" s="126" t="s">
        <v>136</v>
      </c>
      <c r="B830" s="97" t="s">
        <v>136</v>
      </c>
      <c r="C830" s="482" t="s">
        <v>1569</v>
      </c>
      <c r="D830" s="89" t="s">
        <v>1581</v>
      </c>
      <c r="E830" s="97" t="s">
        <v>148</v>
      </c>
      <c r="F830" s="51" t="s">
        <v>4269</v>
      </c>
      <c r="G830" s="129">
        <v>12717</v>
      </c>
      <c r="H830" s="129">
        <v>13000</v>
      </c>
      <c r="I830" s="135">
        <v>0.022</v>
      </c>
      <c r="J830" s="134" t="s">
        <v>148</v>
      </c>
      <c r="K830" s="134" t="s">
        <v>148</v>
      </c>
    </row>
    <row r="831" ht="18.95" hidden="1" customHeight="1" spans="1:11">
      <c r="A831" s="126" t="s">
        <v>136</v>
      </c>
      <c r="B831" s="97" t="s">
        <v>136</v>
      </c>
      <c r="C831" s="482" t="s">
        <v>1569</v>
      </c>
      <c r="D831" s="89" t="s">
        <v>1583</v>
      </c>
      <c r="E831" s="97" t="s">
        <v>148</v>
      </c>
      <c r="F831" s="51" t="s">
        <v>4270</v>
      </c>
      <c r="G831" s="129">
        <v>3018</v>
      </c>
      <c r="H831" s="129">
        <v>3100</v>
      </c>
      <c r="I831" s="135">
        <v>0.027</v>
      </c>
      <c r="J831" s="134" t="s">
        <v>148</v>
      </c>
      <c r="K831" s="134" t="s">
        <v>148</v>
      </c>
    </row>
    <row r="832" ht="18.95" hidden="1" customHeight="1" spans="1:11">
      <c r="A832" s="126" t="s">
        <v>136</v>
      </c>
      <c r="B832" s="97" t="s">
        <v>136</v>
      </c>
      <c r="C832" s="482" t="s">
        <v>1569</v>
      </c>
      <c r="D832" s="89" t="s">
        <v>1585</v>
      </c>
      <c r="E832" s="97" t="s">
        <v>148</v>
      </c>
      <c r="F832" s="27" t="s">
        <v>4271</v>
      </c>
      <c r="G832" s="129">
        <v>2301</v>
      </c>
      <c r="H832" s="129">
        <v>2360</v>
      </c>
      <c r="I832" s="135">
        <v>0.026</v>
      </c>
      <c r="J832" s="134" t="s">
        <v>148</v>
      </c>
      <c r="K832" s="134" t="s">
        <v>148</v>
      </c>
    </row>
    <row r="833" ht="18.95" hidden="1" customHeight="1" spans="1:11">
      <c r="A833" s="126" t="s">
        <v>136</v>
      </c>
      <c r="B833" s="97" t="s">
        <v>136</v>
      </c>
      <c r="C833" s="482" t="s">
        <v>1569</v>
      </c>
      <c r="D833" s="89" t="s">
        <v>1587</v>
      </c>
      <c r="E833" s="97" t="s">
        <v>148</v>
      </c>
      <c r="F833" s="49" t="s">
        <v>4272</v>
      </c>
      <c r="G833" s="129">
        <v>9084</v>
      </c>
      <c r="H833" s="129">
        <v>9300</v>
      </c>
      <c r="I833" s="135">
        <v>0.024</v>
      </c>
      <c r="J833" s="134" t="s">
        <v>148</v>
      </c>
      <c r="K833" s="134" t="s">
        <v>148</v>
      </c>
    </row>
    <row r="834" ht="18.95" hidden="1" customHeight="1" spans="1:11">
      <c r="A834" s="126" t="s">
        <v>136</v>
      </c>
      <c r="B834" s="97" t="s">
        <v>136</v>
      </c>
      <c r="C834" s="482" t="s">
        <v>1569</v>
      </c>
      <c r="D834" s="89" t="s">
        <v>1589</v>
      </c>
      <c r="E834" s="97" t="s">
        <v>148</v>
      </c>
      <c r="F834" s="49" t="s">
        <v>4273</v>
      </c>
      <c r="G834" s="129">
        <v>70</v>
      </c>
      <c r="H834" s="129">
        <v>72</v>
      </c>
      <c r="I834" s="135">
        <v>0.029</v>
      </c>
      <c r="J834" s="134" t="s">
        <v>148</v>
      </c>
      <c r="K834" s="134" t="s">
        <v>148</v>
      </c>
    </row>
    <row r="835" ht="18.95" hidden="1" customHeight="1" spans="1:11">
      <c r="A835" s="126" t="s">
        <v>136</v>
      </c>
      <c r="B835" s="97" t="s">
        <v>136</v>
      </c>
      <c r="C835" s="482" t="s">
        <v>1569</v>
      </c>
      <c r="D835" s="89" t="s">
        <v>1591</v>
      </c>
      <c r="E835" s="97" t="s">
        <v>148</v>
      </c>
      <c r="F835" s="49" t="s">
        <v>4274</v>
      </c>
      <c r="G835" s="129">
        <v>14521</v>
      </c>
      <c r="H835" s="129">
        <v>15000</v>
      </c>
      <c r="I835" s="135">
        <v>0.033</v>
      </c>
      <c r="J835" s="134" t="s">
        <v>148</v>
      </c>
      <c r="K835" s="134" t="s">
        <v>148</v>
      </c>
    </row>
    <row r="836" ht="18.95" hidden="1" customHeight="1" spans="1:11">
      <c r="A836" s="126" t="s">
        <v>136</v>
      </c>
      <c r="B836" s="97" t="s">
        <v>136</v>
      </c>
      <c r="C836" s="482" t="s">
        <v>1569</v>
      </c>
      <c r="D836" s="89" t="s">
        <v>1593</v>
      </c>
      <c r="E836" s="97" t="s">
        <v>148</v>
      </c>
      <c r="F836" s="51" t="s">
        <v>4275</v>
      </c>
      <c r="G836" s="129">
        <v>153</v>
      </c>
      <c r="H836" s="129">
        <v>156</v>
      </c>
      <c r="I836" s="135">
        <v>0.02</v>
      </c>
      <c r="J836" s="134" t="s">
        <v>148</v>
      </c>
      <c r="K836" s="134" t="s">
        <v>148</v>
      </c>
    </row>
    <row r="837" ht="18.95" hidden="1" customHeight="1" spans="1:11">
      <c r="A837" s="126" t="s">
        <v>136</v>
      </c>
      <c r="B837" s="97" t="s">
        <v>136</v>
      </c>
      <c r="C837" s="482" t="s">
        <v>1569</v>
      </c>
      <c r="D837" s="89" t="s">
        <v>1595</v>
      </c>
      <c r="E837" s="97" t="s">
        <v>148</v>
      </c>
      <c r="F837" s="51" t="s">
        <v>4276</v>
      </c>
      <c r="G837" s="129">
        <v>1954</v>
      </c>
      <c r="H837" s="129">
        <v>2000</v>
      </c>
      <c r="I837" s="135">
        <v>0.024</v>
      </c>
      <c r="J837" s="134" t="s">
        <v>148</v>
      </c>
      <c r="K837" s="134" t="s">
        <v>148</v>
      </c>
    </row>
    <row r="838" ht="18.95" hidden="1" customHeight="1" spans="1:11">
      <c r="A838" s="126" t="s">
        <v>136</v>
      </c>
      <c r="B838" s="97" t="s">
        <v>136</v>
      </c>
      <c r="C838" s="482" t="s">
        <v>1569</v>
      </c>
      <c r="D838" s="89" t="s">
        <v>1597</v>
      </c>
      <c r="E838" s="97" t="s">
        <v>148</v>
      </c>
      <c r="F838" s="49" t="s">
        <v>4277</v>
      </c>
      <c r="G838" s="129">
        <v>127234</v>
      </c>
      <c r="H838" s="129">
        <v>136000</v>
      </c>
      <c r="I838" s="135">
        <v>0.069</v>
      </c>
      <c r="J838" s="134" t="s">
        <v>148</v>
      </c>
      <c r="K838" s="134" t="s">
        <v>148</v>
      </c>
    </row>
    <row r="839" ht="18.95" hidden="1" customHeight="1" spans="1:11">
      <c r="A839" s="126" t="s">
        <v>136</v>
      </c>
      <c r="B839" s="97" t="s">
        <v>136</v>
      </c>
      <c r="C839" s="482" t="s">
        <v>1569</v>
      </c>
      <c r="D839" s="89" t="s">
        <v>1599</v>
      </c>
      <c r="E839" s="97" t="s">
        <v>148</v>
      </c>
      <c r="F839" s="49" t="s">
        <v>4278</v>
      </c>
      <c r="G839" s="129">
        <v>63023</v>
      </c>
      <c r="H839" s="129">
        <v>65000</v>
      </c>
      <c r="I839" s="135">
        <v>0.031</v>
      </c>
      <c r="J839" s="134" t="s">
        <v>148</v>
      </c>
      <c r="K839" s="134" t="s">
        <v>148</v>
      </c>
    </row>
    <row r="840" ht="18.95" hidden="1" customHeight="1" spans="1:11">
      <c r="A840" s="126" t="s">
        <v>136</v>
      </c>
      <c r="B840" s="97" t="s">
        <v>136</v>
      </c>
      <c r="C840" s="482" t="s">
        <v>1569</v>
      </c>
      <c r="D840" s="89" t="s">
        <v>1601</v>
      </c>
      <c r="E840" s="97" t="s">
        <v>148</v>
      </c>
      <c r="F840" s="49" t="s">
        <v>4279</v>
      </c>
      <c r="G840" s="129">
        <v>104394</v>
      </c>
      <c r="H840" s="129">
        <v>107000</v>
      </c>
      <c r="I840" s="135">
        <v>0.025</v>
      </c>
      <c r="J840" s="134" t="s">
        <v>148</v>
      </c>
      <c r="K840" s="134" t="s">
        <v>148</v>
      </c>
    </row>
    <row r="841" ht="18.95" hidden="1" customHeight="1" spans="1:11">
      <c r="A841" s="126" t="s">
        <v>136</v>
      </c>
      <c r="B841" s="97" t="s">
        <v>136</v>
      </c>
      <c r="C841" s="482" t="s">
        <v>1569</v>
      </c>
      <c r="D841" s="89" t="s">
        <v>1603</v>
      </c>
      <c r="E841" s="97" t="s">
        <v>148</v>
      </c>
      <c r="F841" s="49" t="s">
        <v>4280</v>
      </c>
      <c r="G841" s="129">
        <v>18145</v>
      </c>
      <c r="H841" s="129">
        <v>18600</v>
      </c>
      <c r="I841" s="135">
        <v>0.025</v>
      </c>
      <c r="J841" s="134" t="s">
        <v>148</v>
      </c>
      <c r="K841" s="134" t="s">
        <v>148</v>
      </c>
    </row>
    <row r="842" ht="18.95" hidden="1" customHeight="1" spans="1:11">
      <c r="A842" s="126" t="s">
        <v>136</v>
      </c>
      <c r="B842" s="97" t="s">
        <v>136</v>
      </c>
      <c r="C842" s="482" t="s">
        <v>1569</v>
      </c>
      <c r="D842" s="89" t="s">
        <v>1605</v>
      </c>
      <c r="E842" s="97" t="s">
        <v>148</v>
      </c>
      <c r="F842" s="51" t="s">
        <v>4281</v>
      </c>
      <c r="G842" s="129">
        <v>82200</v>
      </c>
      <c r="H842" s="129">
        <v>84820</v>
      </c>
      <c r="I842" s="135">
        <v>0.032</v>
      </c>
      <c r="J842" s="134" t="s">
        <v>148</v>
      </c>
      <c r="K842" s="134" t="s">
        <v>148</v>
      </c>
    </row>
    <row r="843" ht="18.95" hidden="1" customHeight="1" spans="1:11">
      <c r="A843" s="126" t="s">
        <v>136</v>
      </c>
      <c r="B843" s="97" t="s">
        <v>136</v>
      </c>
      <c r="C843" s="482" t="s">
        <v>1569</v>
      </c>
      <c r="D843" s="89" t="s">
        <v>1607</v>
      </c>
      <c r="E843" s="97" t="s">
        <v>148</v>
      </c>
      <c r="F843" s="49" t="s">
        <v>4282</v>
      </c>
      <c r="G843" s="129">
        <v>0</v>
      </c>
      <c r="H843" s="129">
        <v>0</v>
      </c>
      <c r="I843" s="135" t="s">
        <v>136</v>
      </c>
      <c r="J843" s="134" t="s">
        <v>2730</v>
      </c>
      <c r="K843" s="134" t="s">
        <v>148</v>
      </c>
    </row>
    <row r="844" ht="18.95" hidden="1" customHeight="1" spans="1:11">
      <c r="A844" s="126" t="s">
        <v>136</v>
      </c>
      <c r="B844" s="97" t="s">
        <v>136</v>
      </c>
      <c r="C844" s="482" t="s">
        <v>1569</v>
      </c>
      <c r="D844" s="89" t="s">
        <v>1609</v>
      </c>
      <c r="E844" s="97" t="s">
        <v>148</v>
      </c>
      <c r="F844" s="51" t="s">
        <v>4283</v>
      </c>
      <c r="G844" s="129">
        <v>77758</v>
      </c>
      <c r="H844" s="129">
        <v>80190</v>
      </c>
      <c r="I844" s="135">
        <v>0.031</v>
      </c>
      <c r="J844" s="134" t="s">
        <v>148</v>
      </c>
      <c r="K844" s="134" t="s">
        <v>148</v>
      </c>
    </row>
    <row r="845" ht="18.95" hidden="1" customHeight="1" spans="1:11">
      <c r="A845" s="126" t="s">
        <v>136</v>
      </c>
      <c r="B845" s="97" t="s">
        <v>136</v>
      </c>
      <c r="C845" s="482" t="s">
        <v>1569</v>
      </c>
      <c r="D845" s="89" t="s">
        <v>1611</v>
      </c>
      <c r="E845" s="97" t="s">
        <v>148</v>
      </c>
      <c r="F845" s="49" t="s">
        <v>4284</v>
      </c>
      <c r="G845" s="129">
        <v>168457</v>
      </c>
      <c r="H845" s="129">
        <v>175000</v>
      </c>
      <c r="I845" s="135">
        <v>0.039</v>
      </c>
      <c r="J845" s="134" t="s">
        <v>148</v>
      </c>
      <c r="K845" s="134" t="s">
        <v>148</v>
      </c>
    </row>
    <row r="846" ht="18.95" hidden="1" customHeight="1" spans="1:11">
      <c r="A846" s="126" t="s">
        <v>136</v>
      </c>
      <c r="B846" s="97" t="s">
        <v>136</v>
      </c>
      <c r="C846" s="482" t="s">
        <v>1569</v>
      </c>
      <c r="D846" s="89" t="s">
        <v>1613</v>
      </c>
      <c r="E846" s="97" t="s">
        <v>148</v>
      </c>
      <c r="F846" s="49" t="s">
        <v>4285</v>
      </c>
      <c r="G846" s="129">
        <v>416989</v>
      </c>
      <c r="H846" s="129">
        <v>430000</v>
      </c>
      <c r="I846" s="135">
        <v>0.031</v>
      </c>
      <c r="J846" s="134" t="s">
        <v>148</v>
      </c>
      <c r="K846" s="134" t="s">
        <v>148</v>
      </c>
    </row>
    <row r="847" ht="18.95" hidden="1" customHeight="1" spans="1:11">
      <c r="A847" s="126" t="s">
        <v>136</v>
      </c>
      <c r="B847" s="97" t="s">
        <v>136</v>
      </c>
      <c r="C847" s="482" t="s">
        <v>1569</v>
      </c>
      <c r="D847" s="89" t="s">
        <v>1615</v>
      </c>
      <c r="E847" s="97" t="s">
        <v>148</v>
      </c>
      <c r="F847" s="51" t="s">
        <v>4286</v>
      </c>
      <c r="G847" s="129">
        <v>664</v>
      </c>
      <c r="H847" s="129">
        <v>680</v>
      </c>
      <c r="I847" s="135">
        <v>0.024</v>
      </c>
      <c r="J847" s="134" t="s">
        <v>148</v>
      </c>
      <c r="K847" s="134" t="s">
        <v>148</v>
      </c>
    </row>
    <row r="848" ht="18.95" hidden="1" customHeight="1" spans="1:11">
      <c r="A848" s="126" t="s">
        <v>136</v>
      </c>
      <c r="B848" s="97" t="s">
        <v>136</v>
      </c>
      <c r="C848" s="482" t="s">
        <v>1569</v>
      </c>
      <c r="D848" s="89" t="s">
        <v>1617</v>
      </c>
      <c r="E848" s="97" t="s">
        <v>148</v>
      </c>
      <c r="F848" s="49" t="s">
        <v>4287</v>
      </c>
      <c r="G848" s="129">
        <v>19162</v>
      </c>
      <c r="H848" s="129">
        <v>20100</v>
      </c>
      <c r="I848" s="135">
        <v>0.049</v>
      </c>
      <c r="J848" s="134" t="s">
        <v>148</v>
      </c>
      <c r="K848" s="134" t="s">
        <v>148</v>
      </c>
    </row>
    <row r="849" ht="18.95" hidden="1" customHeight="1" spans="1:11">
      <c r="A849" s="126" t="s">
        <v>136</v>
      </c>
      <c r="B849" s="97" t="s">
        <v>136</v>
      </c>
      <c r="C849" s="482" t="s">
        <v>1569</v>
      </c>
      <c r="D849" s="89" t="s">
        <v>1619</v>
      </c>
      <c r="E849" s="97" t="s">
        <v>148</v>
      </c>
      <c r="F849" s="49" t="s">
        <v>4288</v>
      </c>
      <c r="G849" s="129">
        <v>33</v>
      </c>
      <c r="H849" s="129">
        <v>34</v>
      </c>
      <c r="I849" s="135">
        <v>0.03</v>
      </c>
      <c r="J849" s="134" t="s">
        <v>148</v>
      </c>
      <c r="K849" s="134" t="s">
        <v>148</v>
      </c>
    </row>
    <row r="850" ht="18.95" hidden="1" customHeight="1" spans="1:11">
      <c r="A850" s="126" t="s">
        <v>136</v>
      </c>
      <c r="B850" s="97" t="s">
        <v>136</v>
      </c>
      <c r="C850" s="482" t="s">
        <v>1569</v>
      </c>
      <c r="D850" s="89" t="s">
        <v>1621</v>
      </c>
      <c r="E850" s="97" t="s">
        <v>148</v>
      </c>
      <c r="F850" s="49" t="s">
        <v>4289</v>
      </c>
      <c r="G850" s="129">
        <v>256520</v>
      </c>
      <c r="H850" s="129">
        <v>260364</v>
      </c>
      <c r="I850" s="135">
        <v>0.015</v>
      </c>
      <c r="J850" s="134" t="s">
        <v>148</v>
      </c>
      <c r="K850" s="134" t="s">
        <v>148</v>
      </c>
    </row>
    <row r="851" ht="18.95" hidden="1" customHeight="1" spans="1:11">
      <c r="A851" s="126" t="s">
        <v>136</v>
      </c>
      <c r="B851" s="482" t="s">
        <v>1567</v>
      </c>
      <c r="C851" s="97"/>
      <c r="D851" s="89" t="s">
        <v>1623</v>
      </c>
      <c r="E851" s="97"/>
      <c r="F851" s="50" t="s">
        <v>1624</v>
      </c>
      <c r="G851" s="127">
        <v>628770</v>
      </c>
      <c r="H851" s="127">
        <v>670000</v>
      </c>
      <c r="I851" s="133">
        <v>0.066</v>
      </c>
      <c r="J851" s="134" t="s">
        <v>148</v>
      </c>
      <c r="K851" s="134" t="s">
        <v>148</v>
      </c>
    </row>
    <row r="852" ht="18.95" hidden="1" customHeight="1" spans="1:11">
      <c r="A852" s="126" t="s">
        <v>136</v>
      </c>
      <c r="B852" s="97" t="s">
        <v>136</v>
      </c>
      <c r="C852" s="482" t="s">
        <v>1623</v>
      </c>
      <c r="D852" s="89" t="s">
        <v>1625</v>
      </c>
      <c r="E852" s="97" t="s">
        <v>148</v>
      </c>
      <c r="F852" s="51" t="s">
        <v>4054</v>
      </c>
      <c r="G852" s="129">
        <v>49989</v>
      </c>
      <c r="H852" s="129">
        <v>52400</v>
      </c>
      <c r="I852" s="135">
        <v>0.048</v>
      </c>
      <c r="J852" s="134" t="s">
        <v>148</v>
      </c>
      <c r="K852" s="134" t="s">
        <v>148</v>
      </c>
    </row>
    <row r="853" ht="18.95" hidden="1" customHeight="1" spans="1:11">
      <c r="A853" s="126" t="s">
        <v>136</v>
      </c>
      <c r="B853" s="97" t="s">
        <v>136</v>
      </c>
      <c r="C853" s="482" t="s">
        <v>1623</v>
      </c>
      <c r="D853" s="89" t="s">
        <v>1626</v>
      </c>
      <c r="E853" s="97" t="s">
        <v>148</v>
      </c>
      <c r="F853" s="51" t="s">
        <v>4055</v>
      </c>
      <c r="G853" s="129">
        <v>3065</v>
      </c>
      <c r="H853" s="129">
        <v>3150</v>
      </c>
      <c r="I853" s="135">
        <v>0.028</v>
      </c>
      <c r="J853" s="134" t="s">
        <v>148</v>
      </c>
      <c r="K853" s="134" t="s">
        <v>148</v>
      </c>
    </row>
    <row r="854" ht="18.95" hidden="1" customHeight="1" spans="1:11">
      <c r="A854" s="126" t="s">
        <v>136</v>
      </c>
      <c r="B854" s="97" t="s">
        <v>136</v>
      </c>
      <c r="C854" s="482" t="s">
        <v>1623</v>
      </c>
      <c r="D854" s="89" t="s">
        <v>1627</v>
      </c>
      <c r="E854" s="97" t="s">
        <v>148</v>
      </c>
      <c r="F854" s="49" t="s">
        <v>4056</v>
      </c>
      <c r="G854" s="129">
        <v>185</v>
      </c>
      <c r="H854" s="129">
        <v>190</v>
      </c>
      <c r="I854" s="135">
        <v>0.027</v>
      </c>
      <c r="J854" s="134" t="s">
        <v>148</v>
      </c>
      <c r="K854" s="134" t="s">
        <v>148</v>
      </c>
    </row>
    <row r="855" ht="18.95" hidden="1" customHeight="1" spans="1:11">
      <c r="A855" s="126" t="s">
        <v>136</v>
      </c>
      <c r="B855" s="97" t="s">
        <v>136</v>
      </c>
      <c r="C855" s="482" t="s">
        <v>1623</v>
      </c>
      <c r="D855" s="89" t="s">
        <v>1628</v>
      </c>
      <c r="E855" s="97" t="s">
        <v>148</v>
      </c>
      <c r="F855" s="49" t="s">
        <v>4290</v>
      </c>
      <c r="G855" s="129">
        <v>101153</v>
      </c>
      <c r="H855" s="128">
        <v>103300</v>
      </c>
      <c r="I855" s="135">
        <v>0.021</v>
      </c>
      <c r="J855" s="134" t="s">
        <v>148</v>
      </c>
      <c r="K855" s="134" t="s">
        <v>148</v>
      </c>
    </row>
    <row r="856" ht="18.95" hidden="1" customHeight="1" spans="1:11">
      <c r="A856" s="126" t="s">
        <v>136</v>
      </c>
      <c r="B856" s="97"/>
      <c r="C856" s="482" t="s">
        <v>1623</v>
      </c>
      <c r="D856" s="89" t="s">
        <v>1630</v>
      </c>
      <c r="E856" s="97" t="s">
        <v>148</v>
      </c>
      <c r="F856" s="49" t="s">
        <v>4291</v>
      </c>
      <c r="G856" s="129">
        <v>65579</v>
      </c>
      <c r="H856" s="129">
        <v>67000</v>
      </c>
      <c r="I856" s="135">
        <v>0.022</v>
      </c>
      <c r="J856" s="134" t="s">
        <v>148</v>
      </c>
      <c r="K856" s="134" t="s">
        <v>148</v>
      </c>
    </row>
    <row r="857" ht="18.95" hidden="1" customHeight="1" spans="1:11">
      <c r="A857" s="126" t="s">
        <v>136</v>
      </c>
      <c r="B857" s="97" t="s">
        <v>136</v>
      </c>
      <c r="C857" s="482" t="s">
        <v>1623</v>
      </c>
      <c r="D857" s="89" t="s">
        <v>1632</v>
      </c>
      <c r="E857" s="97" t="s">
        <v>148</v>
      </c>
      <c r="F857" s="49" t="s">
        <v>4292</v>
      </c>
      <c r="G857" s="129">
        <v>5912</v>
      </c>
      <c r="H857" s="129">
        <v>6000</v>
      </c>
      <c r="I857" s="135">
        <v>0.015</v>
      </c>
      <c r="J857" s="134" t="s">
        <v>148</v>
      </c>
      <c r="K857" s="134" t="s">
        <v>148</v>
      </c>
    </row>
    <row r="858" ht="18.95" hidden="1" customHeight="1" spans="1:11">
      <c r="A858" s="126" t="s">
        <v>136</v>
      </c>
      <c r="B858" s="97" t="s">
        <v>136</v>
      </c>
      <c r="C858" s="482" t="s">
        <v>1623</v>
      </c>
      <c r="D858" s="89" t="s">
        <v>1634</v>
      </c>
      <c r="E858" s="97" t="s">
        <v>148</v>
      </c>
      <c r="F858" s="49" t="s">
        <v>4293</v>
      </c>
      <c r="G858" s="129">
        <v>2710</v>
      </c>
      <c r="H858" s="129">
        <v>2800</v>
      </c>
      <c r="I858" s="135">
        <v>0.033</v>
      </c>
      <c r="J858" s="134" t="s">
        <v>148</v>
      </c>
      <c r="K858" s="134" t="s">
        <v>148</v>
      </c>
    </row>
    <row r="859" ht="18.95" hidden="1" customHeight="1" spans="1:11">
      <c r="A859" s="126" t="s">
        <v>136</v>
      </c>
      <c r="B859" s="97" t="s">
        <v>136</v>
      </c>
      <c r="C859" s="482" t="s">
        <v>1623</v>
      </c>
      <c r="D859" s="89" t="s">
        <v>1636</v>
      </c>
      <c r="E859" s="97" t="s">
        <v>148</v>
      </c>
      <c r="F859" s="49" t="s">
        <v>4294</v>
      </c>
      <c r="G859" s="129">
        <v>766</v>
      </c>
      <c r="H859" s="129">
        <v>790</v>
      </c>
      <c r="I859" s="135">
        <v>0.031</v>
      </c>
      <c r="J859" s="134" t="s">
        <v>148</v>
      </c>
      <c r="K859" s="134" t="s">
        <v>148</v>
      </c>
    </row>
    <row r="860" ht="18.95" hidden="1" customHeight="1" spans="1:11">
      <c r="A860" s="126" t="s">
        <v>136</v>
      </c>
      <c r="B860" s="97" t="s">
        <v>136</v>
      </c>
      <c r="C860" s="482" t="s">
        <v>1623</v>
      </c>
      <c r="D860" s="89" t="s">
        <v>1638</v>
      </c>
      <c r="E860" s="97" t="s">
        <v>148</v>
      </c>
      <c r="F860" s="49" t="s">
        <v>4295</v>
      </c>
      <c r="G860" s="129">
        <v>182020</v>
      </c>
      <c r="H860" s="129">
        <v>190000</v>
      </c>
      <c r="I860" s="135">
        <v>0.044</v>
      </c>
      <c r="J860" s="134" t="s">
        <v>148</v>
      </c>
      <c r="K860" s="134" t="s">
        <v>148</v>
      </c>
    </row>
    <row r="861" ht="18.95" hidden="1" customHeight="1" spans="1:11">
      <c r="A861" s="126" t="s">
        <v>136</v>
      </c>
      <c r="B861" s="97" t="s">
        <v>136</v>
      </c>
      <c r="C861" s="482" t="s">
        <v>1623</v>
      </c>
      <c r="D861" s="89" t="s">
        <v>1640</v>
      </c>
      <c r="E861" s="97" t="s">
        <v>148</v>
      </c>
      <c r="F861" s="49" t="s">
        <v>4296</v>
      </c>
      <c r="G861" s="129">
        <v>6206</v>
      </c>
      <c r="H861" s="129">
        <v>6400</v>
      </c>
      <c r="I861" s="135">
        <v>0.031</v>
      </c>
      <c r="J861" s="134" t="s">
        <v>148</v>
      </c>
      <c r="K861" s="134" t="s">
        <v>148</v>
      </c>
    </row>
    <row r="862" ht="18.95" hidden="1" customHeight="1" spans="1:11">
      <c r="A862" s="126" t="s">
        <v>136</v>
      </c>
      <c r="B862" s="97" t="s">
        <v>136</v>
      </c>
      <c r="C862" s="482" t="s">
        <v>1623</v>
      </c>
      <c r="D862" s="89" t="s">
        <v>1642</v>
      </c>
      <c r="E862" s="97" t="s">
        <v>148</v>
      </c>
      <c r="F862" s="49" t="s">
        <v>4297</v>
      </c>
      <c r="G862" s="129">
        <v>9167</v>
      </c>
      <c r="H862" s="129">
        <v>9400</v>
      </c>
      <c r="I862" s="135">
        <v>0.025</v>
      </c>
      <c r="J862" s="134" t="s">
        <v>148</v>
      </c>
      <c r="K862" s="134" t="s">
        <v>148</v>
      </c>
    </row>
    <row r="863" ht="18.95" hidden="1" customHeight="1" spans="1:11">
      <c r="A863" s="126" t="s">
        <v>136</v>
      </c>
      <c r="B863" s="97" t="s">
        <v>136</v>
      </c>
      <c r="C863" s="482" t="s">
        <v>1623</v>
      </c>
      <c r="D863" s="89" t="s">
        <v>1644</v>
      </c>
      <c r="E863" s="97" t="s">
        <v>148</v>
      </c>
      <c r="F863" s="49" t="s">
        <v>4298</v>
      </c>
      <c r="G863" s="129">
        <v>12027</v>
      </c>
      <c r="H863" s="129">
        <v>12400</v>
      </c>
      <c r="I863" s="135">
        <v>0.031</v>
      </c>
      <c r="J863" s="134" t="s">
        <v>148</v>
      </c>
      <c r="K863" s="134" t="s">
        <v>148</v>
      </c>
    </row>
    <row r="864" ht="18.95" hidden="1" customHeight="1" spans="1:11">
      <c r="A864" s="126" t="s">
        <v>136</v>
      </c>
      <c r="B864" s="97" t="s">
        <v>136</v>
      </c>
      <c r="C864" s="482" t="s">
        <v>1623</v>
      </c>
      <c r="D864" s="89" t="s">
        <v>1646</v>
      </c>
      <c r="E864" s="97" t="s">
        <v>148</v>
      </c>
      <c r="F864" s="49" t="s">
        <v>4299</v>
      </c>
      <c r="G864" s="129">
        <v>27974</v>
      </c>
      <c r="H864" s="129">
        <v>28500</v>
      </c>
      <c r="I864" s="135">
        <v>0.019</v>
      </c>
      <c r="J864" s="134" t="s">
        <v>148</v>
      </c>
      <c r="K864" s="134" t="s">
        <v>148</v>
      </c>
    </row>
    <row r="865" ht="18.95" hidden="1" customHeight="1" spans="1:11">
      <c r="A865" s="126" t="s">
        <v>136</v>
      </c>
      <c r="B865" s="97" t="s">
        <v>136</v>
      </c>
      <c r="C865" s="482" t="s">
        <v>1623</v>
      </c>
      <c r="D865" s="89" t="s">
        <v>1648</v>
      </c>
      <c r="E865" s="97" t="s">
        <v>148</v>
      </c>
      <c r="F865" s="49" t="s">
        <v>4300</v>
      </c>
      <c r="G865" s="129">
        <v>401</v>
      </c>
      <c r="H865" s="129">
        <v>415</v>
      </c>
      <c r="I865" s="135">
        <v>0.035</v>
      </c>
      <c r="J865" s="134" t="s">
        <v>148</v>
      </c>
      <c r="K865" s="134" t="s">
        <v>148</v>
      </c>
    </row>
    <row r="866" ht="18.95" hidden="1" customHeight="1" spans="1:11">
      <c r="A866" s="126" t="s">
        <v>136</v>
      </c>
      <c r="B866" s="97" t="s">
        <v>136</v>
      </c>
      <c r="C866" s="482" t="s">
        <v>1623</v>
      </c>
      <c r="D866" s="89" t="s">
        <v>1650</v>
      </c>
      <c r="E866" s="97" t="s">
        <v>148</v>
      </c>
      <c r="F866" s="49" t="s">
        <v>4301</v>
      </c>
      <c r="G866" s="129">
        <v>53</v>
      </c>
      <c r="H866" s="129">
        <v>54</v>
      </c>
      <c r="I866" s="135">
        <v>0.019</v>
      </c>
      <c r="J866" s="134" t="s">
        <v>148</v>
      </c>
      <c r="K866" s="134" t="s">
        <v>148</v>
      </c>
    </row>
    <row r="867" ht="18.95" hidden="1" customHeight="1" spans="1:11">
      <c r="A867" s="126" t="s">
        <v>136</v>
      </c>
      <c r="B867" s="97" t="s">
        <v>136</v>
      </c>
      <c r="C867" s="482" t="s">
        <v>1623</v>
      </c>
      <c r="D867" s="89" t="s">
        <v>1652</v>
      </c>
      <c r="E867" s="97" t="s">
        <v>148</v>
      </c>
      <c r="F867" s="49" t="s">
        <v>4302</v>
      </c>
      <c r="G867" s="129">
        <v>1</v>
      </c>
      <c r="H867" s="129">
        <v>0</v>
      </c>
      <c r="I867" s="135">
        <v>-1</v>
      </c>
      <c r="J867" s="134" t="s">
        <v>148</v>
      </c>
      <c r="K867" s="134" t="s">
        <v>148</v>
      </c>
    </row>
    <row r="868" ht="18.95" hidden="1" customHeight="1" spans="1:11">
      <c r="A868" s="126" t="s">
        <v>136</v>
      </c>
      <c r="B868" s="97" t="s">
        <v>136</v>
      </c>
      <c r="C868" s="482" t="s">
        <v>1623</v>
      </c>
      <c r="D868" s="89" t="s">
        <v>1654</v>
      </c>
      <c r="E868" s="97" t="s">
        <v>148</v>
      </c>
      <c r="F868" s="49" t="s">
        <v>4303</v>
      </c>
      <c r="G868" s="129">
        <v>258</v>
      </c>
      <c r="H868" s="129">
        <v>265</v>
      </c>
      <c r="I868" s="135">
        <v>0.027</v>
      </c>
      <c r="J868" s="134" t="s">
        <v>148</v>
      </c>
      <c r="K868" s="134" t="s">
        <v>148</v>
      </c>
    </row>
    <row r="869" ht="18.95" hidden="1" customHeight="1" spans="1:11">
      <c r="A869" s="126" t="s">
        <v>136</v>
      </c>
      <c r="B869" s="97" t="s">
        <v>136</v>
      </c>
      <c r="C869" s="482" t="s">
        <v>1623</v>
      </c>
      <c r="D869" s="89" t="s">
        <v>1656</v>
      </c>
      <c r="E869" s="97" t="s">
        <v>148</v>
      </c>
      <c r="F869" s="49" t="s">
        <v>4304</v>
      </c>
      <c r="G869" s="129">
        <v>0</v>
      </c>
      <c r="H869" s="129"/>
      <c r="I869" s="135" t="s">
        <v>136</v>
      </c>
      <c r="J869" s="134" t="s">
        <v>2730</v>
      </c>
      <c r="K869" s="134" t="s">
        <v>148</v>
      </c>
    </row>
    <row r="870" ht="18.95" hidden="1" customHeight="1" spans="1:11">
      <c r="A870" s="126" t="s">
        <v>136</v>
      </c>
      <c r="B870" s="97" t="s">
        <v>136</v>
      </c>
      <c r="C870" s="482" t="s">
        <v>1623</v>
      </c>
      <c r="D870" s="89" t="s">
        <v>1658</v>
      </c>
      <c r="E870" s="97" t="s">
        <v>148</v>
      </c>
      <c r="F870" s="49" t="s">
        <v>4305</v>
      </c>
      <c r="G870" s="129">
        <v>38300</v>
      </c>
      <c r="H870" s="129">
        <v>39500</v>
      </c>
      <c r="I870" s="135">
        <v>0.031</v>
      </c>
      <c r="J870" s="134" t="s">
        <v>148</v>
      </c>
      <c r="K870" s="134" t="s">
        <v>148</v>
      </c>
    </row>
    <row r="871" ht="18.95" hidden="1" customHeight="1" spans="1:11">
      <c r="A871" s="126" t="s">
        <v>136</v>
      </c>
      <c r="B871" s="97" t="s">
        <v>136</v>
      </c>
      <c r="C871" s="482" t="s">
        <v>1623</v>
      </c>
      <c r="D871" s="89" t="s">
        <v>1660</v>
      </c>
      <c r="E871" s="97" t="s">
        <v>148</v>
      </c>
      <c r="F871" s="49" t="s">
        <v>4306</v>
      </c>
      <c r="G871" s="129">
        <v>200</v>
      </c>
      <c r="H871" s="129">
        <v>207</v>
      </c>
      <c r="I871" s="135">
        <v>0.035</v>
      </c>
      <c r="J871" s="134" t="s">
        <v>148</v>
      </c>
      <c r="K871" s="134" t="s">
        <v>148</v>
      </c>
    </row>
    <row r="872" ht="18.95" hidden="1" customHeight="1" spans="1:11">
      <c r="A872" s="126" t="s">
        <v>136</v>
      </c>
      <c r="B872" s="97" t="s">
        <v>136</v>
      </c>
      <c r="C872" s="482" t="s">
        <v>1623</v>
      </c>
      <c r="D872" s="89" t="s">
        <v>1662</v>
      </c>
      <c r="E872" s="97" t="s">
        <v>148</v>
      </c>
      <c r="F872" s="49" t="s">
        <v>4307</v>
      </c>
      <c r="G872" s="129">
        <v>81</v>
      </c>
      <c r="H872" s="129">
        <v>82</v>
      </c>
      <c r="I872" s="135">
        <v>0.012</v>
      </c>
      <c r="J872" s="134" t="s">
        <v>148</v>
      </c>
      <c r="K872" s="134" t="s">
        <v>148</v>
      </c>
    </row>
    <row r="873" ht="18.95" hidden="1" customHeight="1" spans="1:11">
      <c r="A873" s="126" t="s">
        <v>136</v>
      </c>
      <c r="B873" s="97" t="s">
        <v>136</v>
      </c>
      <c r="C873" s="482" t="s">
        <v>1623</v>
      </c>
      <c r="D873" s="89" t="s">
        <v>1664</v>
      </c>
      <c r="E873" s="97" t="s">
        <v>148</v>
      </c>
      <c r="F873" s="49" t="s">
        <v>4308</v>
      </c>
      <c r="G873" s="129">
        <v>17</v>
      </c>
      <c r="H873" s="129">
        <v>17</v>
      </c>
      <c r="I873" s="135">
        <v>0</v>
      </c>
      <c r="J873" s="134" t="s">
        <v>148</v>
      </c>
      <c r="K873" s="134" t="s">
        <v>148</v>
      </c>
    </row>
    <row r="874" ht="18.95" hidden="1" customHeight="1" spans="1:11">
      <c r="A874" s="126" t="s">
        <v>136</v>
      </c>
      <c r="B874" s="97" t="s">
        <v>136</v>
      </c>
      <c r="C874" s="482" t="s">
        <v>1623</v>
      </c>
      <c r="D874" s="89" t="s">
        <v>1666</v>
      </c>
      <c r="E874" s="97" t="s">
        <v>148</v>
      </c>
      <c r="F874" s="49" t="s">
        <v>4309</v>
      </c>
      <c r="G874" s="129">
        <v>391</v>
      </c>
      <c r="H874" s="129">
        <v>400</v>
      </c>
      <c r="I874" s="135">
        <v>0.023</v>
      </c>
      <c r="J874" s="134" t="s">
        <v>148</v>
      </c>
      <c r="K874" s="134" t="s">
        <v>148</v>
      </c>
    </row>
    <row r="875" ht="18.95" hidden="1" customHeight="1" spans="1:11">
      <c r="A875" s="126" t="s">
        <v>136</v>
      </c>
      <c r="B875" s="97" t="s">
        <v>136</v>
      </c>
      <c r="C875" s="482" t="s">
        <v>1623</v>
      </c>
      <c r="D875" s="89" t="s">
        <v>1668</v>
      </c>
      <c r="E875" s="97" t="s">
        <v>148</v>
      </c>
      <c r="F875" s="49" t="s">
        <v>4310</v>
      </c>
      <c r="G875" s="129">
        <v>15999</v>
      </c>
      <c r="H875" s="129">
        <v>16400</v>
      </c>
      <c r="I875" s="135">
        <v>0.025</v>
      </c>
      <c r="J875" s="134" t="s">
        <v>148</v>
      </c>
      <c r="K875" s="134" t="s">
        <v>148</v>
      </c>
    </row>
    <row r="876" ht="18.95" hidden="1" customHeight="1" spans="1:11">
      <c r="A876" s="126" t="s">
        <v>136</v>
      </c>
      <c r="B876" s="97" t="s">
        <v>136</v>
      </c>
      <c r="C876" s="482" t="s">
        <v>1623</v>
      </c>
      <c r="D876" s="89" t="s">
        <v>1670</v>
      </c>
      <c r="E876" s="97" t="s">
        <v>148</v>
      </c>
      <c r="F876" s="49" t="s">
        <v>4311</v>
      </c>
      <c r="G876" s="129">
        <v>3013</v>
      </c>
      <c r="H876" s="129">
        <v>3050</v>
      </c>
      <c r="I876" s="135">
        <v>0.012</v>
      </c>
      <c r="J876" s="134" t="s">
        <v>148</v>
      </c>
      <c r="K876" s="134" t="s">
        <v>148</v>
      </c>
    </row>
    <row r="877" ht="18.95" hidden="1" customHeight="1" spans="1:11">
      <c r="A877" s="126" t="s">
        <v>136</v>
      </c>
      <c r="B877" s="97" t="s">
        <v>136</v>
      </c>
      <c r="C877" s="482" t="s">
        <v>1623</v>
      </c>
      <c r="D877" s="89" t="s">
        <v>1672</v>
      </c>
      <c r="E877" s="97" t="s">
        <v>148</v>
      </c>
      <c r="F877" s="49" t="s">
        <v>4312</v>
      </c>
      <c r="G877" s="129">
        <v>7977</v>
      </c>
      <c r="H877" s="129">
        <v>8280</v>
      </c>
      <c r="I877" s="135">
        <v>0.038</v>
      </c>
      <c r="J877" s="134" t="s">
        <v>148</v>
      </c>
      <c r="K877" s="134" t="s">
        <v>148</v>
      </c>
    </row>
    <row r="878" ht="18.95" hidden="1" customHeight="1" spans="1:11">
      <c r="A878" s="126" t="s">
        <v>136</v>
      </c>
      <c r="B878" s="97" t="s">
        <v>136</v>
      </c>
      <c r="C878" s="482" t="s">
        <v>1623</v>
      </c>
      <c r="D878" s="89" t="s">
        <v>1674</v>
      </c>
      <c r="E878" s="97" t="s">
        <v>148</v>
      </c>
      <c r="F878" s="49" t="s">
        <v>4313</v>
      </c>
      <c r="G878" s="129">
        <v>54553</v>
      </c>
      <c r="H878" s="129">
        <v>56000</v>
      </c>
      <c r="I878" s="135">
        <v>0.027</v>
      </c>
      <c r="J878" s="134" t="s">
        <v>148</v>
      </c>
      <c r="K878" s="134" t="s">
        <v>148</v>
      </c>
    </row>
    <row r="879" ht="18.95" hidden="1" customHeight="1" spans="1:11">
      <c r="A879" s="126" t="s">
        <v>136</v>
      </c>
      <c r="B879" s="97" t="s">
        <v>136</v>
      </c>
      <c r="C879" s="482" t="s">
        <v>1623</v>
      </c>
      <c r="D879" s="89" t="s">
        <v>1676</v>
      </c>
      <c r="E879" s="97" t="s">
        <v>148</v>
      </c>
      <c r="F879" s="49" t="s">
        <v>4314</v>
      </c>
      <c r="G879" s="129">
        <v>40773</v>
      </c>
      <c r="H879" s="129">
        <v>63000</v>
      </c>
      <c r="I879" s="135">
        <v>0.545</v>
      </c>
      <c r="J879" s="134" t="s">
        <v>148</v>
      </c>
      <c r="K879" s="134" t="s">
        <v>148</v>
      </c>
    </row>
    <row r="880" ht="18.95" hidden="1" customHeight="1" spans="1:11">
      <c r="A880" s="126" t="s">
        <v>136</v>
      </c>
      <c r="B880" s="482" t="s">
        <v>1567</v>
      </c>
      <c r="C880" s="97"/>
      <c r="D880" s="89" t="s">
        <v>1678</v>
      </c>
      <c r="E880" s="97"/>
      <c r="F880" s="50" t="s">
        <v>1679</v>
      </c>
      <c r="G880" s="127">
        <v>1654749</v>
      </c>
      <c r="H880" s="127">
        <v>1740000</v>
      </c>
      <c r="I880" s="133">
        <v>0.052</v>
      </c>
      <c r="J880" s="134" t="s">
        <v>148</v>
      </c>
      <c r="K880" s="134" t="s">
        <v>148</v>
      </c>
    </row>
    <row r="881" ht="18.95" hidden="1" customHeight="1" spans="1:11">
      <c r="A881" s="126" t="s">
        <v>136</v>
      </c>
      <c r="B881" s="97" t="s">
        <v>136</v>
      </c>
      <c r="C881" s="482" t="s">
        <v>1678</v>
      </c>
      <c r="D881" s="89" t="s">
        <v>1680</v>
      </c>
      <c r="E881" s="97" t="s">
        <v>148</v>
      </c>
      <c r="F881" s="49" t="s">
        <v>4054</v>
      </c>
      <c r="G881" s="129">
        <v>34070</v>
      </c>
      <c r="H881" s="129">
        <v>35600</v>
      </c>
      <c r="I881" s="135">
        <v>0.045</v>
      </c>
      <c r="J881" s="134" t="s">
        <v>148</v>
      </c>
      <c r="K881" s="134" t="s">
        <v>148</v>
      </c>
    </row>
    <row r="882" ht="18.95" hidden="1" customHeight="1" spans="1:11">
      <c r="A882" s="126" t="s">
        <v>136</v>
      </c>
      <c r="B882" s="97" t="s">
        <v>136</v>
      </c>
      <c r="C882" s="482" t="s">
        <v>1678</v>
      </c>
      <c r="D882" s="89" t="s">
        <v>1681</v>
      </c>
      <c r="E882" s="97" t="s">
        <v>148</v>
      </c>
      <c r="F882" s="27" t="s">
        <v>4055</v>
      </c>
      <c r="G882" s="129">
        <v>6603</v>
      </c>
      <c r="H882" s="129">
        <v>6750</v>
      </c>
      <c r="I882" s="135">
        <v>0.022</v>
      </c>
      <c r="J882" s="134" t="s">
        <v>148</v>
      </c>
      <c r="K882" s="134" t="s">
        <v>148</v>
      </c>
    </row>
    <row r="883" ht="18.95" hidden="1" customHeight="1" spans="1:11">
      <c r="A883" s="126" t="s">
        <v>136</v>
      </c>
      <c r="B883" s="97" t="s">
        <v>136</v>
      </c>
      <c r="C883" s="482" t="s">
        <v>1678</v>
      </c>
      <c r="D883" s="89" t="s">
        <v>1682</v>
      </c>
      <c r="E883" s="97" t="s">
        <v>148</v>
      </c>
      <c r="F883" s="49" t="s">
        <v>4056</v>
      </c>
      <c r="G883" s="129">
        <v>1468</v>
      </c>
      <c r="H883" s="129">
        <v>1500</v>
      </c>
      <c r="I883" s="135">
        <v>0.022</v>
      </c>
      <c r="J883" s="134" t="s">
        <v>148</v>
      </c>
      <c r="K883" s="134" t="s">
        <v>148</v>
      </c>
    </row>
    <row r="884" ht="18.95" hidden="1" customHeight="1" spans="1:11">
      <c r="A884" s="126" t="s">
        <v>136</v>
      </c>
      <c r="B884" s="97" t="s">
        <v>136</v>
      </c>
      <c r="C884" s="482" t="s">
        <v>1678</v>
      </c>
      <c r="D884" s="89" t="s">
        <v>1683</v>
      </c>
      <c r="E884" s="97" t="s">
        <v>148</v>
      </c>
      <c r="F884" s="49" t="s">
        <v>4315</v>
      </c>
      <c r="G884" s="129">
        <v>13698</v>
      </c>
      <c r="H884" s="128">
        <v>14000</v>
      </c>
      <c r="I884" s="135">
        <v>0.022</v>
      </c>
      <c r="J884" s="134" t="s">
        <v>148</v>
      </c>
      <c r="K884" s="134" t="s">
        <v>148</v>
      </c>
    </row>
    <row r="885" ht="18.95" hidden="1" customHeight="1" spans="1:11">
      <c r="A885" s="126" t="s">
        <v>136</v>
      </c>
      <c r="B885" s="97" t="s">
        <v>136</v>
      </c>
      <c r="C885" s="482" t="s">
        <v>1678</v>
      </c>
      <c r="D885" s="89" t="s">
        <v>1685</v>
      </c>
      <c r="E885" s="97" t="s">
        <v>148</v>
      </c>
      <c r="F885" s="49" t="s">
        <v>4316</v>
      </c>
      <c r="G885" s="129">
        <v>706830</v>
      </c>
      <c r="H885" s="129">
        <v>753000</v>
      </c>
      <c r="I885" s="135">
        <v>0.065</v>
      </c>
      <c r="J885" s="134" t="s">
        <v>148</v>
      </c>
      <c r="K885" s="134" t="s">
        <v>148</v>
      </c>
    </row>
    <row r="886" ht="18.95" hidden="1" customHeight="1" spans="1:11">
      <c r="A886" s="126" t="s">
        <v>136</v>
      </c>
      <c r="B886" s="97" t="s">
        <v>136</v>
      </c>
      <c r="C886" s="482" t="s">
        <v>1678</v>
      </c>
      <c r="D886" s="481" t="s">
        <v>1687</v>
      </c>
      <c r="E886" s="97" t="s">
        <v>148</v>
      </c>
      <c r="F886" s="49" t="s">
        <v>4317</v>
      </c>
      <c r="G886" s="129">
        <v>14339</v>
      </c>
      <c r="H886" s="129">
        <v>14800</v>
      </c>
      <c r="I886" s="135">
        <v>0.032</v>
      </c>
      <c r="J886" s="134" t="s">
        <v>148</v>
      </c>
      <c r="K886" s="134" t="s">
        <v>148</v>
      </c>
    </row>
    <row r="887" ht="18.95" hidden="1" customHeight="1" spans="1:11">
      <c r="A887" s="126" t="s">
        <v>136</v>
      </c>
      <c r="B887" s="97" t="s">
        <v>136</v>
      </c>
      <c r="C887" s="482" t="s">
        <v>1678</v>
      </c>
      <c r="D887" s="89" t="s">
        <v>1689</v>
      </c>
      <c r="E887" s="97" t="s">
        <v>148</v>
      </c>
      <c r="F887" s="49" t="s">
        <v>4318</v>
      </c>
      <c r="G887" s="129">
        <v>0</v>
      </c>
      <c r="H887" s="129">
        <v>0</v>
      </c>
      <c r="I887" s="135" t="s">
        <v>136</v>
      </c>
      <c r="J887" s="134" t="s">
        <v>2730</v>
      </c>
      <c r="K887" s="134" t="s">
        <v>148</v>
      </c>
    </row>
    <row r="888" ht="18.95" hidden="1" customHeight="1" spans="1:11">
      <c r="A888" s="126" t="s">
        <v>136</v>
      </c>
      <c r="B888" s="97"/>
      <c r="C888" s="482" t="s">
        <v>1678</v>
      </c>
      <c r="D888" s="89" t="s">
        <v>1691</v>
      </c>
      <c r="E888" s="97" t="s">
        <v>148</v>
      </c>
      <c r="F888" s="49" t="s">
        <v>4319</v>
      </c>
      <c r="G888" s="129">
        <v>22088</v>
      </c>
      <c r="H888" s="129">
        <v>23000</v>
      </c>
      <c r="I888" s="135">
        <v>0.041</v>
      </c>
      <c r="J888" s="134" t="s">
        <v>148</v>
      </c>
      <c r="K888" s="134" t="s">
        <v>148</v>
      </c>
    </row>
    <row r="889" ht="18.95" hidden="1" customHeight="1" spans="1:11">
      <c r="A889" s="126" t="s">
        <v>136</v>
      </c>
      <c r="B889" s="97" t="s">
        <v>136</v>
      </c>
      <c r="C889" s="482" t="s">
        <v>1678</v>
      </c>
      <c r="D889" s="89" t="s">
        <v>1693</v>
      </c>
      <c r="E889" s="97" t="s">
        <v>148</v>
      </c>
      <c r="F889" s="49" t="s">
        <v>4320</v>
      </c>
      <c r="G889" s="129">
        <v>1211</v>
      </c>
      <c r="H889" s="129">
        <v>1250</v>
      </c>
      <c r="I889" s="135">
        <v>0.032</v>
      </c>
      <c r="J889" s="134" t="s">
        <v>148</v>
      </c>
      <c r="K889" s="134" t="s">
        <v>148</v>
      </c>
    </row>
    <row r="890" ht="18.95" hidden="1" customHeight="1" spans="1:11">
      <c r="A890" s="126" t="s">
        <v>136</v>
      </c>
      <c r="B890" s="97" t="s">
        <v>136</v>
      </c>
      <c r="C890" s="482" t="s">
        <v>1678</v>
      </c>
      <c r="D890" s="89" t="s">
        <v>1695</v>
      </c>
      <c r="E890" s="97" t="s">
        <v>148</v>
      </c>
      <c r="F890" s="49" t="s">
        <v>4321</v>
      </c>
      <c r="G890" s="129">
        <v>33180</v>
      </c>
      <c r="H890" s="129">
        <v>33900</v>
      </c>
      <c r="I890" s="135">
        <v>0.022</v>
      </c>
      <c r="J890" s="134" t="s">
        <v>148</v>
      </c>
      <c r="K890" s="134" t="s">
        <v>148</v>
      </c>
    </row>
    <row r="891" ht="18.95" hidden="1" customHeight="1" spans="1:11">
      <c r="A891" s="126" t="s">
        <v>136</v>
      </c>
      <c r="B891" s="97" t="s">
        <v>136</v>
      </c>
      <c r="C891" s="482" t="s">
        <v>1678</v>
      </c>
      <c r="D891" s="89" t="s">
        <v>1697</v>
      </c>
      <c r="E891" s="97" t="s">
        <v>148</v>
      </c>
      <c r="F891" s="49" t="s">
        <v>4322</v>
      </c>
      <c r="G891" s="129">
        <v>18098</v>
      </c>
      <c r="H891" s="129">
        <v>18600</v>
      </c>
      <c r="I891" s="135">
        <v>0.028</v>
      </c>
      <c r="J891" s="134" t="s">
        <v>148</v>
      </c>
      <c r="K891" s="134" t="s">
        <v>148</v>
      </c>
    </row>
    <row r="892" ht="18.95" hidden="1" customHeight="1" spans="1:11">
      <c r="A892" s="126" t="s">
        <v>136</v>
      </c>
      <c r="B892" s="97" t="s">
        <v>136</v>
      </c>
      <c r="C892" s="482" t="s">
        <v>1678</v>
      </c>
      <c r="D892" s="89" t="s">
        <v>1699</v>
      </c>
      <c r="E892" s="97" t="s">
        <v>148</v>
      </c>
      <c r="F892" s="49" t="s">
        <v>4323</v>
      </c>
      <c r="G892" s="129">
        <v>651</v>
      </c>
      <c r="H892" s="129">
        <v>670</v>
      </c>
      <c r="I892" s="135">
        <v>0.029</v>
      </c>
      <c r="J892" s="134" t="s">
        <v>148</v>
      </c>
      <c r="K892" s="134" t="s">
        <v>148</v>
      </c>
    </row>
    <row r="893" ht="18.95" hidden="1" customHeight="1" spans="1:11">
      <c r="A893" s="126" t="s">
        <v>136</v>
      </c>
      <c r="B893" s="97" t="s">
        <v>136</v>
      </c>
      <c r="C893" s="482" t="s">
        <v>1678</v>
      </c>
      <c r="D893" s="89" t="s">
        <v>1701</v>
      </c>
      <c r="E893" s="97" t="s">
        <v>148</v>
      </c>
      <c r="F893" s="49" t="s">
        <v>4324</v>
      </c>
      <c r="G893" s="129">
        <v>11541</v>
      </c>
      <c r="H893" s="129">
        <v>11900</v>
      </c>
      <c r="I893" s="135">
        <v>0.031</v>
      </c>
      <c r="J893" s="134" t="s">
        <v>148</v>
      </c>
      <c r="K893" s="134" t="s">
        <v>148</v>
      </c>
    </row>
    <row r="894" ht="18.95" hidden="1" customHeight="1" spans="1:11">
      <c r="A894" s="126" t="s">
        <v>136</v>
      </c>
      <c r="B894" s="97" t="s">
        <v>136</v>
      </c>
      <c r="C894" s="482" t="s">
        <v>1678</v>
      </c>
      <c r="D894" s="89" t="s">
        <v>1703</v>
      </c>
      <c r="E894" s="97" t="s">
        <v>148</v>
      </c>
      <c r="F894" s="49" t="s">
        <v>4325</v>
      </c>
      <c r="G894" s="129">
        <v>80444</v>
      </c>
      <c r="H894" s="129">
        <v>83000</v>
      </c>
      <c r="I894" s="135">
        <v>0.032</v>
      </c>
      <c r="J894" s="134" t="s">
        <v>148</v>
      </c>
      <c r="K894" s="134" t="s">
        <v>148</v>
      </c>
    </row>
    <row r="895" ht="18.95" hidden="1" customHeight="1" spans="1:11">
      <c r="A895" s="126" t="s">
        <v>136</v>
      </c>
      <c r="B895" s="97" t="s">
        <v>136</v>
      </c>
      <c r="C895" s="482" t="s">
        <v>1678</v>
      </c>
      <c r="D895" s="89" t="s">
        <v>1705</v>
      </c>
      <c r="E895" s="97" t="s">
        <v>148</v>
      </c>
      <c r="F895" s="49" t="s">
        <v>4326</v>
      </c>
      <c r="G895" s="129">
        <v>26941</v>
      </c>
      <c r="H895" s="129">
        <v>28020</v>
      </c>
      <c r="I895" s="135">
        <v>0.04</v>
      </c>
      <c r="J895" s="134" t="s">
        <v>148</v>
      </c>
      <c r="K895" s="134" t="s">
        <v>148</v>
      </c>
    </row>
    <row r="896" ht="18.95" hidden="1" customHeight="1" spans="1:11">
      <c r="A896" s="126" t="s">
        <v>136</v>
      </c>
      <c r="B896" s="97" t="s">
        <v>136</v>
      </c>
      <c r="C896" s="482" t="s">
        <v>1678</v>
      </c>
      <c r="D896" s="89" t="s">
        <v>1707</v>
      </c>
      <c r="E896" s="97" t="s">
        <v>148</v>
      </c>
      <c r="F896" s="49" t="s">
        <v>4327</v>
      </c>
      <c r="G896" s="129">
        <v>362473</v>
      </c>
      <c r="H896" s="129">
        <v>376000</v>
      </c>
      <c r="I896" s="135">
        <v>0.037</v>
      </c>
      <c r="J896" s="134" t="s">
        <v>148</v>
      </c>
      <c r="K896" s="134" t="s">
        <v>148</v>
      </c>
    </row>
    <row r="897" ht="18.95" hidden="1" customHeight="1" spans="1:11">
      <c r="A897" s="126" t="s">
        <v>136</v>
      </c>
      <c r="B897" s="97" t="s">
        <v>136</v>
      </c>
      <c r="C897" s="482" t="s">
        <v>1678</v>
      </c>
      <c r="D897" s="89" t="s">
        <v>1709</v>
      </c>
      <c r="E897" s="97" t="s">
        <v>148</v>
      </c>
      <c r="F897" s="49" t="s">
        <v>4328</v>
      </c>
      <c r="G897" s="129">
        <v>13673</v>
      </c>
      <c r="H897" s="129">
        <v>14000</v>
      </c>
      <c r="I897" s="135">
        <v>0.024</v>
      </c>
      <c r="J897" s="134" t="s">
        <v>148</v>
      </c>
      <c r="K897" s="134" t="s">
        <v>148</v>
      </c>
    </row>
    <row r="898" ht="18.95" hidden="1" customHeight="1" spans="1:11">
      <c r="A898" s="126" t="s">
        <v>136</v>
      </c>
      <c r="B898" s="97" t="s">
        <v>136</v>
      </c>
      <c r="C898" s="482" t="s">
        <v>1678</v>
      </c>
      <c r="D898" s="89" t="s">
        <v>1711</v>
      </c>
      <c r="E898" s="97" t="s">
        <v>148</v>
      </c>
      <c r="F898" s="49" t="s">
        <v>4329</v>
      </c>
      <c r="G898" s="129">
        <v>0</v>
      </c>
      <c r="H898" s="129"/>
      <c r="I898" s="135" t="s">
        <v>136</v>
      </c>
      <c r="J898" s="134" t="s">
        <v>2730</v>
      </c>
      <c r="K898" s="134" t="s">
        <v>148</v>
      </c>
    </row>
    <row r="899" ht="18.95" hidden="1" customHeight="1" spans="1:11">
      <c r="A899" s="126" t="s">
        <v>136</v>
      </c>
      <c r="B899" s="97" t="s">
        <v>136</v>
      </c>
      <c r="C899" s="482" t="s">
        <v>1678</v>
      </c>
      <c r="D899" s="89" t="s">
        <v>1713</v>
      </c>
      <c r="E899" s="97" t="s">
        <v>148</v>
      </c>
      <c r="F899" s="49" t="s">
        <v>4330</v>
      </c>
      <c r="G899" s="129">
        <v>6659</v>
      </c>
      <c r="H899" s="129">
        <v>6750</v>
      </c>
      <c r="I899" s="135">
        <v>0.014</v>
      </c>
      <c r="J899" s="134" t="s">
        <v>148</v>
      </c>
      <c r="K899" s="134" t="s">
        <v>148</v>
      </c>
    </row>
    <row r="900" ht="18.95" hidden="1" customHeight="1" spans="1:11">
      <c r="A900" s="126" t="s">
        <v>136</v>
      </c>
      <c r="B900" s="97" t="s">
        <v>136</v>
      </c>
      <c r="C900" s="482" t="s">
        <v>1678</v>
      </c>
      <c r="D900" s="89" t="s">
        <v>1715</v>
      </c>
      <c r="E900" s="97" t="s">
        <v>148</v>
      </c>
      <c r="F900" s="49" t="s">
        <v>4331</v>
      </c>
      <c r="G900" s="129">
        <v>25</v>
      </c>
      <c r="H900" s="129">
        <v>26</v>
      </c>
      <c r="I900" s="135">
        <v>0.04</v>
      </c>
      <c r="J900" s="134" t="s">
        <v>148</v>
      </c>
      <c r="K900" s="134" t="s">
        <v>148</v>
      </c>
    </row>
    <row r="901" ht="18.95" hidden="1" customHeight="1" spans="1:11">
      <c r="A901" s="126" t="s">
        <v>136</v>
      </c>
      <c r="B901" s="97" t="s">
        <v>136</v>
      </c>
      <c r="C901" s="482" t="s">
        <v>1678</v>
      </c>
      <c r="D901" s="89" t="s">
        <v>1717</v>
      </c>
      <c r="E901" s="97" t="s">
        <v>148</v>
      </c>
      <c r="F901" s="27" t="s">
        <v>4332</v>
      </c>
      <c r="G901" s="129">
        <v>56701</v>
      </c>
      <c r="H901" s="129">
        <v>59000</v>
      </c>
      <c r="I901" s="135">
        <v>0.041</v>
      </c>
      <c r="J901" s="134" t="s">
        <v>148</v>
      </c>
      <c r="K901" s="134" t="s">
        <v>148</v>
      </c>
    </row>
    <row r="902" ht="18.95" hidden="1" customHeight="1" spans="1:11">
      <c r="A902" s="126" t="s">
        <v>136</v>
      </c>
      <c r="B902" s="97" t="s">
        <v>136</v>
      </c>
      <c r="C902" s="482" t="s">
        <v>1678</v>
      </c>
      <c r="D902" s="89" t="s">
        <v>1719</v>
      </c>
      <c r="E902" s="97" t="s">
        <v>148</v>
      </c>
      <c r="F902" s="49" t="s">
        <v>4333</v>
      </c>
      <c r="G902" s="129">
        <v>0</v>
      </c>
      <c r="H902" s="129"/>
      <c r="I902" s="135" t="s">
        <v>136</v>
      </c>
      <c r="J902" s="134" t="s">
        <v>2730</v>
      </c>
      <c r="K902" s="134" t="s">
        <v>148</v>
      </c>
    </row>
    <row r="903" ht="18.95" hidden="1" customHeight="1" spans="1:11">
      <c r="A903" s="126" t="s">
        <v>136</v>
      </c>
      <c r="B903" s="97" t="s">
        <v>136</v>
      </c>
      <c r="C903" s="482" t="s">
        <v>1678</v>
      </c>
      <c r="D903" s="89" t="s">
        <v>1721</v>
      </c>
      <c r="E903" s="97" t="s">
        <v>148</v>
      </c>
      <c r="F903" s="49" t="s">
        <v>4306</v>
      </c>
      <c r="G903" s="129">
        <v>39</v>
      </c>
      <c r="H903" s="129">
        <v>40</v>
      </c>
      <c r="I903" s="135">
        <v>0.026</v>
      </c>
      <c r="J903" s="134" t="s">
        <v>148</v>
      </c>
      <c r="K903" s="134" t="s">
        <v>148</v>
      </c>
    </row>
    <row r="904" ht="18.95" hidden="1" customHeight="1" spans="1:11">
      <c r="A904" s="126" t="s">
        <v>136</v>
      </c>
      <c r="B904" s="97" t="s">
        <v>136</v>
      </c>
      <c r="C904" s="482" t="s">
        <v>1678</v>
      </c>
      <c r="D904" s="89" t="s">
        <v>1722</v>
      </c>
      <c r="E904" s="97" t="s">
        <v>148</v>
      </c>
      <c r="F904" s="49" t="s">
        <v>4334</v>
      </c>
      <c r="G904" s="129">
        <v>11459</v>
      </c>
      <c r="H904" s="129">
        <v>11700</v>
      </c>
      <c r="I904" s="135">
        <v>0.021</v>
      </c>
      <c r="J904" s="134" t="s">
        <v>148</v>
      </c>
      <c r="K904" s="134" t="s">
        <v>148</v>
      </c>
    </row>
    <row r="905" ht="18.95" hidden="1" customHeight="1" spans="1:11">
      <c r="A905" s="126" t="s">
        <v>136</v>
      </c>
      <c r="B905" s="97" t="s">
        <v>136</v>
      </c>
      <c r="C905" s="482" t="s">
        <v>1678</v>
      </c>
      <c r="D905" s="89" t="s">
        <v>1724</v>
      </c>
      <c r="E905" s="97" t="s">
        <v>148</v>
      </c>
      <c r="F905" s="49" t="s">
        <v>4335</v>
      </c>
      <c r="G905" s="129">
        <v>138338</v>
      </c>
      <c r="H905" s="129">
        <v>147000</v>
      </c>
      <c r="I905" s="135">
        <v>0.063</v>
      </c>
      <c r="J905" s="134" t="s">
        <v>148</v>
      </c>
      <c r="K905" s="134" t="s">
        <v>148</v>
      </c>
    </row>
    <row r="906" hidden="1" spans="1:11">
      <c r="A906" s="126" t="s">
        <v>136</v>
      </c>
      <c r="B906" s="97" t="s">
        <v>136</v>
      </c>
      <c r="C906" s="482" t="s">
        <v>1678</v>
      </c>
      <c r="D906" s="89" t="s">
        <v>1726</v>
      </c>
      <c r="E906" s="97" t="s">
        <v>148</v>
      </c>
      <c r="F906" s="49" t="s">
        <v>4336</v>
      </c>
      <c r="G906" s="129">
        <v>94220</v>
      </c>
      <c r="H906" s="129">
        <v>99494</v>
      </c>
      <c r="I906" s="135">
        <v>0.056</v>
      </c>
      <c r="J906" s="134" t="s">
        <v>148</v>
      </c>
      <c r="K906" s="134" t="s">
        <v>148</v>
      </c>
    </row>
    <row r="907" hidden="1" spans="1:11">
      <c r="A907" s="126" t="s">
        <v>136</v>
      </c>
      <c r="B907" s="482" t="s">
        <v>1567</v>
      </c>
      <c r="C907" s="97"/>
      <c r="D907" s="89" t="s">
        <v>1728</v>
      </c>
      <c r="E907" s="97"/>
      <c r="F907" s="50" t="s">
        <v>1729</v>
      </c>
      <c r="G907" s="127">
        <v>0</v>
      </c>
      <c r="H907" s="127">
        <v>0</v>
      </c>
      <c r="I907" s="133" t="s">
        <v>136</v>
      </c>
      <c r="J907" s="134" t="s">
        <v>2730</v>
      </c>
      <c r="K907" s="134" t="s">
        <v>148</v>
      </c>
    </row>
    <row r="908" hidden="1" spans="1:11">
      <c r="A908" s="126" t="s">
        <v>136</v>
      </c>
      <c r="B908" s="97" t="s">
        <v>136</v>
      </c>
      <c r="C908" s="89" t="s">
        <v>1728</v>
      </c>
      <c r="D908" s="89" t="s">
        <v>1730</v>
      </c>
      <c r="E908" s="97" t="s">
        <v>148</v>
      </c>
      <c r="F908" s="49" t="s">
        <v>4249</v>
      </c>
      <c r="G908" s="129">
        <v>0</v>
      </c>
      <c r="H908" s="129">
        <v>0</v>
      </c>
      <c r="I908" s="135" t="s">
        <v>136</v>
      </c>
      <c r="J908" s="134" t="s">
        <v>2730</v>
      </c>
      <c r="K908" s="134" t="s">
        <v>148</v>
      </c>
    </row>
    <row r="909" hidden="1" spans="1:11">
      <c r="A909" s="126" t="s">
        <v>136</v>
      </c>
      <c r="B909" s="97" t="s">
        <v>136</v>
      </c>
      <c r="C909" s="89" t="s">
        <v>1728</v>
      </c>
      <c r="D909" s="89" t="s">
        <v>1731</v>
      </c>
      <c r="E909" s="97" t="s">
        <v>148</v>
      </c>
      <c r="F909" s="49" t="s">
        <v>4250</v>
      </c>
      <c r="G909" s="129">
        <v>0</v>
      </c>
      <c r="H909" s="129">
        <v>0</v>
      </c>
      <c r="I909" s="135" t="s">
        <v>136</v>
      </c>
      <c r="J909" s="134" t="s">
        <v>2730</v>
      </c>
      <c r="K909" s="134" t="s">
        <v>148</v>
      </c>
    </row>
    <row r="910" hidden="1" spans="1:11">
      <c r="A910" s="126" t="s">
        <v>136</v>
      </c>
      <c r="B910" s="97" t="s">
        <v>136</v>
      </c>
      <c r="C910" s="89" t="s">
        <v>1728</v>
      </c>
      <c r="D910" s="89" t="s">
        <v>1732</v>
      </c>
      <c r="E910" s="97" t="s">
        <v>148</v>
      </c>
      <c r="F910" s="49" t="s">
        <v>4251</v>
      </c>
      <c r="G910" s="129">
        <v>0</v>
      </c>
      <c r="H910" s="129">
        <v>0</v>
      </c>
      <c r="I910" s="135" t="s">
        <v>136</v>
      </c>
      <c r="J910" s="134" t="s">
        <v>2730</v>
      </c>
      <c r="K910" s="134" t="s">
        <v>148</v>
      </c>
    </row>
    <row r="911" hidden="1" spans="1:11">
      <c r="A911" s="126" t="s">
        <v>136</v>
      </c>
      <c r="B911" s="97" t="s">
        <v>136</v>
      </c>
      <c r="C911" s="89" t="s">
        <v>1728</v>
      </c>
      <c r="D911" s="89" t="s">
        <v>1733</v>
      </c>
      <c r="E911" s="97" t="s">
        <v>148</v>
      </c>
      <c r="F911" s="49" t="s">
        <v>4337</v>
      </c>
      <c r="G911" s="129">
        <v>0</v>
      </c>
      <c r="H911" s="128">
        <v>0</v>
      </c>
      <c r="I911" s="135" t="s">
        <v>136</v>
      </c>
      <c r="J911" s="134" t="s">
        <v>2730</v>
      </c>
      <c r="K911" s="134" t="s">
        <v>148</v>
      </c>
    </row>
    <row r="912" hidden="1" spans="1:11">
      <c r="A912" s="126" t="s">
        <v>136</v>
      </c>
      <c r="B912" s="97" t="s">
        <v>136</v>
      </c>
      <c r="C912" s="89" t="s">
        <v>1728</v>
      </c>
      <c r="D912" s="89" t="s">
        <v>1735</v>
      </c>
      <c r="E912" s="97" t="s">
        <v>148</v>
      </c>
      <c r="F912" s="49" t="s">
        <v>4338</v>
      </c>
      <c r="G912" s="129">
        <v>0</v>
      </c>
      <c r="H912" s="129">
        <v>0</v>
      </c>
      <c r="I912" s="135" t="s">
        <v>136</v>
      </c>
      <c r="J912" s="134" t="s">
        <v>2730</v>
      </c>
      <c r="K912" s="134" t="s">
        <v>148</v>
      </c>
    </row>
    <row r="913" hidden="1" spans="1:11">
      <c r="A913" s="126" t="s">
        <v>136</v>
      </c>
      <c r="B913" s="97" t="s">
        <v>136</v>
      </c>
      <c r="C913" s="89" t="s">
        <v>1728</v>
      </c>
      <c r="D913" s="89" t="s">
        <v>1737</v>
      </c>
      <c r="E913" s="97" t="s">
        <v>148</v>
      </c>
      <c r="F913" s="49" t="s">
        <v>4339</v>
      </c>
      <c r="G913" s="129">
        <v>0</v>
      </c>
      <c r="H913" s="129">
        <v>0</v>
      </c>
      <c r="I913" s="135" t="s">
        <v>136</v>
      </c>
      <c r="J913" s="134" t="s">
        <v>2730</v>
      </c>
      <c r="K913" s="134" t="s">
        <v>148</v>
      </c>
    </row>
    <row r="914" hidden="1" spans="1:11">
      <c r="A914" s="126" t="s">
        <v>136</v>
      </c>
      <c r="B914" s="97" t="s">
        <v>136</v>
      </c>
      <c r="C914" s="89" t="s">
        <v>1728</v>
      </c>
      <c r="D914" s="89" t="s">
        <v>1739</v>
      </c>
      <c r="E914" s="97" t="s">
        <v>148</v>
      </c>
      <c r="F914" s="49" t="s">
        <v>4340</v>
      </c>
      <c r="G914" s="129">
        <v>0</v>
      </c>
      <c r="H914" s="129">
        <v>0</v>
      </c>
      <c r="I914" s="135" t="s">
        <v>136</v>
      </c>
      <c r="J914" s="134" t="s">
        <v>2730</v>
      </c>
      <c r="K914" s="134" t="s">
        <v>148</v>
      </c>
    </row>
    <row r="915" hidden="1" spans="1:11">
      <c r="A915" s="126" t="s">
        <v>136</v>
      </c>
      <c r="B915" s="97" t="s">
        <v>136</v>
      </c>
      <c r="C915" s="89" t="s">
        <v>1728</v>
      </c>
      <c r="D915" s="89" t="s">
        <v>1741</v>
      </c>
      <c r="E915" s="97" t="s">
        <v>148</v>
      </c>
      <c r="F915" s="49" t="s">
        <v>4341</v>
      </c>
      <c r="G915" s="129">
        <v>0</v>
      </c>
      <c r="H915" s="129">
        <v>0</v>
      </c>
      <c r="I915" s="135" t="s">
        <v>136</v>
      </c>
      <c r="J915" s="134" t="s">
        <v>2730</v>
      </c>
      <c r="K915" s="134" t="s">
        <v>148</v>
      </c>
    </row>
    <row r="916" hidden="1" spans="1:11">
      <c r="A916" s="126" t="s">
        <v>136</v>
      </c>
      <c r="B916" s="97"/>
      <c r="C916" s="89" t="s">
        <v>1728</v>
      </c>
      <c r="D916" s="89" t="s">
        <v>1743</v>
      </c>
      <c r="E916" s="97" t="s">
        <v>148</v>
      </c>
      <c r="F916" s="49" t="s">
        <v>4342</v>
      </c>
      <c r="G916" s="129">
        <v>0</v>
      </c>
      <c r="H916" s="129">
        <v>0</v>
      </c>
      <c r="I916" s="135" t="s">
        <v>136</v>
      </c>
      <c r="J916" s="134" t="s">
        <v>2730</v>
      </c>
      <c r="K916" s="134" t="s">
        <v>148</v>
      </c>
    </row>
    <row r="917" hidden="1" spans="1:11">
      <c r="A917" s="126" t="s">
        <v>136</v>
      </c>
      <c r="B917" s="97" t="s">
        <v>136</v>
      </c>
      <c r="C917" s="89" t="s">
        <v>1728</v>
      </c>
      <c r="D917" s="89" t="s">
        <v>1745</v>
      </c>
      <c r="E917" s="97" t="s">
        <v>148</v>
      </c>
      <c r="F917" s="49" t="s">
        <v>4343</v>
      </c>
      <c r="G917" s="129">
        <v>0</v>
      </c>
      <c r="H917" s="129">
        <v>0</v>
      </c>
      <c r="I917" s="135" t="s">
        <v>136</v>
      </c>
      <c r="J917" s="134" t="s">
        <v>2730</v>
      </c>
      <c r="K917" s="134" t="s">
        <v>148</v>
      </c>
    </row>
    <row r="918" hidden="1" spans="1:11">
      <c r="A918" s="126" t="s">
        <v>136</v>
      </c>
      <c r="B918" s="482" t="s">
        <v>1567</v>
      </c>
      <c r="C918" s="97"/>
      <c r="D918" s="89" t="s">
        <v>1747</v>
      </c>
      <c r="E918" s="97"/>
      <c r="F918" s="50" t="s">
        <v>1748</v>
      </c>
      <c r="G918" s="127">
        <v>695590</v>
      </c>
      <c r="H918" s="127">
        <v>722000</v>
      </c>
      <c r="I918" s="133">
        <v>0.038</v>
      </c>
      <c r="J918" s="134" t="s">
        <v>148</v>
      </c>
      <c r="K918" s="134" t="s">
        <v>148</v>
      </c>
    </row>
    <row r="919" ht="18.95" hidden="1" customHeight="1" spans="1:11">
      <c r="A919" s="126" t="s">
        <v>136</v>
      </c>
      <c r="B919" s="97" t="s">
        <v>136</v>
      </c>
      <c r="C919" s="482" t="s">
        <v>1747</v>
      </c>
      <c r="D919" s="89" t="s">
        <v>1749</v>
      </c>
      <c r="E919" s="97" t="s">
        <v>148</v>
      </c>
      <c r="F919" s="27" t="s">
        <v>4054</v>
      </c>
      <c r="G919" s="129">
        <v>14429</v>
      </c>
      <c r="H919" s="129">
        <v>15100</v>
      </c>
      <c r="I919" s="135">
        <v>0.047</v>
      </c>
      <c r="J919" s="134" t="s">
        <v>148</v>
      </c>
      <c r="K919" s="134" t="s">
        <v>148</v>
      </c>
    </row>
    <row r="920" ht="18.95" hidden="1" customHeight="1" spans="1:11">
      <c r="A920" s="126" t="s">
        <v>136</v>
      </c>
      <c r="B920" s="97" t="s">
        <v>136</v>
      </c>
      <c r="C920" s="482" t="s">
        <v>1747</v>
      </c>
      <c r="D920" s="89" t="s">
        <v>1750</v>
      </c>
      <c r="E920" s="97" t="s">
        <v>148</v>
      </c>
      <c r="F920" s="49" t="s">
        <v>4055</v>
      </c>
      <c r="G920" s="129">
        <v>3167</v>
      </c>
      <c r="H920" s="129">
        <v>3250</v>
      </c>
      <c r="I920" s="135">
        <v>0.026</v>
      </c>
      <c r="J920" s="134" t="s">
        <v>148</v>
      </c>
      <c r="K920" s="134" t="s">
        <v>148</v>
      </c>
    </row>
    <row r="921" ht="18.95" hidden="1" customHeight="1" spans="1:11">
      <c r="A921" s="126" t="s">
        <v>136</v>
      </c>
      <c r="B921" s="97" t="s">
        <v>136</v>
      </c>
      <c r="C921" s="482" t="s">
        <v>1747</v>
      </c>
      <c r="D921" s="89" t="s">
        <v>1751</v>
      </c>
      <c r="E921" s="97" t="s">
        <v>148</v>
      </c>
      <c r="F921" s="49" t="s">
        <v>4251</v>
      </c>
      <c r="G921" s="129">
        <v>0</v>
      </c>
      <c r="H921" s="129">
        <v>0</v>
      </c>
      <c r="I921" s="135" t="s">
        <v>136</v>
      </c>
      <c r="J921" s="134" t="s">
        <v>2730</v>
      </c>
      <c r="K921" s="134" t="s">
        <v>148</v>
      </c>
    </row>
    <row r="922" ht="18.95" hidden="1" customHeight="1" spans="1:11">
      <c r="A922" s="126" t="s">
        <v>136</v>
      </c>
      <c r="B922" s="97" t="s">
        <v>136</v>
      </c>
      <c r="C922" s="482" t="s">
        <v>1747</v>
      </c>
      <c r="D922" s="89" t="s">
        <v>1752</v>
      </c>
      <c r="E922" s="97" t="s">
        <v>148</v>
      </c>
      <c r="F922" s="49" t="s">
        <v>4344</v>
      </c>
      <c r="G922" s="129">
        <v>423329</v>
      </c>
      <c r="H922" s="128">
        <v>443000</v>
      </c>
      <c r="I922" s="135">
        <v>0.046</v>
      </c>
      <c r="J922" s="134" t="s">
        <v>148</v>
      </c>
      <c r="K922" s="134" t="s">
        <v>148</v>
      </c>
    </row>
    <row r="923" ht="18.95" hidden="1" customHeight="1" spans="1:11">
      <c r="A923" s="126" t="s">
        <v>136</v>
      </c>
      <c r="B923" s="97" t="s">
        <v>136</v>
      </c>
      <c r="C923" s="482" t="s">
        <v>1747</v>
      </c>
      <c r="D923" s="89" t="s">
        <v>1754</v>
      </c>
      <c r="E923" s="97" t="s">
        <v>148</v>
      </c>
      <c r="F923" s="49" t="s">
        <v>4345</v>
      </c>
      <c r="G923" s="129">
        <v>51066</v>
      </c>
      <c r="H923" s="129">
        <v>53500</v>
      </c>
      <c r="I923" s="135">
        <v>0.048</v>
      </c>
      <c r="J923" s="134" t="s">
        <v>148</v>
      </c>
      <c r="K923" s="134" t="s">
        <v>148</v>
      </c>
    </row>
    <row r="924" ht="18.95" hidden="1" customHeight="1" spans="1:11">
      <c r="A924" s="126" t="s">
        <v>136</v>
      </c>
      <c r="B924" s="97" t="s">
        <v>136</v>
      </c>
      <c r="C924" s="482" t="s">
        <v>1747</v>
      </c>
      <c r="D924" s="89" t="s">
        <v>1756</v>
      </c>
      <c r="E924" s="97" t="s">
        <v>148</v>
      </c>
      <c r="F924" s="49" t="s">
        <v>4346</v>
      </c>
      <c r="G924" s="129">
        <v>1430</v>
      </c>
      <c r="H924" s="129">
        <v>1450</v>
      </c>
      <c r="I924" s="135">
        <v>0.014</v>
      </c>
      <c r="J924" s="134" t="s">
        <v>148</v>
      </c>
      <c r="K924" s="134" t="s">
        <v>148</v>
      </c>
    </row>
    <row r="925" ht="18.95" hidden="1" customHeight="1" spans="1:11">
      <c r="A925" s="126" t="s">
        <v>136</v>
      </c>
      <c r="B925" s="97" t="s">
        <v>136</v>
      </c>
      <c r="C925" s="482" t="s">
        <v>1747</v>
      </c>
      <c r="D925" s="89" t="s">
        <v>1758</v>
      </c>
      <c r="E925" s="97" t="s">
        <v>148</v>
      </c>
      <c r="F925" s="49" t="s">
        <v>4347</v>
      </c>
      <c r="G925" s="129">
        <v>36142</v>
      </c>
      <c r="H925" s="129">
        <v>37000</v>
      </c>
      <c r="I925" s="135">
        <v>0.024</v>
      </c>
      <c r="J925" s="134" t="s">
        <v>148</v>
      </c>
      <c r="K925" s="134" t="s">
        <v>148</v>
      </c>
    </row>
    <row r="926" ht="18.95" hidden="1" customHeight="1" spans="1:11">
      <c r="A926" s="126" t="s">
        <v>136</v>
      </c>
      <c r="B926" s="97" t="s">
        <v>136</v>
      </c>
      <c r="C926" s="482" t="s">
        <v>1747</v>
      </c>
      <c r="D926" s="89" t="s">
        <v>1760</v>
      </c>
      <c r="E926" s="97" t="s">
        <v>148</v>
      </c>
      <c r="F926" s="49" t="s">
        <v>4348</v>
      </c>
      <c r="G926" s="129">
        <v>0</v>
      </c>
      <c r="H926" s="129">
        <v>0</v>
      </c>
      <c r="I926" s="135" t="s">
        <v>136</v>
      </c>
      <c r="J926" s="134" t="s">
        <v>2730</v>
      </c>
      <c r="K926" s="134" t="s">
        <v>148</v>
      </c>
    </row>
    <row r="927" ht="18.95" hidden="1" customHeight="1" spans="1:11">
      <c r="A927" s="126" t="s">
        <v>136</v>
      </c>
      <c r="B927" s="97"/>
      <c r="C927" s="482" t="s">
        <v>1747</v>
      </c>
      <c r="D927" s="89" t="s">
        <v>1762</v>
      </c>
      <c r="E927" s="97" t="s">
        <v>148</v>
      </c>
      <c r="F927" s="49" t="s">
        <v>4349</v>
      </c>
      <c r="G927" s="129">
        <v>351</v>
      </c>
      <c r="H927" s="129">
        <v>360</v>
      </c>
      <c r="I927" s="135">
        <v>0.026</v>
      </c>
      <c r="J927" s="134" t="s">
        <v>148</v>
      </c>
      <c r="K927" s="134" t="s">
        <v>148</v>
      </c>
    </row>
    <row r="928" ht="18.95" hidden="1" customHeight="1" spans="1:11">
      <c r="A928" s="126" t="s">
        <v>136</v>
      </c>
      <c r="B928" s="97" t="s">
        <v>136</v>
      </c>
      <c r="C928" s="482" t="s">
        <v>1747</v>
      </c>
      <c r="D928" s="89" t="s">
        <v>1764</v>
      </c>
      <c r="E928" s="97" t="s">
        <v>148</v>
      </c>
      <c r="F928" s="49" t="s">
        <v>4350</v>
      </c>
      <c r="G928" s="129">
        <v>165676</v>
      </c>
      <c r="H928" s="129">
        <v>168340</v>
      </c>
      <c r="I928" s="135">
        <v>0.016</v>
      </c>
      <c r="J928" s="134" t="s">
        <v>148</v>
      </c>
      <c r="K928" s="134" t="s">
        <v>148</v>
      </c>
    </row>
    <row r="929" ht="18.95" hidden="1" customHeight="1" spans="1:11">
      <c r="A929" s="126" t="s">
        <v>136</v>
      </c>
      <c r="B929" s="482" t="s">
        <v>1567</v>
      </c>
      <c r="C929" s="97"/>
      <c r="D929" s="89" t="s">
        <v>1766</v>
      </c>
      <c r="E929" s="97"/>
      <c r="F929" s="50" t="s">
        <v>1767</v>
      </c>
      <c r="G929" s="127">
        <v>179944</v>
      </c>
      <c r="H929" s="127">
        <v>186000</v>
      </c>
      <c r="I929" s="133">
        <v>0.034</v>
      </c>
      <c r="J929" s="134" t="s">
        <v>148</v>
      </c>
      <c r="K929" s="134" t="s">
        <v>148</v>
      </c>
    </row>
    <row r="930" ht="18.95" hidden="1" customHeight="1" spans="1:11">
      <c r="A930" s="126" t="s">
        <v>136</v>
      </c>
      <c r="B930" s="97" t="s">
        <v>136</v>
      </c>
      <c r="C930" s="482" t="s">
        <v>1766</v>
      </c>
      <c r="D930" s="89" t="s">
        <v>1768</v>
      </c>
      <c r="E930" s="97" t="s">
        <v>148</v>
      </c>
      <c r="F930" s="49" t="s">
        <v>4058</v>
      </c>
      <c r="G930" s="129">
        <v>2181</v>
      </c>
      <c r="H930" s="129">
        <v>2280</v>
      </c>
      <c r="I930" s="135">
        <v>0.045</v>
      </c>
      <c r="J930" s="134" t="s">
        <v>148</v>
      </c>
      <c r="K930" s="134" t="s">
        <v>148</v>
      </c>
    </row>
    <row r="931" ht="18.95" hidden="1" customHeight="1" spans="1:11">
      <c r="A931" s="126" t="s">
        <v>136</v>
      </c>
      <c r="B931" s="97" t="s">
        <v>136</v>
      </c>
      <c r="C931" s="482" t="s">
        <v>1766</v>
      </c>
      <c r="D931" s="89" t="s">
        <v>1769</v>
      </c>
      <c r="E931" s="97" t="s">
        <v>148</v>
      </c>
      <c r="F931" s="49" t="s">
        <v>4351</v>
      </c>
      <c r="G931" s="129">
        <v>142830</v>
      </c>
      <c r="H931" s="129">
        <v>148000</v>
      </c>
      <c r="I931" s="135">
        <v>0.036</v>
      </c>
      <c r="J931" s="134" t="s">
        <v>148</v>
      </c>
      <c r="K931" s="134" t="s">
        <v>148</v>
      </c>
    </row>
    <row r="932" ht="18.95" hidden="1" customHeight="1" spans="1:11">
      <c r="A932" s="126" t="s">
        <v>136</v>
      </c>
      <c r="B932" s="97" t="s">
        <v>136</v>
      </c>
      <c r="C932" s="482" t="s">
        <v>1766</v>
      </c>
      <c r="D932" s="89" t="s">
        <v>1771</v>
      </c>
      <c r="E932" s="97" t="s">
        <v>148</v>
      </c>
      <c r="F932" s="49" t="s">
        <v>4352</v>
      </c>
      <c r="G932" s="129">
        <v>27624</v>
      </c>
      <c r="H932" s="129">
        <v>28400</v>
      </c>
      <c r="I932" s="135">
        <v>0.028</v>
      </c>
      <c r="J932" s="134" t="s">
        <v>148</v>
      </c>
      <c r="K932" s="134" t="s">
        <v>148</v>
      </c>
    </row>
    <row r="933" ht="18.95" hidden="1" customHeight="1" spans="1:11">
      <c r="A933" s="126" t="s">
        <v>136</v>
      </c>
      <c r="B933" s="97" t="s">
        <v>136</v>
      </c>
      <c r="C933" s="482" t="s">
        <v>1766</v>
      </c>
      <c r="D933" s="89" t="s">
        <v>1773</v>
      </c>
      <c r="E933" s="97" t="s">
        <v>148</v>
      </c>
      <c r="F933" s="49" t="s">
        <v>4353</v>
      </c>
      <c r="G933" s="129">
        <v>312</v>
      </c>
      <c r="H933" s="128">
        <v>320</v>
      </c>
      <c r="I933" s="135">
        <v>0.026</v>
      </c>
      <c r="J933" s="134" t="s">
        <v>148</v>
      </c>
      <c r="K933" s="134" t="s">
        <v>148</v>
      </c>
    </row>
    <row r="934" ht="18.95" hidden="1" customHeight="1" spans="1:11">
      <c r="A934" s="126" t="s">
        <v>136</v>
      </c>
      <c r="B934" s="97" t="s">
        <v>136</v>
      </c>
      <c r="C934" s="482" t="s">
        <v>1766</v>
      </c>
      <c r="D934" s="89" t="s">
        <v>1775</v>
      </c>
      <c r="E934" s="97" t="s">
        <v>148</v>
      </c>
      <c r="F934" s="49" t="s">
        <v>4354</v>
      </c>
      <c r="G934" s="129">
        <v>6997</v>
      </c>
      <c r="H934" s="129">
        <v>7000</v>
      </c>
      <c r="I934" s="135">
        <v>0</v>
      </c>
      <c r="J934" s="134" t="s">
        <v>148</v>
      </c>
      <c r="K934" s="134" t="s">
        <v>148</v>
      </c>
    </row>
    <row r="935" ht="18.95" hidden="1" customHeight="1" spans="1:11">
      <c r="A935" s="126" t="s">
        <v>136</v>
      </c>
      <c r="B935" s="482" t="s">
        <v>1567</v>
      </c>
      <c r="C935" s="97"/>
      <c r="D935" s="481" t="s">
        <v>1777</v>
      </c>
      <c r="E935" s="97"/>
      <c r="F935" s="50" t="s">
        <v>1778</v>
      </c>
      <c r="G935" s="127">
        <v>616278</v>
      </c>
      <c r="H935" s="127">
        <v>643000</v>
      </c>
      <c r="I935" s="133">
        <v>0.043</v>
      </c>
      <c r="J935" s="134" t="s">
        <v>148</v>
      </c>
      <c r="K935" s="134" t="s">
        <v>148</v>
      </c>
    </row>
    <row r="936" ht="18.95" hidden="1" customHeight="1" spans="1:11">
      <c r="A936" s="126" t="s">
        <v>136</v>
      </c>
      <c r="B936" s="97" t="s">
        <v>136</v>
      </c>
      <c r="C936" s="482" t="s">
        <v>1777</v>
      </c>
      <c r="D936" s="89" t="s">
        <v>1779</v>
      </c>
      <c r="E936" s="97" t="s">
        <v>148</v>
      </c>
      <c r="F936" s="49" t="s">
        <v>4355</v>
      </c>
      <c r="G936" s="129">
        <v>409164</v>
      </c>
      <c r="H936" s="129">
        <v>430000</v>
      </c>
      <c r="I936" s="135">
        <v>0.051</v>
      </c>
      <c r="J936" s="134" t="s">
        <v>148</v>
      </c>
      <c r="K936" s="134" t="s">
        <v>148</v>
      </c>
    </row>
    <row r="937" ht="18.95" hidden="1" customHeight="1" spans="1:11">
      <c r="A937" s="126" t="s">
        <v>136</v>
      </c>
      <c r="B937" s="97" t="s">
        <v>136</v>
      </c>
      <c r="C937" s="482" t="s">
        <v>1777</v>
      </c>
      <c r="D937" s="89" t="s">
        <v>1781</v>
      </c>
      <c r="E937" s="97" t="s">
        <v>148</v>
      </c>
      <c r="F937" s="49" t="s">
        <v>4356</v>
      </c>
      <c r="G937" s="129">
        <v>56</v>
      </c>
      <c r="H937" s="129">
        <v>58</v>
      </c>
      <c r="I937" s="135">
        <v>0.036</v>
      </c>
      <c r="J937" s="134" t="s">
        <v>148</v>
      </c>
      <c r="K937" s="134" t="s">
        <v>148</v>
      </c>
    </row>
    <row r="938" ht="18.95" hidden="1" customHeight="1" spans="1:11">
      <c r="A938" s="126" t="s">
        <v>136</v>
      </c>
      <c r="B938" s="97"/>
      <c r="C938" s="482" t="s">
        <v>1777</v>
      </c>
      <c r="D938" s="89" t="s">
        <v>1783</v>
      </c>
      <c r="E938" s="97" t="s">
        <v>148</v>
      </c>
      <c r="F938" s="49" t="s">
        <v>4357</v>
      </c>
      <c r="G938" s="129">
        <v>168174</v>
      </c>
      <c r="H938" s="129">
        <v>173400</v>
      </c>
      <c r="I938" s="135">
        <v>0.031</v>
      </c>
      <c r="J938" s="134" t="s">
        <v>148</v>
      </c>
      <c r="K938" s="134" t="s">
        <v>148</v>
      </c>
    </row>
    <row r="939" ht="18.95" hidden="1" customHeight="1" spans="1:11">
      <c r="A939" s="126" t="s">
        <v>136</v>
      </c>
      <c r="B939" s="97" t="s">
        <v>136</v>
      </c>
      <c r="C939" s="482" t="s">
        <v>1777</v>
      </c>
      <c r="D939" s="89" t="s">
        <v>1785</v>
      </c>
      <c r="E939" s="97" t="s">
        <v>148</v>
      </c>
      <c r="F939" s="49" t="s">
        <v>4358</v>
      </c>
      <c r="G939" s="129">
        <v>4022</v>
      </c>
      <c r="H939" s="128">
        <v>4100</v>
      </c>
      <c r="I939" s="135">
        <v>0.019</v>
      </c>
      <c r="J939" s="134" t="s">
        <v>148</v>
      </c>
      <c r="K939" s="134" t="s">
        <v>148</v>
      </c>
    </row>
    <row r="940" ht="18.95" hidden="1" customHeight="1" spans="1:11">
      <c r="A940" s="126" t="s">
        <v>136</v>
      </c>
      <c r="B940" s="97" t="s">
        <v>136</v>
      </c>
      <c r="C940" s="482" t="s">
        <v>1777</v>
      </c>
      <c r="D940" s="89" t="s">
        <v>1787</v>
      </c>
      <c r="E940" s="97" t="s">
        <v>148</v>
      </c>
      <c r="F940" s="49" t="s">
        <v>4359</v>
      </c>
      <c r="G940" s="129">
        <v>30559</v>
      </c>
      <c r="H940" s="129">
        <v>31000</v>
      </c>
      <c r="I940" s="135">
        <v>0.014</v>
      </c>
      <c r="J940" s="134" t="s">
        <v>148</v>
      </c>
      <c r="K940" s="134" t="s">
        <v>148</v>
      </c>
    </row>
    <row r="941" ht="18.95" hidden="1" customHeight="1" spans="1:11">
      <c r="A941" s="126" t="s">
        <v>136</v>
      </c>
      <c r="B941" s="97" t="s">
        <v>136</v>
      </c>
      <c r="C941" s="482" t="s">
        <v>1777</v>
      </c>
      <c r="D941" s="89" t="s">
        <v>1789</v>
      </c>
      <c r="E941" s="97" t="s">
        <v>148</v>
      </c>
      <c r="F941" s="27" t="s">
        <v>4360</v>
      </c>
      <c r="G941" s="129">
        <v>4303</v>
      </c>
      <c r="H941" s="129">
        <v>4442</v>
      </c>
      <c r="I941" s="135">
        <v>0.032</v>
      </c>
      <c r="J941" s="134" t="s">
        <v>148</v>
      </c>
      <c r="K941" s="134" t="s">
        <v>148</v>
      </c>
    </row>
    <row r="942" ht="18.95" hidden="1" customHeight="1" spans="1:11">
      <c r="A942" s="126" t="s">
        <v>136</v>
      </c>
      <c r="B942" s="482" t="s">
        <v>1567</v>
      </c>
      <c r="C942" s="97"/>
      <c r="D942" s="89" t="s">
        <v>1791</v>
      </c>
      <c r="E942" s="97"/>
      <c r="F942" s="50" t="s">
        <v>1792</v>
      </c>
      <c r="G942" s="127">
        <v>27269</v>
      </c>
      <c r="H942" s="127">
        <v>28000</v>
      </c>
      <c r="I942" s="133">
        <v>0.027</v>
      </c>
      <c r="J942" s="134" t="s">
        <v>148</v>
      </c>
      <c r="K942" s="134" t="s">
        <v>148</v>
      </c>
    </row>
    <row r="943" ht="18.95" hidden="1" customHeight="1" spans="1:11">
      <c r="A943" s="126" t="s">
        <v>136</v>
      </c>
      <c r="B943" s="97" t="s">
        <v>136</v>
      </c>
      <c r="C943" s="482" t="s">
        <v>1791</v>
      </c>
      <c r="D943" s="89" t="s">
        <v>1793</v>
      </c>
      <c r="E943" s="97" t="s">
        <v>148</v>
      </c>
      <c r="F943" s="51" t="s">
        <v>4361</v>
      </c>
      <c r="G943" s="129">
        <v>8815</v>
      </c>
      <c r="H943" s="129">
        <v>9100</v>
      </c>
      <c r="I943" s="135">
        <v>0.032</v>
      </c>
      <c r="J943" s="134" t="s">
        <v>148</v>
      </c>
      <c r="K943" s="134" t="s">
        <v>148</v>
      </c>
    </row>
    <row r="944" ht="18.95" hidden="1" customHeight="1" spans="1:11">
      <c r="A944" s="126" t="s">
        <v>136</v>
      </c>
      <c r="B944" s="97"/>
      <c r="C944" s="482" t="s">
        <v>1791</v>
      </c>
      <c r="D944" s="89" t="s">
        <v>1795</v>
      </c>
      <c r="E944" s="97" t="s">
        <v>148</v>
      </c>
      <c r="F944" s="49" t="s">
        <v>4362</v>
      </c>
      <c r="G944" s="129">
        <v>17744</v>
      </c>
      <c r="H944" s="129">
        <v>18180</v>
      </c>
      <c r="I944" s="135">
        <v>0.025</v>
      </c>
      <c r="J944" s="134" t="s">
        <v>148</v>
      </c>
      <c r="K944" s="134" t="s">
        <v>148</v>
      </c>
    </row>
    <row r="945" hidden="1" spans="1:11">
      <c r="A945" s="126" t="s">
        <v>136</v>
      </c>
      <c r="B945" s="97" t="s">
        <v>136</v>
      </c>
      <c r="C945" s="482" t="s">
        <v>1791</v>
      </c>
      <c r="D945" s="89" t="s">
        <v>1797</v>
      </c>
      <c r="E945" s="97" t="s">
        <v>148</v>
      </c>
      <c r="F945" s="49" t="s">
        <v>4363</v>
      </c>
      <c r="G945" s="129">
        <v>710</v>
      </c>
      <c r="H945" s="129">
        <v>720</v>
      </c>
      <c r="I945" s="135">
        <v>0.014</v>
      </c>
      <c r="J945" s="134" t="s">
        <v>148</v>
      </c>
      <c r="K945" s="134" t="s">
        <v>148</v>
      </c>
    </row>
    <row r="946" hidden="1" spans="1:11">
      <c r="A946" s="126" t="s">
        <v>136</v>
      </c>
      <c r="B946" s="482" t="s">
        <v>1567</v>
      </c>
      <c r="C946" s="97"/>
      <c r="D946" s="481" t="s">
        <v>1799</v>
      </c>
      <c r="E946" s="97"/>
      <c r="F946" s="48" t="s">
        <v>1800</v>
      </c>
      <c r="G946" s="127">
        <v>0</v>
      </c>
      <c r="H946" s="127">
        <v>0</v>
      </c>
      <c r="I946" s="133" t="s">
        <v>136</v>
      </c>
      <c r="J946" s="134" t="s">
        <v>2730</v>
      </c>
      <c r="K946" s="134" t="s">
        <v>148</v>
      </c>
    </row>
    <row r="947" hidden="1" spans="1:11">
      <c r="A947" s="126" t="s">
        <v>136</v>
      </c>
      <c r="B947" s="97" t="s">
        <v>136</v>
      </c>
      <c r="C947" s="482" t="s">
        <v>3365</v>
      </c>
      <c r="D947" s="89" t="s">
        <v>1801</v>
      </c>
      <c r="E947" s="97" t="s">
        <v>148</v>
      </c>
      <c r="F947" s="27" t="s">
        <v>4364</v>
      </c>
      <c r="G947" s="129">
        <v>0</v>
      </c>
      <c r="H947" s="129">
        <v>0</v>
      </c>
      <c r="I947" s="135" t="s">
        <v>136</v>
      </c>
      <c r="J947" s="134" t="s">
        <v>2730</v>
      </c>
      <c r="K947" s="134" t="s">
        <v>148</v>
      </c>
    </row>
    <row r="948" hidden="1" spans="1:11">
      <c r="A948" s="126" t="s">
        <v>136</v>
      </c>
      <c r="B948" s="97" t="s">
        <v>136</v>
      </c>
      <c r="C948" s="482" t="s">
        <v>3365</v>
      </c>
      <c r="D948" s="89" t="s">
        <v>1803</v>
      </c>
      <c r="E948" s="97" t="s">
        <v>148</v>
      </c>
      <c r="F948" s="27" t="s">
        <v>4365</v>
      </c>
      <c r="G948" s="129">
        <v>0</v>
      </c>
      <c r="H948" s="129">
        <v>0</v>
      </c>
      <c r="I948" s="135" t="s">
        <v>136</v>
      </c>
      <c r="J948" s="134" t="s">
        <v>2730</v>
      </c>
      <c r="K948" s="134" t="s">
        <v>148</v>
      </c>
    </row>
    <row r="949" hidden="1" spans="1:11">
      <c r="A949" s="126"/>
      <c r="B949" s="142"/>
      <c r="C949" s="482" t="s">
        <v>3365</v>
      </c>
      <c r="D949" s="481" t="s">
        <v>1805</v>
      </c>
      <c r="E949" s="97" t="s">
        <v>148</v>
      </c>
      <c r="F949" s="27" t="s">
        <v>4366</v>
      </c>
      <c r="G949" s="129">
        <v>0</v>
      </c>
      <c r="H949" s="129">
        <v>0</v>
      </c>
      <c r="I949" s="135" t="s">
        <v>136</v>
      </c>
      <c r="J949" s="134" t="s">
        <v>2730</v>
      </c>
      <c r="K949" s="134" t="s">
        <v>148</v>
      </c>
    </row>
    <row r="950" hidden="1" spans="1:11">
      <c r="A950" s="126"/>
      <c r="B950" s="482" t="s">
        <v>1567</v>
      </c>
      <c r="C950" s="97"/>
      <c r="D950" s="96">
        <v>21399</v>
      </c>
      <c r="E950" s="97"/>
      <c r="F950" s="56" t="s">
        <v>1807</v>
      </c>
      <c r="G950" s="127">
        <v>175774</v>
      </c>
      <c r="H950" s="127">
        <v>177000</v>
      </c>
      <c r="I950" s="133">
        <v>0.007</v>
      </c>
      <c r="J950" s="134" t="s">
        <v>148</v>
      </c>
      <c r="K950" s="134" t="s">
        <v>148</v>
      </c>
    </row>
    <row r="951" ht="18.95" hidden="1" customHeight="1" spans="1:11">
      <c r="A951" s="126"/>
      <c r="B951" s="97"/>
      <c r="C951" s="96">
        <v>21399</v>
      </c>
      <c r="D951" s="96">
        <v>2139901</v>
      </c>
      <c r="E951" s="97" t="s">
        <v>148</v>
      </c>
      <c r="F951" s="51" t="s">
        <v>4367</v>
      </c>
      <c r="G951" s="129">
        <v>1112</v>
      </c>
      <c r="H951" s="129">
        <v>1150</v>
      </c>
      <c r="I951" s="135">
        <v>0.034</v>
      </c>
      <c r="J951" s="134" t="s">
        <v>148</v>
      </c>
      <c r="K951" s="134" t="s">
        <v>148</v>
      </c>
    </row>
    <row r="952" ht="18.95" hidden="1" customHeight="1" spans="1:11">
      <c r="A952" s="126"/>
      <c r="B952" s="97"/>
      <c r="C952" s="96">
        <v>21399</v>
      </c>
      <c r="D952" s="96">
        <v>2139999</v>
      </c>
      <c r="E952" s="97" t="s">
        <v>148</v>
      </c>
      <c r="F952" s="51" t="s">
        <v>4368</v>
      </c>
      <c r="G952" s="129">
        <v>174662</v>
      </c>
      <c r="H952" s="129">
        <v>175850</v>
      </c>
      <c r="I952" s="135">
        <v>0.007</v>
      </c>
      <c r="J952" s="134" t="s">
        <v>148</v>
      </c>
      <c r="K952" s="134" t="s">
        <v>148</v>
      </c>
    </row>
    <row r="953" ht="18.95" customHeight="1" spans="1:11">
      <c r="A953" s="126" t="s">
        <v>135</v>
      </c>
      <c r="B953" s="97" t="s">
        <v>136</v>
      </c>
      <c r="C953" s="97"/>
      <c r="D953" s="89" t="s">
        <v>1810</v>
      </c>
      <c r="E953" s="97"/>
      <c r="F953" s="48" t="s">
        <v>1811</v>
      </c>
      <c r="G953" s="127">
        <v>6407841</v>
      </c>
      <c r="H953" s="127">
        <v>6647000</v>
      </c>
      <c r="I953" s="133">
        <v>0.037</v>
      </c>
      <c r="J953" s="134" t="s">
        <v>148</v>
      </c>
      <c r="K953" s="134" t="s">
        <v>148</v>
      </c>
    </row>
    <row r="954" ht="18.95" hidden="1" customHeight="1" spans="1:11">
      <c r="A954" s="126" t="s">
        <v>136</v>
      </c>
      <c r="B954" s="482" t="s">
        <v>1810</v>
      </c>
      <c r="C954" s="97"/>
      <c r="D954" s="481" t="s">
        <v>1812</v>
      </c>
      <c r="E954" s="97"/>
      <c r="F954" s="49" t="s">
        <v>1813</v>
      </c>
      <c r="G954" s="128">
        <v>2942106</v>
      </c>
      <c r="H954" s="128">
        <v>3079000</v>
      </c>
      <c r="I954" s="135">
        <v>0.047</v>
      </c>
      <c r="J954" s="134" t="s">
        <v>148</v>
      </c>
      <c r="K954" s="134" t="s">
        <v>148</v>
      </c>
    </row>
    <row r="955" ht="18.95" hidden="1" customHeight="1" spans="1:11">
      <c r="A955" s="126" t="s">
        <v>136</v>
      </c>
      <c r="B955" s="97" t="s">
        <v>136</v>
      </c>
      <c r="C955" s="482" t="s">
        <v>1812</v>
      </c>
      <c r="D955" s="89" t="s">
        <v>1814</v>
      </c>
      <c r="E955" s="97" t="s">
        <v>148</v>
      </c>
      <c r="F955" s="49" t="s">
        <v>4249</v>
      </c>
      <c r="G955" s="129">
        <v>33861</v>
      </c>
      <c r="H955" s="129">
        <v>35500</v>
      </c>
      <c r="I955" s="135">
        <v>0.048</v>
      </c>
      <c r="J955" s="134" t="s">
        <v>148</v>
      </c>
      <c r="K955" s="134" t="s">
        <v>2730</v>
      </c>
    </row>
    <row r="956" ht="18.95" hidden="1" customHeight="1" spans="1:11">
      <c r="A956" s="126" t="s">
        <v>136</v>
      </c>
      <c r="B956" s="97"/>
      <c r="C956" s="482" t="s">
        <v>1812</v>
      </c>
      <c r="D956" s="89" t="s">
        <v>1815</v>
      </c>
      <c r="E956" s="97" t="s">
        <v>148</v>
      </c>
      <c r="F956" s="49" t="s">
        <v>4250</v>
      </c>
      <c r="G956" s="129">
        <v>6496</v>
      </c>
      <c r="H956" s="129">
        <v>6600</v>
      </c>
      <c r="I956" s="135">
        <v>0.016</v>
      </c>
      <c r="J956" s="134" t="s">
        <v>148</v>
      </c>
      <c r="K956" s="134" t="s">
        <v>2730</v>
      </c>
    </row>
    <row r="957" ht="18.95" hidden="1" customHeight="1" spans="1:11">
      <c r="A957" s="126" t="s">
        <v>136</v>
      </c>
      <c r="B957" s="97" t="s">
        <v>136</v>
      </c>
      <c r="C957" s="482" t="s">
        <v>1812</v>
      </c>
      <c r="D957" s="89" t="s">
        <v>1816</v>
      </c>
      <c r="E957" s="97" t="s">
        <v>148</v>
      </c>
      <c r="F957" s="49" t="s">
        <v>4251</v>
      </c>
      <c r="G957" s="129">
        <v>723</v>
      </c>
      <c r="H957" s="129">
        <v>740</v>
      </c>
      <c r="I957" s="135">
        <v>0.024</v>
      </c>
      <c r="J957" s="134" t="s">
        <v>148</v>
      </c>
      <c r="K957" s="134" t="s">
        <v>2730</v>
      </c>
    </row>
    <row r="958" ht="18.95" hidden="1" customHeight="1" spans="1:11">
      <c r="A958" s="126" t="s">
        <v>136</v>
      </c>
      <c r="B958" s="97" t="s">
        <v>136</v>
      </c>
      <c r="C958" s="482" t="s">
        <v>1812</v>
      </c>
      <c r="D958" s="89" t="s">
        <v>1817</v>
      </c>
      <c r="E958" s="97" t="s">
        <v>148</v>
      </c>
      <c r="F958" s="49" t="s">
        <v>4369</v>
      </c>
      <c r="G958" s="129">
        <v>691052</v>
      </c>
      <c r="H958" s="129">
        <v>700000</v>
      </c>
      <c r="I958" s="135">
        <v>0.013</v>
      </c>
      <c r="J958" s="134" t="s">
        <v>148</v>
      </c>
      <c r="K958" s="134" t="s">
        <v>2730</v>
      </c>
    </row>
    <row r="959" ht="18.95" hidden="1" customHeight="1" spans="1:11">
      <c r="A959" s="126"/>
      <c r="B959" s="97"/>
      <c r="C959" s="482" t="s">
        <v>1812</v>
      </c>
      <c r="D959" s="89" t="s">
        <v>1819</v>
      </c>
      <c r="E959" s="97" t="s">
        <v>148</v>
      </c>
      <c r="F959" s="49" t="s">
        <v>4370</v>
      </c>
      <c r="G959" s="129">
        <v>163996</v>
      </c>
      <c r="H959" s="129">
        <v>170000</v>
      </c>
      <c r="I959" s="135">
        <v>0.037</v>
      </c>
      <c r="J959" s="134" t="s">
        <v>148</v>
      </c>
      <c r="K959" s="134" t="s">
        <v>2730</v>
      </c>
    </row>
    <row r="960" ht="18.95" hidden="1" customHeight="1" spans="1:11">
      <c r="A960" s="126"/>
      <c r="B960" s="97"/>
      <c r="C960" s="482" t="s">
        <v>1812</v>
      </c>
      <c r="D960" s="89" t="s">
        <v>1821</v>
      </c>
      <c r="E960" s="97" t="s">
        <v>148</v>
      </c>
      <c r="F960" s="49" t="s">
        <v>4371</v>
      </c>
      <c r="G960" s="129">
        <v>320952</v>
      </c>
      <c r="H960" s="129">
        <v>407000</v>
      </c>
      <c r="I960" s="135">
        <v>0.268</v>
      </c>
      <c r="J960" s="134" t="s">
        <v>148</v>
      </c>
      <c r="K960" s="134" t="s">
        <v>2730</v>
      </c>
    </row>
    <row r="961" ht="18.95" hidden="1" customHeight="1" spans="1:11">
      <c r="A961" s="126" t="s">
        <v>136</v>
      </c>
      <c r="B961" s="97" t="s">
        <v>136</v>
      </c>
      <c r="C961" s="482" t="s">
        <v>1812</v>
      </c>
      <c r="D961" s="89" t="s">
        <v>1823</v>
      </c>
      <c r="E961" s="97" t="s">
        <v>148</v>
      </c>
      <c r="F961" s="49" t="s">
        <v>4372</v>
      </c>
      <c r="G961" s="129">
        <v>2600</v>
      </c>
      <c r="H961" s="129">
        <v>2700</v>
      </c>
      <c r="I961" s="135">
        <v>0.038</v>
      </c>
      <c r="J961" s="134" t="s">
        <v>148</v>
      </c>
      <c r="K961" s="134" t="s">
        <v>2730</v>
      </c>
    </row>
    <row r="962" ht="18.95" hidden="1" customHeight="1" spans="1:11">
      <c r="A962" s="126" t="s">
        <v>136</v>
      </c>
      <c r="B962" s="97" t="s">
        <v>136</v>
      </c>
      <c r="C962" s="482" t="s">
        <v>1812</v>
      </c>
      <c r="D962" s="89" t="s">
        <v>1825</v>
      </c>
      <c r="E962" s="97" t="s">
        <v>148</v>
      </c>
      <c r="F962" s="49" t="s">
        <v>4373</v>
      </c>
      <c r="G962" s="129">
        <v>49186</v>
      </c>
      <c r="H962" s="129">
        <v>50000</v>
      </c>
      <c r="I962" s="135">
        <v>0.017</v>
      </c>
      <c r="J962" s="134" t="s">
        <v>148</v>
      </c>
      <c r="K962" s="134" t="s">
        <v>2730</v>
      </c>
    </row>
    <row r="963" ht="18.95" hidden="1" customHeight="1" spans="1:11">
      <c r="A963" s="126" t="s">
        <v>136</v>
      </c>
      <c r="B963" s="97" t="s">
        <v>136</v>
      </c>
      <c r="C963" s="482" t="s">
        <v>1812</v>
      </c>
      <c r="D963" s="89" t="s">
        <v>1827</v>
      </c>
      <c r="E963" s="97" t="s">
        <v>148</v>
      </c>
      <c r="F963" s="49" t="s">
        <v>4374</v>
      </c>
      <c r="G963" s="129">
        <v>3335</v>
      </c>
      <c r="H963" s="129">
        <v>3450</v>
      </c>
      <c r="I963" s="135">
        <v>0.034</v>
      </c>
      <c r="J963" s="134" t="s">
        <v>148</v>
      </c>
      <c r="K963" s="134" t="s">
        <v>2730</v>
      </c>
    </row>
    <row r="964" ht="18.95" hidden="1" customHeight="1" spans="1:11">
      <c r="A964" s="126" t="s">
        <v>136</v>
      </c>
      <c r="B964" s="97" t="s">
        <v>136</v>
      </c>
      <c r="C964" s="482" t="s">
        <v>1812</v>
      </c>
      <c r="D964" s="89" t="s">
        <v>1829</v>
      </c>
      <c r="E964" s="97" t="s">
        <v>148</v>
      </c>
      <c r="F964" s="49" t="s">
        <v>4375</v>
      </c>
      <c r="G964" s="129">
        <v>7219</v>
      </c>
      <c r="H964" s="129">
        <v>7500</v>
      </c>
      <c r="I964" s="135">
        <v>0.039</v>
      </c>
      <c r="J964" s="134" t="s">
        <v>148</v>
      </c>
      <c r="K964" s="134" t="s">
        <v>2730</v>
      </c>
    </row>
    <row r="965" ht="18.95" hidden="1" customHeight="1" spans="1:11">
      <c r="A965" s="126" t="s">
        <v>136</v>
      </c>
      <c r="B965" s="97" t="s">
        <v>136</v>
      </c>
      <c r="C965" s="482" t="s">
        <v>1812</v>
      </c>
      <c r="D965" s="89" t="s">
        <v>1831</v>
      </c>
      <c r="E965" s="97" t="s">
        <v>148</v>
      </c>
      <c r="F965" s="49" t="s">
        <v>4376</v>
      </c>
      <c r="G965" s="129">
        <v>149086</v>
      </c>
      <c r="H965" s="129">
        <v>163000</v>
      </c>
      <c r="I965" s="135">
        <v>0.093</v>
      </c>
      <c r="J965" s="134" t="s">
        <v>148</v>
      </c>
      <c r="K965" s="134" t="s">
        <v>2730</v>
      </c>
    </row>
    <row r="966" ht="18.95" hidden="1" customHeight="1" spans="1:11">
      <c r="A966" s="126" t="s">
        <v>136</v>
      </c>
      <c r="B966" s="97" t="s">
        <v>136</v>
      </c>
      <c r="C966" s="482" t="s">
        <v>1812</v>
      </c>
      <c r="D966" s="89" t="s">
        <v>1833</v>
      </c>
      <c r="E966" s="97" t="s">
        <v>148</v>
      </c>
      <c r="F966" s="49" t="s">
        <v>4377</v>
      </c>
      <c r="G966" s="129">
        <v>64623</v>
      </c>
      <c r="H966" s="129">
        <v>66000</v>
      </c>
      <c r="I966" s="135">
        <v>0.021</v>
      </c>
      <c r="J966" s="134" t="s">
        <v>148</v>
      </c>
      <c r="K966" s="134" t="s">
        <v>2730</v>
      </c>
    </row>
    <row r="967" ht="18.95" hidden="1" customHeight="1" spans="1:11">
      <c r="A967" s="126" t="s">
        <v>136</v>
      </c>
      <c r="B967" s="97" t="s">
        <v>136</v>
      </c>
      <c r="C967" s="482" t="s">
        <v>1812</v>
      </c>
      <c r="D967" s="89" t="s">
        <v>1835</v>
      </c>
      <c r="E967" s="97" t="s">
        <v>148</v>
      </c>
      <c r="F967" s="49" t="s">
        <v>4378</v>
      </c>
      <c r="G967" s="129">
        <v>325</v>
      </c>
      <c r="H967" s="129">
        <v>2100</v>
      </c>
      <c r="I967" s="135">
        <v>5.462</v>
      </c>
      <c r="J967" s="134" t="s">
        <v>148</v>
      </c>
      <c r="K967" s="134" t="s">
        <v>2730</v>
      </c>
    </row>
    <row r="968" ht="18.95" hidden="1" customHeight="1" spans="1:11">
      <c r="A968" s="126" t="s">
        <v>136</v>
      </c>
      <c r="B968" s="97" t="s">
        <v>136</v>
      </c>
      <c r="C968" s="482" t="s">
        <v>1812</v>
      </c>
      <c r="D968" s="89" t="s">
        <v>1837</v>
      </c>
      <c r="E968" s="97" t="s">
        <v>148</v>
      </c>
      <c r="F968" s="49" t="s">
        <v>4379</v>
      </c>
      <c r="G968" s="129">
        <v>52</v>
      </c>
      <c r="H968" s="129">
        <v>53</v>
      </c>
      <c r="I968" s="135">
        <v>0.019</v>
      </c>
      <c r="J968" s="134" t="s">
        <v>148</v>
      </c>
      <c r="K968" s="134" t="s">
        <v>2730</v>
      </c>
    </row>
    <row r="969" ht="18.95" hidden="1" customHeight="1" spans="1:11">
      <c r="A969" s="126" t="s">
        <v>136</v>
      </c>
      <c r="B969" s="97" t="s">
        <v>136</v>
      </c>
      <c r="C969" s="482" t="s">
        <v>1812</v>
      </c>
      <c r="D969" s="89" t="s">
        <v>1839</v>
      </c>
      <c r="E969" s="97" t="s">
        <v>148</v>
      </c>
      <c r="F969" s="49" t="s">
        <v>4380</v>
      </c>
      <c r="G969" s="129">
        <v>3037</v>
      </c>
      <c r="H969" s="129">
        <v>4200</v>
      </c>
      <c r="I969" s="135">
        <v>0.383</v>
      </c>
      <c r="J969" s="134" t="s">
        <v>148</v>
      </c>
      <c r="K969" s="134" t="s">
        <v>2730</v>
      </c>
    </row>
    <row r="970" ht="18.95" hidden="1" customHeight="1" spans="1:11">
      <c r="A970" s="126" t="s">
        <v>136</v>
      </c>
      <c r="B970" s="97" t="s">
        <v>136</v>
      </c>
      <c r="C970" s="482" t="s">
        <v>1812</v>
      </c>
      <c r="D970" s="89" t="s">
        <v>1841</v>
      </c>
      <c r="E970" s="97" t="s">
        <v>148</v>
      </c>
      <c r="F970" s="49" t="s">
        <v>4381</v>
      </c>
      <c r="G970" s="129">
        <v>471</v>
      </c>
      <c r="H970" s="129">
        <v>2500</v>
      </c>
      <c r="I970" s="135">
        <v>4.308</v>
      </c>
      <c r="J970" s="134" t="s">
        <v>148</v>
      </c>
      <c r="K970" s="134" t="s">
        <v>2730</v>
      </c>
    </row>
    <row r="971" ht="18.95" hidden="1" customHeight="1" spans="1:11">
      <c r="A971" s="126" t="s">
        <v>136</v>
      </c>
      <c r="B971" s="97" t="s">
        <v>136</v>
      </c>
      <c r="C971" s="482" t="s">
        <v>1812</v>
      </c>
      <c r="D971" s="89" t="s">
        <v>1843</v>
      </c>
      <c r="E971" s="97" t="s">
        <v>148</v>
      </c>
      <c r="F971" s="49" t="s">
        <v>4382</v>
      </c>
      <c r="G971" s="129">
        <v>0</v>
      </c>
      <c r="H971" s="129">
        <v>0</v>
      </c>
      <c r="I971" s="135" t="s">
        <v>136</v>
      </c>
      <c r="J971" s="134" t="s">
        <v>2730</v>
      </c>
      <c r="K971" s="134" t="s">
        <v>2730</v>
      </c>
    </row>
    <row r="972" ht="18.95" hidden="1" customHeight="1" spans="1:11">
      <c r="A972" s="126" t="s">
        <v>136</v>
      </c>
      <c r="B972" s="97" t="s">
        <v>136</v>
      </c>
      <c r="C972" s="482" t="s">
        <v>1812</v>
      </c>
      <c r="D972" s="89" t="s">
        <v>1845</v>
      </c>
      <c r="E972" s="97" t="s">
        <v>148</v>
      </c>
      <c r="F972" s="49" t="s">
        <v>4383</v>
      </c>
      <c r="G972" s="129">
        <v>0</v>
      </c>
      <c r="H972" s="129">
        <v>0</v>
      </c>
      <c r="I972" s="135" t="s">
        <v>136</v>
      </c>
      <c r="J972" s="134" t="s">
        <v>2730</v>
      </c>
      <c r="K972" s="134" t="s">
        <v>2730</v>
      </c>
    </row>
    <row r="973" ht="18.95" hidden="1" customHeight="1" spans="1:11">
      <c r="A973" s="126" t="s">
        <v>136</v>
      </c>
      <c r="B973" s="97" t="s">
        <v>136</v>
      </c>
      <c r="C973" s="482" t="s">
        <v>1812</v>
      </c>
      <c r="D973" s="89" t="s">
        <v>1847</v>
      </c>
      <c r="E973" s="97" t="s">
        <v>148</v>
      </c>
      <c r="F973" s="49" t="s">
        <v>4384</v>
      </c>
      <c r="G973" s="129">
        <v>1789</v>
      </c>
      <c r="H973" s="129">
        <v>1800</v>
      </c>
      <c r="I973" s="135">
        <v>0.006</v>
      </c>
      <c r="J973" s="134" t="s">
        <v>148</v>
      </c>
      <c r="K973" s="134" t="s">
        <v>2730</v>
      </c>
    </row>
    <row r="974" ht="18.95" hidden="1" customHeight="1" spans="1:11">
      <c r="A974" s="126" t="s">
        <v>136</v>
      </c>
      <c r="B974" s="97" t="s">
        <v>136</v>
      </c>
      <c r="C974" s="482" t="s">
        <v>1812</v>
      </c>
      <c r="D974" s="89" t="s">
        <v>1849</v>
      </c>
      <c r="E974" s="97" t="s">
        <v>148</v>
      </c>
      <c r="F974" s="49" t="s">
        <v>4385</v>
      </c>
      <c r="G974" s="129">
        <v>0</v>
      </c>
      <c r="H974" s="129">
        <v>0</v>
      </c>
      <c r="I974" s="135" t="s">
        <v>136</v>
      </c>
      <c r="J974" s="134" t="s">
        <v>2730</v>
      </c>
      <c r="K974" s="134" t="s">
        <v>2730</v>
      </c>
    </row>
    <row r="975" ht="18.95" hidden="1" customHeight="1" spans="1:11">
      <c r="A975" s="126" t="s">
        <v>136</v>
      </c>
      <c r="B975" s="97" t="s">
        <v>136</v>
      </c>
      <c r="C975" s="482" t="s">
        <v>1812</v>
      </c>
      <c r="D975" s="89" t="s">
        <v>1851</v>
      </c>
      <c r="E975" s="97" t="s">
        <v>148</v>
      </c>
      <c r="F975" s="49" t="s">
        <v>4386</v>
      </c>
      <c r="G975" s="129">
        <v>100</v>
      </c>
      <c r="H975" s="129">
        <v>102</v>
      </c>
      <c r="I975" s="135">
        <v>0.02</v>
      </c>
      <c r="J975" s="134" t="s">
        <v>148</v>
      </c>
      <c r="K975" s="134" t="s">
        <v>2730</v>
      </c>
    </row>
    <row r="976" ht="18.95" hidden="1" customHeight="1" spans="1:11">
      <c r="A976" s="126" t="s">
        <v>136</v>
      </c>
      <c r="B976" s="97" t="s">
        <v>136</v>
      </c>
      <c r="C976" s="482" t="s">
        <v>1812</v>
      </c>
      <c r="D976" s="89" t="s">
        <v>1853</v>
      </c>
      <c r="E976" s="97" t="s">
        <v>148</v>
      </c>
      <c r="F976" s="49" t="s">
        <v>4387</v>
      </c>
      <c r="G976" s="129">
        <v>135</v>
      </c>
      <c r="H976" s="129">
        <v>138</v>
      </c>
      <c r="I976" s="135">
        <v>0.022</v>
      </c>
      <c r="J976" s="134" t="s">
        <v>148</v>
      </c>
      <c r="K976" s="134" t="s">
        <v>2730</v>
      </c>
    </row>
    <row r="977" ht="18.95" hidden="1" customHeight="1" spans="1:11">
      <c r="A977" s="126" t="s">
        <v>136</v>
      </c>
      <c r="B977" s="97" t="s">
        <v>136</v>
      </c>
      <c r="C977" s="482" t="s">
        <v>1812</v>
      </c>
      <c r="D977" s="89" t="s">
        <v>1855</v>
      </c>
      <c r="E977" s="97" t="s">
        <v>148</v>
      </c>
      <c r="F977" s="49" t="s">
        <v>4388</v>
      </c>
      <c r="G977" s="129">
        <v>0</v>
      </c>
      <c r="H977" s="129">
        <v>0</v>
      </c>
      <c r="I977" s="135" t="s">
        <v>136</v>
      </c>
      <c r="J977" s="134" t="s">
        <v>2730</v>
      </c>
      <c r="K977" s="134" t="s">
        <v>2730</v>
      </c>
    </row>
    <row r="978" ht="18.95" hidden="1" customHeight="1" spans="1:11">
      <c r="A978" s="126" t="s">
        <v>136</v>
      </c>
      <c r="B978" s="97" t="s">
        <v>136</v>
      </c>
      <c r="C978" s="482" t="s">
        <v>1812</v>
      </c>
      <c r="D978" s="89" t="s">
        <v>1857</v>
      </c>
      <c r="E978" s="97" t="s">
        <v>148</v>
      </c>
      <c r="F978" s="49" t="s">
        <v>4389</v>
      </c>
      <c r="G978" s="129">
        <v>921</v>
      </c>
      <c r="H978" s="129">
        <v>940</v>
      </c>
      <c r="I978" s="135">
        <v>0.021</v>
      </c>
      <c r="J978" s="134" t="s">
        <v>148</v>
      </c>
      <c r="K978" s="134" t="s">
        <v>2730</v>
      </c>
    </row>
    <row r="979" ht="18.95" hidden="1" customHeight="1" spans="1:11">
      <c r="A979" s="126" t="s">
        <v>136</v>
      </c>
      <c r="B979" s="97" t="s">
        <v>136</v>
      </c>
      <c r="C979" s="482" t="s">
        <v>1812</v>
      </c>
      <c r="D979" s="89" t="s">
        <v>1859</v>
      </c>
      <c r="E979" s="97" t="s">
        <v>148</v>
      </c>
      <c r="F979" s="49" t="s">
        <v>4390</v>
      </c>
      <c r="G979" s="129">
        <v>0</v>
      </c>
      <c r="H979" s="129">
        <v>0</v>
      </c>
      <c r="I979" s="135" t="s">
        <v>136</v>
      </c>
      <c r="J979" s="134" t="s">
        <v>2730</v>
      </c>
      <c r="K979" s="134" t="s">
        <v>2730</v>
      </c>
    </row>
    <row r="980" ht="18.95" hidden="1" customHeight="1" spans="1:11">
      <c r="A980" s="126" t="s">
        <v>136</v>
      </c>
      <c r="B980" s="97" t="s">
        <v>136</v>
      </c>
      <c r="C980" s="482" t="s">
        <v>1812</v>
      </c>
      <c r="D980" s="89" t="s">
        <v>1861</v>
      </c>
      <c r="E980" s="97" t="s">
        <v>148</v>
      </c>
      <c r="F980" s="49" t="s">
        <v>4391</v>
      </c>
      <c r="G980" s="129">
        <v>81</v>
      </c>
      <c r="H980" s="129">
        <v>83</v>
      </c>
      <c r="I980" s="135">
        <v>0.025</v>
      </c>
      <c r="J980" s="134" t="s">
        <v>148</v>
      </c>
      <c r="K980" s="134" t="s">
        <v>2730</v>
      </c>
    </row>
    <row r="981" ht="18.95" hidden="1" customHeight="1" spans="1:11">
      <c r="A981" s="126" t="s">
        <v>136</v>
      </c>
      <c r="B981" s="97" t="s">
        <v>136</v>
      </c>
      <c r="C981" s="482" t="s">
        <v>1812</v>
      </c>
      <c r="D981" s="89" t="s">
        <v>1863</v>
      </c>
      <c r="E981" s="97" t="s">
        <v>148</v>
      </c>
      <c r="F981" s="49" t="s">
        <v>4392</v>
      </c>
      <c r="G981" s="129">
        <v>19683</v>
      </c>
      <c r="H981" s="129">
        <v>20100</v>
      </c>
      <c r="I981" s="135">
        <v>0.021</v>
      </c>
      <c r="J981" s="134" t="s">
        <v>148</v>
      </c>
      <c r="K981" s="134" t="s">
        <v>2730</v>
      </c>
    </row>
    <row r="982" ht="18.95" hidden="1" customHeight="1" spans="1:11">
      <c r="A982" s="126" t="s">
        <v>136</v>
      </c>
      <c r="B982" s="97" t="s">
        <v>136</v>
      </c>
      <c r="C982" s="482" t="s">
        <v>1812</v>
      </c>
      <c r="D982" s="89" t="s">
        <v>1865</v>
      </c>
      <c r="E982" s="97" t="s">
        <v>148</v>
      </c>
      <c r="F982" s="49" t="s">
        <v>4393</v>
      </c>
      <c r="G982" s="129">
        <v>1077000</v>
      </c>
      <c r="H982" s="129">
        <v>1090000</v>
      </c>
      <c r="I982" s="135">
        <v>0.012</v>
      </c>
      <c r="J982" s="134" t="s">
        <v>148</v>
      </c>
      <c r="K982" s="134" t="s">
        <v>2730</v>
      </c>
    </row>
    <row r="983" ht="18.95" hidden="1" customHeight="1" spans="1:11">
      <c r="A983" s="126" t="s">
        <v>136</v>
      </c>
      <c r="B983" s="97" t="s">
        <v>136</v>
      </c>
      <c r="C983" s="482" t="s">
        <v>1812</v>
      </c>
      <c r="D983" s="89" t="s">
        <v>1867</v>
      </c>
      <c r="E983" s="97" t="s">
        <v>148</v>
      </c>
      <c r="F983" s="54" t="s">
        <v>4394</v>
      </c>
      <c r="G983" s="129">
        <v>345383</v>
      </c>
      <c r="H983" s="130">
        <v>344494</v>
      </c>
      <c r="I983" s="136">
        <v>-0.003</v>
      </c>
      <c r="J983" s="134" t="s">
        <v>148</v>
      </c>
      <c r="K983" s="134" t="s">
        <v>2730</v>
      </c>
    </row>
    <row r="984" ht="18.95" hidden="1" customHeight="1" spans="1:11">
      <c r="A984" s="126" t="s">
        <v>136</v>
      </c>
      <c r="B984" s="482" t="s">
        <v>1810</v>
      </c>
      <c r="C984" s="97"/>
      <c r="D984" s="89" t="s">
        <v>1869</v>
      </c>
      <c r="E984" s="97"/>
      <c r="F984" s="49" t="s">
        <v>1870</v>
      </c>
      <c r="G984" s="128">
        <v>485658</v>
      </c>
      <c r="H984" s="128">
        <v>504000</v>
      </c>
      <c r="I984" s="135">
        <v>0.038</v>
      </c>
      <c r="J984" s="134" t="s">
        <v>148</v>
      </c>
      <c r="K984" s="134" t="s">
        <v>148</v>
      </c>
    </row>
    <row r="985" ht="18.95" hidden="1" customHeight="1" spans="1:11">
      <c r="A985" s="126" t="s">
        <v>136</v>
      </c>
      <c r="B985" s="97" t="s">
        <v>136</v>
      </c>
      <c r="C985" s="482" t="s">
        <v>1869</v>
      </c>
      <c r="D985" s="89" t="s">
        <v>1871</v>
      </c>
      <c r="E985" s="97" t="s">
        <v>148</v>
      </c>
      <c r="F985" s="49" t="s">
        <v>4249</v>
      </c>
      <c r="G985" s="129">
        <v>64</v>
      </c>
      <c r="H985" s="129">
        <v>67</v>
      </c>
      <c r="I985" s="135">
        <v>0.046875</v>
      </c>
      <c r="J985" s="134" t="s">
        <v>148</v>
      </c>
      <c r="K985" s="134" t="s">
        <v>2730</v>
      </c>
    </row>
    <row r="986" ht="18.95" hidden="1" customHeight="1" spans="1:11">
      <c r="A986" s="126" t="s">
        <v>136</v>
      </c>
      <c r="B986" s="97" t="s">
        <v>136</v>
      </c>
      <c r="C986" s="482" t="s">
        <v>1869</v>
      </c>
      <c r="D986" s="89" t="s">
        <v>1872</v>
      </c>
      <c r="E986" s="97" t="s">
        <v>148</v>
      </c>
      <c r="F986" s="49" t="s">
        <v>4250</v>
      </c>
      <c r="G986" s="129">
        <v>35</v>
      </c>
      <c r="H986" s="129">
        <v>37</v>
      </c>
      <c r="I986" s="135">
        <v>0.057</v>
      </c>
      <c r="J986" s="134" t="s">
        <v>148</v>
      </c>
      <c r="K986" s="134" t="s">
        <v>2730</v>
      </c>
    </row>
    <row r="987" ht="18.95" hidden="1" customHeight="1" spans="1:11">
      <c r="A987" s="126" t="s">
        <v>136</v>
      </c>
      <c r="B987" s="97" t="s">
        <v>136</v>
      </c>
      <c r="C987" s="482" t="s">
        <v>1869</v>
      </c>
      <c r="D987" s="89" t="s">
        <v>1873</v>
      </c>
      <c r="E987" s="97" t="s">
        <v>148</v>
      </c>
      <c r="F987" s="49" t="s">
        <v>4251</v>
      </c>
      <c r="G987" s="129">
        <v>0</v>
      </c>
      <c r="H987" s="129">
        <v>0</v>
      </c>
      <c r="I987" s="135" t="s">
        <v>136</v>
      </c>
      <c r="J987" s="134" t="s">
        <v>2730</v>
      </c>
      <c r="K987" s="134" t="s">
        <v>2730</v>
      </c>
    </row>
    <row r="988" ht="18.95" hidden="1" customHeight="1" spans="1:11">
      <c r="A988" s="126" t="s">
        <v>136</v>
      </c>
      <c r="B988" s="97" t="s">
        <v>136</v>
      </c>
      <c r="C988" s="482" t="s">
        <v>1869</v>
      </c>
      <c r="D988" s="89" t="s">
        <v>1874</v>
      </c>
      <c r="E988" s="97" t="s">
        <v>148</v>
      </c>
      <c r="F988" s="49" t="s">
        <v>4395</v>
      </c>
      <c r="G988" s="129">
        <v>393949</v>
      </c>
      <c r="H988" s="129">
        <v>410000</v>
      </c>
      <c r="I988" s="135">
        <v>0.041</v>
      </c>
      <c r="J988" s="134" t="s">
        <v>148</v>
      </c>
      <c r="K988" s="134" t="s">
        <v>2730</v>
      </c>
    </row>
    <row r="989" ht="18.95" hidden="1" customHeight="1" spans="1:11">
      <c r="A989" s="126" t="s">
        <v>136</v>
      </c>
      <c r="B989" s="97" t="s">
        <v>136</v>
      </c>
      <c r="C989" s="482" t="s">
        <v>1869</v>
      </c>
      <c r="D989" s="89" t="s">
        <v>1876</v>
      </c>
      <c r="E989" s="97" t="s">
        <v>148</v>
      </c>
      <c r="F989" s="49" t="s">
        <v>4396</v>
      </c>
      <c r="G989" s="129">
        <v>18657</v>
      </c>
      <c r="H989" s="129">
        <v>19000</v>
      </c>
      <c r="I989" s="135">
        <v>0.018</v>
      </c>
      <c r="J989" s="134" t="s">
        <v>148</v>
      </c>
      <c r="K989" s="134" t="s">
        <v>2730</v>
      </c>
    </row>
    <row r="990" ht="18.95" hidden="1" customHeight="1" spans="1:11">
      <c r="A990" s="126" t="s">
        <v>136</v>
      </c>
      <c r="B990" s="97"/>
      <c r="C990" s="482" t="s">
        <v>1869</v>
      </c>
      <c r="D990" s="89" t="s">
        <v>1878</v>
      </c>
      <c r="E990" s="97" t="s">
        <v>148</v>
      </c>
      <c r="F990" s="49" t="s">
        <v>4397</v>
      </c>
      <c r="G990" s="129">
        <v>10</v>
      </c>
      <c r="H990" s="129">
        <v>2200</v>
      </c>
      <c r="I990" s="135">
        <v>219</v>
      </c>
      <c r="J990" s="134" t="s">
        <v>148</v>
      </c>
      <c r="K990" s="134" t="s">
        <v>2730</v>
      </c>
    </row>
    <row r="991" ht="18.95" hidden="1" customHeight="1" spans="1:11">
      <c r="A991" s="126" t="s">
        <v>136</v>
      </c>
      <c r="B991" s="97" t="s">
        <v>136</v>
      </c>
      <c r="C991" s="482" t="s">
        <v>1869</v>
      </c>
      <c r="D991" s="89" t="s">
        <v>1880</v>
      </c>
      <c r="E991" s="97" t="s">
        <v>148</v>
      </c>
      <c r="F991" s="49" t="s">
        <v>4398</v>
      </c>
      <c r="G991" s="129">
        <v>0</v>
      </c>
      <c r="H991" s="129"/>
      <c r="I991" s="135" t="s">
        <v>136</v>
      </c>
      <c r="J991" s="134" t="s">
        <v>2730</v>
      </c>
      <c r="K991" s="134" t="s">
        <v>2730</v>
      </c>
    </row>
    <row r="992" ht="18.95" hidden="1" customHeight="1" spans="1:11">
      <c r="A992" s="126" t="s">
        <v>136</v>
      </c>
      <c r="B992" s="97" t="s">
        <v>136</v>
      </c>
      <c r="C992" s="482" t="s">
        <v>1869</v>
      </c>
      <c r="D992" s="89" t="s">
        <v>1882</v>
      </c>
      <c r="E992" s="97" t="s">
        <v>148</v>
      </c>
      <c r="F992" s="49" t="s">
        <v>4399</v>
      </c>
      <c r="G992" s="129">
        <v>0</v>
      </c>
      <c r="H992" s="129">
        <v>0</v>
      </c>
      <c r="I992" s="135" t="s">
        <v>136</v>
      </c>
      <c r="J992" s="134" t="s">
        <v>2730</v>
      </c>
      <c r="K992" s="134" t="s">
        <v>2730</v>
      </c>
    </row>
    <row r="993" ht="18.95" hidden="1" customHeight="1" spans="1:11">
      <c r="A993" s="126"/>
      <c r="B993" s="97"/>
      <c r="C993" s="482" t="s">
        <v>1869</v>
      </c>
      <c r="D993" s="481" t="s">
        <v>1884</v>
      </c>
      <c r="E993" s="97" t="s">
        <v>148</v>
      </c>
      <c r="F993" s="54" t="s">
        <v>4400</v>
      </c>
      <c r="G993" s="129">
        <v>72943</v>
      </c>
      <c r="H993" s="131">
        <v>72696</v>
      </c>
      <c r="I993" s="136">
        <v>-0.003</v>
      </c>
      <c r="J993" s="134" t="s">
        <v>148</v>
      </c>
      <c r="K993" s="134" t="s">
        <v>2730</v>
      </c>
    </row>
    <row r="994" ht="18.95" hidden="1" customHeight="1" spans="1:11">
      <c r="A994" s="126" t="s">
        <v>136</v>
      </c>
      <c r="B994" s="482" t="s">
        <v>1810</v>
      </c>
      <c r="C994" s="97"/>
      <c r="D994" s="89" t="s">
        <v>1886</v>
      </c>
      <c r="E994" s="97"/>
      <c r="F994" s="49" t="s">
        <v>1887</v>
      </c>
      <c r="G994" s="128">
        <v>75923</v>
      </c>
      <c r="H994" s="128">
        <v>77500</v>
      </c>
      <c r="I994" s="135">
        <v>0.021</v>
      </c>
      <c r="J994" s="134" t="s">
        <v>148</v>
      </c>
      <c r="K994" s="134" t="s">
        <v>148</v>
      </c>
    </row>
    <row r="995" ht="18.95" hidden="1" customHeight="1" spans="1:11">
      <c r="A995" s="126" t="s">
        <v>136</v>
      </c>
      <c r="B995" s="97" t="s">
        <v>136</v>
      </c>
      <c r="C995" s="482" t="s">
        <v>1886</v>
      </c>
      <c r="D995" s="89" t="s">
        <v>1888</v>
      </c>
      <c r="E995" s="97" t="s">
        <v>148</v>
      </c>
      <c r="F995" s="49" t="s">
        <v>4249</v>
      </c>
      <c r="G995" s="129">
        <v>177</v>
      </c>
      <c r="H995" s="129">
        <v>186</v>
      </c>
      <c r="I995" s="135">
        <v>0.051</v>
      </c>
      <c r="J995" s="134" t="s">
        <v>148</v>
      </c>
      <c r="K995" s="134" t="s">
        <v>2730</v>
      </c>
    </row>
    <row r="996" ht="18.95" hidden="1" customHeight="1" spans="1:11">
      <c r="A996" s="126" t="s">
        <v>136</v>
      </c>
      <c r="B996" s="97" t="s">
        <v>136</v>
      </c>
      <c r="C996" s="482" t="s">
        <v>1886</v>
      </c>
      <c r="D996" s="89" t="s">
        <v>1889</v>
      </c>
      <c r="E996" s="97" t="s">
        <v>148</v>
      </c>
      <c r="F996" s="49" t="s">
        <v>4250</v>
      </c>
      <c r="G996" s="129">
        <v>139</v>
      </c>
      <c r="H996" s="129">
        <v>141</v>
      </c>
      <c r="I996" s="135">
        <v>0.014</v>
      </c>
      <c r="J996" s="134" t="s">
        <v>148</v>
      </c>
      <c r="K996" s="134" t="s">
        <v>2730</v>
      </c>
    </row>
    <row r="997" ht="18.95" hidden="1" customHeight="1" spans="1:11">
      <c r="A997" s="126" t="s">
        <v>136</v>
      </c>
      <c r="B997" s="97" t="s">
        <v>136</v>
      </c>
      <c r="C997" s="482" t="s">
        <v>1886</v>
      </c>
      <c r="D997" s="89" t="s">
        <v>1890</v>
      </c>
      <c r="E997" s="97" t="s">
        <v>148</v>
      </c>
      <c r="F997" s="49" t="s">
        <v>4251</v>
      </c>
      <c r="G997" s="129">
        <v>0</v>
      </c>
      <c r="H997" s="129">
        <v>0</v>
      </c>
      <c r="I997" s="135" t="s">
        <v>136</v>
      </c>
      <c r="J997" s="134" t="s">
        <v>2730</v>
      </c>
      <c r="K997" s="134" t="s">
        <v>2730</v>
      </c>
    </row>
    <row r="998" ht="18.95" hidden="1" customHeight="1" spans="1:11">
      <c r="A998" s="126" t="s">
        <v>136</v>
      </c>
      <c r="B998" s="97" t="s">
        <v>136</v>
      </c>
      <c r="C998" s="482" t="s">
        <v>1886</v>
      </c>
      <c r="D998" s="89" t="s">
        <v>1891</v>
      </c>
      <c r="E998" s="97" t="s">
        <v>148</v>
      </c>
      <c r="F998" s="49" t="s">
        <v>4401</v>
      </c>
      <c r="G998" s="129">
        <v>60765</v>
      </c>
      <c r="H998" s="129">
        <v>62000</v>
      </c>
      <c r="I998" s="135">
        <v>0.02</v>
      </c>
      <c r="J998" s="134" t="s">
        <v>148</v>
      </c>
      <c r="K998" s="134" t="s">
        <v>2730</v>
      </c>
    </row>
    <row r="999" ht="18.95" hidden="1" customHeight="1" spans="1:11">
      <c r="A999" s="126" t="s">
        <v>136</v>
      </c>
      <c r="B999" s="97" t="s">
        <v>136</v>
      </c>
      <c r="C999" s="482" t="s">
        <v>1886</v>
      </c>
      <c r="D999" s="89" t="s">
        <v>1893</v>
      </c>
      <c r="E999" s="97" t="s">
        <v>148</v>
      </c>
      <c r="F999" s="49" t="s">
        <v>4402</v>
      </c>
      <c r="G999" s="129">
        <v>0</v>
      </c>
      <c r="H999" s="129">
        <v>0</v>
      </c>
      <c r="I999" s="135" t="s">
        <v>136</v>
      </c>
      <c r="J999" s="134" t="s">
        <v>2730</v>
      </c>
      <c r="K999" s="134" t="s">
        <v>2730</v>
      </c>
    </row>
    <row r="1000" ht="18.95" hidden="1" customHeight="1" spans="1:11">
      <c r="A1000" s="126" t="s">
        <v>136</v>
      </c>
      <c r="B1000" s="97"/>
      <c r="C1000" s="482" t="s">
        <v>1886</v>
      </c>
      <c r="D1000" s="89" t="s">
        <v>1895</v>
      </c>
      <c r="E1000" s="97" t="s">
        <v>148</v>
      </c>
      <c r="F1000" s="49" t="s">
        <v>4403</v>
      </c>
      <c r="G1000" s="129">
        <v>0</v>
      </c>
      <c r="H1000" s="129">
        <v>0</v>
      </c>
      <c r="I1000" s="135" t="s">
        <v>136</v>
      </c>
      <c r="J1000" s="134" t="s">
        <v>2730</v>
      </c>
      <c r="K1000" s="134" t="s">
        <v>2730</v>
      </c>
    </row>
    <row r="1001" ht="18.95" hidden="1" customHeight="1" spans="1:11">
      <c r="A1001" s="126" t="s">
        <v>136</v>
      </c>
      <c r="B1001" s="97" t="s">
        <v>136</v>
      </c>
      <c r="C1001" s="482" t="s">
        <v>1886</v>
      </c>
      <c r="D1001" s="89" t="s">
        <v>1897</v>
      </c>
      <c r="E1001" s="97" t="s">
        <v>148</v>
      </c>
      <c r="F1001" s="49" t="s">
        <v>4404</v>
      </c>
      <c r="G1001" s="129">
        <v>120</v>
      </c>
      <c r="H1001" s="129">
        <v>122</v>
      </c>
      <c r="I1001" s="135">
        <v>0.017</v>
      </c>
      <c r="J1001" s="134" t="s">
        <v>148</v>
      </c>
      <c r="K1001" s="134" t="s">
        <v>2730</v>
      </c>
    </row>
    <row r="1002" ht="18.95" hidden="1" customHeight="1" spans="1:11">
      <c r="A1002" s="126" t="s">
        <v>136</v>
      </c>
      <c r="B1002" s="97" t="s">
        <v>136</v>
      </c>
      <c r="C1002" s="482" t="s">
        <v>1886</v>
      </c>
      <c r="D1002" s="89" t="s">
        <v>1899</v>
      </c>
      <c r="E1002" s="97" t="s">
        <v>148</v>
      </c>
      <c r="F1002" s="49" t="s">
        <v>4405</v>
      </c>
      <c r="G1002" s="129">
        <v>0</v>
      </c>
      <c r="H1002" s="129">
        <v>0</v>
      </c>
      <c r="I1002" s="135" t="s">
        <v>136</v>
      </c>
      <c r="J1002" s="134" t="s">
        <v>2730</v>
      </c>
      <c r="K1002" s="134" t="s">
        <v>2730</v>
      </c>
    </row>
    <row r="1003" ht="18.95" hidden="1" customHeight="1" spans="1:11">
      <c r="A1003" s="126" t="s">
        <v>136</v>
      </c>
      <c r="B1003" s="97" t="s">
        <v>136</v>
      </c>
      <c r="C1003" s="482" t="s">
        <v>1886</v>
      </c>
      <c r="D1003" s="89" t="s">
        <v>1901</v>
      </c>
      <c r="E1003" s="97" t="s">
        <v>148</v>
      </c>
      <c r="F1003" s="54" t="s">
        <v>4406</v>
      </c>
      <c r="G1003" s="129">
        <v>14722</v>
      </c>
      <c r="H1003" s="130">
        <v>15051</v>
      </c>
      <c r="I1003" s="136">
        <v>0.022</v>
      </c>
      <c r="J1003" s="134" t="s">
        <v>148</v>
      </c>
      <c r="K1003" s="134" t="s">
        <v>2730</v>
      </c>
    </row>
    <row r="1004" ht="18.95" hidden="1" customHeight="1" spans="1:11">
      <c r="A1004" s="126" t="s">
        <v>136</v>
      </c>
      <c r="B1004" s="482" t="s">
        <v>1810</v>
      </c>
      <c r="C1004" s="97"/>
      <c r="D1004" s="89" t="s">
        <v>1903</v>
      </c>
      <c r="E1004" s="97"/>
      <c r="F1004" s="49" t="s">
        <v>1904</v>
      </c>
      <c r="G1004" s="128">
        <v>100301</v>
      </c>
      <c r="H1004" s="128">
        <v>103600</v>
      </c>
      <c r="I1004" s="135">
        <v>0.033</v>
      </c>
      <c r="J1004" s="134" t="s">
        <v>148</v>
      </c>
      <c r="K1004" s="134" t="s">
        <v>148</v>
      </c>
    </row>
    <row r="1005" ht="18.95" hidden="1" customHeight="1" spans="1:11">
      <c r="A1005" s="126" t="s">
        <v>136</v>
      </c>
      <c r="B1005" s="97" t="s">
        <v>136</v>
      </c>
      <c r="C1005" s="482" t="s">
        <v>1903</v>
      </c>
      <c r="D1005" s="89" t="s">
        <v>1905</v>
      </c>
      <c r="E1005" s="97" t="s">
        <v>148</v>
      </c>
      <c r="F1005" s="49" t="s">
        <v>4407</v>
      </c>
      <c r="G1005" s="129">
        <v>47326</v>
      </c>
      <c r="H1005" s="129">
        <v>49000</v>
      </c>
      <c r="I1005" s="135">
        <v>0.035</v>
      </c>
      <c r="J1005" s="134" t="s">
        <v>148</v>
      </c>
      <c r="K1005" s="134" t="s">
        <v>2730</v>
      </c>
    </row>
    <row r="1006" ht="18.95" hidden="1" customHeight="1" spans="1:11">
      <c r="A1006" s="126" t="s">
        <v>136</v>
      </c>
      <c r="B1006" s="97" t="s">
        <v>136</v>
      </c>
      <c r="C1006" s="482" t="s">
        <v>1903</v>
      </c>
      <c r="D1006" s="89" t="s">
        <v>1907</v>
      </c>
      <c r="E1006" s="97" t="s">
        <v>148</v>
      </c>
      <c r="F1006" s="49" t="s">
        <v>4408</v>
      </c>
      <c r="G1006" s="129">
        <v>29228</v>
      </c>
      <c r="H1006" s="129">
        <v>30100</v>
      </c>
      <c r="I1006" s="135">
        <v>0.03</v>
      </c>
      <c r="J1006" s="134" t="s">
        <v>148</v>
      </c>
      <c r="K1006" s="134" t="s">
        <v>2730</v>
      </c>
    </row>
    <row r="1007" ht="18.95" hidden="1" customHeight="1" spans="1:11">
      <c r="A1007" s="126" t="s">
        <v>136</v>
      </c>
      <c r="B1007" s="97" t="s">
        <v>136</v>
      </c>
      <c r="C1007" s="482" t="s">
        <v>1903</v>
      </c>
      <c r="D1007" s="89" t="s">
        <v>1909</v>
      </c>
      <c r="E1007" s="97" t="s">
        <v>148</v>
      </c>
      <c r="F1007" s="49" t="s">
        <v>4409</v>
      </c>
      <c r="G1007" s="129">
        <v>23286</v>
      </c>
      <c r="H1007" s="129">
        <v>24030</v>
      </c>
      <c r="I1007" s="135">
        <v>0.032</v>
      </c>
      <c r="J1007" s="134" t="s">
        <v>148</v>
      </c>
      <c r="K1007" s="134" t="s">
        <v>2730</v>
      </c>
    </row>
    <row r="1008" ht="18.95" hidden="1" customHeight="1" spans="1:11">
      <c r="A1008" s="126" t="s">
        <v>136</v>
      </c>
      <c r="B1008" s="97" t="s">
        <v>136</v>
      </c>
      <c r="C1008" s="482" t="s">
        <v>1903</v>
      </c>
      <c r="D1008" s="89" t="s">
        <v>1911</v>
      </c>
      <c r="E1008" s="97" t="s">
        <v>148</v>
      </c>
      <c r="F1008" s="54" t="s">
        <v>4410</v>
      </c>
      <c r="G1008" s="129">
        <v>461</v>
      </c>
      <c r="H1008" s="130">
        <v>470</v>
      </c>
      <c r="I1008" s="136">
        <v>0.02</v>
      </c>
      <c r="J1008" s="134" t="s">
        <v>148</v>
      </c>
      <c r="K1008" s="134" t="s">
        <v>2730</v>
      </c>
    </row>
    <row r="1009" ht="18.95" hidden="1" customHeight="1" spans="1:11">
      <c r="A1009" s="126" t="s">
        <v>136</v>
      </c>
      <c r="B1009" s="482" t="s">
        <v>1810</v>
      </c>
      <c r="C1009" s="97"/>
      <c r="D1009" s="89" t="s">
        <v>1913</v>
      </c>
      <c r="E1009" s="97"/>
      <c r="F1009" s="49" t="s">
        <v>1914</v>
      </c>
      <c r="G1009" s="128">
        <v>635</v>
      </c>
      <c r="H1009" s="128">
        <v>642</v>
      </c>
      <c r="I1009" s="135">
        <v>0.011</v>
      </c>
      <c r="J1009" s="134" t="s">
        <v>148</v>
      </c>
      <c r="K1009" s="134" t="s">
        <v>148</v>
      </c>
    </row>
    <row r="1010" ht="18.95" hidden="1" customHeight="1" spans="1:11">
      <c r="A1010" s="126" t="s">
        <v>136</v>
      </c>
      <c r="B1010" s="97"/>
      <c r="C1010" s="482" t="s">
        <v>1913</v>
      </c>
      <c r="D1010" s="89" t="s">
        <v>1915</v>
      </c>
      <c r="E1010" s="97" t="s">
        <v>148</v>
      </c>
      <c r="F1010" s="49" t="s">
        <v>4249</v>
      </c>
      <c r="G1010" s="129">
        <v>1</v>
      </c>
      <c r="H1010" s="129">
        <v>1</v>
      </c>
      <c r="I1010" s="135">
        <v>0</v>
      </c>
      <c r="J1010" s="134" t="s">
        <v>148</v>
      </c>
      <c r="K1010" s="134" t="s">
        <v>2730</v>
      </c>
    </row>
    <row r="1011" ht="18.95" hidden="1" customHeight="1" spans="1:11">
      <c r="A1011" s="126" t="s">
        <v>136</v>
      </c>
      <c r="B1011" s="97" t="s">
        <v>136</v>
      </c>
      <c r="C1011" s="482" t="s">
        <v>1913</v>
      </c>
      <c r="D1011" s="89" t="s">
        <v>1916</v>
      </c>
      <c r="E1011" s="97" t="s">
        <v>148</v>
      </c>
      <c r="F1011" s="49" t="s">
        <v>4250</v>
      </c>
      <c r="G1011" s="129">
        <v>6</v>
      </c>
      <c r="H1011" s="129">
        <v>6</v>
      </c>
      <c r="I1011" s="135">
        <v>0</v>
      </c>
      <c r="J1011" s="134" t="s">
        <v>148</v>
      </c>
      <c r="K1011" s="134" t="s">
        <v>2730</v>
      </c>
    </row>
    <row r="1012" ht="18.95" hidden="1" customHeight="1" spans="1:11">
      <c r="A1012" s="126" t="s">
        <v>136</v>
      </c>
      <c r="B1012" s="97" t="s">
        <v>136</v>
      </c>
      <c r="C1012" s="482" t="s">
        <v>1913</v>
      </c>
      <c r="D1012" s="89" t="s">
        <v>1917</v>
      </c>
      <c r="E1012" s="97" t="s">
        <v>148</v>
      </c>
      <c r="F1012" s="49" t="s">
        <v>4251</v>
      </c>
      <c r="G1012" s="129">
        <v>0</v>
      </c>
      <c r="H1012" s="129">
        <v>0</v>
      </c>
      <c r="I1012" s="135" t="s">
        <v>136</v>
      </c>
      <c r="J1012" s="134" t="s">
        <v>2730</v>
      </c>
      <c r="K1012" s="134" t="s">
        <v>2730</v>
      </c>
    </row>
    <row r="1013" ht="18.95" hidden="1" customHeight="1" spans="1:11">
      <c r="A1013" s="126" t="s">
        <v>136</v>
      </c>
      <c r="B1013" s="97" t="s">
        <v>136</v>
      </c>
      <c r="C1013" s="482" t="s">
        <v>1913</v>
      </c>
      <c r="D1013" s="89" t="s">
        <v>1918</v>
      </c>
      <c r="E1013" s="97" t="s">
        <v>148</v>
      </c>
      <c r="F1013" s="49" t="s">
        <v>4399</v>
      </c>
      <c r="G1013" s="129">
        <v>15</v>
      </c>
      <c r="H1013" s="129">
        <v>15</v>
      </c>
      <c r="I1013" s="135">
        <v>0</v>
      </c>
      <c r="J1013" s="134" t="s">
        <v>148</v>
      </c>
      <c r="K1013" s="134" t="s">
        <v>2730</v>
      </c>
    </row>
    <row r="1014" ht="18.95" hidden="1" customHeight="1" spans="1:11">
      <c r="A1014" s="126" t="s">
        <v>136</v>
      </c>
      <c r="B1014" s="97" t="s">
        <v>136</v>
      </c>
      <c r="C1014" s="482" t="s">
        <v>1913</v>
      </c>
      <c r="D1014" s="89" t="s">
        <v>1919</v>
      </c>
      <c r="E1014" s="97" t="s">
        <v>148</v>
      </c>
      <c r="F1014" s="49" t="s">
        <v>4411</v>
      </c>
      <c r="G1014" s="129">
        <v>307</v>
      </c>
      <c r="H1014" s="129">
        <v>310</v>
      </c>
      <c r="I1014" s="135">
        <v>0.01</v>
      </c>
      <c r="J1014" s="134" t="s">
        <v>148</v>
      </c>
      <c r="K1014" s="134" t="s">
        <v>2730</v>
      </c>
    </row>
    <row r="1015" ht="18.95" hidden="1" customHeight="1" spans="1:11">
      <c r="A1015" s="126" t="s">
        <v>136</v>
      </c>
      <c r="B1015" s="97"/>
      <c r="C1015" s="482" t="s">
        <v>1913</v>
      </c>
      <c r="D1015" s="89" t="s">
        <v>1921</v>
      </c>
      <c r="E1015" s="97" t="s">
        <v>148</v>
      </c>
      <c r="F1015" s="54" t="s">
        <v>4412</v>
      </c>
      <c r="G1015" s="129">
        <v>306</v>
      </c>
      <c r="H1015" s="130">
        <v>310</v>
      </c>
      <c r="I1015" s="136">
        <v>0.013</v>
      </c>
      <c r="J1015" s="134" t="s">
        <v>148</v>
      </c>
      <c r="K1015" s="134" t="s">
        <v>2730</v>
      </c>
    </row>
    <row r="1016" ht="18.95" hidden="1" customHeight="1" spans="1:11">
      <c r="A1016" s="126" t="s">
        <v>136</v>
      </c>
      <c r="B1016" s="482" t="s">
        <v>1810</v>
      </c>
      <c r="C1016" s="97"/>
      <c r="D1016" s="89" t="s">
        <v>1923</v>
      </c>
      <c r="E1016" s="97"/>
      <c r="F1016" s="51" t="s">
        <v>1924</v>
      </c>
      <c r="G1016" s="128">
        <v>2752461</v>
      </c>
      <c r="H1016" s="128">
        <v>2830000</v>
      </c>
      <c r="I1016" s="135">
        <v>0.028</v>
      </c>
      <c r="J1016" s="134" t="s">
        <v>148</v>
      </c>
      <c r="K1016" s="134" t="s">
        <v>148</v>
      </c>
    </row>
    <row r="1017" ht="18.95" hidden="1" customHeight="1" spans="1:11">
      <c r="A1017" s="126" t="s">
        <v>136</v>
      </c>
      <c r="B1017" s="97" t="s">
        <v>136</v>
      </c>
      <c r="C1017" s="482" t="s">
        <v>1923</v>
      </c>
      <c r="D1017" s="89" t="s">
        <v>1925</v>
      </c>
      <c r="E1017" s="97" t="s">
        <v>148</v>
      </c>
      <c r="F1017" s="51" t="s">
        <v>4413</v>
      </c>
      <c r="G1017" s="129">
        <v>1801848</v>
      </c>
      <c r="H1017" s="129">
        <v>1853800</v>
      </c>
      <c r="I1017" s="135">
        <v>0.029</v>
      </c>
      <c r="J1017" s="134" t="s">
        <v>148</v>
      </c>
      <c r="K1017" s="134" t="s">
        <v>2730</v>
      </c>
    </row>
    <row r="1018" ht="18.95" hidden="1" customHeight="1" spans="1:11">
      <c r="A1018" s="126" t="s">
        <v>136</v>
      </c>
      <c r="B1018" s="97" t="s">
        <v>136</v>
      </c>
      <c r="C1018" s="482" t="s">
        <v>1923</v>
      </c>
      <c r="D1018" s="89" t="s">
        <v>1927</v>
      </c>
      <c r="E1018" s="97" t="s">
        <v>148</v>
      </c>
      <c r="F1018" s="51" t="s">
        <v>4414</v>
      </c>
      <c r="G1018" s="129">
        <v>949449</v>
      </c>
      <c r="H1018" s="129">
        <v>975000</v>
      </c>
      <c r="I1018" s="135">
        <v>0.027</v>
      </c>
      <c r="J1018" s="134" t="s">
        <v>148</v>
      </c>
      <c r="K1018" s="134" t="s">
        <v>2730</v>
      </c>
    </row>
    <row r="1019" ht="18.95" hidden="1" customHeight="1" spans="1:11">
      <c r="A1019" s="126" t="s">
        <v>136</v>
      </c>
      <c r="B1019" s="97" t="s">
        <v>136</v>
      </c>
      <c r="C1019" s="482" t="s">
        <v>1923</v>
      </c>
      <c r="D1019" s="89" t="s">
        <v>1929</v>
      </c>
      <c r="E1019" s="97" t="s">
        <v>148</v>
      </c>
      <c r="F1019" s="51" t="s">
        <v>4415</v>
      </c>
      <c r="G1019" s="129">
        <v>352</v>
      </c>
      <c r="H1019" s="129">
        <v>360</v>
      </c>
      <c r="I1019" s="135">
        <v>0.023</v>
      </c>
      <c r="J1019" s="134" t="s">
        <v>148</v>
      </c>
      <c r="K1019" s="134" t="s">
        <v>2730</v>
      </c>
    </row>
    <row r="1020" ht="18.95" hidden="1" customHeight="1" spans="1:11">
      <c r="A1020" s="126" t="s">
        <v>136</v>
      </c>
      <c r="B1020" s="97" t="s">
        <v>136</v>
      </c>
      <c r="C1020" s="482" t="s">
        <v>1923</v>
      </c>
      <c r="D1020" s="89" t="s">
        <v>1931</v>
      </c>
      <c r="E1020" s="97" t="s">
        <v>148</v>
      </c>
      <c r="F1020" s="57" t="s">
        <v>4416</v>
      </c>
      <c r="G1020" s="129">
        <v>812</v>
      </c>
      <c r="H1020" s="130">
        <v>840</v>
      </c>
      <c r="I1020" s="136">
        <v>0.034</v>
      </c>
      <c r="J1020" s="134" t="s">
        <v>148</v>
      </c>
      <c r="K1020" s="134" t="s">
        <v>2730</v>
      </c>
    </row>
    <row r="1021" ht="18.95" hidden="1" customHeight="1" spans="1:11">
      <c r="A1021" s="126" t="s">
        <v>136</v>
      </c>
      <c r="B1021" s="482" t="s">
        <v>1810</v>
      </c>
      <c r="C1021" s="97"/>
      <c r="D1021" s="89" t="s">
        <v>1933</v>
      </c>
      <c r="E1021" s="97"/>
      <c r="F1021" s="49" t="s">
        <v>1934</v>
      </c>
      <c r="G1021" s="128">
        <v>50757</v>
      </c>
      <c r="H1021" s="128">
        <v>52258</v>
      </c>
      <c r="I1021" s="135">
        <v>0.03</v>
      </c>
      <c r="J1021" s="134" t="s">
        <v>148</v>
      </c>
      <c r="K1021" s="134" t="s">
        <v>148</v>
      </c>
    </row>
    <row r="1022" ht="18.95" hidden="1" customHeight="1" spans="1:11">
      <c r="A1022" s="126" t="s">
        <v>136</v>
      </c>
      <c r="B1022" s="97"/>
      <c r="C1022" s="482" t="s">
        <v>1933</v>
      </c>
      <c r="D1022" s="89" t="s">
        <v>1935</v>
      </c>
      <c r="E1022" s="97" t="s">
        <v>148</v>
      </c>
      <c r="F1022" s="49" t="s">
        <v>4417</v>
      </c>
      <c r="G1022" s="129">
        <v>1230</v>
      </c>
      <c r="H1022" s="129">
        <v>1280</v>
      </c>
      <c r="I1022" s="135">
        <v>0.041</v>
      </c>
      <c r="J1022" s="134" t="s">
        <v>148</v>
      </c>
      <c r="K1022" s="134" t="s">
        <v>2730</v>
      </c>
    </row>
    <row r="1023" ht="18.95" hidden="1" customHeight="1" spans="1:11">
      <c r="A1023" s="126" t="s">
        <v>136</v>
      </c>
      <c r="B1023" s="97" t="s">
        <v>136</v>
      </c>
      <c r="C1023" s="482" t="s">
        <v>1933</v>
      </c>
      <c r="D1023" s="89" t="s">
        <v>1937</v>
      </c>
      <c r="E1023" s="97" t="s">
        <v>148</v>
      </c>
      <c r="F1023" s="54" t="s">
        <v>4418</v>
      </c>
      <c r="G1023" s="129">
        <v>49527</v>
      </c>
      <c r="H1023" s="130">
        <v>50978</v>
      </c>
      <c r="I1023" s="136">
        <v>0.029</v>
      </c>
      <c r="J1023" s="134" t="s">
        <v>148</v>
      </c>
      <c r="K1023" s="134" t="s">
        <v>2730</v>
      </c>
    </row>
    <row r="1024" ht="18.95" customHeight="1" spans="1:11">
      <c r="A1024" s="126" t="s">
        <v>135</v>
      </c>
      <c r="B1024" s="97" t="s">
        <v>136</v>
      </c>
      <c r="C1024" s="97"/>
      <c r="D1024" s="89" t="s">
        <v>1939</v>
      </c>
      <c r="E1024" s="97"/>
      <c r="F1024" s="48" t="s">
        <v>1940</v>
      </c>
      <c r="G1024" s="127">
        <v>788787</v>
      </c>
      <c r="H1024" s="127">
        <v>857000</v>
      </c>
      <c r="I1024" s="133">
        <v>0.086</v>
      </c>
      <c r="J1024" s="134" t="s">
        <v>148</v>
      </c>
      <c r="K1024" s="134" t="s">
        <v>148</v>
      </c>
    </row>
    <row r="1025" ht="18.95" hidden="1" customHeight="1" spans="1:11">
      <c r="A1025" s="126" t="s">
        <v>136</v>
      </c>
      <c r="B1025" s="482" t="s">
        <v>1939</v>
      </c>
      <c r="C1025" s="97"/>
      <c r="D1025" s="89" t="s">
        <v>1941</v>
      </c>
      <c r="E1025" s="97"/>
      <c r="F1025" s="27" t="s">
        <v>1942</v>
      </c>
      <c r="G1025" s="128">
        <v>42368</v>
      </c>
      <c r="H1025" s="128">
        <v>43600</v>
      </c>
      <c r="I1025" s="135">
        <v>0.029</v>
      </c>
      <c r="J1025" s="134" t="s">
        <v>148</v>
      </c>
      <c r="K1025" s="134" t="s">
        <v>148</v>
      </c>
    </row>
    <row r="1026" ht="18.95" hidden="1" customHeight="1" spans="1:11">
      <c r="A1026" s="126" t="s">
        <v>136</v>
      </c>
      <c r="B1026" s="97" t="s">
        <v>136</v>
      </c>
      <c r="C1026" s="482" t="s">
        <v>1941</v>
      </c>
      <c r="D1026" s="89" t="s">
        <v>1943</v>
      </c>
      <c r="E1026" s="97" t="s">
        <v>148</v>
      </c>
      <c r="F1026" s="49" t="s">
        <v>4249</v>
      </c>
      <c r="G1026" s="129">
        <v>4866</v>
      </c>
      <c r="H1026" s="129">
        <v>5100</v>
      </c>
      <c r="I1026" s="135">
        <v>0.048</v>
      </c>
      <c r="J1026" s="134" t="s">
        <v>148</v>
      </c>
      <c r="K1026" s="134" t="s">
        <v>2730</v>
      </c>
    </row>
    <row r="1027" ht="18.95" hidden="1" customHeight="1" spans="1:11">
      <c r="A1027" s="126" t="s">
        <v>136</v>
      </c>
      <c r="B1027" s="97" t="s">
        <v>136</v>
      </c>
      <c r="C1027" s="482" t="s">
        <v>1941</v>
      </c>
      <c r="D1027" s="89" t="s">
        <v>1944</v>
      </c>
      <c r="E1027" s="97" t="s">
        <v>148</v>
      </c>
      <c r="F1027" s="49" t="s">
        <v>4250</v>
      </c>
      <c r="G1027" s="129">
        <v>1158</v>
      </c>
      <c r="H1027" s="129">
        <v>1190</v>
      </c>
      <c r="I1027" s="135">
        <v>0.028</v>
      </c>
      <c r="J1027" s="134" t="s">
        <v>148</v>
      </c>
      <c r="K1027" s="134" t="s">
        <v>2730</v>
      </c>
    </row>
    <row r="1028" ht="18.95" hidden="1" customHeight="1" spans="1:11">
      <c r="A1028" s="126" t="s">
        <v>136</v>
      </c>
      <c r="B1028" s="97"/>
      <c r="C1028" s="482" t="s">
        <v>1941</v>
      </c>
      <c r="D1028" s="89" t="s">
        <v>1945</v>
      </c>
      <c r="E1028" s="97" t="s">
        <v>148</v>
      </c>
      <c r="F1028" s="49" t="s">
        <v>4251</v>
      </c>
      <c r="G1028" s="129">
        <v>0</v>
      </c>
      <c r="H1028" s="129">
        <v>0</v>
      </c>
      <c r="I1028" s="135" t="s">
        <v>136</v>
      </c>
      <c r="J1028" s="134" t="s">
        <v>2730</v>
      </c>
      <c r="K1028" s="134" t="s">
        <v>2730</v>
      </c>
    </row>
    <row r="1029" ht="18.95" hidden="1" customHeight="1" spans="1:11">
      <c r="A1029" s="126" t="s">
        <v>136</v>
      </c>
      <c r="B1029" s="97" t="s">
        <v>136</v>
      </c>
      <c r="C1029" s="482" t="s">
        <v>1941</v>
      </c>
      <c r="D1029" s="89" t="s">
        <v>1946</v>
      </c>
      <c r="E1029" s="97" t="s">
        <v>148</v>
      </c>
      <c r="F1029" s="49" t="s">
        <v>4419</v>
      </c>
      <c r="G1029" s="129">
        <v>3238</v>
      </c>
      <c r="H1029" s="129">
        <v>3300</v>
      </c>
      <c r="I1029" s="135">
        <v>0.019</v>
      </c>
      <c r="J1029" s="134" t="s">
        <v>148</v>
      </c>
      <c r="K1029" s="134" t="s">
        <v>2730</v>
      </c>
    </row>
    <row r="1030" ht="18.95" hidden="1" customHeight="1" spans="1:11">
      <c r="A1030" s="126" t="s">
        <v>136</v>
      </c>
      <c r="B1030" s="97" t="s">
        <v>136</v>
      </c>
      <c r="C1030" s="482" t="s">
        <v>1941</v>
      </c>
      <c r="D1030" s="89" t="s">
        <v>1948</v>
      </c>
      <c r="E1030" s="97" t="s">
        <v>148</v>
      </c>
      <c r="F1030" s="49" t="s">
        <v>4420</v>
      </c>
      <c r="G1030" s="129">
        <v>0</v>
      </c>
      <c r="H1030" s="129">
        <v>0</v>
      </c>
      <c r="I1030" s="135" t="s">
        <v>136</v>
      </c>
      <c r="J1030" s="134" t="s">
        <v>2730</v>
      </c>
      <c r="K1030" s="134" t="s">
        <v>2730</v>
      </c>
    </row>
    <row r="1031" ht="18.95" hidden="1" customHeight="1" spans="1:11">
      <c r="A1031" s="126"/>
      <c r="B1031" s="97" t="s">
        <v>136</v>
      </c>
      <c r="C1031" s="482" t="s">
        <v>1941</v>
      </c>
      <c r="D1031" s="89" t="s">
        <v>1950</v>
      </c>
      <c r="E1031" s="97" t="s">
        <v>148</v>
      </c>
      <c r="F1031" s="49" t="s">
        <v>4421</v>
      </c>
      <c r="G1031" s="129">
        <v>0</v>
      </c>
      <c r="H1031" s="129"/>
      <c r="I1031" s="135" t="s">
        <v>136</v>
      </c>
      <c r="J1031" s="134" t="s">
        <v>2730</v>
      </c>
      <c r="K1031" s="134" t="s">
        <v>2730</v>
      </c>
    </row>
    <row r="1032" ht="18.95" hidden="1" customHeight="1" spans="1:11">
      <c r="A1032" s="126" t="s">
        <v>136</v>
      </c>
      <c r="B1032" s="97"/>
      <c r="C1032" s="482" t="s">
        <v>1941</v>
      </c>
      <c r="D1032" s="89" t="s">
        <v>1952</v>
      </c>
      <c r="E1032" s="97" t="s">
        <v>148</v>
      </c>
      <c r="F1032" s="49" t="s">
        <v>4422</v>
      </c>
      <c r="G1032" s="129">
        <v>10629</v>
      </c>
      <c r="H1032" s="129">
        <v>11000</v>
      </c>
      <c r="I1032" s="135">
        <v>0.035</v>
      </c>
      <c r="J1032" s="134" t="s">
        <v>148</v>
      </c>
      <c r="K1032" s="134" t="s">
        <v>2730</v>
      </c>
    </row>
    <row r="1033" ht="18.95" hidden="1" customHeight="1" spans="1:11">
      <c r="A1033" s="126" t="s">
        <v>136</v>
      </c>
      <c r="B1033" s="97" t="s">
        <v>136</v>
      </c>
      <c r="C1033" s="482" t="s">
        <v>1941</v>
      </c>
      <c r="D1033" s="89" t="s">
        <v>1954</v>
      </c>
      <c r="E1033" s="97" t="s">
        <v>148</v>
      </c>
      <c r="F1033" s="49" t="s">
        <v>4423</v>
      </c>
      <c r="G1033" s="129">
        <v>10</v>
      </c>
      <c r="H1033" s="129">
        <v>10</v>
      </c>
      <c r="I1033" s="135">
        <v>0</v>
      </c>
      <c r="J1033" s="134" t="s">
        <v>148</v>
      </c>
      <c r="K1033" s="134" t="s">
        <v>2730</v>
      </c>
    </row>
    <row r="1034" ht="18.95" hidden="1" customHeight="1" spans="1:11">
      <c r="A1034" s="126" t="s">
        <v>136</v>
      </c>
      <c r="B1034" s="97" t="s">
        <v>136</v>
      </c>
      <c r="C1034" s="482" t="s">
        <v>1941</v>
      </c>
      <c r="D1034" s="89" t="s">
        <v>1956</v>
      </c>
      <c r="E1034" s="97" t="s">
        <v>148</v>
      </c>
      <c r="F1034" s="54" t="s">
        <v>4424</v>
      </c>
      <c r="G1034" s="129">
        <v>22467</v>
      </c>
      <c r="H1034" s="130">
        <v>23000</v>
      </c>
      <c r="I1034" s="136">
        <v>0.024</v>
      </c>
      <c r="J1034" s="134" t="s">
        <v>148</v>
      </c>
      <c r="K1034" s="134" t="s">
        <v>2730</v>
      </c>
    </row>
    <row r="1035" ht="18.95" hidden="1" customHeight="1" spans="1:11">
      <c r="A1035" s="126" t="s">
        <v>136</v>
      </c>
      <c r="B1035" s="482" t="s">
        <v>1939</v>
      </c>
      <c r="C1035" s="97"/>
      <c r="D1035" s="89" t="s">
        <v>1958</v>
      </c>
      <c r="E1035" s="97"/>
      <c r="F1035" s="49" t="s">
        <v>1959</v>
      </c>
      <c r="G1035" s="128">
        <v>55397</v>
      </c>
      <c r="H1035" s="128">
        <v>56000</v>
      </c>
      <c r="I1035" s="135">
        <v>0.011</v>
      </c>
      <c r="J1035" s="134" t="s">
        <v>148</v>
      </c>
      <c r="K1035" s="134" t="s">
        <v>148</v>
      </c>
    </row>
    <row r="1036" ht="18.95" hidden="1" customHeight="1" spans="1:11">
      <c r="A1036" s="126" t="s">
        <v>136</v>
      </c>
      <c r="B1036" s="97" t="s">
        <v>136</v>
      </c>
      <c r="C1036" s="482" t="s">
        <v>1958</v>
      </c>
      <c r="D1036" s="89" t="s">
        <v>1960</v>
      </c>
      <c r="E1036" s="97" t="s">
        <v>148</v>
      </c>
      <c r="F1036" s="49" t="s">
        <v>4249</v>
      </c>
      <c r="G1036" s="129">
        <v>1506</v>
      </c>
      <c r="H1036" s="129">
        <v>1560</v>
      </c>
      <c r="I1036" s="135">
        <v>0.036</v>
      </c>
      <c r="J1036" s="134" t="s">
        <v>148</v>
      </c>
      <c r="K1036" s="134" t="s">
        <v>2730</v>
      </c>
    </row>
    <row r="1037" ht="18.95" hidden="1" customHeight="1" spans="1:11">
      <c r="A1037" s="126" t="s">
        <v>136</v>
      </c>
      <c r="B1037" s="97" t="s">
        <v>136</v>
      </c>
      <c r="C1037" s="482" t="s">
        <v>1958</v>
      </c>
      <c r="D1037" s="89" t="s">
        <v>1961</v>
      </c>
      <c r="E1037" s="97" t="s">
        <v>148</v>
      </c>
      <c r="F1037" s="49" t="s">
        <v>4250</v>
      </c>
      <c r="G1037" s="129">
        <v>387</v>
      </c>
      <c r="H1037" s="129">
        <v>390</v>
      </c>
      <c r="I1037" s="135">
        <v>0.008</v>
      </c>
      <c r="J1037" s="134" t="s">
        <v>148</v>
      </c>
      <c r="K1037" s="134" t="s">
        <v>2730</v>
      </c>
    </row>
    <row r="1038" ht="18.95" hidden="1" customHeight="1" spans="1:11">
      <c r="A1038" s="126" t="s">
        <v>136</v>
      </c>
      <c r="B1038" s="97" t="s">
        <v>136</v>
      </c>
      <c r="C1038" s="482" t="s">
        <v>1958</v>
      </c>
      <c r="D1038" s="89" t="s">
        <v>1962</v>
      </c>
      <c r="E1038" s="97" t="s">
        <v>148</v>
      </c>
      <c r="F1038" s="49" t="s">
        <v>4251</v>
      </c>
      <c r="G1038" s="129">
        <v>59</v>
      </c>
      <c r="H1038" s="129">
        <v>63</v>
      </c>
      <c r="I1038" s="135">
        <v>0.068</v>
      </c>
      <c r="J1038" s="134" t="s">
        <v>148</v>
      </c>
      <c r="K1038" s="134" t="s">
        <v>2730</v>
      </c>
    </row>
    <row r="1039" ht="18.95" hidden="1" customHeight="1" spans="1:11">
      <c r="A1039" s="126" t="s">
        <v>136</v>
      </c>
      <c r="B1039" s="97" t="s">
        <v>136</v>
      </c>
      <c r="C1039" s="482" t="s">
        <v>1958</v>
      </c>
      <c r="D1039" s="89" t="s">
        <v>1963</v>
      </c>
      <c r="E1039" s="97" t="s">
        <v>148</v>
      </c>
      <c r="F1039" s="49" t="s">
        <v>4425</v>
      </c>
      <c r="G1039" s="129">
        <v>85</v>
      </c>
      <c r="H1039" s="129">
        <v>94</v>
      </c>
      <c r="I1039" s="135">
        <v>0.106</v>
      </c>
      <c r="J1039" s="134" t="s">
        <v>148</v>
      </c>
      <c r="K1039" s="134" t="s">
        <v>2730</v>
      </c>
    </row>
    <row r="1040" ht="18.95" hidden="1" customHeight="1" spans="1:11">
      <c r="A1040" s="126" t="s">
        <v>136</v>
      </c>
      <c r="B1040" s="97" t="s">
        <v>136</v>
      </c>
      <c r="C1040" s="482" t="s">
        <v>1958</v>
      </c>
      <c r="D1040" s="89" t="s">
        <v>1965</v>
      </c>
      <c r="E1040" s="97" t="s">
        <v>148</v>
      </c>
      <c r="F1040" s="49" t="s">
        <v>4426</v>
      </c>
      <c r="G1040" s="129">
        <v>0</v>
      </c>
      <c r="H1040" s="129"/>
      <c r="I1040" s="135" t="s">
        <v>136</v>
      </c>
      <c r="J1040" s="134" t="s">
        <v>2730</v>
      </c>
      <c r="K1040" s="134" t="s">
        <v>2730</v>
      </c>
    </row>
    <row r="1041" ht="18.95" hidden="1" customHeight="1" spans="1:11">
      <c r="A1041" s="126" t="s">
        <v>136</v>
      </c>
      <c r="B1041" s="97" t="s">
        <v>136</v>
      </c>
      <c r="C1041" s="482" t="s">
        <v>1958</v>
      </c>
      <c r="D1041" s="89" t="s">
        <v>1967</v>
      </c>
      <c r="E1041" s="97" t="s">
        <v>148</v>
      </c>
      <c r="F1041" s="49" t="s">
        <v>4427</v>
      </c>
      <c r="G1041" s="129">
        <v>0</v>
      </c>
      <c r="H1041" s="129"/>
      <c r="I1041" s="135" t="s">
        <v>136</v>
      </c>
      <c r="J1041" s="134" t="s">
        <v>2730</v>
      </c>
      <c r="K1041" s="134" t="s">
        <v>2730</v>
      </c>
    </row>
    <row r="1042" ht="18.95" hidden="1" customHeight="1" spans="1:11">
      <c r="A1042" s="126" t="s">
        <v>136</v>
      </c>
      <c r="B1042" s="97"/>
      <c r="C1042" s="482" t="s">
        <v>1958</v>
      </c>
      <c r="D1042" s="89" t="s">
        <v>1969</v>
      </c>
      <c r="E1042" s="97" t="s">
        <v>148</v>
      </c>
      <c r="F1042" s="49" t="s">
        <v>4428</v>
      </c>
      <c r="G1042" s="129">
        <v>2923</v>
      </c>
      <c r="H1042" s="129">
        <v>2990</v>
      </c>
      <c r="I1042" s="135">
        <v>0.023</v>
      </c>
      <c r="J1042" s="134" t="s">
        <v>148</v>
      </c>
      <c r="K1042" s="134" t="s">
        <v>2730</v>
      </c>
    </row>
    <row r="1043" ht="18.95" hidden="1" customHeight="1" spans="1:11">
      <c r="A1043" s="126" t="s">
        <v>136</v>
      </c>
      <c r="B1043" s="97" t="s">
        <v>136</v>
      </c>
      <c r="C1043" s="482" t="s">
        <v>1958</v>
      </c>
      <c r="D1043" s="89" t="s">
        <v>1971</v>
      </c>
      <c r="E1043" s="97" t="s">
        <v>148</v>
      </c>
      <c r="F1043" s="49" t="s">
        <v>4429</v>
      </c>
      <c r="G1043" s="129">
        <v>13518</v>
      </c>
      <c r="H1043" s="129">
        <v>13900</v>
      </c>
      <c r="I1043" s="135">
        <v>0.028</v>
      </c>
      <c r="J1043" s="134" t="s">
        <v>148</v>
      </c>
      <c r="K1043" s="134" t="s">
        <v>2730</v>
      </c>
    </row>
    <row r="1044" ht="18.95" hidden="1" customHeight="1" spans="1:11">
      <c r="A1044" s="126" t="s">
        <v>136</v>
      </c>
      <c r="B1044" s="97" t="s">
        <v>136</v>
      </c>
      <c r="C1044" s="482" t="s">
        <v>1958</v>
      </c>
      <c r="D1044" s="89" t="s">
        <v>1973</v>
      </c>
      <c r="E1044" s="97" t="s">
        <v>148</v>
      </c>
      <c r="F1044" s="49" t="s">
        <v>4430</v>
      </c>
      <c r="G1044" s="129">
        <v>240</v>
      </c>
      <c r="H1044" s="129">
        <v>240</v>
      </c>
      <c r="I1044" s="135">
        <v>0</v>
      </c>
      <c r="J1044" s="134" t="s">
        <v>148</v>
      </c>
      <c r="K1044" s="134" t="s">
        <v>2730</v>
      </c>
    </row>
    <row r="1045" ht="18.95" hidden="1" customHeight="1" spans="1:11">
      <c r="A1045" s="126" t="s">
        <v>136</v>
      </c>
      <c r="B1045" s="97" t="s">
        <v>136</v>
      </c>
      <c r="C1045" s="482" t="s">
        <v>1958</v>
      </c>
      <c r="D1045" s="89" t="s">
        <v>1975</v>
      </c>
      <c r="E1045" s="97" t="s">
        <v>148</v>
      </c>
      <c r="F1045" s="49" t="s">
        <v>4431</v>
      </c>
      <c r="G1045" s="129">
        <v>5</v>
      </c>
      <c r="H1045" s="129">
        <v>5</v>
      </c>
      <c r="I1045" s="135">
        <v>0</v>
      </c>
      <c r="J1045" s="134" t="s">
        <v>148</v>
      </c>
      <c r="K1045" s="134" t="s">
        <v>2730</v>
      </c>
    </row>
    <row r="1046" ht="18.95" hidden="1" customHeight="1" spans="1:11">
      <c r="A1046" s="126" t="s">
        <v>136</v>
      </c>
      <c r="B1046" s="97" t="s">
        <v>136</v>
      </c>
      <c r="C1046" s="482" t="s">
        <v>1958</v>
      </c>
      <c r="D1046" s="89" t="s">
        <v>1977</v>
      </c>
      <c r="E1046" s="97" t="s">
        <v>148</v>
      </c>
      <c r="F1046" s="49" t="s">
        <v>4432</v>
      </c>
      <c r="G1046" s="129">
        <v>0</v>
      </c>
      <c r="H1046" s="129">
        <v>0</v>
      </c>
      <c r="I1046" s="135" t="s">
        <v>136</v>
      </c>
      <c r="J1046" s="134" t="s">
        <v>2730</v>
      </c>
      <c r="K1046" s="134" t="s">
        <v>2730</v>
      </c>
    </row>
    <row r="1047" ht="18.95" hidden="1" customHeight="1" spans="1:11">
      <c r="A1047" s="126" t="s">
        <v>136</v>
      </c>
      <c r="B1047" s="97" t="s">
        <v>136</v>
      </c>
      <c r="C1047" s="482" t="s">
        <v>1958</v>
      </c>
      <c r="D1047" s="89" t="s">
        <v>1979</v>
      </c>
      <c r="E1047" s="97" t="s">
        <v>148</v>
      </c>
      <c r="F1047" s="49" t="s">
        <v>4433</v>
      </c>
      <c r="G1047" s="129">
        <v>270</v>
      </c>
      <c r="H1047" s="129">
        <v>270</v>
      </c>
      <c r="I1047" s="135">
        <v>0</v>
      </c>
      <c r="J1047" s="134" t="s">
        <v>148</v>
      </c>
      <c r="K1047" s="134" t="s">
        <v>2730</v>
      </c>
    </row>
    <row r="1048" ht="18.95" hidden="1" customHeight="1" spans="1:11">
      <c r="A1048" s="126" t="s">
        <v>136</v>
      </c>
      <c r="B1048" s="97" t="s">
        <v>136</v>
      </c>
      <c r="C1048" s="482" t="s">
        <v>1958</v>
      </c>
      <c r="D1048" s="89" t="s">
        <v>1981</v>
      </c>
      <c r="E1048" s="97" t="s">
        <v>148</v>
      </c>
      <c r="F1048" s="49" t="s">
        <v>4434</v>
      </c>
      <c r="G1048" s="129">
        <v>0</v>
      </c>
      <c r="H1048" s="129">
        <v>0</v>
      </c>
      <c r="I1048" s="135" t="s">
        <v>136</v>
      </c>
      <c r="J1048" s="134" t="s">
        <v>2730</v>
      </c>
      <c r="K1048" s="134" t="s">
        <v>2730</v>
      </c>
    </row>
    <row r="1049" ht="18.95" hidden="1" customHeight="1" spans="1:11">
      <c r="A1049" s="126" t="s">
        <v>136</v>
      </c>
      <c r="B1049" s="97" t="s">
        <v>136</v>
      </c>
      <c r="C1049" s="482" t="s">
        <v>1958</v>
      </c>
      <c r="D1049" s="89" t="s">
        <v>1983</v>
      </c>
      <c r="E1049" s="97" t="s">
        <v>148</v>
      </c>
      <c r="F1049" s="49" t="s">
        <v>4435</v>
      </c>
      <c r="G1049" s="129">
        <v>599</v>
      </c>
      <c r="H1049" s="129">
        <v>600</v>
      </c>
      <c r="I1049" s="135">
        <v>0.002</v>
      </c>
      <c r="J1049" s="134" t="s">
        <v>148</v>
      </c>
      <c r="K1049" s="134" t="s">
        <v>2730</v>
      </c>
    </row>
    <row r="1050" ht="18.95" hidden="1" customHeight="1" spans="1:11">
      <c r="A1050" s="126" t="s">
        <v>136</v>
      </c>
      <c r="B1050" s="97" t="s">
        <v>136</v>
      </c>
      <c r="C1050" s="482" t="s">
        <v>1958</v>
      </c>
      <c r="D1050" s="89" t="s">
        <v>1985</v>
      </c>
      <c r="E1050" s="97" t="s">
        <v>148</v>
      </c>
      <c r="F1050" s="54" t="s">
        <v>4436</v>
      </c>
      <c r="G1050" s="129">
        <v>35805</v>
      </c>
      <c r="H1050" s="130">
        <v>35888</v>
      </c>
      <c r="I1050" s="136">
        <v>0.002</v>
      </c>
      <c r="J1050" s="134" t="s">
        <v>148</v>
      </c>
      <c r="K1050" s="134" t="s">
        <v>2730</v>
      </c>
    </row>
    <row r="1051" ht="18.95" hidden="1" customHeight="1" spans="1:11">
      <c r="A1051" s="126" t="s">
        <v>136</v>
      </c>
      <c r="B1051" s="482" t="s">
        <v>1939</v>
      </c>
      <c r="C1051" s="97"/>
      <c r="D1051" s="89" t="s">
        <v>1987</v>
      </c>
      <c r="E1051" s="97"/>
      <c r="F1051" s="49" t="s">
        <v>1988</v>
      </c>
      <c r="G1051" s="128">
        <v>71</v>
      </c>
      <c r="H1051" s="128">
        <v>101</v>
      </c>
      <c r="I1051" s="135">
        <v>0.423</v>
      </c>
      <c r="J1051" s="134" t="s">
        <v>148</v>
      </c>
      <c r="K1051" s="134" t="s">
        <v>148</v>
      </c>
    </row>
    <row r="1052" ht="18.95" hidden="1" customHeight="1" spans="1:11">
      <c r="A1052" s="126" t="s">
        <v>136</v>
      </c>
      <c r="B1052" s="97" t="s">
        <v>136</v>
      </c>
      <c r="C1052" s="482" t="s">
        <v>1987</v>
      </c>
      <c r="D1052" s="89" t="s">
        <v>1989</v>
      </c>
      <c r="E1052" s="97" t="s">
        <v>148</v>
      </c>
      <c r="F1052" s="49" t="s">
        <v>4249</v>
      </c>
      <c r="G1052" s="129">
        <v>56</v>
      </c>
      <c r="H1052" s="129">
        <v>56</v>
      </c>
      <c r="I1052" s="135">
        <v>0</v>
      </c>
      <c r="J1052" s="134" t="s">
        <v>148</v>
      </c>
      <c r="K1052" s="134" t="s">
        <v>2730</v>
      </c>
    </row>
    <row r="1053" ht="18.95" hidden="1" customHeight="1" spans="1:11">
      <c r="A1053" s="126" t="s">
        <v>136</v>
      </c>
      <c r="B1053" s="97" t="s">
        <v>136</v>
      </c>
      <c r="C1053" s="482" t="s">
        <v>1987</v>
      </c>
      <c r="D1053" s="89" t="s">
        <v>1990</v>
      </c>
      <c r="E1053" s="97" t="s">
        <v>148</v>
      </c>
      <c r="F1053" s="49" t="s">
        <v>4250</v>
      </c>
      <c r="G1053" s="129">
        <v>0</v>
      </c>
      <c r="H1053" s="129">
        <v>0</v>
      </c>
      <c r="I1053" s="135" t="s">
        <v>136</v>
      </c>
      <c r="J1053" s="134" t="s">
        <v>2730</v>
      </c>
      <c r="K1053" s="134" t="s">
        <v>2730</v>
      </c>
    </row>
    <row r="1054" ht="18.95" hidden="1" customHeight="1" spans="1:11">
      <c r="A1054" s="126" t="s">
        <v>136</v>
      </c>
      <c r="B1054" s="97" t="s">
        <v>136</v>
      </c>
      <c r="C1054" s="482" t="s">
        <v>1987</v>
      </c>
      <c r="D1054" s="89" t="s">
        <v>1991</v>
      </c>
      <c r="E1054" s="97" t="s">
        <v>148</v>
      </c>
      <c r="F1054" s="49" t="s">
        <v>4251</v>
      </c>
      <c r="G1054" s="129">
        <v>0</v>
      </c>
      <c r="H1054" s="129">
        <v>30</v>
      </c>
      <c r="I1054" s="135" t="s">
        <v>136</v>
      </c>
      <c r="J1054" s="134" t="s">
        <v>148</v>
      </c>
      <c r="K1054" s="134" t="s">
        <v>2730</v>
      </c>
    </row>
    <row r="1055" ht="18.95" hidden="1" customHeight="1" spans="1:11">
      <c r="A1055" s="126" t="s">
        <v>136</v>
      </c>
      <c r="B1055" s="97" t="s">
        <v>136</v>
      </c>
      <c r="C1055" s="482" t="s">
        <v>1987</v>
      </c>
      <c r="D1055" s="89" t="s">
        <v>1992</v>
      </c>
      <c r="E1055" s="97" t="s">
        <v>148</v>
      </c>
      <c r="F1055" s="54" t="s">
        <v>4437</v>
      </c>
      <c r="G1055" s="129">
        <v>15</v>
      </c>
      <c r="H1055" s="130">
        <v>15</v>
      </c>
      <c r="I1055" s="136">
        <v>0</v>
      </c>
      <c r="J1055" s="134" t="s">
        <v>148</v>
      </c>
      <c r="K1055" s="134" t="s">
        <v>2730</v>
      </c>
    </row>
    <row r="1056" ht="18.95" hidden="1" customHeight="1" spans="1:11">
      <c r="A1056" s="126" t="s">
        <v>136</v>
      </c>
      <c r="B1056" s="482" t="s">
        <v>1939</v>
      </c>
      <c r="C1056" s="97"/>
      <c r="D1056" s="481" t="s">
        <v>1994</v>
      </c>
      <c r="E1056" s="97"/>
      <c r="F1056" s="27" t="s">
        <v>1995</v>
      </c>
      <c r="G1056" s="128">
        <v>193245</v>
      </c>
      <c r="H1056" s="128">
        <v>201000</v>
      </c>
      <c r="I1056" s="135">
        <v>0.04</v>
      </c>
      <c r="J1056" s="134" t="s">
        <v>148</v>
      </c>
      <c r="K1056" s="134" t="s">
        <v>148</v>
      </c>
    </row>
    <row r="1057" ht="18.95" hidden="1" customHeight="1" spans="1:11">
      <c r="A1057" s="126" t="s">
        <v>136</v>
      </c>
      <c r="B1057" s="97" t="s">
        <v>136</v>
      </c>
      <c r="C1057" s="482" t="s">
        <v>3452</v>
      </c>
      <c r="D1057" s="481" t="s">
        <v>1996</v>
      </c>
      <c r="E1057" s="97" t="s">
        <v>148</v>
      </c>
      <c r="F1057" s="49" t="s">
        <v>4249</v>
      </c>
      <c r="G1057" s="129">
        <v>12287</v>
      </c>
      <c r="H1057" s="129">
        <v>13000</v>
      </c>
      <c r="I1057" s="135">
        <v>0.058</v>
      </c>
      <c r="J1057" s="134" t="s">
        <v>148</v>
      </c>
      <c r="K1057" s="134" t="s">
        <v>2730</v>
      </c>
    </row>
    <row r="1058" ht="18.95" hidden="1" customHeight="1" spans="1:11">
      <c r="A1058" s="126" t="s">
        <v>136</v>
      </c>
      <c r="B1058" s="97"/>
      <c r="C1058" s="482" t="s">
        <v>3452</v>
      </c>
      <c r="D1058" s="481" t="s">
        <v>1997</v>
      </c>
      <c r="E1058" s="97" t="s">
        <v>148</v>
      </c>
      <c r="F1058" s="49" t="s">
        <v>4250</v>
      </c>
      <c r="G1058" s="129">
        <v>2685</v>
      </c>
      <c r="H1058" s="129">
        <v>2750</v>
      </c>
      <c r="I1058" s="135">
        <v>0.024</v>
      </c>
      <c r="J1058" s="134" t="s">
        <v>148</v>
      </c>
      <c r="K1058" s="134" t="s">
        <v>2730</v>
      </c>
    </row>
    <row r="1059" ht="18.95" hidden="1" customHeight="1" spans="1:11">
      <c r="A1059" s="126" t="s">
        <v>136</v>
      </c>
      <c r="B1059" s="97"/>
      <c r="C1059" s="482" t="s">
        <v>3452</v>
      </c>
      <c r="D1059" s="481" t="s">
        <v>1998</v>
      </c>
      <c r="E1059" s="97" t="s">
        <v>148</v>
      </c>
      <c r="F1059" s="49" t="s">
        <v>4251</v>
      </c>
      <c r="G1059" s="129">
        <v>298</v>
      </c>
      <c r="H1059" s="129">
        <v>300</v>
      </c>
      <c r="I1059" s="135">
        <v>0.007</v>
      </c>
      <c r="J1059" s="134" t="s">
        <v>148</v>
      </c>
      <c r="K1059" s="134" t="s">
        <v>2730</v>
      </c>
    </row>
    <row r="1060" ht="18.95" hidden="1" customHeight="1" spans="1:11">
      <c r="A1060" s="126" t="s">
        <v>136</v>
      </c>
      <c r="B1060" s="97"/>
      <c r="C1060" s="482" t="s">
        <v>3452</v>
      </c>
      <c r="D1060" s="481" t="s">
        <v>1999</v>
      </c>
      <c r="E1060" s="97" t="s">
        <v>148</v>
      </c>
      <c r="F1060" s="49" t="s">
        <v>4438</v>
      </c>
      <c r="G1060" s="129">
        <v>25</v>
      </c>
      <c r="H1060" s="129">
        <v>25</v>
      </c>
      <c r="I1060" s="135">
        <v>0</v>
      </c>
      <c r="J1060" s="134" t="s">
        <v>148</v>
      </c>
      <c r="K1060" s="134" t="s">
        <v>2730</v>
      </c>
    </row>
    <row r="1061" ht="18.95" hidden="1" customHeight="1" spans="1:11">
      <c r="A1061" s="126" t="s">
        <v>136</v>
      </c>
      <c r="B1061" s="97"/>
      <c r="C1061" s="482" t="s">
        <v>3452</v>
      </c>
      <c r="D1061" s="481" t="s">
        <v>2001</v>
      </c>
      <c r="E1061" s="97" t="s">
        <v>148</v>
      </c>
      <c r="F1061" s="49" t="s">
        <v>4439</v>
      </c>
      <c r="G1061" s="129">
        <v>1529</v>
      </c>
      <c r="H1061" s="129">
        <v>1600</v>
      </c>
      <c r="I1061" s="135">
        <v>0.046</v>
      </c>
      <c r="J1061" s="134" t="s">
        <v>148</v>
      </c>
      <c r="K1061" s="134" t="s">
        <v>2730</v>
      </c>
    </row>
    <row r="1062" ht="18.95" hidden="1" customHeight="1" spans="1:11">
      <c r="A1062" s="126" t="s">
        <v>136</v>
      </c>
      <c r="B1062" s="97"/>
      <c r="C1062" s="482" t="s">
        <v>3452</v>
      </c>
      <c r="D1062" s="481" t="s">
        <v>2003</v>
      </c>
      <c r="E1062" s="97" t="s">
        <v>148</v>
      </c>
      <c r="F1062" s="49" t="s">
        <v>4440</v>
      </c>
      <c r="G1062" s="129">
        <v>765</v>
      </c>
      <c r="H1062" s="129">
        <v>1330</v>
      </c>
      <c r="I1062" s="135">
        <v>0.739</v>
      </c>
      <c r="J1062" s="134" t="s">
        <v>148</v>
      </c>
      <c r="K1062" s="134" t="s">
        <v>2730</v>
      </c>
    </row>
    <row r="1063" ht="18.95" hidden="1" customHeight="1" spans="1:11">
      <c r="A1063" s="126" t="s">
        <v>136</v>
      </c>
      <c r="B1063" s="97"/>
      <c r="C1063" s="482" t="s">
        <v>3452</v>
      </c>
      <c r="D1063" s="481" t="s">
        <v>2005</v>
      </c>
      <c r="E1063" s="97" t="s">
        <v>148</v>
      </c>
      <c r="F1063" s="49" t="s">
        <v>4441</v>
      </c>
      <c r="G1063" s="129">
        <v>314</v>
      </c>
      <c r="H1063" s="129">
        <v>315</v>
      </c>
      <c r="I1063" s="135">
        <v>0.003</v>
      </c>
      <c r="J1063" s="134" t="s">
        <v>148</v>
      </c>
      <c r="K1063" s="134" t="s">
        <v>2730</v>
      </c>
    </row>
    <row r="1064" ht="18.95" hidden="1" customHeight="1" spans="1:11">
      <c r="A1064" s="126" t="s">
        <v>136</v>
      </c>
      <c r="B1064" s="97" t="s">
        <v>136</v>
      </c>
      <c r="C1064" s="482" t="s">
        <v>3452</v>
      </c>
      <c r="D1064" s="481" t="s">
        <v>2007</v>
      </c>
      <c r="E1064" s="97" t="s">
        <v>148</v>
      </c>
      <c r="F1064" s="49" t="s">
        <v>4442</v>
      </c>
      <c r="G1064" s="129">
        <v>0</v>
      </c>
      <c r="H1064" s="129"/>
      <c r="I1064" s="135" t="s">
        <v>136</v>
      </c>
      <c r="J1064" s="134" t="s">
        <v>2730</v>
      </c>
      <c r="K1064" s="134" t="s">
        <v>2730</v>
      </c>
    </row>
    <row r="1065" ht="18.95" hidden="1" customHeight="1" spans="1:11">
      <c r="A1065" s="126" t="s">
        <v>136</v>
      </c>
      <c r="B1065" s="97" t="s">
        <v>136</v>
      </c>
      <c r="C1065" s="482" t="s">
        <v>3452</v>
      </c>
      <c r="D1065" s="481" t="s">
        <v>2009</v>
      </c>
      <c r="E1065" s="97" t="s">
        <v>148</v>
      </c>
      <c r="F1065" s="49" t="s">
        <v>4443</v>
      </c>
      <c r="G1065" s="129">
        <v>152125</v>
      </c>
      <c r="H1065" s="129">
        <v>158000</v>
      </c>
      <c r="I1065" s="135">
        <v>0.039</v>
      </c>
      <c r="J1065" s="134" t="s">
        <v>148</v>
      </c>
      <c r="K1065" s="134" t="s">
        <v>2730</v>
      </c>
    </row>
    <row r="1066" ht="18.95" hidden="1" customHeight="1" spans="1:11">
      <c r="A1066" s="126" t="s">
        <v>136</v>
      </c>
      <c r="B1066" s="97" t="s">
        <v>136</v>
      </c>
      <c r="C1066" s="482" t="s">
        <v>3452</v>
      </c>
      <c r="D1066" s="481" t="s">
        <v>2011</v>
      </c>
      <c r="E1066" s="97" t="s">
        <v>148</v>
      </c>
      <c r="F1066" s="49" t="s">
        <v>4444</v>
      </c>
      <c r="G1066" s="129">
        <v>1328</v>
      </c>
      <c r="H1066" s="129">
        <v>15200</v>
      </c>
      <c r="I1066" s="135">
        <v>10.446</v>
      </c>
      <c r="J1066" s="134" t="s">
        <v>148</v>
      </c>
      <c r="K1066" s="134" t="s">
        <v>2730</v>
      </c>
    </row>
    <row r="1067" ht="18.95" hidden="1" customHeight="1" spans="1:11">
      <c r="A1067" s="126" t="s">
        <v>136</v>
      </c>
      <c r="B1067" s="97" t="s">
        <v>136</v>
      </c>
      <c r="C1067" s="482" t="s">
        <v>3452</v>
      </c>
      <c r="D1067" s="481" t="s">
        <v>2013</v>
      </c>
      <c r="E1067" s="97" t="s">
        <v>148</v>
      </c>
      <c r="F1067" s="49" t="s">
        <v>4399</v>
      </c>
      <c r="G1067" s="129">
        <v>25</v>
      </c>
      <c r="H1067" s="129">
        <v>25</v>
      </c>
      <c r="I1067" s="135">
        <v>0</v>
      </c>
      <c r="J1067" s="134" t="s">
        <v>148</v>
      </c>
      <c r="K1067" s="134" t="s">
        <v>2730</v>
      </c>
    </row>
    <row r="1068" ht="18.95" hidden="1" customHeight="1" spans="1:11">
      <c r="A1068" s="126" t="s">
        <v>136</v>
      </c>
      <c r="B1068" s="97" t="s">
        <v>136</v>
      </c>
      <c r="C1068" s="482" t="s">
        <v>3452</v>
      </c>
      <c r="D1068" s="481" t="s">
        <v>2014</v>
      </c>
      <c r="E1068" s="97" t="s">
        <v>148</v>
      </c>
      <c r="F1068" s="49" t="s">
        <v>4445</v>
      </c>
      <c r="G1068" s="129">
        <v>0</v>
      </c>
      <c r="H1068" s="129">
        <v>0</v>
      </c>
      <c r="I1068" s="135" t="s">
        <v>136</v>
      </c>
      <c r="J1068" s="134" t="s">
        <v>2730</v>
      </c>
      <c r="K1068" s="134" t="s">
        <v>2730</v>
      </c>
    </row>
    <row r="1069" ht="18.95" hidden="1" customHeight="1" spans="1:11">
      <c r="A1069" s="126" t="s">
        <v>136</v>
      </c>
      <c r="B1069" s="97" t="s">
        <v>136</v>
      </c>
      <c r="C1069" s="482" t="s">
        <v>3452</v>
      </c>
      <c r="D1069" s="481" t="s">
        <v>2016</v>
      </c>
      <c r="E1069" s="97" t="s">
        <v>148</v>
      </c>
      <c r="F1069" s="54" t="s">
        <v>4446</v>
      </c>
      <c r="G1069" s="129">
        <v>21864</v>
      </c>
      <c r="H1069" s="130">
        <v>8455</v>
      </c>
      <c r="I1069" s="136">
        <v>-0.613</v>
      </c>
      <c r="J1069" s="134" t="s">
        <v>148</v>
      </c>
      <c r="K1069" s="134" t="s">
        <v>2730</v>
      </c>
    </row>
    <row r="1070" ht="18.95" hidden="1" customHeight="1" spans="1:11">
      <c r="A1070" s="126" t="s">
        <v>136</v>
      </c>
      <c r="B1070" s="482" t="s">
        <v>1939</v>
      </c>
      <c r="C1070" s="97"/>
      <c r="D1070" s="89" t="s">
        <v>2018</v>
      </c>
      <c r="E1070" s="97"/>
      <c r="F1070" s="49" t="s">
        <v>2019</v>
      </c>
      <c r="G1070" s="128">
        <v>76814</v>
      </c>
      <c r="H1070" s="128">
        <v>81700</v>
      </c>
      <c r="I1070" s="135">
        <v>0.064</v>
      </c>
      <c r="J1070" s="134" t="s">
        <v>148</v>
      </c>
      <c r="K1070" s="134" t="s">
        <v>148</v>
      </c>
    </row>
    <row r="1071" ht="18.95" hidden="1" customHeight="1" spans="1:11">
      <c r="A1071" s="126" t="s">
        <v>136</v>
      </c>
      <c r="B1071" s="97" t="s">
        <v>136</v>
      </c>
      <c r="C1071" s="482" t="s">
        <v>2018</v>
      </c>
      <c r="D1071" s="89" t="s">
        <v>2020</v>
      </c>
      <c r="E1071" s="97" t="s">
        <v>148</v>
      </c>
      <c r="F1071" s="27" t="s">
        <v>4249</v>
      </c>
      <c r="G1071" s="129">
        <v>21142</v>
      </c>
      <c r="H1071" s="128">
        <v>22000</v>
      </c>
      <c r="I1071" s="135">
        <v>0.041</v>
      </c>
      <c r="J1071" s="134" t="s">
        <v>148</v>
      </c>
      <c r="K1071" s="134" t="s">
        <v>2730</v>
      </c>
    </row>
    <row r="1072" ht="18.95" hidden="1" customHeight="1" spans="1:11">
      <c r="A1072" s="126" t="s">
        <v>136</v>
      </c>
      <c r="B1072" s="97" t="s">
        <v>136</v>
      </c>
      <c r="C1072" s="482" t="s">
        <v>2018</v>
      </c>
      <c r="D1072" s="89" t="s">
        <v>2021</v>
      </c>
      <c r="E1072" s="97" t="s">
        <v>148</v>
      </c>
      <c r="F1072" s="49" t="s">
        <v>4250</v>
      </c>
      <c r="G1072" s="129">
        <v>3975</v>
      </c>
      <c r="H1072" s="129">
        <v>4000</v>
      </c>
      <c r="I1072" s="135">
        <v>0.006</v>
      </c>
      <c r="J1072" s="134" t="s">
        <v>148</v>
      </c>
      <c r="K1072" s="134" t="s">
        <v>2730</v>
      </c>
    </row>
    <row r="1073" ht="18.95" hidden="1" customHeight="1" spans="1:11">
      <c r="A1073" s="126" t="s">
        <v>136</v>
      </c>
      <c r="B1073" s="97" t="s">
        <v>136</v>
      </c>
      <c r="C1073" s="482" t="s">
        <v>2018</v>
      </c>
      <c r="D1073" s="89" t="s">
        <v>2022</v>
      </c>
      <c r="E1073" s="97" t="s">
        <v>148</v>
      </c>
      <c r="F1073" s="49" t="s">
        <v>4251</v>
      </c>
      <c r="G1073" s="129">
        <v>179</v>
      </c>
      <c r="H1073" s="129">
        <v>180</v>
      </c>
      <c r="I1073" s="135">
        <v>0.006</v>
      </c>
      <c r="J1073" s="134" t="s">
        <v>148</v>
      </c>
      <c r="K1073" s="134" t="s">
        <v>2730</v>
      </c>
    </row>
    <row r="1074" ht="18.95" hidden="1" customHeight="1" spans="1:11">
      <c r="A1074" s="126" t="s">
        <v>136</v>
      </c>
      <c r="B1074" s="97" t="s">
        <v>136</v>
      </c>
      <c r="C1074" s="482" t="s">
        <v>2018</v>
      </c>
      <c r="D1074" s="481" t="s">
        <v>2023</v>
      </c>
      <c r="E1074" s="97" t="s">
        <v>148</v>
      </c>
      <c r="F1074" s="49" t="s">
        <v>4447</v>
      </c>
      <c r="G1074" s="129">
        <v>21783</v>
      </c>
      <c r="H1074" s="129">
        <v>22000</v>
      </c>
      <c r="I1074" s="135">
        <v>0.01</v>
      </c>
      <c r="J1074" s="134" t="s">
        <v>148</v>
      </c>
      <c r="K1074" s="134" t="s">
        <v>2730</v>
      </c>
    </row>
    <row r="1075" ht="18.95" hidden="1" customHeight="1" spans="1:11">
      <c r="A1075" s="126" t="s">
        <v>136</v>
      </c>
      <c r="B1075" s="97" t="s">
        <v>136</v>
      </c>
      <c r="C1075" s="482" t="s">
        <v>2018</v>
      </c>
      <c r="D1075" s="481" t="s">
        <v>2025</v>
      </c>
      <c r="E1075" s="97" t="s">
        <v>148</v>
      </c>
      <c r="F1075" s="49" t="s">
        <v>4448</v>
      </c>
      <c r="G1075" s="129">
        <v>782</v>
      </c>
      <c r="H1075" s="129">
        <v>800</v>
      </c>
      <c r="I1075" s="135">
        <v>0.023</v>
      </c>
      <c r="J1075" s="134" t="s">
        <v>148</v>
      </c>
      <c r="K1075" s="134" t="s">
        <v>2730</v>
      </c>
    </row>
    <row r="1076" ht="18.95" hidden="1" customHeight="1" spans="1:11">
      <c r="A1076" s="126" t="s">
        <v>136</v>
      </c>
      <c r="B1076" s="97" t="s">
        <v>136</v>
      </c>
      <c r="C1076" s="482" t="s">
        <v>2018</v>
      </c>
      <c r="D1076" s="481" t="s">
        <v>2027</v>
      </c>
      <c r="E1076" s="97" t="s">
        <v>148</v>
      </c>
      <c r="F1076" s="49" t="s">
        <v>4449</v>
      </c>
      <c r="G1076" s="129">
        <v>18581</v>
      </c>
      <c r="H1076" s="129">
        <v>22220</v>
      </c>
      <c r="I1076" s="135">
        <v>0.196</v>
      </c>
      <c r="J1076" s="134" t="s">
        <v>148</v>
      </c>
      <c r="K1076" s="134" t="s">
        <v>2730</v>
      </c>
    </row>
    <row r="1077" ht="18.95" hidden="1" customHeight="1" spans="1:11">
      <c r="A1077" s="126" t="s">
        <v>136</v>
      </c>
      <c r="B1077" s="97" t="s">
        <v>136</v>
      </c>
      <c r="C1077" s="482" t="s">
        <v>2018</v>
      </c>
      <c r="D1077" s="89" t="s">
        <v>2029</v>
      </c>
      <c r="E1077" s="97" t="s">
        <v>148</v>
      </c>
      <c r="F1077" s="54" t="s">
        <v>4450</v>
      </c>
      <c r="G1077" s="129">
        <v>10372</v>
      </c>
      <c r="H1077" s="130">
        <v>10500</v>
      </c>
      <c r="I1077" s="136">
        <v>0.012</v>
      </c>
      <c r="J1077" s="134" t="s">
        <v>148</v>
      </c>
      <c r="K1077" s="134" t="s">
        <v>2730</v>
      </c>
    </row>
    <row r="1078" ht="18.95" hidden="1" customHeight="1" spans="1:11">
      <c r="A1078" s="126" t="s">
        <v>136</v>
      </c>
      <c r="B1078" s="482" t="s">
        <v>1939</v>
      </c>
      <c r="C1078" s="97"/>
      <c r="D1078" s="89" t="s">
        <v>2031</v>
      </c>
      <c r="E1078" s="97"/>
      <c r="F1078" s="49" t="s">
        <v>2032</v>
      </c>
      <c r="G1078" s="128">
        <v>7267</v>
      </c>
      <c r="H1078" s="128">
        <v>7550</v>
      </c>
      <c r="I1078" s="135">
        <v>0.039</v>
      </c>
      <c r="J1078" s="134" t="s">
        <v>148</v>
      </c>
      <c r="K1078" s="134" t="s">
        <v>148</v>
      </c>
    </row>
    <row r="1079" ht="18.95" hidden="1" customHeight="1" spans="1:11">
      <c r="A1079" s="126" t="s">
        <v>136</v>
      </c>
      <c r="B1079" s="97" t="s">
        <v>136</v>
      </c>
      <c r="C1079" s="482" t="s">
        <v>2031</v>
      </c>
      <c r="D1079" s="89" t="s">
        <v>2033</v>
      </c>
      <c r="E1079" s="97" t="s">
        <v>148</v>
      </c>
      <c r="F1079" s="49" t="s">
        <v>4249</v>
      </c>
      <c r="G1079" s="129">
        <v>4769</v>
      </c>
      <c r="H1079" s="129">
        <v>5000</v>
      </c>
      <c r="I1079" s="135">
        <v>0.048</v>
      </c>
      <c r="J1079" s="134" t="s">
        <v>148</v>
      </c>
      <c r="K1079" s="134" t="s">
        <v>2730</v>
      </c>
    </row>
    <row r="1080" ht="18.95" hidden="1" customHeight="1" spans="1:11">
      <c r="A1080" s="126" t="s">
        <v>136</v>
      </c>
      <c r="B1080" s="97" t="s">
        <v>136</v>
      </c>
      <c r="C1080" s="482" t="s">
        <v>2031</v>
      </c>
      <c r="D1080" s="89" t="s">
        <v>2034</v>
      </c>
      <c r="E1080" s="97" t="s">
        <v>148</v>
      </c>
      <c r="F1080" s="49" t="s">
        <v>4250</v>
      </c>
      <c r="G1080" s="129">
        <v>1088</v>
      </c>
      <c r="H1080" s="129">
        <v>1100</v>
      </c>
      <c r="I1080" s="135">
        <v>0.011</v>
      </c>
      <c r="J1080" s="134" t="s">
        <v>148</v>
      </c>
      <c r="K1080" s="134" t="s">
        <v>2730</v>
      </c>
    </row>
    <row r="1081" ht="18.95" hidden="1" customHeight="1" spans="1:11">
      <c r="A1081" s="126" t="s">
        <v>136</v>
      </c>
      <c r="B1081" s="97" t="s">
        <v>136</v>
      </c>
      <c r="C1081" s="482" t="s">
        <v>2031</v>
      </c>
      <c r="D1081" s="89" t="s">
        <v>2035</v>
      </c>
      <c r="E1081" s="97" t="s">
        <v>148</v>
      </c>
      <c r="F1081" s="49" t="s">
        <v>4251</v>
      </c>
      <c r="G1081" s="129">
        <v>56</v>
      </c>
      <c r="H1081" s="129">
        <v>56</v>
      </c>
      <c r="I1081" s="135">
        <v>0</v>
      </c>
      <c r="J1081" s="134" t="s">
        <v>148</v>
      </c>
      <c r="K1081" s="134" t="s">
        <v>2730</v>
      </c>
    </row>
    <row r="1082" ht="18.95" hidden="1" customHeight="1" spans="1:11">
      <c r="A1082" s="126" t="s">
        <v>136</v>
      </c>
      <c r="B1082" s="97" t="s">
        <v>136</v>
      </c>
      <c r="C1082" s="482" t="s">
        <v>2031</v>
      </c>
      <c r="D1082" s="89" t="s">
        <v>2036</v>
      </c>
      <c r="E1082" s="97" t="s">
        <v>148</v>
      </c>
      <c r="F1082" s="49" t="s">
        <v>4451</v>
      </c>
      <c r="G1082" s="129">
        <v>0</v>
      </c>
      <c r="H1082" s="129">
        <v>0</v>
      </c>
      <c r="I1082" s="135" t="s">
        <v>136</v>
      </c>
      <c r="J1082" s="134" t="s">
        <v>2730</v>
      </c>
      <c r="K1082" s="134" t="s">
        <v>2730</v>
      </c>
    </row>
    <row r="1083" ht="18.95" hidden="1" customHeight="1" spans="1:11">
      <c r="A1083" s="126" t="s">
        <v>136</v>
      </c>
      <c r="B1083" s="97" t="s">
        <v>136</v>
      </c>
      <c r="C1083" s="482" t="s">
        <v>2031</v>
      </c>
      <c r="D1083" s="89" t="s">
        <v>2038</v>
      </c>
      <c r="E1083" s="97" t="s">
        <v>148</v>
      </c>
      <c r="F1083" s="54" t="s">
        <v>4452</v>
      </c>
      <c r="G1083" s="129">
        <v>1354</v>
      </c>
      <c r="H1083" s="130">
        <v>1394</v>
      </c>
      <c r="I1083" s="136">
        <v>0.03</v>
      </c>
      <c r="J1083" s="134" t="s">
        <v>148</v>
      </c>
      <c r="K1083" s="134" t="s">
        <v>2730</v>
      </c>
    </row>
    <row r="1084" ht="18.95" hidden="1" customHeight="1" spans="1:11">
      <c r="A1084" s="126" t="s">
        <v>136</v>
      </c>
      <c r="B1084" s="482" t="s">
        <v>1939</v>
      </c>
      <c r="C1084" s="97"/>
      <c r="D1084" s="89" t="s">
        <v>2040</v>
      </c>
      <c r="E1084" s="97"/>
      <c r="F1084" s="49" t="s">
        <v>2041</v>
      </c>
      <c r="G1084" s="128">
        <v>281013</v>
      </c>
      <c r="H1084" s="128">
        <v>289000</v>
      </c>
      <c r="I1084" s="135">
        <v>0.028</v>
      </c>
      <c r="J1084" s="134" t="s">
        <v>148</v>
      </c>
      <c r="K1084" s="134" t="s">
        <v>148</v>
      </c>
    </row>
    <row r="1085" ht="18.95" hidden="1" customHeight="1" spans="1:11">
      <c r="A1085" s="126" t="s">
        <v>136</v>
      </c>
      <c r="B1085" s="97"/>
      <c r="C1085" s="482" t="s">
        <v>2040</v>
      </c>
      <c r="D1085" s="89" t="s">
        <v>2042</v>
      </c>
      <c r="E1085" s="97" t="s">
        <v>148</v>
      </c>
      <c r="F1085" s="49" t="s">
        <v>4249</v>
      </c>
      <c r="G1085" s="129">
        <v>1702</v>
      </c>
      <c r="H1085" s="129">
        <v>1770</v>
      </c>
      <c r="I1085" s="135">
        <v>0.04</v>
      </c>
      <c r="J1085" s="134" t="s">
        <v>148</v>
      </c>
      <c r="K1085" s="134" t="s">
        <v>2730</v>
      </c>
    </row>
    <row r="1086" ht="18.95" hidden="1" customHeight="1" spans="1:11">
      <c r="A1086" s="126" t="s">
        <v>136</v>
      </c>
      <c r="B1086" s="97" t="s">
        <v>136</v>
      </c>
      <c r="C1086" s="482" t="s">
        <v>2040</v>
      </c>
      <c r="D1086" s="89" t="s">
        <v>2043</v>
      </c>
      <c r="E1086" s="97" t="s">
        <v>148</v>
      </c>
      <c r="F1086" s="49" t="s">
        <v>4250</v>
      </c>
      <c r="G1086" s="129">
        <v>76</v>
      </c>
      <c r="H1086" s="128">
        <v>78</v>
      </c>
      <c r="I1086" s="135">
        <v>0.026</v>
      </c>
      <c r="J1086" s="134" t="s">
        <v>148</v>
      </c>
      <c r="K1086" s="134" t="s">
        <v>2730</v>
      </c>
    </row>
    <row r="1087" ht="18.95" hidden="1" customHeight="1" spans="1:11">
      <c r="A1087" s="126" t="s">
        <v>136</v>
      </c>
      <c r="B1087" s="97" t="s">
        <v>136</v>
      </c>
      <c r="C1087" s="482" t="s">
        <v>2040</v>
      </c>
      <c r="D1087" s="89" t="s">
        <v>2044</v>
      </c>
      <c r="E1087" s="97" t="s">
        <v>148</v>
      </c>
      <c r="F1087" s="49" t="s">
        <v>4251</v>
      </c>
      <c r="G1087" s="129">
        <v>121</v>
      </c>
      <c r="H1087" s="129">
        <v>123</v>
      </c>
      <c r="I1087" s="135">
        <v>0.017</v>
      </c>
      <c r="J1087" s="134" t="s">
        <v>148</v>
      </c>
      <c r="K1087" s="134" t="s">
        <v>2730</v>
      </c>
    </row>
    <row r="1088" ht="18.95" hidden="1" customHeight="1" spans="1:11">
      <c r="A1088" s="126" t="s">
        <v>136</v>
      </c>
      <c r="B1088" s="97" t="s">
        <v>136</v>
      </c>
      <c r="C1088" s="482" t="s">
        <v>2040</v>
      </c>
      <c r="D1088" s="89" t="s">
        <v>2045</v>
      </c>
      <c r="E1088" s="97" t="s">
        <v>148</v>
      </c>
      <c r="F1088" s="49" t="s">
        <v>4453</v>
      </c>
      <c r="G1088" s="129">
        <v>728</v>
      </c>
      <c r="H1088" s="129">
        <v>750</v>
      </c>
      <c r="I1088" s="135">
        <v>0.03</v>
      </c>
      <c r="J1088" s="134" t="s">
        <v>148</v>
      </c>
      <c r="K1088" s="134" t="s">
        <v>2730</v>
      </c>
    </row>
    <row r="1089" ht="18.95" hidden="1" customHeight="1" spans="1:11">
      <c r="A1089" s="126" t="s">
        <v>136</v>
      </c>
      <c r="B1089" s="97" t="s">
        <v>136</v>
      </c>
      <c r="C1089" s="482" t="s">
        <v>2040</v>
      </c>
      <c r="D1089" s="89" t="s">
        <v>2047</v>
      </c>
      <c r="E1089" s="97" t="s">
        <v>148</v>
      </c>
      <c r="F1089" s="49" t="s">
        <v>4454</v>
      </c>
      <c r="G1089" s="129">
        <v>162484</v>
      </c>
      <c r="H1089" s="129">
        <v>170000</v>
      </c>
      <c r="I1089" s="135">
        <v>0.046</v>
      </c>
      <c r="J1089" s="134" t="s">
        <v>148</v>
      </c>
      <c r="K1089" s="134" t="s">
        <v>2730</v>
      </c>
    </row>
    <row r="1090" ht="18.95" hidden="1" customHeight="1" spans="1:11">
      <c r="A1090" s="126" t="s">
        <v>136</v>
      </c>
      <c r="B1090" s="97" t="s">
        <v>136</v>
      </c>
      <c r="C1090" s="482" t="s">
        <v>2040</v>
      </c>
      <c r="D1090" s="89" t="s">
        <v>2049</v>
      </c>
      <c r="E1090" s="97" t="s">
        <v>148</v>
      </c>
      <c r="F1090" s="54" t="s">
        <v>4455</v>
      </c>
      <c r="G1090" s="129">
        <v>115902</v>
      </c>
      <c r="H1090" s="130">
        <v>116279</v>
      </c>
      <c r="I1090" s="136">
        <v>0.003</v>
      </c>
      <c r="J1090" s="134" t="s">
        <v>148</v>
      </c>
      <c r="K1090" s="134" t="s">
        <v>2730</v>
      </c>
    </row>
    <row r="1091" ht="18.95" hidden="1" customHeight="1" spans="1:11">
      <c r="A1091" s="126" t="s">
        <v>136</v>
      </c>
      <c r="B1091" s="97" t="s">
        <v>1939</v>
      </c>
      <c r="C1091" s="97" t="s">
        <v>136</v>
      </c>
      <c r="D1091" s="89" t="s">
        <v>2051</v>
      </c>
      <c r="E1091" s="97"/>
      <c r="F1091" s="49" t="s">
        <v>2052</v>
      </c>
      <c r="G1091" s="128">
        <v>132612</v>
      </c>
      <c r="H1091" s="128">
        <v>178049</v>
      </c>
      <c r="I1091" s="135">
        <v>0.343</v>
      </c>
      <c r="J1091" s="134" t="s">
        <v>148</v>
      </c>
      <c r="K1091" s="134" t="s">
        <v>148</v>
      </c>
    </row>
    <row r="1092" ht="18.95" hidden="1" customHeight="1" spans="1:11">
      <c r="A1092" s="126" t="s">
        <v>136</v>
      </c>
      <c r="B1092" s="97" t="s">
        <v>136</v>
      </c>
      <c r="C1092" s="482" t="s">
        <v>2051</v>
      </c>
      <c r="D1092" s="89" t="s">
        <v>2053</v>
      </c>
      <c r="E1092" s="97" t="s">
        <v>148</v>
      </c>
      <c r="F1092" s="49" t="s">
        <v>4456</v>
      </c>
      <c r="G1092" s="129">
        <v>0</v>
      </c>
      <c r="H1092" s="129">
        <v>0</v>
      </c>
      <c r="I1092" s="135" t="s">
        <v>136</v>
      </c>
      <c r="J1092" s="134" t="s">
        <v>2730</v>
      </c>
      <c r="K1092" s="134" t="s">
        <v>2730</v>
      </c>
    </row>
    <row r="1093" ht="18.95" hidden="1" customHeight="1" spans="1:11">
      <c r="A1093" s="126" t="s">
        <v>136</v>
      </c>
      <c r="B1093" s="97" t="s">
        <v>136</v>
      </c>
      <c r="C1093" s="482" t="s">
        <v>2051</v>
      </c>
      <c r="D1093" s="89" t="s">
        <v>2055</v>
      </c>
      <c r="E1093" s="97" t="s">
        <v>148</v>
      </c>
      <c r="F1093" s="49" t="s">
        <v>4457</v>
      </c>
      <c r="G1093" s="129">
        <v>28556</v>
      </c>
      <c r="H1093" s="129">
        <v>28800</v>
      </c>
      <c r="I1093" s="135">
        <v>0.009</v>
      </c>
      <c r="J1093" s="134" t="s">
        <v>148</v>
      </c>
      <c r="K1093" s="134" t="s">
        <v>2730</v>
      </c>
    </row>
    <row r="1094" ht="18.95" hidden="1" customHeight="1" spans="1:11">
      <c r="A1094" s="126" t="s">
        <v>136</v>
      </c>
      <c r="B1094" s="97" t="s">
        <v>136</v>
      </c>
      <c r="C1094" s="482" t="s">
        <v>2051</v>
      </c>
      <c r="D1094" s="89">
        <v>2159904</v>
      </c>
      <c r="E1094" s="97" t="s">
        <v>148</v>
      </c>
      <c r="F1094" s="49" t="s">
        <v>4458</v>
      </c>
      <c r="G1094" s="129">
        <v>38535</v>
      </c>
      <c r="H1094" s="129">
        <v>38600</v>
      </c>
      <c r="I1094" s="135">
        <v>0.002</v>
      </c>
      <c r="J1094" s="134" t="s">
        <v>148</v>
      </c>
      <c r="K1094" s="134" t="s">
        <v>2730</v>
      </c>
    </row>
    <row r="1095" ht="18.95" hidden="1" customHeight="1" spans="1:11">
      <c r="A1095" s="126" t="s">
        <v>136</v>
      </c>
      <c r="B1095" s="97" t="s">
        <v>136</v>
      </c>
      <c r="C1095" s="482" t="s">
        <v>2051</v>
      </c>
      <c r="D1095" s="89">
        <v>2159905</v>
      </c>
      <c r="E1095" s="97" t="s">
        <v>148</v>
      </c>
      <c r="F1095" s="49" t="s">
        <v>4459</v>
      </c>
      <c r="G1095" s="129">
        <v>0</v>
      </c>
      <c r="H1095" s="128"/>
      <c r="I1095" s="135" t="s">
        <v>136</v>
      </c>
      <c r="J1095" s="134" t="s">
        <v>2730</v>
      </c>
      <c r="K1095" s="134" t="s">
        <v>2730</v>
      </c>
    </row>
    <row r="1096" ht="18.95" hidden="1" customHeight="1" spans="1:11">
      <c r="A1096" s="126" t="s">
        <v>136</v>
      </c>
      <c r="B1096" s="97" t="s">
        <v>136</v>
      </c>
      <c r="C1096" s="482" t="s">
        <v>2051</v>
      </c>
      <c r="D1096" s="89" t="s">
        <v>2059</v>
      </c>
      <c r="E1096" s="97" t="s">
        <v>148</v>
      </c>
      <c r="F1096" s="49" t="s">
        <v>4460</v>
      </c>
      <c r="G1096" s="129">
        <v>0</v>
      </c>
      <c r="H1096" s="129"/>
      <c r="I1096" s="135" t="s">
        <v>136</v>
      </c>
      <c r="J1096" s="134" t="s">
        <v>2730</v>
      </c>
      <c r="K1096" s="134" t="s">
        <v>2730</v>
      </c>
    </row>
    <row r="1097" ht="18.95" hidden="1" customHeight="1" spans="1:11">
      <c r="A1097" s="126" t="s">
        <v>136</v>
      </c>
      <c r="B1097" s="97" t="s">
        <v>136</v>
      </c>
      <c r="C1097" s="482" t="s">
        <v>2051</v>
      </c>
      <c r="D1097" s="89" t="s">
        <v>2063</v>
      </c>
      <c r="E1097" s="97" t="s">
        <v>148</v>
      </c>
      <c r="F1097" s="54" t="s">
        <v>4461</v>
      </c>
      <c r="G1097" s="129">
        <v>65521</v>
      </c>
      <c r="H1097" s="130">
        <v>110649</v>
      </c>
      <c r="I1097" s="136">
        <v>0.689</v>
      </c>
      <c r="J1097" s="134" t="s">
        <v>148</v>
      </c>
      <c r="K1097" s="134" t="s">
        <v>2730</v>
      </c>
    </row>
    <row r="1098" ht="18.95" customHeight="1" spans="1:11">
      <c r="A1098" s="126" t="s">
        <v>135</v>
      </c>
      <c r="B1098" s="97"/>
      <c r="C1098" s="97" t="s">
        <v>136</v>
      </c>
      <c r="D1098" s="89" t="s">
        <v>2065</v>
      </c>
      <c r="E1098" s="97"/>
      <c r="F1098" s="50" t="s">
        <v>2066</v>
      </c>
      <c r="G1098" s="127">
        <v>297632</v>
      </c>
      <c r="H1098" s="127">
        <v>302000</v>
      </c>
      <c r="I1098" s="133">
        <v>0.015</v>
      </c>
      <c r="J1098" s="134" t="s">
        <v>148</v>
      </c>
      <c r="K1098" s="134" t="s">
        <v>148</v>
      </c>
    </row>
    <row r="1099" ht="18.95" hidden="1" customHeight="1" spans="1:11">
      <c r="A1099" s="126" t="s">
        <v>136</v>
      </c>
      <c r="B1099" s="482" t="s">
        <v>2065</v>
      </c>
      <c r="C1099" s="97"/>
      <c r="D1099" s="89" t="s">
        <v>2067</v>
      </c>
      <c r="E1099" s="97"/>
      <c r="F1099" s="49" t="s">
        <v>2068</v>
      </c>
      <c r="G1099" s="128">
        <v>62727</v>
      </c>
      <c r="H1099" s="128">
        <v>63600</v>
      </c>
      <c r="I1099" s="135">
        <v>0.014</v>
      </c>
      <c r="J1099" s="134" t="s">
        <v>148</v>
      </c>
      <c r="K1099" s="134" t="s">
        <v>148</v>
      </c>
    </row>
    <row r="1100" ht="18.95" hidden="1" customHeight="1" spans="1:11">
      <c r="A1100" s="126" t="s">
        <v>136</v>
      </c>
      <c r="B1100" s="97" t="s">
        <v>136</v>
      </c>
      <c r="C1100" s="482" t="s">
        <v>2067</v>
      </c>
      <c r="D1100" s="89" t="s">
        <v>2069</v>
      </c>
      <c r="E1100" s="97" t="s">
        <v>148</v>
      </c>
      <c r="F1100" s="49" t="s">
        <v>4249</v>
      </c>
      <c r="G1100" s="129">
        <v>12198</v>
      </c>
      <c r="H1100" s="129">
        <v>12800</v>
      </c>
      <c r="I1100" s="135">
        <v>0.049</v>
      </c>
      <c r="J1100" s="134" t="s">
        <v>148</v>
      </c>
      <c r="K1100" s="134" t="s">
        <v>2730</v>
      </c>
    </row>
    <row r="1101" ht="18.95" hidden="1" customHeight="1" spans="1:11">
      <c r="A1101" s="126" t="s">
        <v>136</v>
      </c>
      <c r="B1101" s="97" t="s">
        <v>136</v>
      </c>
      <c r="C1101" s="482" t="s">
        <v>2067</v>
      </c>
      <c r="D1101" s="89" t="s">
        <v>2070</v>
      </c>
      <c r="E1101" s="97" t="s">
        <v>148</v>
      </c>
      <c r="F1101" s="49" t="s">
        <v>4250</v>
      </c>
      <c r="G1101" s="129">
        <v>1410</v>
      </c>
      <c r="H1101" s="128">
        <v>1450</v>
      </c>
      <c r="I1101" s="135">
        <v>0.028</v>
      </c>
      <c r="J1101" s="134" t="s">
        <v>148</v>
      </c>
      <c r="K1101" s="134" t="s">
        <v>2730</v>
      </c>
    </row>
    <row r="1102" ht="18.95" hidden="1" customHeight="1" spans="1:11">
      <c r="A1102" s="126" t="s">
        <v>136</v>
      </c>
      <c r="B1102" s="97" t="s">
        <v>136</v>
      </c>
      <c r="C1102" s="482" t="s">
        <v>2067</v>
      </c>
      <c r="D1102" s="89" t="s">
        <v>2071</v>
      </c>
      <c r="E1102" s="97" t="s">
        <v>148</v>
      </c>
      <c r="F1102" s="49" t="s">
        <v>4251</v>
      </c>
      <c r="G1102" s="129">
        <v>0</v>
      </c>
      <c r="H1102" s="129">
        <v>0</v>
      </c>
      <c r="I1102" s="135" t="s">
        <v>136</v>
      </c>
      <c r="J1102" s="134" t="s">
        <v>2730</v>
      </c>
      <c r="K1102" s="134" t="s">
        <v>2730</v>
      </c>
    </row>
    <row r="1103" ht="18.95" hidden="1" customHeight="1" spans="1:11">
      <c r="A1103" s="126" t="s">
        <v>136</v>
      </c>
      <c r="B1103" s="97" t="s">
        <v>136</v>
      </c>
      <c r="C1103" s="482" t="s">
        <v>2067</v>
      </c>
      <c r="D1103" s="89" t="s">
        <v>2072</v>
      </c>
      <c r="E1103" s="97" t="s">
        <v>148</v>
      </c>
      <c r="F1103" s="49" t="s">
        <v>4462</v>
      </c>
      <c r="G1103" s="129">
        <v>138</v>
      </c>
      <c r="H1103" s="129">
        <v>140</v>
      </c>
      <c r="I1103" s="135">
        <v>0.014</v>
      </c>
      <c r="J1103" s="134" t="s">
        <v>148</v>
      </c>
      <c r="K1103" s="134" t="s">
        <v>2730</v>
      </c>
    </row>
    <row r="1104" ht="18.95" hidden="1" customHeight="1" spans="1:11">
      <c r="A1104" s="126" t="s">
        <v>136</v>
      </c>
      <c r="B1104" s="97" t="s">
        <v>136</v>
      </c>
      <c r="C1104" s="482" t="s">
        <v>2067</v>
      </c>
      <c r="D1104" s="89" t="s">
        <v>2074</v>
      </c>
      <c r="E1104" s="97" t="s">
        <v>148</v>
      </c>
      <c r="F1104" s="49" t="s">
        <v>4463</v>
      </c>
      <c r="G1104" s="129">
        <v>48</v>
      </c>
      <c r="H1104" s="129">
        <v>50</v>
      </c>
      <c r="I1104" s="135">
        <v>0.042</v>
      </c>
      <c r="J1104" s="134" t="s">
        <v>148</v>
      </c>
      <c r="K1104" s="134" t="s">
        <v>2730</v>
      </c>
    </row>
    <row r="1105" ht="18.95" hidden="1" customHeight="1" spans="1:11">
      <c r="A1105" s="126"/>
      <c r="B1105" s="97" t="s">
        <v>136</v>
      </c>
      <c r="C1105" s="482" t="s">
        <v>2067</v>
      </c>
      <c r="D1105" s="89" t="s">
        <v>2076</v>
      </c>
      <c r="E1105" s="97" t="s">
        <v>148</v>
      </c>
      <c r="F1105" s="49" t="s">
        <v>4464</v>
      </c>
      <c r="G1105" s="129">
        <v>544</v>
      </c>
      <c r="H1105" s="129">
        <v>1000</v>
      </c>
      <c r="I1105" s="135">
        <v>0.838</v>
      </c>
      <c r="J1105" s="134" t="s">
        <v>148</v>
      </c>
      <c r="K1105" s="134" t="s">
        <v>2730</v>
      </c>
    </row>
    <row r="1106" ht="18.95" hidden="1" customHeight="1" spans="1:11">
      <c r="A1106" s="126" t="s">
        <v>136</v>
      </c>
      <c r="B1106" s="97"/>
      <c r="C1106" s="482" t="s">
        <v>2067</v>
      </c>
      <c r="D1106" s="89" t="s">
        <v>2078</v>
      </c>
      <c r="E1106" s="97" t="s">
        <v>148</v>
      </c>
      <c r="F1106" s="49" t="s">
        <v>4465</v>
      </c>
      <c r="G1106" s="129">
        <v>632</v>
      </c>
      <c r="H1106" s="129">
        <v>640</v>
      </c>
      <c r="I1106" s="135">
        <v>0.013</v>
      </c>
      <c r="J1106" s="134" t="s">
        <v>148</v>
      </c>
      <c r="K1106" s="134" t="s">
        <v>2730</v>
      </c>
    </row>
    <row r="1107" ht="18.95" hidden="1" customHeight="1" spans="1:11">
      <c r="A1107" s="126" t="s">
        <v>136</v>
      </c>
      <c r="B1107" s="97" t="s">
        <v>136</v>
      </c>
      <c r="C1107" s="482" t="s">
        <v>2067</v>
      </c>
      <c r="D1107" s="89" t="s">
        <v>2080</v>
      </c>
      <c r="E1107" s="97" t="s">
        <v>148</v>
      </c>
      <c r="F1107" s="49" t="s">
        <v>4466</v>
      </c>
      <c r="G1107" s="129">
        <v>441</v>
      </c>
      <c r="H1107" s="129">
        <v>450</v>
      </c>
      <c r="I1107" s="135">
        <v>0.02</v>
      </c>
      <c r="J1107" s="134" t="s">
        <v>148</v>
      </c>
      <c r="K1107" s="134" t="s">
        <v>2730</v>
      </c>
    </row>
    <row r="1108" ht="18.95" hidden="1" customHeight="1" spans="1:11">
      <c r="A1108" s="126" t="s">
        <v>136</v>
      </c>
      <c r="B1108" s="97" t="s">
        <v>136</v>
      </c>
      <c r="C1108" s="482" t="s">
        <v>2067</v>
      </c>
      <c r="D1108" s="89" t="s">
        <v>2081</v>
      </c>
      <c r="E1108" s="97" t="s">
        <v>148</v>
      </c>
      <c r="F1108" s="57" t="s">
        <v>4467</v>
      </c>
      <c r="G1108" s="129">
        <v>47316</v>
      </c>
      <c r="H1108" s="131">
        <v>47070</v>
      </c>
      <c r="I1108" s="136">
        <v>-0.005</v>
      </c>
      <c r="J1108" s="134" t="s">
        <v>148</v>
      </c>
      <c r="K1108" s="134" t="s">
        <v>2730</v>
      </c>
    </row>
    <row r="1109" ht="18.95" hidden="1" customHeight="1" spans="1:11">
      <c r="A1109" s="126" t="s">
        <v>136</v>
      </c>
      <c r="B1109" s="482" t="s">
        <v>2065</v>
      </c>
      <c r="C1109" s="97"/>
      <c r="D1109" s="89" t="s">
        <v>2083</v>
      </c>
      <c r="E1109" s="97"/>
      <c r="F1109" s="51" t="s">
        <v>2084</v>
      </c>
      <c r="G1109" s="128">
        <v>162649</v>
      </c>
      <c r="H1109" s="128">
        <v>165200</v>
      </c>
      <c r="I1109" s="135">
        <v>0.016</v>
      </c>
      <c r="J1109" s="134" t="s">
        <v>148</v>
      </c>
      <c r="K1109" s="134" t="s">
        <v>148</v>
      </c>
    </row>
    <row r="1110" ht="18.95" hidden="1" customHeight="1" spans="1:11">
      <c r="A1110" s="126" t="s">
        <v>136</v>
      </c>
      <c r="B1110" s="97" t="s">
        <v>136</v>
      </c>
      <c r="C1110" s="482" t="s">
        <v>2083</v>
      </c>
      <c r="D1110" s="89" t="s">
        <v>2085</v>
      </c>
      <c r="E1110" s="97" t="s">
        <v>148</v>
      </c>
      <c r="F1110" s="51" t="s">
        <v>4249</v>
      </c>
      <c r="G1110" s="129">
        <v>11847</v>
      </c>
      <c r="H1110" s="129">
        <v>12400</v>
      </c>
      <c r="I1110" s="135">
        <v>0.047</v>
      </c>
      <c r="J1110" s="134" t="s">
        <v>148</v>
      </c>
      <c r="K1110" s="134" t="s">
        <v>2730</v>
      </c>
    </row>
    <row r="1111" ht="18.95" hidden="1" customHeight="1" spans="1:11">
      <c r="A1111" s="126" t="s">
        <v>136</v>
      </c>
      <c r="B1111" s="97" t="s">
        <v>136</v>
      </c>
      <c r="C1111" s="482" t="s">
        <v>2083</v>
      </c>
      <c r="D1111" s="89" t="s">
        <v>2086</v>
      </c>
      <c r="E1111" s="97" t="s">
        <v>148</v>
      </c>
      <c r="F1111" s="51" t="s">
        <v>4250</v>
      </c>
      <c r="G1111" s="129">
        <v>3252</v>
      </c>
      <c r="H1111" s="129">
        <v>3300</v>
      </c>
      <c r="I1111" s="135">
        <v>0.015</v>
      </c>
      <c r="J1111" s="134" t="s">
        <v>148</v>
      </c>
      <c r="K1111" s="134" t="s">
        <v>2730</v>
      </c>
    </row>
    <row r="1112" ht="18.95" hidden="1" customHeight="1" spans="1:11">
      <c r="A1112" s="126" t="s">
        <v>136</v>
      </c>
      <c r="B1112" s="97" t="s">
        <v>136</v>
      </c>
      <c r="C1112" s="482" t="s">
        <v>2083</v>
      </c>
      <c r="D1112" s="89" t="s">
        <v>2087</v>
      </c>
      <c r="E1112" s="97" t="s">
        <v>148</v>
      </c>
      <c r="F1112" s="51" t="s">
        <v>4251</v>
      </c>
      <c r="G1112" s="129">
        <v>241</v>
      </c>
      <c r="H1112" s="129">
        <v>250</v>
      </c>
      <c r="I1112" s="135">
        <v>0.037</v>
      </c>
      <c r="J1112" s="134" t="s">
        <v>148</v>
      </c>
      <c r="K1112" s="134" t="s">
        <v>2730</v>
      </c>
    </row>
    <row r="1113" ht="18.95" hidden="1" customHeight="1" spans="1:11">
      <c r="A1113" s="126" t="s">
        <v>136</v>
      </c>
      <c r="B1113" s="97" t="s">
        <v>136</v>
      </c>
      <c r="C1113" s="482" t="s">
        <v>2083</v>
      </c>
      <c r="D1113" s="89" t="s">
        <v>2088</v>
      </c>
      <c r="E1113" s="97" t="s">
        <v>148</v>
      </c>
      <c r="F1113" s="51" t="s">
        <v>4468</v>
      </c>
      <c r="G1113" s="129">
        <v>29349</v>
      </c>
      <c r="H1113" s="129">
        <v>30000</v>
      </c>
      <c r="I1113" s="135">
        <v>0.022</v>
      </c>
      <c r="J1113" s="134" t="s">
        <v>148</v>
      </c>
      <c r="K1113" s="134" t="s">
        <v>2730</v>
      </c>
    </row>
    <row r="1114" ht="18.95" hidden="1" customHeight="1" spans="1:11">
      <c r="A1114" s="126" t="s">
        <v>136</v>
      </c>
      <c r="B1114" s="97" t="s">
        <v>136</v>
      </c>
      <c r="C1114" s="482" t="s">
        <v>2083</v>
      </c>
      <c r="D1114" s="89" t="s">
        <v>2090</v>
      </c>
      <c r="E1114" s="97" t="s">
        <v>148</v>
      </c>
      <c r="F1114" s="51" t="s">
        <v>4469</v>
      </c>
      <c r="G1114" s="129">
        <v>4145</v>
      </c>
      <c r="H1114" s="129">
        <v>4250</v>
      </c>
      <c r="I1114" s="135">
        <v>0.025</v>
      </c>
      <c r="J1114" s="134" t="s">
        <v>148</v>
      </c>
      <c r="K1114" s="134" t="s">
        <v>2730</v>
      </c>
    </row>
    <row r="1115" ht="18.95" hidden="1" customHeight="1" spans="1:11">
      <c r="A1115" s="126" t="s">
        <v>136</v>
      </c>
      <c r="B1115" s="97"/>
      <c r="C1115" s="482" t="s">
        <v>2083</v>
      </c>
      <c r="D1115" s="89" t="s">
        <v>2092</v>
      </c>
      <c r="E1115" s="97" t="s">
        <v>148</v>
      </c>
      <c r="F1115" s="58" t="s">
        <v>4470</v>
      </c>
      <c r="G1115" s="129">
        <v>113815</v>
      </c>
      <c r="H1115" s="131">
        <v>115000</v>
      </c>
      <c r="I1115" s="136">
        <v>0.01</v>
      </c>
      <c r="J1115" s="134" t="s">
        <v>148</v>
      </c>
      <c r="K1115" s="134" t="s">
        <v>2730</v>
      </c>
    </row>
    <row r="1116" ht="18.95" hidden="1" customHeight="1" spans="1:11">
      <c r="A1116" s="126" t="s">
        <v>136</v>
      </c>
      <c r="B1116" s="482" t="s">
        <v>2065</v>
      </c>
      <c r="C1116" s="97"/>
      <c r="D1116" s="89" t="s">
        <v>2094</v>
      </c>
      <c r="E1116" s="97"/>
      <c r="F1116" s="49" t="s">
        <v>2095</v>
      </c>
      <c r="G1116" s="128">
        <v>54965</v>
      </c>
      <c r="H1116" s="128">
        <v>55700</v>
      </c>
      <c r="I1116" s="135">
        <v>0.013</v>
      </c>
      <c r="J1116" s="134" t="s">
        <v>148</v>
      </c>
      <c r="K1116" s="134" t="s">
        <v>148</v>
      </c>
    </row>
    <row r="1117" ht="18.95" hidden="1" customHeight="1" spans="1:11">
      <c r="A1117" s="126" t="s">
        <v>136</v>
      </c>
      <c r="B1117" s="97" t="s">
        <v>136</v>
      </c>
      <c r="C1117" s="482" t="s">
        <v>2094</v>
      </c>
      <c r="D1117" s="89" t="s">
        <v>2096</v>
      </c>
      <c r="E1117" s="97" t="s">
        <v>148</v>
      </c>
      <c r="F1117" s="49" t="s">
        <v>4249</v>
      </c>
      <c r="G1117" s="129">
        <v>456</v>
      </c>
      <c r="H1117" s="129">
        <v>470</v>
      </c>
      <c r="I1117" s="135">
        <v>0.031</v>
      </c>
      <c r="J1117" s="134" t="s">
        <v>148</v>
      </c>
      <c r="K1117" s="134" t="s">
        <v>2730</v>
      </c>
    </row>
    <row r="1118" ht="18.95" hidden="1" customHeight="1" spans="1:11">
      <c r="A1118" s="126" t="s">
        <v>136</v>
      </c>
      <c r="B1118" s="97" t="s">
        <v>136</v>
      </c>
      <c r="C1118" s="482" t="s">
        <v>2094</v>
      </c>
      <c r="D1118" s="89" t="s">
        <v>2097</v>
      </c>
      <c r="E1118" s="97" t="s">
        <v>148</v>
      </c>
      <c r="F1118" s="49" t="s">
        <v>4250</v>
      </c>
      <c r="G1118" s="129">
        <v>360</v>
      </c>
      <c r="H1118" s="129">
        <v>365</v>
      </c>
      <c r="I1118" s="135">
        <v>0.014</v>
      </c>
      <c r="J1118" s="134" t="s">
        <v>148</v>
      </c>
      <c r="K1118" s="134" t="s">
        <v>2730</v>
      </c>
    </row>
    <row r="1119" ht="18.95" hidden="1" customHeight="1" spans="1:11">
      <c r="A1119" s="126" t="s">
        <v>136</v>
      </c>
      <c r="B1119" s="97" t="s">
        <v>136</v>
      </c>
      <c r="C1119" s="482" t="s">
        <v>2094</v>
      </c>
      <c r="D1119" s="89" t="s">
        <v>2098</v>
      </c>
      <c r="E1119" s="97" t="s">
        <v>148</v>
      </c>
      <c r="F1119" s="49" t="s">
        <v>4251</v>
      </c>
      <c r="G1119" s="129">
        <v>19</v>
      </c>
      <c r="H1119" s="129">
        <v>20</v>
      </c>
      <c r="I1119" s="135">
        <v>0.053</v>
      </c>
      <c r="J1119" s="134" t="s">
        <v>148</v>
      </c>
      <c r="K1119" s="134" t="s">
        <v>2730</v>
      </c>
    </row>
    <row r="1120" ht="18.95" hidden="1" customHeight="1" spans="1:11">
      <c r="A1120" s="126" t="s">
        <v>136</v>
      </c>
      <c r="B1120" s="97" t="s">
        <v>136</v>
      </c>
      <c r="C1120" s="482" t="s">
        <v>2094</v>
      </c>
      <c r="D1120" s="89" t="s">
        <v>2099</v>
      </c>
      <c r="E1120" s="97" t="s">
        <v>148</v>
      </c>
      <c r="F1120" s="49" t="s">
        <v>4471</v>
      </c>
      <c r="G1120" s="129">
        <v>0</v>
      </c>
      <c r="H1120" s="129"/>
      <c r="I1120" s="135" t="s">
        <v>136</v>
      </c>
      <c r="J1120" s="134" t="s">
        <v>2730</v>
      </c>
      <c r="K1120" s="134" t="s">
        <v>2730</v>
      </c>
    </row>
    <row r="1121" ht="18.95" hidden="1" customHeight="1" spans="1:11">
      <c r="A1121" s="126" t="s">
        <v>136</v>
      </c>
      <c r="B1121" s="97" t="s">
        <v>136</v>
      </c>
      <c r="C1121" s="482" t="s">
        <v>2094</v>
      </c>
      <c r="D1121" s="89" t="s">
        <v>2101</v>
      </c>
      <c r="E1121" s="97" t="s">
        <v>148</v>
      </c>
      <c r="F1121" s="54" t="s">
        <v>4472</v>
      </c>
      <c r="G1121" s="129">
        <v>54130</v>
      </c>
      <c r="H1121" s="130">
        <v>54845</v>
      </c>
      <c r="I1121" s="136">
        <v>0.013</v>
      </c>
      <c r="J1121" s="134" t="s">
        <v>148</v>
      </c>
      <c r="K1121" s="134" t="s">
        <v>2730</v>
      </c>
    </row>
    <row r="1122" ht="18.95" hidden="1" customHeight="1" spans="1:11">
      <c r="A1122" s="126" t="s">
        <v>136</v>
      </c>
      <c r="B1122" s="97" t="s">
        <v>2065</v>
      </c>
      <c r="C1122" s="97" t="s">
        <v>136</v>
      </c>
      <c r="D1122" s="89" t="s">
        <v>2103</v>
      </c>
      <c r="E1122" s="97"/>
      <c r="F1122" s="49" t="s">
        <v>2104</v>
      </c>
      <c r="G1122" s="128">
        <v>17291</v>
      </c>
      <c r="H1122" s="128">
        <v>17500</v>
      </c>
      <c r="I1122" s="135">
        <v>0.012</v>
      </c>
      <c r="J1122" s="134" t="s">
        <v>148</v>
      </c>
      <c r="K1122" s="134" t="s">
        <v>148</v>
      </c>
    </row>
    <row r="1123" ht="18.95" hidden="1" customHeight="1" spans="1:11">
      <c r="A1123" s="126" t="s">
        <v>136</v>
      </c>
      <c r="B1123" s="97" t="s">
        <v>136</v>
      </c>
      <c r="C1123" s="482" t="s">
        <v>2103</v>
      </c>
      <c r="D1123" s="89" t="s">
        <v>2105</v>
      </c>
      <c r="E1123" s="97" t="s">
        <v>148</v>
      </c>
      <c r="F1123" s="27" t="s">
        <v>4473</v>
      </c>
      <c r="G1123" s="129">
        <v>6441</v>
      </c>
      <c r="H1123" s="129">
        <v>6540</v>
      </c>
      <c r="I1123" s="135">
        <v>0.015</v>
      </c>
      <c r="J1123" s="134" t="s">
        <v>148</v>
      </c>
      <c r="K1123" s="134" t="s">
        <v>2730</v>
      </c>
    </row>
    <row r="1124" ht="18.95" hidden="1" customHeight="1" spans="1:11">
      <c r="A1124" s="126" t="s">
        <v>136</v>
      </c>
      <c r="B1124" s="97" t="s">
        <v>136</v>
      </c>
      <c r="C1124" s="482" t="s">
        <v>2103</v>
      </c>
      <c r="D1124" s="89" t="s">
        <v>2107</v>
      </c>
      <c r="E1124" s="97" t="s">
        <v>148</v>
      </c>
      <c r="F1124" s="54" t="s">
        <v>4474</v>
      </c>
      <c r="G1124" s="129">
        <v>10850</v>
      </c>
      <c r="H1124" s="130">
        <v>10960</v>
      </c>
      <c r="I1124" s="136">
        <v>0.01</v>
      </c>
      <c r="J1124" s="134" t="s">
        <v>148</v>
      </c>
      <c r="K1124" s="134" t="s">
        <v>2730</v>
      </c>
    </row>
    <row r="1125" ht="18.95" customHeight="1" spans="1:11">
      <c r="A1125" s="126" t="s">
        <v>135</v>
      </c>
      <c r="B1125" s="97" t="s">
        <v>136</v>
      </c>
      <c r="C1125" s="97"/>
      <c r="D1125" s="488" t="s">
        <v>3496</v>
      </c>
      <c r="E1125" s="97"/>
      <c r="F1125" s="50" t="s">
        <v>2110</v>
      </c>
      <c r="G1125" s="127">
        <v>47287</v>
      </c>
      <c r="H1125" s="127">
        <v>48000</v>
      </c>
      <c r="I1125" s="133">
        <v>0.015</v>
      </c>
      <c r="J1125" s="134" t="s">
        <v>148</v>
      </c>
      <c r="K1125" s="134" t="s">
        <v>148</v>
      </c>
    </row>
    <row r="1126" ht="18.95" hidden="1" customHeight="1" spans="1:11">
      <c r="A1126" s="126"/>
      <c r="B1126" s="89" t="s">
        <v>2109</v>
      </c>
      <c r="C1126" s="97"/>
      <c r="D1126" s="96">
        <v>21701</v>
      </c>
      <c r="E1126" s="97" t="s">
        <v>148</v>
      </c>
      <c r="F1126" s="49" t="s">
        <v>4475</v>
      </c>
      <c r="G1126" s="129">
        <v>1680</v>
      </c>
      <c r="H1126" s="128">
        <v>1700</v>
      </c>
      <c r="I1126" s="135">
        <v>0.012</v>
      </c>
      <c r="J1126" s="134" t="s">
        <v>148</v>
      </c>
      <c r="K1126" s="134" t="s">
        <v>148</v>
      </c>
    </row>
    <row r="1127" ht="18.95" hidden="1" customHeight="1" spans="1:11">
      <c r="A1127" s="126"/>
      <c r="B1127" s="89" t="s">
        <v>2109</v>
      </c>
      <c r="C1127" s="97"/>
      <c r="D1127" s="96">
        <v>21703</v>
      </c>
      <c r="E1127" s="97" t="s">
        <v>148</v>
      </c>
      <c r="F1127" s="49" t="s">
        <v>4476</v>
      </c>
      <c r="G1127" s="129">
        <v>13072</v>
      </c>
      <c r="H1127" s="128">
        <v>13300</v>
      </c>
      <c r="I1127" s="135">
        <v>0.017</v>
      </c>
      <c r="J1127" s="134" t="s">
        <v>148</v>
      </c>
      <c r="K1127" s="134" t="s">
        <v>148</v>
      </c>
    </row>
    <row r="1128" ht="18.95" hidden="1" customHeight="1" spans="1:11">
      <c r="A1128" s="126" t="s">
        <v>136</v>
      </c>
      <c r="B1128" s="89" t="s">
        <v>2109</v>
      </c>
      <c r="C1128" s="97"/>
      <c r="D1128" s="89" t="s">
        <v>2113</v>
      </c>
      <c r="E1128" s="97" t="s">
        <v>148</v>
      </c>
      <c r="F1128" s="49" t="s">
        <v>4477</v>
      </c>
      <c r="G1128" s="129">
        <v>32535</v>
      </c>
      <c r="H1128" s="128">
        <v>33000</v>
      </c>
      <c r="I1128" s="135">
        <v>0.014</v>
      </c>
      <c r="J1128" s="134" t="s">
        <v>148</v>
      </c>
      <c r="K1128" s="134" t="s">
        <v>148</v>
      </c>
    </row>
    <row r="1129" ht="18.95" customHeight="1" spans="1:11">
      <c r="A1129" s="126" t="s">
        <v>135</v>
      </c>
      <c r="B1129" s="97" t="s">
        <v>136</v>
      </c>
      <c r="C1129" s="97"/>
      <c r="D1129" s="89" t="s">
        <v>2115</v>
      </c>
      <c r="E1129" s="97"/>
      <c r="F1129" s="50" t="s">
        <v>2116</v>
      </c>
      <c r="G1129" s="127">
        <v>800</v>
      </c>
      <c r="H1129" s="127">
        <v>0</v>
      </c>
      <c r="I1129" s="133">
        <v>-1</v>
      </c>
      <c r="J1129" s="134" t="s">
        <v>148</v>
      </c>
      <c r="K1129" s="134" t="s">
        <v>148</v>
      </c>
    </row>
    <row r="1130" ht="18.95" hidden="1" customHeight="1" spans="1:11">
      <c r="A1130" s="126"/>
      <c r="B1130" s="482" t="s">
        <v>2115</v>
      </c>
      <c r="C1130" s="97"/>
      <c r="D1130" s="89" t="s">
        <v>2117</v>
      </c>
      <c r="E1130" s="97" t="s">
        <v>148</v>
      </c>
      <c r="F1130" s="49" t="s">
        <v>4478</v>
      </c>
      <c r="G1130" s="129">
        <v>0</v>
      </c>
      <c r="H1130" s="128">
        <v>0</v>
      </c>
      <c r="I1130" s="135" t="s">
        <v>136</v>
      </c>
      <c r="J1130" s="134" t="s">
        <v>2730</v>
      </c>
      <c r="K1130" s="134" t="s">
        <v>148</v>
      </c>
    </row>
    <row r="1131" ht="18.95" hidden="1" customHeight="1" spans="1:11">
      <c r="A1131" s="126"/>
      <c r="B1131" s="482" t="s">
        <v>2115</v>
      </c>
      <c r="C1131" s="97"/>
      <c r="D1131" s="89" t="s">
        <v>2119</v>
      </c>
      <c r="E1131" s="97" t="s">
        <v>148</v>
      </c>
      <c r="F1131" s="49" t="s">
        <v>4479</v>
      </c>
      <c r="G1131" s="129">
        <v>250</v>
      </c>
      <c r="H1131" s="128">
        <v>0</v>
      </c>
      <c r="I1131" s="135">
        <v>-1</v>
      </c>
      <c r="J1131" s="134" t="s">
        <v>148</v>
      </c>
      <c r="K1131" s="134" t="s">
        <v>148</v>
      </c>
    </row>
    <row r="1132" ht="18.95" hidden="1" customHeight="1" spans="1:11">
      <c r="A1132" s="126"/>
      <c r="B1132" s="482" t="s">
        <v>2115</v>
      </c>
      <c r="C1132" s="97"/>
      <c r="D1132" s="89" t="s">
        <v>2121</v>
      </c>
      <c r="E1132" s="97" t="s">
        <v>148</v>
      </c>
      <c r="F1132" s="49" t="s">
        <v>4480</v>
      </c>
      <c r="G1132" s="129">
        <v>10</v>
      </c>
      <c r="H1132" s="128">
        <v>0</v>
      </c>
      <c r="I1132" s="135">
        <v>-1</v>
      </c>
      <c r="J1132" s="134" t="s">
        <v>148</v>
      </c>
      <c r="K1132" s="134" t="s">
        <v>148</v>
      </c>
    </row>
    <row r="1133" ht="18.95" hidden="1" customHeight="1" spans="1:11">
      <c r="A1133" s="126"/>
      <c r="B1133" s="482" t="s">
        <v>2115</v>
      </c>
      <c r="C1133" s="97"/>
      <c r="D1133" s="89" t="s">
        <v>2123</v>
      </c>
      <c r="E1133" s="97" t="s">
        <v>148</v>
      </c>
      <c r="F1133" s="49" t="s">
        <v>4481</v>
      </c>
      <c r="G1133" s="129">
        <v>0</v>
      </c>
      <c r="H1133" s="128">
        <v>0</v>
      </c>
      <c r="I1133" s="135" t="s">
        <v>136</v>
      </c>
      <c r="J1133" s="134" t="s">
        <v>2730</v>
      </c>
      <c r="K1133" s="134" t="s">
        <v>148</v>
      </c>
    </row>
    <row r="1134" ht="18.95" hidden="1" customHeight="1" spans="1:11">
      <c r="A1134" s="126"/>
      <c r="B1134" s="482" t="s">
        <v>2115</v>
      </c>
      <c r="C1134" s="97" t="s">
        <v>136</v>
      </c>
      <c r="D1134" s="481" t="s">
        <v>2125</v>
      </c>
      <c r="E1134" s="97" t="s">
        <v>148</v>
      </c>
      <c r="F1134" s="49" t="s">
        <v>4482</v>
      </c>
      <c r="G1134" s="129">
        <v>0</v>
      </c>
      <c r="H1134" s="128">
        <v>0</v>
      </c>
      <c r="I1134" s="135" t="s">
        <v>136</v>
      </c>
      <c r="J1134" s="134" t="s">
        <v>2730</v>
      </c>
      <c r="K1134" s="134" t="s">
        <v>148</v>
      </c>
    </row>
    <row r="1135" ht="18.95" hidden="1" customHeight="1" spans="1:11">
      <c r="A1135" s="126"/>
      <c r="B1135" s="482" t="s">
        <v>2115</v>
      </c>
      <c r="C1135" s="97" t="s">
        <v>136</v>
      </c>
      <c r="D1135" s="89" t="s">
        <v>2127</v>
      </c>
      <c r="E1135" s="97" t="s">
        <v>148</v>
      </c>
      <c r="F1135" s="49" t="s">
        <v>4483</v>
      </c>
      <c r="G1135" s="129">
        <v>0</v>
      </c>
      <c r="H1135" s="128">
        <v>0</v>
      </c>
      <c r="I1135" s="135" t="s">
        <v>136</v>
      </c>
      <c r="J1135" s="134" t="s">
        <v>2730</v>
      </c>
      <c r="K1135" s="134" t="s">
        <v>148</v>
      </c>
    </row>
    <row r="1136" ht="18.95" hidden="1" customHeight="1" spans="1:11">
      <c r="A1136" s="126"/>
      <c r="B1136" s="482" t="s">
        <v>2115</v>
      </c>
      <c r="C1136" s="97" t="s">
        <v>136</v>
      </c>
      <c r="D1136" s="89" t="s">
        <v>2129</v>
      </c>
      <c r="E1136" s="97" t="s">
        <v>148</v>
      </c>
      <c r="F1136" s="49" t="s">
        <v>4484</v>
      </c>
      <c r="G1136" s="129">
        <v>0</v>
      </c>
      <c r="H1136" s="128">
        <v>0</v>
      </c>
      <c r="I1136" s="135" t="s">
        <v>136</v>
      </c>
      <c r="J1136" s="134" t="s">
        <v>2730</v>
      </c>
      <c r="K1136" s="134" t="s">
        <v>148</v>
      </c>
    </row>
    <row r="1137" ht="18.95" hidden="1" customHeight="1" spans="1:11">
      <c r="A1137" s="126" t="s">
        <v>136</v>
      </c>
      <c r="B1137" s="482" t="s">
        <v>2115</v>
      </c>
      <c r="C1137" s="97" t="s">
        <v>136</v>
      </c>
      <c r="D1137" s="89" t="s">
        <v>2131</v>
      </c>
      <c r="E1137" s="97" t="s">
        <v>148</v>
      </c>
      <c r="F1137" s="49" t="s">
        <v>4485</v>
      </c>
      <c r="G1137" s="129">
        <v>0</v>
      </c>
      <c r="H1137" s="128">
        <v>0</v>
      </c>
      <c r="I1137" s="135" t="s">
        <v>136</v>
      </c>
      <c r="J1137" s="134" t="s">
        <v>2730</v>
      </c>
      <c r="K1137" s="134" t="s">
        <v>148</v>
      </c>
    </row>
    <row r="1138" ht="18.95" hidden="1" customHeight="1" spans="1:11">
      <c r="A1138" s="126" t="s">
        <v>136</v>
      </c>
      <c r="B1138" s="482" t="s">
        <v>2115</v>
      </c>
      <c r="C1138" s="97"/>
      <c r="D1138" s="89" t="s">
        <v>2133</v>
      </c>
      <c r="E1138" s="97" t="s">
        <v>148</v>
      </c>
      <c r="F1138" s="49" t="s">
        <v>4486</v>
      </c>
      <c r="G1138" s="129">
        <v>540</v>
      </c>
      <c r="H1138" s="128">
        <v>0</v>
      </c>
      <c r="I1138" s="135">
        <v>-1</v>
      </c>
      <c r="J1138" s="134" t="s">
        <v>148</v>
      </c>
      <c r="K1138" s="134" t="s">
        <v>148</v>
      </c>
    </row>
    <row r="1139" ht="18.95" customHeight="1" spans="1:11">
      <c r="A1139" s="126" t="s">
        <v>135</v>
      </c>
      <c r="B1139" s="97" t="s">
        <v>136</v>
      </c>
      <c r="C1139" s="97"/>
      <c r="D1139" s="89" t="s">
        <v>2135</v>
      </c>
      <c r="E1139" s="97"/>
      <c r="F1139" s="48" t="s">
        <v>2136</v>
      </c>
      <c r="G1139" s="127">
        <v>988100</v>
      </c>
      <c r="H1139" s="127">
        <v>1011000</v>
      </c>
      <c r="I1139" s="133">
        <v>0.023</v>
      </c>
      <c r="J1139" s="134" t="s">
        <v>148</v>
      </c>
      <c r="K1139" s="134" t="s">
        <v>148</v>
      </c>
    </row>
    <row r="1140" ht="18.95" hidden="1" customHeight="1" spans="1:11">
      <c r="A1140" s="126" t="s">
        <v>136</v>
      </c>
      <c r="B1140" s="482" t="s">
        <v>2135</v>
      </c>
      <c r="C1140" s="97" t="s">
        <v>136</v>
      </c>
      <c r="D1140" s="89" t="s">
        <v>2137</v>
      </c>
      <c r="E1140" s="97"/>
      <c r="F1140" s="49" t="s">
        <v>2138</v>
      </c>
      <c r="G1140" s="128">
        <v>900417</v>
      </c>
      <c r="H1140" s="128">
        <v>921000</v>
      </c>
      <c r="I1140" s="135">
        <v>0.023</v>
      </c>
      <c r="J1140" s="134" t="s">
        <v>148</v>
      </c>
      <c r="K1140" s="134" t="s">
        <v>148</v>
      </c>
    </row>
    <row r="1141" ht="18.95" hidden="1" customHeight="1" spans="1:11">
      <c r="A1141" s="126" t="s">
        <v>136</v>
      </c>
      <c r="B1141" s="97" t="s">
        <v>136</v>
      </c>
      <c r="C1141" s="482" t="s">
        <v>2137</v>
      </c>
      <c r="D1141" s="89" t="s">
        <v>2139</v>
      </c>
      <c r="E1141" s="97" t="s">
        <v>148</v>
      </c>
      <c r="F1141" s="27" t="s">
        <v>4249</v>
      </c>
      <c r="G1141" s="129">
        <v>62222</v>
      </c>
      <c r="H1141" s="129">
        <v>65000</v>
      </c>
      <c r="I1141" s="135">
        <v>0.045</v>
      </c>
      <c r="J1141" s="134" t="s">
        <v>148</v>
      </c>
      <c r="K1141" s="134" t="s">
        <v>2730</v>
      </c>
    </row>
    <row r="1142" ht="18.95" hidden="1" customHeight="1" spans="1:11">
      <c r="A1142" s="126" t="s">
        <v>136</v>
      </c>
      <c r="B1142" s="97" t="s">
        <v>136</v>
      </c>
      <c r="C1142" s="482" t="s">
        <v>2137</v>
      </c>
      <c r="D1142" s="89" t="s">
        <v>2140</v>
      </c>
      <c r="E1142" s="97" t="s">
        <v>148</v>
      </c>
      <c r="F1142" s="27" t="s">
        <v>4250</v>
      </c>
      <c r="G1142" s="129">
        <v>13383</v>
      </c>
      <c r="H1142" s="127">
        <v>13600</v>
      </c>
      <c r="I1142" s="133">
        <v>0.016</v>
      </c>
      <c r="J1142" s="134" t="s">
        <v>148</v>
      </c>
      <c r="K1142" s="134" t="s">
        <v>2730</v>
      </c>
    </row>
    <row r="1143" ht="18.95" hidden="1" customHeight="1" spans="1:11">
      <c r="A1143" s="126" t="s">
        <v>136</v>
      </c>
      <c r="B1143" s="97" t="s">
        <v>136</v>
      </c>
      <c r="C1143" s="482" t="s">
        <v>2137</v>
      </c>
      <c r="D1143" s="89" t="s">
        <v>2141</v>
      </c>
      <c r="E1143" s="97" t="s">
        <v>148</v>
      </c>
      <c r="F1143" s="27" t="s">
        <v>4251</v>
      </c>
      <c r="G1143" s="129">
        <v>169</v>
      </c>
      <c r="H1143" s="129">
        <v>170</v>
      </c>
      <c r="I1143" s="135">
        <v>0.006</v>
      </c>
      <c r="J1143" s="134" t="s">
        <v>148</v>
      </c>
      <c r="K1143" s="134" t="s">
        <v>2730</v>
      </c>
    </row>
    <row r="1144" ht="18.95" hidden="1" customHeight="1" spans="1:11">
      <c r="A1144" s="126" t="s">
        <v>136</v>
      </c>
      <c r="B1144" s="97" t="s">
        <v>136</v>
      </c>
      <c r="C1144" s="482" t="s">
        <v>2137</v>
      </c>
      <c r="D1144" s="89" t="s">
        <v>2142</v>
      </c>
      <c r="E1144" s="97" t="s">
        <v>148</v>
      </c>
      <c r="F1144" s="27" t="s">
        <v>4487</v>
      </c>
      <c r="G1144" s="129">
        <v>5912</v>
      </c>
      <c r="H1144" s="127">
        <v>6100</v>
      </c>
      <c r="I1144" s="133">
        <v>0.032</v>
      </c>
      <c r="J1144" s="134" t="s">
        <v>148</v>
      </c>
      <c r="K1144" s="134" t="s">
        <v>2730</v>
      </c>
    </row>
    <row r="1145" ht="18.95" hidden="1" customHeight="1" spans="1:11">
      <c r="A1145" s="126" t="s">
        <v>136</v>
      </c>
      <c r="B1145" s="97" t="s">
        <v>136</v>
      </c>
      <c r="C1145" s="482" t="s">
        <v>2137</v>
      </c>
      <c r="D1145" s="89" t="s">
        <v>2144</v>
      </c>
      <c r="E1145" s="97" t="s">
        <v>148</v>
      </c>
      <c r="F1145" s="49" t="s">
        <v>4488</v>
      </c>
      <c r="G1145" s="129">
        <v>3327</v>
      </c>
      <c r="H1145" s="129">
        <v>3400</v>
      </c>
      <c r="I1145" s="135">
        <v>0.022</v>
      </c>
      <c r="J1145" s="134" t="s">
        <v>148</v>
      </c>
      <c r="K1145" s="134" t="s">
        <v>2730</v>
      </c>
    </row>
    <row r="1146" ht="18.95" hidden="1" customHeight="1" spans="1:11">
      <c r="A1146" s="126" t="s">
        <v>136</v>
      </c>
      <c r="B1146" s="97" t="s">
        <v>136</v>
      </c>
      <c r="C1146" s="482" t="s">
        <v>2137</v>
      </c>
      <c r="D1146" s="89" t="s">
        <v>2146</v>
      </c>
      <c r="E1146" s="97" t="s">
        <v>148</v>
      </c>
      <c r="F1146" s="49" t="s">
        <v>4489</v>
      </c>
      <c r="G1146" s="129">
        <v>185405</v>
      </c>
      <c r="H1146" s="129">
        <v>190000</v>
      </c>
      <c r="I1146" s="135">
        <v>0.025</v>
      </c>
      <c r="J1146" s="134" t="s">
        <v>148</v>
      </c>
      <c r="K1146" s="134" t="s">
        <v>2730</v>
      </c>
    </row>
    <row r="1147" ht="18.95" hidden="1" customHeight="1" spans="1:11">
      <c r="A1147" s="126" t="s">
        <v>136</v>
      </c>
      <c r="B1147" s="97" t="s">
        <v>136</v>
      </c>
      <c r="C1147" s="482" t="s">
        <v>2137</v>
      </c>
      <c r="D1147" s="89" t="s">
        <v>2148</v>
      </c>
      <c r="E1147" s="97" t="s">
        <v>148</v>
      </c>
      <c r="F1147" s="49" t="s">
        <v>4490</v>
      </c>
      <c r="G1147" s="129">
        <v>318</v>
      </c>
      <c r="H1147" s="129">
        <v>320</v>
      </c>
      <c r="I1147" s="135">
        <v>0.006</v>
      </c>
      <c r="J1147" s="134" t="s">
        <v>148</v>
      </c>
      <c r="K1147" s="134" t="s">
        <v>2730</v>
      </c>
    </row>
    <row r="1148" ht="18.95" hidden="1" customHeight="1" spans="1:11">
      <c r="A1148" s="126" t="s">
        <v>136</v>
      </c>
      <c r="B1148" s="97" t="s">
        <v>136</v>
      </c>
      <c r="C1148" s="482" t="s">
        <v>2137</v>
      </c>
      <c r="D1148" s="89" t="s">
        <v>2150</v>
      </c>
      <c r="E1148" s="97" t="s">
        <v>148</v>
      </c>
      <c r="F1148" s="49" t="s">
        <v>4491</v>
      </c>
      <c r="G1148" s="129">
        <v>958</v>
      </c>
      <c r="H1148" s="141">
        <v>960</v>
      </c>
      <c r="I1148" s="133">
        <v>0.002</v>
      </c>
      <c r="J1148" s="134" t="s">
        <v>148</v>
      </c>
      <c r="K1148" s="134" t="s">
        <v>2730</v>
      </c>
    </row>
    <row r="1149" ht="18.95" hidden="1" customHeight="1" spans="1:11">
      <c r="A1149" s="126" t="s">
        <v>136</v>
      </c>
      <c r="B1149" s="97" t="s">
        <v>136</v>
      </c>
      <c r="C1149" s="482" t="s">
        <v>2137</v>
      </c>
      <c r="D1149" s="89" t="s">
        <v>2152</v>
      </c>
      <c r="E1149" s="97" t="s">
        <v>148</v>
      </c>
      <c r="F1149" s="49" t="s">
        <v>4492</v>
      </c>
      <c r="G1149" s="129">
        <v>1746</v>
      </c>
      <c r="H1149" s="129">
        <v>1780</v>
      </c>
      <c r="I1149" s="135">
        <v>0.019</v>
      </c>
      <c r="J1149" s="134" t="s">
        <v>148</v>
      </c>
      <c r="K1149" s="134" t="s">
        <v>2730</v>
      </c>
    </row>
    <row r="1150" ht="18.95" hidden="1" customHeight="1" spans="1:11">
      <c r="A1150" s="126" t="s">
        <v>136</v>
      </c>
      <c r="B1150" s="97" t="s">
        <v>136</v>
      </c>
      <c r="C1150" s="482" t="s">
        <v>2137</v>
      </c>
      <c r="D1150" s="89" t="s">
        <v>2154</v>
      </c>
      <c r="E1150" s="97" t="s">
        <v>148</v>
      </c>
      <c r="F1150" s="49" t="s">
        <v>4493</v>
      </c>
      <c r="G1150" s="129">
        <v>43551</v>
      </c>
      <c r="H1150" s="129">
        <v>100000</v>
      </c>
      <c r="I1150" s="135">
        <v>1.296</v>
      </c>
      <c r="J1150" s="134" t="s">
        <v>148</v>
      </c>
      <c r="K1150" s="134" t="s">
        <v>2730</v>
      </c>
    </row>
    <row r="1151" ht="18.95" hidden="1" customHeight="1" spans="1:11">
      <c r="A1151" s="126" t="s">
        <v>136</v>
      </c>
      <c r="B1151" s="97" t="s">
        <v>136</v>
      </c>
      <c r="C1151" s="482" t="s">
        <v>2137</v>
      </c>
      <c r="D1151" s="89" t="s">
        <v>2156</v>
      </c>
      <c r="E1151" s="97" t="s">
        <v>148</v>
      </c>
      <c r="F1151" s="49" t="s">
        <v>4494</v>
      </c>
      <c r="G1151" s="129">
        <v>197496</v>
      </c>
      <c r="H1151" s="141">
        <v>200000</v>
      </c>
      <c r="I1151" s="133">
        <v>0.013</v>
      </c>
      <c r="J1151" s="134" t="s">
        <v>148</v>
      </c>
      <c r="K1151" s="134" t="s">
        <v>2730</v>
      </c>
    </row>
    <row r="1152" ht="18.95" hidden="1" customHeight="1" spans="1:11">
      <c r="A1152" s="126" t="s">
        <v>136</v>
      </c>
      <c r="B1152" s="97" t="s">
        <v>136</v>
      </c>
      <c r="C1152" s="482" t="s">
        <v>2137</v>
      </c>
      <c r="D1152" s="89" t="s">
        <v>2158</v>
      </c>
      <c r="E1152" s="97" t="s">
        <v>148</v>
      </c>
      <c r="F1152" s="49" t="s">
        <v>4495</v>
      </c>
      <c r="G1152" s="129">
        <v>15068</v>
      </c>
      <c r="H1152" s="129">
        <v>15800</v>
      </c>
      <c r="I1152" s="135">
        <v>0.049</v>
      </c>
      <c r="J1152" s="134" t="s">
        <v>148</v>
      </c>
      <c r="K1152" s="134" t="s">
        <v>2730</v>
      </c>
    </row>
    <row r="1153" ht="18.95" hidden="1" customHeight="1" spans="1:11">
      <c r="A1153" s="126" t="s">
        <v>136</v>
      </c>
      <c r="B1153" s="97" t="s">
        <v>136</v>
      </c>
      <c r="C1153" s="482" t="s">
        <v>2137</v>
      </c>
      <c r="D1153" s="89" t="s">
        <v>2160</v>
      </c>
      <c r="E1153" s="97" t="s">
        <v>148</v>
      </c>
      <c r="F1153" s="49" t="s">
        <v>4496</v>
      </c>
      <c r="G1153" s="129">
        <v>258</v>
      </c>
      <c r="H1153" s="129">
        <v>260</v>
      </c>
      <c r="I1153" s="135">
        <v>0.008</v>
      </c>
      <c r="J1153" s="134" t="s">
        <v>148</v>
      </c>
      <c r="K1153" s="134" t="s">
        <v>2730</v>
      </c>
    </row>
    <row r="1154" ht="18.95" hidden="1" customHeight="1" spans="1:11">
      <c r="A1154" s="126" t="s">
        <v>136</v>
      </c>
      <c r="B1154" s="97" t="s">
        <v>136</v>
      </c>
      <c r="C1154" s="482" t="s">
        <v>2137</v>
      </c>
      <c r="D1154" s="89" t="s">
        <v>2162</v>
      </c>
      <c r="E1154" s="97" t="s">
        <v>148</v>
      </c>
      <c r="F1154" s="27" t="s">
        <v>4497</v>
      </c>
      <c r="G1154" s="129">
        <v>1973</v>
      </c>
      <c r="H1154" s="127">
        <v>2000</v>
      </c>
      <c r="I1154" s="133">
        <v>0.014</v>
      </c>
      <c r="J1154" s="134" t="s">
        <v>148</v>
      </c>
      <c r="K1154" s="134" t="s">
        <v>2730</v>
      </c>
    </row>
    <row r="1155" ht="18.95" hidden="1" customHeight="1" spans="1:11">
      <c r="A1155" s="126" t="s">
        <v>136</v>
      </c>
      <c r="B1155" s="97" t="s">
        <v>136</v>
      </c>
      <c r="C1155" s="482" t="s">
        <v>2137</v>
      </c>
      <c r="D1155" s="89" t="s">
        <v>2164</v>
      </c>
      <c r="E1155" s="97" t="s">
        <v>148</v>
      </c>
      <c r="F1155" s="49" t="s">
        <v>4498</v>
      </c>
      <c r="G1155" s="129">
        <v>0</v>
      </c>
      <c r="H1155" s="128"/>
      <c r="I1155" s="135" t="s">
        <v>136</v>
      </c>
      <c r="J1155" s="134" t="s">
        <v>2730</v>
      </c>
      <c r="K1155" s="134" t="s">
        <v>2730</v>
      </c>
    </row>
    <row r="1156" ht="18.95" hidden="1" customHeight="1" spans="1:11">
      <c r="A1156" s="126" t="s">
        <v>136</v>
      </c>
      <c r="B1156" s="97"/>
      <c r="C1156" s="482" t="s">
        <v>2137</v>
      </c>
      <c r="D1156" s="89" t="s">
        <v>2166</v>
      </c>
      <c r="E1156" s="97" t="s">
        <v>148</v>
      </c>
      <c r="F1156" s="49" t="s">
        <v>4499</v>
      </c>
      <c r="G1156" s="129">
        <v>0</v>
      </c>
      <c r="H1156" s="129">
        <v>0</v>
      </c>
      <c r="I1156" s="135" t="s">
        <v>136</v>
      </c>
      <c r="J1156" s="134" t="s">
        <v>2730</v>
      </c>
      <c r="K1156" s="134" t="s">
        <v>2730</v>
      </c>
    </row>
    <row r="1157" ht="18.95" hidden="1" customHeight="1" spans="1:11">
      <c r="A1157" s="126" t="s">
        <v>136</v>
      </c>
      <c r="B1157" s="97" t="s">
        <v>136</v>
      </c>
      <c r="C1157" s="482" t="s">
        <v>2137</v>
      </c>
      <c r="D1157" s="89" t="s">
        <v>2168</v>
      </c>
      <c r="E1157" s="97" t="s">
        <v>148</v>
      </c>
      <c r="F1157" s="49" t="s">
        <v>4500</v>
      </c>
      <c r="G1157" s="129">
        <v>14784</v>
      </c>
      <c r="H1157" s="129">
        <v>15000</v>
      </c>
      <c r="I1157" s="135">
        <v>0.015</v>
      </c>
      <c r="J1157" s="134" t="s">
        <v>148</v>
      </c>
      <c r="K1157" s="134" t="s">
        <v>2730</v>
      </c>
    </row>
    <row r="1158" ht="18.95" hidden="1" customHeight="1" spans="1:11">
      <c r="A1158" s="126" t="s">
        <v>136</v>
      </c>
      <c r="B1158" s="97" t="s">
        <v>136</v>
      </c>
      <c r="C1158" s="482" t="s">
        <v>2137</v>
      </c>
      <c r="D1158" s="89" t="s">
        <v>2170</v>
      </c>
      <c r="E1158" s="97" t="s">
        <v>148</v>
      </c>
      <c r="F1158" s="49" t="s">
        <v>4501</v>
      </c>
      <c r="G1158" s="129">
        <v>195723</v>
      </c>
      <c r="H1158" s="129">
        <v>200000</v>
      </c>
      <c r="I1158" s="135">
        <v>0.022</v>
      </c>
      <c r="J1158" s="134" t="s">
        <v>148</v>
      </c>
      <c r="K1158" s="134" t="s">
        <v>2730</v>
      </c>
    </row>
    <row r="1159" ht="18.95" hidden="1" customHeight="1" spans="1:11">
      <c r="A1159" s="126" t="s">
        <v>136</v>
      </c>
      <c r="B1159" s="97" t="s">
        <v>136</v>
      </c>
      <c r="C1159" s="482" t="s">
        <v>2137</v>
      </c>
      <c r="D1159" s="89" t="s">
        <v>2172</v>
      </c>
      <c r="E1159" s="97" t="s">
        <v>148</v>
      </c>
      <c r="F1159" s="49" t="s">
        <v>4466</v>
      </c>
      <c r="G1159" s="129">
        <v>8138</v>
      </c>
      <c r="H1159" s="129">
        <v>8200</v>
      </c>
      <c r="I1159" s="135">
        <v>0.008</v>
      </c>
      <c r="J1159" s="134" t="s">
        <v>148</v>
      </c>
      <c r="K1159" s="134" t="s">
        <v>2730</v>
      </c>
    </row>
    <row r="1160" ht="18.95" hidden="1" customHeight="1" spans="1:11">
      <c r="A1160" s="126" t="s">
        <v>136</v>
      </c>
      <c r="B1160" s="97" t="s">
        <v>136</v>
      </c>
      <c r="C1160" s="482" t="s">
        <v>2137</v>
      </c>
      <c r="D1160" s="89" t="s">
        <v>2173</v>
      </c>
      <c r="E1160" s="97" t="s">
        <v>148</v>
      </c>
      <c r="F1160" s="54" t="s">
        <v>4502</v>
      </c>
      <c r="G1160" s="129">
        <v>149986</v>
      </c>
      <c r="H1160" s="130">
        <v>98410</v>
      </c>
      <c r="I1160" s="136">
        <v>-0.344</v>
      </c>
      <c r="J1160" s="134" t="s">
        <v>148</v>
      </c>
      <c r="K1160" s="134" t="s">
        <v>2730</v>
      </c>
    </row>
    <row r="1161" ht="18.95" hidden="1" customHeight="1" spans="1:11">
      <c r="A1161" s="126" t="s">
        <v>136</v>
      </c>
      <c r="B1161" s="482" t="s">
        <v>2135</v>
      </c>
      <c r="C1161" s="97"/>
      <c r="D1161" s="89" t="s">
        <v>2175</v>
      </c>
      <c r="E1161" s="97"/>
      <c r="F1161" s="49" t="s">
        <v>2176</v>
      </c>
      <c r="G1161" s="128">
        <v>2</v>
      </c>
      <c r="H1161" s="128">
        <v>0</v>
      </c>
      <c r="I1161" s="135">
        <v>-1</v>
      </c>
      <c r="J1161" s="134" t="s">
        <v>148</v>
      </c>
      <c r="K1161" s="134" t="s">
        <v>148</v>
      </c>
    </row>
    <row r="1162" ht="18.95" hidden="1" customHeight="1" spans="1:11">
      <c r="A1162" s="126" t="s">
        <v>136</v>
      </c>
      <c r="B1162" s="97" t="s">
        <v>136</v>
      </c>
      <c r="C1162" s="482" t="s">
        <v>2175</v>
      </c>
      <c r="D1162" s="89" t="s">
        <v>2177</v>
      </c>
      <c r="E1162" s="97" t="s">
        <v>148</v>
      </c>
      <c r="F1162" s="49" t="s">
        <v>4249</v>
      </c>
      <c r="G1162" s="129">
        <v>2</v>
      </c>
      <c r="H1162" s="129">
        <v>0</v>
      </c>
      <c r="I1162" s="135">
        <v>-1</v>
      </c>
      <c r="J1162" s="134" t="s">
        <v>148</v>
      </c>
      <c r="K1162" s="134" t="s">
        <v>2730</v>
      </c>
    </row>
    <row r="1163" ht="18.95" hidden="1" customHeight="1" spans="1:11">
      <c r="A1163" s="126" t="s">
        <v>136</v>
      </c>
      <c r="B1163" s="97" t="s">
        <v>136</v>
      </c>
      <c r="C1163" s="482" t="s">
        <v>2175</v>
      </c>
      <c r="D1163" s="89" t="s">
        <v>2178</v>
      </c>
      <c r="E1163" s="97" t="s">
        <v>148</v>
      </c>
      <c r="F1163" s="49" t="s">
        <v>4250</v>
      </c>
      <c r="G1163" s="129">
        <v>0</v>
      </c>
      <c r="H1163" s="129">
        <v>0</v>
      </c>
      <c r="I1163" s="135" t="s">
        <v>136</v>
      </c>
      <c r="J1163" s="134" t="s">
        <v>2730</v>
      </c>
      <c r="K1163" s="134" t="s">
        <v>2730</v>
      </c>
    </row>
    <row r="1164" ht="18.95" hidden="1" customHeight="1" spans="1:11">
      <c r="A1164" s="126" t="s">
        <v>136</v>
      </c>
      <c r="B1164" s="97" t="s">
        <v>136</v>
      </c>
      <c r="C1164" s="482" t="s">
        <v>2175</v>
      </c>
      <c r="D1164" s="89" t="s">
        <v>2179</v>
      </c>
      <c r="E1164" s="97" t="s">
        <v>148</v>
      </c>
      <c r="F1164" s="49" t="s">
        <v>4251</v>
      </c>
      <c r="G1164" s="129">
        <v>0</v>
      </c>
      <c r="H1164" s="129">
        <v>0</v>
      </c>
      <c r="I1164" s="135" t="s">
        <v>136</v>
      </c>
      <c r="J1164" s="134" t="s">
        <v>2730</v>
      </c>
      <c r="K1164" s="134" t="s">
        <v>2730</v>
      </c>
    </row>
    <row r="1165" ht="18.95" hidden="1" customHeight="1" spans="1:11">
      <c r="A1165" s="126" t="s">
        <v>136</v>
      </c>
      <c r="B1165" s="97" t="s">
        <v>136</v>
      </c>
      <c r="C1165" s="482" t="s">
        <v>2175</v>
      </c>
      <c r="D1165" s="89" t="s">
        <v>2180</v>
      </c>
      <c r="E1165" s="97" t="s">
        <v>148</v>
      </c>
      <c r="F1165" s="49" t="s">
        <v>4503</v>
      </c>
      <c r="G1165" s="129">
        <v>0</v>
      </c>
      <c r="H1165" s="129">
        <v>0</v>
      </c>
      <c r="I1165" s="135" t="s">
        <v>136</v>
      </c>
      <c r="J1165" s="134" t="s">
        <v>2730</v>
      </c>
      <c r="K1165" s="134" t="s">
        <v>2730</v>
      </c>
    </row>
    <row r="1166" ht="18.95" hidden="1" customHeight="1" spans="1:11">
      <c r="A1166" s="126" t="s">
        <v>136</v>
      </c>
      <c r="B1166" s="97" t="s">
        <v>136</v>
      </c>
      <c r="C1166" s="482" t="s">
        <v>2175</v>
      </c>
      <c r="D1166" s="89" t="s">
        <v>2182</v>
      </c>
      <c r="E1166" s="97" t="s">
        <v>148</v>
      </c>
      <c r="F1166" s="49" t="s">
        <v>4504</v>
      </c>
      <c r="G1166" s="129">
        <v>0</v>
      </c>
      <c r="H1166" s="129">
        <v>0</v>
      </c>
      <c r="I1166" s="135" t="s">
        <v>136</v>
      </c>
      <c r="J1166" s="134" t="s">
        <v>2730</v>
      </c>
      <c r="K1166" s="134" t="s">
        <v>2730</v>
      </c>
    </row>
    <row r="1167" ht="18.95" hidden="1" customHeight="1" spans="1:11">
      <c r="A1167" s="126" t="s">
        <v>136</v>
      </c>
      <c r="B1167" s="97" t="s">
        <v>136</v>
      </c>
      <c r="C1167" s="482" t="s">
        <v>2175</v>
      </c>
      <c r="D1167" s="89" t="s">
        <v>2184</v>
      </c>
      <c r="E1167" s="97" t="s">
        <v>148</v>
      </c>
      <c r="F1167" s="49" t="s">
        <v>4505</v>
      </c>
      <c r="G1167" s="129">
        <v>0</v>
      </c>
      <c r="H1167" s="129">
        <v>0</v>
      </c>
      <c r="I1167" s="135" t="s">
        <v>136</v>
      </c>
      <c r="J1167" s="134" t="s">
        <v>2730</v>
      </c>
      <c r="K1167" s="134" t="s">
        <v>2730</v>
      </c>
    </row>
    <row r="1168" ht="18.95" hidden="1" customHeight="1" spans="1:11">
      <c r="A1168" s="126" t="s">
        <v>136</v>
      </c>
      <c r="B1168" s="97" t="s">
        <v>136</v>
      </c>
      <c r="C1168" s="482" t="s">
        <v>2175</v>
      </c>
      <c r="D1168" s="89" t="s">
        <v>2186</v>
      </c>
      <c r="E1168" s="97" t="s">
        <v>148</v>
      </c>
      <c r="F1168" s="49" t="s">
        <v>4506</v>
      </c>
      <c r="G1168" s="129">
        <v>0</v>
      </c>
      <c r="H1168" s="129">
        <v>0</v>
      </c>
      <c r="I1168" s="135" t="s">
        <v>136</v>
      </c>
      <c r="J1168" s="134" t="s">
        <v>2730</v>
      </c>
      <c r="K1168" s="134" t="s">
        <v>2730</v>
      </c>
    </row>
    <row r="1169" ht="18.95" hidden="1" customHeight="1" spans="1:11">
      <c r="A1169" s="126" t="s">
        <v>136</v>
      </c>
      <c r="B1169" s="97" t="s">
        <v>136</v>
      </c>
      <c r="C1169" s="482" t="s">
        <v>2175</v>
      </c>
      <c r="D1169" s="89" t="s">
        <v>2188</v>
      </c>
      <c r="E1169" s="97" t="s">
        <v>148</v>
      </c>
      <c r="F1169" s="49" t="s">
        <v>4507</v>
      </c>
      <c r="G1169" s="129">
        <v>0</v>
      </c>
      <c r="H1169" s="129">
        <v>0</v>
      </c>
      <c r="I1169" s="135" t="s">
        <v>136</v>
      </c>
      <c r="J1169" s="134" t="s">
        <v>2730</v>
      </c>
      <c r="K1169" s="134" t="s">
        <v>2730</v>
      </c>
    </row>
    <row r="1170" ht="18.95" hidden="1" customHeight="1" spans="1:11">
      <c r="A1170" s="126" t="s">
        <v>136</v>
      </c>
      <c r="B1170" s="97"/>
      <c r="C1170" s="482" t="s">
        <v>2175</v>
      </c>
      <c r="D1170" s="89" t="s">
        <v>2190</v>
      </c>
      <c r="E1170" s="97" t="s">
        <v>148</v>
      </c>
      <c r="F1170" s="49" t="s">
        <v>4508</v>
      </c>
      <c r="G1170" s="129">
        <v>0</v>
      </c>
      <c r="H1170" s="129">
        <v>0</v>
      </c>
      <c r="I1170" s="135" t="s">
        <v>136</v>
      </c>
      <c r="J1170" s="134" t="s">
        <v>2730</v>
      </c>
      <c r="K1170" s="134" t="s">
        <v>2730</v>
      </c>
    </row>
    <row r="1171" ht="18.95" hidden="1" customHeight="1" spans="1:11">
      <c r="A1171" s="126" t="s">
        <v>136</v>
      </c>
      <c r="B1171" s="97" t="s">
        <v>136</v>
      </c>
      <c r="C1171" s="482" t="s">
        <v>2175</v>
      </c>
      <c r="D1171" s="89" t="s">
        <v>2192</v>
      </c>
      <c r="E1171" s="97" t="s">
        <v>148</v>
      </c>
      <c r="F1171" s="49" t="s">
        <v>4509</v>
      </c>
      <c r="G1171" s="129">
        <v>0</v>
      </c>
      <c r="H1171" s="129">
        <v>0</v>
      </c>
      <c r="I1171" s="135" t="s">
        <v>136</v>
      </c>
      <c r="J1171" s="134" t="s">
        <v>2730</v>
      </c>
      <c r="K1171" s="134" t="s">
        <v>2730</v>
      </c>
    </row>
    <row r="1172" ht="18.95" hidden="1" customHeight="1" spans="1:11">
      <c r="A1172" s="126" t="s">
        <v>136</v>
      </c>
      <c r="B1172" s="97" t="s">
        <v>136</v>
      </c>
      <c r="C1172" s="482" t="s">
        <v>2175</v>
      </c>
      <c r="D1172" s="89" t="s">
        <v>2194</v>
      </c>
      <c r="E1172" s="97" t="s">
        <v>148</v>
      </c>
      <c r="F1172" s="49" t="s">
        <v>4510</v>
      </c>
      <c r="G1172" s="129">
        <v>0</v>
      </c>
      <c r="H1172" s="129">
        <v>0</v>
      </c>
      <c r="I1172" s="135" t="s">
        <v>136</v>
      </c>
      <c r="J1172" s="134" t="s">
        <v>2730</v>
      </c>
      <c r="K1172" s="134" t="s">
        <v>2730</v>
      </c>
    </row>
    <row r="1173" ht="18.95" hidden="1" customHeight="1" spans="1:11">
      <c r="A1173" s="126" t="s">
        <v>136</v>
      </c>
      <c r="B1173" s="97" t="s">
        <v>136</v>
      </c>
      <c r="C1173" s="482" t="s">
        <v>2175</v>
      </c>
      <c r="D1173" s="89" t="s">
        <v>2196</v>
      </c>
      <c r="E1173" s="97" t="s">
        <v>148</v>
      </c>
      <c r="F1173" s="49" t="s">
        <v>4511</v>
      </c>
      <c r="G1173" s="129">
        <v>0</v>
      </c>
      <c r="H1173" s="129">
        <v>0</v>
      </c>
      <c r="I1173" s="135" t="s">
        <v>136</v>
      </c>
      <c r="J1173" s="134" t="s">
        <v>2730</v>
      </c>
      <c r="K1173" s="134" t="s">
        <v>2730</v>
      </c>
    </row>
    <row r="1174" ht="18.95" hidden="1" customHeight="1" spans="1:11">
      <c r="A1174" s="126" t="s">
        <v>136</v>
      </c>
      <c r="B1174" s="97" t="s">
        <v>136</v>
      </c>
      <c r="C1174" s="482" t="s">
        <v>2175</v>
      </c>
      <c r="D1174" s="89" t="s">
        <v>2198</v>
      </c>
      <c r="E1174" s="97" t="s">
        <v>148</v>
      </c>
      <c r="F1174" s="49" t="s">
        <v>4512</v>
      </c>
      <c r="G1174" s="129">
        <v>0</v>
      </c>
      <c r="H1174" s="129">
        <v>0</v>
      </c>
      <c r="I1174" s="135" t="s">
        <v>136</v>
      </c>
      <c r="J1174" s="134" t="s">
        <v>2730</v>
      </c>
      <c r="K1174" s="134" t="s">
        <v>2730</v>
      </c>
    </row>
    <row r="1175" ht="18.95" hidden="1" customHeight="1" spans="1:11">
      <c r="A1175" s="126" t="s">
        <v>136</v>
      </c>
      <c r="B1175" s="97" t="s">
        <v>136</v>
      </c>
      <c r="C1175" s="482" t="s">
        <v>2175</v>
      </c>
      <c r="D1175" s="89" t="s">
        <v>2200</v>
      </c>
      <c r="E1175" s="97" t="s">
        <v>148</v>
      </c>
      <c r="F1175" s="49" t="s">
        <v>4513</v>
      </c>
      <c r="G1175" s="129">
        <v>0</v>
      </c>
      <c r="H1175" s="129">
        <v>0</v>
      </c>
      <c r="I1175" s="135" t="s">
        <v>136</v>
      </c>
      <c r="J1175" s="134" t="s">
        <v>2730</v>
      </c>
      <c r="K1175" s="134" t="s">
        <v>2730</v>
      </c>
    </row>
    <row r="1176" ht="18.95" hidden="1" customHeight="1" spans="1:11">
      <c r="A1176" s="126" t="s">
        <v>136</v>
      </c>
      <c r="B1176" s="97" t="s">
        <v>136</v>
      </c>
      <c r="C1176" s="482" t="s">
        <v>2175</v>
      </c>
      <c r="D1176" s="89" t="s">
        <v>2202</v>
      </c>
      <c r="E1176" s="97" t="s">
        <v>148</v>
      </c>
      <c r="F1176" s="49" t="s">
        <v>4514</v>
      </c>
      <c r="G1176" s="129">
        <v>0</v>
      </c>
      <c r="H1176" s="128">
        <v>0</v>
      </c>
      <c r="I1176" s="135" t="s">
        <v>136</v>
      </c>
      <c r="J1176" s="134" t="s">
        <v>2730</v>
      </c>
      <c r="K1176" s="134" t="s">
        <v>2730</v>
      </c>
    </row>
    <row r="1177" ht="18.95" hidden="1" customHeight="1" spans="1:11">
      <c r="A1177" s="126" t="s">
        <v>136</v>
      </c>
      <c r="B1177" s="97" t="s">
        <v>136</v>
      </c>
      <c r="C1177" s="482" t="s">
        <v>2175</v>
      </c>
      <c r="D1177" s="89" t="s">
        <v>2204</v>
      </c>
      <c r="E1177" s="97" t="s">
        <v>148</v>
      </c>
      <c r="F1177" s="49" t="s">
        <v>4515</v>
      </c>
      <c r="G1177" s="129">
        <v>0</v>
      </c>
      <c r="H1177" s="129">
        <v>0</v>
      </c>
      <c r="I1177" s="135" t="s">
        <v>136</v>
      </c>
      <c r="J1177" s="134" t="s">
        <v>2730</v>
      </c>
      <c r="K1177" s="134" t="s">
        <v>2730</v>
      </c>
    </row>
    <row r="1178" ht="18.95" hidden="1" customHeight="1" spans="1:11">
      <c r="A1178" s="126" t="s">
        <v>136</v>
      </c>
      <c r="B1178" s="97" t="s">
        <v>136</v>
      </c>
      <c r="C1178" s="482" t="s">
        <v>2175</v>
      </c>
      <c r="D1178" s="89" t="s">
        <v>2206</v>
      </c>
      <c r="E1178" s="97" t="s">
        <v>148</v>
      </c>
      <c r="F1178" s="49" t="s">
        <v>4516</v>
      </c>
      <c r="G1178" s="129">
        <v>0</v>
      </c>
      <c r="H1178" s="129">
        <v>0</v>
      </c>
      <c r="I1178" s="135" t="s">
        <v>136</v>
      </c>
      <c r="J1178" s="134" t="s">
        <v>2730</v>
      </c>
      <c r="K1178" s="134" t="s">
        <v>2730</v>
      </c>
    </row>
    <row r="1179" ht="18.95" hidden="1" customHeight="1" spans="1:11">
      <c r="A1179" s="126" t="s">
        <v>136</v>
      </c>
      <c r="B1179" s="97" t="s">
        <v>136</v>
      </c>
      <c r="C1179" s="482" t="s">
        <v>2175</v>
      </c>
      <c r="D1179" s="89" t="s">
        <v>2208</v>
      </c>
      <c r="E1179" s="97" t="s">
        <v>148</v>
      </c>
      <c r="F1179" s="49" t="s">
        <v>4466</v>
      </c>
      <c r="G1179" s="129">
        <v>0</v>
      </c>
      <c r="H1179" s="129">
        <v>0</v>
      </c>
      <c r="I1179" s="135" t="s">
        <v>136</v>
      </c>
      <c r="J1179" s="134" t="s">
        <v>2730</v>
      </c>
      <c r="K1179" s="134" t="s">
        <v>2730</v>
      </c>
    </row>
    <row r="1180" ht="18.95" hidden="1" customHeight="1" spans="1:11">
      <c r="A1180" s="126" t="s">
        <v>136</v>
      </c>
      <c r="B1180" s="97"/>
      <c r="C1180" s="482" t="s">
        <v>2175</v>
      </c>
      <c r="D1180" s="89" t="s">
        <v>2209</v>
      </c>
      <c r="E1180" s="97" t="s">
        <v>148</v>
      </c>
      <c r="F1180" s="54" t="s">
        <v>4517</v>
      </c>
      <c r="G1180" s="129">
        <v>0</v>
      </c>
      <c r="H1180" s="130">
        <v>0</v>
      </c>
      <c r="I1180" s="136" t="s">
        <v>136</v>
      </c>
      <c r="J1180" s="134" t="s">
        <v>2730</v>
      </c>
      <c r="K1180" s="134" t="s">
        <v>2730</v>
      </c>
    </row>
    <row r="1181" hidden="1" spans="1:11">
      <c r="A1181" s="126" t="s">
        <v>136</v>
      </c>
      <c r="B1181" s="482" t="s">
        <v>2135</v>
      </c>
      <c r="C1181" s="97"/>
      <c r="D1181" s="89" t="s">
        <v>2211</v>
      </c>
      <c r="E1181" s="97"/>
      <c r="F1181" s="49" t="s">
        <v>2212</v>
      </c>
      <c r="G1181" s="128">
        <v>29418</v>
      </c>
      <c r="H1181" s="128">
        <v>30680</v>
      </c>
      <c r="I1181" s="135">
        <v>0.043</v>
      </c>
      <c r="J1181" s="134" t="s">
        <v>148</v>
      </c>
      <c r="K1181" s="134" t="s">
        <v>148</v>
      </c>
    </row>
    <row r="1182" hidden="1" spans="1:11">
      <c r="A1182" s="126" t="s">
        <v>136</v>
      </c>
      <c r="B1182" s="97" t="s">
        <v>136</v>
      </c>
      <c r="C1182" s="482" t="s">
        <v>2211</v>
      </c>
      <c r="D1182" s="89" t="s">
        <v>2213</v>
      </c>
      <c r="E1182" s="97" t="s">
        <v>148</v>
      </c>
      <c r="F1182" s="49" t="s">
        <v>4249</v>
      </c>
      <c r="G1182" s="129">
        <v>352</v>
      </c>
      <c r="H1182" s="129">
        <v>370</v>
      </c>
      <c r="I1182" s="135">
        <v>0.051</v>
      </c>
      <c r="J1182" s="134" t="s">
        <v>148</v>
      </c>
      <c r="K1182" s="134" t="s">
        <v>2730</v>
      </c>
    </row>
    <row r="1183" hidden="1" spans="1:11">
      <c r="A1183" s="126" t="s">
        <v>136</v>
      </c>
      <c r="B1183" s="97" t="s">
        <v>136</v>
      </c>
      <c r="C1183" s="482" t="s">
        <v>2211</v>
      </c>
      <c r="D1183" s="89" t="s">
        <v>2214</v>
      </c>
      <c r="E1183" s="97" t="s">
        <v>148</v>
      </c>
      <c r="F1183" s="49" t="s">
        <v>4250</v>
      </c>
      <c r="G1183" s="129">
        <v>73</v>
      </c>
      <c r="H1183" s="129">
        <v>75</v>
      </c>
      <c r="I1183" s="135">
        <v>0.027</v>
      </c>
      <c r="J1183" s="134" t="s">
        <v>148</v>
      </c>
      <c r="K1183" s="134" t="s">
        <v>2730</v>
      </c>
    </row>
    <row r="1184" hidden="1" spans="1:11">
      <c r="A1184" s="126" t="s">
        <v>136</v>
      </c>
      <c r="B1184" s="97" t="s">
        <v>136</v>
      </c>
      <c r="C1184" s="482" t="s">
        <v>2211</v>
      </c>
      <c r="D1184" s="89" t="s">
        <v>2215</v>
      </c>
      <c r="E1184" s="97" t="s">
        <v>148</v>
      </c>
      <c r="F1184" s="49" t="s">
        <v>4251</v>
      </c>
      <c r="G1184" s="129">
        <v>37</v>
      </c>
      <c r="H1184" s="129">
        <v>38</v>
      </c>
      <c r="I1184" s="135">
        <v>0.027</v>
      </c>
      <c r="J1184" s="134" t="s">
        <v>148</v>
      </c>
      <c r="K1184" s="134" t="s">
        <v>2730</v>
      </c>
    </row>
    <row r="1185" hidden="1" spans="1:11">
      <c r="A1185" s="126" t="s">
        <v>136</v>
      </c>
      <c r="B1185" s="97"/>
      <c r="C1185" s="482" t="s">
        <v>2211</v>
      </c>
      <c r="D1185" s="89" t="s">
        <v>2216</v>
      </c>
      <c r="E1185" s="97" t="s">
        <v>148</v>
      </c>
      <c r="F1185" s="49" t="s">
        <v>4518</v>
      </c>
      <c r="G1185" s="129">
        <v>5285</v>
      </c>
      <c r="H1185" s="129">
        <v>5620</v>
      </c>
      <c r="I1185" s="135">
        <v>0.063</v>
      </c>
      <c r="J1185" s="134" t="s">
        <v>148</v>
      </c>
      <c r="K1185" s="134" t="s">
        <v>2730</v>
      </c>
    </row>
    <row r="1186" hidden="1" spans="1:11">
      <c r="A1186" s="126" t="s">
        <v>136</v>
      </c>
      <c r="B1186" s="97" t="s">
        <v>136</v>
      </c>
      <c r="C1186" s="482" t="s">
        <v>2211</v>
      </c>
      <c r="D1186" s="89" t="s">
        <v>2218</v>
      </c>
      <c r="E1186" s="97" t="s">
        <v>148</v>
      </c>
      <c r="F1186" s="49" t="s">
        <v>4519</v>
      </c>
      <c r="G1186" s="129">
        <v>0</v>
      </c>
      <c r="H1186" s="129"/>
      <c r="I1186" s="135" t="s">
        <v>136</v>
      </c>
      <c r="J1186" s="134" t="s">
        <v>2730</v>
      </c>
      <c r="K1186" s="134" t="s">
        <v>2730</v>
      </c>
    </row>
    <row r="1187" hidden="1" spans="1:11">
      <c r="A1187" s="126" t="s">
        <v>136</v>
      </c>
      <c r="B1187" s="97" t="s">
        <v>136</v>
      </c>
      <c r="C1187" s="482" t="s">
        <v>2211</v>
      </c>
      <c r="D1187" s="89" t="s">
        <v>2220</v>
      </c>
      <c r="E1187" s="97" t="s">
        <v>148</v>
      </c>
      <c r="F1187" s="49" t="s">
        <v>4520</v>
      </c>
      <c r="G1187" s="129">
        <v>0</v>
      </c>
      <c r="H1187" s="129">
        <v>0</v>
      </c>
      <c r="I1187" s="135" t="s">
        <v>136</v>
      </c>
      <c r="J1187" s="134" t="s">
        <v>2730</v>
      </c>
      <c r="K1187" s="134" t="s">
        <v>2730</v>
      </c>
    </row>
    <row r="1188" hidden="1" spans="1:11">
      <c r="A1188" s="126" t="s">
        <v>136</v>
      </c>
      <c r="B1188" s="97" t="s">
        <v>136</v>
      </c>
      <c r="C1188" s="482" t="s">
        <v>2211</v>
      </c>
      <c r="D1188" s="89" t="s">
        <v>2222</v>
      </c>
      <c r="E1188" s="97" t="s">
        <v>148</v>
      </c>
      <c r="F1188" s="49" t="s">
        <v>4466</v>
      </c>
      <c r="G1188" s="129">
        <v>2294</v>
      </c>
      <c r="H1188" s="129">
        <v>2350</v>
      </c>
      <c r="I1188" s="135">
        <v>0.024</v>
      </c>
      <c r="J1188" s="134" t="s">
        <v>148</v>
      </c>
      <c r="K1188" s="134" t="s">
        <v>2730</v>
      </c>
    </row>
    <row r="1189" hidden="1" spans="1:11">
      <c r="A1189" s="126" t="s">
        <v>136</v>
      </c>
      <c r="B1189" s="97" t="s">
        <v>136</v>
      </c>
      <c r="C1189" s="482" t="s">
        <v>2211</v>
      </c>
      <c r="D1189" s="89" t="s">
        <v>2223</v>
      </c>
      <c r="E1189" s="97" t="s">
        <v>148</v>
      </c>
      <c r="F1189" s="54" t="s">
        <v>4521</v>
      </c>
      <c r="G1189" s="129">
        <v>21377</v>
      </c>
      <c r="H1189" s="130">
        <v>22227</v>
      </c>
      <c r="I1189" s="136">
        <v>0.04</v>
      </c>
      <c r="J1189" s="134" t="s">
        <v>148</v>
      </c>
      <c r="K1189" s="134" t="s">
        <v>2730</v>
      </c>
    </row>
    <row r="1190" hidden="1" spans="1:11">
      <c r="A1190" s="126" t="s">
        <v>136</v>
      </c>
      <c r="B1190" s="482" t="s">
        <v>2135</v>
      </c>
      <c r="C1190" s="97"/>
      <c r="D1190" s="89" t="s">
        <v>2225</v>
      </c>
      <c r="E1190" s="97"/>
      <c r="F1190" s="49" t="s">
        <v>2226</v>
      </c>
      <c r="G1190" s="128">
        <v>39816</v>
      </c>
      <c r="H1190" s="128">
        <v>40300</v>
      </c>
      <c r="I1190" s="135">
        <v>0.012</v>
      </c>
      <c r="J1190" s="134" t="s">
        <v>148</v>
      </c>
      <c r="K1190" s="134" t="s">
        <v>148</v>
      </c>
    </row>
    <row r="1191" ht="18.95" hidden="1" customHeight="1" spans="1:11">
      <c r="A1191" s="126" t="s">
        <v>136</v>
      </c>
      <c r="B1191" s="97" t="s">
        <v>136</v>
      </c>
      <c r="C1191" s="482" t="s">
        <v>2225</v>
      </c>
      <c r="D1191" s="89" t="s">
        <v>2227</v>
      </c>
      <c r="E1191" s="97" t="s">
        <v>148</v>
      </c>
      <c r="F1191" s="49" t="s">
        <v>4249</v>
      </c>
      <c r="G1191" s="129">
        <v>5027</v>
      </c>
      <c r="H1191" s="129">
        <v>5250</v>
      </c>
      <c r="I1191" s="135">
        <v>0.044</v>
      </c>
      <c r="J1191" s="134" t="s">
        <v>148</v>
      </c>
      <c r="K1191" s="134" t="s">
        <v>2730</v>
      </c>
    </row>
    <row r="1192" ht="18.95" hidden="1" customHeight="1" spans="1:11">
      <c r="A1192" s="126" t="s">
        <v>136</v>
      </c>
      <c r="B1192" s="97" t="s">
        <v>136</v>
      </c>
      <c r="C1192" s="482" t="s">
        <v>2225</v>
      </c>
      <c r="D1192" s="89" t="s">
        <v>2228</v>
      </c>
      <c r="E1192" s="97" t="s">
        <v>148</v>
      </c>
      <c r="F1192" s="49" t="s">
        <v>4250</v>
      </c>
      <c r="G1192" s="129">
        <v>498</v>
      </c>
      <c r="H1192" s="129">
        <v>500</v>
      </c>
      <c r="I1192" s="135">
        <v>0.004</v>
      </c>
      <c r="J1192" s="134" t="s">
        <v>148</v>
      </c>
      <c r="K1192" s="134" t="s">
        <v>2730</v>
      </c>
    </row>
    <row r="1193" ht="18.95" hidden="1" customHeight="1" spans="1:11">
      <c r="A1193" s="126" t="s">
        <v>136</v>
      </c>
      <c r="B1193" s="97" t="s">
        <v>136</v>
      </c>
      <c r="C1193" s="482" t="s">
        <v>2225</v>
      </c>
      <c r="D1193" s="89" t="s">
        <v>2229</v>
      </c>
      <c r="E1193" s="97" t="s">
        <v>148</v>
      </c>
      <c r="F1193" s="49" t="s">
        <v>4251</v>
      </c>
      <c r="G1193" s="129">
        <v>22</v>
      </c>
      <c r="H1193" s="129">
        <v>23</v>
      </c>
      <c r="I1193" s="135">
        <v>0.045</v>
      </c>
      <c r="J1193" s="134" t="s">
        <v>148</v>
      </c>
      <c r="K1193" s="134" t="s">
        <v>2730</v>
      </c>
    </row>
    <row r="1194" ht="18.95" hidden="1" customHeight="1" spans="1:11">
      <c r="A1194" s="126" t="s">
        <v>136</v>
      </c>
      <c r="B1194" s="97"/>
      <c r="C1194" s="482" t="s">
        <v>2225</v>
      </c>
      <c r="D1194" s="89" t="s">
        <v>2230</v>
      </c>
      <c r="E1194" s="97" t="s">
        <v>148</v>
      </c>
      <c r="F1194" s="49" t="s">
        <v>4522</v>
      </c>
      <c r="G1194" s="129">
        <v>918</v>
      </c>
      <c r="H1194" s="129">
        <v>920</v>
      </c>
      <c r="I1194" s="135">
        <v>0.002</v>
      </c>
      <c r="J1194" s="134" t="s">
        <v>148</v>
      </c>
      <c r="K1194" s="134" t="s">
        <v>2730</v>
      </c>
    </row>
    <row r="1195" ht="18.95" hidden="1" customHeight="1" spans="1:11">
      <c r="A1195" s="126" t="s">
        <v>136</v>
      </c>
      <c r="B1195" s="97"/>
      <c r="C1195" s="482" t="s">
        <v>2225</v>
      </c>
      <c r="D1195" s="89" t="s">
        <v>2238</v>
      </c>
      <c r="E1195" s="97" t="s">
        <v>148</v>
      </c>
      <c r="F1195" s="49" t="s">
        <v>4523</v>
      </c>
      <c r="G1195" s="129">
        <v>90</v>
      </c>
      <c r="H1195" s="129">
        <v>92</v>
      </c>
      <c r="I1195" s="135">
        <v>0.022</v>
      </c>
      <c r="J1195" s="134" t="s">
        <v>148</v>
      </c>
      <c r="K1195" s="134" t="s">
        <v>2730</v>
      </c>
    </row>
    <row r="1196" ht="18.95" hidden="1" customHeight="1" spans="1:11">
      <c r="A1196" s="126" t="s">
        <v>136</v>
      </c>
      <c r="B1196" s="97"/>
      <c r="C1196" s="482" t="s">
        <v>2225</v>
      </c>
      <c r="D1196" s="89" t="s">
        <v>2240</v>
      </c>
      <c r="E1196" s="97" t="s">
        <v>148</v>
      </c>
      <c r="F1196" s="49" t="s">
        <v>4524</v>
      </c>
      <c r="G1196" s="129">
        <v>416</v>
      </c>
      <c r="H1196" s="128">
        <v>430</v>
      </c>
      <c r="I1196" s="135">
        <v>0.034</v>
      </c>
      <c r="J1196" s="134" t="s">
        <v>148</v>
      </c>
      <c r="K1196" s="134" t="s">
        <v>2730</v>
      </c>
    </row>
    <row r="1197" ht="18.95" hidden="1" customHeight="1" spans="1:11">
      <c r="A1197" s="126" t="s">
        <v>136</v>
      </c>
      <c r="B1197" s="97"/>
      <c r="C1197" s="482" t="s">
        <v>2225</v>
      </c>
      <c r="D1197" s="89" t="s">
        <v>2242</v>
      </c>
      <c r="E1197" s="97" t="s">
        <v>148</v>
      </c>
      <c r="F1197" s="49" t="s">
        <v>4525</v>
      </c>
      <c r="G1197" s="129">
        <v>488</v>
      </c>
      <c r="H1197" s="129">
        <v>500</v>
      </c>
      <c r="I1197" s="135">
        <v>0.025</v>
      </c>
      <c r="J1197" s="134" t="s">
        <v>148</v>
      </c>
      <c r="K1197" s="134" t="s">
        <v>2730</v>
      </c>
    </row>
    <row r="1198" ht="18.95" hidden="1" customHeight="1" spans="1:11">
      <c r="A1198" s="126" t="s">
        <v>136</v>
      </c>
      <c r="B1198" s="97"/>
      <c r="C1198" s="482" t="s">
        <v>2225</v>
      </c>
      <c r="D1198" s="89" t="s">
        <v>3551</v>
      </c>
      <c r="E1198" s="97" t="s">
        <v>148</v>
      </c>
      <c r="F1198" s="49" t="s">
        <v>4526</v>
      </c>
      <c r="G1198" s="129">
        <v>0</v>
      </c>
      <c r="H1198" s="129"/>
      <c r="I1198" s="135" t="s">
        <v>136</v>
      </c>
      <c r="J1198" s="134" t="s">
        <v>2730</v>
      </c>
      <c r="K1198" s="134" t="s">
        <v>2730</v>
      </c>
    </row>
    <row r="1199" ht="18.95" hidden="1" customHeight="1" spans="1:11">
      <c r="A1199" s="126" t="s">
        <v>136</v>
      </c>
      <c r="B1199" s="97"/>
      <c r="C1199" s="482" t="s">
        <v>2225</v>
      </c>
      <c r="D1199" s="89" t="s">
        <v>4527</v>
      </c>
      <c r="E1199" s="97" t="s">
        <v>148</v>
      </c>
      <c r="F1199" s="49" t="s">
        <v>4528</v>
      </c>
      <c r="G1199" s="129">
        <v>0</v>
      </c>
      <c r="H1199" s="129">
        <v>31</v>
      </c>
      <c r="I1199" s="135" t="s">
        <v>136</v>
      </c>
      <c r="J1199" s="134" t="s">
        <v>148</v>
      </c>
      <c r="K1199" s="134" t="s">
        <v>2730</v>
      </c>
    </row>
    <row r="1200" ht="18.95" hidden="1" customHeight="1" spans="1:11">
      <c r="A1200" s="126" t="s">
        <v>136</v>
      </c>
      <c r="B1200" s="97" t="s">
        <v>136</v>
      </c>
      <c r="C1200" s="482" t="s">
        <v>2225</v>
      </c>
      <c r="D1200" s="89" t="s">
        <v>3554</v>
      </c>
      <c r="E1200" s="97" t="s">
        <v>148</v>
      </c>
      <c r="F1200" s="49" t="s">
        <v>4529</v>
      </c>
      <c r="G1200" s="129">
        <v>0</v>
      </c>
      <c r="H1200" s="129">
        <v>0</v>
      </c>
      <c r="I1200" s="135" t="s">
        <v>136</v>
      </c>
      <c r="J1200" s="134" t="s">
        <v>2730</v>
      </c>
      <c r="K1200" s="134" t="s">
        <v>2730</v>
      </c>
    </row>
    <row r="1201" ht="18.95" hidden="1" customHeight="1" spans="1:11">
      <c r="A1201" s="126"/>
      <c r="B1201" s="97"/>
      <c r="C1201" s="482" t="s">
        <v>2225</v>
      </c>
      <c r="D1201" s="481" t="s">
        <v>2244</v>
      </c>
      <c r="E1201" s="97" t="s">
        <v>148</v>
      </c>
      <c r="F1201" s="49" t="s">
        <v>4530</v>
      </c>
      <c r="G1201" s="129">
        <v>2516</v>
      </c>
      <c r="H1201" s="129">
        <v>2550</v>
      </c>
      <c r="I1201" s="135">
        <v>0.014</v>
      </c>
      <c r="J1201" s="134" t="s">
        <v>148</v>
      </c>
      <c r="K1201" s="134" t="s">
        <v>2730</v>
      </c>
    </row>
    <row r="1202" ht="18.95" hidden="1" customHeight="1" spans="1:11">
      <c r="A1202" s="126" t="s">
        <v>136</v>
      </c>
      <c r="B1202" s="97"/>
      <c r="C1202" s="482" t="s">
        <v>2225</v>
      </c>
      <c r="D1202" s="481" t="s">
        <v>2246</v>
      </c>
      <c r="E1202" s="97" t="s">
        <v>148</v>
      </c>
      <c r="F1202" s="54" t="s">
        <v>4531</v>
      </c>
      <c r="G1202" s="129">
        <v>29841</v>
      </c>
      <c r="H1202" s="130">
        <v>30004</v>
      </c>
      <c r="I1202" s="136">
        <v>0.005</v>
      </c>
      <c r="J1202" s="134" t="s">
        <v>148</v>
      </c>
      <c r="K1202" s="134" t="s">
        <v>2730</v>
      </c>
    </row>
    <row r="1203" ht="18.95" hidden="1" customHeight="1" spans="1:11">
      <c r="A1203" s="126" t="s">
        <v>136</v>
      </c>
      <c r="B1203" s="482" t="s">
        <v>2135</v>
      </c>
      <c r="C1203" s="97" t="s">
        <v>136</v>
      </c>
      <c r="D1203" s="481" t="s">
        <v>2248</v>
      </c>
      <c r="E1203" s="97"/>
      <c r="F1203" s="49" t="s">
        <v>2249</v>
      </c>
      <c r="G1203" s="128">
        <v>18427</v>
      </c>
      <c r="H1203" s="128">
        <v>19000</v>
      </c>
      <c r="I1203" s="135">
        <v>0.031</v>
      </c>
      <c r="J1203" s="134" t="s">
        <v>148</v>
      </c>
      <c r="K1203" s="134" t="s">
        <v>148</v>
      </c>
    </row>
    <row r="1204" ht="18.95" hidden="1" customHeight="1" spans="1:11">
      <c r="A1204" s="126" t="s">
        <v>136</v>
      </c>
      <c r="B1204" s="97"/>
      <c r="C1204" s="482" t="s">
        <v>2248</v>
      </c>
      <c r="D1204" s="481" t="s">
        <v>2250</v>
      </c>
      <c r="E1204" s="97" t="s">
        <v>148</v>
      </c>
      <c r="F1204" s="49" t="s">
        <v>4249</v>
      </c>
      <c r="G1204" s="129">
        <v>2109</v>
      </c>
      <c r="H1204" s="129">
        <v>2200</v>
      </c>
      <c r="I1204" s="135">
        <v>0.043</v>
      </c>
      <c r="J1204" s="134" t="s">
        <v>148</v>
      </c>
      <c r="K1204" s="134" t="s">
        <v>2730</v>
      </c>
    </row>
    <row r="1205" ht="18.95" hidden="1" customHeight="1" spans="1:11">
      <c r="A1205" s="126" t="s">
        <v>136</v>
      </c>
      <c r="B1205" s="97"/>
      <c r="C1205" s="482" t="s">
        <v>2248</v>
      </c>
      <c r="D1205" s="481" t="s">
        <v>2251</v>
      </c>
      <c r="E1205" s="97" t="s">
        <v>148</v>
      </c>
      <c r="F1205" s="49" t="s">
        <v>4250</v>
      </c>
      <c r="G1205" s="129">
        <v>292</v>
      </c>
      <c r="H1205" s="128">
        <v>295</v>
      </c>
      <c r="I1205" s="135">
        <v>0.01</v>
      </c>
      <c r="J1205" s="134" t="s">
        <v>148</v>
      </c>
      <c r="K1205" s="134" t="s">
        <v>2730</v>
      </c>
    </row>
    <row r="1206" ht="18.95" hidden="1" customHeight="1" spans="1:11">
      <c r="A1206" s="126" t="s">
        <v>136</v>
      </c>
      <c r="B1206" s="97"/>
      <c r="C1206" s="482" t="s">
        <v>2248</v>
      </c>
      <c r="D1206" s="481" t="s">
        <v>2252</v>
      </c>
      <c r="E1206" s="97" t="s">
        <v>148</v>
      </c>
      <c r="F1206" s="49" t="s">
        <v>4251</v>
      </c>
      <c r="G1206" s="129">
        <v>3</v>
      </c>
      <c r="H1206" s="129">
        <v>3</v>
      </c>
      <c r="I1206" s="135">
        <v>0</v>
      </c>
      <c r="J1206" s="134" t="s">
        <v>148</v>
      </c>
      <c r="K1206" s="134" t="s">
        <v>2730</v>
      </c>
    </row>
    <row r="1207" ht="18.95" hidden="1" customHeight="1" spans="1:11">
      <c r="A1207" s="126" t="s">
        <v>136</v>
      </c>
      <c r="B1207" s="97"/>
      <c r="C1207" s="482" t="s">
        <v>2248</v>
      </c>
      <c r="D1207" s="481" t="s">
        <v>2253</v>
      </c>
      <c r="E1207" s="97" t="s">
        <v>148</v>
      </c>
      <c r="F1207" s="49" t="s">
        <v>4532</v>
      </c>
      <c r="G1207" s="129">
        <v>3197</v>
      </c>
      <c r="H1207" s="129">
        <v>3270</v>
      </c>
      <c r="I1207" s="135">
        <v>0.023</v>
      </c>
      <c r="J1207" s="134" t="s">
        <v>148</v>
      </c>
      <c r="K1207" s="134" t="s">
        <v>2730</v>
      </c>
    </row>
    <row r="1208" ht="18.95" hidden="1" customHeight="1" spans="1:11">
      <c r="A1208" s="126" t="s">
        <v>136</v>
      </c>
      <c r="B1208" s="97"/>
      <c r="C1208" s="482" t="s">
        <v>2248</v>
      </c>
      <c r="D1208" s="481" t="s">
        <v>2255</v>
      </c>
      <c r="E1208" s="97" t="s">
        <v>148</v>
      </c>
      <c r="F1208" s="49" t="s">
        <v>4533</v>
      </c>
      <c r="G1208" s="129">
        <v>0</v>
      </c>
      <c r="H1208" s="129"/>
      <c r="I1208" s="135" t="s">
        <v>136</v>
      </c>
      <c r="J1208" s="134" t="s">
        <v>2730</v>
      </c>
      <c r="K1208" s="134" t="s">
        <v>2730</v>
      </c>
    </row>
    <row r="1209" ht="18.95" hidden="1" customHeight="1" spans="1:11">
      <c r="A1209" s="126"/>
      <c r="B1209" s="97"/>
      <c r="C1209" s="482" t="s">
        <v>2248</v>
      </c>
      <c r="D1209" s="481" t="s">
        <v>2257</v>
      </c>
      <c r="E1209" s="97" t="s">
        <v>148</v>
      </c>
      <c r="F1209" s="27" t="s">
        <v>4534</v>
      </c>
      <c r="G1209" s="129">
        <v>26</v>
      </c>
      <c r="H1209" s="129">
        <v>27</v>
      </c>
      <c r="I1209" s="135">
        <v>0.038</v>
      </c>
      <c r="J1209" s="134" t="s">
        <v>148</v>
      </c>
      <c r="K1209" s="134" t="s">
        <v>2730</v>
      </c>
    </row>
    <row r="1210" ht="18.95" hidden="1" customHeight="1" spans="1:11">
      <c r="A1210" s="126"/>
      <c r="B1210" s="97"/>
      <c r="C1210" s="482" t="s">
        <v>2248</v>
      </c>
      <c r="D1210" s="481" t="s">
        <v>2259</v>
      </c>
      <c r="E1210" s="97" t="s">
        <v>148</v>
      </c>
      <c r="F1210" s="27" t="s">
        <v>4535</v>
      </c>
      <c r="G1210" s="129">
        <v>416</v>
      </c>
      <c r="H1210" s="129">
        <v>420</v>
      </c>
      <c r="I1210" s="135">
        <v>0.01</v>
      </c>
      <c r="J1210" s="134" t="s">
        <v>148</v>
      </c>
      <c r="K1210" s="134" t="s">
        <v>2730</v>
      </c>
    </row>
    <row r="1211" ht="18.95" hidden="1" customHeight="1" spans="1:11">
      <c r="A1211" s="126"/>
      <c r="B1211" s="97"/>
      <c r="C1211" s="482" t="s">
        <v>2248</v>
      </c>
      <c r="D1211" s="89" t="s">
        <v>2261</v>
      </c>
      <c r="E1211" s="97" t="s">
        <v>148</v>
      </c>
      <c r="F1211" s="27" t="s">
        <v>4536</v>
      </c>
      <c r="G1211" s="129">
        <v>293</v>
      </c>
      <c r="H1211" s="129">
        <v>300</v>
      </c>
      <c r="I1211" s="135">
        <v>0.024</v>
      </c>
      <c r="J1211" s="134" t="s">
        <v>148</v>
      </c>
      <c r="K1211" s="134" t="s">
        <v>2730</v>
      </c>
    </row>
    <row r="1212" ht="18.95" hidden="1" customHeight="1" spans="1:11">
      <c r="A1212" s="126"/>
      <c r="B1212" s="97"/>
      <c r="C1212" s="482" t="s">
        <v>2248</v>
      </c>
      <c r="D1212" s="89" t="s">
        <v>2263</v>
      </c>
      <c r="E1212" s="97" t="s">
        <v>148</v>
      </c>
      <c r="F1212" s="27" t="s">
        <v>4537</v>
      </c>
      <c r="G1212" s="129">
        <v>8016</v>
      </c>
      <c r="H1212" s="129">
        <v>8330</v>
      </c>
      <c r="I1212" s="135">
        <v>0.039</v>
      </c>
      <c r="J1212" s="134" t="s">
        <v>148</v>
      </c>
      <c r="K1212" s="134" t="s">
        <v>2730</v>
      </c>
    </row>
    <row r="1213" ht="18.95" hidden="1" customHeight="1" spans="1:11">
      <c r="A1213" s="126" t="s">
        <v>136</v>
      </c>
      <c r="B1213" s="97" t="s">
        <v>136</v>
      </c>
      <c r="C1213" s="482" t="s">
        <v>2248</v>
      </c>
      <c r="D1213" s="89" t="s">
        <v>2265</v>
      </c>
      <c r="E1213" s="97" t="s">
        <v>148</v>
      </c>
      <c r="F1213" s="27" t="s">
        <v>4538</v>
      </c>
      <c r="G1213" s="129">
        <v>405</v>
      </c>
      <c r="H1213" s="129">
        <v>415</v>
      </c>
      <c r="I1213" s="135">
        <v>0.025</v>
      </c>
      <c r="J1213" s="134" t="s">
        <v>148</v>
      </c>
      <c r="K1213" s="134" t="s">
        <v>2730</v>
      </c>
    </row>
    <row r="1214" ht="18.95" hidden="1" customHeight="1" spans="1:11">
      <c r="A1214" s="126" t="s">
        <v>136</v>
      </c>
      <c r="B1214" s="97" t="s">
        <v>136</v>
      </c>
      <c r="C1214" s="482" t="s">
        <v>2248</v>
      </c>
      <c r="D1214" s="89" t="s">
        <v>2267</v>
      </c>
      <c r="E1214" s="97" t="s">
        <v>148</v>
      </c>
      <c r="F1214" s="27" t="s">
        <v>4539</v>
      </c>
      <c r="G1214" s="129">
        <v>724</v>
      </c>
      <c r="H1214" s="129">
        <v>740</v>
      </c>
      <c r="I1214" s="135">
        <v>0.022</v>
      </c>
      <c r="J1214" s="134" t="s">
        <v>148</v>
      </c>
      <c r="K1214" s="134" t="s">
        <v>2730</v>
      </c>
    </row>
    <row r="1215" ht="18.95" hidden="1" customHeight="1" spans="1:11">
      <c r="A1215" s="126" t="s">
        <v>136</v>
      </c>
      <c r="B1215" s="97" t="s">
        <v>136</v>
      </c>
      <c r="C1215" s="482" t="s">
        <v>2248</v>
      </c>
      <c r="D1215" s="89" t="s">
        <v>2269</v>
      </c>
      <c r="E1215" s="97" t="s">
        <v>148</v>
      </c>
      <c r="F1215" s="27" t="s">
        <v>4540</v>
      </c>
      <c r="G1215" s="129">
        <v>0</v>
      </c>
      <c r="H1215" s="129">
        <v>0</v>
      </c>
      <c r="I1215" s="135" t="s">
        <v>136</v>
      </c>
      <c r="J1215" s="134" t="s">
        <v>2730</v>
      </c>
      <c r="K1215" s="134" t="s">
        <v>2730</v>
      </c>
    </row>
    <row r="1216" ht="18.95" hidden="1" customHeight="1" spans="1:11">
      <c r="A1216" s="126" t="s">
        <v>136</v>
      </c>
      <c r="B1216" s="97" t="s">
        <v>136</v>
      </c>
      <c r="C1216" s="482" t="s">
        <v>2248</v>
      </c>
      <c r="D1216" s="89" t="s">
        <v>2271</v>
      </c>
      <c r="E1216" s="97" t="s">
        <v>148</v>
      </c>
      <c r="F1216" s="49" t="s">
        <v>4541</v>
      </c>
      <c r="G1216" s="129">
        <v>0</v>
      </c>
      <c r="H1216" s="129">
        <v>0</v>
      </c>
      <c r="I1216" s="135" t="s">
        <v>136</v>
      </c>
      <c r="J1216" s="134" t="s">
        <v>2730</v>
      </c>
      <c r="K1216" s="134" t="s">
        <v>2730</v>
      </c>
    </row>
    <row r="1217" ht="18.95" hidden="1" customHeight="1" spans="1:11">
      <c r="A1217" s="126" t="s">
        <v>136</v>
      </c>
      <c r="B1217" s="97" t="s">
        <v>136</v>
      </c>
      <c r="C1217" s="482" t="s">
        <v>2248</v>
      </c>
      <c r="D1217" s="89" t="s">
        <v>2273</v>
      </c>
      <c r="E1217" s="97" t="s">
        <v>148</v>
      </c>
      <c r="F1217" s="49" t="s">
        <v>4542</v>
      </c>
      <c r="G1217" s="129">
        <v>0</v>
      </c>
      <c r="H1217" s="129">
        <v>0</v>
      </c>
      <c r="I1217" s="135" t="s">
        <v>136</v>
      </c>
      <c r="J1217" s="134" t="s">
        <v>2730</v>
      </c>
      <c r="K1217" s="134" t="s">
        <v>2730</v>
      </c>
    </row>
    <row r="1218" ht="18.95" hidden="1" customHeight="1" spans="1:11">
      <c r="A1218" s="126" t="s">
        <v>136</v>
      </c>
      <c r="B1218" s="97" t="s">
        <v>136</v>
      </c>
      <c r="C1218" s="482" t="s">
        <v>2248</v>
      </c>
      <c r="D1218" s="89" t="s">
        <v>2275</v>
      </c>
      <c r="E1218" s="97" t="s">
        <v>148</v>
      </c>
      <c r="F1218" s="54" t="s">
        <v>4543</v>
      </c>
      <c r="G1218" s="129">
        <v>2946</v>
      </c>
      <c r="H1218" s="131">
        <v>3000</v>
      </c>
      <c r="I1218" s="136">
        <v>0.018</v>
      </c>
      <c r="J1218" s="134" t="s">
        <v>148</v>
      </c>
      <c r="K1218" s="134" t="s">
        <v>2730</v>
      </c>
    </row>
    <row r="1219" ht="18.95" hidden="1" customHeight="1" spans="1:11">
      <c r="A1219" s="126" t="s">
        <v>136</v>
      </c>
      <c r="B1219" s="482" t="s">
        <v>2135</v>
      </c>
      <c r="C1219" s="97"/>
      <c r="D1219" s="89" t="s">
        <v>2277</v>
      </c>
      <c r="E1219" s="97" t="s">
        <v>148</v>
      </c>
      <c r="F1219" s="49" t="s">
        <v>4544</v>
      </c>
      <c r="G1219" s="129">
        <v>20</v>
      </c>
      <c r="H1219" s="128">
        <v>20</v>
      </c>
      <c r="I1219" s="135">
        <v>0</v>
      </c>
      <c r="J1219" s="134" t="s">
        <v>148</v>
      </c>
      <c r="K1219" s="134" t="s">
        <v>148</v>
      </c>
    </row>
    <row r="1220" ht="18.95" customHeight="1" spans="1:11">
      <c r="A1220" s="126" t="s">
        <v>135</v>
      </c>
      <c r="B1220" s="97" t="s">
        <v>136</v>
      </c>
      <c r="C1220" s="97"/>
      <c r="D1220" s="89" t="s">
        <v>2279</v>
      </c>
      <c r="E1220" s="97"/>
      <c r="F1220" s="50" t="s">
        <v>2280</v>
      </c>
      <c r="G1220" s="127">
        <v>1655145</v>
      </c>
      <c r="H1220" s="127">
        <v>1714000</v>
      </c>
      <c r="I1220" s="133">
        <v>0.036</v>
      </c>
      <c r="J1220" s="134" t="s">
        <v>148</v>
      </c>
      <c r="K1220" s="134" t="s">
        <v>148</v>
      </c>
    </row>
    <row r="1221" ht="18.95" hidden="1" customHeight="1" spans="1:11">
      <c r="A1221" s="126" t="s">
        <v>136</v>
      </c>
      <c r="B1221" s="482" t="s">
        <v>2279</v>
      </c>
      <c r="C1221" s="97"/>
      <c r="D1221" s="89" t="s">
        <v>2281</v>
      </c>
      <c r="E1221" s="97"/>
      <c r="F1221" s="49" t="s">
        <v>2282</v>
      </c>
      <c r="G1221" s="128">
        <v>1069002</v>
      </c>
      <c r="H1221" s="128">
        <v>1105000</v>
      </c>
      <c r="I1221" s="135">
        <v>0.034</v>
      </c>
      <c r="J1221" s="134" t="s">
        <v>148</v>
      </c>
      <c r="K1221" s="134" t="s">
        <v>148</v>
      </c>
    </row>
    <row r="1222" ht="18.95" hidden="1" customHeight="1" spans="1:11">
      <c r="A1222" s="126" t="s">
        <v>136</v>
      </c>
      <c r="B1222" s="97" t="s">
        <v>136</v>
      </c>
      <c r="C1222" s="482" t="s">
        <v>2281</v>
      </c>
      <c r="D1222" s="89" t="s">
        <v>2283</v>
      </c>
      <c r="E1222" s="97" t="s">
        <v>148</v>
      </c>
      <c r="F1222" s="49" t="s">
        <v>4545</v>
      </c>
      <c r="G1222" s="129">
        <v>52780</v>
      </c>
      <c r="H1222" s="129">
        <v>55000</v>
      </c>
      <c r="I1222" s="135">
        <v>0.042</v>
      </c>
      <c r="J1222" s="134" t="s">
        <v>148</v>
      </c>
      <c r="K1222" s="134" t="s">
        <v>2730</v>
      </c>
    </row>
    <row r="1223" ht="18.95" hidden="1" customHeight="1" spans="1:11">
      <c r="A1223" s="126" t="s">
        <v>136</v>
      </c>
      <c r="B1223" s="97" t="s">
        <v>136</v>
      </c>
      <c r="C1223" s="482" t="s">
        <v>2281</v>
      </c>
      <c r="D1223" s="89" t="s">
        <v>2285</v>
      </c>
      <c r="E1223" s="97" t="s">
        <v>148</v>
      </c>
      <c r="F1223" s="27" t="s">
        <v>4546</v>
      </c>
      <c r="G1223" s="129">
        <v>0</v>
      </c>
      <c r="H1223" s="129"/>
      <c r="I1223" s="135" t="s">
        <v>136</v>
      </c>
      <c r="J1223" s="134" t="s">
        <v>2730</v>
      </c>
      <c r="K1223" s="134" t="s">
        <v>2730</v>
      </c>
    </row>
    <row r="1224" ht="18.95" hidden="1" customHeight="1" spans="1:11">
      <c r="A1224" s="126" t="s">
        <v>136</v>
      </c>
      <c r="B1224" s="97" t="s">
        <v>136</v>
      </c>
      <c r="C1224" s="482" t="s">
        <v>2281</v>
      </c>
      <c r="D1224" s="89" t="s">
        <v>2287</v>
      </c>
      <c r="E1224" s="97" t="s">
        <v>148</v>
      </c>
      <c r="F1224" s="49" t="s">
        <v>4547</v>
      </c>
      <c r="G1224" s="129">
        <v>163474</v>
      </c>
      <c r="H1224" s="129">
        <v>170000</v>
      </c>
      <c r="I1224" s="135">
        <v>0.04</v>
      </c>
      <c r="J1224" s="134" t="s">
        <v>148</v>
      </c>
      <c r="K1224" s="134" t="s">
        <v>2730</v>
      </c>
    </row>
    <row r="1225" ht="18.95" hidden="1" customHeight="1" spans="1:11">
      <c r="A1225" s="126" t="s">
        <v>136</v>
      </c>
      <c r="B1225" s="97" t="s">
        <v>136</v>
      </c>
      <c r="C1225" s="482" t="s">
        <v>2281</v>
      </c>
      <c r="D1225" s="89" t="s">
        <v>2289</v>
      </c>
      <c r="E1225" s="97" t="s">
        <v>148</v>
      </c>
      <c r="F1225" s="49" t="s">
        <v>4548</v>
      </c>
      <c r="G1225" s="129">
        <v>0</v>
      </c>
      <c r="H1225" s="129"/>
      <c r="I1225" s="135" t="s">
        <v>136</v>
      </c>
      <c r="J1225" s="134" t="s">
        <v>2730</v>
      </c>
      <c r="K1225" s="134" t="s">
        <v>2730</v>
      </c>
    </row>
    <row r="1226" ht="18.95" hidden="1" customHeight="1" spans="1:11">
      <c r="A1226" s="126" t="s">
        <v>136</v>
      </c>
      <c r="B1226" s="97" t="s">
        <v>136</v>
      </c>
      <c r="C1226" s="482" t="s">
        <v>2281</v>
      </c>
      <c r="D1226" s="89" t="s">
        <v>2291</v>
      </c>
      <c r="E1226" s="97" t="s">
        <v>148</v>
      </c>
      <c r="F1226" s="49" t="s">
        <v>4549</v>
      </c>
      <c r="G1226" s="129">
        <v>289168</v>
      </c>
      <c r="H1226" s="129">
        <v>300000</v>
      </c>
      <c r="I1226" s="135">
        <v>0.037</v>
      </c>
      <c r="J1226" s="134" t="s">
        <v>148</v>
      </c>
      <c r="K1226" s="134" t="s">
        <v>2730</v>
      </c>
    </row>
    <row r="1227" ht="18.95" hidden="1" customHeight="1" spans="1:11">
      <c r="A1227" s="126" t="s">
        <v>136</v>
      </c>
      <c r="B1227" s="97" t="s">
        <v>136</v>
      </c>
      <c r="C1227" s="482" t="s">
        <v>2281</v>
      </c>
      <c r="D1227" s="89" t="s">
        <v>2293</v>
      </c>
      <c r="E1227" s="97" t="s">
        <v>148</v>
      </c>
      <c r="F1227" s="49" t="s">
        <v>4550</v>
      </c>
      <c r="G1227" s="129">
        <v>173666</v>
      </c>
      <c r="H1227" s="129">
        <v>180000</v>
      </c>
      <c r="I1227" s="135">
        <v>0.036</v>
      </c>
      <c r="J1227" s="134" t="s">
        <v>148</v>
      </c>
      <c r="K1227" s="134" t="s">
        <v>2730</v>
      </c>
    </row>
    <row r="1228" ht="18.95" hidden="1" customHeight="1" spans="1:11">
      <c r="A1228" s="126" t="s">
        <v>136</v>
      </c>
      <c r="B1228" s="97" t="s">
        <v>136</v>
      </c>
      <c r="C1228" s="482" t="s">
        <v>2281</v>
      </c>
      <c r="D1228" s="89" t="s">
        <v>2295</v>
      </c>
      <c r="E1228" s="97" t="s">
        <v>148</v>
      </c>
      <c r="F1228" s="49" t="s">
        <v>4551</v>
      </c>
      <c r="G1228" s="129">
        <v>18701</v>
      </c>
      <c r="H1228" s="129">
        <v>19500</v>
      </c>
      <c r="I1228" s="135">
        <v>0.043</v>
      </c>
      <c r="J1228" s="134" t="s">
        <v>148</v>
      </c>
      <c r="K1228" s="134" t="s">
        <v>2730</v>
      </c>
    </row>
    <row r="1229" ht="18.95" hidden="1" customHeight="1" spans="1:11">
      <c r="A1229" s="126" t="s">
        <v>136</v>
      </c>
      <c r="B1229" s="97" t="s">
        <v>136</v>
      </c>
      <c r="C1229" s="482" t="s">
        <v>2281</v>
      </c>
      <c r="D1229" s="89" t="s">
        <v>2297</v>
      </c>
      <c r="E1229" s="97" t="s">
        <v>148</v>
      </c>
      <c r="F1229" s="58" t="s">
        <v>4552</v>
      </c>
      <c r="G1229" s="129">
        <v>371213</v>
      </c>
      <c r="H1229" s="130">
        <v>380500</v>
      </c>
      <c r="I1229" s="136">
        <v>0.025</v>
      </c>
      <c r="J1229" s="134" t="s">
        <v>148</v>
      </c>
      <c r="K1229" s="134" t="s">
        <v>2730</v>
      </c>
    </row>
    <row r="1230" ht="18.95" hidden="1" customHeight="1" spans="1:11">
      <c r="A1230" s="126" t="s">
        <v>136</v>
      </c>
      <c r="B1230" s="482" t="s">
        <v>2279</v>
      </c>
      <c r="C1230" s="97"/>
      <c r="D1230" s="89" t="s">
        <v>2299</v>
      </c>
      <c r="E1230" s="97"/>
      <c r="F1230" s="49" t="s">
        <v>2300</v>
      </c>
      <c r="G1230" s="128">
        <v>578608</v>
      </c>
      <c r="H1230" s="128">
        <v>602000</v>
      </c>
      <c r="I1230" s="135">
        <v>0.04</v>
      </c>
      <c r="J1230" s="134" t="s">
        <v>148</v>
      </c>
      <c r="K1230" s="134" t="s">
        <v>148</v>
      </c>
    </row>
    <row r="1231" ht="18.95" hidden="1" customHeight="1" spans="1:11">
      <c r="A1231" s="126" t="s">
        <v>136</v>
      </c>
      <c r="B1231" s="97" t="s">
        <v>136</v>
      </c>
      <c r="C1231" s="482" t="s">
        <v>2299</v>
      </c>
      <c r="D1231" s="89" t="s">
        <v>2301</v>
      </c>
      <c r="E1231" s="97" t="s">
        <v>148</v>
      </c>
      <c r="F1231" s="49" t="s">
        <v>4553</v>
      </c>
      <c r="G1231" s="129">
        <v>518100</v>
      </c>
      <c r="H1231" s="129">
        <v>540000</v>
      </c>
      <c r="I1231" s="135">
        <v>0.042</v>
      </c>
      <c r="J1231" s="134" t="s">
        <v>148</v>
      </c>
      <c r="K1231" s="134" t="s">
        <v>2730</v>
      </c>
    </row>
    <row r="1232" ht="18.95" hidden="1" customHeight="1" spans="1:11">
      <c r="A1232" s="126" t="s">
        <v>136</v>
      </c>
      <c r="B1232" s="97" t="s">
        <v>136</v>
      </c>
      <c r="C1232" s="482" t="s">
        <v>2299</v>
      </c>
      <c r="D1232" s="89" t="s">
        <v>2303</v>
      </c>
      <c r="E1232" s="97" t="s">
        <v>148</v>
      </c>
      <c r="F1232" s="51" t="s">
        <v>4554</v>
      </c>
      <c r="G1232" s="129">
        <v>0</v>
      </c>
      <c r="H1232" s="129"/>
      <c r="I1232" s="135" t="s">
        <v>136</v>
      </c>
      <c r="J1232" s="134" t="s">
        <v>2730</v>
      </c>
      <c r="K1232" s="134" t="s">
        <v>2730</v>
      </c>
    </row>
    <row r="1233" ht="18.95" hidden="1" customHeight="1" spans="1:11">
      <c r="A1233" s="126" t="s">
        <v>136</v>
      </c>
      <c r="B1233" s="97"/>
      <c r="C1233" s="482" t="s">
        <v>2299</v>
      </c>
      <c r="D1233" s="89" t="s">
        <v>2305</v>
      </c>
      <c r="E1233" s="97" t="s">
        <v>148</v>
      </c>
      <c r="F1233" s="54" t="s">
        <v>4555</v>
      </c>
      <c r="G1233" s="129">
        <v>60508</v>
      </c>
      <c r="H1233" s="130">
        <v>62000</v>
      </c>
      <c r="I1233" s="136">
        <v>0.025</v>
      </c>
      <c r="J1233" s="134" t="s">
        <v>148</v>
      </c>
      <c r="K1233" s="134" t="s">
        <v>2730</v>
      </c>
    </row>
    <row r="1234" ht="18.95" hidden="1" customHeight="1" spans="1:11">
      <c r="A1234" s="126" t="s">
        <v>136</v>
      </c>
      <c r="B1234" s="482" t="s">
        <v>2279</v>
      </c>
      <c r="C1234" s="97"/>
      <c r="D1234" s="89" t="s">
        <v>2307</v>
      </c>
      <c r="E1234" s="97"/>
      <c r="F1234" s="27" t="s">
        <v>2308</v>
      </c>
      <c r="G1234" s="128">
        <v>7535</v>
      </c>
      <c r="H1234" s="128">
        <v>7000</v>
      </c>
      <c r="I1234" s="135">
        <v>-0.071</v>
      </c>
      <c r="J1234" s="134" t="s">
        <v>148</v>
      </c>
      <c r="K1234" s="134" t="s">
        <v>148</v>
      </c>
    </row>
    <row r="1235" ht="18.95" hidden="1" customHeight="1" spans="1:11">
      <c r="A1235" s="126" t="s">
        <v>136</v>
      </c>
      <c r="B1235" s="97" t="s">
        <v>136</v>
      </c>
      <c r="C1235" s="482" t="s">
        <v>2307</v>
      </c>
      <c r="D1235" s="89" t="s">
        <v>2309</v>
      </c>
      <c r="E1235" s="97" t="s">
        <v>148</v>
      </c>
      <c r="F1235" s="27" t="s">
        <v>4556</v>
      </c>
      <c r="G1235" s="129">
        <v>1833</v>
      </c>
      <c r="H1235" s="128">
        <v>1900</v>
      </c>
      <c r="I1235" s="135">
        <v>0.037</v>
      </c>
      <c r="J1235" s="134" t="s">
        <v>148</v>
      </c>
      <c r="K1235" s="134" t="s">
        <v>2730</v>
      </c>
    </row>
    <row r="1236" ht="18.95" hidden="1" customHeight="1" spans="1:11">
      <c r="A1236" s="126" t="s">
        <v>136</v>
      </c>
      <c r="B1236" s="97" t="s">
        <v>136</v>
      </c>
      <c r="C1236" s="482" t="s">
        <v>2307</v>
      </c>
      <c r="D1236" s="89" t="s">
        <v>2311</v>
      </c>
      <c r="E1236" s="97" t="s">
        <v>148</v>
      </c>
      <c r="F1236" s="57" t="s">
        <v>4557</v>
      </c>
      <c r="G1236" s="129">
        <v>5702</v>
      </c>
      <c r="H1236" s="131">
        <v>5100</v>
      </c>
      <c r="I1236" s="136">
        <v>-0.106</v>
      </c>
      <c r="J1236" s="134" t="s">
        <v>148</v>
      </c>
      <c r="K1236" s="134" t="s">
        <v>2730</v>
      </c>
    </row>
    <row r="1237" ht="18.95" customHeight="1" spans="1:11">
      <c r="A1237" s="126" t="s">
        <v>135</v>
      </c>
      <c r="B1237" s="97" t="s">
        <v>136</v>
      </c>
      <c r="C1237" s="97"/>
      <c r="D1237" s="89" t="s">
        <v>2313</v>
      </c>
      <c r="E1237" s="97"/>
      <c r="F1237" s="56" t="s">
        <v>2314</v>
      </c>
      <c r="G1237" s="127">
        <v>119315</v>
      </c>
      <c r="H1237" s="127">
        <v>151300</v>
      </c>
      <c r="I1237" s="133">
        <v>0.268</v>
      </c>
      <c r="J1237" s="134" t="s">
        <v>148</v>
      </c>
      <c r="K1237" s="134" t="s">
        <v>148</v>
      </c>
    </row>
    <row r="1238" hidden="1" spans="1:11">
      <c r="A1238" s="126" t="s">
        <v>136</v>
      </c>
      <c r="B1238" s="482" t="s">
        <v>2313</v>
      </c>
      <c r="C1238" s="97"/>
      <c r="D1238" s="89" t="s">
        <v>2315</v>
      </c>
      <c r="E1238" s="97"/>
      <c r="F1238" s="51" t="s">
        <v>2316</v>
      </c>
      <c r="G1238" s="128">
        <v>92720</v>
      </c>
      <c r="H1238" s="128">
        <v>124000</v>
      </c>
      <c r="I1238" s="135">
        <v>0.337</v>
      </c>
      <c r="J1238" s="134" t="s">
        <v>148</v>
      </c>
      <c r="K1238" s="134" t="s">
        <v>148</v>
      </c>
    </row>
    <row r="1239" hidden="1" spans="1:11">
      <c r="A1239" s="126" t="s">
        <v>136</v>
      </c>
      <c r="B1239" s="97" t="s">
        <v>136</v>
      </c>
      <c r="C1239" s="482" t="s">
        <v>2315</v>
      </c>
      <c r="D1239" s="89" t="s">
        <v>2317</v>
      </c>
      <c r="E1239" s="97" t="s">
        <v>148</v>
      </c>
      <c r="F1239" s="51" t="s">
        <v>4249</v>
      </c>
      <c r="G1239" s="129">
        <v>11614</v>
      </c>
      <c r="H1239" s="129">
        <v>12100</v>
      </c>
      <c r="I1239" s="135">
        <v>0.042</v>
      </c>
      <c r="J1239" s="134" t="s">
        <v>148</v>
      </c>
      <c r="K1239" s="134" t="s">
        <v>2730</v>
      </c>
    </row>
    <row r="1240" hidden="1" spans="1:11">
      <c r="A1240" s="126" t="s">
        <v>136</v>
      </c>
      <c r="B1240" s="97" t="s">
        <v>136</v>
      </c>
      <c r="C1240" s="482" t="s">
        <v>2315</v>
      </c>
      <c r="D1240" s="89" t="s">
        <v>2318</v>
      </c>
      <c r="E1240" s="97" t="s">
        <v>148</v>
      </c>
      <c r="F1240" s="51" t="s">
        <v>4250</v>
      </c>
      <c r="G1240" s="129">
        <v>2793</v>
      </c>
      <c r="H1240" s="129">
        <v>2800</v>
      </c>
      <c r="I1240" s="135">
        <v>0.003</v>
      </c>
      <c r="J1240" s="134" t="s">
        <v>148</v>
      </c>
      <c r="K1240" s="134" t="s">
        <v>2730</v>
      </c>
    </row>
    <row r="1241" hidden="1" spans="1:11">
      <c r="A1241" s="126" t="s">
        <v>136</v>
      </c>
      <c r="B1241" s="97" t="s">
        <v>136</v>
      </c>
      <c r="C1241" s="482" t="s">
        <v>2315</v>
      </c>
      <c r="D1241" s="89" t="s">
        <v>2319</v>
      </c>
      <c r="E1241" s="97" t="s">
        <v>148</v>
      </c>
      <c r="F1241" s="51" t="s">
        <v>4251</v>
      </c>
      <c r="G1241" s="129">
        <v>199</v>
      </c>
      <c r="H1241" s="129">
        <v>283</v>
      </c>
      <c r="I1241" s="135">
        <v>0.422</v>
      </c>
      <c r="J1241" s="134" t="s">
        <v>148</v>
      </c>
      <c r="K1241" s="134" t="s">
        <v>2730</v>
      </c>
    </row>
    <row r="1242" hidden="1" spans="1:11">
      <c r="A1242" s="126" t="s">
        <v>136</v>
      </c>
      <c r="B1242" s="97" t="s">
        <v>136</v>
      </c>
      <c r="C1242" s="482" t="s">
        <v>2315</v>
      </c>
      <c r="D1242" s="89" t="s">
        <v>2320</v>
      </c>
      <c r="E1242" s="97" t="s">
        <v>148</v>
      </c>
      <c r="F1242" s="51" t="s">
        <v>4558</v>
      </c>
      <c r="G1242" s="129">
        <v>20</v>
      </c>
      <c r="H1242" s="129">
        <v>20</v>
      </c>
      <c r="I1242" s="135">
        <v>0</v>
      </c>
      <c r="J1242" s="134" t="s">
        <v>148</v>
      </c>
      <c r="K1242" s="134" t="s">
        <v>2730</v>
      </c>
    </row>
    <row r="1243" hidden="1" spans="1:11">
      <c r="A1243" s="126" t="s">
        <v>136</v>
      </c>
      <c r="B1243" s="97" t="s">
        <v>136</v>
      </c>
      <c r="C1243" s="482" t="s">
        <v>2315</v>
      </c>
      <c r="D1243" s="89" t="s">
        <v>2322</v>
      </c>
      <c r="E1243" s="97" t="s">
        <v>148</v>
      </c>
      <c r="F1243" s="51" t="s">
        <v>4559</v>
      </c>
      <c r="G1243" s="129">
        <v>262</v>
      </c>
      <c r="H1243" s="129">
        <v>265</v>
      </c>
      <c r="I1243" s="135">
        <v>0.011</v>
      </c>
      <c r="J1243" s="134" t="s">
        <v>148</v>
      </c>
      <c r="K1243" s="134" t="s">
        <v>2730</v>
      </c>
    </row>
    <row r="1244" hidden="1" spans="1:11">
      <c r="A1244" s="126" t="s">
        <v>136</v>
      </c>
      <c r="B1244" s="97" t="s">
        <v>136</v>
      </c>
      <c r="C1244" s="482" t="s">
        <v>2315</v>
      </c>
      <c r="D1244" s="89" t="s">
        <v>2324</v>
      </c>
      <c r="E1244" s="97" t="s">
        <v>148</v>
      </c>
      <c r="F1244" s="51" t="s">
        <v>4560</v>
      </c>
      <c r="G1244" s="129">
        <v>697</v>
      </c>
      <c r="H1244" s="129">
        <v>700</v>
      </c>
      <c r="I1244" s="135">
        <v>0.004</v>
      </c>
      <c r="J1244" s="134" t="s">
        <v>148</v>
      </c>
      <c r="K1244" s="134" t="s">
        <v>2730</v>
      </c>
    </row>
    <row r="1245" hidden="1" spans="1:11">
      <c r="A1245" s="126" t="s">
        <v>136</v>
      </c>
      <c r="B1245" s="97" t="s">
        <v>136</v>
      </c>
      <c r="C1245" s="482" t="s">
        <v>2315</v>
      </c>
      <c r="D1245" s="89" t="s">
        <v>2326</v>
      </c>
      <c r="E1245" s="97" t="s">
        <v>148</v>
      </c>
      <c r="F1245" s="51" t="s">
        <v>4561</v>
      </c>
      <c r="G1245" s="129">
        <v>48</v>
      </c>
      <c r="H1245" s="128">
        <v>50</v>
      </c>
      <c r="I1245" s="135">
        <v>0.042</v>
      </c>
      <c r="J1245" s="134" t="s">
        <v>148</v>
      </c>
      <c r="K1245" s="134" t="s">
        <v>2730</v>
      </c>
    </row>
    <row r="1246" hidden="1" spans="1:11">
      <c r="A1246" s="126" t="s">
        <v>136</v>
      </c>
      <c r="B1246" s="97" t="s">
        <v>136</v>
      </c>
      <c r="C1246" s="482" t="s">
        <v>2315</v>
      </c>
      <c r="D1246" s="89" t="s">
        <v>2328</v>
      </c>
      <c r="E1246" s="97" t="s">
        <v>148</v>
      </c>
      <c r="F1246" s="51" t="s">
        <v>4562</v>
      </c>
      <c r="G1246" s="129">
        <v>5352</v>
      </c>
      <c r="H1246" s="129">
        <v>5400</v>
      </c>
      <c r="I1246" s="135">
        <v>0.009</v>
      </c>
      <c r="J1246" s="134" t="s">
        <v>148</v>
      </c>
      <c r="K1246" s="134" t="s">
        <v>2730</v>
      </c>
    </row>
    <row r="1247" hidden="1" spans="1:11">
      <c r="A1247" s="126" t="s">
        <v>136</v>
      </c>
      <c r="B1247" s="97" t="s">
        <v>136</v>
      </c>
      <c r="C1247" s="482" t="s">
        <v>2315</v>
      </c>
      <c r="D1247" s="89" t="s">
        <v>2330</v>
      </c>
      <c r="E1247" s="97" t="s">
        <v>148</v>
      </c>
      <c r="F1247" s="51" t="s">
        <v>4563</v>
      </c>
      <c r="G1247" s="129">
        <v>0</v>
      </c>
      <c r="H1247" s="129">
        <v>0</v>
      </c>
      <c r="I1247" s="135" t="s">
        <v>136</v>
      </c>
      <c r="J1247" s="134" t="s">
        <v>2730</v>
      </c>
      <c r="K1247" s="134" t="s">
        <v>2730</v>
      </c>
    </row>
    <row r="1248" hidden="1" spans="1:11">
      <c r="A1248" s="126" t="s">
        <v>136</v>
      </c>
      <c r="B1248" s="97" t="s">
        <v>136</v>
      </c>
      <c r="C1248" s="482" t="s">
        <v>2315</v>
      </c>
      <c r="D1248" s="89" t="s">
        <v>2332</v>
      </c>
      <c r="E1248" s="97" t="s">
        <v>148</v>
      </c>
      <c r="F1248" s="51" t="s">
        <v>4564</v>
      </c>
      <c r="G1248" s="129">
        <v>110</v>
      </c>
      <c r="H1248" s="129">
        <v>114</v>
      </c>
      <c r="I1248" s="135">
        <v>0.036</v>
      </c>
      <c r="J1248" s="134" t="s">
        <v>148</v>
      </c>
      <c r="K1248" s="134" t="s">
        <v>2730</v>
      </c>
    </row>
    <row r="1249" hidden="1" spans="1:11">
      <c r="A1249" s="126" t="s">
        <v>136</v>
      </c>
      <c r="B1249" s="97" t="s">
        <v>136</v>
      </c>
      <c r="C1249" s="482" t="s">
        <v>2315</v>
      </c>
      <c r="D1249" s="89" t="s">
        <v>2334</v>
      </c>
      <c r="E1249" s="97" t="s">
        <v>148</v>
      </c>
      <c r="F1249" s="51" t="s">
        <v>4565</v>
      </c>
      <c r="G1249" s="129">
        <v>56780</v>
      </c>
      <c r="H1249" s="128">
        <v>87000</v>
      </c>
      <c r="I1249" s="135">
        <v>0.532</v>
      </c>
      <c r="J1249" s="134" t="s">
        <v>148</v>
      </c>
      <c r="K1249" s="134" t="s">
        <v>2730</v>
      </c>
    </row>
    <row r="1250" hidden="1" spans="1:11">
      <c r="A1250" s="126" t="s">
        <v>136</v>
      </c>
      <c r="B1250" s="97" t="s">
        <v>136</v>
      </c>
      <c r="C1250" s="482" t="s">
        <v>2315</v>
      </c>
      <c r="D1250" s="89" t="s">
        <v>2336</v>
      </c>
      <c r="E1250" s="97" t="s">
        <v>148</v>
      </c>
      <c r="F1250" s="51" t="s">
        <v>4566</v>
      </c>
      <c r="G1250" s="129">
        <v>0</v>
      </c>
      <c r="H1250" s="129"/>
      <c r="I1250" s="135" t="s">
        <v>136</v>
      </c>
      <c r="J1250" s="134" t="s">
        <v>2730</v>
      </c>
      <c r="K1250" s="134" t="s">
        <v>2730</v>
      </c>
    </row>
    <row r="1251" hidden="1" spans="1:11">
      <c r="A1251" s="126" t="s">
        <v>136</v>
      </c>
      <c r="B1251" s="97" t="s">
        <v>136</v>
      </c>
      <c r="C1251" s="482" t="s">
        <v>2315</v>
      </c>
      <c r="D1251" s="89" t="s">
        <v>2338</v>
      </c>
      <c r="E1251" s="97" t="s">
        <v>148</v>
      </c>
      <c r="F1251" s="51" t="s">
        <v>4466</v>
      </c>
      <c r="G1251" s="129">
        <v>361</v>
      </c>
      <c r="H1251" s="129">
        <v>365</v>
      </c>
      <c r="I1251" s="135">
        <v>0.011</v>
      </c>
      <c r="J1251" s="134" t="s">
        <v>148</v>
      </c>
      <c r="K1251" s="134" t="s">
        <v>2730</v>
      </c>
    </row>
    <row r="1252" hidden="1" spans="1:11">
      <c r="A1252" s="126" t="s">
        <v>136</v>
      </c>
      <c r="B1252" s="97" t="s">
        <v>136</v>
      </c>
      <c r="C1252" s="482" t="s">
        <v>2315</v>
      </c>
      <c r="D1252" s="89" t="s">
        <v>2339</v>
      </c>
      <c r="E1252" s="97" t="s">
        <v>148</v>
      </c>
      <c r="F1252" s="58" t="s">
        <v>4567</v>
      </c>
      <c r="G1252" s="129">
        <v>14484</v>
      </c>
      <c r="H1252" s="131">
        <v>14903</v>
      </c>
      <c r="I1252" s="136">
        <v>0.029</v>
      </c>
      <c r="J1252" s="134" t="s">
        <v>148</v>
      </c>
      <c r="K1252" s="134" t="s">
        <v>2730</v>
      </c>
    </row>
    <row r="1253" hidden="1" spans="1:11">
      <c r="A1253" s="126" t="s">
        <v>136</v>
      </c>
      <c r="B1253" s="482" t="s">
        <v>2313</v>
      </c>
      <c r="C1253" s="97" t="s">
        <v>136</v>
      </c>
      <c r="D1253" s="89" t="s">
        <v>2341</v>
      </c>
      <c r="E1253" s="97"/>
      <c r="F1253" s="51" t="s">
        <v>2342</v>
      </c>
      <c r="G1253" s="128">
        <v>491</v>
      </c>
      <c r="H1253" s="128">
        <v>520</v>
      </c>
      <c r="I1253" s="135">
        <v>0.059</v>
      </c>
      <c r="J1253" s="134" t="s">
        <v>148</v>
      </c>
      <c r="K1253" s="134" t="s">
        <v>148</v>
      </c>
    </row>
    <row r="1254" hidden="1" spans="1:11">
      <c r="A1254" s="126" t="s">
        <v>136</v>
      </c>
      <c r="B1254" s="97" t="s">
        <v>136</v>
      </c>
      <c r="C1254" s="482" t="s">
        <v>2341</v>
      </c>
      <c r="D1254" s="89" t="s">
        <v>2343</v>
      </c>
      <c r="E1254" s="97" t="s">
        <v>148</v>
      </c>
      <c r="F1254" s="51" t="s">
        <v>4249</v>
      </c>
      <c r="G1254" s="129">
        <v>332</v>
      </c>
      <c r="H1254" s="129">
        <v>346</v>
      </c>
      <c r="I1254" s="135">
        <v>0.042</v>
      </c>
      <c r="J1254" s="134" t="s">
        <v>148</v>
      </c>
      <c r="K1254" s="134" t="s">
        <v>2730</v>
      </c>
    </row>
    <row r="1255" hidden="1" spans="1:11">
      <c r="A1255" s="126" t="s">
        <v>136</v>
      </c>
      <c r="B1255" s="97" t="s">
        <v>136</v>
      </c>
      <c r="C1255" s="482" t="s">
        <v>2341</v>
      </c>
      <c r="D1255" s="89" t="s">
        <v>2344</v>
      </c>
      <c r="E1255" s="97" t="s">
        <v>148</v>
      </c>
      <c r="F1255" s="51" t="s">
        <v>4250</v>
      </c>
      <c r="G1255" s="129">
        <v>50</v>
      </c>
      <c r="H1255" s="129">
        <v>50</v>
      </c>
      <c r="I1255" s="135">
        <v>0</v>
      </c>
      <c r="J1255" s="134" t="s">
        <v>148</v>
      </c>
      <c r="K1255" s="134" t="s">
        <v>2730</v>
      </c>
    </row>
    <row r="1256" hidden="1" spans="1:11">
      <c r="A1256" s="126" t="s">
        <v>136</v>
      </c>
      <c r="B1256" s="97" t="s">
        <v>136</v>
      </c>
      <c r="C1256" s="482" t="s">
        <v>2341</v>
      </c>
      <c r="D1256" s="89" t="s">
        <v>2345</v>
      </c>
      <c r="E1256" s="97" t="s">
        <v>148</v>
      </c>
      <c r="F1256" s="51" t="s">
        <v>4251</v>
      </c>
      <c r="G1256" s="129">
        <v>0</v>
      </c>
      <c r="H1256" s="129">
        <v>0</v>
      </c>
      <c r="I1256" s="135" t="s">
        <v>136</v>
      </c>
      <c r="J1256" s="134" t="s">
        <v>2730</v>
      </c>
      <c r="K1256" s="134" t="s">
        <v>2730</v>
      </c>
    </row>
    <row r="1257" hidden="1" spans="1:11">
      <c r="A1257" s="126" t="s">
        <v>136</v>
      </c>
      <c r="B1257" s="97" t="s">
        <v>136</v>
      </c>
      <c r="C1257" s="482" t="s">
        <v>2341</v>
      </c>
      <c r="D1257" s="89" t="s">
        <v>2346</v>
      </c>
      <c r="E1257" s="97" t="s">
        <v>148</v>
      </c>
      <c r="F1257" s="51" t="s">
        <v>4568</v>
      </c>
      <c r="G1257" s="129">
        <v>0</v>
      </c>
      <c r="H1257" s="129">
        <v>0</v>
      </c>
      <c r="I1257" s="135" t="s">
        <v>136</v>
      </c>
      <c r="J1257" s="134" t="s">
        <v>2730</v>
      </c>
      <c r="K1257" s="134" t="s">
        <v>2730</v>
      </c>
    </row>
    <row r="1258" hidden="1" spans="1:11">
      <c r="A1258" s="126" t="s">
        <v>136</v>
      </c>
      <c r="B1258" s="97" t="s">
        <v>136</v>
      </c>
      <c r="C1258" s="482" t="s">
        <v>2341</v>
      </c>
      <c r="D1258" s="89" t="s">
        <v>2348</v>
      </c>
      <c r="E1258" s="97" t="s">
        <v>148</v>
      </c>
      <c r="F1258" s="51" t="s">
        <v>4569</v>
      </c>
      <c r="G1258" s="129">
        <v>0</v>
      </c>
      <c r="H1258" s="129">
        <v>0</v>
      </c>
      <c r="I1258" s="135" t="s">
        <v>136</v>
      </c>
      <c r="J1258" s="134" t="s">
        <v>2730</v>
      </c>
      <c r="K1258" s="134" t="s">
        <v>2730</v>
      </c>
    </row>
    <row r="1259" hidden="1" spans="1:11">
      <c r="A1259" s="126" t="s">
        <v>136</v>
      </c>
      <c r="B1259" s="97" t="s">
        <v>136</v>
      </c>
      <c r="C1259" s="482" t="s">
        <v>2341</v>
      </c>
      <c r="D1259" s="89" t="s">
        <v>2350</v>
      </c>
      <c r="E1259" s="97" t="s">
        <v>148</v>
      </c>
      <c r="F1259" s="51" t="s">
        <v>4570</v>
      </c>
      <c r="G1259" s="129">
        <v>0</v>
      </c>
      <c r="H1259" s="129">
        <v>0</v>
      </c>
      <c r="I1259" s="135" t="s">
        <v>136</v>
      </c>
      <c r="J1259" s="134" t="s">
        <v>2730</v>
      </c>
      <c r="K1259" s="134" t="s">
        <v>2730</v>
      </c>
    </row>
    <row r="1260" hidden="1" spans="1:11">
      <c r="A1260" s="126" t="s">
        <v>136</v>
      </c>
      <c r="B1260" s="97" t="s">
        <v>136</v>
      </c>
      <c r="C1260" s="482" t="s">
        <v>2341</v>
      </c>
      <c r="D1260" s="89" t="s">
        <v>2352</v>
      </c>
      <c r="E1260" s="97" t="s">
        <v>148</v>
      </c>
      <c r="F1260" s="51" t="s">
        <v>4571</v>
      </c>
      <c r="G1260" s="129">
        <v>0</v>
      </c>
      <c r="H1260" s="129"/>
      <c r="I1260" s="135" t="s">
        <v>136</v>
      </c>
      <c r="J1260" s="134" t="s">
        <v>2730</v>
      </c>
      <c r="K1260" s="134" t="s">
        <v>2730</v>
      </c>
    </row>
    <row r="1261" hidden="1" spans="1:11">
      <c r="A1261" s="126" t="s">
        <v>136</v>
      </c>
      <c r="B1261" s="97" t="s">
        <v>136</v>
      </c>
      <c r="C1261" s="482" t="s">
        <v>2341</v>
      </c>
      <c r="D1261" s="89" t="s">
        <v>2354</v>
      </c>
      <c r="E1261" s="97" t="s">
        <v>148</v>
      </c>
      <c r="F1261" s="51" t="s">
        <v>4572</v>
      </c>
      <c r="G1261" s="129">
        <v>0</v>
      </c>
      <c r="H1261" s="129">
        <v>0</v>
      </c>
      <c r="I1261" s="135" t="s">
        <v>136</v>
      </c>
      <c r="J1261" s="134" t="s">
        <v>2730</v>
      </c>
      <c r="K1261" s="134" t="s">
        <v>2730</v>
      </c>
    </row>
    <row r="1262" hidden="1" spans="1:11">
      <c r="A1262" s="126" t="s">
        <v>136</v>
      </c>
      <c r="B1262" s="97"/>
      <c r="C1262" s="482" t="s">
        <v>2341</v>
      </c>
      <c r="D1262" s="89" t="s">
        <v>2356</v>
      </c>
      <c r="E1262" s="97" t="s">
        <v>148</v>
      </c>
      <c r="F1262" s="51" t="s">
        <v>4573</v>
      </c>
      <c r="G1262" s="129">
        <v>0</v>
      </c>
      <c r="H1262" s="129">
        <v>0</v>
      </c>
      <c r="I1262" s="135" t="s">
        <v>136</v>
      </c>
      <c r="J1262" s="134" t="s">
        <v>2730</v>
      </c>
      <c r="K1262" s="134" t="s">
        <v>2730</v>
      </c>
    </row>
    <row r="1263" hidden="1" spans="1:11">
      <c r="A1263" s="126" t="s">
        <v>136</v>
      </c>
      <c r="B1263" s="97" t="s">
        <v>136</v>
      </c>
      <c r="C1263" s="482" t="s">
        <v>2341</v>
      </c>
      <c r="D1263" s="89" t="s">
        <v>2358</v>
      </c>
      <c r="E1263" s="97" t="s">
        <v>148</v>
      </c>
      <c r="F1263" s="51" t="s">
        <v>4574</v>
      </c>
      <c r="G1263" s="129">
        <v>4</v>
      </c>
      <c r="H1263" s="129">
        <v>4</v>
      </c>
      <c r="I1263" s="135">
        <v>0</v>
      </c>
      <c r="J1263" s="134" t="s">
        <v>148</v>
      </c>
      <c r="K1263" s="134" t="s">
        <v>2730</v>
      </c>
    </row>
    <row r="1264" hidden="1" spans="1:11">
      <c r="A1264" s="126" t="s">
        <v>136</v>
      </c>
      <c r="B1264" s="97" t="s">
        <v>136</v>
      </c>
      <c r="C1264" s="482" t="s">
        <v>2341</v>
      </c>
      <c r="D1264" s="89" t="s">
        <v>2360</v>
      </c>
      <c r="E1264" s="97" t="s">
        <v>148</v>
      </c>
      <c r="F1264" s="51" t="s">
        <v>4575</v>
      </c>
      <c r="G1264" s="129">
        <v>0</v>
      </c>
      <c r="H1264" s="129"/>
      <c r="I1264" s="135" t="s">
        <v>136</v>
      </c>
      <c r="J1264" s="134" t="s">
        <v>2730</v>
      </c>
      <c r="K1264" s="134" t="s">
        <v>2730</v>
      </c>
    </row>
    <row r="1265" hidden="1" spans="1:11">
      <c r="A1265" s="126" t="s">
        <v>136</v>
      </c>
      <c r="B1265" s="97" t="s">
        <v>136</v>
      </c>
      <c r="C1265" s="482" t="s">
        <v>2341</v>
      </c>
      <c r="D1265" s="89" t="s">
        <v>2362</v>
      </c>
      <c r="E1265" s="97" t="s">
        <v>148</v>
      </c>
      <c r="F1265" s="51" t="s">
        <v>4466</v>
      </c>
      <c r="G1265" s="129">
        <v>0</v>
      </c>
      <c r="H1265" s="129">
        <v>0</v>
      </c>
      <c r="I1265" s="135" t="s">
        <v>136</v>
      </c>
      <c r="J1265" s="134" t="s">
        <v>2730</v>
      </c>
      <c r="K1265" s="134" t="s">
        <v>2730</v>
      </c>
    </row>
    <row r="1266" hidden="1" spans="1:11">
      <c r="A1266" s="126" t="s">
        <v>136</v>
      </c>
      <c r="B1266" s="97" t="s">
        <v>136</v>
      </c>
      <c r="C1266" s="482" t="s">
        <v>2341</v>
      </c>
      <c r="D1266" s="89" t="s">
        <v>2363</v>
      </c>
      <c r="E1266" s="97" t="s">
        <v>148</v>
      </c>
      <c r="F1266" s="57" t="s">
        <v>4576</v>
      </c>
      <c r="G1266" s="129">
        <v>105</v>
      </c>
      <c r="H1266" s="130">
        <v>120</v>
      </c>
      <c r="I1266" s="136">
        <v>0.143</v>
      </c>
      <c r="J1266" s="134" t="s">
        <v>148</v>
      </c>
      <c r="K1266" s="134" t="s">
        <v>2730</v>
      </c>
    </row>
    <row r="1267" hidden="1" spans="1:11">
      <c r="A1267" s="126" t="s">
        <v>136</v>
      </c>
      <c r="B1267" s="482" t="s">
        <v>2313</v>
      </c>
      <c r="C1267" s="97"/>
      <c r="D1267" s="89" t="s">
        <v>3609</v>
      </c>
      <c r="E1267" s="97"/>
      <c r="F1267" s="51" t="s">
        <v>2366</v>
      </c>
      <c r="G1267" s="128">
        <v>0</v>
      </c>
      <c r="H1267" s="128">
        <v>0</v>
      </c>
      <c r="I1267" s="135" t="s">
        <v>136</v>
      </c>
      <c r="J1267" s="134" t="s">
        <v>2730</v>
      </c>
      <c r="K1267" s="134" t="s">
        <v>148</v>
      </c>
    </row>
    <row r="1268" hidden="1" spans="1:11">
      <c r="A1268" s="126" t="s">
        <v>136</v>
      </c>
      <c r="B1268" s="97" t="s">
        <v>136</v>
      </c>
      <c r="C1268" s="482" t="s">
        <v>3609</v>
      </c>
      <c r="D1268" s="89" t="s">
        <v>3611</v>
      </c>
      <c r="E1268" s="97" t="s">
        <v>148</v>
      </c>
      <c r="F1268" s="51" t="s">
        <v>4577</v>
      </c>
      <c r="G1268" s="129">
        <v>0</v>
      </c>
      <c r="H1268" s="128">
        <v>0</v>
      </c>
      <c r="I1268" s="135" t="s">
        <v>136</v>
      </c>
      <c r="J1268" s="134" t="s">
        <v>2730</v>
      </c>
      <c r="K1268" s="134" t="s">
        <v>2730</v>
      </c>
    </row>
    <row r="1269" hidden="1" spans="1:11">
      <c r="A1269" s="126" t="s">
        <v>136</v>
      </c>
      <c r="B1269" s="97" t="s">
        <v>136</v>
      </c>
      <c r="C1269" s="482" t="s">
        <v>3609</v>
      </c>
      <c r="D1269" s="89" t="s">
        <v>3613</v>
      </c>
      <c r="E1269" s="97" t="s">
        <v>148</v>
      </c>
      <c r="F1269" s="51" t="s">
        <v>4578</v>
      </c>
      <c r="G1269" s="129">
        <v>0</v>
      </c>
      <c r="H1269" s="129">
        <v>0</v>
      </c>
      <c r="I1269" s="135" t="s">
        <v>136</v>
      </c>
      <c r="J1269" s="134" t="s">
        <v>2730</v>
      </c>
      <c r="K1269" s="134" t="s">
        <v>2730</v>
      </c>
    </row>
    <row r="1270" hidden="1" spans="1:11">
      <c r="A1270" s="126" t="s">
        <v>136</v>
      </c>
      <c r="B1270" s="97" t="s">
        <v>136</v>
      </c>
      <c r="C1270" s="482" t="s">
        <v>3609</v>
      </c>
      <c r="D1270" s="89" t="s">
        <v>3615</v>
      </c>
      <c r="E1270" s="97" t="s">
        <v>148</v>
      </c>
      <c r="F1270" s="51" t="s">
        <v>4579</v>
      </c>
      <c r="G1270" s="129">
        <v>0</v>
      </c>
      <c r="H1270" s="129">
        <v>0</v>
      </c>
      <c r="I1270" s="135" t="s">
        <v>136</v>
      </c>
      <c r="J1270" s="134" t="s">
        <v>2730</v>
      </c>
      <c r="K1270" s="134" t="s">
        <v>2730</v>
      </c>
    </row>
    <row r="1271" hidden="1" spans="1:11">
      <c r="A1271" s="126" t="s">
        <v>136</v>
      </c>
      <c r="B1271" s="97" t="s">
        <v>136</v>
      </c>
      <c r="C1271" s="482" t="s">
        <v>3609</v>
      </c>
      <c r="D1271" s="89" t="s">
        <v>3617</v>
      </c>
      <c r="E1271" s="97" t="s">
        <v>148</v>
      </c>
      <c r="F1271" s="51" t="s">
        <v>4580</v>
      </c>
      <c r="G1271" s="129">
        <v>0</v>
      </c>
      <c r="H1271" s="129">
        <v>0</v>
      </c>
      <c r="I1271" s="135" t="s">
        <v>136</v>
      </c>
      <c r="J1271" s="134" t="s">
        <v>2730</v>
      </c>
      <c r="K1271" s="134" t="s">
        <v>2730</v>
      </c>
    </row>
    <row r="1272" hidden="1" spans="1:11">
      <c r="A1272" s="126" t="s">
        <v>136</v>
      </c>
      <c r="B1272" s="97" t="s">
        <v>136</v>
      </c>
      <c r="C1272" s="482" t="s">
        <v>3609</v>
      </c>
      <c r="D1272" s="89" t="s">
        <v>3619</v>
      </c>
      <c r="E1272" s="97" t="s">
        <v>148</v>
      </c>
      <c r="F1272" s="57" t="s">
        <v>4581</v>
      </c>
      <c r="G1272" s="129">
        <v>0</v>
      </c>
      <c r="H1272" s="130"/>
      <c r="I1272" s="136" t="s">
        <v>136</v>
      </c>
      <c r="J1272" s="134" t="s">
        <v>2730</v>
      </c>
      <c r="K1272" s="134" t="s">
        <v>2730</v>
      </c>
    </row>
    <row r="1273" hidden="1" spans="1:11">
      <c r="A1273" s="126" t="s">
        <v>136</v>
      </c>
      <c r="B1273" s="482" t="s">
        <v>2313</v>
      </c>
      <c r="C1273" s="97"/>
      <c r="D1273" s="89" t="s">
        <v>3621</v>
      </c>
      <c r="E1273" s="97"/>
      <c r="F1273" s="51" t="s">
        <v>2378</v>
      </c>
      <c r="G1273" s="128">
        <v>16067</v>
      </c>
      <c r="H1273" s="128">
        <v>16600</v>
      </c>
      <c r="I1273" s="135">
        <v>0.033</v>
      </c>
      <c r="J1273" s="134" t="s">
        <v>148</v>
      </c>
      <c r="K1273" s="134" t="s">
        <v>148</v>
      </c>
    </row>
    <row r="1274" ht="18.95" hidden="1" customHeight="1" spans="1:11">
      <c r="A1274" s="126" t="s">
        <v>136</v>
      </c>
      <c r="B1274" s="97" t="s">
        <v>136</v>
      </c>
      <c r="C1274" s="482" t="s">
        <v>3621</v>
      </c>
      <c r="D1274" s="89" t="s">
        <v>3623</v>
      </c>
      <c r="E1274" s="97" t="s">
        <v>148</v>
      </c>
      <c r="F1274" s="51" t="s">
        <v>4582</v>
      </c>
      <c r="G1274" s="129">
        <v>5257</v>
      </c>
      <c r="H1274" s="129">
        <v>5500</v>
      </c>
      <c r="I1274" s="135">
        <v>0.046</v>
      </c>
      <c r="J1274" s="134" t="s">
        <v>148</v>
      </c>
      <c r="K1274" s="134" t="s">
        <v>2730</v>
      </c>
    </row>
    <row r="1275" ht="18.95" hidden="1" customHeight="1" spans="1:11">
      <c r="A1275" s="126" t="s">
        <v>136</v>
      </c>
      <c r="B1275" s="97" t="s">
        <v>136</v>
      </c>
      <c r="C1275" s="482" t="s">
        <v>3621</v>
      </c>
      <c r="D1275" s="89" t="s">
        <v>3625</v>
      </c>
      <c r="E1275" s="97" t="s">
        <v>148</v>
      </c>
      <c r="F1275" s="51" t="s">
        <v>4583</v>
      </c>
      <c r="G1275" s="129">
        <v>540</v>
      </c>
      <c r="H1275" s="129">
        <v>550</v>
      </c>
      <c r="I1275" s="135">
        <v>0.019</v>
      </c>
      <c r="J1275" s="134" t="s">
        <v>148</v>
      </c>
      <c r="K1275" s="134" t="s">
        <v>2730</v>
      </c>
    </row>
    <row r="1276" ht="18.95" hidden="1" customHeight="1" spans="1:11">
      <c r="A1276" s="126" t="s">
        <v>136</v>
      </c>
      <c r="B1276" s="97"/>
      <c r="C1276" s="482" t="s">
        <v>3621</v>
      </c>
      <c r="D1276" s="89" t="s">
        <v>4584</v>
      </c>
      <c r="E1276" s="97" t="s">
        <v>148</v>
      </c>
      <c r="F1276" s="51" t="s">
        <v>4585</v>
      </c>
      <c r="G1276" s="129">
        <v>8044</v>
      </c>
      <c r="H1276" s="129">
        <v>8300</v>
      </c>
      <c r="I1276" s="135">
        <v>0.032</v>
      </c>
      <c r="J1276" s="134" t="s">
        <v>148</v>
      </c>
      <c r="K1276" s="134" t="s">
        <v>2730</v>
      </c>
    </row>
    <row r="1277" ht="18.95" hidden="1" customHeight="1" spans="1:11">
      <c r="A1277" s="126" t="s">
        <v>136</v>
      </c>
      <c r="B1277" s="97" t="s">
        <v>136</v>
      </c>
      <c r="C1277" s="482" t="s">
        <v>3621</v>
      </c>
      <c r="D1277" s="89" t="s">
        <v>4586</v>
      </c>
      <c r="E1277" s="97" t="s">
        <v>148</v>
      </c>
      <c r="F1277" s="51" t="s">
        <v>4587</v>
      </c>
      <c r="G1277" s="129">
        <v>0</v>
      </c>
      <c r="H1277" s="129">
        <v>0</v>
      </c>
      <c r="I1277" s="135" t="s">
        <v>136</v>
      </c>
      <c r="J1277" s="134" t="s">
        <v>2730</v>
      </c>
      <c r="K1277" s="134" t="s">
        <v>2730</v>
      </c>
    </row>
    <row r="1278" ht="18.95" hidden="1" customHeight="1" spans="1:11">
      <c r="A1278" s="126" t="s">
        <v>136</v>
      </c>
      <c r="B1278" s="97" t="s">
        <v>136</v>
      </c>
      <c r="C1278" s="482" t="s">
        <v>3621</v>
      </c>
      <c r="D1278" s="89" t="s">
        <v>3630</v>
      </c>
      <c r="E1278" s="97" t="s">
        <v>148</v>
      </c>
      <c r="F1278" s="57" t="s">
        <v>4588</v>
      </c>
      <c r="G1278" s="129">
        <v>2226</v>
      </c>
      <c r="H1278" s="130">
        <v>2250</v>
      </c>
      <c r="I1278" s="136">
        <v>0.011</v>
      </c>
      <c r="J1278" s="134" t="s">
        <v>148</v>
      </c>
      <c r="K1278" s="134" t="s">
        <v>2730</v>
      </c>
    </row>
    <row r="1279" ht="18.95" hidden="1" customHeight="1" spans="1:11">
      <c r="A1279" s="126" t="s">
        <v>136</v>
      </c>
      <c r="B1279" s="482" t="s">
        <v>2313</v>
      </c>
      <c r="C1279" s="97"/>
      <c r="D1279" s="89" t="s">
        <v>3632</v>
      </c>
      <c r="E1279" s="97"/>
      <c r="F1279" s="51" t="s">
        <v>2390</v>
      </c>
      <c r="G1279" s="128">
        <v>10037</v>
      </c>
      <c r="H1279" s="128">
        <v>10180</v>
      </c>
      <c r="I1279" s="135">
        <v>0.014</v>
      </c>
      <c r="J1279" s="134" t="s">
        <v>148</v>
      </c>
      <c r="K1279" s="134" t="s">
        <v>148</v>
      </c>
    </row>
    <row r="1280" ht="18.95" hidden="1" customHeight="1" spans="1:11">
      <c r="A1280" s="126" t="s">
        <v>136</v>
      </c>
      <c r="B1280" s="97" t="s">
        <v>136</v>
      </c>
      <c r="C1280" s="482" t="s">
        <v>3632</v>
      </c>
      <c r="D1280" s="89" t="s">
        <v>3634</v>
      </c>
      <c r="E1280" s="97" t="s">
        <v>148</v>
      </c>
      <c r="F1280" s="51" t="s">
        <v>4589</v>
      </c>
      <c r="G1280" s="129">
        <v>0</v>
      </c>
      <c r="H1280" s="129">
        <v>0</v>
      </c>
      <c r="I1280" s="135" t="s">
        <v>136</v>
      </c>
      <c r="J1280" s="134" t="s">
        <v>2730</v>
      </c>
      <c r="K1280" s="134" t="s">
        <v>2730</v>
      </c>
    </row>
    <row r="1281" ht="18.95" hidden="1" customHeight="1" spans="1:11">
      <c r="A1281" s="126" t="s">
        <v>136</v>
      </c>
      <c r="B1281" s="97" t="s">
        <v>136</v>
      </c>
      <c r="C1281" s="482" t="s">
        <v>3632</v>
      </c>
      <c r="D1281" s="89" t="s">
        <v>3636</v>
      </c>
      <c r="E1281" s="97" t="s">
        <v>148</v>
      </c>
      <c r="F1281" s="51" t="s">
        <v>4590</v>
      </c>
      <c r="G1281" s="129">
        <v>5691</v>
      </c>
      <c r="H1281" s="129">
        <v>5800</v>
      </c>
      <c r="I1281" s="135">
        <v>0.019</v>
      </c>
      <c r="J1281" s="134" t="s">
        <v>148</v>
      </c>
      <c r="K1281" s="134" t="s">
        <v>2730</v>
      </c>
    </row>
    <row r="1282" ht="18.95" hidden="1" customHeight="1" spans="1:11">
      <c r="A1282" s="126" t="s">
        <v>136</v>
      </c>
      <c r="B1282" s="97" t="s">
        <v>136</v>
      </c>
      <c r="C1282" s="482" t="s">
        <v>3632</v>
      </c>
      <c r="D1282" s="89" t="s">
        <v>4591</v>
      </c>
      <c r="E1282" s="97" t="s">
        <v>148</v>
      </c>
      <c r="F1282" s="51" t="s">
        <v>4592</v>
      </c>
      <c r="G1282" s="129">
        <v>1055</v>
      </c>
      <c r="H1282" s="128">
        <v>1070</v>
      </c>
      <c r="I1282" s="135">
        <v>0.014</v>
      </c>
      <c r="J1282" s="134" t="s">
        <v>148</v>
      </c>
      <c r="K1282" s="134" t="s">
        <v>2730</v>
      </c>
    </row>
    <row r="1283" ht="18.95" hidden="1" customHeight="1" spans="1:11">
      <c r="A1283" s="126" t="s">
        <v>136</v>
      </c>
      <c r="B1283" s="97" t="s">
        <v>136</v>
      </c>
      <c r="C1283" s="482" t="s">
        <v>3632</v>
      </c>
      <c r="D1283" s="89" t="s">
        <v>4593</v>
      </c>
      <c r="E1283" s="97" t="s">
        <v>148</v>
      </c>
      <c r="F1283" s="27" t="s">
        <v>4594</v>
      </c>
      <c r="G1283" s="129">
        <v>3204</v>
      </c>
      <c r="H1283" s="129">
        <v>3210</v>
      </c>
      <c r="I1283" s="135">
        <v>0.002</v>
      </c>
      <c r="J1283" s="134" t="s">
        <v>148</v>
      </c>
      <c r="K1283" s="134" t="s">
        <v>2730</v>
      </c>
    </row>
    <row r="1284" ht="18.95" hidden="1" customHeight="1" spans="1:11">
      <c r="A1284" s="126" t="s">
        <v>136</v>
      </c>
      <c r="B1284" s="97" t="s">
        <v>136</v>
      </c>
      <c r="C1284" s="482" t="s">
        <v>3632</v>
      </c>
      <c r="D1284" s="89" t="s">
        <v>3642</v>
      </c>
      <c r="E1284" s="97" t="s">
        <v>148</v>
      </c>
      <c r="F1284" s="51" t="s">
        <v>4595</v>
      </c>
      <c r="G1284" s="129">
        <v>0</v>
      </c>
      <c r="H1284" s="129">
        <v>0</v>
      </c>
      <c r="I1284" s="135" t="s">
        <v>136</v>
      </c>
      <c r="J1284" s="134" t="s">
        <v>2730</v>
      </c>
      <c r="K1284" s="134" t="s">
        <v>2730</v>
      </c>
    </row>
    <row r="1285" ht="18.95" hidden="1" customHeight="1" spans="1:11">
      <c r="A1285" s="126" t="s">
        <v>136</v>
      </c>
      <c r="B1285" s="97" t="s">
        <v>136</v>
      </c>
      <c r="C1285" s="482" t="s">
        <v>3632</v>
      </c>
      <c r="D1285" s="89" t="s">
        <v>3644</v>
      </c>
      <c r="E1285" s="97" t="s">
        <v>148</v>
      </c>
      <c r="F1285" s="51" t="s">
        <v>4596</v>
      </c>
      <c r="G1285" s="129">
        <v>0</v>
      </c>
      <c r="H1285" s="129">
        <v>0</v>
      </c>
      <c r="I1285" s="135" t="s">
        <v>136</v>
      </c>
      <c r="J1285" s="134" t="s">
        <v>2730</v>
      </c>
      <c r="K1285" s="134" t="s">
        <v>2730</v>
      </c>
    </row>
    <row r="1286" ht="18.95" hidden="1" customHeight="1" spans="1:11">
      <c r="A1286" s="126" t="s">
        <v>136</v>
      </c>
      <c r="B1286" s="97" t="s">
        <v>136</v>
      </c>
      <c r="C1286" s="482" t="s">
        <v>3632</v>
      </c>
      <c r="D1286" s="89" t="s">
        <v>3646</v>
      </c>
      <c r="E1286" s="97" t="s">
        <v>148</v>
      </c>
      <c r="F1286" s="51" t="s">
        <v>4597</v>
      </c>
      <c r="G1286" s="129">
        <v>0</v>
      </c>
      <c r="H1286" s="129">
        <v>0</v>
      </c>
      <c r="I1286" s="135" t="s">
        <v>136</v>
      </c>
      <c r="J1286" s="134" t="s">
        <v>2730</v>
      </c>
      <c r="K1286" s="134" t="s">
        <v>2730</v>
      </c>
    </row>
    <row r="1287" ht="18.95" hidden="1" customHeight="1" spans="1:11">
      <c r="A1287" s="126" t="s">
        <v>136</v>
      </c>
      <c r="B1287" s="97" t="s">
        <v>136</v>
      </c>
      <c r="C1287" s="482" t="s">
        <v>3632</v>
      </c>
      <c r="D1287" s="89" t="s">
        <v>4598</v>
      </c>
      <c r="E1287" s="97" t="s">
        <v>148</v>
      </c>
      <c r="F1287" s="51" t="s">
        <v>4599</v>
      </c>
      <c r="G1287" s="129">
        <v>67</v>
      </c>
      <c r="H1287" s="129">
        <v>80</v>
      </c>
      <c r="I1287" s="135">
        <v>0.194</v>
      </c>
      <c r="J1287" s="134" t="s">
        <v>148</v>
      </c>
      <c r="K1287" s="134" t="s">
        <v>2730</v>
      </c>
    </row>
    <row r="1288" ht="18.95" hidden="1" customHeight="1" spans="1:11">
      <c r="A1288" s="126" t="s">
        <v>136</v>
      </c>
      <c r="B1288" s="97" t="s">
        <v>136</v>
      </c>
      <c r="C1288" s="482" t="s">
        <v>3632</v>
      </c>
      <c r="D1288" s="89" t="s">
        <v>3649</v>
      </c>
      <c r="E1288" s="97" t="s">
        <v>148</v>
      </c>
      <c r="F1288" s="51" t="s">
        <v>4600</v>
      </c>
      <c r="G1288" s="129">
        <v>20</v>
      </c>
      <c r="H1288" s="128">
        <v>20</v>
      </c>
      <c r="I1288" s="135">
        <v>0</v>
      </c>
      <c r="J1288" s="134" t="s">
        <v>148</v>
      </c>
      <c r="K1288" s="134" t="s">
        <v>2730</v>
      </c>
    </row>
    <row r="1289" ht="18.95" hidden="1" customHeight="1" spans="1:11">
      <c r="A1289" s="126" t="s">
        <v>136</v>
      </c>
      <c r="B1289" s="97" t="s">
        <v>136</v>
      </c>
      <c r="C1289" s="482" t="s">
        <v>3632</v>
      </c>
      <c r="D1289" s="89" t="s">
        <v>3651</v>
      </c>
      <c r="E1289" s="97" t="s">
        <v>148</v>
      </c>
      <c r="F1289" s="51" t="s">
        <v>4601</v>
      </c>
      <c r="G1289" s="129">
        <v>0</v>
      </c>
      <c r="H1289" s="129">
        <v>0</v>
      </c>
      <c r="I1289" s="135" t="s">
        <v>136</v>
      </c>
      <c r="J1289" s="134" t="s">
        <v>2730</v>
      </c>
      <c r="K1289" s="134" t="s">
        <v>2730</v>
      </c>
    </row>
    <row r="1290" ht="18.95" hidden="1" customHeight="1" spans="1:11">
      <c r="A1290" s="126" t="s">
        <v>136</v>
      </c>
      <c r="B1290" s="97" t="s">
        <v>136</v>
      </c>
      <c r="C1290" s="482" t="s">
        <v>3632</v>
      </c>
      <c r="D1290" s="89" t="s">
        <v>3653</v>
      </c>
      <c r="E1290" s="97" t="s">
        <v>148</v>
      </c>
      <c r="F1290" s="57" t="s">
        <v>4602</v>
      </c>
      <c r="G1290" s="129">
        <v>0</v>
      </c>
      <c r="H1290" s="130"/>
      <c r="I1290" s="136" t="s">
        <v>136</v>
      </c>
      <c r="J1290" s="134" t="s">
        <v>2730</v>
      </c>
      <c r="K1290" s="134" t="s">
        <v>2730</v>
      </c>
    </row>
    <row r="1291" ht="18.95" customHeight="1" spans="1:11">
      <c r="A1291" s="126" t="s">
        <v>135</v>
      </c>
      <c r="B1291" s="97" t="s">
        <v>136</v>
      </c>
      <c r="C1291" s="97"/>
      <c r="D1291" s="89" t="s">
        <v>2413</v>
      </c>
      <c r="E1291" s="97" t="s">
        <v>148</v>
      </c>
      <c r="F1291" s="56" t="s">
        <v>2414</v>
      </c>
      <c r="G1291" s="127">
        <v>0</v>
      </c>
      <c r="H1291" s="127">
        <v>460000</v>
      </c>
      <c r="I1291" s="133" t="s">
        <v>136</v>
      </c>
      <c r="J1291" s="134" t="s">
        <v>148</v>
      </c>
      <c r="K1291" s="134" t="s">
        <v>148</v>
      </c>
    </row>
    <row r="1292" ht="18.95" customHeight="1" spans="1:11">
      <c r="A1292" s="126" t="s">
        <v>135</v>
      </c>
      <c r="B1292" s="97"/>
      <c r="C1292" s="97"/>
      <c r="D1292" s="481" t="s">
        <v>2415</v>
      </c>
      <c r="E1292" s="97"/>
      <c r="F1292" s="56" t="s">
        <v>2416</v>
      </c>
      <c r="G1292" s="127">
        <v>1165842</v>
      </c>
      <c r="H1292" s="127">
        <v>428790</v>
      </c>
      <c r="I1292" s="133">
        <v>-0.632</v>
      </c>
      <c r="J1292" s="134" t="s">
        <v>148</v>
      </c>
      <c r="K1292" s="134" t="s">
        <v>148</v>
      </c>
    </row>
    <row r="1293" ht="18.95" hidden="1" customHeight="1" spans="1:11">
      <c r="A1293" s="126"/>
      <c r="B1293" s="482" t="s">
        <v>2415</v>
      </c>
      <c r="C1293" s="97"/>
      <c r="D1293" s="89" t="s">
        <v>2417</v>
      </c>
      <c r="E1293" s="97" t="s">
        <v>148</v>
      </c>
      <c r="F1293" s="51" t="s">
        <v>4603</v>
      </c>
      <c r="G1293" s="129">
        <v>0</v>
      </c>
      <c r="H1293" s="128"/>
      <c r="I1293" s="135" t="s">
        <v>136</v>
      </c>
      <c r="J1293" s="134" t="s">
        <v>2730</v>
      </c>
      <c r="K1293" s="134" t="s">
        <v>148</v>
      </c>
    </row>
    <row r="1294" ht="18.95" hidden="1" customHeight="1" spans="1:11">
      <c r="A1294" s="126" t="s">
        <v>136</v>
      </c>
      <c r="B1294" s="482" t="s">
        <v>2415</v>
      </c>
      <c r="C1294" s="97"/>
      <c r="D1294" s="89" t="s">
        <v>4004</v>
      </c>
      <c r="E1294" s="97" t="s">
        <v>148</v>
      </c>
      <c r="F1294" s="51" t="s">
        <v>4604</v>
      </c>
      <c r="G1294" s="129">
        <v>206990</v>
      </c>
      <c r="H1294" s="128">
        <v>73790</v>
      </c>
      <c r="I1294" s="135">
        <v>-0.644</v>
      </c>
      <c r="J1294" s="134" t="s">
        <v>148</v>
      </c>
      <c r="K1294" s="134" t="s">
        <v>148</v>
      </c>
    </row>
    <row r="1295" ht="18.95" hidden="1" customHeight="1" spans="1:11">
      <c r="A1295" s="126" t="s">
        <v>136</v>
      </c>
      <c r="B1295" s="482" t="s">
        <v>2415</v>
      </c>
      <c r="C1295" s="97"/>
      <c r="D1295" s="89" t="s">
        <v>4005</v>
      </c>
      <c r="E1295" s="97" t="s">
        <v>148</v>
      </c>
      <c r="F1295" s="51" t="s">
        <v>4605</v>
      </c>
      <c r="G1295" s="129">
        <v>1359</v>
      </c>
      <c r="H1295" s="128"/>
      <c r="I1295" s="135">
        <v>-1</v>
      </c>
      <c r="J1295" s="134" t="s">
        <v>148</v>
      </c>
      <c r="K1295" s="134" t="s">
        <v>148</v>
      </c>
    </row>
    <row r="1296" ht="18.95" hidden="1" customHeight="1" spans="1:11">
      <c r="A1296" s="126" t="s">
        <v>136</v>
      </c>
      <c r="B1296" s="482" t="s">
        <v>2415</v>
      </c>
      <c r="C1296" s="97"/>
      <c r="D1296" s="89" t="s">
        <v>4006</v>
      </c>
      <c r="E1296" s="97" t="s">
        <v>148</v>
      </c>
      <c r="F1296" s="51" t="s">
        <v>4606</v>
      </c>
      <c r="G1296" s="129">
        <v>1545</v>
      </c>
      <c r="H1296" s="128">
        <v>5000</v>
      </c>
      <c r="I1296" s="135">
        <v>2.236</v>
      </c>
      <c r="J1296" s="134" t="s">
        <v>148</v>
      </c>
      <c r="K1296" s="134" t="s">
        <v>148</v>
      </c>
    </row>
    <row r="1297" ht="18.95" hidden="1" customHeight="1" spans="1:11">
      <c r="A1297" s="126" t="s">
        <v>136</v>
      </c>
      <c r="B1297" s="482" t="s">
        <v>2415</v>
      </c>
      <c r="C1297" s="97"/>
      <c r="D1297" s="89" t="s">
        <v>2422</v>
      </c>
      <c r="E1297" s="97" t="s">
        <v>148</v>
      </c>
      <c r="F1297" s="51" t="s">
        <v>4607</v>
      </c>
      <c r="G1297" s="129">
        <v>950791</v>
      </c>
      <c r="H1297" s="128">
        <v>350000</v>
      </c>
      <c r="I1297" s="135">
        <v>-0.632</v>
      </c>
      <c r="J1297" s="134" t="s">
        <v>148</v>
      </c>
      <c r="K1297" s="134" t="s">
        <v>148</v>
      </c>
    </row>
    <row r="1298" ht="18.95" hidden="1" customHeight="1" spans="1:11">
      <c r="A1298" s="126" t="s">
        <v>136</v>
      </c>
      <c r="B1298" s="482" t="s">
        <v>2415</v>
      </c>
      <c r="C1298" s="97"/>
      <c r="D1298" s="89" t="s">
        <v>4007</v>
      </c>
      <c r="E1298" s="97" t="s">
        <v>148</v>
      </c>
      <c r="F1298" s="51" t="s">
        <v>4608</v>
      </c>
      <c r="G1298" s="129">
        <v>5157</v>
      </c>
      <c r="H1298" s="128"/>
      <c r="I1298" s="135">
        <v>-1</v>
      </c>
      <c r="J1298" s="134" t="s">
        <v>148</v>
      </c>
      <c r="K1298" s="134" t="s">
        <v>148</v>
      </c>
    </row>
    <row r="1299" ht="18.95" customHeight="1" spans="1:11">
      <c r="A1299" s="126" t="s">
        <v>135</v>
      </c>
      <c r="B1299" s="97" t="s">
        <v>136</v>
      </c>
      <c r="C1299" s="97"/>
      <c r="D1299" s="89" t="s">
        <v>2427</v>
      </c>
      <c r="E1299" s="97" t="s">
        <v>136</v>
      </c>
      <c r="F1299" s="56" t="s">
        <v>2428</v>
      </c>
      <c r="G1299" s="127">
        <v>657098</v>
      </c>
      <c r="H1299" s="127">
        <v>320000</v>
      </c>
      <c r="I1299" s="133">
        <v>-0.513</v>
      </c>
      <c r="J1299" s="134" t="s">
        <v>148</v>
      </c>
      <c r="K1299" s="134" t="s">
        <v>148</v>
      </c>
    </row>
    <row r="1300" ht="18.95" hidden="1" customHeight="1" spans="1:11">
      <c r="A1300" s="126" t="s">
        <v>136</v>
      </c>
      <c r="B1300" s="482" t="s">
        <v>2427</v>
      </c>
      <c r="C1300" s="97"/>
      <c r="D1300" s="89" t="s">
        <v>2429</v>
      </c>
      <c r="E1300" s="97" t="s">
        <v>148</v>
      </c>
      <c r="F1300" s="51" t="s">
        <v>4609</v>
      </c>
      <c r="G1300" s="129">
        <v>0</v>
      </c>
      <c r="H1300" s="128">
        <v>320000</v>
      </c>
      <c r="I1300" s="135" t="s">
        <v>136</v>
      </c>
      <c r="J1300" s="134" t="s">
        <v>148</v>
      </c>
      <c r="K1300" s="134" t="s">
        <v>148</v>
      </c>
    </row>
    <row r="1301" ht="18.95" hidden="1" customHeight="1" spans="1:11">
      <c r="A1301" s="126" t="s">
        <v>136</v>
      </c>
      <c r="B1301" s="482" t="s">
        <v>2427</v>
      </c>
      <c r="C1301" s="97"/>
      <c r="D1301" s="481" t="s">
        <v>2431</v>
      </c>
      <c r="E1301" s="97" t="s">
        <v>148</v>
      </c>
      <c r="F1301" s="51" t="s">
        <v>4486</v>
      </c>
      <c r="G1301" s="129">
        <v>657098</v>
      </c>
      <c r="H1301" s="128"/>
      <c r="I1301" s="135">
        <v>-1</v>
      </c>
      <c r="J1301" s="134" t="s">
        <v>148</v>
      </c>
      <c r="K1301" s="134" t="s">
        <v>148</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136</v>
      </c>
      <c r="J1303" s="134"/>
      <c r="K1303" s="134"/>
    </row>
    <row r="1304" ht="18.95" hidden="1" customHeight="1" spans="1:11">
      <c r="A1304" s="146"/>
      <c r="B1304" s="146"/>
      <c r="C1304" s="146"/>
      <c r="D1304" s="146"/>
      <c r="E1304" s="146"/>
      <c r="F1304" s="147" t="s">
        <v>2433</v>
      </c>
      <c r="G1304" s="148">
        <v>44383216</v>
      </c>
      <c r="H1304" s="148">
        <v>45720000</v>
      </c>
      <c r="I1304" s="160">
        <v>0.03</v>
      </c>
      <c r="J1304" s="134" t="s">
        <v>148</v>
      </c>
      <c r="K1304" s="134" t="s">
        <v>148</v>
      </c>
    </row>
    <row r="1305" ht="18.95" hidden="1" customHeight="1" spans="1:11">
      <c r="A1305" s="149"/>
      <c r="B1305" s="149"/>
      <c r="C1305" s="149"/>
      <c r="D1305" s="149"/>
      <c r="E1305" s="149"/>
      <c r="F1305" s="150" t="s">
        <v>4610</v>
      </c>
      <c r="G1305" s="151">
        <v>0</v>
      </c>
      <c r="H1305" s="151"/>
      <c r="I1305" s="152"/>
      <c r="J1305" s="134" t="s">
        <v>2730</v>
      </c>
      <c r="K1305" s="134" t="s">
        <v>148</v>
      </c>
    </row>
    <row r="1306" ht="18.95" hidden="1" customHeight="1" spans="1:11">
      <c r="A1306" s="149"/>
      <c r="B1306" s="149"/>
      <c r="C1306" s="149"/>
      <c r="D1306" s="149"/>
      <c r="E1306" s="149"/>
      <c r="F1306" s="150" t="s">
        <v>2440</v>
      </c>
      <c r="G1306" s="152">
        <v>3141937</v>
      </c>
      <c r="H1306" s="152">
        <v>63000</v>
      </c>
      <c r="I1306" s="152"/>
      <c r="J1306" s="134" t="s">
        <v>148</v>
      </c>
      <c r="K1306" s="134" t="s">
        <v>148</v>
      </c>
    </row>
    <row r="1307" ht="18.95" hidden="1" customHeight="1" spans="1:11">
      <c r="A1307" s="153"/>
      <c r="B1307" s="153"/>
      <c r="C1307" s="153"/>
      <c r="D1307" s="153"/>
      <c r="E1307" s="153"/>
      <c r="F1307" s="154" t="s">
        <v>3662</v>
      </c>
      <c r="G1307" s="155">
        <v>0</v>
      </c>
      <c r="H1307" s="156"/>
      <c r="I1307" s="156"/>
      <c r="J1307" s="134" t="s">
        <v>2730</v>
      </c>
      <c r="K1307" s="134" t="s">
        <v>148</v>
      </c>
    </row>
    <row r="1308" ht="18.95" hidden="1" customHeight="1" spans="1:11">
      <c r="A1308" s="153"/>
      <c r="B1308" s="153"/>
      <c r="C1308" s="153"/>
      <c r="D1308" s="153"/>
      <c r="E1308" s="153"/>
      <c r="F1308" s="154" t="s">
        <v>3663</v>
      </c>
      <c r="G1308" s="155">
        <v>22643</v>
      </c>
      <c r="H1308" s="156">
        <v>25000</v>
      </c>
      <c r="I1308" s="156"/>
      <c r="J1308" s="134" t="s">
        <v>148</v>
      </c>
      <c r="K1308" s="134" t="s">
        <v>148</v>
      </c>
    </row>
    <row r="1309" ht="18.95" hidden="1" customHeight="1" spans="1:11">
      <c r="A1309" s="153"/>
      <c r="B1309" s="153"/>
      <c r="C1309" s="153"/>
      <c r="D1309" s="153"/>
      <c r="E1309" s="153"/>
      <c r="F1309" s="154" t="s">
        <v>3666</v>
      </c>
      <c r="G1309" s="155">
        <v>94425</v>
      </c>
      <c r="H1309" s="156">
        <v>38000</v>
      </c>
      <c r="I1309" s="156"/>
      <c r="J1309" s="134" t="s">
        <v>148</v>
      </c>
      <c r="K1309" s="134" t="s">
        <v>148</v>
      </c>
    </row>
    <row r="1310" ht="18.95" hidden="1" customHeight="1" spans="1:11">
      <c r="A1310" s="153"/>
      <c r="B1310" s="153"/>
      <c r="C1310" s="153"/>
      <c r="D1310" s="153"/>
      <c r="E1310" s="153"/>
      <c r="F1310" s="154" t="s">
        <v>4611</v>
      </c>
      <c r="G1310" s="155">
        <v>57206</v>
      </c>
      <c r="H1310" s="156"/>
      <c r="I1310" s="156"/>
      <c r="J1310" s="134" t="s">
        <v>148</v>
      </c>
      <c r="K1310" s="134" t="s">
        <v>148</v>
      </c>
    </row>
    <row r="1311" ht="18.95" hidden="1" customHeight="1" spans="1:11">
      <c r="A1311" s="153"/>
      <c r="B1311" s="153"/>
      <c r="C1311" s="153"/>
      <c r="D1311" s="153"/>
      <c r="E1311" s="153"/>
      <c r="F1311" s="154" t="s">
        <v>3670</v>
      </c>
      <c r="G1311" s="155">
        <v>2967663</v>
      </c>
      <c r="H1311" s="155"/>
      <c r="I1311" s="156"/>
      <c r="J1311" s="134" t="s">
        <v>148</v>
      </c>
      <c r="K1311" s="134" t="s">
        <v>148</v>
      </c>
    </row>
    <row r="1312" ht="18.95" hidden="1" customHeight="1" spans="1:11">
      <c r="A1312" s="157"/>
      <c r="B1312" s="157"/>
      <c r="C1312" s="157"/>
      <c r="D1312" s="157"/>
      <c r="E1312" s="157"/>
      <c r="F1312" s="158" t="s">
        <v>4612</v>
      </c>
      <c r="G1312" s="155">
        <v>2652437</v>
      </c>
      <c r="H1312" s="155"/>
      <c r="I1312" s="156"/>
      <c r="J1312" s="134" t="s">
        <v>148</v>
      </c>
      <c r="K1312" s="134" t="s">
        <v>148</v>
      </c>
    </row>
    <row r="1313" ht="18.95" hidden="1" customHeight="1" spans="1:11">
      <c r="A1313" s="157"/>
      <c r="B1313" s="157"/>
      <c r="C1313" s="157"/>
      <c r="D1313" s="157"/>
      <c r="E1313" s="157"/>
      <c r="F1313" s="158" t="s">
        <v>4613</v>
      </c>
      <c r="G1313" s="155">
        <v>315226</v>
      </c>
      <c r="H1313" s="155"/>
      <c r="I1313" s="156"/>
      <c r="J1313" s="134" t="s">
        <v>148</v>
      </c>
      <c r="K1313" s="134" t="s">
        <v>148</v>
      </c>
    </row>
    <row r="1314" ht="18.95" hidden="1" customHeight="1" spans="1:11">
      <c r="A1314" s="157"/>
      <c r="B1314" s="157"/>
      <c r="C1314" s="157"/>
      <c r="D1314" s="157"/>
      <c r="E1314" s="157"/>
      <c r="F1314" s="158"/>
      <c r="G1314" s="155"/>
      <c r="H1314" s="155"/>
      <c r="I1314" s="156"/>
      <c r="J1314" s="134" t="s">
        <v>3661</v>
      </c>
      <c r="K1314" s="134" t="s">
        <v>148</v>
      </c>
    </row>
    <row r="1315" ht="18.95" hidden="1" customHeight="1" spans="1:11">
      <c r="A1315" s="157"/>
      <c r="B1315" s="157"/>
      <c r="C1315" s="157"/>
      <c r="D1315" s="157"/>
      <c r="E1315" s="157"/>
      <c r="F1315" s="158"/>
      <c r="G1315" s="155"/>
      <c r="H1315" s="155"/>
      <c r="I1315" s="156"/>
      <c r="J1315" s="134" t="s">
        <v>3661</v>
      </c>
      <c r="K1315" s="134" t="s">
        <v>148</v>
      </c>
    </row>
    <row r="1316" ht="18.95" hidden="1" customHeight="1" spans="6:11">
      <c r="F1316" s="147" t="s">
        <v>2456</v>
      </c>
      <c r="G1316" s="152">
        <v>47525153</v>
      </c>
      <c r="H1316" s="152">
        <v>45783000</v>
      </c>
      <c r="I1316" s="160"/>
      <c r="J1316" s="134" t="s">
        <v>148</v>
      </c>
      <c r="K1316" s="134" t="s">
        <v>148</v>
      </c>
    </row>
  </sheetData>
  <autoFilter ref="A3:K1316">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3708</v>
      </c>
      <c r="C1" s="77"/>
    </row>
    <row r="2" ht="17.1" customHeight="1" spans="2:3">
      <c r="B2" s="2" t="s">
        <v>3709</v>
      </c>
      <c r="C2" s="2"/>
    </row>
    <row r="3" ht="17.1" customHeight="1" spans="2:3">
      <c r="B3" s="2" t="s">
        <v>2608</v>
      </c>
      <c r="C3" s="2"/>
    </row>
    <row r="4" ht="17.1" customHeight="1" spans="2:3">
      <c r="B4" s="3" t="s">
        <v>3673</v>
      </c>
      <c r="C4" s="3" t="s">
        <v>130</v>
      </c>
    </row>
    <row r="5" ht="17.1" customHeight="1" spans="1:3">
      <c r="A5" s="114">
        <v>201</v>
      </c>
      <c r="B5" s="4" t="s">
        <v>138</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537</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543</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565</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747</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852</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953</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1048</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1262</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1381</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1531</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1568</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1811</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1940</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2066</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2110</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2116</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2136</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2280</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2314</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0" t="s">
        <v>2361</v>
      </c>
      <c r="C1346" s="5">
        <v>0</v>
      </c>
    </row>
    <row r="1347" ht="17.1" customHeight="1" spans="1:3">
      <c r="A1347" s="114">
        <v>2220250</v>
      </c>
      <c r="B1347" s="90" t="s">
        <v>161</v>
      </c>
      <c r="C1347" s="5">
        <v>0</v>
      </c>
    </row>
    <row r="1348" ht="17.1" customHeight="1" spans="1:3">
      <c r="A1348" s="114">
        <v>2220299</v>
      </c>
      <c r="B1348" s="90" t="s">
        <v>2364</v>
      </c>
      <c r="C1348" s="5">
        <v>4</v>
      </c>
    </row>
    <row r="1349" ht="17.1" customHeight="1" spans="1:3">
      <c r="A1349" s="114">
        <v>22203</v>
      </c>
      <c r="B1349" s="90" t="s">
        <v>2366</v>
      </c>
      <c r="C1349" s="5">
        <v>0</v>
      </c>
    </row>
    <row r="1350" ht="17.1" customHeight="1" spans="1:3">
      <c r="A1350" s="114">
        <v>2220301</v>
      </c>
      <c r="B1350" s="90" t="s">
        <v>2368</v>
      </c>
      <c r="C1350" s="5">
        <v>0</v>
      </c>
    </row>
    <row r="1351" ht="17.1" customHeight="1" spans="1:3">
      <c r="A1351" s="114">
        <v>2220302</v>
      </c>
      <c r="B1351" s="90" t="s">
        <v>2370</v>
      </c>
      <c r="C1351" s="5">
        <v>0</v>
      </c>
    </row>
    <row r="1352" ht="17.1" customHeight="1" spans="1:3">
      <c r="A1352" s="114">
        <v>2220303</v>
      </c>
      <c r="B1352" s="90" t="s">
        <v>2372</v>
      </c>
      <c r="C1352" s="5">
        <v>0</v>
      </c>
    </row>
    <row r="1353" ht="17.1" customHeight="1" spans="1:3">
      <c r="A1353" s="114">
        <v>2220304</v>
      </c>
      <c r="B1353" s="90" t="s">
        <v>2374</v>
      </c>
      <c r="C1353" s="5">
        <v>0</v>
      </c>
    </row>
    <row r="1354" ht="17.1" customHeight="1" spans="1:3">
      <c r="A1354" s="114">
        <v>2220399</v>
      </c>
      <c r="B1354" s="90" t="s">
        <v>2376</v>
      </c>
      <c r="C1354" s="5">
        <v>0</v>
      </c>
    </row>
    <row r="1355" ht="17.1" customHeight="1" spans="1:3">
      <c r="A1355" s="114">
        <v>22204</v>
      </c>
      <c r="B1355" s="90" t="s">
        <v>2378</v>
      </c>
      <c r="C1355" s="5">
        <v>35792</v>
      </c>
    </row>
    <row r="1356" ht="17.1" customHeight="1" spans="1:3">
      <c r="A1356" s="114">
        <v>2220401</v>
      </c>
      <c r="B1356" s="90" t="s">
        <v>2380</v>
      </c>
      <c r="C1356" s="5">
        <v>3594</v>
      </c>
    </row>
    <row r="1357" ht="17.1" customHeight="1" spans="1:3">
      <c r="A1357" s="114">
        <v>2220402</v>
      </c>
      <c r="B1357" s="90" t="s">
        <v>2382</v>
      </c>
      <c r="C1357" s="5">
        <v>3085</v>
      </c>
    </row>
    <row r="1358" ht="17.1" customHeight="1" spans="1:3">
      <c r="A1358" s="114">
        <v>2220403</v>
      </c>
      <c r="B1358" s="90" t="s">
        <v>2384</v>
      </c>
      <c r="C1358" s="5">
        <v>25099</v>
      </c>
    </row>
    <row r="1359" ht="17.1" customHeight="1" spans="1:3">
      <c r="A1359" s="114">
        <v>2220404</v>
      </c>
      <c r="B1359" s="90" t="s">
        <v>2386</v>
      </c>
      <c r="C1359" s="5">
        <v>0</v>
      </c>
    </row>
    <row r="1360" ht="17.1" customHeight="1" spans="1:3">
      <c r="A1360" s="114">
        <v>2220499</v>
      </c>
      <c r="B1360" s="90" t="s">
        <v>2388</v>
      </c>
      <c r="C1360" s="5">
        <v>4014</v>
      </c>
    </row>
    <row r="1361" ht="17.1" customHeight="1" spans="1:3">
      <c r="A1361" s="114">
        <v>22205</v>
      </c>
      <c r="B1361" s="90" t="s">
        <v>2390</v>
      </c>
      <c r="C1361" s="5">
        <v>16661</v>
      </c>
    </row>
    <row r="1362" ht="17.1" customHeight="1" spans="1:3">
      <c r="A1362" s="114">
        <v>2220501</v>
      </c>
      <c r="B1362" s="90" t="s">
        <v>2392</v>
      </c>
      <c r="C1362" s="5">
        <v>0</v>
      </c>
    </row>
    <row r="1363" ht="17.1" customHeight="1" spans="1:3">
      <c r="A1363" s="114">
        <v>2220502</v>
      </c>
      <c r="B1363" s="90" t="s">
        <v>2394</v>
      </c>
      <c r="C1363" s="5">
        <v>9234</v>
      </c>
    </row>
    <row r="1364" ht="17.1" customHeight="1" spans="1:3">
      <c r="A1364" s="114">
        <v>2220503</v>
      </c>
      <c r="B1364" s="90" t="s">
        <v>2396</v>
      </c>
      <c r="C1364" s="5">
        <v>673</v>
      </c>
    </row>
    <row r="1365" ht="17.1" customHeight="1" spans="1:3">
      <c r="A1365" s="114">
        <v>2220504</v>
      </c>
      <c r="B1365" s="90" t="s">
        <v>2398</v>
      </c>
      <c r="C1365" s="5">
        <v>6676</v>
      </c>
    </row>
    <row r="1366" ht="17.1" customHeight="1" spans="1:3">
      <c r="A1366" s="114">
        <v>2220505</v>
      </c>
      <c r="B1366" s="90" t="s">
        <v>2400</v>
      </c>
      <c r="C1366" s="5">
        <v>0</v>
      </c>
    </row>
    <row r="1367" ht="17.1" customHeight="1" spans="1:3">
      <c r="A1367" s="114">
        <v>2220506</v>
      </c>
      <c r="B1367" s="90" t="s">
        <v>2402</v>
      </c>
      <c r="C1367" s="5">
        <v>0</v>
      </c>
    </row>
    <row r="1368" ht="17.1" customHeight="1" spans="1:3">
      <c r="A1368" s="114">
        <v>2220507</v>
      </c>
      <c r="B1368" s="90" t="s">
        <v>2404</v>
      </c>
      <c r="C1368" s="5">
        <v>0</v>
      </c>
    </row>
    <row r="1369" ht="17.1" customHeight="1" spans="1:3">
      <c r="A1369" s="114">
        <v>2220508</v>
      </c>
      <c r="B1369" s="90" t="s">
        <v>2406</v>
      </c>
      <c r="C1369" s="5">
        <v>68</v>
      </c>
    </row>
    <row r="1370" ht="17.1" customHeight="1" spans="1:3">
      <c r="A1370" s="114">
        <v>2220509</v>
      </c>
      <c r="B1370" s="90" t="s">
        <v>2408</v>
      </c>
      <c r="C1370" s="5">
        <v>10</v>
      </c>
    </row>
    <row r="1371" ht="17.1" customHeight="1" spans="1:3">
      <c r="A1371" s="114">
        <v>2220510</v>
      </c>
      <c r="B1371" s="90" t="s">
        <v>2410</v>
      </c>
      <c r="C1371" s="5">
        <v>0</v>
      </c>
    </row>
    <row r="1372" ht="17.1" customHeight="1" spans="1:3">
      <c r="A1372" s="114">
        <v>2220599</v>
      </c>
      <c r="B1372" s="90" t="s">
        <v>2412</v>
      </c>
      <c r="C1372" s="5">
        <v>0</v>
      </c>
    </row>
    <row r="1373" ht="17.1" customHeight="1" spans="1:3">
      <c r="A1373" s="114">
        <v>229</v>
      </c>
      <c r="B1373" s="4" t="s">
        <v>2428</v>
      </c>
      <c r="C1373" s="5">
        <v>879205</v>
      </c>
    </row>
    <row r="1374" ht="17.1" customHeight="1" spans="1:3">
      <c r="A1374" s="114">
        <v>22999</v>
      </c>
      <c r="B1374" s="90" t="s">
        <v>2432</v>
      </c>
      <c r="C1374" s="5">
        <v>879205</v>
      </c>
    </row>
    <row r="1375" ht="17.1" customHeight="1" spans="1:3">
      <c r="A1375" s="114">
        <v>2299901</v>
      </c>
      <c r="B1375" s="90" t="s">
        <v>3784</v>
      </c>
      <c r="C1375" s="5">
        <v>879205</v>
      </c>
    </row>
    <row r="1376" ht="17.1" customHeight="1" spans="1:3">
      <c r="A1376" s="114">
        <v>228</v>
      </c>
      <c r="B1376" s="90" t="s">
        <v>2416</v>
      </c>
      <c r="C1376" s="5">
        <f>192643+8578</f>
        <v>201221</v>
      </c>
    </row>
    <row r="1377" ht="17.1" customHeight="1" spans="1:3">
      <c r="A1377" s="60"/>
      <c r="B1377" s="116" t="s">
        <v>2424</v>
      </c>
      <c r="C1377" s="37">
        <v>192643</v>
      </c>
    </row>
    <row r="1378" ht="17.1" customHeight="1" spans="1:3">
      <c r="A1378" s="60"/>
      <c r="B1378" s="116" t="s">
        <v>3786</v>
      </c>
      <c r="C1378" s="37">
        <v>192643</v>
      </c>
    </row>
    <row r="1379" ht="17.1" customHeight="1" spans="1:3">
      <c r="A1379" s="60">
        <v>2280101</v>
      </c>
      <c r="B1379" s="116" t="s">
        <v>3787</v>
      </c>
      <c r="C1379" s="37">
        <v>91051</v>
      </c>
    </row>
    <row r="1380" ht="17.1" customHeight="1" spans="1:3">
      <c r="A1380" s="60">
        <v>2280102</v>
      </c>
      <c r="B1380" s="116" t="s">
        <v>3788</v>
      </c>
      <c r="C1380" s="37">
        <v>64</v>
      </c>
    </row>
    <row r="1381" ht="17.1" customHeight="1" spans="1:3">
      <c r="A1381" s="60">
        <v>2280103</v>
      </c>
      <c r="B1381" s="116" t="s">
        <v>3789</v>
      </c>
      <c r="C1381" s="37">
        <v>116</v>
      </c>
    </row>
    <row r="1382" ht="17.1" customHeight="1" spans="1:3">
      <c r="A1382" s="60">
        <v>2280104</v>
      </c>
      <c r="B1382" s="116" t="s">
        <v>3790</v>
      </c>
      <c r="C1382" s="37">
        <v>101412</v>
      </c>
    </row>
    <row r="1383" ht="17.1" customHeight="1" spans="1:3">
      <c r="A1383" s="487" t="s">
        <v>2425</v>
      </c>
      <c r="B1383" s="90" t="s">
        <v>3705</v>
      </c>
      <c r="C1383" s="5">
        <v>8578</v>
      </c>
    </row>
    <row r="1384" ht="17.1" customHeight="1" spans="1:3">
      <c r="A1384" s="487" t="s">
        <v>3791</v>
      </c>
      <c r="B1384" s="90" t="s">
        <v>2421</v>
      </c>
      <c r="C1384" s="5">
        <v>8578</v>
      </c>
    </row>
    <row r="1385" ht="17.1" customHeight="1" spans="1:3">
      <c r="A1385" s="487" t="s">
        <v>3792</v>
      </c>
      <c r="B1385" s="98" t="s">
        <v>3793</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4614</v>
      </c>
      <c r="C1" s="77"/>
      <c r="D1" s="77"/>
      <c r="E1" s="77"/>
      <c r="F1" s="77"/>
      <c r="G1" s="77"/>
      <c r="H1" s="77"/>
      <c r="I1" s="77"/>
    </row>
    <row r="2" ht="17.25" customHeight="1" spans="2:9">
      <c r="B2" s="2" t="s">
        <v>3672</v>
      </c>
      <c r="C2" s="2"/>
      <c r="D2" s="2"/>
      <c r="E2" s="2"/>
      <c r="F2" s="2"/>
      <c r="G2" s="2"/>
      <c r="H2" s="2"/>
      <c r="I2" s="2"/>
    </row>
    <row r="3" ht="17.25" customHeight="1" spans="2:9">
      <c r="B3" s="78" t="s">
        <v>2608</v>
      </c>
      <c r="C3" s="78"/>
      <c r="D3" s="78"/>
      <c r="E3" s="78"/>
      <c r="F3" s="78"/>
      <c r="G3" s="78"/>
      <c r="H3" s="78"/>
      <c r="I3" s="78"/>
    </row>
    <row r="4" ht="18" customHeight="1" spans="2:9">
      <c r="B4" s="79" t="s">
        <v>3673</v>
      </c>
      <c r="C4" s="80" t="s">
        <v>129</v>
      </c>
      <c r="D4" s="79" t="s">
        <v>130</v>
      </c>
      <c r="E4" s="81" t="s">
        <v>3674</v>
      </c>
      <c r="F4" s="82" t="s">
        <v>3675</v>
      </c>
      <c r="G4" s="83" t="s">
        <v>3676</v>
      </c>
      <c r="H4" s="82" t="s">
        <v>3677</v>
      </c>
      <c r="I4" s="80" t="s">
        <v>3678</v>
      </c>
    </row>
    <row r="5" ht="44.25" customHeight="1" spans="2:9">
      <c r="B5" s="84"/>
      <c r="C5" s="85"/>
      <c r="D5" s="3"/>
      <c r="E5" s="86"/>
      <c r="F5" s="85"/>
      <c r="G5" s="87"/>
      <c r="H5" s="88"/>
      <c r="I5" s="94"/>
    </row>
    <row r="6" ht="17.1" customHeight="1" spans="1:9">
      <c r="A6" s="89"/>
      <c r="B6" s="90" t="s">
        <v>3679</v>
      </c>
      <c r="C6" s="5">
        <v>4024756</v>
      </c>
      <c r="D6" s="5">
        <v>3885069</v>
      </c>
      <c r="E6" s="91">
        <v>139687</v>
      </c>
      <c r="F6" s="5">
        <v>124920</v>
      </c>
      <c r="G6" s="92">
        <v>25928</v>
      </c>
      <c r="H6" s="5">
        <v>0</v>
      </c>
      <c r="I6" s="5">
        <v>0</v>
      </c>
    </row>
    <row r="7" ht="17.1" customHeight="1" spans="1:9">
      <c r="A7" s="89" t="s">
        <v>139</v>
      </c>
      <c r="B7" s="90" t="s">
        <v>140</v>
      </c>
      <c r="C7" s="5">
        <v>119351</v>
      </c>
      <c r="D7" s="5">
        <v>116631</v>
      </c>
      <c r="E7" s="91">
        <v>2720</v>
      </c>
      <c r="F7" s="5">
        <v>2720</v>
      </c>
      <c r="G7" s="92">
        <v>0</v>
      </c>
      <c r="H7" s="5">
        <v>0</v>
      </c>
      <c r="I7" s="5">
        <v>0</v>
      </c>
    </row>
    <row r="8" ht="17.1" customHeight="1" spans="1:9">
      <c r="A8" s="89" t="s">
        <v>164</v>
      </c>
      <c r="B8" s="93" t="s">
        <v>165</v>
      </c>
      <c r="C8" s="5">
        <v>91073</v>
      </c>
      <c r="D8" s="5">
        <v>90754</v>
      </c>
      <c r="E8" s="91">
        <v>319</v>
      </c>
      <c r="F8" s="5">
        <v>319</v>
      </c>
      <c r="G8" s="92">
        <v>0</v>
      </c>
      <c r="H8" s="5">
        <v>0</v>
      </c>
      <c r="I8" s="5">
        <v>0</v>
      </c>
    </row>
    <row r="9" ht="17.1" customHeight="1" spans="1:9">
      <c r="A9" s="481" t="s">
        <v>178</v>
      </c>
      <c r="B9" s="90" t="s">
        <v>179</v>
      </c>
      <c r="C9" s="5">
        <v>1092925</v>
      </c>
      <c r="D9" s="5">
        <v>1043025</v>
      </c>
      <c r="E9" s="91">
        <v>49900</v>
      </c>
      <c r="F9" s="5">
        <v>32479</v>
      </c>
      <c r="G9" s="92">
        <v>5734</v>
      </c>
      <c r="H9" s="5">
        <v>0</v>
      </c>
      <c r="I9" s="5">
        <v>0</v>
      </c>
    </row>
    <row r="10" ht="17.1" customHeight="1" spans="1:9">
      <c r="A10" s="89" t="s">
        <v>198</v>
      </c>
      <c r="B10" s="90" t="s">
        <v>199</v>
      </c>
      <c r="C10" s="5">
        <v>253068</v>
      </c>
      <c r="D10" s="5">
        <v>246725</v>
      </c>
      <c r="E10" s="91">
        <v>6343</v>
      </c>
      <c r="F10" s="5">
        <v>6528</v>
      </c>
      <c r="G10" s="92">
        <v>5000</v>
      </c>
      <c r="H10" s="5">
        <v>0</v>
      </c>
      <c r="I10" s="5">
        <v>0</v>
      </c>
    </row>
    <row r="11" ht="17.1" customHeight="1" spans="1:9">
      <c r="A11" s="89" t="s">
        <v>219</v>
      </c>
      <c r="B11" s="90" t="s">
        <v>220</v>
      </c>
      <c r="C11" s="5">
        <v>53295</v>
      </c>
      <c r="D11" s="5">
        <v>52757</v>
      </c>
      <c r="E11" s="91">
        <v>538</v>
      </c>
      <c r="F11" s="5">
        <v>569</v>
      </c>
      <c r="G11" s="92">
        <v>0</v>
      </c>
      <c r="H11" s="5">
        <v>0</v>
      </c>
      <c r="I11" s="5">
        <v>0</v>
      </c>
    </row>
    <row r="12" ht="17.1" customHeight="1" spans="1:9">
      <c r="A12" s="89" t="s">
        <v>237</v>
      </c>
      <c r="B12" s="90" t="s">
        <v>238</v>
      </c>
      <c r="C12" s="5">
        <v>212474</v>
      </c>
      <c r="D12" s="5">
        <v>206340</v>
      </c>
      <c r="E12" s="91">
        <v>6134</v>
      </c>
      <c r="F12" s="5">
        <v>6581</v>
      </c>
      <c r="G12" s="92">
        <v>1000</v>
      </c>
      <c r="H12" s="5">
        <v>0</v>
      </c>
      <c r="I12" s="5">
        <v>0</v>
      </c>
    </row>
    <row r="13" ht="17.1" customHeight="1" spans="1:9">
      <c r="A13" s="89" t="s">
        <v>255</v>
      </c>
      <c r="B13" s="90" t="s">
        <v>256</v>
      </c>
      <c r="C13" s="5">
        <v>306219</v>
      </c>
      <c r="D13" s="5">
        <v>305379</v>
      </c>
      <c r="E13" s="91">
        <v>840</v>
      </c>
      <c r="F13" s="5">
        <v>996</v>
      </c>
      <c r="G13" s="92">
        <v>0</v>
      </c>
      <c r="H13" s="5">
        <v>0</v>
      </c>
      <c r="I13" s="5">
        <v>0</v>
      </c>
    </row>
    <row r="14" ht="17.1" customHeight="1" spans="1:9">
      <c r="A14" s="89" t="s">
        <v>274</v>
      </c>
      <c r="B14" s="90" t="s">
        <v>275</v>
      </c>
      <c r="C14" s="5">
        <v>62763</v>
      </c>
      <c r="D14" s="5">
        <v>62089</v>
      </c>
      <c r="E14" s="91">
        <v>674</v>
      </c>
      <c r="F14" s="5">
        <v>684</v>
      </c>
      <c r="G14" s="92">
        <v>0</v>
      </c>
      <c r="H14" s="5">
        <v>0</v>
      </c>
      <c r="I14" s="5">
        <v>0</v>
      </c>
    </row>
    <row r="15" ht="17.1" customHeight="1" spans="1:9">
      <c r="A15" s="89" t="s">
        <v>287</v>
      </c>
      <c r="B15" s="90" t="s">
        <v>288</v>
      </c>
      <c r="C15" s="5">
        <v>2170</v>
      </c>
      <c r="D15" s="5">
        <v>2136</v>
      </c>
      <c r="E15" s="91">
        <v>34</v>
      </c>
      <c r="F15" s="5">
        <v>34</v>
      </c>
      <c r="G15" s="92">
        <v>0</v>
      </c>
      <c r="H15" s="5">
        <v>0</v>
      </c>
      <c r="I15" s="5">
        <v>0</v>
      </c>
    </row>
    <row r="16" ht="17.1" customHeight="1" spans="1:9">
      <c r="A16" s="89" t="s">
        <v>302</v>
      </c>
      <c r="B16" s="90" t="s">
        <v>303</v>
      </c>
      <c r="C16" s="5">
        <v>112063</v>
      </c>
      <c r="D16" s="5">
        <v>108224</v>
      </c>
      <c r="E16" s="91">
        <v>3839</v>
      </c>
      <c r="F16" s="5">
        <v>3891</v>
      </c>
      <c r="G16" s="92">
        <v>0</v>
      </c>
      <c r="H16" s="5">
        <v>0</v>
      </c>
      <c r="I16" s="5">
        <v>0</v>
      </c>
    </row>
    <row r="17" ht="17.1" customHeight="1" spans="1:9">
      <c r="A17" s="89" t="s">
        <v>328</v>
      </c>
      <c r="B17" s="90" t="s">
        <v>329</v>
      </c>
      <c r="C17" s="5">
        <v>130083</v>
      </c>
      <c r="D17" s="5">
        <v>129314</v>
      </c>
      <c r="E17" s="91">
        <v>769</v>
      </c>
      <c r="F17" s="5">
        <v>779</v>
      </c>
      <c r="G17" s="92">
        <v>0</v>
      </c>
      <c r="H17" s="5">
        <v>0</v>
      </c>
      <c r="I17" s="5">
        <v>0</v>
      </c>
    </row>
    <row r="18" ht="17.1" customHeight="1" spans="1:9">
      <c r="A18" s="89" t="s">
        <v>342</v>
      </c>
      <c r="B18" s="90" t="s">
        <v>343</v>
      </c>
      <c r="C18" s="5">
        <v>140812</v>
      </c>
      <c r="D18" s="5">
        <v>138891</v>
      </c>
      <c r="E18" s="91">
        <v>1921</v>
      </c>
      <c r="F18" s="5">
        <v>3585</v>
      </c>
      <c r="G18" s="92">
        <v>1494</v>
      </c>
      <c r="H18" s="5">
        <v>0</v>
      </c>
      <c r="I18" s="5">
        <v>0</v>
      </c>
    </row>
    <row r="19" ht="17.1" customHeight="1" spans="1:9">
      <c r="A19" s="89" t="s">
        <v>360</v>
      </c>
      <c r="B19" s="90" t="s">
        <v>361</v>
      </c>
      <c r="C19" s="5">
        <v>2032</v>
      </c>
      <c r="D19" s="5">
        <v>2031</v>
      </c>
      <c r="E19" s="91">
        <v>1</v>
      </c>
      <c r="F19" s="5">
        <v>1</v>
      </c>
      <c r="G19" s="92">
        <v>0</v>
      </c>
      <c r="H19" s="5">
        <v>0</v>
      </c>
      <c r="I19" s="5">
        <v>0</v>
      </c>
    </row>
    <row r="20" ht="17.1" customHeight="1" spans="1:9">
      <c r="A20" s="89" t="s">
        <v>380</v>
      </c>
      <c r="B20" s="90" t="s">
        <v>381</v>
      </c>
      <c r="C20" s="5">
        <v>110331</v>
      </c>
      <c r="D20" s="5">
        <v>108575</v>
      </c>
      <c r="E20" s="91">
        <v>1756</v>
      </c>
      <c r="F20" s="5">
        <v>1834</v>
      </c>
      <c r="G20" s="92">
        <v>0</v>
      </c>
      <c r="H20" s="5">
        <v>0</v>
      </c>
      <c r="I20" s="5">
        <v>0</v>
      </c>
    </row>
    <row r="21" ht="17.1" customHeight="1" spans="1:9">
      <c r="A21" s="89" t="s">
        <v>395</v>
      </c>
      <c r="B21" s="90" t="s">
        <v>396</v>
      </c>
      <c r="C21" s="5">
        <v>58804</v>
      </c>
      <c r="D21" s="5">
        <v>56230</v>
      </c>
      <c r="E21" s="91">
        <v>2574</v>
      </c>
      <c r="F21" s="5">
        <v>2636</v>
      </c>
      <c r="G21" s="92">
        <v>0</v>
      </c>
      <c r="H21" s="5">
        <v>0</v>
      </c>
      <c r="I21" s="5">
        <v>0</v>
      </c>
    </row>
    <row r="22" ht="17.1" customHeight="1" spans="1:9">
      <c r="A22" s="89" t="s">
        <v>416</v>
      </c>
      <c r="B22" s="90" t="s">
        <v>417</v>
      </c>
      <c r="C22" s="5">
        <v>64163</v>
      </c>
      <c r="D22" s="5">
        <v>61404</v>
      </c>
      <c r="E22" s="91">
        <v>2759</v>
      </c>
      <c r="F22" s="5">
        <v>2750</v>
      </c>
      <c r="G22" s="92">
        <v>0</v>
      </c>
      <c r="H22" s="5">
        <v>0</v>
      </c>
      <c r="I22" s="5">
        <v>0</v>
      </c>
    </row>
    <row r="23" ht="17.1" customHeight="1" spans="1:9">
      <c r="A23" s="89" t="s">
        <v>426</v>
      </c>
      <c r="B23" s="90" t="s">
        <v>427</v>
      </c>
      <c r="C23" s="5">
        <v>22228</v>
      </c>
      <c r="D23" s="5">
        <v>21993</v>
      </c>
      <c r="E23" s="91">
        <v>235</v>
      </c>
      <c r="F23" s="5">
        <v>179</v>
      </c>
      <c r="G23" s="92">
        <v>0</v>
      </c>
      <c r="H23" s="5">
        <v>0</v>
      </c>
      <c r="I23" s="5">
        <v>0</v>
      </c>
    </row>
    <row r="24" ht="17.1" customHeight="1" spans="1:9">
      <c r="A24" s="89" t="s">
        <v>436</v>
      </c>
      <c r="B24" s="90" t="s">
        <v>437</v>
      </c>
      <c r="C24" s="5">
        <v>12608</v>
      </c>
      <c r="D24" s="5">
        <v>12603</v>
      </c>
      <c r="E24" s="91">
        <v>5</v>
      </c>
      <c r="F24" s="5">
        <v>5</v>
      </c>
      <c r="G24" s="92">
        <v>0</v>
      </c>
      <c r="H24" s="5">
        <v>0</v>
      </c>
      <c r="I24" s="5">
        <v>0</v>
      </c>
    </row>
    <row r="25" ht="17.1" customHeight="1" spans="1:9">
      <c r="A25" s="89" t="s">
        <v>450</v>
      </c>
      <c r="B25" s="90" t="s">
        <v>451</v>
      </c>
      <c r="C25" s="5">
        <v>43504</v>
      </c>
      <c r="D25" s="5">
        <v>41357</v>
      </c>
      <c r="E25" s="91">
        <v>2147</v>
      </c>
      <c r="F25" s="5">
        <v>2147</v>
      </c>
      <c r="G25" s="92">
        <v>0</v>
      </c>
      <c r="H25" s="5">
        <v>0</v>
      </c>
      <c r="I25" s="5">
        <v>0</v>
      </c>
    </row>
    <row r="26" ht="17.1" customHeight="1" spans="1:9">
      <c r="A26" s="89" t="s">
        <v>459</v>
      </c>
      <c r="B26" s="90" t="s">
        <v>460</v>
      </c>
      <c r="C26" s="5">
        <v>20859</v>
      </c>
      <c r="D26" s="5">
        <v>20412</v>
      </c>
      <c r="E26" s="91">
        <v>447</v>
      </c>
      <c r="F26" s="5">
        <v>447</v>
      </c>
      <c r="G26" s="92">
        <v>0</v>
      </c>
      <c r="H26" s="5">
        <v>0</v>
      </c>
      <c r="I26" s="5">
        <v>0</v>
      </c>
    </row>
    <row r="27" ht="17.1" customHeight="1" spans="1:9">
      <c r="A27" s="89" t="s">
        <v>468</v>
      </c>
      <c r="B27" s="90" t="s">
        <v>469</v>
      </c>
      <c r="C27" s="5">
        <v>84990</v>
      </c>
      <c r="D27" s="5">
        <v>83966</v>
      </c>
      <c r="E27" s="91">
        <v>1024</v>
      </c>
      <c r="F27" s="5">
        <v>1014</v>
      </c>
      <c r="G27" s="92">
        <v>0</v>
      </c>
      <c r="H27" s="5">
        <v>0</v>
      </c>
      <c r="I27" s="5">
        <v>0</v>
      </c>
    </row>
    <row r="28" ht="17.1" customHeight="1" spans="1:9">
      <c r="A28" s="89" t="s">
        <v>480</v>
      </c>
      <c r="B28" s="90" t="s">
        <v>481</v>
      </c>
      <c r="C28" s="5">
        <v>273031</v>
      </c>
      <c r="D28" s="5">
        <v>271347</v>
      </c>
      <c r="E28" s="91">
        <v>1684</v>
      </c>
      <c r="F28" s="5">
        <v>1684</v>
      </c>
      <c r="G28" s="92">
        <v>500</v>
      </c>
      <c r="H28" s="5">
        <v>0</v>
      </c>
      <c r="I28" s="5">
        <v>0</v>
      </c>
    </row>
    <row r="29" ht="17.1" customHeight="1" spans="1:9">
      <c r="A29" s="89" t="s">
        <v>490</v>
      </c>
      <c r="B29" s="90" t="s">
        <v>491</v>
      </c>
      <c r="C29" s="5">
        <v>115324</v>
      </c>
      <c r="D29" s="5">
        <v>113522</v>
      </c>
      <c r="E29" s="91">
        <v>1802</v>
      </c>
      <c r="F29" s="5">
        <v>1836</v>
      </c>
      <c r="G29" s="92">
        <v>0</v>
      </c>
      <c r="H29" s="5">
        <v>0</v>
      </c>
      <c r="I29" s="5">
        <v>0</v>
      </c>
    </row>
    <row r="30" ht="17.1" customHeight="1" spans="1:9">
      <c r="A30" s="89" t="s">
        <v>498</v>
      </c>
      <c r="B30" s="90" t="s">
        <v>499</v>
      </c>
      <c r="C30" s="5">
        <v>74758</v>
      </c>
      <c r="D30" s="5">
        <v>74042</v>
      </c>
      <c r="E30" s="91">
        <v>716</v>
      </c>
      <c r="F30" s="5">
        <v>716</v>
      </c>
      <c r="G30" s="92">
        <v>0</v>
      </c>
      <c r="H30" s="5">
        <v>0</v>
      </c>
      <c r="I30" s="5">
        <v>0</v>
      </c>
    </row>
    <row r="31" ht="17.1" customHeight="1" spans="1:9">
      <c r="A31" s="89" t="s">
        <v>506</v>
      </c>
      <c r="B31" s="90" t="s">
        <v>507</v>
      </c>
      <c r="C31" s="5">
        <v>26249</v>
      </c>
      <c r="D31" s="5">
        <v>25682</v>
      </c>
      <c r="E31" s="91">
        <v>567</v>
      </c>
      <c r="F31" s="5">
        <v>567</v>
      </c>
      <c r="G31" s="92">
        <v>0</v>
      </c>
      <c r="H31" s="5">
        <v>0</v>
      </c>
      <c r="I31" s="5">
        <v>0</v>
      </c>
    </row>
    <row r="32" ht="17.1" customHeight="1" spans="1:9">
      <c r="A32" s="89" t="s">
        <v>514</v>
      </c>
      <c r="B32" s="90" t="s">
        <v>515</v>
      </c>
      <c r="C32" s="5">
        <v>1112</v>
      </c>
      <c r="D32" s="5">
        <v>1095</v>
      </c>
      <c r="E32" s="91">
        <v>17</v>
      </c>
      <c r="F32" s="5">
        <v>17</v>
      </c>
      <c r="G32" s="92">
        <v>0</v>
      </c>
      <c r="H32" s="5">
        <v>0</v>
      </c>
      <c r="I32" s="5">
        <v>0</v>
      </c>
    </row>
    <row r="33" ht="17.1" customHeight="1" spans="1:9">
      <c r="A33" s="89" t="s">
        <v>522</v>
      </c>
      <c r="B33" s="90" t="s">
        <v>2843</v>
      </c>
      <c r="C33" s="5">
        <v>52114</v>
      </c>
      <c r="D33" s="5">
        <v>51466</v>
      </c>
      <c r="E33" s="91">
        <v>648</v>
      </c>
      <c r="F33" s="5">
        <v>648</v>
      </c>
      <c r="G33" s="92">
        <v>0</v>
      </c>
      <c r="H33" s="5">
        <v>0</v>
      </c>
      <c r="I33" s="5">
        <v>0</v>
      </c>
    </row>
    <row r="34" ht="17.1" customHeight="1" spans="1:9">
      <c r="A34" s="89" t="s">
        <v>530</v>
      </c>
      <c r="B34" s="90" t="s">
        <v>2845</v>
      </c>
      <c r="C34" s="5">
        <v>486353</v>
      </c>
      <c r="D34" s="5">
        <v>437079</v>
      </c>
      <c r="E34" s="91">
        <v>49274</v>
      </c>
      <c r="F34" s="5">
        <v>49274</v>
      </c>
      <c r="G34" s="92">
        <v>12200</v>
      </c>
      <c r="H34" s="5">
        <v>0</v>
      </c>
      <c r="I34" s="5">
        <v>0</v>
      </c>
    </row>
    <row r="35" ht="17.1" customHeight="1" spans="1:9">
      <c r="A35" s="19" t="s">
        <v>538</v>
      </c>
      <c r="B35" s="90" t="s">
        <v>3710</v>
      </c>
      <c r="C35" s="5">
        <v>905</v>
      </c>
      <c r="D35" s="5">
        <v>848</v>
      </c>
      <c r="E35" s="91">
        <v>57</v>
      </c>
      <c r="F35" s="5">
        <v>57</v>
      </c>
      <c r="G35" s="92">
        <v>0</v>
      </c>
      <c r="H35" s="5">
        <v>0</v>
      </c>
      <c r="I35" s="5">
        <v>0</v>
      </c>
    </row>
    <row r="36" ht="17.1" customHeight="1" spans="1:9">
      <c r="A36" s="19" t="s">
        <v>544</v>
      </c>
      <c r="B36" s="90" t="s">
        <v>3739</v>
      </c>
      <c r="C36" s="5">
        <v>76312</v>
      </c>
      <c r="D36" s="5">
        <v>70621</v>
      </c>
      <c r="E36" s="91">
        <v>5691</v>
      </c>
      <c r="F36" s="5">
        <v>5691</v>
      </c>
      <c r="G36" s="92">
        <v>2000</v>
      </c>
      <c r="H36" s="5">
        <v>0</v>
      </c>
      <c r="I36" s="5">
        <v>0</v>
      </c>
    </row>
    <row r="37" ht="17.1" customHeight="1" spans="1:9">
      <c r="A37" s="89" t="s">
        <v>564</v>
      </c>
      <c r="B37" s="90" t="s">
        <v>3681</v>
      </c>
      <c r="C37" s="5">
        <v>2487820</v>
      </c>
      <c r="D37" s="5">
        <v>2425373</v>
      </c>
      <c r="E37" s="91">
        <v>62447</v>
      </c>
      <c r="F37" s="5">
        <v>62543</v>
      </c>
      <c r="G37" s="92">
        <v>0</v>
      </c>
      <c r="H37" s="5">
        <v>0</v>
      </c>
      <c r="I37" s="5">
        <v>0</v>
      </c>
    </row>
    <row r="38" ht="17.1" customHeight="1" spans="1:9">
      <c r="A38" s="89" t="s">
        <v>566</v>
      </c>
      <c r="B38" s="90" t="s">
        <v>567</v>
      </c>
      <c r="C38" s="5">
        <v>183525</v>
      </c>
      <c r="D38" s="5">
        <v>182193</v>
      </c>
      <c r="E38" s="91">
        <v>1332</v>
      </c>
      <c r="F38" s="5">
        <v>1333</v>
      </c>
      <c r="G38" s="92">
        <v>0</v>
      </c>
      <c r="H38" s="5">
        <v>0</v>
      </c>
      <c r="I38" s="5">
        <v>0</v>
      </c>
    </row>
    <row r="39" ht="17.1" customHeight="1" spans="1:9">
      <c r="A39" s="89" t="s">
        <v>588</v>
      </c>
      <c r="B39" s="90" t="s">
        <v>589</v>
      </c>
      <c r="C39" s="5">
        <v>1418388</v>
      </c>
      <c r="D39" s="5">
        <v>1380290</v>
      </c>
      <c r="E39" s="91">
        <v>38098</v>
      </c>
      <c r="F39" s="5">
        <v>38193</v>
      </c>
      <c r="G39" s="92">
        <v>0</v>
      </c>
      <c r="H39" s="5">
        <v>0</v>
      </c>
      <c r="I39" s="5">
        <v>0</v>
      </c>
    </row>
    <row r="40" ht="17.1" customHeight="1" spans="1:9">
      <c r="A40" s="89" t="s">
        <v>627</v>
      </c>
      <c r="B40" s="90" t="s">
        <v>628</v>
      </c>
      <c r="C40" s="5">
        <v>29843</v>
      </c>
      <c r="D40" s="5">
        <v>29843</v>
      </c>
      <c r="E40" s="91">
        <v>0</v>
      </c>
      <c r="F40" s="5">
        <v>0</v>
      </c>
      <c r="G40" s="92">
        <v>0</v>
      </c>
      <c r="H40" s="5">
        <v>0</v>
      </c>
      <c r="I40" s="5">
        <v>0</v>
      </c>
    </row>
    <row r="41" ht="17.1" customHeight="1" spans="1:9">
      <c r="A41" s="89" t="s">
        <v>637</v>
      </c>
      <c r="B41" s="90" t="s">
        <v>638</v>
      </c>
      <c r="C41" s="5">
        <v>168252</v>
      </c>
      <c r="D41" s="5">
        <v>164572</v>
      </c>
      <c r="E41" s="91">
        <v>3680</v>
      </c>
      <c r="F41" s="5">
        <v>3680</v>
      </c>
      <c r="G41" s="92">
        <v>0</v>
      </c>
      <c r="H41" s="5">
        <v>0</v>
      </c>
      <c r="I41" s="5">
        <v>0</v>
      </c>
    </row>
    <row r="42" ht="17.1" customHeight="1" spans="1:9">
      <c r="A42" s="89" t="s">
        <v>657</v>
      </c>
      <c r="B42" s="90" t="s">
        <v>658</v>
      </c>
      <c r="C42" s="5">
        <v>239520</v>
      </c>
      <c r="D42" s="5">
        <v>233948</v>
      </c>
      <c r="E42" s="91">
        <v>5572</v>
      </c>
      <c r="F42" s="5">
        <v>5572</v>
      </c>
      <c r="G42" s="92">
        <v>0</v>
      </c>
      <c r="H42" s="5">
        <v>0</v>
      </c>
      <c r="I42" s="5">
        <v>0</v>
      </c>
    </row>
    <row r="43" ht="17.1" customHeight="1" spans="1:9">
      <c r="A43" s="89" t="s">
        <v>671</v>
      </c>
      <c r="B43" s="90" t="s">
        <v>672</v>
      </c>
      <c r="C43" s="5">
        <v>102749</v>
      </c>
      <c r="D43" s="5">
        <v>102182</v>
      </c>
      <c r="E43" s="91">
        <v>567</v>
      </c>
      <c r="F43" s="5">
        <v>567</v>
      </c>
      <c r="G43" s="92">
        <v>0</v>
      </c>
      <c r="H43" s="5">
        <v>0</v>
      </c>
      <c r="I43" s="5">
        <v>0</v>
      </c>
    </row>
    <row r="44" ht="17.1" customHeight="1" spans="1:9">
      <c r="A44" s="89" t="s">
        <v>691</v>
      </c>
      <c r="B44" s="90" t="s">
        <v>692</v>
      </c>
      <c r="C44" s="5">
        <v>226138</v>
      </c>
      <c r="D44" s="5">
        <v>221117</v>
      </c>
      <c r="E44" s="91">
        <v>5021</v>
      </c>
      <c r="F44" s="5">
        <v>5021</v>
      </c>
      <c r="G44" s="92">
        <v>0</v>
      </c>
      <c r="H44" s="5">
        <v>0</v>
      </c>
      <c r="I44" s="5">
        <v>0</v>
      </c>
    </row>
    <row r="45" ht="17.1" customHeight="1" spans="1:9">
      <c r="A45" s="89" t="s">
        <v>705</v>
      </c>
      <c r="B45" s="90" t="s">
        <v>706</v>
      </c>
      <c r="C45" s="5">
        <v>76215</v>
      </c>
      <c r="D45" s="5">
        <v>70640</v>
      </c>
      <c r="E45" s="91">
        <v>5575</v>
      </c>
      <c r="F45" s="5">
        <v>5575</v>
      </c>
      <c r="G45" s="92">
        <v>0</v>
      </c>
      <c r="H45" s="5">
        <v>0</v>
      </c>
      <c r="I45" s="5">
        <v>0</v>
      </c>
    </row>
    <row r="46" ht="17.1" customHeight="1" spans="1:9">
      <c r="A46" s="89" t="s">
        <v>719</v>
      </c>
      <c r="B46" s="90" t="s">
        <v>720</v>
      </c>
      <c r="C46" s="5">
        <v>2412</v>
      </c>
      <c r="D46" s="5">
        <v>2412</v>
      </c>
      <c r="E46" s="91">
        <v>0</v>
      </c>
      <c r="F46" s="5">
        <v>0</v>
      </c>
      <c r="G46" s="92">
        <v>0</v>
      </c>
      <c r="H46" s="5">
        <v>0</v>
      </c>
      <c r="I46" s="5">
        <v>0</v>
      </c>
    </row>
    <row r="47" ht="17.1" customHeight="1" spans="1:9">
      <c r="A47" s="89" t="s">
        <v>731</v>
      </c>
      <c r="B47" s="90" t="s">
        <v>732</v>
      </c>
      <c r="C47" s="5">
        <v>0</v>
      </c>
      <c r="D47" s="5">
        <v>0</v>
      </c>
      <c r="E47" s="91">
        <v>0</v>
      </c>
      <c r="F47" s="5">
        <v>0</v>
      </c>
      <c r="G47" s="92">
        <v>0</v>
      </c>
      <c r="H47" s="5">
        <v>0</v>
      </c>
      <c r="I47" s="5">
        <v>0</v>
      </c>
    </row>
    <row r="48" ht="17.1" customHeight="1" spans="1:9">
      <c r="A48" s="89" t="s">
        <v>744</v>
      </c>
      <c r="B48" s="90" t="s">
        <v>2919</v>
      </c>
      <c r="C48" s="5">
        <v>40778</v>
      </c>
      <c r="D48" s="5">
        <v>38176</v>
      </c>
      <c r="E48" s="91">
        <v>2602</v>
      </c>
      <c r="F48" s="5">
        <v>2602</v>
      </c>
      <c r="G48" s="92">
        <v>0</v>
      </c>
      <c r="H48" s="5">
        <v>0</v>
      </c>
      <c r="I48" s="5">
        <v>0</v>
      </c>
    </row>
    <row r="49" ht="17.1" customHeight="1" spans="1:9">
      <c r="A49" s="89"/>
      <c r="B49" s="90" t="s">
        <v>3682</v>
      </c>
      <c r="C49" s="5">
        <v>7989611</v>
      </c>
      <c r="D49" s="5">
        <v>7674623</v>
      </c>
      <c r="E49" s="91">
        <v>314988</v>
      </c>
      <c r="F49" s="5">
        <v>316453</v>
      </c>
      <c r="G49" s="92">
        <v>48799</v>
      </c>
      <c r="H49" s="5">
        <v>0</v>
      </c>
      <c r="I49" s="5">
        <v>0</v>
      </c>
    </row>
    <row r="50" ht="17.1" customHeight="1" spans="1:9">
      <c r="A50" s="89" t="s">
        <v>748</v>
      </c>
      <c r="B50" s="90" t="s">
        <v>749</v>
      </c>
      <c r="C50" s="5">
        <v>112913</v>
      </c>
      <c r="D50" s="5">
        <v>111289</v>
      </c>
      <c r="E50" s="91">
        <v>1624</v>
      </c>
      <c r="F50" s="5">
        <v>1576</v>
      </c>
      <c r="G50" s="92">
        <v>0</v>
      </c>
      <c r="H50" s="5">
        <v>0</v>
      </c>
      <c r="I50" s="5">
        <v>0</v>
      </c>
    </row>
    <row r="51" ht="17.1" customHeight="1" spans="1:9">
      <c r="A51" s="89" t="s">
        <v>755</v>
      </c>
      <c r="B51" s="90" t="s">
        <v>756</v>
      </c>
      <c r="C51" s="5">
        <v>6506650</v>
      </c>
      <c r="D51" s="5">
        <v>6371573</v>
      </c>
      <c r="E51" s="91">
        <v>135077</v>
      </c>
      <c r="F51" s="5">
        <v>137286</v>
      </c>
      <c r="G51" s="92">
        <v>14799</v>
      </c>
      <c r="H51" s="5">
        <v>0</v>
      </c>
      <c r="I51" s="5">
        <v>0</v>
      </c>
    </row>
    <row r="52" ht="17.1" customHeight="1" spans="1:9">
      <c r="A52" s="89" t="s">
        <v>773</v>
      </c>
      <c r="B52" s="90" t="s">
        <v>774</v>
      </c>
      <c r="C52" s="5">
        <v>675601</v>
      </c>
      <c r="D52" s="5">
        <v>619116</v>
      </c>
      <c r="E52" s="91">
        <v>56485</v>
      </c>
      <c r="F52" s="5">
        <v>56517</v>
      </c>
      <c r="G52" s="92">
        <v>34000</v>
      </c>
      <c r="H52" s="5">
        <v>0</v>
      </c>
      <c r="I52" s="5">
        <v>0</v>
      </c>
    </row>
    <row r="53" ht="17.1" customHeight="1" spans="1:9">
      <c r="A53" s="89" t="s">
        <v>787</v>
      </c>
      <c r="B53" s="90" t="s">
        <v>788</v>
      </c>
      <c r="C53" s="5">
        <v>3271</v>
      </c>
      <c r="D53" s="5">
        <v>2991</v>
      </c>
      <c r="E53" s="91">
        <v>280</v>
      </c>
      <c r="F53" s="5">
        <v>280</v>
      </c>
      <c r="G53" s="92">
        <v>0</v>
      </c>
      <c r="H53" s="5">
        <v>0</v>
      </c>
      <c r="I53" s="5">
        <v>0</v>
      </c>
    </row>
    <row r="54" ht="17.1" customHeight="1" spans="1:9">
      <c r="A54" s="89" t="s">
        <v>799</v>
      </c>
      <c r="B54" s="90" t="s">
        <v>800</v>
      </c>
      <c r="C54" s="5">
        <v>6650</v>
      </c>
      <c r="D54" s="5">
        <v>6406</v>
      </c>
      <c r="E54" s="91">
        <v>244</v>
      </c>
      <c r="F54" s="5">
        <v>244</v>
      </c>
      <c r="G54" s="92">
        <v>0</v>
      </c>
      <c r="H54" s="5">
        <v>0</v>
      </c>
      <c r="I54" s="5">
        <v>0</v>
      </c>
    </row>
    <row r="55" ht="17.1" customHeight="1" spans="1:9">
      <c r="A55" s="89" t="s">
        <v>807</v>
      </c>
      <c r="B55" s="90" t="s">
        <v>808</v>
      </c>
      <c r="C55" s="5">
        <v>99</v>
      </c>
      <c r="D55" s="5">
        <v>-101</v>
      </c>
      <c r="E55" s="91">
        <v>200</v>
      </c>
      <c r="F55" s="5">
        <v>200</v>
      </c>
      <c r="G55" s="92">
        <v>0</v>
      </c>
      <c r="H55" s="5">
        <v>0</v>
      </c>
      <c r="I55" s="5">
        <v>0</v>
      </c>
    </row>
    <row r="56" ht="17.1" customHeight="1" spans="1:9">
      <c r="A56" s="89" t="s">
        <v>815</v>
      </c>
      <c r="B56" s="90" t="s">
        <v>816</v>
      </c>
      <c r="C56" s="5">
        <v>29708</v>
      </c>
      <c r="D56" s="5">
        <v>28685</v>
      </c>
      <c r="E56" s="91">
        <v>1023</v>
      </c>
      <c r="F56" s="5">
        <v>1023</v>
      </c>
      <c r="G56" s="92">
        <v>0</v>
      </c>
      <c r="H56" s="5">
        <v>0</v>
      </c>
      <c r="I56" s="5">
        <v>0</v>
      </c>
    </row>
    <row r="57" ht="17.1" customHeight="1" spans="1:9">
      <c r="A57" s="89" t="s">
        <v>823</v>
      </c>
      <c r="B57" s="90" t="s">
        <v>824</v>
      </c>
      <c r="C57" s="5">
        <v>88045</v>
      </c>
      <c r="D57" s="5">
        <v>85876</v>
      </c>
      <c r="E57" s="91">
        <v>2169</v>
      </c>
      <c r="F57" s="5">
        <v>2166</v>
      </c>
      <c r="G57" s="92">
        <v>0</v>
      </c>
      <c r="H57" s="5">
        <v>0</v>
      </c>
      <c r="I57" s="5">
        <v>0</v>
      </c>
    </row>
    <row r="58" ht="17.1" customHeight="1" spans="1:9">
      <c r="A58" s="89" t="s">
        <v>835</v>
      </c>
      <c r="B58" s="90" t="s">
        <v>836</v>
      </c>
      <c r="C58" s="5">
        <v>357785</v>
      </c>
      <c r="D58" s="5">
        <v>336990</v>
      </c>
      <c r="E58" s="91">
        <v>20795</v>
      </c>
      <c r="F58" s="5">
        <v>20073</v>
      </c>
      <c r="G58" s="92">
        <v>0</v>
      </c>
      <c r="H58" s="5">
        <v>0</v>
      </c>
      <c r="I58" s="5">
        <v>0</v>
      </c>
    </row>
    <row r="59" ht="17.1" customHeight="1" spans="1:9">
      <c r="A59" s="89" t="s">
        <v>849</v>
      </c>
      <c r="B59" s="90" t="s">
        <v>2960</v>
      </c>
      <c r="C59" s="5">
        <v>208889</v>
      </c>
      <c r="D59" s="5">
        <v>111798</v>
      </c>
      <c r="E59" s="91">
        <v>97091</v>
      </c>
      <c r="F59" s="5">
        <v>97088</v>
      </c>
      <c r="G59" s="92">
        <v>0</v>
      </c>
      <c r="H59" s="5">
        <v>0</v>
      </c>
      <c r="I59" s="5">
        <v>0</v>
      </c>
    </row>
    <row r="60" ht="17.1" customHeight="1" spans="1:9">
      <c r="A60" s="89"/>
      <c r="B60" s="90" t="s">
        <v>3683</v>
      </c>
      <c r="C60" s="5">
        <v>497044</v>
      </c>
      <c r="D60" s="5">
        <v>485566</v>
      </c>
      <c r="E60" s="91">
        <v>11478</v>
      </c>
      <c r="F60" s="5">
        <v>11525</v>
      </c>
      <c r="G60" s="92">
        <v>0</v>
      </c>
      <c r="H60" s="5">
        <v>0</v>
      </c>
      <c r="I60" s="5">
        <v>0</v>
      </c>
    </row>
    <row r="61" ht="17.1" customHeight="1" spans="1:9">
      <c r="A61" s="89" t="s">
        <v>853</v>
      </c>
      <c r="B61" s="90" t="s">
        <v>854</v>
      </c>
      <c r="C61" s="5">
        <v>25760</v>
      </c>
      <c r="D61" s="5">
        <v>25722</v>
      </c>
      <c r="E61" s="91">
        <v>38</v>
      </c>
      <c r="F61" s="5">
        <v>38</v>
      </c>
      <c r="G61" s="92">
        <v>0</v>
      </c>
      <c r="H61" s="5">
        <v>0</v>
      </c>
      <c r="I61" s="5">
        <v>0</v>
      </c>
    </row>
    <row r="62" ht="17.1" customHeight="1" spans="1:9">
      <c r="A62" s="89" t="s">
        <v>860</v>
      </c>
      <c r="B62" s="90" t="s">
        <v>861</v>
      </c>
      <c r="C62" s="5">
        <v>12143</v>
      </c>
      <c r="D62" s="5">
        <v>12131</v>
      </c>
      <c r="E62" s="91">
        <v>12</v>
      </c>
      <c r="F62" s="5">
        <v>59</v>
      </c>
      <c r="G62" s="92">
        <v>0</v>
      </c>
      <c r="H62" s="5">
        <v>0</v>
      </c>
      <c r="I62" s="5">
        <v>0</v>
      </c>
    </row>
    <row r="63" ht="17.1" customHeight="1" spans="1:9">
      <c r="A63" s="89" t="s">
        <v>878</v>
      </c>
      <c r="B63" s="90" t="s">
        <v>879</v>
      </c>
      <c r="C63" s="5">
        <v>45267</v>
      </c>
      <c r="D63" s="5">
        <v>43514</v>
      </c>
      <c r="E63" s="91">
        <v>1753</v>
      </c>
      <c r="F63" s="5">
        <v>1753</v>
      </c>
      <c r="G63" s="92">
        <v>0</v>
      </c>
      <c r="H63" s="5">
        <v>0</v>
      </c>
      <c r="I63" s="5">
        <v>0</v>
      </c>
    </row>
    <row r="64" ht="17.1" customHeight="1" spans="1:9">
      <c r="A64" s="89" t="s">
        <v>889</v>
      </c>
      <c r="B64" s="90" t="s">
        <v>890</v>
      </c>
      <c r="C64" s="5">
        <v>175196</v>
      </c>
      <c r="D64" s="5">
        <v>172342</v>
      </c>
      <c r="E64" s="91">
        <v>2854</v>
      </c>
      <c r="F64" s="5">
        <v>2854</v>
      </c>
      <c r="G64" s="92">
        <v>0</v>
      </c>
      <c r="H64" s="5">
        <v>0</v>
      </c>
      <c r="I64" s="5">
        <v>0</v>
      </c>
    </row>
    <row r="65" ht="17.1" customHeight="1" spans="1:9">
      <c r="A65" s="89" t="s">
        <v>900</v>
      </c>
      <c r="B65" s="90" t="s">
        <v>901</v>
      </c>
      <c r="C65" s="5">
        <v>39920</v>
      </c>
      <c r="D65" s="5">
        <v>36102</v>
      </c>
      <c r="E65" s="91">
        <v>3818</v>
      </c>
      <c r="F65" s="5">
        <v>3818</v>
      </c>
      <c r="G65" s="92">
        <v>0</v>
      </c>
      <c r="H65" s="5">
        <v>0</v>
      </c>
      <c r="I65" s="5">
        <v>0</v>
      </c>
    </row>
    <row r="66" ht="17.1" customHeight="1" spans="1:9">
      <c r="A66" s="89" t="s">
        <v>909</v>
      </c>
      <c r="B66" s="90" t="s">
        <v>910</v>
      </c>
      <c r="C66" s="5">
        <v>10087</v>
      </c>
      <c r="D66" s="5">
        <v>9495</v>
      </c>
      <c r="E66" s="91">
        <v>592</v>
      </c>
      <c r="F66" s="5">
        <v>592</v>
      </c>
      <c r="G66" s="92">
        <v>0</v>
      </c>
      <c r="H66" s="5">
        <v>0</v>
      </c>
      <c r="I66" s="5">
        <v>0</v>
      </c>
    </row>
    <row r="67" ht="17.1" customHeight="1" spans="1:9">
      <c r="A67" s="89" t="s">
        <v>919</v>
      </c>
      <c r="B67" s="90" t="s">
        <v>920</v>
      </c>
      <c r="C67" s="5">
        <v>32466</v>
      </c>
      <c r="D67" s="5">
        <v>32020</v>
      </c>
      <c r="E67" s="91">
        <v>446</v>
      </c>
      <c r="F67" s="5">
        <v>446</v>
      </c>
      <c r="G67" s="92">
        <v>0</v>
      </c>
      <c r="H67" s="5">
        <v>0</v>
      </c>
      <c r="I67" s="5">
        <v>0</v>
      </c>
    </row>
    <row r="68" ht="17.1" customHeight="1" spans="1:9">
      <c r="A68" s="89" t="s">
        <v>932</v>
      </c>
      <c r="B68" s="90" t="s">
        <v>933</v>
      </c>
      <c r="C68" s="5">
        <v>6374</v>
      </c>
      <c r="D68" s="5">
        <v>6097</v>
      </c>
      <c r="E68" s="91">
        <v>277</v>
      </c>
      <c r="F68" s="5">
        <v>277</v>
      </c>
      <c r="G68" s="92">
        <v>0</v>
      </c>
      <c r="H68" s="5">
        <v>0</v>
      </c>
      <c r="I68" s="5">
        <v>0</v>
      </c>
    </row>
    <row r="69" ht="17.1" customHeight="1" spans="1:9">
      <c r="A69" s="89" t="s">
        <v>940</v>
      </c>
      <c r="B69" s="90" t="s">
        <v>2993</v>
      </c>
      <c r="C69" s="5">
        <v>8480</v>
      </c>
      <c r="D69" s="5">
        <v>7759</v>
      </c>
      <c r="E69" s="91">
        <v>721</v>
      </c>
      <c r="F69" s="5">
        <v>721</v>
      </c>
      <c r="G69" s="92">
        <v>0</v>
      </c>
      <c r="H69" s="5">
        <v>0</v>
      </c>
      <c r="I69" s="5">
        <v>0</v>
      </c>
    </row>
    <row r="70" ht="17.1" customHeight="1" spans="1:9">
      <c r="A70" s="89" t="s">
        <v>942</v>
      </c>
      <c r="B70" s="90" t="s">
        <v>2994</v>
      </c>
      <c r="C70" s="5">
        <v>141351</v>
      </c>
      <c r="D70" s="5">
        <v>140384</v>
      </c>
      <c r="E70" s="91">
        <v>967</v>
      </c>
      <c r="F70" s="5">
        <v>967</v>
      </c>
      <c r="G70" s="92">
        <v>0</v>
      </c>
      <c r="H70" s="5">
        <v>0</v>
      </c>
      <c r="I70" s="5">
        <v>0</v>
      </c>
    </row>
    <row r="71" ht="17.1" customHeight="1" spans="1:9">
      <c r="A71" s="89"/>
      <c r="B71" s="90" t="s">
        <v>3684</v>
      </c>
      <c r="C71" s="5">
        <v>713004</v>
      </c>
      <c r="D71" s="5">
        <v>616581</v>
      </c>
      <c r="E71" s="91">
        <v>96423</v>
      </c>
      <c r="F71" s="5">
        <v>96353</v>
      </c>
      <c r="G71" s="92">
        <v>9500</v>
      </c>
      <c r="H71" s="5">
        <v>0</v>
      </c>
      <c r="I71" s="5">
        <v>0</v>
      </c>
    </row>
    <row r="72" ht="17.1" customHeight="1" spans="1:9">
      <c r="A72" s="481" t="s">
        <v>954</v>
      </c>
      <c r="B72" s="90" t="s">
        <v>955</v>
      </c>
      <c r="C72" s="5">
        <v>282619</v>
      </c>
      <c r="D72" s="5">
        <v>273869</v>
      </c>
      <c r="E72" s="91">
        <v>8750</v>
      </c>
      <c r="F72" s="5">
        <v>8659</v>
      </c>
      <c r="G72" s="92">
        <v>0</v>
      </c>
      <c r="H72" s="5">
        <v>0</v>
      </c>
      <c r="I72" s="5">
        <v>0</v>
      </c>
    </row>
    <row r="73" ht="17.1" customHeight="1" spans="1:9">
      <c r="A73" s="89" t="s">
        <v>979</v>
      </c>
      <c r="B73" s="90" t="s">
        <v>980</v>
      </c>
      <c r="C73" s="5">
        <v>82499</v>
      </c>
      <c r="D73" s="5">
        <v>75565</v>
      </c>
      <c r="E73" s="91">
        <v>6934</v>
      </c>
      <c r="F73" s="5">
        <v>6934</v>
      </c>
      <c r="G73" s="92">
        <v>0</v>
      </c>
      <c r="H73" s="5">
        <v>0</v>
      </c>
      <c r="I73" s="5">
        <v>0</v>
      </c>
    </row>
    <row r="74" ht="17.1" customHeight="1" spans="1:9">
      <c r="A74" s="89" t="s">
        <v>992</v>
      </c>
      <c r="B74" s="90" t="s">
        <v>993</v>
      </c>
      <c r="C74" s="5">
        <v>72607</v>
      </c>
      <c r="D74" s="5">
        <v>65855</v>
      </c>
      <c r="E74" s="91">
        <v>6752</v>
      </c>
      <c r="F74" s="5">
        <v>6752</v>
      </c>
      <c r="G74" s="92">
        <v>8000</v>
      </c>
      <c r="H74" s="5">
        <v>0</v>
      </c>
      <c r="I74" s="5">
        <v>0</v>
      </c>
    </row>
    <row r="75" ht="17.1" customHeight="1" spans="1:9">
      <c r="A75" s="89" t="s">
        <v>1011</v>
      </c>
      <c r="B75" s="90" t="s">
        <v>1012</v>
      </c>
      <c r="C75" s="5">
        <v>171031</v>
      </c>
      <c r="D75" s="5">
        <v>103650</v>
      </c>
      <c r="E75" s="91">
        <v>67381</v>
      </c>
      <c r="F75" s="5">
        <v>67402</v>
      </c>
      <c r="G75" s="92">
        <v>1500</v>
      </c>
      <c r="H75" s="5">
        <v>0</v>
      </c>
      <c r="I75" s="5">
        <v>0</v>
      </c>
    </row>
    <row r="76" ht="17.1" customHeight="1" spans="1:9">
      <c r="A76" s="89" t="s">
        <v>1024</v>
      </c>
      <c r="B76" s="90" t="s">
        <v>1025</v>
      </c>
      <c r="C76" s="5">
        <v>27692</v>
      </c>
      <c r="D76" s="5">
        <v>27502</v>
      </c>
      <c r="E76" s="91">
        <v>190</v>
      </c>
      <c r="F76" s="5">
        <v>190</v>
      </c>
      <c r="G76" s="92">
        <v>0</v>
      </c>
      <c r="H76" s="5">
        <v>0</v>
      </c>
      <c r="I76" s="5">
        <v>0</v>
      </c>
    </row>
    <row r="77" ht="17.1" customHeight="1" spans="1:9">
      <c r="A77" s="89" t="s">
        <v>1039</v>
      </c>
      <c r="B77" s="90" t="s">
        <v>3029</v>
      </c>
      <c r="C77" s="5">
        <v>76556</v>
      </c>
      <c r="D77" s="5">
        <v>70140</v>
      </c>
      <c r="E77" s="91">
        <v>6416</v>
      </c>
      <c r="F77" s="5">
        <v>6416</v>
      </c>
      <c r="G77" s="92">
        <v>0</v>
      </c>
      <c r="H77" s="5">
        <v>0</v>
      </c>
      <c r="I77" s="5">
        <v>0</v>
      </c>
    </row>
    <row r="78" ht="17.1" customHeight="1" spans="1:9">
      <c r="A78" s="89"/>
      <c r="B78" s="90" t="s">
        <v>3685</v>
      </c>
      <c r="C78" s="5">
        <v>6609913</v>
      </c>
      <c r="D78" s="5">
        <v>6486898</v>
      </c>
      <c r="E78" s="91">
        <v>123015</v>
      </c>
      <c r="F78" s="5">
        <v>120888</v>
      </c>
      <c r="G78" s="92">
        <v>9114</v>
      </c>
      <c r="H78" s="5">
        <v>0</v>
      </c>
      <c r="I78" s="5">
        <v>0</v>
      </c>
    </row>
    <row r="79" ht="17.1" customHeight="1" spans="1:9">
      <c r="A79" s="89" t="s">
        <v>1049</v>
      </c>
      <c r="B79" s="90" t="s">
        <v>1050</v>
      </c>
      <c r="C79" s="5">
        <v>165826</v>
      </c>
      <c r="D79" s="5">
        <v>164342</v>
      </c>
      <c r="E79" s="91">
        <v>1484</v>
      </c>
      <c r="F79" s="5">
        <v>1651</v>
      </c>
      <c r="G79" s="92">
        <v>0</v>
      </c>
      <c r="H79" s="5">
        <v>0</v>
      </c>
      <c r="I79" s="5">
        <v>0</v>
      </c>
    </row>
    <row r="80" ht="17.1" customHeight="1" spans="1:9">
      <c r="A80" s="89" t="s">
        <v>1073</v>
      </c>
      <c r="B80" s="90" t="s">
        <v>1074</v>
      </c>
      <c r="C80" s="5">
        <v>198703</v>
      </c>
      <c r="D80" s="5">
        <v>196914</v>
      </c>
      <c r="E80" s="91">
        <v>1789</v>
      </c>
      <c r="F80" s="5">
        <v>1318</v>
      </c>
      <c r="G80" s="92">
        <v>0</v>
      </c>
      <c r="H80" s="5">
        <v>0</v>
      </c>
      <c r="I80" s="5">
        <v>0</v>
      </c>
    </row>
    <row r="81" ht="17.1" customHeight="1" spans="1:9">
      <c r="A81" s="89" t="s">
        <v>1092</v>
      </c>
      <c r="B81" s="90" t="s">
        <v>1093</v>
      </c>
      <c r="C81" s="5">
        <v>1548467</v>
      </c>
      <c r="D81" s="5">
        <v>1546603</v>
      </c>
      <c r="E81" s="91">
        <v>1864</v>
      </c>
      <c r="F81" s="5">
        <v>3064</v>
      </c>
      <c r="G81" s="92">
        <v>0</v>
      </c>
      <c r="H81" s="5">
        <v>0</v>
      </c>
      <c r="I81" s="5">
        <v>0</v>
      </c>
    </row>
    <row r="82" ht="17.1" customHeight="1" spans="1:9">
      <c r="A82" s="89" t="s">
        <v>1108</v>
      </c>
      <c r="B82" s="90" t="s">
        <v>1109</v>
      </c>
      <c r="C82" s="5">
        <v>2181086</v>
      </c>
      <c r="D82" s="5">
        <v>2176634</v>
      </c>
      <c r="E82" s="91">
        <v>4452</v>
      </c>
      <c r="F82" s="5">
        <v>4452</v>
      </c>
      <c r="G82" s="92">
        <v>3114</v>
      </c>
      <c r="H82" s="5">
        <v>0</v>
      </c>
      <c r="I82" s="5">
        <v>0</v>
      </c>
    </row>
    <row r="83" ht="17.1" customHeight="1" spans="1:9">
      <c r="A83" s="89" t="s">
        <v>1120</v>
      </c>
      <c r="B83" s="95" t="s">
        <v>1121</v>
      </c>
      <c r="C83" s="5">
        <v>3588</v>
      </c>
      <c r="D83" s="5">
        <v>3584</v>
      </c>
      <c r="E83" s="91">
        <v>4</v>
      </c>
      <c r="F83" s="5">
        <v>4</v>
      </c>
      <c r="G83" s="92">
        <v>0</v>
      </c>
      <c r="H83" s="5">
        <v>0</v>
      </c>
      <c r="I83" s="5">
        <v>0</v>
      </c>
    </row>
    <row r="84" ht="17.1" customHeight="1" spans="1:9">
      <c r="A84" s="89" t="s">
        <v>1128</v>
      </c>
      <c r="B84" s="90" t="s">
        <v>1129</v>
      </c>
      <c r="C84" s="5">
        <v>249085</v>
      </c>
      <c r="D84" s="5">
        <v>243783</v>
      </c>
      <c r="E84" s="91">
        <v>5302</v>
      </c>
      <c r="F84" s="5">
        <v>5238</v>
      </c>
      <c r="G84" s="92">
        <v>0</v>
      </c>
      <c r="H84" s="5">
        <v>0</v>
      </c>
      <c r="I84" s="5">
        <v>0</v>
      </c>
    </row>
    <row r="85" ht="17.1" customHeight="1" spans="1:9">
      <c r="A85" s="89" t="s">
        <v>1156</v>
      </c>
      <c r="B85" s="90" t="s">
        <v>1157</v>
      </c>
      <c r="C85" s="5">
        <v>232003</v>
      </c>
      <c r="D85" s="5">
        <v>227407</v>
      </c>
      <c r="E85" s="91">
        <v>4596</v>
      </c>
      <c r="F85" s="5">
        <v>4282</v>
      </c>
      <c r="G85" s="92">
        <v>0</v>
      </c>
      <c r="H85" s="5">
        <v>0</v>
      </c>
      <c r="I85" s="5">
        <v>0</v>
      </c>
    </row>
    <row r="86" ht="17.1" customHeight="1" spans="1:9">
      <c r="A86" s="89" t="s">
        <v>1172</v>
      </c>
      <c r="B86" s="90" t="s">
        <v>1173</v>
      </c>
      <c r="C86" s="5">
        <v>130635</v>
      </c>
      <c r="D86" s="5">
        <v>128232</v>
      </c>
      <c r="E86" s="91">
        <v>2403</v>
      </c>
      <c r="F86" s="5">
        <v>2190</v>
      </c>
      <c r="G86" s="92">
        <v>0</v>
      </c>
      <c r="H86" s="5">
        <v>0</v>
      </c>
      <c r="I86" s="5">
        <v>0</v>
      </c>
    </row>
    <row r="87" ht="17.1" customHeight="1" spans="1:9">
      <c r="A87" s="89" t="s">
        <v>1184</v>
      </c>
      <c r="B87" s="90" t="s">
        <v>1185</v>
      </c>
      <c r="C87" s="5">
        <v>106895</v>
      </c>
      <c r="D87" s="5">
        <v>104551</v>
      </c>
      <c r="E87" s="91">
        <v>2344</v>
      </c>
      <c r="F87" s="5">
        <v>2254</v>
      </c>
      <c r="G87" s="92">
        <v>3500</v>
      </c>
      <c r="H87" s="5">
        <v>0</v>
      </c>
      <c r="I87" s="5">
        <v>0</v>
      </c>
    </row>
    <row r="88" ht="17.1" customHeight="1" spans="1:9">
      <c r="A88" s="89" t="s">
        <v>1198</v>
      </c>
      <c r="B88" s="90" t="s">
        <v>1199</v>
      </c>
      <c r="C88" s="5">
        <v>64701</v>
      </c>
      <c r="D88" s="5">
        <v>56855</v>
      </c>
      <c r="E88" s="91">
        <v>7846</v>
      </c>
      <c r="F88" s="5">
        <v>7724</v>
      </c>
      <c r="G88" s="92">
        <v>0</v>
      </c>
      <c r="H88" s="5">
        <v>0</v>
      </c>
      <c r="I88" s="5">
        <v>0</v>
      </c>
    </row>
    <row r="89" ht="17.1" customHeight="1" spans="1:9">
      <c r="A89" s="481" t="s">
        <v>3100</v>
      </c>
      <c r="B89" s="90" t="s">
        <v>1212</v>
      </c>
      <c r="C89" s="5">
        <v>362940</v>
      </c>
      <c r="D89" s="5">
        <v>279995</v>
      </c>
      <c r="E89" s="91">
        <v>82945</v>
      </c>
      <c r="F89" s="5">
        <v>82945</v>
      </c>
      <c r="G89" s="92">
        <v>2500</v>
      </c>
      <c r="H89" s="5">
        <v>0</v>
      </c>
      <c r="I89" s="5">
        <v>0</v>
      </c>
    </row>
    <row r="90" ht="17.1" customHeight="1" spans="1:9">
      <c r="A90" s="481" t="s">
        <v>3107</v>
      </c>
      <c r="B90" s="90" t="s">
        <v>1222</v>
      </c>
      <c r="C90" s="5">
        <v>11097</v>
      </c>
      <c r="D90" s="5">
        <v>11072</v>
      </c>
      <c r="E90" s="91">
        <v>25</v>
      </c>
      <c r="F90" s="5">
        <v>25</v>
      </c>
      <c r="G90" s="92">
        <v>0</v>
      </c>
      <c r="H90" s="5">
        <v>0</v>
      </c>
      <c r="I90" s="5">
        <v>0</v>
      </c>
    </row>
    <row r="91" ht="17.1" customHeight="1" spans="1:9">
      <c r="A91" s="481" t="s">
        <v>3109</v>
      </c>
      <c r="B91" s="90" t="s">
        <v>1229</v>
      </c>
      <c r="C91" s="5">
        <v>1132497</v>
      </c>
      <c r="D91" s="5">
        <v>1129624</v>
      </c>
      <c r="E91" s="91">
        <v>2873</v>
      </c>
      <c r="F91" s="5">
        <v>837</v>
      </c>
      <c r="G91" s="92">
        <v>0</v>
      </c>
      <c r="H91" s="5">
        <v>0</v>
      </c>
      <c r="I91" s="5">
        <v>0</v>
      </c>
    </row>
    <row r="92" ht="17.1" customHeight="1" spans="1:9">
      <c r="A92" s="481" t="s">
        <v>3113</v>
      </c>
      <c r="B92" s="90" t="s">
        <v>1235</v>
      </c>
      <c r="C92" s="5">
        <v>41229</v>
      </c>
      <c r="D92" s="5">
        <v>40628</v>
      </c>
      <c r="E92" s="91">
        <v>601</v>
      </c>
      <c r="F92" s="5">
        <v>601</v>
      </c>
      <c r="G92" s="92">
        <v>0</v>
      </c>
      <c r="H92" s="5">
        <v>0</v>
      </c>
      <c r="I92" s="5">
        <v>0</v>
      </c>
    </row>
    <row r="93" ht="17.1" customHeight="1" spans="1:9">
      <c r="A93" s="481" t="s">
        <v>3118</v>
      </c>
      <c r="B93" s="90" t="s">
        <v>1241</v>
      </c>
      <c r="C93" s="5">
        <v>33258</v>
      </c>
      <c r="D93" s="5">
        <v>33141</v>
      </c>
      <c r="E93" s="91">
        <v>117</v>
      </c>
      <c r="F93" s="5">
        <v>9</v>
      </c>
      <c r="G93" s="92">
        <v>0</v>
      </c>
      <c r="H93" s="5">
        <v>0</v>
      </c>
      <c r="I93" s="5">
        <v>0</v>
      </c>
    </row>
    <row r="94" ht="17.1" customHeight="1" spans="1:9">
      <c r="A94" s="481" t="s">
        <v>1246</v>
      </c>
      <c r="B94" s="90" t="s">
        <v>1247</v>
      </c>
      <c r="C94" s="5">
        <v>3050</v>
      </c>
      <c r="D94" s="5">
        <v>3050</v>
      </c>
      <c r="E94" s="91">
        <v>0</v>
      </c>
      <c r="F94" s="5">
        <v>0</v>
      </c>
      <c r="G94" s="92">
        <v>0</v>
      </c>
      <c r="H94" s="5">
        <v>0</v>
      </c>
      <c r="I94" s="5">
        <v>0</v>
      </c>
    </row>
    <row r="95" ht="17.1" customHeight="1" spans="1:9">
      <c r="A95" s="481" t="s">
        <v>1251</v>
      </c>
      <c r="B95" s="90" t="s">
        <v>1252</v>
      </c>
      <c r="C95" s="5">
        <v>19972</v>
      </c>
      <c r="D95" s="5">
        <v>19913</v>
      </c>
      <c r="E95" s="91">
        <v>59</v>
      </c>
      <c r="F95" s="5">
        <v>59</v>
      </c>
      <c r="G95" s="92">
        <v>0</v>
      </c>
      <c r="H95" s="5">
        <v>0</v>
      </c>
      <c r="I95" s="5">
        <v>0</v>
      </c>
    </row>
    <row r="96" ht="17.1" customHeight="1" spans="1:9">
      <c r="A96" s="481" t="s">
        <v>1257</v>
      </c>
      <c r="B96" s="90" t="s">
        <v>3127</v>
      </c>
      <c r="C96" s="5">
        <v>124881</v>
      </c>
      <c r="D96" s="5">
        <v>120570</v>
      </c>
      <c r="E96" s="91">
        <v>4311</v>
      </c>
      <c r="F96" s="5">
        <v>4235</v>
      </c>
      <c r="G96" s="92">
        <v>0</v>
      </c>
      <c r="H96" s="5">
        <v>0</v>
      </c>
      <c r="I96" s="5">
        <v>0</v>
      </c>
    </row>
    <row r="97" ht="17.1" customHeight="1" spans="1:9">
      <c r="A97" s="89"/>
      <c r="B97" s="90" t="s">
        <v>3687</v>
      </c>
      <c r="C97" s="5">
        <v>4321705</v>
      </c>
      <c r="D97" s="5">
        <v>4226624</v>
      </c>
      <c r="E97" s="91">
        <v>95081</v>
      </c>
      <c r="F97" s="5">
        <v>94802</v>
      </c>
      <c r="G97" s="92">
        <v>3728</v>
      </c>
      <c r="H97" s="5">
        <v>0</v>
      </c>
      <c r="I97" s="5">
        <v>0</v>
      </c>
    </row>
    <row r="98" ht="17.1" customHeight="1" spans="1:9">
      <c r="A98" s="481" t="s">
        <v>1263</v>
      </c>
      <c r="B98" s="90" t="s">
        <v>1264</v>
      </c>
      <c r="C98" s="5">
        <v>71110</v>
      </c>
      <c r="D98" s="5">
        <v>71020</v>
      </c>
      <c r="E98" s="91">
        <v>90</v>
      </c>
      <c r="F98" s="5">
        <v>90</v>
      </c>
      <c r="G98" s="92">
        <v>0</v>
      </c>
      <c r="H98" s="5">
        <v>0</v>
      </c>
      <c r="I98" s="5">
        <v>0</v>
      </c>
    </row>
    <row r="99" ht="17.1" customHeight="1" spans="1:9">
      <c r="A99" s="89" t="s">
        <v>1270</v>
      </c>
      <c r="B99" s="90" t="s">
        <v>1271</v>
      </c>
      <c r="C99" s="5">
        <v>612805</v>
      </c>
      <c r="D99" s="5">
        <v>589280</v>
      </c>
      <c r="E99" s="91">
        <v>23525</v>
      </c>
      <c r="F99" s="5">
        <v>23385</v>
      </c>
      <c r="G99" s="92">
        <v>2600</v>
      </c>
      <c r="H99" s="5">
        <v>0</v>
      </c>
      <c r="I99" s="5">
        <v>0</v>
      </c>
    </row>
    <row r="100" ht="17.1" customHeight="1" spans="1:9">
      <c r="A100" s="89" t="s">
        <v>1296</v>
      </c>
      <c r="B100" s="90" t="s">
        <v>1297</v>
      </c>
      <c r="C100" s="5">
        <v>350656</v>
      </c>
      <c r="D100" s="5">
        <v>339185</v>
      </c>
      <c r="E100" s="91">
        <v>11471</v>
      </c>
      <c r="F100" s="5">
        <v>11392</v>
      </c>
      <c r="G100" s="92">
        <v>0</v>
      </c>
      <c r="H100" s="5">
        <v>0</v>
      </c>
      <c r="I100" s="5">
        <v>0</v>
      </c>
    </row>
    <row r="101" ht="17.1" customHeight="1" spans="1:9">
      <c r="A101" s="89" t="s">
        <v>1304</v>
      </c>
      <c r="B101" s="90" t="s">
        <v>1305</v>
      </c>
      <c r="C101" s="5">
        <v>613520</v>
      </c>
      <c r="D101" s="5">
        <v>572754</v>
      </c>
      <c r="E101" s="91">
        <v>40766</v>
      </c>
      <c r="F101" s="5">
        <v>40556</v>
      </c>
      <c r="G101" s="92">
        <v>0</v>
      </c>
      <c r="H101" s="5">
        <v>0</v>
      </c>
      <c r="I101" s="5">
        <v>0</v>
      </c>
    </row>
    <row r="102" ht="17.1" customHeight="1" spans="1:9">
      <c r="A102" s="89" t="s">
        <v>1328</v>
      </c>
      <c r="B102" s="90" t="s">
        <v>1329</v>
      </c>
      <c r="C102" s="5">
        <v>2321111</v>
      </c>
      <c r="D102" s="5">
        <v>2318932</v>
      </c>
      <c r="E102" s="91">
        <v>2179</v>
      </c>
      <c r="F102" s="5">
        <v>2301</v>
      </c>
      <c r="G102" s="92">
        <v>1128</v>
      </c>
      <c r="H102" s="5">
        <v>0</v>
      </c>
      <c r="I102" s="5">
        <v>0</v>
      </c>
    </row>
    <row r="103" ht="17.1" customHeight="1" spans="1:9">
      <c r="A103" s="89" t="s">
        <v>1348</v>
      </c>
      <c r="B103" s="90" t="s">
        <v>1349</v>
      </c>
      <c r="C103" s="5">
        <v>17116</v>
      </c>
      <c r="D103" s="5">
        <v>13621</v>
      </c>
      <c r="E103" s="91">
        <v>3495</v>
      </c>
      <c r="F103" s="5">
        <v>3470</v>
      </c>
      <c r="G103" s="92">
        <v>0</v>
      </c>
      <c r="H103" s="5">
        <v>0</v>
      </c>
      <c r="I103" s="5">
        <v>0</v>
      </c>
    </row>
    <row r="104" ht="18.4" customHeight="1" spans="1:9">
      <c r="A104" s="481" t="s">
        <v>3167</v>
      </c>
      <c r="B104" s="90" t="s">
        <v>1355</v>
      </c>
      <c r="C104" s="5">
        <v>185686</v>
      </c>
      <c r="D104" s="5">
        <v>180097</v>
      </c>
      <c r="E104" s="91">
        <v>5589</v>
      </c>
      <c r="F104" s="5">
        <v>5655</v>
      </c>
      <c r="G104" s="92">
        <v>0</v>
      </c>
      <c r="H104" s="5">
        <v>0</v>
      </c>
      <c r="I104" s="5">
        <v>0</v>
      </c>
    </row>
    <row r="105" ht="17.1" customHeight="1" spans="1:9">
      <c r="A105" s="481" t="s">
        <v>1362</v>
      </c>
      <c r="B105" s="90" t="s">
        <v>1363</v>
      </c>
      <c r="C105" s="5">
        <v>100203</v>
      </c>
      <c r="D105" s="5">
        <v>92851</v>
      </c>
      <c r="E105" s="91">
        <v>7352</v>
      </c>
      <c r="F105" s="5">
        <v>7339</v>
      </c>
      <c r="G105" s="92">
        <v>0</v>
      </c>
      <c r="H105" s="5">
        <v>0</v>
      </c>
      <c r="I105" s="5">
        <v>0</v>
      </c>
    </row>
    <row r="106" ht="17.1" customHeight="1" spans="1:9">
      <c r="A106" s="96">
        <v>21099</v>
      </c>
      <c r="B106" s="90" t="s">
        <v>1378</v>
      </c>
      <c r="C106" s="5">
        <v>49498</v>
      </c>
      <c r="D106" s="5">
        <v>48884</v>
      </c>
      <c r="E106" s="91">
        <v>614</v>
      </c>
      <c r="F106" s="5">
        <v>614</v>
      </c>
      <c r="G106" s="92">
        <v>0</v>
      </c>
      <c r="H106" s="5">
        <v>0</v>
      </c>
      <c r="I106" s="5">
        <v>0</v>
      </c>
    </row>
    <row r="107" ht="17.1" customHeight="1" spans="1:9">
      <c r="A107" s="89"/>
      <c r="B107" s="90" t="s">
        <v>3688</v>
      </c>
      <c r="C107" s="5">
        <v>1408148</v>
      </c>
      <c r="D107" s="5">
        <v>1340822</v>
      </c>
      <c r="E107" s="91">
        <v>67326</v>
      </c>
      <c r="F107" s="5">
        <v>67139</v>
      </c>
      <c r="G107" s="92">
        <v>24847</v>
      </c>
      <c r="H107" s="5">
        <v>0</v>
      </c>
      <c r="I107" s="5">
        <v>0</v>
      </c>
    </row>
    <row r="108" ht="17.1" customHeight="1" spans="1:9">
      <c r="A108" s="481" t="s">
        <v>1382</v>
      </c>
      <c r="B108" s="90" t="s">
        <v>1383</v>
      </c>
      <c r="C108" s="5">
        <v>62464</v>
      </c>
      <c r="D108" s="5">
        <v>57402</v>
      </c>
      <c r="E108" s="91">
        <v>5062</v>
      </c>
      <c r="F108" s="5">
        <v>5075</v>
      </c>
      <c r="G108" s="92">
        <v>0</v>
      </c>
      <c r="H108" s="5">
        <v>0</v>
      </c>
      <c r="I108" s="5">
        <v>0</v>
      </c>
    </row>
    <row r="109" ht="17.1" customHeight="1" spans="1:9">
      <c r="A109" s="89" t="s">
        <v>1397</v>
      </c>
      <c r="B109" s="90" t="s">
        <v>1398</v>
      </c>
      <c r="C109" s="5">
        <v>13477</v>
      </c>
      <c r="D109" s="5">
        <v>12911</v>
      </c>
      <c r="E109" s="91">
        <v>566</v>
      </c>
      <c r="F109" s="5">
        <v>566</v>
      </c>
      <c r="G109" s="92">
        <v>0</v>
      </c>
      <c r="H109" s="5">
        <v>0</v>
      </c>
      <c r="I109" s="5">
        <v>0</v>
      </c>
    </row>
    <row r="110" ht="17.1" customHeight="1" spans="1:9">
      <c r="A110" s="89" t="s">
        <v>1405</v>
      </c>
      <c r="B110" s="90" t="s">
        <v>1406</v>
      </c>
      <c r="C110" s="5">
        <v>369812</v>
      </c>
      <c r="D110" s="5">
        <v>361817</v>
      </c>
      <c r="E110" s="91">
        <v>7995</v>
      </c>
      <c r="F110" s="5">
        <v>7995</v>
      </c>
      <c r="G110" s="92">
        <v>800</v>
      </c>
      <c r="H110" s="5">
        <v>0</v>
      </c>
      <c r="I110" s="5">
        <v>0</v>
      </c>
    </row>
    <row r="111" ht="17.1" customHeight="1" spans="1:9">
      <c r="A111" s="89"/>
      <c r="B111" s="90" t="s">
        <v>3689</v>
      </c>
      <c r="C111" s="5">
        <v>19930</v>
      </c>
      <c r="D111" s="5">
        <v>15900</v>
      </c>
      <c r="E111" s="91">
        <v>4030</v>
      </c>
      <c r="F111" s="5">
        <v>4030</v>
      </c>
      <c r="G111" s="92">
        <v>0</v>
      </c>
      <c r="H111" s="5">
        <v>0</v>
      </c>
      <c r="I111" s="5">
        <v>0</v>
      </c>
    </row>
    <row r="112" ht="17.1" customHeight="1" spans="1:9">
      <c r="A112" s="89" t="s">
        <v>1423</v>
      </c>
      <c r="B112" s="90" t="s">
        <v>1424</v>
      </c>
      <c r="C112" s="5">
        <v>172975</v>
      </c>
      <c r="D112" s="5">
        <v>164474</v>
      </c>
      <c r="E112" s="91">
        <v>8501</v>
      </c>
      <c r="F112" s="5">
        <v>8301</v>
      </c>
      <c r="G112" s="92">
        <v>3580</v>
      </c>
      <c r="H112" s="5">
        <v>0</v>
      </c>
      <c r="I112" s="5">
        <v>0</v>
      </c>
    </row>
    <row r="113" ht="17.1" customHeight="1" spans="1:9">
      <c r="A113" s="89" t="s">
        <v>1435</v>
      </c>
      <c r="B113" s="90" t="s">
        <v>1436</v>
      </c>
      <c r="C113" s="5">
        <v>80056</v>
      </c>
      <c r="D113" s="5">
        <v>77388</v>
      </c>
      <c r="E113" s="91">
        <v>2668</v>
      </c>
      <c r="F113" s="5">
        <v>2668</v>
      </c>
      <c r="G113" s="92">
        <v>0</v>
      </c>
      <c r="H113" s="5">
        <v>0</v>
      </c>
      <c r="I113" s="5">
        <v>0</v>
      </c>
    </row>
    <row r="114" ht="17.1" customHeight="1" spans="1:9">
      <c r="A114" s="89" t="s">
        <v>1447</v>
      </c>
      <c r="B114" s="90" t="s">
        <v>1448</v>
      </c>
      <c r="C114" s="5">
        <v>297644</v>
      </c>
      <c r="D114" s="5">
        <v>268333</v>
      </c>
      <c r="E114" s="91">
        <v>29311</v>
      </c>
      <c r="F114" s="5">
        <v>29311</v>
      </c>
      <c r="G114" s="92">
        <v>0</v>
      </c>
      <c r="H114" s="5">
        <v>0</v>
      </c>
      <c r="I114" s="5">
        <v>0</v>
      </c>
    </row>
    <row r="115" ht="17.1" customHeight="1" spans="1:9">
      <c r="A115" s="89" t="s">
        <v>1459</v>
      </c>
      <c r="B115" s="90" t="s">
        <v>1460</v>
      </c>
      <c r="C115" s="5">
        <v>44215</v>
      </c>
      <c r="D115" s="5">
        <v>41260</v>
      </c>
      <c r="E115" s="91">
        <v>2955</v>
      </c>
      <c r="F115" s="5">
        <v>2955</v>
      </c>
      <c r="G115" s="92">
        <v>0</v>
      </c>
      <c r="H115" s="5">
        <v>0</v>
      </c>
      <c r="I115" s="5">
        <v>0</v>
      </c>
    </row>
    <row r="116" ht="17.1" customHeight="1" spans="1:9">
      <c r="A116" s="89" t="s">
        <v>1465</v>
      </c>
      <c r="B116" s="90" t="s">
        <v>1466</v>
      </c>
      <c r="C116" s="5">
        <v>6752</v>
      </c>
      <c r="D116" s="5">
        <v>5681</v>
      </c>
      <c r="E116" s="91">
        <v>1071</v>
      </c>
      <c r="F116" s="5">
        <v>1071</v>
      </c>
      <c r="G116" s="92">
        <v>0</v>
      </c>
      <c r="H116" s="5">
        <v>0</v>
      </c>
      <c r="I116" s="5">
        <v>0</v>
      </c>
    </row>
    <row r="117" ht="17.1" customHeight="1" spans="1:9">
      <c r="A117" s="89" t="s">
        <v>1471</v>
      </c>
      <c r="B117" s="90" t="s">
        <v>3212</v>
      </c>
      <c r="C117" s="5">
        <v>924</v>
      </c>
      <c r="D117" s="5">
        <v>909</v>
      </c>
      <c r="E117" s="91">
        <v>15</v>
      </c>
      <c r="F117" s="5">
        <v>15</v>
      </c>
      <c r="G117" s="92">
        <v>0</v>
      </c>
      <c r="H117" s="5">
        <v>0</v>
      </c>
      <c r="I117" s="5">
        <v>0</v>
      </c>
    </row>
    <row r="118" ht="17.1" customHeight="1" spans="1:9">
      <c r="A118" s="89" t="s">
        <v>1473</v>
      </c>
      <c r="B118" s="90" t="s">
        <v>3213</v>
      </c>
      <c r="C118" s="5">
        <v>54535</v>
      </c>
      <c r="D118" s="5">
        <v>50188</v>
      </c>
      <c r="E118" s="91">
        <v>4347</v>
      </c>
      <c r="F118" s="5">
        <v>4347</v>
      </c>
      <c r="G118" s="92">
        <v>0</v>
      </c>
      <c r="H118" s="5">
        <v>0</v>
      </c>
      <c r="I118" s="5">
        <v>0</v>
      </c>
    </row>
    <row r="119" ht="17.1" customHeight="1" spans="1:9">
      <c r="A119" s="89" t="s">
        <v>1475</v>
      </c>
      <c r="B119" s="90" t="s">
        <v>1476</v>
      </c>
      <c r="C119" s="5">
        <v>132644</v>
      </c>
      <c r="D119" s="5">
        <v>130227</v>
      </c>
      <c r="E119" s="91">
        <v>2417</v>
      </c>
      <c r="F119" s="5">
        <v>2417</v>
      </c>
      <c r="G119" s="92">
        <v>467</v>
      </c>
      <c r="H119" s="5">
        <v>0</v>
      </c>
      <c r="I119" s="5">
        <v>0</v>
      </c>
    </row>
    <row r="120" ht="17.1" customHeight="1" spans="1:9">
      <c r="A120" s="89" t="s">
        <v>1487</v>
      </c>
      <c r="B120" s="95" t="s">
        <v>3219</v>
      </c>
      <c r="C120" s="5">
        <v>16152</v>
      </c>
      <c r="D120" s="5">
        <v>14260</v>
      </c>
      <c r="E120" s="91">
        <v>1892</v>
      </c>
      <c r="F120" s="5">
        <v>1892</v>
      </c>
      <c r="G120" s="92">
        <v>0</v>
      </c>
      <c r="H120" s="5">
        <v>0</v>
      </c>
      <c r="I120" s="5">
        <v>0</v>
      </c>
    </row>
    <row r="121" ht="17.1" customHeight="1" spans="1:9">
      <c r="A121" s="89" t="s">
        <v>1489</v>
      </c>
      <c r="B121" s="95" t="s">
        <v>3220</v>
      </c>
      <c r="C121" s="5">
        <v>17200</v>
      </c>
      <c r="D121" s="5">
        <v>17200</v>
      </c>
      <c r="E121" s="91">
        <v>0</v>
      </c>
      <c r="F121" s="5">
        <v>0</v>
      </c>
      <c r="G121" s="92">
        <v>0</v>
      </c>
      <c r="H121" s="5">
        <v>0</v>
      </c>
      <c r="I121" s="5">
        <v>0</v>
      </c>
    </row>
    <row r="122" ht="17.25" customHeight="1" spans="1:9">
      <c r="A122" s="89" t="s">
        <v>1491</v>
      </c>
      <c r="B122" s="95" t="s">
        <v>1492</v>
      </c>
      <c r="C122" s="5">
        <v>54143</v>
      </c>
      <c r="D122" s="5">
        <v>53842</v>
      </c>
      <c r="E122" s="91">
        <v>301</v>
      </c>
      <c r="F122" s="5">
        <v>301</v>
      </c>
      <c r="G122" s="92">
        <v>0</v>
      </c>
      <c r="H122" s="5">
        <v>0</v>
      </c>
      <c r="I122" s="5">
        <v>0</v>
      </c>
    </row>
    <row r="123" ht="17.25" customHeight="1" spans="1:9">
      <c r="A123" s="482" t="s">
        <v>1516</v>
      </c>
      <c r="B123" s="95" t="s">
        <v>1517</v>
      </c>
      <c r="C123" s="5">
        <v>49376</v>
      </c>
      <c r="D123" s="5">
        <v>49158</v>
      </c>
      <c r="E123" s="91">
        <v>218</v>
      </c>
      <c r="F123" s="5">
        <v>218</v>
      </c>
      <c r="G123" s="92">
        <v>20000</v>
      </c>
      <c r="H123" s="5">
        <v>0</v>
      </c>
      <c r="I123" s="5">
        <v>0</v>
      </c>
    </row>
    <row r="124" ht="17.25" customHeight="1" spans="1:9">
      <c r="A124" s="89" t="s">
        <v>1528</v>
      </c>
      <c r="B124" s="95" t="s">
        <v>3236</v>
      </c>
      <c r="C124" s="5">
        <v>35779</v>
      </c>
      <c r="D124" s="5">
        <v>35772</v>
      </c>
      <c r="E124" s="91">
        <v>7</v>
      </c>
      <c r="F124" s="5">
        <v>7</v>
      </c>
      <c r="G124" s="92">
        <v>0</v>
      </c>
      <c r="H124" s="5">
        <v>0</v>
      </c>
      <c r="I124" s="5">
        <v>0</v>
      </c>
    </row>
    <row r="125" ht="17.25" customHeight="1" spans="1:9">
      <c r="A125" s="89"/>
      <c r="B125" s="95" t="s">
        <v>3690</v>
      </c>
      <c r="C125" s="5">
        <v>1889411</v>
      </c>
      <c r="D125" s="5">
        <v>1836153</v>
      </c>
      <c r="E125" s="91">
        <v>53258</v>
      </c>
      <c r="F125" s="5">
        <v>55144</v>
      </c>
      <c r="G125" s="92">
        <v>147753</v>
      </c>
      <c r="H125" s="5">
        <v>0</v>
      </c>
      <c r="I125" s="5">
        <v>0</v>
      </c>
    </row>
    <row r="126" ht="17.1" customHeight="1" spans="1:9">
      <c r="A126" s="89" t="s">
        <v>1532</v>
      </c>
      <c r="B126" s="95" t="s">
        <v>1533</v>
      </c>
      <c r="C126" s="5">
        <v>251631</v>
      </c>
      <c r="D126" s="5">
        <v>250754</v>
      </c>
      <c r="E126" s="91">
        <v>877</v>
      </c>
      <c r="F126" s="5">
        <v>1178</v>
      </c>
      <c r="G126" s="92">
        <v>100</v>
      </c>
      <c r="H126" s="5">
        <v>0</v>
      </c>
      <c r="I126" s="5">
        <v>0</v>
      </c>
    </row>
    <row r="127" ht="17.1" customHeight="1" spans="1:9">
      <c r="A127" s="89" t="s">
        <v>1553</v>
      </c>
      <c r="B127" s="90" t="s">
        <v>4260</v>
      </c>
      <c r="C127" s="5">
        <v>49789</v>
      </c>
      <c r="D127" s="5">
        <v>46941</v>
      </c>
      <c r="E127" s="91">
        <v>2848</v>
      </c>
      <c r="F127" s="5">
        <v>4449</v>
      </c>
      <c r="G127" s="92">
        <v>2200</v>
      </c>
      <c r="H127" s="5">
        <v>0</v>
      </c>
      <c r="I127" s="5">
        <v>0</v>
      </c>
    </row>
    <row r="128" ht="17.1" customHeight="1" spans="1:9">
      <c r="A128" s="89" t="s">
        <v>1555</v>
      </c>
      <c r="B128" s="90" t="s">
        <v>1556</v>
      </c>
      <c r="C128" s="5">
        <v>1000363</v>
      </c>
      <c r="D128" s="5">
        <v>954649</v>
      </c>
      <c r="E128" s="91">
        <v>45714</v>
      </c>
      <c r="F128" s="5">
        <v>45714</v>
      </c>
      <c r="G128" s="92">
        <v>143453</v>
      </c>
      <c r="H128" s="5">
        <v>0</v>
      </c>
      <c r="I128" s="5">
        <v>0</v>
      </c>
    </row>
    <row r="129" ht="17.1" customHeight="1" spans="1:9">
      <c r="A129" s="89" t="s">
        <v>1561</v>
      </c>
      <c r="B129" s="90" t="s">
        <v>4263</v>
      </c>
      <c r="C129" s="5">
        <v>269014</v>
      </c>
      <c r="D129" s="5">
        <v>266915</v>
      </c>
      <c r="E129" s="91">
        <v>2099</v>
      </c>
      <c r="F129" s="5">
        <v>2084</v>
      </c>
      <c r="G129" s="92">
        <v>0</v>
      </c>
      <c r="H129" s="5">
        <v>0</v>
      </c>
      <c r="I129" s="5">
        <v>0</v>
      </c>
    </row>
    <row r="130" ht="17.1" customHeight="1" spans="1:9">
      <c r="A130" s="89" t="s">
        <v>1563</v>
      </c>
      <c r="B130" s="90" t="s">
        <v>4264</v>
      </c>
      <c r="C130" s="5">
        <v>8586</v>
      </c>
      <c r="D130" s="5">
        <v>8423</v>
      </c>
      <c r="E130" s="91">
        <v>163</v>
      </c>
      <c r="F130" s="5">
        <v>163</v>
      </c>
      <c r="G130" s="92">
        <v>0</v>
      </c>
      <c r="H130" s="5">
        <v>0</v>
      </c>
      <c r="I130" s="5">
        <v>0</v>
      </c>
    </row>
    <row r="131" ht="17.1" customHeight="1" spans="1:9">
      <c r="A131" s="89" t="s">
        <v>1565</v>
      </c>
      <c r="B131" s="90" t="s">
        <v>4615</v>
      </c>
      <c r="C131" s="5">
        <v>310028</v>
      </c>
      <c r="D131" s="5">
        <v>308471</v>
      </c>
      <c r="E131" s="91">
        <v>1557</v>
      </c>
      <c r="F131" s="5">
        <v>1556</v>
      </c>
      <c r="G131" s="92">
        <v>2000</v>
      </c>
      <c r="H131" s="5">
        <v>0</v>
      </c>
      <c r="I131" s="5">
        <v>0</v>
      </c>
    </row>
    <row r="132" ht="17.1" customHeight="1" spans="1:9">
      <c r="A132" s="89"/>
      <c r="B132" s="90" t="s">
        <v>3691</v>
      </c>
      <c r="C132" s="5">
        <v>6856981</v>
      </c>
      <c r="D132" s="5">
        <v>6415216</v>
      </c>
      <c r="E132" s="91">
        <v>441765</v>
      </c>
      <c r="F132" s="5">
        <v>438444</v>
      </c>
      <c r="G132" s="92">
        <v>123241</v>
      </c>
      <c r="H132" s="5">
        <v>0</v>
      </c>
      <c r="I132" s="5">
        <v>0</v>
      </c>
    </row>
    <row r="133" ht="17.1" customHeight="1" spans="1:9">
      <c r="A133" s="481" t="s">
        <v>1569</v>
      </c>
      <c r="B133" s="90" t="s">
        <v>1570</v>
      </c>
      <c r="C133" s="5">
        <v>2047179</v>
      </c>
      <c r="D133" s="5">
        <v>1998868</v>
      </c>
      <c r="E133" s="91">
        <v>48311</v>
      </c>
      <c r="F133" s="5">
        <v>47668</v>
      </c>
      <c r="G133" s="92">
        <v>77827</v>
      </c>
      <c r="H133" s="5">
        <v>0</v>
      </c>
      <c r="I133" s="5">
        <v>0</v>
      </c>
    </row>
    <row r="134" ht="17.1" customHeight="1" spans="1:9">
      <c r="A134" s="89" t="s">
        <v>1623</v>
      </c>
      <c r="B134" s="90" t="s">
        <v>1624</v>
      </c>
      <c r="C134" s="5">
        <v>867039</v>
      </c>
      <c r="D134" s="5">
        <v>757302</v>
      </c>
      <c r="E134" s="91">
        <v>109737</v>
      </c>
      <c r="F134" s="5">
        <v>109634</v>
      </c>
      <c r="G134" s="92">
        <v>0</v>
      </c>
      <c r="H134" s="5">
        <v>0</v>
      </c>
      <c r="I134" s="5">
        <v>0</v>
      </c>
    </row>
    <row r="135" ht="17.1" customHeight="1" spans="1:9">
      <c r="A135" s="89" t="s">
        <v>1678</v>
      </c>
      <c r="B135" s="90" t="s">
        <v>1679</v>
      </c>
      <c r="C135" s="5">
        <v>1861743</v>
      </c>
      <c r="D135" s="5">
        <v>1663181</v>
      </c>
      <c r="E135" s="91">
        <v>198562</v>
      </c>
      <c r="F135" s="5">
        <v>196585</v>
      </c>
      <c r="G135" s="92">
        <v>21469</v>
      </c>
      <c r="H135" s="5">
        <v>0</v>
      </c>
      <c r="I135" s="5">
        <v>0</v>
      </c>
    </row>
    <row r="136" ht="17.1" customHeight="1" spans="1:9">
      <c r="A136" s="89"/>
      <c r="B136" s="90" t="s">
        <v>3692</v>
      </c>
      <c r="C136" s="5">
        <v>56384</v>
      </c>
      <c r="D136" s="5">
        <v>55360</v>
      </c>
      <c r="E136" s="91">
        <v>1024</v>
      </c>
      <c r="F136" s="5">
        <v>1024</v>
      </c>
      <c r="G136" s="92">
        <v>0</v>
      </c>
      <c r="H136" s="5">
        <v>0</v>
      </c>
      <c r="I136" s="5">
        <v>0</v>
      </c>
    </row>
    <row r="137" ht="17.1" customHeight="1" spans="1:9">
      <c r="A137" s="89" t="s">
        <v>1728</v>
      </c>
      <c r="B137" s="90" t="s">
        <v>1729</v>
      </c>
      <c r="C137" s="5">
        <v>0</v>
      </c>
      <c r="D137" s="5">
        <v>0</v>
      </c>
      <c r="E137" s="91">
        <v>0</v>
      </c>
      <c r="F137" s="5">
        <v>0</v>
      </c>
      <c r="G137" s="92">
        <v>0</v>
      </c>
      <c r="H137" s="5">
        <v>0</v>
      </c>
      <c r="I137" s="5">
        <v>0</v>
      </c>
    </row>
    <row r="138" ht="17.1" customHeight="1" spans="1:9">
      <c r="A138" s="89" t="s">
        <v>1747</v>
      </c>
      <c r="B138" s="90" t="s">
        <v>1748</v>
      </c>
      <c r="C138" s="5">
        <v>874027</v>
      </c>
      <c r="D138" s="5">
        <v>858300</v>
      </c>
      <c r="E138" s="91">
        <v>15727</v>
      </c>
      <c r="F138" s="5">
        <v>15727</v>
      </c>
      <c r="G138" s="92">
        <v>2972</v>
      </c>
      <c r="H138" s="5">
        <v>0</v>
      </c>
      <c r="I138" s="5">
        <v>0</v>
      </c>
    </row>
    <row r="139" ht="17.1" customHeight="1" spans="1:9">
      <c r="A139" s="89" t="s">
        <v>1766</v>
      </c>
      <c r="B139" s="90" t="s">
        <v>1767</v>
      </c>
      <c r="C139" s="5">
        <v>194429</v>
      </c>
      <c r="D139" s="5">
        <v>192641</v>
      </c>
      <c r="E139" s="91">
        <v>1788</v>
      </c>
      <c r="F139" s="5">
        <v>1490</v>
      </c>
      <c r="G139" s="92">
        <v>0</v>
      </c>
      <c r="H139" s="5">
        <v>0</v>
      </c>
      <c r="I139" s="5">
        <v>0</v>
      </c>
    </row>
    <row r="140" ht="17.1" customHeight="1" spans="1:9">
      <c r="A140" s="481" t="s">
        <v>1777</v>
      </c>
      <c r="B140" s="90" t="s">
        <v>1778</v>
      </c>
      <c r="C140" s="5">
        <v>656465</v>
      </c>
      <c r="D140" s="5">
        <v>646893</v>
      </c>
      <c r="E140" s="91">
        <v>9572</v>
      </c>
      <c r="F140" s="5">
        <v>9272</v>
      </c>
      <c r="G140" s="92">
        <v>5973</v>
      </c>
      <c r="H140" s="5">
        <v>0</v>
      </c>
      <c r="I140" s="5">
        <v>0</v>
      </c>
    </row>
    <row r="141" ht="17.1" customHeight="1" spans="1:9">
      <c r="A141" s="89" t="s">
        <v>1791</v>
      </c>
      <c r="B141" s="90" t="s">
        <v>1792</v>
      </c>
      <c r="C141" s="5">
        <v>137706</v>
      </c>
      <c r="D141" s="5">
        <v>134617</v>
      </c>
      <c r="E141" s="91">
        <v>3089</v>
      </c>
      <c r="F141" s="5">
        <v>3089</v>
      </c>
      <c r="G141" s="92">
        <v>0</v>
      </c>
      <c r="H141" s="5">
        <v>0</v>
      </c>
      <c r="I141" s="5">
        <v>0</v>
      </c>
    </row>
    <row r="142" ht="17.1" customHeight="1" spans="1:9">
      <c r="A142" s="481" t="s">
        <v>1799</v>
      </c>
      <c r="B142" s="90" t="s">
        <v>1800</v>
      </c>
      <c r="C142" s="5">
        <v>0</v>
      </c>
      <c r="D142" s="5">
        <v>0</v>
      </c>
      <c r="E142" s="91">
        <v>0</v>
      </c>
      <c r="F142" s="5">
        <v>0</v>
      </c>
      <c r="G142" s="92">
        <v>0</v>
      </c>
      <c r="H142" s="5">
        <v>0</v>
      </c>
      <c r="I142" s="5">
        <v>0</v>
      </c>
    </row>
    <row r="143" ht="17.1" customHeight="1" spans="1:9">
      <c r="A143" s="96">
        <v>21399</v>
      </c>
      <c r="B143" s="90" t="s">
        <v>4616</v>
      </c>
      <c r="C143" s="5">
        <v>218393</v>
      </c>
      <c r="D143" s="5">
        <v>163414</v>
      </c>
      <c r="E143" s="91">
        <v>54979</v>
      </c>
      <c r="F143" s="5">
        <v>54979</v>
      </c>
      <c r="G143" s="92">
        <v>15000</v>
      </c>
      <c r="H143" s="5">
        <v>0</v>
      </c>
      <c r="I143" s="5">
        <v>0</v>
      </c>
    </row>
    <row r="144" ht="17.1" customHeight="1" spans="1:9">
      <c r="A144" s="89"/>
      <c r="B144" s="90" t="s">
        <v>3693</v>
      </c>
      <c r="C144" s="5">
        <v>6105414</v>
      </c>
      <c r="D144" s="5">
        <v>6040077</v>
      </c>
      <c r="E144" s="91">
        <v>65337</v>
      </c>
      <c r="F144" s="5">
        <v>65197</v>
      </c>
      <c r="G144" s="92">
        <v>670506</v>
      </c>
      <c r="H144" s="5">
        <v>0</v>
      </c>
      <c r="I144" s="5">
        <v>0</v>
      </c>
    </row>
    <row r="145" ht="17.1" customHeight="1" spans="1:9">
      <c r="A145" s="481" t="s">
        <v>1812</v>
      </c>
      <c r="B145" s="90" t="s">
        <v>1813</v>
      </c>
      <c r="C145" s="5">
        <v>2404054</v>
      </c>
      <c r="D145" s="5">
        <v>2372592</v>
      </c>
      <c r="E145" s="91">
        <v>31462</v>
      </c>
      <c r="F145" s="5">
        <v>31462</v>
      </c>
      <c r="G145" s="92">
        <v>447639</v>
      </c>
      <c r="H145" s="5">
        <v>0</v>
      </c>
      <c r="I145" s="5">
        <v>0</v>
      </c>
    </row>
    <row r="146" ht="17.1" customHeight="1" spans="1:9">
      <c r="A146" s="89" t="s">
        <v>1869</v>
      </c>
      <c r="B146" s="90" t="s">
        <v>1870</v>
      </c>
      <c r="C146" s="5">
        <v>523027</v>
      </c>
      <c r="D146" s="5">
        <v>522634</v>
      </c>
      <c r="E146" s="91">
        <v>393</v>
      </c>
      <c r="F146" s="5">
        <v>393</v>
      </c>
      <c r="G146" s="92">
        <v>209267</v>
      </c>
      <c r="H146" s="5">
        <v>0</v>
      </c>
      <c r="I146" s="5">
        <v>0</v>
      </c>
    </row>
    <row r="147" ht="17.1" customHeight="1" spans="1:9">
      <c r="A147" s="89" t="s">
        <v>1886</v>
      </c>
      <c r="B147" s="90" t="s">
        <v>1887</v>
      </c>
      <c r="C147" s="5">
        <v>44868</v>
      </c>
      <c r="D147" s="5">
        <v>43906</v>
      </c>
      <c r="E147" s="91">
        <v>962</v>
      </c>
      <c r="F147" s="5">
        <v>962</v>
      </c>
      <c r="G147" s="92">
        <v>9600</v>
      </c>
      <c r="H147" s="5">
        <v>0</v>
      </c>
      <c r="I147" s="5">
        <v>0</v>
      </c>
    </row>
    <row r="148" ht="17.1" customHeight="1" spans="1:9">
      <c r="A148" s="89" t="s">
        <v>1903</v>
      </c>
      <c r="B148" s="90" t="s">
        <v>1904</v>
      </c>
      <c r="C148" s="5">
        <v>137497</v>
      </c>
      <c r="D148" s="5">
        <v>135558</v>
      </c>
      <c r="E148" s="91">
        <v>1939</v>
      </c>
      <c r="F148" s="5">
        <v>1939</v>
      </c>
      <c r="G148" s="92">
        <v>0</v>
      </c>
      <c r="H148" s="5">
        <v>0</v>
      </c>
      <c r="I148" s="5">
        <v>0</v>
      </c>
    </row>
    <row r="149" ht="17.1" customHeight="1" spans="1:9">
      <c r="A149" s="89" t="s">
        <v>1913</v>
      </c>
      <c r="B149" s="90" t="s">
        <v>1914</v>
      </c>
      <c r="C149" s="5">
        <v>475</v>
      </c>
      <c r="D149" s="5">
        <v>475</v>
      </c>
      <c r="E149" s="91">
        <v>0</v>
      </c>
      <c r="F149" s="5">
        <v>0</v>
      </c>
      <c r="G149" s="92">
        <v>0</v>
      </c>
      <c r="H149" s="5">
        <v>0</v>
      </c>
      <c r="I149" s="5">
        <v>0</v>
      </c>
    </row>
    <row r="150" ht="17.1" customHeight="1" spans="1:9">
      <c r="A150" s="89" t="s">
        <v>1923</v>
      </c>
      <c r="B150" s="90" t="s">
        <v>1924</v>
      </c>
      <c r="C150" s="5">
        <v>2793129</v>
      </c>
      <c r="D150" s="5">
        <v>2762691</v>
      </c>
      <c r="E150" s="91">
        <v>30438</v>
      </c>
      <c r="F150" s="5">
        <v>30438</v>
      </c>
      <c r="G150" s="92">
        <v>0</v>
      </c>
      <c r="H150" s="5">
        <v>0</v>
      </c>
      <c r="I150" s="5">
        <v>0</v>
      </c>
    </row>
    <row r="151" ht="17.1" customHeight="1" spans="1:9">
      <c r="A151" s="89" t="s">
        <v>1933</v>
      </c>
      <c r="B151" s="90" t="s">
        <v>4617</v>
      </c>
      <c r="C151" s="5">
        <v>202364</v>
      </c>
      <c r="D151" s="5">
        <v>202221</v>
      </c>
      <c r="E151" s="91">
        <v>143</v>
      </c>
      <c r="F151" s="5">
        <v>3</v>
      </c>
      <c r="G151" s="92">
        <v>4000</v>
      </c>
      <c r="H151" s="5">
        <v>0</v>
      </c>
      <c r="I151" s="5">
        <v>0</v>
      </c>
    </row>
    <row r="152" ht="17.25" customHeight="1" spans="1:9">
      <c r="A152" s="89"/>
      <c r="B152" s="90" t="s">
        <v>3694</v>
      </c>
      <c r="C152" s="5">
        <v>1186459</v>
      </c>
      <c r="D152" s="5">
        <v>1101852</v>
      </c>
      <c r="E152" s="91">
        <v>84607</v>
      </c>
      <c r="F152" s="5">
        <v>84136</v>
      </c>
      <c r="G152" s="92">
        <v>3500</v>
      </c>
      <c r="H152" s="5">
        <v>0</v>
      </c>
      <c r="I152" s="5">
        <v>0</v>
      </c>
    </row>
    <row r="153" ht="17.1" customHeight="1" spans="1:9">
      <c r="A153" s="89" t="s">
        <v>1941</v>
      </c>
      <c r="B153" s="90" t="s">
        <v>1942</v>
      </c>
      <c r="C153" s="5">
        <v>46868</v>
      </c>
      <c r="D153" s="5">
        <v>46828</v>
      </c>
      <c r="E153" s="91">
        <v>40</v>
      </c>
      <c r="F153" s="5">
        <v>40</v>
      </c>
      <c r="G153" s="92">
        <v>0</v>
      </c>
      <c r="H153" s="5">
        <v>0</v>
      </c>
      <c r="I153" s="5">
        <v>0</v>
      </c>
    </row>
    <row r="154" ht="17.1" customHeight="1" spans="1:9">
      <c r="A154" s="89" t="s">
        <v>1958</v>
      </c>
      <c r="B154" s="90" t="s">
        <v>1959</v>
      </c>
      <c r="C154" s="5">
        <v>60091</v>
      </c>
      <c r="D154" s="5">
        <v>48467</v>
      </c>
      <c r="E154" s="91">
        <v>11624</v>
      </c>
      <c r="F154" s="5">
        <v>11624</v>
      </c>
      <c r="G154" s="92">
        <v>0</v>
      </c>
      <c r="H154" s="5">
        <v>0</v>
      </c>
      <c r="I154" s="5">
        <v>0</v>
      </c>
    </row>
    <row r="155" ht="17.1" customHeight="1" spans="1:9">
      <c r="A155" s="89" t="s">
        <v>1987</v>
      </c>
      <c r="B155" s="90" t="s">
        <v>1988</v>
      </c>
      <c r="C155" s="5">
        <v>92</v>
      </c>
      <c r="D155" s="5">
        <v>90</v>
      </c>
      <c r="E155" s="91">
        <v>2</v>
      </c>
      <c r="F155" s="5">
        <v>2</v>
      </c>
      <c r="G155" s="92">
        <v>0</v>
      </c>
      <c r="H155" s="5">
        <v>0</v>
      </c>
      <c r="I155" s="5">
        <v>0</v>
      </c>
    </row>
    <row r="156" ht="17.1" customHeight="1" spans="1:9">
      <c r="A156" s="481" t="s">
        <v>1994</v>
      </c>
      <c r="B156" s="90" t="s">
        <v>1995</v>
      </c>
      <c r="C156" s="5">
        <v>211661</v>
      </c>
      <c r="D156" s="5">
        <v>198316</v>
      </c>
      <c r="E156" s="91">
        <v>13345</v>
      </c>
      <c r="F156" s="5">
        <v>13315</v>
      </c>
      <c r="G156" s="92">
        <v>3500</v>
      </c>
      <c r="H156" s="5">
        <v>0</v>
      </c>
      <c r="I156" s="5">
        <v>0</v>
      </c>
    </row>
    <row r="157" ht="17.1" customHeight="1" spans="1:9">
      <c r="A157" s="89" t="s">
        <v>2018</v>
      </c>
      <c r="B157" s="90" t="s">
        <v>2019</v>
      </c>
      <c r="C157" s="5">
        <v>109099</v>
      </c>
      <c r="D157" s="5">
        <v>95048</v>
      </c>
      <c r="E157" s="91">
        <v>14051</v>
      </c>
      <c r="F157" s="5">
        <v>14051</v>
      </c>
      <c r="G157" s="92">
        <v>0</v>
      </c>
      <c r="H157" s="5">
        <v>0</v>
      </c>
      <c r="I157" s="5">
        <v>0</v>
      </c>
    </row>
    <row r="158" ht="17.1" customHeight="1" spans="1:9">
      <c r="A158" s="89" t="s">
        <v>2031</v>
      </c>
      <c r="B158" s="90" t="s">
        <v>2032</v>
      </c>
      <c r="C158" s="5">
        <v>13537</v>
      </c>
      <c r="D158" s="5">
        <v>13498</v>
      </c>
      <c r="E158" s="91">
        <v>39</v>
      </c>
      <c r="F158" s="5">
        <v>39</v>
      </c>
      <c r="G158" s="92">
        <v>0</v>
      </c>
      <c r="H158" s="5">
        <v>0</v>
      </c>
      <c r="I158" s="5">
        <v>0</v>
      </c>
    </row>
    <row r="159" ht="17.1" customHeight="1" spans="1:9">
      <c r="A159" s="89" t="s">
        <v>2040</v>
      </c>
      <c r="B159" s="90" t="s">
        <v>2041</v>
      </c>
      <c r="C159" s="5">
        <v>498111</v>
      </c>
      <c r="D159" s="5">
        <v>456713</v>
      </c>
      <c r="E159" s="91">
        <v>41398</v>
      </c>
      <c r="F159" s="5">
        <v>40957</v>
      </c>
      <c r="G159" s="92">
        <v>0</v>
      </c>
      <c r="H159" s="5">
        <v>0</v>
      </c>
      <c r="I159" s="5">
        <v>0</v>
      </c>
    </row>
    <row r="160" ht="17.1" customHeight="1" spans="1:9">
      <c r="A160" s="89" t="s">
        <v>2051</v>
      </c>
      <c r="B160" s="90" t="s">
        <v>4618</v>
      </c>
      <c r="C160" s="5">
        <v>247000</v>
      </c>
      <c r="D160" s="5">
        <v>242892</v>
      </c>
      <c r="E160" s="91">
        <v>4108</v>
      </c>
      <c r="F160" s="5">
        <v>4108</v>
      </c>
      <c r="G160" s="92">
        <v>0</v>
      </c>
      <c r="H160" s="5">
        <v>0</v>
      </c>
      <c r="I160" s="5">
        <v>0</v>
      </c>
    </row>
    <row r="161" ht="17.1" customHeight="1" spans="1:9">
      <c r="A161" s="89"/>
      <c r="B161" s="90" t="s">
        <v>3695</v>
      </c>
      <c r="C161" s="5">
        <v>373859</v>
      </c>
      <c r="D161" s="5">
        <v>335852</v>
      </c>
      <c r="E161" s="91">
        <v>38007</v>
      </c>
      <c r="F161" s="5">
        <v>38007</v>
      </c>
      <c r="G161" s="92">
        <v>0</v>
      </c>
      <c r="H161" s="5">
        <v>0</v>
      </c>
      <c r="I161" s="5">
        <v>0</v>
      </c>
    </row>
    <row r="162" ht="17.1" customHeight="1" spans="1:9">
      <c r="A162" s="481" t="s">
        <v>2067</v>
      </c>
      <c r="B162" s="90" t="s">
        <v>2068</v>
      </c>
      <c r="C162" s="5">
        <v>113218</v>
      </c>
      <c r="D162" s="5">
        <v>103184</v>
      </c>
      <c r="E162" s="91">
        <v>10034</v>
      </c>
      <c r="F162" s="5">
        <v>10034</v>
      </c>
      <c r="G162" s="92">
        <v>0</v>
      </c>
      <c r="H162" s="5">
        <v>0</v>
      </c>
      <c r="I162" s="5">
        <v>0</v>
      </c>
    </row>
    <row r="163" ht="17.1" customHeight="1" spans="1:9">
      <c r="A163" s="89" t="s">
        <v>2083</v>
      </c>
      <c r="B163" s="90" t="s">
        <v>2084</v>
      </c>
      <c r="C163" s="5">
        <v>166379</v>
      </c>
      <c r="D163" s="5">
        <v>156674</v>
      </c>
      <c r="E163" s="91">
        <v>9705</v>
      </c>
      <c r="F163" s="5">
        <v>9705</v>
      </c>
      <c r="G163" s="92">
        <v>0</v>
      </c>
      <c r="H163" s="5">
        <v>0</v>
      </c>
      <c r="I163" s="5">
        <v>0</v>
      </c>
    </row>
    <row r="164" ht="17.1" customHeight="1" spans="1:9">
      <c r="A164" s="89" t="s">
        <v>2094</v>
      </c>
      <c r="B164" s="90" t="s">
        <v>2095</v>
      </c>
      <c r="C164" s="5">
        <v>65436</v>
      </c>
      <c r="D164" s="5">
        <v>47721</v>
      </c>
      <c r="E164" s="91">
        <v>17715</v>
      </c>
      <c r="F164" s="5">
        <v>17715</v>
      </c>
      <c r="G164" s="92">
        <v>0</v>
      </c>
      <c r="H164" s="5">
        <v>0</v>
      </c>
      <c r="I164" s="5">
        <v>0</v>
      </c>
    </row>
    <row r="165" ht="17.1" customHeight="1" spans="1:9">
      <c r="A165" s="89" t="s">
        <v>2103</v>
      </c>
      <c r="B165" s="98" t="s">
        <v>4619</v>
      </c>
      <c r="C165" s="5">
        <v>28826</v>
      </c>
      <c r="D165" s="5">
        <v>28273</v>
      </c>
      <c r="E165" s="91">
        <v>553</v>
      </c>
      <c r="F165" s="5">
        <v>553</v>
      </c>
      <c r="G165" s="92">
        <v>0</v>
      </c>
      <c r="H165" s="5">
        <v>0</v>
      </c>
      <c r="I165" s="5">
        <v>0</v>
      </c>
    </row>
    <row r="166" ht="17.25" customHeight="1" spans="1:9">
      <c r="A166" s="89"/>
      <c r="B166" s="90" t="s">
        <v>3696</v>
      </c>
      <c r="C166" s="5">
        <v>23737</v>
      </c>
      <c r="D166" s="5">
        <v>23159</v>
      </c>
      <c r="E166" s="91">
        <v>578</v>
      </c>
      <c r="F166" s="5">
        <v>578</v>
      </c>
      <c r="G166" s="92">
        <v>6000</v>
      </c>
      <c r="H166" s="5">
        <v>0</v>
      </c>
      <c r="I166" s="5">
        <v>0</v>
      </c>
    </row>
    <row r="167" ht="17.1" customHeight="1" spans="1:9">
      <c r="A167" s="52">
        <v>21701</v>
      </c>
      <c r="B167" s="90" t="s">
        <v>2111</v>
      </c>
      <c r="C167" s="5">
        <v>1754</v>
      </c>
      <c r="D167" s="5">
        <v>1422</v>
      </c>
      <c r="E167" s="91">
        <v>332</v>
      </c>
      <c r="F167" s="5">
        <v>332</v>
      </c>
      <c r="G167" s="92">
        <v>0</v>
      </c>
      <c r="H167" s="5">
        <v>0</v>
      </c>
      <c r="I167" s="5">
        <v>0</v>
      </c>
    </row>
    <row r="168" ht="17.1" customHeight="1" spans="1:9">
      <c r="A168" s="96" t="s">
        <v>4620</v>
      </c>
      <c r="B168" s="90" t="s">
        <v>3765</v>
      </c>
      <c r="C168" s="5">
        <v>546</v>
      </c>
      <c r="D168" s="5">
        <v>546</v>
      </c>
      <c r="E168" s="91">
        <v>0</v>
      </c>
      <c r="F168" s="5">
        <v>0</v>
      </c>
      <c r="G168" s="92">
        <v>0</v>
      </c>
      <c r="H168" s="5">
        <v>0</v>
      </c>
      <c r="I168" s="5">
        <v>0</v>
      </c>
    </row>
    <row r="169" ht="17.1" customHeight="1" spans="1:9">
      <c r="A169" s="96">
        <v>21703</v>
      </c>
      <c r="B169" s="93" t="s">
        <v>2112</v>
      </c>
      <c r="C169" s="5">
        <v>12082</v>
      </c>
      <c r="D169" s="5">
        <v>12082</v>
      </c>
      <c r="E169" s="91">
        <v>0</v>
      </c>
      <c r="F169" s="5">
        <v>0</v>
      </c>
      <c r="G169" s="92">
        <v>6000</v>
      </c>
      <c r="H169" s="5">
        <v>0</v>
      </c>
      <c r="I169" s="5">
        <v>0</v>
      </c>
    </row>
    <row r="170" ht="17.1" customHeight="1" spans="1:9">
      <c r="A170" s="96" t="s">
        <v>4621</v>
      </c>
      <c r="B170" s="90" t="s">
        <v>3697</v>
      </c>
      <c r="C170" s="5">
        <v>0</v>
      </c>
      <c r="D170" s="5">
        <v>0</v>
      </c>
      <c r="E170" s="91">
        <v>0</v>
      </c>
      <c r="F170" s="5">
        <v>0</v>
      </c>
      <c r="G170" s="92">
        <v>0</v>
      </c>
      <c r="H170" s="5">
        <v>0</v>
      </c>
      <c r="I170" s="5">
        <v>0</v>
      </c>
    </row>
    <row r="171" ht="17.1" customHeight="1" spans="1:9">
      <c r="A171" s="89" t="s">
        <v>2113</v>
      </c>
      <c r="B171" s="90" t="s">
        <v>4622</v>
      </c>
      <c r="C171" s="5">
        <v>9355</v>
      </c>
      <c r="D171" s="5">
        <v>9109</v>
      </c>
      <c r="E171" s="91">
        <v>246</v>
      </c>
      <c r="F171" s="5">
        <v>246</v>
      </c>
      <c r="G171" s="92">
        <v>0</v>
      </c>
      <c r="H171" s="5">
        <v>0</v>
      </c>
      <c r="I171" s="5">
        <v>0</v>
      </c>
    </row>
    <row r="172" ht="17.1" customHeight="1" spans="1:9">
      <c r="A172" s="89"/>
      <c r="B172" s="90" t="s">
        <v>2563</v>
      </c>
      <c r="C172" s="5">
        <v>400</v>
      </c>
      <c r="D172" s="5">
        <v>400</v>
      </c>
      <c r="E172" s="91">
        <v>0</v>
      </c>
      <c r="F172" s="5">
        <v>0</v>
      </c>
      <c r="G172" s="92">
        <v>0</v>
      </c>
      <c r="H172" s="5">
        <v>0</v>
      </c>
      <c r="I172" s="5">
        <v>0</v>
      </c>
    </row>
    <row r="173" ht="17.1" customHeight="1" spans="1:9">
      <c r="A173" s="89" t="s">
        <v>2117</v>
      </c>
      <c r="B173" s="90" t="s">
        <v>2118</v>
      </c>
      <c r="C173" s="5">
        <v>0</v>
      </c>
      <c r="D173" s="5">
        <v>0</v>
      </c>
      <c r="E173" s="91">
        <v>0</v>
      </c>
      <c r="F173" s="5">
        <v>0</v>
      </c>
      <c r="G173" s="92">
        <v>0</v>
      </c>
      <c r="H173" s="5">
        <v>0</v>
      </c>
      <c r="I173" s="5">
        <v>0</v>
      </c>
    </row>
    <row r="174" ht="17.1" customHeight="1" spans="1:9">
      <c r="A174" s="89" t="s">
        <v>2119</v>
      </c>
      <c r="B174" s="90" t="s">
        <v>2120</v>
      </c>
      <c r="C174" s="5">
        <v>0</v>
      </c>
      <c r="D174" s="5">
        <v>0</v>
      </c>
      <c r="E174" s="91">
        <v>0</v>
      </c>
      <c r="F174" s="5">
        <v>0</v>
      </c>
      <c r="G174" s="92">
        <v>0</v>
      </c>
      <c r="H174" s="5">
        <v>0</v>
      </c>
      <c r="I174" s="5">
        <v>0</v>
      </c>
    </row>
    <row r="175" ht="17.1" customHeight="1" spans="1:9">
      <c r="A175" s="89" t="s">
        <v>2121</v>
      </c>
      <c r="B175" s="90" t="s">
        <v>2122</v>
      </c>
      <c r="C175" s="5">
        <v>0</v>
      </c>
      <c r="D175" s="5">
        <v>0</v>
      </c>
      <c r="E175" s="91">
        <v>0</v>
      </c>
      <c r="F175" s="5">
        <v>0</v>
      </c>
      <c r="G175" s="92">
        <v>0</v>
      </c>
      <c r="H175" s="5">
        <v>0</v>
      </c>
      <c r="I175" s="5">
        <v>0</v>
      </c>
    </row>
    <row r="176" ht="17.1" customHeight="1" spans="1:9">
      <c r="A176" s="89" t="s">
        <v>2123</v>
      </c>
      <c r="B176" s="90" t="s">
        <v>2124</v>
      </c>
      <c r="C176" s="5">
        <v>0</v>
      </c>
      <c r="D176" s="5">
        <v>0</v>
      </c>
      <c r="E176" s="91">
        <v>0</v>
      </c>
      <c r="F176" s="5">
        <v>0</v>
      </c>
      <c r="G176" s="92">
        <v>0</v>
      </c>
      <c r="H176" s="5">
        <v>0</v>
      </c>
      <c r="I176" s="5">
        <v>0</v>
      </c>
    </row>
    <row r="177" ht="17.1" customHeight="1" spans="1:9">
      <c r="A177" s="481" t="s">
        <v>2125</v>
      </c>
      <c r="B177" s="90" t="s">
        <v>2126</v>
      </c>
      <c r="C177" s="5">
        <v>0</v>
      </c>
      <c r="D177" s="5">
        <v>0</v>
      </c>
      <c r="E177" s="91">
        <v>0</v>
      </c>
      <c r="F177" s="5">
        <v>0</v>
      </c>
      <c r="G177" s="92">
        <v>0</v>
      </c>
      <c r="H177" s="5">
        <v>0</v>
      </c>
      <c r="I177" s="5">
        <v>0</v>
      </c>
    </row>
    <row r="178" ht="17.1" customHeight="1" spans="1:9">
      <c r="A178" s="89" t="s">
        <v>2127</v>
      </c>
      <c r="B178" s="90" t="s">
        <v>1570</v>
      </c>
      <c r="C178" s="5">
        <v>0</v>
      </c>
      <c r="D178" s="5">
        <v>0</v>
      </c>
      <c r="E178" s="91">
        <v>0</v>
      </c>
      <c r="F178" s="5">
        <v>0</v>
      </c>
      <c r="G178" s="92">
        <v>0</v>
      </c>
      <c r="H178" s="5">
        <v>0</v>
      </c>
      <c r="I178" s="5">
        <v>0</v>
      </c>
    </row>
    <row r="179" ht="17.1" customHeight="1" spans="1:9">
      <c r="A179" s="89" t="s">
        <v>2129</v>
      </c>
      <c r="B179" s="90" t="s">
        <v>2130</v>
      </c>
      <c r="C179" s="5">
        <v>0</v>
      </c>
      <c r="D179" s="5">
        <v>0</v>
      </c>
      <c r="E179" s="91">
        <v>0</v>
      </c>
      <c r="F179" s="5">
        <v>0</v>
      </c>
      <c r="G179" s="92">
        <v>0</v>
      </c>
      <c r="H179" s="5">
        <v>0</v>
      </c>
      <c r="I179" s="5">
        <v>0</v>
      </c>
    </row>
    <row r="180" ht="17.1" customHeight="1" spans="1:9">
      <c r="A180" s="89" t="s">
        <v>2131</v>
      </c>
      <c r="B180" s="90" t="s">
        <v>2132</v>
      </c>
      <c r="C180" s="5">
        <v>0</v>
      </c>
      <c r="D180" s="5">
        <v>0</v>
      </c>
      <c r="E180" s="91">
        <v>0</v>
      </c>
      <c r="F180" s="5">
        <v>0</v>
      </c>
      <c r="G180" s="92">
        <v>0</v>
      </c>
      <c r="H180" s="5">
        <v>0</v>
      </c>
      <c r="I180" s="5">
        <v>0</v>
      </c>
    </row>
    <row r="181" ht="17.1" customHeight="1" spans="1:9">
      <c r="A181" s="89" t="s">
        <v>2133</v>
      </c>
      <c r="B181" s="90" t="s">
        <v>2134</v>
      </c>
      <c r="C181" s="5">
        <v>400</v>
      </c>
      <c r="D181" s="5">
        <v>400</v>
      </c>
      <c r="E181" s="91">
        <v>0</v>
      </c>
      <c r="F181" s="5">
        <v>0</v>
      </c>
      <c r="G181" s="92">
        <v>0</v>
      </c>
      <c r="H181" s="5">
        <v>0</v>
      </c>
      <c r="I181" s="5">
        <v>0</v>
      </c>
    </row>
    <row r="182" ht="17.1" customHeight="1" spans="1:9">
      <c r="A182" s="89"/>
      <c r="B182" s="90" t="s">
        <v>3699</v>
      </c>
      <c r="C182" s="5">
        <v>1032491</v>
      </c>
      <c r="D182" s="5">
        <v>796677</v>
      </c>
      <c r="E182" s="91">
        <v>235814</v>
      </c>
      <c r="F182" s="5">
        <v>261997</v>
      </c>
      <c r="G182" s="92">
        <v>5000</v>
      </c>
      <c r="H182" s="5">
        <v>0</v>
      </c>
      <c r="I182" s="5">
        <v>0</v>
      </c>
    </row>
    <row r="183" ht="17.1" customHeight="1" spans="1:9">
      <c r="A183" s="89" t="s">
        <v>2137</v>
      </c>
      <c r="B183" s="90" t="s">
        <v>2138</v>
      </c>
      <c r="C183" s="5">
        <v>869869</v>
      </c>
      <c r="D183" s="5">
        <v>727677</v>
      </c>
      <c r="E183" s="91">
        <v>142192</v>
      </c>
      <c r="F183" s="5">
        <v>142315</v>
      </c>
      <c r="G183" s="92">
        <v>5000</v>
      </c>
      <c r="H183" s="5">
        <v>0</v>
      </c>
      <c r="I183" s="5">
        <v>0</v>
      </c>
    </row>
    <row r="184" ht="17.1" customHeight="1" spans="1:9">
      <c r="A184" s="89"/>
      <c r="B184" s="90" t="s">
        <v>3700</v>
      </c>
      <c r="C184" s="5">
        <v>98364</v>
      </c>
      <c r="D184" s="5">
        <v>82011</v>
      </c>
      <c r="E184" s="91">
        <v>16353</v>
      </c>
      <c r="F184" s="5">
        <v>16353</v>
      </c>
      <c r="G184" s="92">
        <v>0</v>
      </c>
      <c r="H184" s="5">
        <v>0</v>
      </c>
      <c r="I184" s="5">
        <v>0</v>
      </c>
    </row>
    <row r="185" ht="17.1" customHeight="1" spans="1:9">
      <c r="A185" s="89" t="s">
        <v>2175</v>
      </c>
      <c r="B185" s="95" t="s">
        <v>2176</v>
      </c>
      <c r="C185" s="5">
        <v>0</v>
      </c>
      <c r="D185" s="5">
        <v>0</v>
      </c>
      <c r="E185" s="91">
        <v>0</v>
      </c>
      <c r="F185" s="5">
        <v>0</v>
      </c>
      <c r="G185" s="92">
        <v>0</v>
      </c>
      <c r="H185" s="5">
        <v>0</v>
      </c>
      <c r="I185" s="5">
        <v>0</v>
      </c>
    </row>
    <row r="186" ht="17.1" customHeight="1" spans="1:9">
      <c r="A186" s="89"/>
      <c r="B186" s="90" t="s">
        <v>3701</v>
      </c>
      <c r="C186" s="5">
        <v>0</v>
      </c>
      <c r="D186" s="5">
        <v>0</v>
      </c>
      <c r="E186" s="91">
        <v>0</v>
      </c>
      <c r="F186" s="5">
        <v>0</v>
      </c>
      <c r="G186" s="92">
        <v>0</v>
      </c>
      <c r="H186" s="5">
        <v>0</v>
      </c>
      <c r="I186" s="5">
        <v>0</v>
      </c>
    </row>
    <row r="187" ht="17.1" customHeight="1" spans="1:9">
      <c r="A187" s="89" t="s">
        <v>2211</v>
      </c>
      <c r="B187" s="90" t="s">
        <v>2212</v>
      </c>
      <c r="C187" s="5">
        <v>20885</v>
      </c>
      <c r="D187" s="5">
        <v>15086</v>
      </c>
      <c r="E187" s="91">
        <v>5799</v>
      </c>
      <c r="F187" s="5">
        <v>5799</v>
      </c>
      <c r="G187" s="92">
        <v>0</v>
      </c>
      <c r="H187" s="5">
        <v>0</v>
      </c>
      <c r="I187" s="5">
        <v>0</v>
      </c>
    </row>
    <row r="188" ht="17.1" customHeight="1" spans="1:9">
      <c r="A188" s="89" t="s">
        <v>2225</v>
      </c>
      <c r="B188" s="90" t="s">
        <v>2226</v>
      </c>
      <c r="C188" s="5">
        <v>34816</v>
      </c>
      <c r="D188" s="5">
        <v>34011</v>
      </c>
      <c r="E188" s="91">
        <v>805</v>
      </c>
      <c r="F188" s="5">
        <v>1005</v>
      </c>
      <c r="G188" s="92">
        <v>0</v>
      </c>
      <c r="H188" s="5">
        <v>0</v>
      </c>
      <c r="I188" s="5">
        <v>0</v>
      </c>
    </row>
    <row r="189" ht="17.1" customHeight="1" spans="1:9">
      <c r="A189" s="481" t="s">
        <v>2248</v>
      </c>
      <c r="B189" s="90" t="s">
        <v>2249</v>
      </c>
      <c r="C189" s="5">
        <v>19804</v>
      </c>
      <c r="D189" s="5">
        <v>19790</v>
      </c>
      <c r="E189" s="91">
        <v>14</v>
      </c>
      <c r="F189" s="5">
        <v>14</v>
      </c>
      <c r="G189" s="92">
        <v>0</v>
      </c>
      <c r="H189" s="5">
        <v>0</v>
      </c>
      <c r="I189" s="5">
        <v>0</v>
      </c>
    </row>
    <row r="190" ht="17.1" customHeight="1" spans="1:9">
      <c r="A190" s="89" t="s">
        <v>2277</v>
      </c>
      <c r="B190" s="90" t="s">
        <v>2278</v>
      </c>
      <c r="C190" s="5">
        <v>87117</v>
      </c>
      <c r="D190" s="5">
        <v>113</v>
      </c>
      <c r="E190" s="91">
        <v>87004</v>
      </c>
      <c r="F190" s="5">
        <v>112864</v>
      </c>
      <c r="G190" s="92">
        <v>0</v>
      </c>
      <c r="H190" s="5">
        <v>0</v>
      </c>
      <c r="I190" s="5">
        <v>0</v>
      </c>
    </row>
    <row r="191" ht="17.1" customHeight="1" spans="1:9">
      <c r="A191" s="89"/>
      <c r="B191" s="90" t="s">
        <v>3702</v>
      </c>
      <c r="C191" s="5">
        <v>2138095</v>
      </c>
      <c r="D191" s="5">
        <v>2109248</v>
      </c>
      <c r="E191" s="91">
        <v>28847</v>
      </c>
      <c r="F191" s="5">
        <v>28847</v>
      </c>
      <c r="G191" s="92">
        <v>139920</v>
      </c>
      <c r="H191" s="5">
        <v>0</v>
      </c>
      <c r="I191" s="5">
        <v>0</v>
      </c>
    </row>
    <row r="192" ht="17.1" customHeight="1" spans="1:9">
      <c r="A192" s="481" t="s">
        <v>2281</v>
      </c>
      <c r="B192" s="90" t="s">
        <v>2282</v>
      </c>
      <c r="C192" s="5">
        <v>1471117</v>
      </c>
      <c r="D192" s="5">
        <v>1444908</v>
      </c>
      <c r="E192" s="91">
        <v>26209</v>
      </c>
      <c r="F192" s="5">
        <v>26209</v>
      </c>
      <c r="G192" s="92">
        <v>139920</v>
      </c>
      <c r="H192" s="5">
        <v>0</v>
      </c>
      <c r="I192" s="5">
        <v>0</v>
      </c>
    </row>
    <row r="193" ht="17.1" customHeight="1" spans="1:9">
      <c r="A193" s="89" t="s">
        <v>2299</v>
      </c>
      <c r="B193" s="90" t="s">
        <v>2300</v>
      </c>
      <c r="C193" s="5">
        <v>660003</v>
      </c>
      <c r="D193" s="5">
        <v>657365</v>
      </c>
      <c r="E193" s="91">
        <v>2638</v>
      </c>
      <c r="F193" s="5">
        <v>2638</v>
      </c>
      <c r="G193" s="92">
        <v>0</v>
      </c>
      <c r="H193" s="5">
        <v>0</v>
      </c>
      <c r="I193" s="5">
        <v>0</v>
      </c>
    </row>
    <row r="194" ht="17.1" customHeight="1" spans="1:9">
      <c r="A194" s="89" t="s">
        <v>2307</v>
      </c>
      <c r="B194" s="90" t="s">
        <v>2308</v>
      </c>
      <c r="C194" s="5">
        <v>6975</v>
      </c>
      <c r="D194" s="5">
        <v>6975</v>
      </c>
      <c r="E194" s="99">
        <v>0</v>
      </c>
      <c r="F194" s="100">
        <v>0</v>
      </c>
      <c r="G194" s="101">
        <v>0</v>
      </c>
      <c r="H194" s="100">
        <v>0</v>
      </c>
      <c r="I194" s="100">
        <v>0</v>
      </c>
    </row>
    <row r="195" ht="17.1" customHeight="1" spans="2:9">
      <c r="B195" s="90" t="s">
        <v>3703</v>
      </c>
      <c r="C195" s="5">
        <v>178967</v>
      </c>
      <c r="D195" s="91">
        <v>176179</v>
      </c>
      <c r="E195" s="5">
        <v>2788</v>
      </c>
      <c r="F195" s="5">
        <v>2725</v>
      </c>
      <c r="G195" s="5">
        <v>0</v>
      </c>
      <c r="H195" s="5">
        <v>0</v>
      </c>
      <c r="I195" s="5">
        <v>0</v>
      </c>
    </row>
    <row r="196" ht="17.1" customHeight="1" spans="1:9">
      <c r="A196" s="481" t="s">
        <v>2315</v>
      </c>
      <c r="B196" s="90" t="s">
        <v>2316</v>
      </c>
      <c r="C196" s="5">
        <v>124333</v>
      </c>
      <c r="D196" s="91">
        <v>122586</v>
      </c>
      <c r="E196" s="5">
        <v>1747</v>
      </c>
      <c r="F196" s="5">
        <v>1684</v>
      </c>
      <c r="G196" s="5">
        <v>0</v>
      </c>
      <c r="H196" s="5">
        <v>0</v>
      </c>
      <c r="I196" s="5">
        <v>0</v>
      </c>
    </row>
    <row r="197" ht="17.1" customHeight="1" spans="1:9">
      <c r="A197" s="89" t="s">
        <v>2341</v>
      </c>
      <c r="B197" s="90" t="s">
        <v>2342</v>
      </c>
      <c r="C197" s="5">
        <v>1140</v>
      </c>
      <c r="D197" s="91">
        <v>1140</v>
      </c>
      <c r="E197" s="5">
        <v>0</v>
      </c>
      <c r="F197" s="5">
        <v>0</v>
      </c>
      <c r="G197" s="5">
        <v>0</v>
      </c>
      <c r="H197" s="5">
        <v>0</v>
      </c>
      <c r="I197" s="5">
        <v>0</v>
      </c>
    </row>
    <row r="198" ht="17.1" customHeight="1" spans="1:9">
      <c r="A198" s="89" t="s">
        <v>3609</v>
      </c>
      <c r="B198" s="90" t="s">
        <v>2366</v>
      </c>
      <c r="C198" s="5">
        <v>0</v>
      </c>
      <c r="D198" s="99">
        <v>0</v>
      </c>
      <c r="E198" s="5">
        <v>0</v>
      </c>
      <c r="F198" s="5">
        <v>0</v>
      </c>
      <c r="G198" s="5">
        <v>0</v>
      </c>
      <c r="H198" s="5">
        <v>0</v>
      </c>
      <c r="I198" s="5">
        <v>0</v>
      </c>
    </row>
    <row r="199" ht="17.1" customHeight="1" spans="1:9">
      <c r="A199" s="486" t="s">
        <v>2377</v>
      </c>
      <c r="B199" s="90" t="s">
        <v>2378</v>
      </c>
      <c r="C199" s="91">
        <v>36675</v>
      </c>
      <c r="D199" s="91">
        <v>35792</v>
      </c>
      <c r="E199" s="5">
        <v>883</v>
      </c>
      <c r="F199" s="5">
        <v>883</v>
      </c>
      <c r="G199" s="5">
        <v>0</v>
      </c>
      <c r="H199" s="5">
        <v>0</v>
      </c>
      <c r="I199" s="5">
        <v>0</v>
      </c>
    </row>
    <row r="200" ht="17.1" customHeight="1" spans="1:9">
      <c r="A200" s="486" t="s">
        <v>2389</v>
      </c>
      <c r="B200" s="90" t="s">
        <v>2390</v>
      </c>
      <c r="C200" s="91">
        <v>16819</v>
      </c>
      <c r="D200" s="91">
        <v>16661</v>
      </c>
      <c r="E200" s="5">
        <v>158</v>
      </c>
      <c r="F200" s="5">
        <v>158</v>
      </c>
      <c r="G200" s="5">
        <v>0</v>
      </c>
      <c r="H200" s="5">
        <v>0</v>
      </c>
      <c r="I200" s="5">
        <v>0</v>
      </c>
    </row>
    <row r="201" ht="17.1" customHeight="1" spans="2:9">
      <c r="B201" s="90" t="s">
        <v>2567</v>
      </c>
      <c r="C201" s="5">
        <v>0</v>
      </c>
      <c r="D201" s="102">
        <v>0</v>
      </c>
      <c r="E201" s="5">
        <v>0</v>
      </c>
      <c r="F201" s="5">
        <v>0</v>
      </c>
      <c r="G201" s="5">
        <v>0</v>
      </c>
      <c r="H201" s="5">
        <v>0</v>
      </c>
      <c r="I201" s="5">
        <v>0</v>
      </c>
    </row>
    <row r="202" ht="17.1" customHeight="1" spans="1:9">
      <c r="A202" s="481" t="s">
        <v>2427</v>
      </c>
      <c r="B202" s="90" t="s">
        <v>3783</v>
      </c>
      <c r="C202" s="5">
        <v>1095802</v>
      </c>
      <c r="D202" s="91">
        <v>879205</v>
      </c>
      <c r="E202" s="5">
        <v>216597</v>
      </c>
      <c r="F202" s="5">
        <v>261179</v>
      </c>
      <c r="G202" s="5">
        <v>328000</v>
      </c>
      <c r="H202" s="5">
        <v>0</v>
      </c>
      <c r="I202" s="5">
        <v>0</v>
      </c>
    </row>
    <row r="203" ht="17.1" customHeight="1" spans="1:9">
      <c r="A203" s="481" t="s">
        <v>2429</v>
      </c>
      <c r="B203" s="90" t="s">
        <v>2430</v>
      </c>
      <c r="C203" s="5">
        <v>0</v>
      </c>
      <c r="D203" s="91">
        <v>0</v>
      </c>
      <c r="E203" s="5">
        <v>0</v>
      </c>
      <c r="F203" s="5">
        <v>0</v>
      </c>
      <c r="G203" s="5">
        <v>0</v>
      </c>
      <c r="H203" s="5">
        <v>0</v>
      </c>
      <c r="I203" s="5">
        <v>0</v>
      </c>
    </row>
    <row r="204" ht="17.1" customHeight="1" spans="1:9">
      <c r="A204" s="481" t="s">
        <v>2431</v>
      </c>
      <c r="B204" s="90" t="s">
        <v>3698</v>
      </c>
      <c r="C204" s="5">
        <v>1095802</v>
      </c>
      <c r="D204" s="91">
        <v>879205</v>
      </c>
      <c r="E204" s="5">
        <v>216597</v>
      </c>
      <c r="F204" s="5">
        <v>261179</v>
      </c>
      <c r="G204" s="5">
        <v>328000</v>
      </c>
      <c r="H204" s="5">
        <v>0</v>
      </c>
      <c r="I204" s="5">
        <v>0</v>
      </c>
    </row>
    <row r="205" ht="17.1" customHeight="1" spans="1:9">
      <c r="A205" s="103"/>
      <c r="B205" s="90" t="s">
        <v>3785</v>
      </c>
      <c r="C205" s="5">
        <v>192643</v>
      </c>
      <c r="D205" s="91">
        <v>192643</v>
      </c>
      <c r="E205" s="5">
        <v>0</v>
      </c>
      <c r="F205" s="5">
        <v>0</v>
      </c>
      <c r="G205" s="5">
        <v>0</v>
      </c>
      <c r="H205" s="5">
        <v>0</v>
      </c>
      <c r="I205" s="5">
        <v>0</v>
      </c>
    </row>
    <row r="206" ht="17.1" customHeight="1" spans="1:9">
      <c r="A206" s="489" t="s">
        <v>2417</v>
      </c>
      <c r="B206" s="90" t="s">
        <v>3704</v>
      </c>
      <c r="C206" s="5">
        <v>192643</v>
      </c>
      <c r="D206" s="91">
        <v>192643</v>
      </c>
      <c r="E206" s="5">
        <v>0</v>
      </c>
      <c r="F206" s="5">
        <v>0</v>
      </c>
      <c r="G206" s="5">
        <v>0</v>
      </c>
      <c r="H206" s="5">
        <v>0</v>
      </c>
      <c r="I206" s="5">
        <v>0</v>
      </c>
    </row>
    <row r="207" ht="17.1" customHeight="1" spans="1:9">
      <c r="A207" s="103"/>
      <c r="B207" s="90" t="s">
        <v>3705</v>
      </c>
      <c r="C207" s="5">
        <v>8578</v>
      </c>
      <c r="D207" s="91">
        <v>8578</v>
      </c>
      <c r="E207" s="5">
        <v>0</v>
      </c>
      <c r="F207" s="5">
        <v>0</v>
      </c>
      <c r="G207" s="5">
        <v>0</v>
      </c>
      <c r="H207" s="5">
        <v>0</v>
      </c>
      <c r="I207" s="5">
        <v>0</v>
      </c>
    </row>
    <row r="208" ht="17.1" customHeight="1" spans="1:9">
      <c r="A208" s="484" t="s">
        <v>2425</v>
      </c>
      <c r="B208" s="90" t="s">
        <v>3706</v>
      </c>
      <c r="C208" s="5">
        <v>8578</v>
      </c>
      <c r="D208" s="91">
        <v>8578</v>
      </c>
      <c r="E208" s="5">
        <v>0</v>
      </c>
      <c r="F208" s="5">
        <v>0</v>
      </c>
      <c r="G208" s="5">
        <v>0</v>
      </c>
      <c r="H208" s="5">
        <v>0</v>
      </c>
      <c r="I208" s="5">
        <v>0</v>
      </c>
    </row>
    <row r="209" hidden="1" customHeight="1" spans="2: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2:9">
      <c r="B216" s="98"/>
      <c r="C216" s="104"/>
      <c r="D216" s="105"/>
      <c r="E216" s="104"/>
      <c r="F216" s="104"/>
      <c r="G216" s="104"/>
      <c r="H216" s="104"/>
      <c r="I216" s="104"/>
    </row>
    <row r="217" hidden="1" customHeight="1" spans="2:9">
      <c r="B217" s="98"/>
      <c r="C217" s="104"/>
      <c r="D217" s="105"/>
      <c r="E217" s="104"/>
      <c r="F217" s="104"/>
      <c r="G217" s="104"/>
      <c r="H217" s="104"/>
      <c r="I217" s="104"/>
    </row>
    <row r="218" hidden="1" customHeight="1" spans="2:9">
      <c r="B218" s="98"/>
      <c r="C218" s="104"/>
      <c r="D218" s="105"/>
      <c r="E218" s="104"/>
      <c r="F218" s="104"/>
      <c r="G218" s="104"/>
      <c r="H218" s="104"/>
      <c r="I218" s="104"/>
    </row>
    <row r="219" hidden="1" customHeight="1" spans="2:9">
      <c r="B219" s="98"/>
      <c r="C219" s="104"/>
      <c r="D219" s="105"/>
      <c r="E219" s="104"/>
      <c r="F219" s="104"/>
      <c r="G219" s="104"/>
      <c r="H219" s="104"/>
      <c r="I219" s="104"/>
    </row>
    <row r="220" hidden="1" customHeight="1" spans="2:9">
      <c r="B220" s="98"/>
      <c r="C220" s="104"/>
      <c r="D220" s="105"/>
      <c r="E220" s="104"/>
      <c r="F220" s="104"/>
      <c r="G220" s="104"/>
      <c r="H220" s="104"/>
      <c r="I220" s="104"/>
    </row>
    <row r="221" hidden="1" customHeight="1" spans="2:9">
      <c r="B221" s="98"/>
      <c r="C221" s="104"/>
      <c r="D221" s="105"/>
      <c r="E221" s="104"/>
      <c r="F221" s="104"/>
      <c r="G221" s="104"/>
      <c r="H221" s="104"/>
      <c r="I221" s="104"/>
    </row>
    <row r="222" hidden="1" customHeight="1" spans="2:9">
      <c r="B222" s="98"/>
      <c r="C222" s="104"/>
      <c r="D222" s="105"/>
      <c r="E222" s="104"/>
      <c r="F222" s="104"/>
      <c r="G222" s="104"/>
      <c r="H222" s="104"/>
      <c r="I222" s="104"/>
    </row>
    <row r="223" hidden="1" customHeight="1" spans="2:9">
      <c r="B223" s="98"/>
      <c r="C223" s="104"/>
      <c r="D223" s="105"/>
      <c r="E223" s="104"/>
      <c r="F223" s="104"/>
      <c r="G223" s="104"/>
      <c r="H223" s="104"/>
      <c r="I223" s="104"/>
    </row>
    <row r="224" hidden="1" customHeight="1" spans="2: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2:9">
      <c r="B241" s="98"/>
      <c r="C241" s="104"/>
      <c r="D241" s="105"/>
      <c r="E241" s="104"/>
      <c r="F241" s="104"/>
      <c r="G241" s="104"/>
      <c r="H241" s="104"/>
      <c r="I241" s="104"/>
    </row>
    <row r="242" hidden="1" customHeight="1" spans="1:9">
      <c r="A242" s="107"/>
      <c r="B242" s="90"/>
      <c r="C242" s="6"/>
      <c r="D242" s="6"/>
      <c r="E242" s="6"/>
      <c r="F242" s="6"/>
      <c r="G242" s="6"/>
      <c r="H242" s="6"/>
      <c r="I242" s="6"/>
    </row>
    <row r="243" hidden="1" customHeight="1" spans="1:9">
      <c r="A243" s="107"/>
      <c r="B243" s="90"/>
      <c r="C243" s="6"/>
      <c r="D243" s="6"/>
      <c r="E243" s="6"/>
      <c r="F243" s="6"/>
      <c r="G243" s="6"/>
      <c r="H243" s="6"/>
      <c r="I243" s="6"/>
    </row>
    <row r="244" hidden="1" customHeight="1" spans="1:9">
      <c r="A244" s="107"/>
      <c r="B244" s="90"/>
      <c r="C244" s="6"/>
      <c r="D244" s="6"/>
      <c r="E244" s="6"/>
      <c r="F244" s="6"/>
      <c r="G244" s="6"/>
      <c r="H244" s="6"/>
      <c r="I244" s="6"/>
    </row>
    <row r="245" hidden="1" customHeight="1" spans="1:9">
      <c r="A245" s="107"/>
      <c r="B245" s="90"/>
      <c r="C245" s="6"/>
      <c r="D245" s="6"/>
      <c r="E245" s="6"/>
      <c r="F245" s="6"/>
      <c r="G245" s="6"/>
      <c r="H245" s="6"/>
      <c r="I245" s="6"/>
    </row>
    <row r="246" hidden="1" customHeight="1" spans="1:9">
      <c r="A246" s="107"/>
      <c r="B246" s="90"/>
      <c r="C246" s="6"/>
      <c r="D246" s="6"/>
      <c r="E246" s="6"/>
      <c r="F246" s="6"/>
      <c r="G246" s="6"/>
      <c r="H246" s="6"/>
      <c r="I246" s="6"/>
    </row>
    <row r="247" hidden="1" customHeight="1" spans="1:9">
      <c r="A247" s="107"/>
      <c r="B247" s="90"/>
      <c r="C247" s="6"/>
      <c r="D247" s="6"/>
      <c r="E247" s="6"/>
      <c r="F247" s="6"/>
      <c r="G247" s="6"/>
      <c r="H247" s="6"/>
      <c r="I247" s="6"/>
    </row>
    <row r="248" hidden="1" customHeight="1" spans="2:9">
      <c r="B248" s="90"/>
      <c r="C248" s="6"/>
      <c r="D248" s="6"/>
      <c r="E248" s="6"/>
      <c r="F248" s="6"/>
      <c r="G248" s="6"/>
      <c r="H248" s="6"/>
      <c r="I248" s="6"/>
    </row>
    <row r="249" hidden="1" customHeight="1" spans="2:9">
      <c r="B249" s="90"/>
      <c r="C249" s="6"/>
      <c r="D249" s="6"/>
      <c r="E249" s="6"/>
      <c r="F249" s="6"/>
      <c r="G249" s="6"/>
      <c r="H249" s="6"/>
      <c r="I249" s="6"/>
    </row>
    <row r="250" hidden="1" customHeight="1" spans="2:9">
      <c r="B250" s="90"/>
      <c r="C250" s="6"/>
      <c r="D250" s="6"/>
      <c r="E250" s="6"/>
      <c r="F250" s="6"/>
      <c r="G250" s="6"/>
      <c r="H250" s="6"/>
      <c r="I250" s="6"/>
    </row>
    <row r="251" hidden="1" customHeight="1" spans="2:9">
      <c r="B251" s="90"/>
      <c r="C251" s="6"/>
      <c r="D251" s="6"/>
      <c r="E251" s="6"/>
      <c r="F251" s="6"/>
      <c r="G251" s="6"/>
      <c r="H251" s="6"/>
      <c r="I251" s="6"/>
    </row>
    <row r="252" hidden="1" customHeight="1" spans="2:9">
      <c r="B252" s="90"/>
      <c r="C252" s="6"/>
      <c r="D252" s="6"/>
      <c r="E252" s="6"/>
      <c r="F252" s="6"/>
      <c r="G252" s="6"/>
      <c r="H252" s="6"/>
      <c r="I252" s="6"/>
    </row>
    <row r="253" hidden="1" customHeight="1" spans="2:9">
      <c r="B253" s="90"/>
      <c r="C253" s="6"/>
      <c r="D253" s="6"/>
      <c r="E253" s="6"/>
      <c r="F253" s="6"/>
      <c r="G253" s="6"/>
      <c r="H253" s="6"/>
      <c r="I253" s="6"/>
    </row>
    <row r="254" hidden="1" customHeight="1" spans="2:9">
      <c r="B254" s="90"/>
      <c r="C254" s="6"/>
      <c r="D254" s="6"/>
      <c r="E254" s="6"/>
      <c r="F254" s="6"/>
      <c r="G254" s="6"/>
      <c r="H254" s="6"/>
      <c r="I254" s="6"/>
    </row>
    <row r="25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3707</v>
      </c>
      <c r="C280" s="5">
        <v>49212055</v>
      </c>
      <c r="D280" s="5">
        <v>47128264</v>
      </c>
      <c r="E280" s="102">
        <v>2083791</v>
      </c>
      <c r="F280" s="111">
        <v>2136625</v>
      </c>
      <c r="G280" s="112">
        <v>1547836</v>
      </c>
      <c r="H280" s="111">
        <v>0</v>
      </c>
      <c r="I280" s="113">
        <v>0</v>
      </c>
    </row>
    <row r="282" spans="1:1">
      <c r="A282" s="103"/>
    </row>
    <row r="283" spans="1:1">
      <c r="A283" s="103"/>
    </row>
    <row r="284" spans="1:1">
      <c r="A284" s="103"/>
    </row>
    <row r="285" spans="1:1">
      <c r="A285" s="103"/>
    </row>
    <row r="286" spans="1:1">
      <c r="A286" s="103"/>
    </row>
    <row r="287" spans="1:1">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4623</v>
      </c>
      <c r="B1" s="7"/>
      <c r="C1" s="7"/>
      <c r="D1" s="7"/>
      <c r="E1" s="7"/>
      <c r="F1" s="7"/>
      <c r="G1" s="8"/>
      <c r="H1" s="8"/>
      <c r="I1" s="8"/>
      <c r="J1" s="8"/>
      <c r="K1" s="7"/>
    </row>
    <row r="2" ht="18.95" customHeight="1" spans="1:11">
      <c r="A2" s="9" t="s">
        <v>120</v>
      </c>
      <c r="B2" s="9"/>
      <c r="C2" s="9"/>
      <c r="D2" s="9"/>
      <c r="E2" s="9"/>
      <c r="F2" s="10" t="s">
        <v>120</v>
      </c>
      <c r="G2" s="11"/>
      <c r="H2" s="12"/>
      <c r="I2" s="12"/>
      <c r="J2" s="12"/>
      <c r="K2" s="29" t="s">
        <v>31</v>
      </c>
    </row>
    <row r="3" ht="29.25" customHeight="1" spans="1:13">
      <c r="A3" s="9" t="s">
        <v>122</v>
      </c>
      <c r="B3" s="9" t="s">
        <v>123</v>
      </c>
      <c r="C3" s="9" t="s">
        <v>124</v>
      </c>
      <c r="D3" s="9" t="s">
        <v>125</v>
      </c>
      <c r="E3" s="13" t="s">
        <v>125</v>
      </c>
      <c r="F3" s="14" t="s">
        <v>126</v>
      </c>
      <c r="G3" s="15" t="s">
        <v>127</v>
      </c>
      <c r="H3" s="16" t="s">
        <v>3989</v>
      </c>
      <c r="I3" s="30" t="s">
        <v>129</v>
      </c>
      <c r="J3" s="30" t="s">
        <v>130</v>
      </c>
      <c r="K3" s="31" t="s">
        <v>134</v>
      </c>
      <c r="L3" s="32" t="s">
        <v>2726</v>
      </c>
      <c r="M3" s="33" t="s">
        <v>2727</v>
      </c>
    </row>
    <row r="4" ht="20.1" customHeight="1" spans="1:13">
      <c r="A4" s="17" t="s">
        <v>135</v>
      </c>
      <c r="B4" s="18" t="s">
        <v>136</v>
      </c>
      <c r="C4" s="18" t="s">
        <v>136</v>
      </c>
      <c r="D4" s="19" t="s">
        <v>137</v>
      </c>
      <c r="E4" s="18" t="s">
        <v>136</v>
      </c>
      <c r="F4" s="20" t="s">
        <v>2728</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136</v>
      </c>
      <c r="B5" s="18" t="s">
        <v>137</v>
      </c>
      <c r="C5" s="18" t="s">
        <v>136</v>
      </c>
      <c r="D5" s="19" t="s">
        <v>139</v>
      </c>
      <c r="E5" s="18" t="s">
        <v>136</v>
      </c>
      <c r="F5" s="23" t="s">
        <v>140</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customHeight="1" spans="1:13">
      <c r="A6" s="17" t="s">
        <v>136</v>
      </c>
      <c r="B6" s="18" t="s">
        <v>136</v>
      </c>
      <c r="C6" s="18" t="s">
        <v>139</v>
      </c>
      <c r="D6" s="19" t="s">
        <v>141</v>
      </c>
      <c r="E6" s="18" t="s">
        <v>148</v>
      </c>
      <c r="F6" s="23" t="s">
        <v>142</v>
      </c>
      <c r="G6" s="24">
        <v>62157</v>
      </c>
      <c r="H6" s="26">
        <v>75405</v>
      </c>
      <c r="I6" s="26"/>
      <c r="J6" s="26"/>
      <c r="K6" s="38">
        <f t="shared" si="0"/>
        <v>0.213</v>
      </c>
      <c r="L6" s="36" t="str">
        <f t="shared" si="1"/>
        <v>是</v>
      </c>
      <c r="M6" s="36" t="str">
        <f t="shared" si="2"/>
        <v>否</v>
      </c>
    </row>
    <row r="7" customHeight="1" spans="1:13">
      <c r="A7" s="17" t="s">
        <v>136</v>
      </c>
      <c r="B7" s="18" t="s">
        <v>136</v>
      </c>
      <c r="C7" s="18" t="s">
        <v>139</v>
      </c>
      <c r="D7" s="19" t="s">
        <v>143</v>
      </c>
      <c r="E7" s="18" t="s">
        <v>148</v>
      </c>
      <c r="F7" s="23" t="s">
        <v>144</v>
      </c>
      <c r="G7" s="24">
        <v>13142</v>
      </c>
      <c r="H7" s="26">
        <v>10673</v>
      </c>
      <c r="I7" s="26"/>
      <c r="J7" s="26"/>
      <c r="K7" s="38">
        <f t="shared" si="0"/>
        <v>-0.188</v>
      </c>
      <c r="L7" s="36" t="str">
        <f t="shared" si="1"/>
        <v>是</v>
      </c>
      <c r="M7" s="36" t="str">
        <f t="shared" si="2"/>
        <v>否</v>
      </c>
    </row>
    <row r="8" customHeight="1" spans="1:13">
      <c r="A8" s="17" t="s">
        <v>136</v>
      </c>
      <c r="B8" s="18" t="s">
        <v>136</v>
      </c>
      <c r="C8" s="18" t="s">
        <v>139</v>
      </c>
      <c r="D8" s="19" t="s">
        <v>145</v>
      </c>
      <c r="E8" s="18" t="s">
        <v>148</v>
      </c>
      <c r="F8" s="23" t="s">
        <v>146</v>
      </c>
      <c r="G8" s="24">
        <v>479</v>
      </c>
      <c r="H8" s="26">
        <v>846</v>
      </c>
      <c r="I8" s="26"/>
      <c r="J8" s="26"/>
      <c r="K8" s="38">
        <f t="shared" si="0"/>
        <v>0.766</v>
      </c>
      <c r="L8" s="36" t="str">
        <f t="shared" si="1"/>
        <v>是</v>
      </c>
      <c r="M8" s="36" t="str">
        <f t="shared" si="2"/>
        <v>否</v>
      </c>
    </row>
    <row r="9" customHeight="1" spans="1:13">
      <c r="A9" s="17" t="s">
        <v>136</v>
      </c>
      <c r="B9" s="18" t="s">
        <v>136</v>
      </c>
      <c r="C9" s="18" t="s">
        <v>139</v>
      </c>
      <c r="D9" s="19" t="s">
        <v>147</v>
      </c>
      <c r="E9" s="18" t="s">
        <v>148</v>
      </c>
      <c r="F9" s="23" t="s">
        <v>149</v>
      </c>
      <c r="G9" s="24">
        <v>10837</v>
      </c>
      <c r="H9" s="26">
        <v>10726</v>
      </c>
      <c r="I9" s="26"/>
      <c r="J9" s="26"/>
      <c r="K9" s="38">
        <f t="shared" si="0"/>
        <v>-0.01</v>
      </c>
      <c r="L9" s="36" t="str">
        <f t="shared" si="1"/>
        <v>是</v>
      </c>
      <c r="M9" s="36" t="str">
        <f t="shared" si="2"/>
        <v>否</v>
      </c>
    </row>
    <row r="10" customHeight="1" spans="1:13">
      <c r="A10" s="17" t="s">
        <v>136</v>
      </c>
      <c r="B10" s="18" t="s">
        <v>136</v>
      </c>
      <c r="C10" s="18" t="s">
        <v>139</v>
      </c>
      <c r="D10" s="19" t="s">
        <v>150</v>
      </c>
      <c r="E10" s="18" t="s">
        <v>148</v>
      </c>
      <c r="F10" s="23" t="s">
        <v>151</v>
      </c>
      <c r="G10" s="24">
        <v>1161</v>
      </c>
      <c r="H10" s="26">
        <v>1149</v>
      </c>
      <c r="I10" s="26"/>
      <c r="J10" s="26"/>
      <c r="K10" s="38">
        <f t="shared" si="0"/>
        <v>-0.01</v>
      </c>
      <c r="L10" s="36" t="str">
        <f t="shared" si="1"/>
        <v>是</v>
      </c>
      <c r="M10" s="36" t="str">
        <f t="shared" si="2"/>
        <v>否</v>
      </c>
    </row>
    <row r="11" customHeight="1" spans="1:13">
      <c r="A11" s="17" t="s">
        <v>136</v>
      </c>
      <c r="B11" s="18" t="s">
        <v>136</v>
      </c>
      <c r="C11" s="18" t="s">
        <v>139</v>
      </c>
      <c r="D11" s="19" t="s">
        <v>152</v>
      </c>
      <c r="E11" s="18" t="s">
        <v>148</v>
      </c>
      <c r="F11" s="23" t="s">
        <v>153</v>
      </c>
      <c r="G11" s="24">
        <v>1163</v>
      </c>
      <c r="H11" s="26">
        <v>923</v>
      </c>
      <c r="I11" s="26"/>
      <c r="J11" s="26"/>
      <c r="K11" s="38">
        <f t="shared" si="0"/>
        <v>-0.206</v>
      </c>
      <c r="L11" s="36" t="str">
        <f t="shared" si="1"/>
        <v>是</v>
      </c>
      <c r="M11" s="36" t="str">
        <f t="shared" si="2"/>
        <v>否</v>
      </c>
    </row>
    <row r="12" customHeight="1" spans="1:13">
      <c r="A12" s="17" t="s">
        <v>136</v>
      </c>
      <c r="B12" s="18" t="s">
        <v>136</v>
      </c>
      <c r="C12" s="18" t="s">
        <v>139</v>
      </c>
      <c r="D12" s="19" t="s">
        <v>154</v>
      </c>
      <c r="E12" s="18" t="s">
        <v>148</v>
      </c>
      <c r="F12" s="27" t="s">
        <v>155</v>
      </c>
      <c r="G12" s="24">
        <v>1075</v>
      </c>
      <c r="H12" s="26">
        <v>1397</v>
      </c>
      <c r="I12" s="26"/>
      <c r="J12" s="26"/>
      <c r="K12" s="38">
        <f t="shared" si="0"/>
        <v>0.3</v>
      </c>
      <c r="L12" s="36" t="str">
        <f t="shared" si="1"/>
        <v>是</v>
      </c>
      <c r="M12" s="36" t="str">
        <f t="shared" si="2"/>
        <v>否</v>
      </c>
    </row>
    <row r="13" customHeight="1" spans="1:13">
      <c r="A13" s="17" t="s">
        <v>136</v>
      </c>
      <c r="B13" s="18" t="s">
        <v>136</v>
      </c>
      <c r="C13" s="18" t="s">
        <v>139</v>
      </c>
      <c r="D13" s="19" t="s">
        <v>156</v>
      </c>
      <c r="E13" s="18" t="s">
        <v>148</v>
      </c>
      <c r="F13" s="23" t="s">
        <v>157</v>
      </c>
      <c r="G13" s="24">
        <v>7329</v>
      </c>
      <c r="H13" s="26">
        <v>7585</v>
      </c>
      <c r="I13" s="26"/>
      <c r="J13" s="26"/>
      <c r="K13" s="38">
        <f t="shared" si="0"/>
        <v>0.035</v>
      </c>
      <c r="L13" s="36" t="str">
        <f t="shared" si="1"/>
        <v>是</v>
      </c>
      <c r="M13" s="36" t="str">
        <f t="shared" si="2"/>
        <v>否</v>
      </c>
    </row>
    <row r="14" customHeight="1" spans="1:13">
      <c r="A14" s="17" t="s">
        <v>136</v>
      </c>
      <c r="B14" s="18" t="s">
        <v>136</v>
      </c>
      <c r="C14" s="18" t="s">
        <v>139</v>
      </c>
      <c r="D14" s="19" t="s">
        <v>158</v>
      </c>
      <c r="E14" s="18" t="s">
        <v>148</v>
      </c>
      <c r="F14" s="23" t="s">
        <v>159</v>
      </c>
      <c r="G14" s="24">
        <v>319</v>
      </c>
      <c r="H14" s="26">
        <v>167</v>
      </c>
      <c r="I14" s="26"/>
      <c r="J14" s="26"/>
      <c r="K14" s="38">
        <f t="shared" si="0"/>
        <v>-0.476</v>
      </c>
      <c r="L14" s="36" t="str">
        <f t="shared" si="1"/>
        <v>是</v>
      </c>
      <c r="M14" s="36" t="str">
        <f t="shared" si="2"/>
        <v>否</v>
      </c>
    </row>
    <row r="15" customHeight="1" spans="1:13">
      <c r="A15" s="17" t="s">
        <v>136</v>
      </c>
      <c r="B15" s="18" t="s">
        <v>136</v>
      </c>
      <c r="C15" s="18" t="s">
        <v>139</v>
      </c>
      <c r="D15" s="19" t="s">
        <v>160</v>
      </c>
      <c r="E15" s="18" t="s">
        <v>148</v>
      </c>
      <c r="F15" s="23" t="s">
        <v>161</v>
      </c>
      <c r="G15" s="24">
        <v>91</v>
      </c>
      <c r="H15" s="26">
        <v>153</v>
      </c>
      <c r="I15" s="26"/>
      <c r="J15" s="26"/>
      <c r="K15" s="38">
        <f t="shared" si="0"/>
        <v>0.681</v>
      </c>
      <c r="L15" s="36" t="str">
        <f t="shared" si="1"/>
        <v>是</v>
      </c>
      <c r="M15" s="36" t="str">
        <f t="shared" si="2"/>
        <v>否</v>
      </c>
    </row>
    <row r="16" customHeight="1" spans="1:13">
      <c r="A16" s="17" t="s">
        <v>136</v>
      </c>
      <c r="B16" s="18" t="s">
        <v>136</v>
      </c>
      <c r="C16" s="18" t="s">
        <v>139</v>
      </c>
      <c r="D16" s="19" t="s">
        <v>162</v>
      </c>
      <c r="E16" s="18" t="s">
        <v>148</v>
      </c>
      <c r="F16" s="28" t="s">
        <v>163</v>
      </c>
      <c r="G16" s="24">
        <v>10776</v>
      </c>
      <c r="H16" s="26">
        <v>7508</v>
      </c>
      <c r="I16" s="26"/>
      <c r="J16" s="26"/>
      <c r="K16" s="38">
        <f t="shared" si="0"/>
        <v>-0.303</v>
      </c>
      <c r="L16" s="36" t="str">
        <f t="shared" si="1"/>
        <v>是</v>
      </c>
      <c r="M16" s="36" t="str">
        <f t="shared" si="2"/>
        <v>否</v>
      </c>
    </row>
    <row r="17" ht="18.95" customHeight="1" spans="1:13">
      <c r="A17" s="17" t="s">
        <v>136</v>
      </c>
      <c r="B17" s="18" t="s">
        <v>137</v>
      </c>
      <c r="C17" s="18" t="s">
        <v>136</v>
      </c>
      <c r="D17" s="19" t="s">
        <v>164</v>
      </c>
      <c r="E17" s="18"/>
      <c r="F17" s="23" t="s">
        <v>165</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136</v>
      </c>
      <c r="B18" s="18" t="s">
        <v>136</v>
      </c>
      <c r="C18" s="18" t="s">
        <v>164</v>
      </c>
      <c r="D18" s="19" t="s">
        <v>166</v>
      </c>
      <c r="E18" s="18" t="s">
        <v>148</v>
      </c>
      <c r="F18" s="23" t="s">
        <v>142</v>
      </c>
      <c r="G18" s="24">
        <v>46862</v>
      </c>
      <c r="H18" s="26">
        <v>57792</v>
      </c>
      <c r="I18" s="26"/>
      <c r="J18" s="26"/>
      <c r="K18" s="38">
        <f t="shared" si="0"/>
        <v>0.233</v>
      </c>
      <c r="L18" s="36" t="str">
        <f t="shared" si="1"/>
        <v>是</v>
      </c>
      <c r="M18" s="36" t="str">
        <f t="shared" si="2"/>
        <v>否</v>
      </c>
    </row>
    <row r="19" ht="18.95" customHeight="1" spans="1:13">
      <c r="A19" s="17" t="s">
        <v>136</v>
      </c>
      <c r="B19" s="18" t="s">
        <v>136</v>
      </c>
      <c r="C19" s="18" t="s">
        <v>164</v>
      </c>
      <c r="D19" s="19" t="s">
        <v>167</v>
      </c>
      <c r="E19" s="18" t="s">
        <v>148</v>
      </c>
      <c r="F19" s="23" t="s">
        <v>144</v>
      </c>
      <c r="G19" s="24">
        <v>13024</v>
      </c>
      <c r="H19" s="26">
        <v>11464</v>
      </c>
      <c r="I19" s="26"/>
      <c r="J19" s="26"/>
      <c r="K19" s="38">
        <f t="shared" si="0"/>
        <v>-0.12</v>
      </c>
      <c r="L19" s="36" t="str">
        <f t="shared" si="1"/>
        <v>是</v>
      </c>
      <c r="M19" s="36" t="str">
        <f t="shared" si="2"/>
        <v>否</v>
      </c>
    </row>
    <row r="20" ht="18.95" customHeight="1" spans="1:13">
      <c r="A20" s="17" t="s">
        <v>136</v>
      </c>
      <c r="B20" s="18" t="s">
        <v>136</v>
      </c>
      <c r="C20" s="18" t="s">
        <v>164</v>
      </c>
      <c r="D20" s="19" t="s">
        <v>168</v>
      </c>
      <c r="E20" s="18" t="s">
        <v>148</v>
      </c>
      <c r="F20" s="23" t="s">
        <v>146</v>
      </c>
      <c r="G20" s="24">
        <v>445</v>
      </c>
      <c r="H20" s="26">
        <v>279</v>
      </c>
      <c r="I20" s="26"/>
      <c r="J20" s="26"/>
      <c r="K20" s="38">
        <f t="shared" si="0"/>
        <v>-0.373</v>
      </c>
      <c r="L20" s="36" t="str">
        <f t="shared" si="1"/>
        <v>是</v>
      </c>
      <c r="M20" s="36" t="str">
        <f t="shared" si="2"/>
        <v>否</v>
      </c>
    </row>
    <row r="21" ht="18.95" customHeight="1" spans="1:13">
      <c r="A21" s="17" t="s">
        <v>136</v>
      </c>
      <c r="B21" s="18" t="s">
        <v>136</v>
      </c>
      <c r="C21" s="18" t="s">
        <v>164</v>
      </c>
      <c r="D21" s="19" t="s">
        <v>169</v>
      </c>
      <c r="E21" s="18" t="s">
        <v>148</v>
      </c>
      <c r="F21" s="23" t="s">
        <v>170</v>
      </c>
      <c r="G21" s="24">
        <v>7645</v>
      </c>
      <c r="H21" s="26">
        <v>7702</v>
      </c>
      <c r="I21" s="26"/>
      <c r="J21" s="26"/>
      <c r="K21" s="38">
        <f t="shared" si="0"/>
        <v>0.007</v>
      </c>
      <c r="L21" s="36" t="str">
        <f t="shared" si="1"/>
        <v>是</v>
      </c>
      <c r="M21" s="36" t="str">
        <f t="shared" si="2"/>
        <v>否</v>
      </c>
    </row>
    <row r="22" ht="18.95" customHeight="1" spans="1:13">
      <c r="A22" s="17" t="s">
        <v>136</v>
      </c>
      <c r="B22" s="18" t="s">
        <v>136</v>
      </c>
      <c r="C22" s="18" t="s">
        <v>164</v>
      </c>
      <c r="D22" s="19" t="s">
        <v>171</v>
      </c>
      <c r="E22" s="18" t="s">
        <v>148</v>
      </c>
      <c r="F22" s="23" t="s">
        <v>172</v>
      </c>
      <c r="G22" s="24">
        <v>3195</v>
      </c>
      <c r="H22" s="26">
        <v>3086</v>
      </c>
      <c r="I22" s="26"/>
      <c r="J22" s="26"/>
      <c r="K22" s="38">
        <f t="shared" si="0"/>
        <v>-0.034</v>
      </c>
      <c r="L22" s="36" t="str">
        <f t="shared" si="1"/>
        <v>是</v>
      </c>
      <c r="M22" s="36" t="str">
        <f t="shared" si="2"/>
        <v>否</v>
      </c>
    </row>
    <row r="23" ht="18.95" customHeight="1" spans="1:13">
      <c r="A23" s="17" t="s">
        <v>136</v>
      </c>
      <c r="B23" s="18" t="s">
        <v>136</v>
      </c>
      <c r="C23" s="18" t="s">
        <v>164</v>
      </c>
      <c r="D23" s="19" t="s">
        <v>173</v>
      </c>
      <c r="E23" s="18" t="s">
        <v>148</v>
      </c>
      <c r="F23" s="23" t="s">
        <v>174</v>
      </c>
      <c r="G23" s="24">
        <v>1826</v>
      </c>
      <c r="H23" s="26">
        <v>1875</v>
      </c>
      <c r="I23" s="26"/>
      <c r="J23" s="26"/>
      <c r="K23" s="38">
        <f t="shared" si="0"/>
        <v>0.027</v>
      </c>
      <c r="L23" s="36" t="str">
        <f t="shared" si="1"/>
        <v>是</v>
      </c>
      <c r="M23" s="36" t="str">
        <f t="shared" si="2"/>
        <v>否</v>
      </c>
    </row>
    <row r="24" ht="18.95" customHeight="1" spans="1:13">
      <c r="A24" s="17" t="s">
        <v>136</v>
      </c>
      <c r="B24" s="18" t="s">
        <v>136</v>
      </c>
      <c r="C24" s="18" t="s">
        <v>164</v>
      </c>
      <c r="D24" s="19" t="s">
        <v>175</v>
      </c>
      <c r="E24" s="18" t="s">
        <v>148</v>
      </c>
      <c r="F24" s="23" t="s">
        <v>161</v>
      </c>
      <c r="G24" s="24">
        <v>272</v>
      </c>
      <c r="H24" s="26">
        <v>217</v>
      </c>
      <c r="I24" s="26"/>
      <c r="J24" s="26"/>
      <c r="K24" s="38">
        <f t="shared" si="0"/>
        <v>-0.202</v>
      </c>
      <c r="L24" s="36" t="str">
        <f t="shared" si="1"/>
        <v>是</v>
      </c>
      <c r="M24" s="36" t="str">
        <f t="shared" si="2"/>
        <v>否</v>
      </c>
    </row>
    <row r="25" ht="18.95" customHeight="1" spans="1:13">
      <c r="A25" s="17" t="s">
        <v>136</v>
      </c>
      <c r="B25" s="18" t="s">
        <v>136</v>
      </c>
      <c r="C25" s="18" t="s">
        <v>164</v>
      </c>
      <c r="D25" s="19" t="s">
        <v>176</v>
      </c>
      <c r="E25" s="18" t="s">
        <v>148</v>
      </c>
      <c r="F25" s="28" t="s">
        <v>177</v>
      </c>
      <c r="G25" s="24">
        <v>8982</v>
      </c>
      <c r="H25" s="26">
        <v>8146</v>
      </c>
      <c r="I25" s="26"/>
      <c r="J25" s="26"/>
      <c r="K25" s="38">
        <f t="shared" si="0"/>
        <v>-0.093</v>
      </c>
      <c r="L25" s="36" t="str">
        <f t="shared" si="1"/>
        <v>是</v>
      </c>
      <c r="M25" s="36" t="str">
        <f t="shared" si="2"/>
        <v>否</v>
      </c>
    </row>
    <row r="26" ht="18.95" customHeight="1" spans="1:13">
      <c r="A26" s="17" t="s">
        <v>136</v>
      </c>
      <c r="B26" s="18" t="s">
        <v>137</v>
      </c>
      <c r="C26" s="18" t="s">
        <v>136</v>
      </c>
      <c r="D26" s="484" t="s">
        <v>178</v>
      </c>
      <c r="E26" s="18"/>
      <c r="F26" s="23" t="s">
        <v>179</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136</v>
      </c>
      <c r="B27" s="18" t="s">
        <v>136</v>
      </c>
      <c r="C27" s="18" t="s">
        <v>178</v>
      </c>
      <c r="D27" s="19" t="s">
        <v>180</v>
      </c>
      <c r="E27" s="18" t="s">
        <v>148</v>
      </c>
      <c r="F27" s="23" t="s">
        <v>142</v>
      </c>
      <c r="G27" s="24">
        <v>530371</v>
      </c>
      <c r="H27" s="26">
        <v>618875</v>
      </c>
      <c r="I27" s="26"/>
      <c r="J27" s="26"/>
      <c r="K27" s="38">
        <f t="shared" si="0"/>
        <v>0.167</v>
      </c>
      <c r="L27" s="36" t="str">
        <f t="shared" si="1"/>
        <v>是</v>
      </c>
      <c r="M27" s="36" t="str">
        <f t="shared" si="2"/>
        <v>否</v>
      </c>
    </row>
    <row r="28" ht="18.95" customHeight="1" spans="1:13">
      <c r="A28" s="17" t="s">
        <v>136</v>
      </c>
      <c r="B28" s="18" t="s">
        <v>136</v>
      </c>
      <c r="C28" s="18" t="s">
        <v>178</v>
      </c>
      <c r="D28" s="19" t="s">
        <v>181</v>
      </c>
      <c r="E28" s="18" t="s">
        <v>148</v>
      </c>
      <c r="F28" s="23" t="s">
        <v>144</v>
      </c>
      <c r="G28" s="24">
        <v>185092</v>
      </c>
      <c r="H28" s="26">
        <v>150516</v>
      </c>
      <c r="I28" s="26"/>
      <c r="J28" s="26"/>
      <c r="K28" s="38">
        <f t="shared" si="0"/>
        <v>-0.187</v>
      </c>
      <c r="L28" s="36" t="str">
        <f t="shared" si="1"/>
        <v>是</v>
      </c>
      <c r="M28" s="36" t="str">
        <f t="shared" si="2"/>
        <v>否</v>
      </c>
    </row>
    <row r="29" ht="18.95" customHeight="1" spans="1:13">
      <c r="A29" s="17" t="s">
        <v>136</v>
      </c>
      <c r="B29" s="18" t="s">
        <v>136</v>
      </c>
      <c r="C29" s="18" t="s">
        <v>178</v>
      </c>
      <c r="D29" s="19" t="s">
        <v>182</v>
      </c>
      <c r="E29" s="18" t="s">
        <v>148</v>
      </c>
      <c r="F29" s="23" t="s">
        <v>146</v>
      </c>
      <c r="G29" s="24">
        <v>20066</v>
      </c>
      <c r="H29" s="26">
        <v>17218</v>
      </c>
      <c r="I29" s="26"/>
      <c r="J29" s="26"/>
      <c r="K29" s="38">
        <f t="shared" si="0"/>
        <v>-0.142</v>
      </c>
      <c r="L29" s="36" t="str">
        <f t="shared" si="1"/>
        <v>是</v>
      </c>
      <c r="M29" s="36" t="str">
        <f t="shared" si="2"/>
        <v>否</v>
      </c>
    </row>
    <row r="30" ht="18.95" customHeight="1" spans="1:13">
      <c r="A30" s="17" t="s">
        <v>136</v>
      </c>
      <c r="B30" s="18" t="s">
        <v>136</v>
      </c>
      <c r="C30" s="18" t="s">
        <v>178</v>
      </c>
      <c r="D30" s="19" t="s">
        <v>183</v>
      </c>
      <c r="E30" s="18" t="s">
        <v>148</v>
      </c>
      <c r="F30" s="23" t="s">
        <v>184</v>
      </c>
      <c r="G30" s="24">
        <v>465</v>
      </c>
      <c r="H30" s="26">
        <v>534</v>
      </c>
      <c r="I30" s="26"/>
      <c r="J30" s="26"/>
      <c r="K30" s="38">
        <f t="shared" si="0"/>
        <v>0.148</v>
      </c>
      <c r="L30" s="36" t="str">
        <f t="shared" si="1"/>
        <v>是</v>
      </c>
      <c r="M30" s="36" t="str">
        <f t="shared" si="2"/>
        <v>否</v>
      </c>
    </row>
    <row r="31" ht="18.95" customHeight="1" spans="1:13">
      <c r="A31" s="17" t="s">
        <v>136</v>
      </c>
      <c r="B31" s="18" t="s">
        <v>136</v>
      </c>
      <c r="C31" s="18" t="s">
        <v>178</v>
      </c>
      <c r="D31" s="19" t="s">
        <v>185</v>
      </c>
      <c r="E31" s="18" t="s">
        <v>148</v>
      </c>
      <c r="F31" s="23" t="s">
        <v>186</v>
      </c>
      <c r="G31" s="24">
        <v>4519</v>
      </c>
      <c r="H31" s="26">
        <v>3076</v>
      </c>
      <c r="I31" s="26"/>
      <c r="J31" s="26"/>
      <c r="K31" s="38">
        <f t="shared" si="0"/>
        <v>-0.319</v>
      </c>
      <c r="L31" s="36" t="str">
        <f t="shared" si="1"/>
        <v>是</v>
      </c>
      <c r="M31" s="36" t="str">
        <f t="shared" si="2"/>
        <v>否</v>
      </c>
    </row>
    <row r="32" ht="18.95" customHeight="1" spans="1:13">
      <c r="A32" s="17" t="s">
        <v>136</v>
      </c>
      <c r="B32" s="18" t="s">
        <v>136</v>
      </c>
      <c r="C32" s="18" t="s">
        <v>178</v>
      </c>
      <c r="D32" s="19" t="s">
        <v>187</v>
      </c>
      <c r="E32" s="18" t="s">
        <v>148</v>
      </c>
      <c r="F32" s="23" t="s">
        <v>188</v>
      </c>
      <c r="G32" s="24">
        <v>746</v>
      </c>
      <c r="H32" s="26">
        <v>1279</v>
      </c>
      <c r="I32" s="26"/>
      <c r="J32" s="26"/>
      <c r="K32" s="38">
        <f t="shared" si="0"/>
        <v>0.714</v>
      </c>
      <c r="L32" s="36" t="str">
        <f t="shared" si="1"/>
        <v>是</v>
      </c>
      <c r="M32" s="36" t="str">
        <f t="shared" si="2"/>
        <v>否</v>
      </c>
    </row>
    <row r="33" ht="18.95" customHeight="1" spans="1:13">
      <c r="A33" s="17" t="s">
        <v>136</v>
      </c>
      <c r="B33" s="18" t="s">
        <v>136</v>
      </c>
      <c r="C33" s="18" t="s">
        <v>178</v>
      </c>
      <c r="D33" s="19" t="s">
        <v>189</v>
      </c>
      <c r="E33" s="18" t="s">
        <v>148</v>
      </c>
      <c r="F33" s="23" t="s">
        <v>190</v>
      </c>
      <c r="G33" s="24">
        <v>2037</v>
      </c>
      <c r="H33" s="26">
        <v>2393</v>
      </c>
      <c r="I33" s="26"/>
      <c r="J33" s="26"/>
      <c r="K33" s="38">
        <f t="shared" si="0"/>
        <v>0.175</v>
      </c>
      <c r="L33" s="36" t="str">
        <f t="shared" si="1"/>
        <v>是</v>
      </c>
      <c r="M33" s="36" t="str">
        <f t="shared" si="2"/>
        <v>否</v>
      </c>
    </row>
    <row r="34" ht="18.95" customHeight="1" spans="1:13">
      <c r="A34" s="17" t="s">
        <v>136</v>
      </c>
      <c r="B34" s="18" t="s">
        <v>136</v>
      </c>
      <c r="C34" s="18" t="s">
        <v>178</v>
      </c>
      <c r="D34" s="19" t="s">
        <v>191</v>
      </c>
      <c r="E34" s="18" t="s">
        <v>148</v>
      </c>
      <c r="F34" s="23" t="s">
        <v>192</v>
      </c>
      <c r="G34" s="24">
        <v>18445</v>
      </c>
      <c r="H34" s="26">
        <v>12242</v>
      </c>
      <c r="I34" s="26"/>
      <c r="J34" s="26"/>
      <c r="K34" s="38">
        <f t="shared" si="0"/>
        <v>-0.336</v>
      </c>
      <c r="L34" s="36" t="str">
        <f t="shared" si="1"/>
        <v>是</v>
      </c>
      <c r="M34" s="36" t="str">
        <f t="shared" si="2"/>
        <v>否</v>
      </c>
    </row>
    <row r="35" ht="18.95" customHeight="1" spans="1:13">
      <c r="A35" s="17" t="s">
        <v>136</v>
      </c>
      <c r="B35" s="18" t="s">
        <v>136</v>
      </c>
      <c r="C35" s="18" t="s">
        <v>178</v>
      </c>
      <c r="D35" s="19" t="s">
        <v>193</v>
      </c>
      <c r="E35" s="18" t="s">
        <v>148</v>
      </c>
      <c r="F35" s="27" t="s">
        <v>194</v>
      </c>
      <c r="G35" s="24">
        <v>1387</v>
      </c>
      <c r="H35" s="26">
        <v>1712</v>
      </c>
      <c r="I35" s="26"/>
      <c r="J35" s="26"/>
      <c r="K35" s="38">
        <f t="shared" si="0"/>
        <v>0.234</v>
      </c>
      <c r="L35" s="36" t="str">
        <f t="shared" si="1"/>
        <v>是</v>
      </c>
      <c r="M35" s="36" t="str">
        <f t="shared" si="2"/>
        <v>否</v>
      </c>
    </row>
    <row r="36" ht="18.95" customHeight="1" spans="1:13">
      <c r="A36" s="17" t="s">
        <v>136</v>
      </c>
      <c r="B36" s="18" t="s">
        <v>136</v>
      </c>
      <c r="C36" s="18" t="s">
        <v>178</v>
      </c>
      <c r="D36" s="19" t="s">
        <v>195</v>
      </c>
      <c r="E36" s="18" t="s">
        <v>148</v>
      </c>
      <c r="F36" s="27" t="s">
        <v>161</v>
      </c>
      <c r="G36" s="24">
        <v>16065</v>
      </c>
      <c r="H36" s="26">
        <v>19066</v>
      </c>
      <c r="I36" s="26"/>
      <c r="J36" s="26"/>
      <c r="K36" s="38">
        <f t="shared" si="0"/>
        <v>0.187</v>
      </c>
      <c r="L36" s="36" t="str">
        <f t="shared" si="1"/>
        <v>是</v>
      </c>
      <c r="M36" s="36" t="str">
        <f t="shared" si="2"/>
        <v>否</v>
      </c>
    </row>
    <row r="37" ht="18.95" customHeight="1" spans="1:13">
      <c r="A37" s="17" t="s">
        <v>136</v>
      </c>
      <c r="B37" s="18" t="s">
        <v>136</v>
      </c>
      <c r="C37" s="18" t="s">
        <v>178</v>
      </c>
      <c r="D37" s="19" t="s">
        <v>196</v>
      </c>
      <c r="E37" s="18" t="s">
        <v>148</v>
      </c>
      <c r="F37" s="28" t="s">
        <v>197</v>
      </c>
      <c r="G37" s="24">
        <v>293487</v>
      </c>
      <c r="H37" s="26">
        <v>213798</v>
      </c>
      <c r="I37" s="26"/>
      <c r="J37" s="26"/>
      <c r="K37" s="38">
        <f t="shared" si="0"/>
        <v>-0.272</v>
      </c>
      <c r="L37" s="36" t="str">
        <f t="shared" si="1"/>
        <v>是</v>
      </c>
      <c r="M37" s="36" t="str">
        <f t="shared" si="2"/>
        <v>否</v>
      </c>
    </row>
    <row r="38" ht="18.95" customHeight="1" spans="1:13">
      <c r="A38" s="17" t="s">
        <v>136</v>
      </c>
      <c r="B38" s="18" t="s">
        <v>137</v>
      </c>
      <c r="C38" s="18" t="s">
        <v>136</v>
      </c>
      <c r="D38" s="19" t="s">
        <v>198</v>
      </c>
      <c r="E38" s="18"/>
      <c r="F38" s="23" t="s">
        <v>199</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136</v>
      </c>
      <c r="B39" s="18" t="s">
        <v>136</v>
      </c>
      <c r="C39" s="18" t="s">
        <v>198</v>
      </c>
      <c r="D39" s="19" t="s">
        <v>200</v>
      </c>
      <c r="E39" s="18" t="s">
        <v>148</v>
      </c>
      <c r="F39" s="23" t="s">
        <v>142</v>
      </c>
      <c r="G39" s="24">
        <v>47263</v>
      </c>
      <c r="H39" s="26">
        <v>58714</v>
      </c>
      <c r="I39" s="26"/>
      <c r="J39" s="26"/>
      <c r="K39" s="38">
        <f t="shared" si="0"/>
        <v>0.242</v>
      </c>
      <c r="L39" s="36" t="str">
        <f t="shared" si="1"/>
        <v>是</v>
      </c>
      <c r="M39" s="36" t="str">
        <f t="shared" si="2"/>
        <v>否</v>
      </c>
    </row>
    <row r="40" ht="18.95" customHeight="1" spans="1:13">
      <c r="A40" s="17" t="s">
        <v>136</v>
      </c>
      <c r="B40" s="18" t="s">
        <v>136</v>
      </c>
      <c r="C40" s="18" t="s">
        <v>198</v>
      </c>
      <c r="D40" s="19" t="s">
        <v>201</v>
      </c>
      <c r="E40" s="18" t="s">
        <v>148</v>
      </c>
      <c r="F40" s="23" t="s">
        <v>144</v>
      </c>
      <c r="G40" s="24">
        <v>22926</v>
      </c>
      <c r="H40" s="26">
        <v>18616</v>
      </c>
      <c r="I40" s="26"/>
      <c r="J40" s="26"/>
      <c r="K40" s="38">
        <f t="shared" si="0"/>
        <v>-0.188</v>
      </c>
      <c r="L40" s="36" t="str">
        <f t="shared" si="1"/>
        <v>是</v>
      </c>
      <c r="M40" s="36" t="str">
        <f t="shared" si="2"/>
        <v>否</v>
      </c>
    </row>
    <row r="41" ht="18.95" customHeight="1" spans="1:13">
      <c r="A41" s="17" t="s">
        <v>136</v>
      </c>
      <c r="B41" s="18" t="s">
        <v>136</v>
      </c>
      <c r="C41" s="18" t="s">
        <v>198</v>
      </c>
      <c r="D41" s="19" t="s">
        <v>202</v>
      </c>
      <c r="E41" s="18" t="s">
        <v>148</v>
      </c>
      <c r="F41" s="23" t="s">
        <v>146</v>
      </c>
      <c r="G41" s="24">
        <v>426</v>
      </c>
      <c r="H41" s="26">
        <v>329</v>
      </c>
      <c r="I41" s="26"/>
      <c r="J41" s="26"/>
      <c r="K41" s="38">
        <f t="shared" si="0"/>
        <v>-0.228</v>
      </c>
      <c r="L41" s="36" t="str">
        <f t="shared" si="1"/>
        <v>是</v>
      </c>
      <c r="M41" s="36" t="str">
        <f t="shared" si="2"/>
        <v>否</v>
      </c>
    </row>
    <row r="42" ht="18.95" customHeight="1" spans="1:13">
      <c r="A42" s="17" t="s">
        <v>136</v>
      </c>
      <c r="B42" s="18" t="s">
        <v>136</v>
      </c>
      <c r="C42" s="18" t="s">
        <v>198</v>
      </c>
      <c r="D42" s="19" t="s">
        <v>203</v>
      </c>
      <c r="E42" s="18" t="s">
        <v>148</v>
      </c>
      <c r="F42" s="23" t="s">
        <v>204</v>
      </c>
      <c r="G42" s="24">
        <v>91893</v>
      </c>
      <c r="H42" s="26">
        <v>86063</v>
      </c>
      <c r="I42" s="26"/>
      <c r="J42" s="26"/>
      <c r="K42" s="38">
        <f t="shared" si="0"/>
        <v>-0.063</v>
      </c>
      <c r="L42" s="36" t="str">
        <f t="shared" si="1"/>
        <v>是</v>
      </c>
      <c r="M42" s="36" t="str">
        <f t="shared" si="2"/>
        <v>否</v>
      </c>
    </row>
    <row r="43" ht="18.95" customHeight="1" spans="1:13">
      <c r="A43" s="17" t="s">
        <v>136</v>
      </c>
      <c r="B43" s="18" t="s">
        <v>136</v>
      </c>
      <c r="C43" s="18" t="s">
        <v>198</v>
      </c>
      <c r="D43" s="19" t="s">
        <v>205</v>
      </c>
      <c r="E43" s="18" t="s">
        <v>148</v>
      </c>
      <c r="F43" s="23" t="s">
        <v>206</v>
      </c>
      <c r="G43" s="24">
        <v>671</v>
      </c>
      <c r="H43" s="26">
        <v>586</v>
      </c>
      <c r="I43" s="26"/>
      <c r="J43" s="26"/>
      <c r="K43" s="38">
        <f t="shared" si="0"/>
        <v>-0.127</v>
      </c>
      <c r="L43" s="36" t="str">
        <f t="shared" si="1"/>
        <v>是</v>
      </c>
      <c r="M43" s="36" t="str">
        <f t="shared" si="2"/>
        <v>否</v>
      </c>
    </row>
    <row r="44" ht="18.95" customHeight="1" spans="1:13">
      <c r="A44" s="17" t="s">
        <v>136</v>
      </c>
      <c r="B44" s="18" t="s">
        <v>136</v>
      </c>
      <c r="C44" s="18" t="s">
        <v>198</v>
      </c>
      <c r="D44" s="19" t="s">
        <v>207</v>
      </c>
      <c r="E44" s="18" t="s">
        <v>148</v>
      </c>
      <c r="F44" s="23" t="s">
        <v>208</v>
      </c>
      <c r="G44" s="24">
        <v>10660</v>
      </c>
      <c r="H44" s="26">
        <v>9137</v>
      </c>
      <c r="I44" s="26"/>
      <c r="J44" s="26"/>
      <c r="K44" s="38">
        <f t="shared" si="0"/>
        <v>-0.143</v>
      </c>
      <c r="L44" s="36" t="str">
        <f t="shared" si="1"/>
        <v>是</v>
      </c>
      <c r="M44" s="36" t="str">
        <f t="shared" si="2"/>
        <v>否</v>
      </c>
    </row>
    <row r="45" ht="18.95" customHeight="1" spans="1:13">
      <c r="A45" s="17" t="s">
        <v>136</v>
      </c>
      <c r="B45" s="18" t="s">
        <v>136</v>
      </c>
      <c r="C45" s="18" t="s">
        <v>198</v>
      </c>
      <c r="D45" s="19" t="s">
        <v>209</v>
      </c>
      <c r="E45" s="18" t="s">
        <v>148</v>
      </c>
      <c r="F45" s="23" t="s">
        <v>210</v>
      </c>
      <c r="G45" s="24">
        <v>704</v>
      </c>
      <c r="H45" s="26">
        <v>590</v>
      </c>
      <c r="I45" s="26"/>
      <c r="J45" s="26"/>
      <c r="K45" s="38">
        <f t="shared" si="0"/>
        <v>-0.162</v>
      </c>
      <c r="L45" s="36" t="str">
        <f t="shared" si="1"/>
        <v>是</v>
      </c>
      <c r="M45" s="36" t="str">
        <f t="shared" si="2"/>
        <v>否</v>
      </c>
    </row>
    <row r="46" ht="18.95" customHeight="1" spans="1:13">
      <c r="A46" s="17" t="s">
        <v>136</v>
      </c>
      <c r="B46" s="18" t="s">
        <v>136</v>
      </c>
      <c r="C46" s="18" t="s">
        <v>198</v>
      </c>
      <c r="D46" s="19" t="s">
        <v>212</v>
      </c>
      <c r="E46" s="18" t="s">
        <v>148</v>
      </c>
      <c r="F46" s="23" t="s">
        <v>213</v>
      </c>
      <c r="G46" s="24">
        <v>2835</v>
      </c>
      <c r="H46" s="26">
        <v>2909</v>
      </c>
      <c r="I46" s="26"/>
      <c r="J46" s="26"/>
      <c r="K46" s="38">
        <f t="shared" si="0"/>
        <v>0.026</v>
      </c>
      <c r="L46" s="36" t="str">
        <f t="shared" si="1"/>
        <v>是</v>
      </c>
      <c r="M46" s="36" t="str">
        <f t="shared" si="2"/>
        <v>否</v>
      </c>
    </row>
    <row r="47" ht="18.95" customHeight="1" spans="1:13">
      <c r="A47" s="17" t="s">
        <v>136</v>
      </c>
      <c r="B47" s="18" t="s">
        <v>136</v>
      </c>
      <c r="C47" s="18" t="s">
        <v>198</v>
      </c>
      <c r="D47" s="484" t="s">
        <v>214</v>
      </c>
      <c r="E47" s="18" t="s">
        <v>148</v>
      </c>
      <c r="F47" s="23" t="s">
        <v>4624</v>
      </c>
      <c r="G47" s="24">
        <v>0</v>
      </c>
      <c r="H47" s="26">
        <v>9</v>
      </c>
      <c r="I47" s="26"/>
      <c r="J47" s="26"/>
      <c r="K47" s="38" t="str">
        <f t="shared" si="0"/>
        <v/>
      </c>
      <c r="L47" s="36" t="str">
        <f t="shared" si="1"/>
        <v>是</v>
      </c>
      <c r="M47" s="36" t="str">
        <f t="shared" si="2"/>
        <v>否</v>
      </c>
    </row>
    <row r="48" ht="18.95" customHeight="1" spans="1:13">
      <c r="A48" s="17" t="s">
        <v>136</v>
      </c>
      <c r="B48" s="18" t="s">
        <v>136</v>
      </c>
      <c r="C48" s="18" t="s">
        <v>198</v>
      </c>
      <c r="D48" s="19" t="s">
        <v>216</v>
      </c>
      <c r="E48" s="18" t="s">
        <v>148</v>
      </c>
      <c r="F48" s="23" t="s">
        <v>161</v>
      </c>
      <c r="G48" s="24">
        <v>3720</v>
      </c>
      <c r="H48" s="26">
        <v>4548</v>
      </c>
      <c r="I48" s="26"/>
      <c r="J48" s="26"/>
      <c r="K48" s="38">
        <f t="shared" si="0"/>
        <v>0.223</v>
      </c>
      <c r="L48" s="36" t="str">
        <f t="shared" si="1"/>
        <v>是</v>
      </c>
      <c r="M48" s="36" t="str">
        <f t="shared" si="2"/>
        <v>否</v>
      </c>
    </row>
    <row r="49" ht="18.95" customHeight="1" spans="1:13">
      <c r="A49" s="17" t="s">
        <v>136</v>
      </c>
      <c r="B49" s="18" t="s">
        <v>136</v>
      </c>
      <c r="C49" s="18" t="s">
        <v>198</v>
      </c>
      <c r="D49" s="19" t="s">
        <v>217</v>
      </c>
      <c r="E49" s="18" t="s">
        <v>148</v>
      </c>
      <c r="F49" s="28" t="s">
        <v>218</v>
      </c>
      <c r="G49" s="24">
        <v>57852</v>
      </c>
      <c r="H49" s="26">
        <v>65213</v>
      </c>
      <c r="I49" s="26"/>
      <c r="J49" s="26"/>
      <c r="K49" s="38">
        <f t="shared" si="0"/>
        <v>0.127</v>
      </c>
      <c r="L49" s="36" t="str">
        <f t="shared" si="1"/>
        <v>是</v>
      </c>
      <c r="M49" s="36" t="str">
        <f t="shared" si="2"/>
        <v>否</v>
      </c>
    </row>
    <row r="50" ht="18.95" customHeight="1" spans="1:13">
      <c r="A50" s="17" t="s">
        <v>136</v>
      </c>
      <c r="B50" s="18" t="s">
        <v>137</v>
      </c>
      <c r="C50" s="18" t="s">
        <v>136</v>
      </c>
      <c r="D50" s="19" t="s">
        <v>219</v>
      </c>
      <c r="E50" s="18" t="s">
        <v>136</v>
      </c>
      <c r="F50" s="23" t="s">
        <v>220</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136</v>
      </c>
      <c r="B51" s="18" t="s">
        <v>136</v>
      </c>
      <c r="C51" s="18" t="s">
        <v>219</v>
      </c>
      <c r="D51" s="19" t="s">
        <v>221</v>
      </c>
      <c r="E51" s="18" t="s">
        <v>148</v>
      </c>
      <c r="F51" s="23" t="s">
        <v>142</v>
      </c>
      <c r="G51" s="24">
        <v>21984</v>
      </c>
      <c r="H51" s="26">
        <v>28176</v>
      </c>
      <c r="I51" s="26"/>
      <c r="J51" s="26"/>
      <c r="K51" s="38">
        <f t="shared" si="0"/>
        <v>0.282</v>
      </c>
      <c r="L51" s="36" t="str">
        <f t="shared" si="1"/>
        <v>是</v>
      </c>
      <c r="M51" s="36" t="str">
        <f t="shared" si="2"/>
        <v>否</v>
      </c>
    </row>
    <row r="52" ht="18.95" customHeight="1" spans="1:13">
      <c r="A52" s="17" t="s">
        <v>136</v>
      </c>
      <c r="B52" s="18" t="s">
        <v>136</v>
      </c>
      <c r="C52" s="18" t="s">
        <v>219</v>
      </c>
      <c r="D52" s="19" t="s">
        <v>222</v>
      </c>
      <c r="E52" s="18" t="s">
        <v>148</v>
      </c>
      <c r="F52" s="23" t="s">
        <v>144</v>
      </c>
      <c r="G52" s="24">
        <v>2313</v>
      </c>
      <c r="H52" s="26">
        <v>1855</v>
      </c>
      <c r="I52" s="26"/>
      <c r="J52" s="26"/>
      <c r="K52" s="38">
        <f t="shared" si="0"/>
        <v>-0.198</v>
      </c>
      <c r="L52" s="36" t="str">
        <f t="shared" si="1"/>
        <v>是</v>
      </c>
      <c r="M52" s="36" t="str">
        <f t="shared" si="2"/>
        <v>否</v>
      </c>
    </row>
    <row r="53" ht="18.95" customHeight="1" spans="1:13">
      <c r="A53" s="17" t="s">
        <v>136</v>
      </c>
      <c r="B53" s="18" t="s">
        <v>136</v>
      </c>
      <c r="C53" s="18" t="s">
        <v>219</v>
      </c>
      <c r="D53" s="19" t="s">
        <v>223</v>
      </c>
      <c r="E53" s="18" t="s">
        <v>148</v>
      </c>
      <c r="F53" s="23" t="s">
        <v>146</v>
      </c>
      <c r="G53" s="24">
        <v>149</v>
      </c>
      <c r="H53" s="26">
        <v>187</v>
      </c>
      <c r="I53" s="26"/>
      <c r="J53" s="26"/>
      <c r="K53" s="38">
        <f t="shared" si="0"/>
        <v>0.255</v>
      </c>
      <c r="L53" s="36" t="str">
        <f t="shared" si="1"/>
        <v>是</v>
      </c>
      <c r="M53" s="36" t="str">
        <f t="shared" si="2"/>
        <v>否</v>
      </c>
    </row>
    <row r="54" ht="18.95" customHeight="1" spans="1:13">
      <c r="A54" s="17" t="s">
        <v>136</v>
      </c>
      <c r="B54" s="18" t="s">
        <v>136</v>
      </c>
      <c r="C54" s="18" t="s">
        <v>219</v>
      </c>
      <c r="D54" s="19" t="s">
        <v>224</v>
      </c>
      <c r="E54" s="18" t="s">
        <v>148</v>
      </c>
      <c r="F54" s="23" t="s">
        <v>225</v>
      </c>
      <c r="G54" s="24">
        <v>949</v>
      </c>
      <c r="H54" s="26">
        <v>1195</v>
      </c>
      <c r="I54" s="26"/>
      <c r="J54" s="26"/>
      <c r="K54" s="38">
        <f t="shared" si="0"/>
        <v>0.259</v>
      </c>
      <c r="L54" s="36" t="str">
        <f t="shared" si="1"/>
        <v>是</v>
      </c>
      <c r="M54" s="36" t="str">
        <f t="shared" si="2"/>
        <v>否</v>
      </c>
    </row>
    <row r="55" ht="18.95" customHeight="1" spans="1:13">
      <c r="A55" s="17" t="s">
        <v>136</v>
      </c>
      <c r="B55" s="18" t="s">
        <v>136</v>
      </c>
      <c r="C55" s="18" t="s">
        <v>219</v>
      </c>
      <c r="D55" s="19" t="s">
        <v>226</v>
      </c>
      <c r="E55" s="18" t="s">
        <v>148</v>
      </c>
      <c r="F55" s="23" t="s">
        <v>227</v>
      </c>
      <c r="G55" s="24">
        <v>4297</v>
      </c>
      <c r="H55" s="26">
        <v>4225</v>
      </c>
      <c r="I55" s="26"/>
      <c r="J55" s="26"/>
      <c r="K55" s="38">
        <f t="shared" si="0"/>
        <v>-0.017</v>
      </c>
      <c r="L55" s="36" t="str">
        <f t="shared" si="1"/>
        <v>是</v>
      </c>
      <c r="M55" s="36" t="str">
        <f t="shared" si="2"/>
        <v>否</v>
      </c>
    </row>
    <row r="56" ht="18.95" customHeight="1" spans="1:13">
      <c r="A56" s="17" t="s">
        <v>136</v>
      </c>
      <c r="B56" s="18" t="s">
        <v>136</v>
      </c>
      <c r="C56" s="18" t="s">
        <v>219</v>
      </c>
      <c r="D56" s="19" t="s">
        <v>228</v>
      </c>
      <c r="E56" s="18" t="s">
        <v>148</v>
      </c>
      <c r="F56" s="23" t="s">
        <v>229</v>
      </c>
      <c r="G56" s="24">
        <v>932</v>
      </c>
      <c r="H56" s="26">
        <v>1007</v>
      </c>
      <c r="I56" s="26"/>
      <c r="J56" s="26"/>
      <c r="K56" s="38">
        <f t="shared" si="0"/>
        <v>0.08</v>
      </c>
      <c r="L56" s="36" t="str">
        <f t="shared" si="1"/>
        <v>是</v>
      </c>
      <c r="M56" s="36" t="str">
        <f t="shared" si="2"/>
        <v>否</v>
      </c>
    </row>
    <row r="57" ht="18.95" customHeight="1" spans="1:13">
      <c r="A57" s="17" t="s">
        <v>136</v>
      </c>
      <c r="B57" s="18" t="s">
        <v>136</v>
      </c>
      <c r="C57" s="18" t="s">
        <v>219</v>
      </c>
      <c r="D57" s="19" t="s">
        <v>230</v>
      </c>
      <c r="E57" s="18" t="s">
        <v>148</v>
      </c>
      <c r="F57" s="23" t="s">
        <v>231</v>
      </c>
      <c r="G57" s="24">
        <v>7061</v>
      </c>
      <c r="H57" s="26">
        <v>2306</v>
      </c>
      <c r="I57" s="26"/>
      <c r="J57" s="26"/>
      <c r="K57" s="38">
        <f t="shared" si="0"/>
        <v>-0.673</v>
      </c>
      <c r="L57" s="36" t="str">
        <f t="shared" si="1"/>
        <v>是</v>
      </c>
      <c r="M57" s="36" t="str">
        <f t="shared" si="2"/>
        <v>否</v>
      </c>
    </row>
    <row r="58" ht="18.95" customHeight="1" spans="1:13">
      <c r="A58" s="17" t="s">
        <v>136</v>
      </c>
      <c r="B58" s="18" t="s">
        <v>136</v>
      </c>
      <c r="C58" s="18" t="s">
        <v>219</v>
      </c>
      <c r="D58" s="19" t="s">
        <v>232</v>
      </c>
      <c r="E58" s="18" t="s">
        <v>148</v>
      </c>
      <c r="F58" s="23" t="s">
        <v>233</v>
      </c>
      <c r="G58" s="24">
        <v>3985</v>
      </c>
      <c r="H58" s="26">
        <v>5266</v>
      </c>
      <c r="I58" s="26"/>
      <c r="J58" s="26"/>
      <c r="K58" s="38">
        <f t="shared" si="0"/>
        <v>0.321</v>
      </c>
      <c r="L58" s="36" t="str">
        <f t="shared" si="1"/>
        <v>是</v>
      </c>
      <c r="M58" s="36" t="str">
        <f t="shared" si="2"/>
        <v>否</v>
      </c>
    </row>
    <row r="59" ht="18.95" customHeight="1" spans="1:13">
      <c r="A59" s="17" t="s">
        <v>136</v>
      </c>
      <c r="B59" s="18" t="s">
        <v>136</v>
      </c>
      <c r="C59" s="18" t="s">
        <v>219</v>
      </c>
      <c r="D59" s="19" t="s">
        <v>234</v>
      </c>
      <c r="E59" s="18" t="s">
        <v>148</v>
      </c>
      <c r="F59" s="23" t="s">
        <v>161</v>
      </c>
      <c r="G59" s="24">
        <v>2654</v>
      </c>
      <c r="H59" s="26">
        <v>3624</v>
      </c>
      <c r="I59" s="26"/>
      <c r="J59" s="26"/>
      <c r="K59" s="38">
        <f t="shared" si="0"/>
        <v>0.365</v>
      </c>
      <c r="L59" s="36" t="str">
        <f t="shared" si="1"/>
        <v>是</v>
      </c>
      <c r="M59" s="36" t="str">
        <f t="shared" si="2"/>
        <v>否</v>
      </c>
    </row>
    <row r="60" ht="18.95" customHeight="1" spans="1:13">
      <c r="A60" s="17" t="s">
        <v>136</v>
      </c>
      <c r="B60" s="18" t="s">
        <v>136</v>
      </c>
      <c r="C60" s="18" t="s">
        <v>219</v>
      </c>
      <c r="D60" s="19" t="s">
        <v>235</v>
      </c>
      <c r="E60" s="18" t="s">
        <v>148</v>
      </c>
      <c r="F60" s="28" t="s">
        <v>236</v>
      </c>
      <c r="G60" s="24">
        <v>2389</v>
      </c>
      <c r="H60" s="26">
        <v>4934</v>
      </c>
      <c r="I60" s="26"/>
      <c r="J60" s="26"/>
      <c r="K60" s="38">
        <f t="shared" si="0"/>
        <v>1.065</v>
      </c>
      <c r="L60" s="36" t="str">
        <f t="shared" si="1"/>
        <v>是</v>
      </c>
      <c r="M60" s="36" t="str">
        <f t="shared" si="2"/>
        <v>否</v>
      </c>
    </row>
    <row r="61" ht="18.95" customHeight="1" spans="1:13">
      <c r="A61" s="17" t="s">
        <v>136</v>
      </c>
      <c r="B61" s="18" t="s">
        <v>137</v>
      </c>
      <c r="C61" s="18" t="s">
        <v>136</v>
      </c>
      <c r="D61" s="19" t="s">
        <v>237</v>
      </c>
      <c r="E61" s="18" t="s">
        <v>136</v>
      </c>
      <c r="F61" s="23" t="s">
        <v>238</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136</v>
      </c>
      <c r="B62" s="18" t="s">
        <v>136</v>
      </c>
      <c r="C62" s="18" t="s">
        <v>237</v>
      </c>
      <c r="D62" s="19" t="s">
        <v>239</v>
      </c>
      <c r="E62" s="18" t="s">
        <v>148</v>
      </c>
      <c r="F62" s="23" t="s">
        <v>142</v>
      </c>
      <c r="G62" s="24">
        <v>94586</v>
      </c>
      <c r="H62" s="26">
        <v>122709</v>
      </c>
      <c r="I62" s="26"/>
      <c r="J62" s="26"/>
      <c r="K62" s="38">
        <f t="shared" si="0"/>
        <v>0.297</v>
      </c>
      <c r="L62" s="36" t="str">
        <f t="shared" si="1"/>
        <v>是</v>
      </c>
      <c r="M62" s="36" t="str">
        <f t="shared" si="2"/>
        <v>否</v>
      </c>
    </row>
    <row r="63" ht="18.95" customHeight="1" spans="1:13">
      <c r="A63" s="17" t="s">
        <v>136</v>
      </c>
      <c r="B63" s="18" t="s">
        <v>136</v>
      </c>
      <c r="C63" s="18" t="s">
        <v>237</v>
      </c>
      <c r="D63" s="19" t="s">
        <v>240</v>
      </c>
      <c r="E63" s="18" t="s">
        <v>148</v>
      </c>
      <c r="F63" s="23" t="s">
        <v>144</v>
      </c>
      <c r="G63" s="24">
        <v>20425</v>
      </c>
      <c r="H63" s="26">
        <v>17226</v>
      </c>
      <c r="I63" s="26"/>
      <c r="J63" s="26"/>
      <c r="K63" s="38">
        <f t="shared" si="0"/>
        <v>-0.157</v>
      </c>
      <c r="L63" s="36" t="str">
        <f t="shared" si="1"/>
        <v>是</v>
      </c>
      <c r="M63" s="36" t="str">
        <f t="shared" si="2"/>
        <v>否</v>
      </c>
    </row>
    <row r="64" ht="18.95" customHeight="1" spans="1:13">
      <c r="A64" s="17" t="s">
        <v>136</v>
      </c>
      <c r="B64" s="18" t="s">
        <v>136</v>
      </c>
      <c r="C64" s="18" t="s">
        <v>237</v>
      </c>
      <c r="D64" s="19" t="s">
        <v>241</v>
      </c>
      <c r="E64" s="18" t="s">
        <v>148</v>
      </c>
      <c r="F64" s="23" t="s">
        <v>146</v>
      </c>
      <c r="G64" s="24">
        <v>192</v>
      </c>
      <c r="H64" s="26">
        <v>204</v>
      </c>
      <c r="I64" s="26"/>
      <c r="J64" s="26"/>
      <c r="K64" s="38">
        <f t="shared" si="0"/>
        <v>0.063</v>
      </c>
      <c r="L64" s="36" t="str">
        <f t="shared" si="1"/>
        <v>是</v>
      </c>
      <c r="M64" s="36" t="str">
        <f t="shared" si="2"/>
        <v>否</v>
      </c>
    </row>
    <row r="65" ht="18.95" customHeight="1" spans="1:13">
      <c r="A65" s="17" t="s">
        <v>136</v>
      </c>
      <c r="B65" s="18" t="s">
        <v>136</v>
      </c>
      <c r="C65" s="18" t="s">
        <v>237</v>
      </c>
      <c r="D65" s="19" t="s">
        <v>242</v>
      </c>
      <c r="E65" s="18" t="s">
        <v>148</v>
      </c>
      <c r="F65" s="23" t="s">
        <v>243</v>
      </c>
      <c r="G65" s="24">
        <v>2826</v>
      </c>
      <c r="H65" s="26">
        <v>1384</v>
      </c>
      <c r="I65" s="26"/>
      <c r="J65" s="26"/>
      <c r="K65" s="38">
        <f t="shared" si="0"/>
        <v>-0.51</v>
      </c>
      <c r="L65" s="36" t="str">
        <f t="shared" si="1"/>
        <v>是</v>
      </c>
      <c r="M65" s="36" t="str">
        <f t="shared" si="2"/>
        <v>否</v>
      </c>
    </row>
    <row r="66" ht="18.95" customHeight="1" spans="1:13">
      <c r="A66" s="17" t="s">
        <v>136</v>
      </c>
      <c r="B66" s="18" t="s">
        <v>136</v>
      </c>
      <c r="C66" s="18" t="s">
        <v>237</v>
      </c>
      <c r="D66" s="19" t="s">
        <v>244</v>
      </c>
      <c r="E66" s="18" t="s">
        <v>148</v>
      </c>
      <c r="F66" s="23" t="s">
        <v>245</v>
      </c>
      <c r="G66" s="24">
        <v>5583</v>
      </c>
      <c r="H66" s="26">
        <v>4732</v>
      </c>
      <c r="I66" s="26"/>
      <c r="J66" s="26"/>
      <c r="K66" s="38">
        <f t="shared" si="0"/>
        <v>-0.152</v>
      </c>
      <c r="L66" s="36" t="str">
        <f t="shared" si="1"/>
        <v>是</v>
      </c>
      <c r="M66" s="36" t="str">
        <f t="shared" si="2"/>
        <v>否</v>
      </c>
    </row>
    <row r="67" ht="18.95" customHeight="1" spans="1:13">
      <c r="A67" s="17" t="s">
        <v>136</v>
      </c>
      <c r="B67" s="18" t="s">
        <v>136</v>
      </c>
      <c r="C67" s="18" t="s">
        <v>237</v>
      </c>
      <c r="D67" s="19" t="s">
        <v>246</v>
      </c>
      <c r="E67" s="18" t="s">
        <v>148</v>
      </c>
      <c r="F67" s="23" t="s">
        <v>247</v>
      </c>
      <c r="G67" s="24">
        <v>125</v>
      </c>
      <c r="H67" s="26">
        <v>130</v>
      </c>
      <c r="I67" s="26"/>
      <c r="J67" s="26"/>
      <c r="K67" s="38">
        <f t="shared" si="0"/>
        <v>0.04</v>
      </c>
      <c r="L67" s="36" t="str">
        <f t="shared" si="1"/>
        <v>是</v>
      </c>
      <c r="M67" s="36" t="str">
        <f t="shared" si="2"/>
        <v>否</v>
      </c>
    </row>
    <row r="68" ht="18.95" customHeight="1" spans="1:13">
      <c r="A68" s="17" t="s">
        <v>136</v>
      </c>
      <c r="B68" s="18" t="s">
        <v>136</v>
      </c>
      <c r="C68" s="18" t="s">
        <v>237</v>
      </c>
      <c r="D68" s="19" t="s">
        <v>248</v>
      </c>
      <c r="E68" s="18" t="s">
        <v>148</v>
      </c>
      <c r="F68" s="23" t="s">
        <v>249</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136</v>
      </c>
      <c r="B69" s="18" t="s">
        <v>136</v>
      </c>
      <c r="C69" s="18" t="s">
        <v>237</v>
      </c>
      <c r="D69" s="19" t="s">
        <v>250</v>
      </c>
      <c r="E69" s="18" t="s">
        <v>148</v>
      </c>
      <c r="F69" s="23" t="s">
        <v>251</v>
      </c>
      <c r="G69" s="24">
        <v>5049</v>
      </c>
      <c r="H69" s="26">
        <v>2477</v>
      </c>
      <c r="I69" s="26"/>
      <c r="J69" s="26"/>
      <c r="K69" s="38">
        <f t="shared" si="3"/>
        <v>-0.509</v>
      </c>
      <c r="L69" s="36" t="str">
        <f t="shared" si="4"/>
        <v>是</v>
      </c>
      <c r="M69" s="36" t="str">
        <f t="shared" si="5"/>
        <v>否</v>
      </c>
    </row>
    <row r="70" ht="18.95" customHeight="1" spans="1:13">
      <c r="A70" s="17" t="s">
        <v>136</v>
      </c>
      <c r="B70" s="18" t="s">
        <v>136</v>
      </c>
      <c r="C70" s="18" t="s">
        <v>237</v>
      </c>
      <c r="D70" s="19" t="s">
        <v>252</v>
      </c>
      <c r="E70" s="18" t="s">
        <v>148</v>
      </c>
      <c r="F70" s="23" t="s">
        <v>161</v>
      </c>
      <c r="G70" s="24">
        <v>5843</v>
      </c>
      <c r="H70" s="26">
        <v>6705</v>
      </c>
      <c r="I70" s="26"/>
      <c r="J70" s="26"/>
      <c r="K70" s="38">
        <f t="shared" si="3"/>
        <v>0.148</v>
      </c>
      <c r="L70" s="36" t="str">
        <f t="shared" si="4"/>
        <v>是</v>
      </c>
      <c r="M70" s="36" t="str">
        <f t="shared" si="5"/>
        <v>否</v>
      </c>
    </row>
    <row r="71" ht="18.95" customHeight="1" spans="1:13">
      <c r="A71" s="17" t="s">
        <v>136</v>
      </c>
      <c r="B71" s="18" t="s">
        <v>136</v>
      </c>
      <c r="C71" s="18" t="s">
        <v>237</v>
      </c>
      <c r="D71" s="19" t="s">
        <v>253</v>
      </c>
      <c r="E71" s="18" t="s">
        <v>148</v>
      </c>
      <c r="F71" s="28" t="s">
        <v>254</v>
      </c>
      <c r="G71" s="24">
        <v>55097</v>
      </c>
      <c r="H71" s="26">
        <v>45344</v>
      </c>
      <c r="I71" s="26"/>
      <c r="J71" s="26"/>
      <c r="K71" s="38">
        <f t="shared" si="3"/>
        <v>-0.177</v>
      </c>
      <c r="L71" s="36" t="str">
        <f t="shared" si="4"/>
        <v>是</v>
      </c>
      <c r="M71" s="36" t="str">
        <f t="shared" si="5"/>
        <v>否</v>
      </c>
    </row>
    <row r="72" ht="18.95" customHeight="1" spans="1:13">
      <c r="A72" s="17" t="s">
        <v>136</v>
      </c>
      <c r="B72" s="18" t="s">
        <v>137</v>
      </c>
      <c r="C72" s="18" t="s">
        <v>136</v>
      </c>
      <c r="D72" s="19" t="s">
        <v>255</v>
      </c>
      <c r="E72" s="18" t="s">
        <v>136</v>
      </c>
      <c r="F72" s="23" t="s">
        <v>256</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136</v>
      </c>
      <c r="B73" s="18" t="s">
        <v>136</v>
      </c>
      <c r="C73" s="18" t="s">
        <v>255</v>
      </c>
      <c r="D73" s="19" t="s">
        <v>257</v>
      </c>
      <c r="E73" s="18" t="s">
        <v>148</v>
      </c>
      <c r="F73" s="23" t="s">
        <v>142</v>
      </c>
      <c r="G73" s="24">
        <v>110793</v>
      </c>
      <c r="H73" s="26">
        <v>130972</v>
      </c>
      <c r="I73" s="26"/>
      <c r="J73" s="26"/>
      <c r="K73" s="38">
        <f t="shared" si="3"/>
        <v>0.182</v>
      </c>
      <c r="L73" s="36" t="str">
        <f t="shared" si="4"/>
        <v>是</v>
      </c>
      <c r="M73" s="36" t="str">
        <f t="shared" si="5"/>
        <v>否</v>
      </c>
    </row>
    <row r="74" ht="18.95" customHeight="1" spans="1:13">
      <c r="A74" s="17" t="s">
        <v>136</v>
      </c>
      <c r="B74" s="18" t="s">
        <v>136</v>
      </c>
      <c r="C74" s="18" t="s">
        <v>255</v>
      </c>
      <c r="D74" s="19" t="s">
        <v>258</v>
      </c>
      <c r="E74" s="18" t="s">
        <v>148</v>
      </c>
      <c r="F74" s="23" t="s">
        <v>144</v>
      </c>
      <c r="G74" s="24">
        <v>52276</v>
      </c>
      <c r="H74" s="26">
        <v>31034</v>
      </c>
      <c r="I74" s="26"/>
      <c r="J74" s="26"/>
      <c r="K74" s="38">
        <f t="shared" si="3"/>
        <v>-0.406</v>
      </c>
      <c r="L74" s="36" t="str">
        <f t="shared" si="4"/>
        <v>是</v>
      </c>
      <c r="M74" s="36" t="str">
        <f t="shared" si="5"/>
        <v>否</v>
      </c>
    </row>
    <row r="75" ht="18.95" customHeight="1" spans="1:13">
      <c r="A75" s="17" t="s">
        <v>136</v>
      </c>
      <c r="B75" s="18" t="s">
        <v>136</v>
      </c>
      <c r="C75" s="18" t="s">
        <v>255</v>
      </c>
      <c r="D75" s="19" t="s">
        <v>259</v>
      </c>
      <c r="E75" s="18" t="s">
        <v>148</v>
      </c>
      <c r="F75" s="23" t="s">
        <v>146</v>
      </c>
      <c r="G75" s="24">
        <v>61</v>
      </c>
      <c r="H75" s="26">
        <v>58</v>
      </c>
      <c r="I75" s="26"/>
      <c r="J75" s="26"/>
      <c r="K75" s="38">
        <f t="shared" si="3"/>
        <v>-0.049</v>
      </c>
      <c r="L75" s="36" t="str">
        <f t="shared" si="4"/>
        <v>是</v>
      </c>
      <c r="M75" s="36" t="str">
        <f t="shared" si="5"/>
        <v>否</v>
      </c>
    </row>
    <row r="76" ht="18.95" customHeight="1" spans="1:13">
      <c r="A76" s="17" t="s">
        <v>136</v>
      </c>
      <c r="B76" s="18" t="s">
        <v>136</v>
      </c>
      <c r="C76" s="18" t="s">
        <v>255</v>
      </c>
      <c r="D76" s="19" t="s">
        <v>260</v>
      </c>
      <c r="E76" s="18" t="s">
        <v>148</v>
      </c>
      <c r="F76" s="23" t="s">
        <v>261</v>
      </c>
      <c r="G76" s="24">
        <v>4641</v>
      </c>
      <c r="H76" s="26">
        <v>5031</v>
      </c>
      <c r="I76" s="26"/>
      <c r="J76" s="26"/>
      <c r="K76" s="38">
        <f t="shared" si="3"/>
        <v>0.084</v>
      </c>
      <c r="L76" s="36" t="str">
        <f t="shared" si="4"/>
        <v>是</v>
      </c>
      <c r="M76" s="36" t="str">
        <f t="shared" si="5"/>
        <v>否</v>
      </c>
    </row>
    <row r="77" ht="18.95" customHeight="1" spans="1:13">
      <c r="A77" s="17" t="s">
        <v>136</v>
      </c>
      <c r="B77" s="18" t="s">
        <v>136</v>
      </c>
      <c r="C77" s="18" t="s">
        <v>255</v>
      </c>
      <c r="D77" s="19" t="s">
        <v>262</v>
      </c>
      <c r="E77" s="18" t="s">
        <v>148</v>
      </c>
      <c r="F77" s="23" t="s">
        <v>263</v>
      </c>
      <c r="G77" s="24">
        <v>3257</v>
      </c>
      <c r="H77" s="26">
        <v>2583</v>
      </c>
      <c r="I77" s="26"/>
      <c r="J77" s="26"/>
      <c r="K77" s="38">
        <f t="shared" si="3"/>
        <v>-0.207</v>
      </c>
      <c r="L77" s="36" t="str">
        <f t="shared" si="4"/>
        <v>是</v>
      </c>
      <c r="M77" s="36" t="str">
        <f t="shared" si="5"/>
        <v>否</v>
      </c>
    </row>
    <row r="78" ht="18.95" customHeight="1" spans="1:13">
      <c r="A78" s="17" t="s">
        <v>136</v>
      </c>
      <c r="B78" s="18" t="s">
        <v>136</v>
      </c>
      <c r="C78" s="18" t="s">
        <v>255</v>
      </c>
      <c r="D78" s="19" t="s">
        <v>264</v>
      </c>
      <c r="E78" s="18" t="s">
        <v>148</v>
      </c>
      <c r="F78" s="23" t="s">
        <v>265</v>
      </c>
      <c r="G78" s="24">
        <v>40326</v>
      </c>
      <c r="H78" s="26">
        <v>38144</v>
      </c>
      <c r="I78" s="26"/>
      <c r="J78" s="26"/>
      <c r="K78" s="38">
        <f t="shared" si="3"/>
        <v>-0.054</v>
      </c>
      <c r="L78" s="36" t="str">
        <f t="shared" si="4"/>
        <v>是</v>
      </c>
      <c r="M78" s="36" t="str">
        <f t="shared" si="5"/>
        <v>否</v>
      </c>
    </row>
    <row r="79" ht="18.95" customHeight="1" spans="1:13">
      <c r="A79" s="17" t="s">
        <v>136</v>
      </c>
      <c r="B79" s="18" t="s">
        <v>136</v>
      </c>
      <c r="C79" s="18" t="s">
        <v>255</v>
      </c>
      <c r="D79" s="19" t="s">
        <v>266</v>
      </c>
      <c r="E79" s="18" t="s">
        <v>148</v>
      </c>
      <c r="F79" s="23" t="s">
        <v>267</v>
      </c>
      <c r="G79" s="24">
        <v>5820</v>
      </c>
      <c r="H79" s="26">
        <v>3424</v>
      </c>
      <c r="I79" s="26"/>
      <c r="J79" s="26"/>
      <c r="K79" s="38">
        <f t="shared" si="3"/>
        <v>-0.412</v>
      </c>
      <c r="L79" s="36" t="str">
        <f t="shared" si="4"/>
        <v>是</v>
      </c>
      <c r="M79" s="36" t="str">
        <f t="shared" si="5"/>
        <v>否</v>
      </c>
    </row>
    <row r="80" ht="18.95" customHeight="1" spans="1:13">
      <c r="A80" s="17" t="s">
        <v>136</v>
      </c>
      <c r="B80" s="18" t="s">
        <v>136</v>
      </c>
      <c r="C80" s="18" t="s">
        <v>255</v>
      </c>
      <c r="D80" s="19" t="s">
        <v>268</v>
      </c>
      <c r="E80" s="18" t="s">
        <v>148</v>
      </c>
      <c r="F80" s="23" t="s">
        <v>269</v>
      </c>
      <c r="G80" s="24">
        <v>13109</v>
      </c>
      <c r="H80" s="26">
        <v>11079</v>
      </c>
      <c r="I80" s="26"/>
      <c r="J80" s="26"/>
      <c r="K80" s="38">
        <f t="shared" si="3"/>
        <v>-0.155</v>
      </c>
      <c r="L80" s="36" t="str">
        <f t="shared" si="4"/>
        <v>是</v>
      </c>
      <c r="M80" s="36" t="str">
        <f t="shared" si="5"/>
        <v>否</v>
      </c>
    </row>
    <row r="81" ht="18.95" customHeight="1" spans="1:13">
      <c r="A81" s="17" t="s">
        <v>136</v>
      </c>
      <c r="B81" s="18" t="s">
        <v>136</v>
      </c>
      <c r="C81" s="18" t="s">
        <v>255</v>
      </c>
      <c r="D81" s="19" t="s">
        <v>270</v>
      </c>
      <c r="E81" s="18" t="s">
        <v>148</v>
      </c>
      <c r="F81" s="23" t="s">
        <v>249</v>
      </c>
      <c r="G81" s="24">
        <v>5029</v>
      </c>
      <c r="H81" s="26">
        <v>5819</v>
      </c>
      <c r="I81" s="26"/>
      <c r="J81" s="26"/>
      <c r="K81" s="38">
        <f t="shared" si="3"/>
        <v>0.157</v>
      </c>
      <c r="L81" s="36" t="str">
        <f t="shared" si="4"/>
        <v>是</v>
      </c>
      <c r="M81" s="36" t="str">
        <f t="shared" si="5"/>
        <v>否</v>
      </c>
    </row>
    <row r="82" ht="18.95" customHeight="1" spans="1:13">
      <c r="A82" s="17" t="s">
        <v>136</v>
      </c>
      <c r="B82" s="18" t="s">
        <v>136</v>
      </c>
      <c r="C82" s="18" t="s">
        <v>255</v>
      </c>
      <c r="D82" s="19" t="s">
        <v>271</v>
      </c>
      <c r="E82" s="18" t="s">
        <v>148</v>
      </c>
      <c r="F82" s="23" t="s">
        <v>161</v>
      </c>
      <c r="G82" s="24">
        <v>125</v>
      </c>
      <c r="H82" s="26">
        <v>140</v>
      </c>
      <c r="I82" s="26"/>
      <c r="J82" s="26"/>
      <c r="K82" s="38">
        <f t="shared" si="3"/>
        <v>0.12</v>
      </c>
      <c r="L82" s="36" t="str">
        <f t="shared" si="4"/>
        <v>是</v>
      </c>
      <c r="M82" s="36" t="str">
        <f t="shared" si="5"/>
        <v>否</v>
      </c>
    </row>
    <row r="83" ht="18.95" customHeight="1" spans="1:13">
      <c r="A83" s="17" t="s">
        <v>136</v>
      </c>
      <c r="B83" s="18" t="s">
        <v>136</v>
      </c>
      <c r="C83" s="18" t="s">
        <v>255</v>
      </c>
      <c r="D83" s="19" t="s">
        <v>272</v>
      </c>
      <c r="E83" s="18" t="s">
        <v>148</v>
      </c>
      <c r="F83" s="28" t="s">
        <v>273</v>
      </c>
      <c r="G83" s="24">
        <v>61569</v>
      </c>
      <c r="H83" s="26">
        <v>77094</v>
      </c>
      <c r="I83" s="26"/>
      <c r="J83" s="26"/>
      <c r="K83" s="38">
        <f t="shared" si="3"/>
        <v>0.252</v>
      </c>
      <c r="L83" s="36" t="str">
        <f t="shared" si="4"/>
        <v>是</v>
      </c>
      <c r="M83" s="36" t="str">
        <f t="shared" si="5"/>
        <v>否</v>
      </c>
    </row>
    <row r="84" ht="18.95" customHeight="1" spans="1:13">
      <c r="A84" s="17" t="s">
        <v>136</v>
      </c>
      <c r="B84" s="18" t="s">
        <v>137</v>
      </c>
      <c r="C84" s="18" t="s">
        <v>136</v>
      </c>
      <c r="D84" s="19" t="s">
        <v>274</v>
      </c>
      <c r="E84" s="18" t="s">
        <v>136</v>
      </c>
      <c r="F84" s="23" t="s">
        <v>275</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136</v>
      </c>
      <c r="B85" s="18" t="s">
        <v>136</v>
      </c>
      <c r="C85" s="18" t="s">
        <v>274</v>
      </c>
      <c r="D85" s="19" t="s">
        <v>276</v>
      </c>
      <c r="E85" s="18" t="s">
        <v>148</v>
      </c>
      <c r="F85" s="23" t="s">
        <v>142</v>
      </c>
      <c r="G85" s="24">
        <v>25592</v>
      </c>
      <c r="H85" s="26">
        <v>32207</v>
      </c>
      <c r="I85" s="26"/>
      <c r="J85" s="26"/>
      <c r="K85" s="38">
        <f t="shared" si="3"/>
        <v>0.258</v>
      </c>
      <c r="L85" s="36" t="str">
        <f t="shared" si="4"/>
        <v>是</v>
      </c>
      <c r="M85" s="36" t="str">
        <f t="shared" si="5"/>
        <v>否</v>
      </c>
    </row>
    <row r="86" ht="18.95" customHeight="1" spans="1:13">
      <c r="A86" s="17" t="s">
        <v>136</v>
      </c>
      <c r="B86" s="18" t="s">
        <v>136</v>
      </c>
      <c r="C86" s="18" t="s">
        <v>274</v>
      </c>
      <c r="D86" s="19" t="s">
        <v>277</v>
      </c>
      <c r="E86" s="18" t="s">
        <v>148</v>
      </c>
      <c r="F86" s="23" t="s">
        <v>144</v>
      </c>
      <c r="G86" s="24">
        <v>4720</v>
      </c>
      <c r="H86" s="26">
        <v>4301</v>
      </c>
      <c r="I86" s="26"/>
      <c r="J86" s="26"/>
      <c r="K86" s="38">
        <f t="shared" si="3"/>
        <v>-0.089</v>
      </c>
      <c r="L86" s="36" t="str">
        <f t="shared" si="4"/>
        <v>是</v>
      </c>
      <c r="M86" s="36" t="str">
        <f t="shared" si="5"/>
        <v>否</v>
      </c>
    </row>
    <row r="87" ht="18.95" customHeight="1" spans="1:13">
      <c r="A87" s="17" t="s">
        <v>136</v>
      </c>
      <c r="B87" s="18" t="s">
        <v>136</v>
      </c>
      <c r="C87" s="18" t="s">
        <v>274</v>
      </c>
      <c r="D87" s="19" t="s">
        <v>278</v>
      </c>
      <c r="E87" s="18" t="s">
        <v>148</v>
      </c>
      <c r="F87" s="23" t="s">
        <v>146</v>
      </c>
      <c r="G87" s="24">
        <v>204</v>
      </c>
      <c r="H87" s="26">
        <v>199</v>
      </c>
      <c r="I87" s="26"/>
      <c r="J87" s="26"/>
      <c r="K87" s="38">
        <f t="shared" si="3"/>
        <v>-0.025</v>
      </c>
      <c r="L87" s="36" t="str">
        <f t="shared" si="4"/>
        <v>是</v>
      </c>
      <c r="M87" s="36" t="str">
        <f t="shared" si="5"/>
        <v>否</v>
      </c>
    </row>
    <row r="88" ht="18.95" customHeight="1" spans="1:13">
      <c r="A88" s="17" t="s">
        <v>136</v>
      </c>
      <c r="B88" s="18" t="s">
        <v>136</v>
      </c>
      <c r="C88" s="18" t="s">
        <v>274</v>
      </c>
      <c r="D88" s="19" t="s">
        <v>279</v>
      </c>
      <c r="E88" s="18" t="s">
        <v>148</v>
      </c>
      <c r="F88" s="23" t="s">
        <v>280</v>
      </c>
      <c r="G88" s="24">
        <v>16079</v>
      </c>
      <c r="H88" s="26">
        <v>16154</v>
      </c>
      <c r="I88" s="26"/>
      <c r="J88" s="26"/>
      <c r="K88" s="38">
        <f t="shared" si="3"/>
        <v>0.005</v>
      </c>
      <c r="L88" s="36" t="str">
        <f t="shared" si="4"/>
        <v>是</v>
      </c>
      <c r="M88" s="36" t="str">
        <f t="shared" si="5"/>
        <v>否</v>
      </c>
    </row>
    <row r="89" ht="18.95" customHeight="1" spans="1:13">
      <c r="A89" s="17" t="s">
        <v>136</v>
      </c>
      <c r="B89" s="18" t="s">
        <v>136</v>
      </c>
      <c r="C89" s="18" t="s">
        <v>274</v>
      </c>
      <c r="D89" s="19" t="s">
        <v>281</v>
      </c>
      <c r="E89" s="18" t="s">
        <v>148</v>
      </c>
      <c r="F89" s="23" t="s">
        <v>282</v>
      </c>
      <c r="G89" s="24">
        <v>1068</v>
      </c>
      <c r="H89" s="26">
        <v>953</v>
      </c>
      <c r="I89" s="26"/>
      <c r="J89" s="26"/>
      <c r="K89" s="38">
        <f t="shared" si="3"/>
        <v>-0.108</v>
      </c>
      <c r="L89" s="36" t="str">
        <f t="shared" si="4"/>
        <v>是</v>
      </c>
      <c r="M89" s="36" t="str">
        <f t="shared" si="5"/>
        <v>否</v>
      </c>
    </row>
    <row r="90" ht="18.95" customHeight="1" spans="1:13">
      <c r="A90" s="17" t="s">
        <v>136</v>
      </c>
      <c r="B90" s="18" t="s">
        <v>136</v>
      </c>
      <c r="C90" s="18" t="s">
        <v>274</v>
      </c>
      <c r="D90" s="19" t="s">
        <v>283</v>
      </c>
      <c r="E90" s="18" t="s">
        <v>148</v>
      </c>
      <c r="F90" s="23" t="s">
        <v>249</v>
      </c>
      <c r="G90" s="24">
        <v>1167</v>
      </c>
      <c r="H90" s="26">
        <v>1845</v>
      </c>
      <c r="I90" s="26"/>
      <c r="J90" s="26"/>
      <c r="K90" s="38">
        <f t="shared" si="3"/>
        <v>0.581</v>
      </c>
      <c r="L90" s="36" t="str">
        <f t="shared" si="4"/>
        <v>是</v>
      </c>
      <c r="M90" s="36" t="str">
        <f t="shared" si="5"/>
        <v>否</v>
      </c>
    </row>
    <row r="91" ht="18.95" customHeight="1" spans="1:13">
      <c r="A91" s="17" t="s">
        <v>136</v>
      </c>
      <c r="B91" s="18" t="s">
        <v>136</v>
      </c>
      <c r="C91" s="18" t="s">
        <v>274</v>
      </c>
      <c r="D91" s="19" t="s">
        <v>284</v>
      </c>
      <c r="E91" s="18" t="s">
        <v>148</v>
      </c>
      <c r="F91" s="23" t="s">
        <v>161</v>
      </c>
      <c r="G91" s="24">
        <v>1215</v>
      </c>
      <c r="H91" s="26">
        <v>1818</v>
      </c>
      <c r="I91" s="26"/>
      <c r="J91" s="26"/>
      <c r="K91" s="38">
        <f t="shared" si="3"/>
        <v>0.496</v>
      </c>
      <c r="L91" s="36" t="str">
        <f t="shared" si="4"/>
        <v>是</v>
      </c>
      <c r="M91" s="36" t="str">
        <f t="shared" si="5"/>
        <v>否</v>
      </c>
    </row>
    <row r="92" ht="18.95" customHeight="1" spans="1:13">
      <c r="A92" s="17" t="s">
        <v>136</v>
      </c>
      <c r="B92" s="18" t="s">
        <v>136</v>
      </c>
      <c r="C92" s="18" t="s">
        <v>274</v>
      </c>
      <c r="D92" s="19" t="s">
        <v>285</v>
      </c>
      <c r="E92" s="18" t="s">
        <v>148</v>
      </c>
      <c r="F92" s="28" t="s">
        <v>286</v>
      </c>
      <c r="G92" s="24">
        <v>4530</v>
      </c>
      <c r="H92" s="26">
        <v>4593</v>
      </c>
      <c r="I92" s="26"/>
      <c r="J92" s="26"/>
      <c r="K92" s="38">
        <f t="shared" si="3"/>
        <v>0.014</v>
      </c>
      <c r="L92" s="36" t="str">
        <f t="shared" si="4"/>
        <v>是</v>
      </c>
      <c r="M92" s="36" t="str">
        <f t="shared" si="5"/>
        <v>否</v>
      </c>
    </row>
    <row r="93" ht="18.95" customHeight="1" spans="1:13">
      <c r="A93" s="17" t="s">
        <v>136</v>
      </c>
      <c r="B93" s="18" t="s">
        <v>137</v>
      </c>
      <c r="C93" s="18" t="s">
        <v>136</v>
      </c>
      <c r="D93" s="19" t="s">
        <v>287</v>
      </c>
      <c r="E93" s="18" t="s">
        <v>136</v>
      </c>
      <c r="F93" s="23" t="s">
        <v>288</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136</v>
      </c>
      <c r="B94" s="18" t="s">
        <v>136</v>
      </c>
      <c r="C94" s="18" t="s">
        <v>287</v>
      </c>
      <c r="D94" s="19" t="s">
        <v>289</v>
      </c>
      <c r="E94" s="18" t="s">
        <v>148</v>
      </c>
      <c r="F94" s="23" t="s">
        <v>142</v>
      </c>
      <c r="G94" s="24">
        <v>87</v>
      </c>
      <c r="H94" s="26">
        <v>243</v>
      </c>
      <c r="I94" s="26"/>
      <c r="J94" s="26"/>
      <c r="K94" s="38">
        <f t="shared" si="3"/>
        <v>1.793</v>
      </c>
      <c r="L94" s="36" t="str">
        <f t="shared" si="4"/>
        <v>是</v>
      </c>
      <c r="M94" s="36" t="str">
        <f t="shared" si="5"/>
        <v>否</v>
      </c>
    </row>
    <row r="95" ht="18.95" customHeight="1" spans="1:13">
      <c r="A95" s="17" t="s">
        <v>136</v>
      </c>
      <c r="B95" s="18" t="s">
        <v>136</v>
      </c>
      <c r="C95" s="18" t="s">
        <v>287</v>
      </c>
      <c r="D95" s="19" t="s">
        <v>290</v>
      </c>
      <c r="E95" s="18" t="s">
        <v>148</v>
      </c>
      <c r="F95" s="23" t="s">
        <v>144</v>
      </c>
      <c r="G95" s="24">
        <v>600</v>
      </c>
      <c r="H95" s="26">
        <v>466</v>
      </c>
      <c r="I95" s="26"/>
      <c r="J95" s="26"/>
      <c r="K95" s="42">
        <f t="shared" si="3"/>
        <v>-0.223</v>
      </c>
      <c r="L95" s="36" t="str">
        <f t="shared" si="4"/>
        <v>是</v>
      </c>
      <c r="M95" s="36" t="str">
        <f t="shared" si="5"/>
        <v>否</v>
      </c>
    </row>
    <row r="96" ht="18.95" customHeight="1" spans="1:13">
      <c r="A96" s="17" t="s">
        <v>136</v>
      </c>
      <c r="B96" s="18" t="s">
        <v>136</v>
      </c>
      <c r="C96" s="18" t="s">
        <v>287</v>
      </c>
      <c r="D96" s="19" t="s">
        <v>291</v>
      </c>
      <c r="E96" s="18" t="s">
        <v>148</v>
      </c>
      <c r="F96" s="23" t="s">
        <v>146</v>
      </c>
      <c r="G96" s="24">
        <v>0</v>
      </c>
      <c r="H96" s="26">
        <v>0</v>
      </c>
      <c r="I96" s="26"/>
      <c r="J96" s="26"/>
      <c r="K96" s="42" t="str">
        <f t="shared" si="3"/>
        <v/>
      </c>
      <c r="L96" s="36" t="str">
        <f t="shared" si="4"/>
        <v>否</v>
      </c>
      <c r="M96" s="36" t="str">
        <f t="shared" si="5"/>
        <v>否</v>
      </c>
    </row>
    <row r="97" ht="18.95" customHeight="1" spans="1:13">
      <c r="A97" s="17" t="s">
        <v>136</v>
      </c>
      <c r="B97" s="18" t="s">
        <v>136</v>
      </c>
      <c r="C97" s="18" t="s">
        <v>287</v>
      </c>
      <c r="D97" s="19" t="s">
        <v>292</v>
      </c>
      <c r="E97" s="18" t="s">
        <v>148</v>
      </c>
      <c r="F97" s="23" t="s">
        <v>293</v>
      </c>
      <c r="G97" s="24">
        <v>0</v>
      </c>
      <c r="H97" s="26">
        <v>0</v>
      </c>
      <c r="I97" s="26"/>
      <c r="J97" s="26"/>
      <c r="K97" s="38" t="str">
        <f t="shared" si="3"/>
        <v/>
      </c>
      <c r="L97" s="36" t="str">
        <f t="shared" si="4"/>
        <v>否</v>
      </c>
      <c r="M97" s="36" t="str">
        <f t="shared" si="5"/>
        <v>否</v>
      </c>
    </row>
    <row r="98" ht="18.95" customHeight="1" spans="1:13">
      <c r="A98" s="17" t="s">
        <v>136</v>
      </c>
      <c r="B98" s="18" t="s">
        <v>136</v>
      </c>
      <c r="C98" s="18" t="s">
        <v>287</v>
      </c>
      <c r="D98" s="19" t="s">
        <v>294</v>
      </c>
      <c r="E98" s="18" t="s">
        <v>148</v>
      </c>
      <c r="F98" s="23" t="s">
        <v>295</v>
      </c>
      <c r="G98" s="24">
        <v>934</v>
      </c>
      <c r="H98" s="26">
        <v>1073</v>
      </c>
      <c r="I98" s="26"/>
      <c r="J98" s="26"/>
      <c r="K98" s="42">
        <f t="shared" si="3"/>
        <v>0.149</v>
      </c>
      <c r="L98" s="36" t="str">
        <f t="shared" si="4"/>
        <v>是</v>
      </c>
      <c r="M98" s="36" t="str">
        <f t="shared" si="5"/>
        <v>否</v>
      </c>
    </row>
    <row r="99" ht="18.95" customHeight="1" spans="1:13">
      <c r="A99" s="17" t="s">
        <v>136</v>
      </c>
      <c r="B99" s="18" t="s">
        <v>136</v>
      </c>
      <c r="C99" s="18" t="s">
        <v>287</v>
      </c>
      <c r="D99" s="486" t="s">
        <v>296</v>
      </c>
      <c r="E99" s="18" t="s">
        <v>148</v>
      </c>
      <c r="F99" s="23" t="s">
        <v>297</v>
      </c>
      <c r="G99" s="24">
        <v>460</v>
      </c>
      <c r="H99" s="26">
        <v>0</v>
      </c>
      <c r="I99" s="26"/>
      <c r="J99" s="26"/>
      <c r="K99" s="38">
        <f t="shared" si="3"/>
        <v>-1</v>
      </c>
      <c r="L99" s="36" t="str">
        <f t="shared" si="4"/>
        <v>是</v>
      </c>
      <c r="M99" s="36" t="str">
        <f t="shared" si="5"/>
        <v>否</v>
      </c>
    </row>
    <row r="100" ht="18.95" customHeight="1" spans="1:13">
      <c r="A100" s="17" t="s">
        <v>136</v>
      </c>
      <c r="B100" s="18" t="s">
        <v>136</v>
      </c>
      <c r="C100" s="18" t="s">
        <v>287</v>
      </c>
      <c r="D100" s="486" t="s">
        <v>298</v>
      </c>
      <c r="E100" s="18" t="s">
        <v>148</v>
      </c>
      <c r="F100" s="23" t="s">
        <v>249</v>
      </c>
      <c r="G100" s="24">
        <v>0</v>
      </c>
      <c r="H100" s="26">
        <v>129</v>
      </c>
      <c r="I100" s="26"/>
      <c r="J100" s="26"/>
      <c r="K100" s="42" t="str">
        <f t="shared" si="3"/>
        <v/>
      </c>
      <c r="L100" s="36" t="str">
        <f t="shared" si="4"/>
        <v>是</v>
      </c>
      <c r="M100" s="36" t="str">
        <f t="shared" si="5"/>
        <v>否</v>
      </c>
    </row>
    <row r="101" ht="18.95" customHeight="1" spans="1:13">
      <c r="A101" s="17" t="s">
        <v>136</v>
      </c>
      <c r="B101" s="18" t="s">
        <v>136</v>
      </c>
      <c r="C101" s="18" t="s">
        <v>287</v>
      </c>
      <c r="D101" s="484" t="s">
        <v>299</v>
      </c>
      <c r="E101" s="18" t="s">
        <v>148</v>
      </c>
      <c r="F101" s="23" t="s">
        <v>161</v>
      </c>
      <c r="G101" s="24">
        <v>0</v>
      </c>
      <c r="H101" s="26">
        <v>0</v>
      </c>
      <c r="I101" s="26"/>
      <c r="J101" s="26"/>
      <c r="K101" s="38" t="str">
        <f t="shared" si="3"/>
        <v/>
      </c>
      <c r="L101" s="36" t="str">
        <f t="shared" si="4"/>
        <v>否</v>
      </c>
      <c r="M101" s="36" t="str">
        <f t="shared" si="5"/>
        <v>否</v>
      </c>
    </row>
    <row r="102" ht="18.95" customHeight="1" spans="1:13">
      <c r="A102" s="17" t="s">
        <v>136</v>
      </c>
      <c r="B102" s="18" t="s">
        <v>136</v>
      </c>
      <c r="C102" s="18" t="s">
        <v>287</v>
      </c>
      <c r="D102" s="19" t="s">
        <v>300</v>
      </c>
      <c r="E102" s="18" t="s">
        <v>148</v>
      </c>
      <c r="F102" s="28" t="s">
        <v>301</v>
      </c>
      <c r="G102" s="24">
        <v>110</v>
      </c>
      <c r="H102" s="26">
        <v>225</v>
      </c>
      <c r="I102" s="26"/>
      <c r="J102" s="26"/>
      <c r="K102" s="38">
        <f t="shared" si="3"/>
        <v>1.045</v>
      </c>
      <c r="L102" s="36" t="str">
        <f t="shared" si="4"/>
        <v>是</v>
      </c>
      <c r="M102" s="36" t="str">
        <f t="shared" si="5"/>
        <v>否</v>
      </c>
    </row>
    <row r="103" ht="18.95" customHeight="1" spans="1:13">
      <c r="A103" s="17" t="s">
        <v>136</v>
      </c>
      <c r="B103" s="18" t="s">
        <v>137</v>
      </c>
      <c r="C103" s="18" t="s">
        <v>136</v>
      </c>
      <c r="D103" s="19" t="s">
        <v>302</v>
      </c>
      <c r="E103" s="18" t="s">
        <v>136</v>
      </c>
      <c r="F103" s="23" t="s">
        <v>303</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136</v>
      </c>
      <c r="B104" s="18" t="s">
        <v>136</v>
      </c>
      <c r="C104" s="18" t="s">
        <v>302</v>
      </c>
      <c r="D104" s="19" t="s">
        <v>304</v>
      </c>
      <c r="E104" s="18" t="s">
        <v>148</v>
      </c>
      <c r="F104" s="23" t="s">
        <v>142</v>
      </c>
      <c r="G104" s="24">
        <v>27266</v>
      </c>
      <c r="H104" s="26">
        <v>32307</v>
      </c>
      <c r="I104" s="26"/>
      <c r="J104" s="26"/>
      <c r="K104" s="38">
        <f t="shared" si="3"/>
        <v>0.185</v>
      </c>
      <c r="L104" s="36" t="str">
        <f t="shared" si="4"/>
        <v>是</v>
      </c>
      <c r="M104" s="36" t="str">
        <f t="shared" si="5"/>
        <v>否</v>
      </c>
    </row>
    <row r="105" ht="18.95" customHeight="1" spans="1:13">
      <c r="A105" s="17" t="s">
        <v>136</v>
      </c>
      <c r="B105" s="18" t="s">
        <v>136</v>
      </c>
      <c r="C105" s="18" t="s">
        <v>302</v>
      </c>
      <c r="D105" s="19" t="s">
        <v>305</v>
      </c>
      <c r="E105" s="18" t="s">
        <v>148</v>
      </c>
      <c r="F105" s="23" t="s">
        <v>144</v>
      </c>
      <c r="G105" s="24">
        <v>3457</v>
      </c>
      <c r="H105" s="26">
        <v>3457</v>
      </c>
      <c r="I105" s="26"/>
      <c r="J105" s="26"/>
      <c r="K105" s="38">
        <f t="shared" si="3"/>
        <v>0</v>
      </c>
      <c r="L105" s="36" t="str">
        <f t="shared" si="4"/>
        <v>是</v>
      </c>
      <c r="M105" s="36" t="str">
        <f t="shared" si="5"/>
        <v>否</v>
      </c>
    </row>
    <row r="106" ht="18.95" customHeight="1" spans="1:13">
      <c r="A106" s="17" t="s">
        <v>136</v>
      </c>
      <c r="B106" s="18" t="s">
        <v>136</v>
      </c>
      <c r="C106" s="18" t="s">
        <v>302</v>
      </c>
      <c r="D106" s="19" t="s">
        <v>306</v>
      </c>
      <c r="E106" s="18" t="s">
        <v>148</v>
      </c>
      <c r="F106" s="23" t="s">
        <v>146</v>
      </c>
      <c r="G106" s="24">
        <v>83</v>
      </c>
      <c r="H106" s="26">
        <v>8</v>
      </c>
      <c r="I106" s="26"/>
      <c r="J106" s="26"/>
      <c r="K106" s="38">
        <f t="shared" si="3"/>
        <v>-0.904</v>
      </c>
      <c r="L106" s="36" t="str">
        <f t="shared" si="4"/>
        <v>是</v>
      </c>
      <c r="M106" s="36" t="str">
        <f t="shared" si="5"/>
        <v>否</v>
      </c>
    </row>
    <row r="107" ht="18.95" customHeight="1" spans="1:13">
      <c r="A107" s="17" t="s">
        <v>136</v>
      </c>
      <c r="B107" s="18" t="s">
        <v>136</v>
      </c>
      <c r="C107" s="18" t="s">
        <v>302</v>
      </c>
      <c r="D107" s="19" t="s">
        <v>307</v>
      </c>
      <c r="E107" s="18" t="s">
        <v>148</v>
      </c>
      <c r="F107" s="23" t="s">
        <v>308</v>
      </c>
      <c r="G107" s="24">
        <v>0</v>
      </c>
      <c r="H107" s="26">
        <v>18</v>
      </c>
      <c r="I107" s="26"/>
      <c r="J107" s="26"/>
      <c r="K107" s="42" t="str">
        <f t="shared" si="3"/>
        <v/>
      </c>
      <c r="L107" s="36" t="str">
        <f t="shared" si="4"/>
        <v>是</v>
      </c>
      <c r="M107" s="36" t="str">
        <f t="shared" si="5"/>
        <v>否</v>
      </c>
    </row>
    <row r="108" ht="18.95" customHeight="1" spans="1:13">
      <c r="A108" s="17" t="s">
        <v>136</v>
      </c>
      <c r="B108" s="18" t="s">
        <v>136</v>
      </c>
      <c r="C108" s="18" t="s">
        <v>302</v>
      </c>
      <c r="D108" s="19" t="s">
        <v>309</v>
      </c>
      <c r="E108" s="18" t="s">
        <v>148</v>
      </c>
      <c r="F108" s="23" t="s">
        <v>310</v>
      </c>
      <c r="G108" s="24">
        <v>0</v>
      </c>
      <c r="H108" s="26">
        <v>0</v>
      </c>
      <c r="I108" s="26"/>
      <c r="J108" s="26"/>
      <c r="K108" s="38" t="str">
        <f t="shared" si="3"/>
        <v/>
      </c>
      <c r="L108" s="36" t="str">
        <f t="shared" si="4"/>
        <v>否</v>
      </c>
      <c r="M108" s="36" t="str">
        <f t="shared" si="5"/>
        <v>否</v>
      </c>
    </row>
    <row r="109" ht="18.95" customHeight="1" spans="1:13">
      <c r="A109" s="17" t="s">
        <v>136</v>
      </c>
      <c r="B109" s="18" t="s">
        <v>136</v>
      </c>
      <c r="C109" s="18" t="s">
        <v>302</v>
      </c>
      <c r="D109" s="19" t="s">
        <v>311</v>
      </c>
      <c r="E109" s="18" t="s">
        <v>148</v>
      </c>
      <c r="F109" s="23" t="s">
        <v>312</v>
      </c>
      <c r="G109" s="24">
        <v>38011</v>
      </c>
      <c r="H109" s="26">
        <v>54513</v>
      </c>
      <c r="I109" s="26"/>
      <c r="J109" s="26"/>
      <c r="K109" s="42">
        <f t="shared" si="3"/>
        <v>0.434</v>
      </c>
      <c r="L109" s="36" t="str">
        <f t="shared" si="4"/>
        <v>是</v>
      </c>
      <c r="M109" s="36" t="str">
        <f t="shared" si="5"/>
        <v>否</v>
      </c>
    </row>
    <row r="110" ht="18.95" customHeight="1" spans="1:13">
      <c r="A110" s="17" t="s">
        <v>136</v>
      </c>
      <c r="B110" s="18" t="s">
        <v>136</v>
      </c>
      <c r="C110" s="18" t="s">
        <v>302</v>
      </c>
      <c r="D110" s="19" t="s">
        <v>313</v>
      </c>
      <c r="E110" s="18" t="s">
        <v>148</v>
      </c>
      <c r="F110" s="23" t="s">
        <v>314</v>
      </c>
      <c r="G110" s="24">
        <v>0</v>
      </c>
      <c r="H110" s="26">
        <v>175</v>
      </c>
      <c r="I110" s="26"/>
      <c r="J110" s="26"/>
      <c r="K110" s="38" t="str">
        <f t="shared" si="3"/>
        <v/>
      </c>
      <c r="L110" s="36" t="str">
        <f t="shared" si="4"/>
        <v>是</v>
      </c>
      <c r="M110" s="36" t="str">
        <f t="shared" si="5"/>
        <v>否</v>
      </c>
    </row>
    <row r="111" ht="18.95" customHeight="1" spans="1:13">
      <c r="A111" s="17" t="s">
        <v>136</v>
      </c>
      <c r="B111" s="18" t="s">
        <v>136</v>
      </c>
      <c r="C111" s="18" t="s">
        <v>302</v>
      </c>
      <c r="D111" s="19" t="s">
        <v>315</v>
      </c>
      <c r="E111" s="18" t="s">
        <v>148</v>
      </c>
      <c r="F111" s="23" t="s">
        <v>316</v>
      </c>
      <c r="G111" s="24">
        <v>584</v>
      </c>
      <c r="H111" s="26">
        <v>2991</v>
      </c>
      <c r="I111" s="26"/>
      <c r="J111" s="26"/>
      <c r="K111" s="38">
        <f t="shared" si="3"/>
        <v>4.122</v>
      </c>
      <c r="L111" s="36" t="str">
        <f t="shared" si="4"/>
        <v>是</v>
      </c>
      <c r="M111" s="36" t="str">
        <f t="shared" si="5"/>
        <v>否</v>
      </c>
    </row>
    <row r="112" ht="18.95" customHeight="1" spans="1:13">
      <c r="A112" s="17" t="s">
        <v>136</v>
      </c>
      <c r="B112" s="18" t="s">
        <v>136</v>
      </c>
      <c r="C112" s="18" t="s">
        <v>302</v>
      </c>
      <c r="D112" s="19" t="s">
        <v>317</v>
      </c>
      <c r="E112" s="18" t="s">
        <v>148</v>
      </c>
      <c r="F112" s="23" t="s">
        <v>318</v>
      </c>
      <c r="G112" s="24">
        <v>357</v>
      </c>
      <c r="H112" s="26">
        <v>332</v>
      </c>
      <c r="I112" s="26"/>
      <c r="J112" s="26"/>
      <c r="K112" s="38">
        <f t="shared" si="3"/>
        <v>-0.07</v>
      </c>
      <c r="L112" s="36" t="str">
        <f t="shared" si="4"/>
        <v>是</v>
      </c>
      <c r="M112" s="36" t="str">
        <f t="shared" si="5"/>
        <v>否</v>
      </c>
    </row>
    <row r="113" ht="18.95" customHeight="1" spans="1:13">
      <c r="A113" s="17" t="s">
        <v>136</v>
      </c>
      <c r="B113" s="18" t="s">
        <v>136</v>
      </c>
      <c r="C113" s="18" t="s">
        <v>302</v>
      </c>
      <c r="D113" s="19" t="s">
        <v>319</v>
      </c>
      <c r="E113" s="18" t="s">
        <v>148</v>
      </c>
      <c r="F113" s="23" t="s">
        <v>320</v>
      </c>
      <c r="G113" s="24">
        <v>183</v>
      </c>
      <c r="H113" s="26">
        <v>336</v>
      </c>
      <c r="I113" s="26"/>
      <c r="J113" s="26"/>
      <c r="K113" s="38">
        <f t="shared" si="3"/>
        <v>0.836</v>
      </c>
      <c r="L113" s="36" t="str">
        <f t="shared" si="4"/>
        <v>是</v>
      </c>
      <c r="M113" s="36" t="str">
        <f t="shared" si="5"/>
        <v>否</v>
      </c>
    </row>
    <row r="114" ht="18.95" customHeight="1" spans="1:13">
      <c r="A114" s="17" t="s">
        <v>136</v>
      </c>
      <c r="B114" s="18" t="s">
        <v>136</v>
      </c>
      <c r="C114" s="18" t="s">
        <v>302</v>
      </c>
      <c r="D114" s="19" t="s">
        <v>321</v>
      </c>
      <c r="E114" s="18" t="s">
        <v>148</v>
      </c>
      <c r="F114" s="23" t="s">
        <v>322</v>
      </c>
      <c r="G114" s="24">
        <v>1138</v>
      </c>
      <c r="H114" s="26">
        <v>1326</v>
      </c>
      <c r="I114" s="26"/>
      <c r="J114" s="26"/>
      <c r="K114" s="38">
        <f t="shared" si="3"/>
        <v>0.165</v>
      </c>
      <c r="L114" s="36" t="str">
        <f t="shared" si="4"/>
        <v>是</v>
      </c>
      <c r="M114" s="36" t="str">
        <f t="shared" si="5"/>
        <v>否</v>
      </c>
    </row>
    <row r="115" ht="18.95" customHeight="1" spans="1:13">
      <c r="A115" s="17" t="s">
        <v>136</v>
      </c>
      <c r="B115" s="18" t="s">
        <v>136</v>
      </c>
      <c r="C115" s="18" t="s">
        <v>302</v>
      </c>
      <c r="D115" s="19" t="s">
        <v>323</v>
      </c>
      <c r="E115" s="18" t="s">
        <v>148</v>
      </c>
      <c r="F115" s="23" t="s">
        <v>324</v>
      </c>
      <c r="G115" s="24">
        <v>21</v>
      </c>
      <c r="H115" s="26">
        <v>15</v>
      </c>
      <c r="I115" s="26"/>
      <c r="J115" s="26"/>
      <c r="K115" s="38">
        <f t="shared" si="3"/>
        <v>-0.286</v>
      </c>
      <c r="L115" s="36" t="str">
        <f t="shared" si="4"/>
        <v>是</v>
      </c>
      <c r="M115" s="36" t="str">
        <f t="shared" si="5"/>
        <v>否</v>
      </c>
    </row>
    <row r="116" ht="18.95" customHeight="1" spans="1:13">
      <c r="A116" s="17" t="s">
        <v>136</v>
      </c>
      <c r="B116" s="18" t="s">
        <v>136</v>
      </c>
      <c r="C116" s="18" t="s">
        <v>302</v>
      </c>
      <c r="D116" s="19" t="s">
        <v>325</v>
      </c>
      <c r="E116" s="18" t="s">
        <v>148</v>
      </c>
      <c r="F116" s="23" t="s">
        <v>161</v>
      </c>
      <c r="G116" s="24">
        <v>2716</v>
      </c>
      <c r="H116" s="26">
        <v>3665</v>
      </c>
      <c r="I116" s="26"/>
      <c r="J116" s="26"/>
      <c r="K116" s="38">
        <f t="shared" si="3"/>
        <v>0.349</v>
      </c>
      <c r="L116" s="36" t="str">
        <f t="shared" si="4"/>
        <v>是</v>
      </c>
      <c r="M116" s="36" t="str">
        <f t="shared" si="5"/>
        <v>否</v>
      </c>
    </row>
    <row r="117" ht="18.95" customHeight="1" spans="1:13">
      <c r="A117" s="17" t="s">
        <v>136</v>
      </c>
      <c r="B117" s="18"/>
      <c r="C117" s="18" t="s">
        <v>302</v>
      </c>
      <c r="D117" s="19" t="s">
        <v>326</v>
      </c>
      <c r="E117" s="18" t="s">
        <v>148</v>
      </c>
      <c r="F117" s="28" t="s">
        <v>4625</v>
      </c>
      <c r="G117" s="24">
        <v>10466</v>
      </c>
      <c r="H117" s="26">
        <v>9095</v>
      </c>
      <c r="I117" s="26"/>
      <c r="J117" s="26"/>
      <c r="K117" s="38">
        <f t="shared" si="3"/>
        <v>-0.131</v>
      </c>
      <c r="L117" s="36" t="str">
        <f t="shared" si="4"/>
        <v>是</v>
      </c>
      <c r="M117" s="36" t="str">
        <f t="shared" si="5"/>
        <v>否</v>
      </c>
    </row>
    <row r="118" ht="18.95" customHeight="1" spans="1:13">
      <c r="A118" s="17" t="s">
        <v>136</v>
      </c>
      <c r="B118" s="490" t="s">
        <v>137</v>
      </c>
      <c r="C118" s="18"/>
      <c r="D118" s="19" t="s">
        <v>328</v>
      </c>
      <c r="E118" s="18"/>
      <c r="F118" s="23" t="s">
        <v>329</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136</v>
      </c>
      <c r="B119" s="18" t="s">
        <v>136</v>
      </c>
      <c r="C119" s="18" t="s">
        <v>328</v>
      </c>
      <c r="D119" s="19" t="s">
        <v>330</v>
      </c>
      <c r="E119" s="18" t="s">
        <v>148</v>
      </c>
      <c r="F119" s="23" t="s">
        <v>142</v>
      </c>
      <c r="G119" s="24">
        <v>70807</v>
      </c>
      <c r="H119" s="26">
        <v>89823</v>
      </c>
      <c r="I119" s="26"/>
      <c r="J119" s="26"/>
      <c r="K119" s="38">
        <f t="shared" si="3"/>
        <v>0.269</v>
      </c>
      <c r="L119" s="36" t="str">
        <f t="shared" si="4"/>
        <v>是</v>
      </c>
      <c r="M119" s="36" t="str">
        <f t="shared" si="5"/>
        <v>否</v>
      </c>
    </row>
    <row r="120" ht="18.95" customHeight="1" spans="1:13">
      <c r="A120" s="17" t="s">
        <v>136</v>
      </c>
      <c r="B120" s="18" t="s">
        <v>136</v>
      </c>
      <c r="C120" s="18" t="s">
        <v>328</v>
      </c>
      <c r="D120" s="19" t="s">
        <v>331</v>
      </c>
      <c r="E120" s="18" t="s">
        <v>148</v>
      </c>
      <c r="F120" s="23" t="s">
        <v>144</v>
      </c>
      <c r="G120" s="24">
        <v>14836</v>
      </c>
      <c r="H120" s="26">
        <v>18313</v>
      </c>
      <c r="I120" s="26"/>
      <c r="J120" s="26"/>
      <c r="K120" s="38">
        <f t="shared" si="3"/>
        <v>0.234</v>
      </c>
      <c r="L120" s="36" t="str">
        <f t="shared" si="4"/>
        <v>是</v>
      </c>
      <c r="M120" s="36" t="str">
        <f t="shared" si="5"/>
        <v>否</v>
      </c>
    </row>
    <row r="121" ht="18.95" customHeight="1" spans="1:13">
      <c r="A121" s="17" t="s">
        <v>136</v>
      </c>
      <c r="B121" s="18" t="s">
        <v>136</v>
      </c>
      <c r="C121" s="18" t="s">
        <v>328</v>
      </c>
      <c r="D121" s="19" t="s">
        <v>332</v>
      </c>
      <c r="E121" s="18" t="s">
        <v>148</v>
      </c>
      <c r="F121" s="23" t="s">
        <v>146</v>
      </c>
      <c r="G121" s="24">
        <v>45</v>
      </c>
      <c r="H121" s="26">
        <v>47</v>
      </c>
      <c r="I121" s="26"/>
      <c r="J121" s="26"/>
      <c r="K121" s="38">
        <f t="shared" si="3"/>
        <v>0.044</v>
      </c>
      <c r="L121" s="36" t="str">
        <f t="shared" si="4"/>
        <v>是</v>
      </c>
      <c r="M121" s="36" t="str">
        <f t="shared" si="5"/>
        <v>否</v>
      </c>
    </row>
    <row r="122" ht="18.95" customHeight="1" spans="1:13">
      <c r="A122" s="17" t="s">
        <v>136</v>
      </c>
      <c r="B122" s="18" t="s">
        <v>136</v>
      </c>
      <c r="C122" s="18" t="s">
        <v>328</v>
      </c>
      <c r="D122" s="19" t="s">
        <v>333</v>
      </c>
      <c r="E122" s="18" t="s">
        <v>148</v>
      </c>
      <c r="F122" s="23" t="s">
        <v>334</v>
      </c>
      <c r="G122" s="24">
        <v>3226</v>
      </c>
      <c r="H122" s="26">
        <v>1348</v>
      </c>
      <c r="I122" s="26"/>
      <c r="J122" s="26"/>
      <c r="K122" s="38">
        <f t="shared" si="3"/>
        <v>-0.582</v>
      </c>
      <c r="L122" s="36" t="str">
        <f t="shared" si="4"/>
        <v>是</v>
      </c>
      <c r="M122" s="36" t="str">
        <f t="shared" si="5"/>
        <v>否</v>
      </c>
    </row>
    <row r="123" ht="18.95" customHeight="1" spans="1:13">
      <c r="A123" s="17" t="s">
        <v>136</v>
      </c>
      <c r="B123" s="18" t="s">
        <v>136</v>
      </c>
      <c r="C123" s="18" t="s">
        <v>328</v>
      </c>
      <c r="D123" s="19" t="s">
        <v>335</v>
      </c>
      <c r="E123" s="18" t="s">
        <v>148</v>
      </c>
      <c r="F123" s="23" t="s">
        <v>336</v>
      </c>
      <c r="G123" s="24">
        <v>1059</v>
      </c>
      <c r="H123" s="26">
        <v>984</v>
      </c>
      <c r="I123" s="26"/>
      <c r="J123" s="26"/>
      <c r="K123" s="42">
        <f t="shared" si="3"/>
        <v>-0.071</v>
      </c>
      <c r="L123" s="36" t="str">
        <f t="shared" si="4"/>
        <v>是</v>
      </c>
      <c r="M123" s="36" t="str">
        <f t="shared" si="5"/>
        <v>否</v>
      </c>
    </row>
    <row r="124" ht="18.95" customHeight="1" spans="1:13">
      <c r="A124" s="17" t="s">
        <v>136</v>
      </c>
      <c r="B124" s="18" t="s">
        <v>136</v>
      </c>
      <c r="C124" s="18" t="s">
        <v>328</v>
      </c>
      <c r="D124" s="19" t="s">
        <v>337</v>
      </c>
      <c r="E124" s="18" t="s">
        <v>148</v>
      </c>
      <c r="F124" s="23" t="s">
        <v>338</v>
      </c>
      <c r="G124" s="24">
        <v>0</v>
      </c>
      <c r="H124" s="26">
        <v>25</v>
      </c>
      <c r="I124" s="26"/>
      <c r="J124" s="26"/>
      <c r="K124" s="38" t="str">
        <f t="shared" si="3"/>
        <v/>
      </c>
      <c r="L124" s="36" t="str">
        <f t="shared" si="4"/>
        <v>是</v>
      </c>
      <c r="M124" s="36" t="str">
        <f t="shared" si="5"/>
        <v>否</v>
      </c>
    </row>
    <row r="125" ht="18.95" customHeight="1" spans="1:13">
      <c r="A125" s="17" t="s">
        <v>136</v>
      </c>
      <c r="B125" s="18" t="s">
        <v>136</v>
      </c>
      <c r="C125" s="18" t="s">
        <v>328</v>
      </c>
      <c r="D125" s="19" t="s">
        <v>339</v>
      </c>
      <c r="E125" s="18" t="s">
        <v>148</v>
      </c>
      <c r="F125" s="23" t="s">
        <v>161</v>
      </c>
      <c r="G125" s="24">
        <v>97</v>
      </c>
      <c r="H125" s="26">
        <v>354</v>
      </c>
      <c r="I125" s="26"/>
      <c r="J125" s="26"/>
      <c r="K125" s="38">
        <f t="shared" si="3"/>
        <v>2.649</v>
      </c>
      <c r="L125" s="36" t="str">
        <f t="shared" si="4"/>
        <v>是</v>
      </c>
      <c r="M125" s="36" t="str">
        <f t="shared" si="5"/>
        <v>否</v>
      </c>
    </row>
    <row r="126" ht="18.95" customHeight="1" spans="1:13">
      <c r="A126" s="17" t="s">
        <v>136</v>
      </c>
      <c r="B126" s="18"/>
      <c r="C126" s="18" t="s">
        <v>328</v>
      </c>
      <c r="D126" s="19" t="s">
        <v>340</v>
      </c>
      <c r="E126" s="18" t="s">
        <v>148</v>
      </c>
      <c r="F126" s="40" t="s">
        <v>341</v>
      </c>
      <c r="G126" s="24">
        <v>18011</v>
      </c>
      <c r="H126" s="26">
        <v>18427</v>
      </c>
      <c r="I126" s="26"/>
      <c r="J126" s="26"/>
      <c r="K126" s="38">
        <f t="shared" si="3"/>
        <v>0.023</v>
      </c>
      <c r="L126" s="36" t="str">
        <f t="shared" si="4"/>
        <v>是</v>
      </c>
      <c r="M126" s="36" t="str">
        <f t="shared" si="5"/>
        <v>否</v>
      </c>
    </row>
    <row r="127" ht="18.95" customHeight="1" spans="1:13">
      <c r="A127" s="17" t="s">
        <v>136</v>
      </c>
      <c r="B127" s="490" t="s">
        <v>137</v>
      </c>
      <c r="C127" s="18"/>
      <c r="D127" s="19" t="s">
        <v>342</v>
      </c>
      <c r="E127" s="18"/>
      <c r="F127" s="41" t="s">
        <v>343</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136</v>
      </c>
      <c r="B128" s="18" t="s">
        <v>136</v>
      </c>
      <c r="C128" s="18" t="s">
        <v>342</v>
      </c>
      <c r="D128" s="19" t="s">
        <v>344</v>
      </c>
      <c r="E128" s="18" t="s">
        <v>148</v>
      </c>
      <c r="F128" s="41" t="s">
        <v>142</v>
      </c>
      <c r="G128" s="24">
        <v>29751</v>
      </c>
      <c r="H128" s="26">
        <v>35975</v>
      </c>
      <c r="I128" s="26"/>
      <c r="J128" s="26"/>
      <c r="K128" s="38">
        <f t="shared" si="3"/>
        <v>0.209</v>
      </c>
      <c r="L128" s="36" t="str">
        <f t="shared" si="4"/>
        <v>是</v>
      </c>
      <c r="M128" s="36" t="str">
        <f t="shared" si="5"/>
        <v>否</v>
      </c>
    </row>
    <row r="129" ht="18.95" customHeight="1" spans="1:13">
      <c r="A129" s="17" t="s">
        <v>136</v>
      </c>
      <c r="B129" s="18" t="s">
        <v>136</v>
      </c>
      <c r="C129" s="18" t="s">
        <v>342</v>
      </c>
      <c r="D129" s="19" t="s">
        <v>345</v>
      </c>
      <c r="E129" s="18" t="s">
        <v>148</v>
      </c>
      <c r="F129" s="41" t="s">
        <v>144</v>
      </c>
      <c r="G129" s="24">
        <v>8996</v>
      </c>
      <c r="H129" s="26">
        <v>7471</v>
      </c>
      <c r="I129" s="26"/>
      <c r="J129" s="26"/>
      <c r="K129" s="38">
        <f t="shared" si="3"/>
        <v>-0.17</v>
      </c>
      <c r="L129" s="36" t="str">
        <f t="shared" si="4"/>
        <v>是</v>
      </c>
      <c r="M129" s="36" t="str">
        <f t="shared" si="5"/>
        <v>否</v>
      </c>
    </row>
    <row r="130" ht="18.95" customHeight="1" spans="1:13">
      <c r="A130" s="17" t="s">
        <v>136</v>
      </c>
      <c r="B130" s="18" t="s">
        <v>136</v>
      </c>
      <c r="C130" s="18" t="s">
        <v>342</v>
      </c>
      <c r="D130" s="19" t="s">
        <v>346</v>
      </c>
      <c r="E130" s="18" t="s">
        <v>148</v>
      </c>
      <c r="F130" s="41" t="s">
        <v>146</v>
      </c>
      <c r="G130" s="24">
        <v>216</v>
      </c>
      <c r="H130" s="26">
        <v>286</v>
      </c>
      <c r="I130" s="26"/>
      <c r="J130" s="26"/>
      <c r="K130" s="38">
        <f t="shared" si="3"/>
        <v>0.324</v>
      </c>
      <c r="L130" s="36" t="str">
        <f t="shared" si="4"/>
        <v>是</v>
      </c>
      <c r="M130" s="36" t="str">
        <f t="shared" si="5"/>
        <v>否</v>
      </c>
    </row>
    <row r="131" ht="18.95" customHeight="1" spans="1:13">
      <c r="A131" s="17" t="s">
        <v>136</v>
      </c>
      <c r="B131" s="18" t="s">
        <v>136</v>
      </c>
      <c r="C131" s="18" t="s">
        <v>342</v>
      </c>
      <c r="D131" s="19" t="s">
        <v>347</v>
      </c>
      <c r="E131" s="18" t="s">
        <v>148</v>
      </c>
      <c r="F131" s="41" t="s">
        <v>348</v>
      </c>
      <c r="G131" s="24">
        <v>1837</v>
      </c>
      <c r="H131" s="26">
        <v>2707</v>
      </c>
      <c r="I131" s="26"/>
      <c r="J131" s="26"/>
      <c r="K131" s="38">
        <f t="shared" si="3"/>
        <v>0.474</v>
      </c>
      <c r="L131" s="36" t="str">
        <f t="shared" si="4"/>
        <v>是</v>
      </c>
      <c r="M131" s="36" t="str">
        <f t="shared" si="5"/>
        <v>否</v>
      </c>
    </row>
    <row r="132" ht="18.95" customHeight="1" spans="1:13">
      <c r="A132" s="17" t="s">
        <v>136</v>
      </c>
      <c r="B132" s="18" t="s">
        <v>136</v>
      </c>
      <c r="C132" s="18" t="s">
        <v>342</v>
      </c>
      <c r="D132" s="19" t="s">
        <v>349</v>
      </c>
      <c r="E132" s="18" t="s">
        <v>148</v>
      </c>
      <c r="F132" s="41" t="s">
        <v>350</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136</v>
      </c>
      <c r="B133" s="18" t="s">
        <v>136</v>
      </c>
      <c r="C133" s="18" t="s">
        <v>342</v>
      </c>
      <c r="D133" s="19" t="s">
        <v>351</v>
      </c>
      <c r="E133" s="18" t="s">
        <v>148</v>
      </c>
      <c r="F133" s="41" t="s">
        <v>352</v>
      </c>
      <c r="G133" s="24">
        <v>990</v>
      </c>
      <c r="H133" s="26">
        <v>980</v>
      </c>
      <c r="I133" s="26"/>
      <c r="J133" s="26"/>
      <c r="K133" s="38">
        <f t="shared" si="6"/>
        <v>-0.01</v>
      </c>
      <c r="L133" s="36" t="str">
        <f t="shared" si="7"/>
        <v>是</v>
      </c>
      <c r="M133" s="36" t="str">
        <f t="shared" si="8"/>
        <v>否</v>
      </c>
    </row>
    <row r="134" ht="18.95" customHeight="1" spans="1:13">
      <c r="A134" s="17" t="s">
        <v>136</v>
      </c>
      <c r="B134" s="18" t="s">
        <v>136</v>
      </c>
      <c r="C134" s="18" t="s">
        <v>342</v>
      </c>
      <c r="D134" s="19" t="s">
        <v>353</v>
      </c>
      <c r="E134" s="18" t="s">
        <v>148</v>
      </c>
      <c r="F134" s="41" t="s">
        <v>354</v>
      </c>
      <c r="G134" s="24">
        <v>8916</v>
      </c>
      <c r="H134" s="26">
        <v>12391</v>
      </c>
      <c r="I134" s="26"/>
      <c r="J134" s="26"/>
      <c r="K134" s="38">
        <f t="shared" si="6"/>
        <v>0.39</v>
      </c>
      <c r="L134" s="36" t="str">
        <f t="shared" si="7"/>
        <v>是</v>
      </c>
      <c r="M134" s="36" t="str">
        <f t="shared" si="8"/>
        <v>否</v>
      </c>
    </row>
    <row r="135" ht="18.95" customHeight="1" spans="1:13">
      <c r="A135" s="17" t="s">
        <v>136</v>
      </c>
      <c r="B135" s="18" t="s">
        <v>136</v>
      </c>
      <c r="C135" s="18" t="s">
        <v>342</v>
      </c>
      <c r="D135" s="19" t="s">
        <v>355</v>
      </c>
      <c r="E135" s="18" t="s">
        <v>148</v>
      </c>
      <c r="F135" s="41" t="s">
        <v>356</v>
      </c>
      <c r="G135" s="24">
        <v>52086</v>
      </c>
      <c r="H135" s="26">
        <v>54748</v>
      </c>
      <c r="I135" s="26"/>
      <c r="J135" s="26"/>
      <c r="K135" s="38">
        <f t="shared" si="6"/>
        <v>0.051</v>
      </c>
      <c r="L135" s="36" t="str">
        <f t="shared" si="7"/>
        <v>是</v>
      </c>
      <c r="M135" s="36" t="str">
        <f t="shared" si="8"/>
        <v>否</v>
      </c>
    </row>
    <row r="136" ht="18.95" customHeight="1" spans="1:13">
      <c r="A136" s="17" t="s">
        <v>136</v>
      </c>
      <c r="B136" s="18" t="s">
        <v>136</v>
      </c>
      <c r="C136" s="18" t="s">
        <v>342</v>
      </c>
      <c r="D136" s="19" t="s">
        <v>357</v>
      </c>
      <c r="E136" s="18" t="s">
        <v>148</v>
      </c>
      <c r="F136" s="41" t="s">
        <v>161</v>
      </c>
      <c r="G136" s="24">
        <v>1361</v>
      </c>
      <c r="H136" s="26">
        <v>1943</v>
      </c>
      <c r="I136" s="26"/>
      <c r="J136" s="26"/>
      <c r="K136" s="38">
        <f t="shared" si="6"/>
        <v>0.428</v>
      </c>
      <c r="L136" s="36" t="str">
        <f t="shared" si="7"/>
        <v>是</v>
      </c>
      <c r="M136" s="36" t="str">
        <f t="shared" si="8"/>
        <v>否</v>
      </c>
    </row>
    <row r="137" ht="18.95" customHeight="1" spans="1:13">
      <c r="A137" s="17" t="s">
        <v>136</v>
      </c>
      <c r="B137" s="18"/>
      <c r="C137" s="18" t="s">
        <v>342</v>
      </c>
      <c r="D137" s="19" t="s">
        <v>358</v>
      </c>
      <c r="E137" s="18" t="s">
        <v>148</v>
      </c>
      <c r="F137" s="40" t="s">
        <v>359</v>
      </c>
      <c r="G137" s="24">
        <v>19988</v>
      </c>
      <c r="H137" s="26">
        <v>22566</v>
      </c>
      <c r="I137" s="26"/>
      <c r="J137" s="26"/>
      <c r="K137" s="38">
        <f t="shared" si="6"/>
        <v>0.129</v>
      </c>
      <c r="L137" s="36" t="str">
        <f t="shared" si="7"/>
        <v>是</v>
      </c>
      <c r="M137" s="36" t="str">
        <f t="shared" si="8"/>
        <v>否</v>
      </c>
    </row>
    <row r="138" ht="18.95" customHeight="1" spans="1:13">
      <c r="A138" s="17" t="s">
        <v>136</v>
      </c>
      <c r="B138" s="490" t="s">
        <v>137</v>
      </c>
      <c r="C138" s="18"/>
      <c r="D138" s="19" t="s">
        <v>360</v>
      </c>
      <c r="E138" s="18"/>
      <c r="F138" s="41" t="s">
        <v>361</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136</v>
      </c>
      <c r="B139" s="18" t="s">
        <v>136</v>
      </c>
      <c r="C139" s="18" t="s">
        <v>360</v>
      </c>
      <c r="D139" s="19" t="s">
        <v>362</v>
      </c>
      <c r="E139" s="18" t="s">
        <v>148</v>
      </c>
      <c r="F139" s="41" t="s">
        <v>142</v>
      </c>
      <c r="G139" s="24">
        <v>520</v>
      </c>
      <c r="H139" s="26">
        <v>596</v>
      </c>
      <c r="I139" s="26"/>
      <c r="J139" s="26"/>
      <c r="K139" s="38">
        <f t="shared" si="6"/>
        <v>0.146</v>
      </c>
      <c r="L139" s="36" t="str">
        <f t="shared" si="7"/>
        <v>是</v>
      </c>
      <c r="M139" s="36" t="str">
        <f t="shared" si="8"/>
        <v>否</v>
      </c>
    </row>
    <row r="140" ht="18.95" customHeight="1" spans="1:13">
      <c r="A140" s="17" t="s">
        <v>136</v>
      </c>
      <c r="B140" s="18" t="s">
        <v>136</v>
      </c>
      <c r="C140" s="18" t="s">
        <v>360</v>
      </c>
      <c r="D140" s="19" t="s">
        <v>363</v>
      </c>
      <c r="E140" s="18" t="s">
        <v>148</v>
      </c>
      <c r="F140" s="41" t="s">
        <v>144</v>
      </c>
      <c r="G140" s="24">
        <v>860</v>
      </c>
      <c r="H140" s="26">
        <v>965</v>
      </c>
      <c r="I140" s="26"/>
      <c r="J140" s="26"/>
      <c r="K140" s="42">
        <f t="shared" si="6"/>
        <v>0.122</v>
      </c>
      <c r="L140" s="36" t="str">
        <f t="shared" si="7"/>
        <v>是</v>
      </c>
      <c r="M140" s="36" t="str">
        <f t="shared" si="8"/>
        <v>否</v>
      </c>
    </row>
    <row r="141" ht="18.95" customHeight="1" spans="1:13">
      <c r="A141" s="17" t="s">
        <v>136</v>
      </c>
      <c r="B141" s="18" t="s">
        <v>136</v>
      </c>
      <c r="C141" s="18" t="s">
        <v>360</v>
      </c>
      <c r="D141" s="19" t="s">
        <v>364</v>
      </c>
      <c r="E141" s="18" t="s">
        <v>148</v>
      </c>
      <c r="F141" s="41" t="s">
        <v>146</v>
      </c>
      <c r="G141" s="24">
        <v>0</v>
      </c>
      <c r="H141" s="26">
        <v>0</v>
      </c>
      <c r="I141" s="26"/>
      <c r="J141" s="26"/>
      <c r="K141" s="42" t="str">
        <f t="shared" si="6"/>
        <v/>
      </c>
      <c r="L141" s="36" t="str">
        <f t="shared" si="7"/>
        <v>否</v>
      </c>
      <c r="M141" s="36" t="str">
        <f t="shared" si="8"/>
        <v>否</v>
      </c>
    </row>
    <row r="142" ht="18.95" customHeight="1" spans="1:13">
      <c r="A142" s="17" t="s">
        <v>136</v>
      </c>
      <c r="B142" s="18" t="s">
        <v>136</v>
      </c>
      <c r="C142" s="18" t="s">
        <v>360</v>
      </c>
      <c r="D142" s="19" t="s">
        <v>365</v>
      </c>
      <c r="E142" s="18" t="s">
        <v>148</v>
      </c>
      <c r="F142" s="41" t="s">
        <v>366</v>
      </c>
      <c r="G142" s="24">
        <v>0</v>
      </c>
      <c r="H142" s="26">
        <v>0</v>
      </c>
      <c r="I142" s="26"/>
      <c r="J142" s="26"/>
      <c r="K142" s="38" t="str">
        <f t="shared" si="6"/>
        <v/>
      </c>
      <c r="L142" s="36" t="str">
        <f t="shared" si="7"/>
        <v>否</v>
      </c>
      <c r="M142" s="36" t="str">
        <f t="shared" si="8"/>
        <v>否</v>
      </c>
    </row>
    <row r="143" ht="18.95" customHeight="1" spans="1:13">
      <c r="A143" s="17" t="s">
        <v>136</v>
      </c>
      <c r="B143" s="18" t="s">
        <v>136</v>
      </c>
      <c r="C143" s="18" t="s">
        <v>360</v>
      </c>
      <c r="D143" s="19" t="s">
        <v>367</v>
      </c>
      <c r="E143" s="18" t="s">
        <v>148</v>
      </c>
      <c r="F143" s="41" t="s">
        <v>368</v>
      </c>
      <c r="G143" s="24">
        <v>310</v>
      </c>
      <c r="H143" s="26">
        <v>261</v>
      </c>
      <c r="I143" s="26"/>
      <c r="J143" s="26"/>
      <c r="K143" s="38">
        <f t="shared" si="6"/>
        <v>-0.158</v>
      </c>
      <c r="L143" s="36" t="str">
        <f t="shared" si="7"/>
        <v>是</v>
      </c>
      <c r="M143" s="36" t="str">
        <f t="shared" si="8"/>
        <v>否</v>
      </c>
    </row>
    <row r="144" ht="18.95" customHeight="1" spans="1:13">
      <c r="A144" s="17" t="s">
        <v>136</v>
      </c>
      <c r="B144" s="18" t="s">
        <v>136</v>
      </c>
      <c r="C144" s="18" t="s">
        <v>360</v>
      </c>
      <c r="D144" s="19" t="s">
        <v>369</v>
      </c>
      <c r="E144" s="18" t="s">
        <v>148</v>
      </c>
      <c r="F144" s="41" t="s">
        <v>370</v>
      </c>
      <c r="G144" s="24">
        <v>71</v>
      </c>
      <c r="H144" s="26">
        <v>21</v>
      </c>
      <c r="I144" s="26"/>
      <c r="J144" s="26"/>
      <c r="K144" s="42">
        <f t="shared" si="6"/>
        <v>-0.704</v>
      </c>
      <c r="L144" s="36" t="str">
        <f t="shared" si="7"/>
        <v>是</v>
      </c>
      <c r="M144" s="36" t="str">
        <f t="shared" si="8"/>
        <v>否</v>
      </c>
    </row>
    <row r="145" ht="18.95" customHeight="1" spans="1:13">
      <c r="A145" s="17" t="s">
        <v>136</v>
      </c>
      <c r="B145" s="18" t="s">
        <v>136</v>
      </c>
      <c r="C145" s="18" t="s">
        <v>360</v>
      </c>
      <c r="D145" s="19" t="s">
        <v>371</v>
      </c>
      <c r="E145" s="18" t="s">
        <v>148</v>
      </c>
      <c r="F145" s="41" t="s">
        <v>372</v>
      </c>
      <c r="G145" s="24">
        <v>0</v>
      </c>
      <c r="H145" s="26">
        <v>0</v>
      </c>
      <c r="I145" s="26"/>
      <c r="J145" s="26"/>
      <c r="K145" s="42" t="str">
        <f t="shared" si="6"/>
        <v/>
      </c>
      <c r="L145" s="36" t="str">
        <f t="shared" si="7"/>
        <v>否</v>
      </c>
      <c r="M145" s="36" t="str">
        <f t="shared" si="8"/>
        <v>否</v>
      </c>
    </row>
    <row r="146" ht="18.95" customHeight="1" spans="1:13">
      <c r="A146" s="17" t="s">
        <v>136</v>
      </c>
      <c r="B146" s="18" t="s">
        <v>136</v>
      </c>
      <c r="C146" s="18" t="s">
        <v>360</v>
      </c>
      <c r="D146" s="19" t="s">
        <v>373</v>
      </c>
      <c r="E146" s="18" t="s">
        <v>148</v>
      </c>
      <c r="F146" s="41" t="s">
        <v>374</v>
      </c>
      <c r="G146" s="24">
        <v>0</v>
      </c>
      <c r="H146" s="26">
        <v>0</v>
      </c>
      <c r="I146" s="26"/>
      <c r="J146" s="26"/>
      <c r="K146" s="38" t="str">
        <f t="shared" si="6"/>
        <v/>
      </c>
      <c r="L146" s="36" t="str">
        <f t="shared" si="7"/>
        <v>否</v>
      </c>
      <c r="M146" s="36" t="str">
        <f t="shared" si="8"/>
        <v>否</v>
      </c>
    </row>
    <row r="147" ht="18.95" customHeight="1" spans="1:13">
      <c r="A147" s="17" t="s">
        <v>136</v>
      </c>
      <c r="B147" s="18" t="s">
        <v>136</v>
      </c>
      <c r="C147" s="18" t="s">
        <v>360</v>
      </c>
      <c r="D147" s="19" t="s">
        <v>375</v>
      </c>
      <c r="E147" s="18" t="s">
        <v>148</v>
      </c>
      <c r="F147" s="41" t="s">
        <v>376</v>
      </c>
      <c r="G147" s="24">
        <v>7</v>
      </c>
      <c r="H147" s="26">
        <v>7</v>
      </c>
      <c r="I147" s="26"/>
      <c r="J147" s="26"/>
      <c r="K147" s="38">
        <f t="shared" si="6"/>
        <v>0</v>
      </c>
      <c r="L147" s="36" t="str">
        <f t="shared" si="7"/>
        <v>是</v>
      </c>
      <c r="M147" s="36" t="str">
        <f t="shared" si="8"/>
        <v>否</v>
      </c>
    </row>
    <row r="148" ht="18.95" customHeight="1" spans="1:13">
      <c r="A148" s="17" t="s">
        <v>136</v>
      </c>
      <c r="B148" s="18" t="s">
        <v>136</v>
      </c>
      <c r="C148" s="18" t="s">
        <v>360</v>
      </c>
      <c r="D148" s="19" t="s">
        <v>377</v>
      </c>
      <c r="E148" s="18" t="s">
        <v>148</v>
      </c>
      <c r="F148" s="41" t="s">
        <v>161</v>
      </c>
      <c r="G148" s="24">
        <v>54</v>
      </c>
      <c r="H148" s="26">
        <v>113</v>
      </c>
      <c r="I148" s="26"/>
      <c r="J148" s="26"/>
      <c r="K148" s="38">
        <f t="shared" si="6"/>
        <v>1.093</v>
      </c>
      <c r="L148" s="36" t="str">
        <f t="shared" si="7"/>
        <v>是</v>
      </c>
      <c r="M148" s="36" t="str">
        <f t="shared" si="8"/>
        <v>否</v>
      </c>
    </row>
    <row r="149" ht="18.95" customHeight="1" spans="1:13">
      <c r="A149" s="17" t="s">
        <v>136</v>
      </c>
      <c r="B149" s="18"/>
      <c r="C149" s="18" t="s">
        <v>360</v>
      </c>
      <c r="D149" s="19" t="s">
        <v>378</v>
      </c>
      <c r="E149" s="18" t="s">
        <v>148</v>
      </c>
      <c r="F149" s="40" t="s">
        <v>379</v>
      </c>
      <c r="G149" s="24">
        <v>7</v>
      </c>
      <c r="H149" s="26">
        <v>68</v>
      </c>
      <c r="I149" s="26"/>
      <c r="J149" s="26"/>
      <c r="K149" s="38">
        <f t="shared" si="6"/>
        <v>8.714</v>
      </c>
      <c r="L149" s="36" t="str">
        <f t="shared" si="7"/>
        <v>是</v>
      </c>
      <c r="M149" s="36" t="str">
        <f t="shared" si="8"/>
        <v>否</v>
      </c>
    </row>
    <row r="150" ht="18.95" customHeight="1" spans="1:13">
      <c r="A150" s="17" t="s">
        <v>136</v>
      </c>
      <c r="B150" s="490" t="s">
        <v>137</v>
      </c>
      <c r="C150" s="18"/>
      <c r="D150" s="19" t="s">
        <v>380</v>
      </c>
      <c r="E150" s="18"/>
      <c r="F150" s="41" t="s">
        <v>381</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136</v>
      </c>
      <c r="B151" s="18" t="s">
        <v>136</v>
      </c>
      <c r="C151" s="18" t="s">
        <v>380</v>
      </c>
      <c r="D151" s="19" t="s">
        <v>382</v>
      </c>
      <c r="E151" s="18" t="s">
        <v>148</v>
      </c>
      <c r="F151" s="41" t="s">
        <v>142</v>
      </c>
      <c r="G151" s="24">
        <v>77308</v>
      </c>
      <c r="H151" s="26">
        <v>82373</v>
      </c>
      <c r="I151" s="26"/>
      <c r="J151" s="26"/>
      <c r="K151" s="38">
        <f t="shared" si="6"/>
        <v>0.066</v>
      </c>
      <c r="L151" s="36" t="str">
        <f t="shared" si="7"/>
        <v>是</v>
      </c>
      <c r="M151" s="36" t="str">
        <f t="shared" si="8"/>
        <v>否</v>
      </c>
    </row>
    <row r="152" ht="18.95" customHeight="1" spans="1:13">
      <c r="A152" s="17" t="s">
        <v>136</v>
      </c>
      <c r="B152" s="18" t="s">
        <v>136</v>
      </c>
      <c r="C152" s="18" t="s">
        <v>380</v>
      </c>
      <c r="D152" s="19" t="s">
        <v>383</v>
      </c>
      <c r="E152" s="18" t="s">
        <v>148</v>
      </c>
      <c r="F152" s="41" t="s">
        <v>144</v>
      </c>
      <c r="G152" s="24">
        <v>5998</v>
      </c>
      <c r="H152" s="26">
        <v>5738</v>
      </c>
      <c r="I152" s="26"/>
      <c r="J152" s="26"/>
      <c r="K152" s="38">
        <f t="shared" si="6"/>
        <v>-0.043</v>
      </c>
      <c r="L152" s="36" t="str">
        <f t="shared" si="7"/>
        <v>是</v>
      </c>
      <c r="M152" s="36" t="str">
        <f t="shared" si="8"/>
        <v>否</v>
      </c>
    </row>
    <row r="153" ht="18.95" customHeight="1" spans="1:13">
      <c r="A153" s="17" t="s">
        <v>136</v>
      </c>
      <c r="B153" s="18" t="s">
        <v>136</v>
      </c>
      <c r="C153" s="18" t="s">
        <v>380</v>
      </c>
      <c r="D153" s="19" t="s">
        <v>384</v>
      </c>
      <c r="E153" s="18" t="s">
        <v>148</v>
      </c>
      <c r="F153" s="41" t="s">
        <v>146</v>
      </c>
      <c r="G153" s="24">
        <v>951</v>
      </c>
      <c r="H153" s="26">
        <v>415</v>
      </c>
      <c r="I153" s="26"/>
      <c r="J153" s="26"/>
      <c r="K153" s="38">
        <f t="shared" si="6"/>
        <v>-0.564</v>
      </c>
      <c r="L153" s="36" t="str">
        <f t="shared" si="7"/>
        <v>是</v>
      </c>
      <c r="M153" s="36" t="str">
        <f t="shared" si="8"/>
        <v>否</v>
      </c>
    </row>
    <row r="154" ht="18.95" customHeight="1" spans="1:13">
      <c r="A154" s="17" t="s">
        <v>136</v>
      </c>
      <c r="B154" s="18" t="s">
        <v>136</v>
      </c>
      <c r="C154" s="18" t="s">
        <v>380</v>
      </c>
      <c r="D154" s="19" t="s">
        <v>385</v>
      </c>
      <c r="E154" s="18" t="s">
        <v>148</v>
      </c>
      <c r="F154" s="41" t="s">
        <v>386</v>
      </c>
      <c r="G154" s="24">
        <v>3957</v>
      </c>
      <c r="H154" s="26">
        <v>4446</v>
      </c>
      <c r="I154" s="26"/>
      <c r="J154" s="26"/>
      <c r="K154" s="38">
        <f t="shared" si="6"/>
        <v>0.124</v>
      </c>
      <c r="L154" s="36" t="str">
        <f t="shared" si="7"/>
        <v>是</v>
      </c>
      <c r="M154" s="36" t="str">
        <f t="shared" si="8"/>
        <v>否</v>
      </c>
    </row>
    <row r="155" ht="18.95" customHeight="1" spans="1:13">
      <c r="A155" s="17" t="s">
        <v>136</v>
      </c>
      <c r="B155" s="18" t="s">
        <v>136</v>
      </c>
      <c r="C155" s="18" t="s">
        <v>380</v>
      </c>
      <c r="D155" s="19" t="s">
        <v>387</v>
      </c>
      <c r="E155" s="18" t="s">
        <v>148</v>
      </c>
      <c r="F155" s="41" t="s">
        <v>388</v>
      </c>
      <c r="G155" s="24">
        <v>8810</v>
      </c>
      <c r="H155" s="26">
        <v>4765</v>
      </c>
      <c r="I155" s="26"/>
      <c r="J155" s="26"/>
      <c r="K155" s="38">
        <f t="shared" si="6"/>
        <v>-0.459</v>
      </c>
      <c r="L155" s="36" t="str">
        <f t="shared" si="7"/>
        <v>是</v>
      </c>
      <c r="M155" s="36" t="str">
        <f t="shared" si="8"/>
        <v>否</v>
      </c>
    </row>
    <row r="156" ht="18.95" customHeight="1" spans="1:13">
      <c r="A156" s="17" t="s">
        <v>136</v>
      </c>
      <c r="B156" s="18" t="s">
        <v>136</v>
      </c>
      <c r="C156" s="18" t="s">
        <v>380</v>
      </c>
      <c r="D156" s="19" t="s">
        <v>389</v>
      </c>
      <c r="E156" s="18" t="s">
        <v>148</v>
      </c>
      <c r="F156" s="41" t="s">
        <v>390</v>
      </c>
      <c r="G156" s="24">
        <v>2429</v>
      </c>
      <c r="H156" s="26">
        <v>1475</v>
      </c>
      <c r="I156" s="26"/>
      <c r="J156" s="26"/>
      <c r="K156" s="38">
        <f t="shared" si="6"/>
        <v>-0.393</v>
      </c>
      <c r="L156" s="36" t="str">
        <f t="shared" si="7"/>
        <v>是</v>
      </c>
      <c r="M156" s="36" t="str">
        <f t="shared" si="8"/>
        <v>否</v>
      </c>
    </row>
    <row r="157" ht="18.95" customHeight="1" spans="1:13">
      <c r="A157" s="17" t="s">
        <v>136</v>
      </c>
      <c r="B157" s="18" t="s">
        <v>136</v>
      </c>
      <c r="C157" s="18" t="s">
        <v>380</v>
      </c>
      <c r="D157" s="19" t="s">
        <v>391</v>
      </c>
      <c r="E157" s="18" t="s">
        <v>148</v>
      </c>
      <c r="F157" s="41" t="s">
        <v>249</v>
      </c>
      <c r="G157" s="24">
        <v>319</v>
      </c>
      <c r="H157" s="26">
        <v>529</v>
      </c>
      <c r="I157" s="26"/>
      <c r="J157" s="26"/>
      <c r="K157" s="38">
        <f t="shared" si="6"/>
        <v>0.658</v>
      </c>
      <c r="L157" s="36" t="str">
        <f t="shared" si="7"/>
        <v>是</v>
      </c>
      <c r="M157" s="36" t="str">
        <f t="shared" si="8"/>
        <v>否</v>
      </c>
    </row>
    <row r="158" ht="18.95" customHeight="1" spans="1:13">
      <c r="A158" s="17" t="s">
        <v>136</v>
      </c>
      <c r="B158" s="18" t="s">
        <v>136</v>
      </c>
      <c r="C158" s="18" t="s">
        <v>380</v>
      </c>
      <c r="D158" s="19" t="s">
        <v>392</v>
      </c>
      <c r="E158" s="18" t="s">
        <v>148</v>
      </c>
      <c r="F158" s="41" t="s">
        <v>161</v>
      </c>
      <c r="G158" s="24">
        <v>3524</v>
      </c>
      <c r="H158" s="26">
        <v>2370</v>
      </c>
      <c r="I158" s="26"/>
      <c r="J158" s="26"/>
      <c r="K158" s="38">
        <f t="shared" si="6"/>
        <v>-0.327</v>
      </c>
      <c r="L158" s="36" t="str">
        <f t="shared" si="7"/>
        <v>是</v>
      </c>
      <c r="M158" s="36" t="str">
        <f t="shared" si="8"/>
        <v>否</v>
      </c>
    </row>
    <row r="159" ht="18.95" customHeight="1" spans="1:13">
      <c r="A159" s="17" t="s">
        <v>136</v>
      </c>
      <c r="B159" s="18"/>
      <c r="C159" s="18" t="s">
        <v>380</v>
      </c>
      <c r="D159" s="19" t="s">
        <v>393</v>
      </c>
      <c r="E159" s="18" t="s">
        <v>148</v>
      </c>
      <c r="F159" s="40" t="s">
        <v>394</v>
      </c>
      <c r="G159" s="24">
        <v>5533</v>
      </c>
      <c r="H159" s="26">
        <v>6249</v>
      </c>
      <c r="I159" s="26"/>
      <c r="J159" s="26"/>
      <c r="K159" s="38">
        <f t="shared" si="6"/>
        <v>0.129</v>
      </c>
      <c r="L159" s="36" t="str">
        <f t="shared" si="7"/>
        <v>是</v>
      </c>
      <c r="M159" s="36" t="str">
        <f t="shared" si="8"/>
        <v>否</v>
      </c>
    </row>
    <row r="160" ht="18.95" customHeight="1" spans="1:13">
      <c r="A160" s="17" t="s">
        <v>136</v>
      </c>
      <c r="B160" s="490" t="s">
        <v>137</v>
      </c>
      <c r="C160" s="18"/>
      <c r="D160" s="19" t="s">
        <v>395</v>
      </c>
      <c r="E160" s="18"/>
      <c r="F160" s="41" t="s">
        <v>396</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136</v>
      </c>
      <c r="B161" s="18" t="s">
        <v>136</v>
      </c>
      <c r="C161" s="18" t="s">
        <v>395</v>
      </c>
      <c r="D161" s="19" t="s">
        <v>397</v>
      </c>
      <c r="E161" s="18" t="s">
        <v>148</v>
      </c>
      <c r="F161" s="41" t="s">
        <v>142</v>
      </c>
      <c r="G161" s="24">
        <v>16742</v>
      </c>
      <c r="H161" s="26">
        <v>18106</v>
      </c>
      <c r="I161" s="26"/>
      <c r="J161" s="26"/>
      <c r="K161" s="38">
        <f t="shared" si="6"/>
        <v>0.081</v>
      </c>
      <c r="L161" s="36" t="str">
        <f t="shared" si="7"/>
        <v>是</v>
      </c>
      <c r="M161" s="36" t="str">
        <f t="shared" si="8"/>
        <v>否</v>
      </c>
    </row>
    <row r="162" ht="18.95" customHeight="1" spans="1:13">
      <c r="A162" s="17" t="s">
        <v>136</v>
      </c>
      <c r="B162" s="18" t="s">
        <v>136</v>
      </c>
      <c r="C162" s="18" t="s">
        <v>395</v>
      </c>
      <c r="D162" s="19" t="s">
        <v>398</v>
      </c>
      <c r="E162" s="18" t="s">
        <v>148</v>
      </c>
      <c r="F162" s="41" t="s">
        <v>144</v>
      </c>
      <c r="G162" s="24">
        <v>883</v>
      </c>
      <c r="H162" s="26">
        <v>1094</v>
      </c>
      <c r="I162" s="26"/>
      <c r="J162" s="26"/>
      <c r="K162" s="38">
        <f t="shared" si="6"/>
        <v>0.239</v>
      </c>
      <c r="L162" s="36" t="str">
        <f t="shared" si="7"/>
        <v>是</v>
      </c>
      <c r="M162" s="36" t="str">
        <f t="shared" si="8"/>
        <v>否</v>
      </c>
    </row>
    <row r="163" ht="18.95" customHeight="1" spans="1:13">
      <c r="A163" s="17" t="s">
        <v>136</v>
      </c>
      <c r="B163" s="18" t="s">
        <v>136</v>
      </c>
      <c r="C163" s="18" t="s">
        <v>395</v>
      </c>
      <c r="D163" s="19" t="s">
        <v>399</v>
      </c>
      <c r="E163" s="18" t="s">
        <v>148</v>
      </c>
      <c r="F163" s="41" t="s">
        <v>146</v>
      </c>
      <c r="G163" s="24">
        <v>62</v>
      </c>
      <c r="H163" s="26">
        <v>73</v>
      </c>
      <c r="I163" s="26"/>
      <c r="J163" s="26"/>
      <c r="K163" s="38">
        <f t="shared" si="6"/>
        <v>0.177</v>
      </c>
      <c r="L163" s="36" t="str">
        <f t="shared" si="7"/>
        <v>是</v>
      </c>
      <c r="M163" s="36" t="str">
        <f t="shared" si="8"/>
        <v>否</v>
      </c>
    </row>
    <row r="164" ht="18.95" customHeight="1" spans="1:13">
      <c r="A164" s="17" t="s">
        <v>136</v>
      </c>
      <c r="B164" s="18" t="s">
        <v>136</v>
      </c>
      <c r="C164" s="18" t="s">
        <v>395</v>
      </c>
      <c r="D164" s="19" t="s">
        <v>400</v>
      </c>
      <c r="E164" s="18" t="s">
        <v>148</v>
      </c>
      <c r="F164" s="41" t="s">
        <v>401</v>
      </c>
      <c r="G164" s="24">
        <v>160</v>
      </c>
      <c r="H164" s="26">
        <v>113</v>
      </c>
      <c r="I164" s="26"/>
      <c r="J164" s="26"/>
      <c r="K164" s="38">
        <f t="shared" si="6"/>
        <v>-0.294</v>
      </c>
      <c r="L164" s="36" t="str">
        <f t="shared" si="7"/>
        <v>是</v>
      </c>
      <c r="M164" s="36" t="str">
        <f t="shared" si="8"/>
        <v>否</v>
      </c>
    </row>
    <row r="165" ht="18.95" customHeight="1" spans="1:13">
      <c r="A165" s="17" t="s">
        <v>136</v>
      </c>
      <c r="B165" s="18" t="s">
        <v>136</v>
      </c>
      <c r="C165" s="18" t="s">
        <v>395</v>
      </c>
      <c r="D165" s="19" t="s">
        <v>402</v>
      </c>
      <c r="E165" s="18" t="s">
        <v>148</v>
      </c>
      <c r="F165" s="41" t="s">
        <v>403</v>
      </c>
      <c r="G165" s="24">
        <v>0</v>
      </c>
      <c r="H165" s="26">
        <v>2</v>
      </c>
      <c r="I165" s="26"/>
      <c r="J165" s="26"/>
      <c r="K165" s="38" t="str">
        <f t="shared" si="6"/>
        <v/>
      </c>
      <c r="L165" s="36" t="str">
        <f t="shared" si="7"/>
        <v>是</v>
      </c>
      <c r="M165" s="36" t="str">
        <f t="shared" si="8"/>
        <v>否</v>
      </c>
    </row>
    <row r="166" ht="18.95" customHeight="1" spans="1:13">
      <c r="A166" s="17" t="s">
        <v>136</v>
      </c>
      <c r="B166" s="18" t="s">
        <v>136</v>
      </c>
      <c r="C166" s="18" t="s">
        <v>395</v>
      </c>
      <c r="D166" s="19" t="s">
        <v>404</v>
      </c>
      <c r="E166" s="18" t="s">
        <v>148</v>
      </c>
      <c r="F166" s="41" t="s">
        <v>405</v>
      </c>
      <c r="G166" s="24">
        <v>12083</v>
      </c>
      <c r="H166" s="26">
        <v>8698</v>
      </c>
      <c r="I166" s="26"/>
      <c r="J166" s="26"/>
      <c r="K166" s="38">
        <f t="shared" si="6"/>
        <v>-0.28</v>
      </c>
      <c r="L166" s="36" t="str">
        <f t="shared" si="7"/>
        <v>是</v>
      </c>
      <c r="M166" s="36" t="str">
        <f t="shared" si="8"/>
        <v>否</v>
      </c>
    </row>
    <row r="167" ht="18.95" customHeight="1" spans="1:13">
      <c r="A167" s="17" t="s">
        <v>136</v>
      </c>
      <c r="B167" s="18" t="s">
        <v>136</v>
      </c>
      <c r="C167" s="18" t="s">
        <v>395</v>
      </c>
      <c r="D167" s="19" t="s">
        <v>406</v>
      </c>
      <c r="E167" s="18" t="s">
        <v>148</v>
      </c>
      <c r="F167" s="41" t="s">
        <v>407</v>
      </c>
      <c r="G167" s="24">
        <v>30</v>
      </c>
      <c r="H167" s="26">
        <v>514</v>
      </c>
      <c r="I167" s="26"/>
      <c r="J167" s="26"/>
      <c r="K167" s="38">
        <f t="shared" si="6"/>
        <v>16.133</v>
      </c>
      <c r="L167" s="36" t="str">
        <f t="shared" si="7"/>
        <v>是</v>
      </c>
      <c r="M167" s="36" t="str">
        <f t="shared" si="8"/>
        <v>否</v>
      </c>
    </row>
    <row r="168" ht="18.95" customHeight="1" spans="1:13">
      <c r="A168" s="17" t="s">
        <v>136</v>
      </c>
      <c r="B168" s="18" t="s">
        <v>136</v>
      </c>
      <c r="C168" s="18" t="s">
        <v>395</v>
      </c>
      <c r="D168" s="19" t="s">
        <v>408</v>
      </c>
      <c r="E168" s="18" t="s">
        <v>148</v>
      </c>
      <c r="F168" s="41" t="s">
        <v>409</v>
      </c>
      <c r="G168" s="24">
        <v>0</v>
      </c>
      <c r="H168" s="26">
        <v>14</v>
      </c>
      <c r="I168" s="26"/>
      <c r="J168" s="26"/>
      <c r="K168" s="38" t="str">
        <f t="shared" si="6"/>
        <v/>
      </c>
      <c r="L168" s="36" t="str">
        <f t="shared" si="7"/>
        <v>是</v>
      </c>
      <c r="M168" s="36" t="str">
        <f t="shared" si="8"/>
        <v>否</v>
      </c>
    </row>
    <row r="169" ht="18.95" customHeight="1" spans="1:13">
      <c r="A169" s="17" t="s">
        <v>136</v>
      </c>
      <c r="B169" s="18" t="s">
        <v>136</v>
      </c>
      <c r="C169" s="18" t="s">
        <v>395</v>
      </c>
      <c r="D169" s="19" t="s">
        <v>410</v>
      </c>
      <c r="E169" s="18" t="s">
        <v>148</v>
      </c>
      <c r="F169" s="41" t="s">
        <v>411</v>
      </c>
      <c r="G169" s="24">
        <v>996</v>
      </c>
      <c r="H169" s="26">
        <v>1134</v>
      </c>
      <c r="I169" s="26"/>
      <c r="J169" s="26"/>
      <c r="K169" s="38">
        <f t="shared" si="6"/>
        <v>0.139</v>
      </c>
      <c r="L169" s="36" t="str">
        <f t="shared" si="7"/>
        <v>是</v>
      </c>
      <c r="M169" s="36" t="str">
        <f t="shared" si="8"/>
        <v>否</v>
      </c>
    </row>
    <row r="170" ht="18.95" customHeight="1" spans="1:13">
      <c r="A170" s="17" t="s">
        <v>136</v>
      </c>
      <c r="B170" s="18" t="s">
        <v>136</v>
      </c>
      <c r="C170" s="18" t="s">
        <v>395</v>
      </c>
      <c r="D170" s="19" t="s">
        <v>412</v>
      </c>
      <c r="E170" s="18" t="s">
        <v>148</v>
      </c>
      <c r="F170" s="41" t="s">
        <v>249</v>
      </c>
      <c r="G170" s="24">
        <v>594</v>
      </c>
      <c r="H170" s="26">
        <v>598</v>
      </c>
      <c r="I170" s="26"/>
      <c r="J170" s="26"/>
      <c r="K170" s="38">
        <f t="shared" si="6"/>
        <v>0.007</v>
      </c>
      <c r="L170" s="36" t="str">
        <f t="shared" si="7"/>
        <v>是</v>
      </c>
      <c r="M170" s="36" t="str">
        <f t="shared" si="8"/>
        <v>否</v>
      </c>
    </row>
    <row r="171" ht="18.95" customHeight="1" spans="1:13">
      <c r="A171" s="17" t="s">
        <v>136</v>
      </c>
      <c r="B171" s="18" t="s">
        <v>136</v>
      </c>
      <c r="C171" s="18" t="s">
        <v>395</v>
      </c>
      <c r="D171" s="19" t="s">
        <v>413</v>
      </c>
      <c r="E171" s="18" t="s">
        <v>148</v>
      </c>
      <c r="F171" s="41" t="s">
        <v>161</v>
      </c>
      <c r="G171" s="24">
        <v>9466</v>
      </c>
      <c r="H171" s="26">
        <v>11748</v>
      </c>
      <c r="I171" s="26"/>
      <c r="J171" s="26"/>
      <c r="K171" s="38">
        <f t="shared" si="6"/>
        <v>0.241</v>
      </c>
      <c r="L171" s="36" t="str">
        <f t="shared" si="7"/>
        <v>是</v>
      </c>
      <c r="M171" s="36" t="str">
        <f t="shared" si="8"/>
        <v>否</v>
      </c>
    </row>
    <row r="172" ht="18.95" customHeight="1" spans="1:13">
      <c r="A172" s="17" t="s">
        <v>136</v>
      </c>
      <c r="B172" s="18"/>
      <c r="C172" s="18" t="s">
        <v>395</v>
      </c>
      <c r="D172" s="19" t="s">
        <v>414</v>
      </c>
      <c r="E172" s="18" t="s">
        <v>148</v>
      </c>
      <c r="F172" s="40" t="s">
        <v>415</v>
      </c>
      <c r="G172" s="24">
        <v>38425</v>
      </c>
      <c r="H172" s="26">
        <v>14137</v>
      </c>
      <c r="I172" s="26"/>
      <c r="J172" s="26"/>
      <c r="K172" s="38">
        <f t="shared" si="6"/>
        <v>-0.632</v>
      </c>
      <c r="L172" s="36" t="str">
        <f t="shared" si="7"/>
        <v>是</v>
      </c>
      <c r="M172" s="36" t="str">
        <f t="shared" si="8"/>
        <v>否</v>
      </c>
    </row>
    <row r="173" ht="18.95" customHeight="1" spans="1:13">
      <c r="A173" s="17" t="s">
        <v>136</v>
      </c>
      <c r="B173" s="490" t="s">
        <v>137</v>
      </c>
      <c r="C173" s="18"/>
      <c r="D173" s="19" t="s">
        <v>416</v>
      </c>
      <c r="E173" s="18"/>
      <c r="F173" s="41" t="s">
        <v>417</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136</v>
      </c>
      <c r="B174" s="18" t="s">
        <v>136</v>
      </c>
      <c r="C174" s="18" t="s">
        <v>416</v>
      </c>
      <c r="D174" s="19" t="s">
        <v>418</v>
      </c>
      <c r="E174" s="18" t="s">
        <v>148</v>
      </c>
      <c r="F174" s="41" t="s">
        <v>142</v>
      </c>
      <c r="G174" s="24">
        <v>11467</v>
      </c>
      <c r="H174" s="26">
        <v>15252</v>
      </c>
      <c r="I174" s="26"/>
      <c r="J174" s="26"/>
      <c r="K174" s="38">
        <f t="shared" si="6"/>
        <v>0.33</v>
      </c>
      <c r="L174" s="36" t="str">
        <f t="shared" si="7"/>
        <v>是</v>
      </c>
      <c r="M174" s="36" t="str">
        <f t="shared" si="8"/>
        <v>否</v>
      </c>
    </row>
    <row r="175" ht="18.95" customHeight="1" spans="1:13">
      <c r="A175" s="17" t="s">
        <v>136</v>
      </c>
      <c r="B175" s="18" t="s">
        <v>136</v>
      </c>
      <c r="C175" s="18" t="s">
        <v>416</v>
      </c>
      <c r="D175" s="19" t="s">
        <v>419</v>
      </c>
      <c r="E175" s="18" t="s">
        <v>148</v>
      </c>
      <c r="F175" s="41" t="s">
        <v>144</v>
      </c>
      <c r="G175" s="24">
        <v>1656</v>
      </c>
      <c r="H175" s="26">
        <v>1775</v>
      </c>
      <c r="I175" s="26"/>
      <c r="J175" s="26"/>
      <c r="K175" s="38">
        <f t="shared" si="6"/>
        <v>0.072</v>
      </c>
      <c r="L175" s="36" t="str">
        <f t="shared" si="7"/>
        <v>是</v>
      </c>
      <c r="M175" s="36" t="str">
        <f t="shared" si="8"/>
        <v>否</v>
      </c>
    </row>
    <row r="176" ht="18.95" customHeight="1" spans="1:13">
      <c r="A176" s="17" t="s">
        <v>136</v>
      </c>
      <c r="B176" s="18" t="s">
        <v>136</v>
      </c>
      <c r="C176" s="18" t="s">
        <v>416</v>
      </c>
      <c r="D176" s="19" t="s">
        <v>420</v>
      </c>
      <c r="E176" s="18" t="s">
        <v>148</v>
      </c>
      <c r="F176" s="41" t="s">
        <v>146</v>
      </c>
      <c r="G176" s="24">
        <v>280</v>
      </c>
      <c r="H176" s="26">
        <v>157</v>
      </c>
      <c r="I176" s="26"/>
      <c r="J176" s="26"/>
      <c r="K176" s="38">
        <f t="shared" si="6"/>
        <v>-0.439</v>
      </c>
      <c r="L176" s="36" t="str">
        <f t="shared" si="7"/>
        <v>是</v>
      </c>
      <c r="M176" s="36" t="str">
        <f t="shared" si="8"/>
        <v>否</v>
      </c>
    </row>
    <row r="177" ht="18.95" customHeight="1" spans="1:13">
      <c r="A177" s="17" t="s">
        <v>136</v>
      </c>
      <c r="B177" s="18" t="s">
        <v>136</v>
      </c>
      <c r="C177" s="18" t="s">
        <v>416</v>
      </c>
      <c r="D177" s="19" t="s">
        <v>421</v>
      </c>
      <c r="E177" s="18" t="s">
        <v>148</v>
      </c>
      <c r="F177" s="41" t="s">
        <v>422</v>
      </c>
      <c r="G177" s="24">
        <v>25466</v>
      </c>
      <c r="H177" s="26">
        <v>21388</v>
      </c>
      <c r="I177" s="26"/>
      <c r="J177" s="26"/>
      <c r="K177" s="38">
        <f t="shared" si="6"/>
        <v>-0.16</v>
      </c>
      <c r="L177" s="36" t="str">
        <f t="shared" si="7"/>
        <v>是</v>
      </c>
      <c r="M177" s="36" t="str">
        <f t="shared" si="8"/>
        <v>否</v>
      </c>
    </row>
    <row r="178" ht="18.95" customHeight="1" spans="1:13">
      <c r="A178" s="17" t="s">
        <v>136</v>
      </c>
      <c r="B178" s="18" t="s">
        <v>136</v>
      </c>
      <c r="C178" s="18" t="s">
        <v>416</v>
      </c>
      <c r="D178" s="19" t="s">
        <v>423</v>
      </c>
      <c r="E178" s="18" t="s">
        <v>148</v>
      </c>
      <c r="F178" s="41" t="s">
        <v>161</v>
      </c>
      <c r="G178" s="24">
        <v>673</v>
      </c>
      <c r="H178" s="26">
        <v>1054</v>
      </c>
      <c r="I178" s="26"/>
      <c r="J178" s="26"/>
      <c r="K178" s="38">
        <f t="shared" si="6"/>
        <v>0.566</v>
      </c>
      <c r="L178" s="36" t="str">
        <f t="shared" si="7"/>
        <v>是</v>
      </c>
      <c r="M178" s="36" t="str">
        <f t="shared" si="8"/>
        <v>否</v>
      </c>
    </row>
    <row r="179" ht="18.95" customHeight="1" spans="1:13">
      <c r="A179" s="17" t="s">
        <v>136</v>
      </c>
      <c r="B179" s="18"/>
      <c r="C179" s="18" t="s">
        <v>416</v>
      </c>
      <c r="D179" s="19" t="s">
        <v>424</v>
      </c>
      <c r="E179" s="18" t="s">
        <v>148</v>
      </c>
      <c r="F179" s="40" t="s">
        <v>425</v>
      </c>
      <c r="G179" s="24">
        <v>22264</v>
      </c>
      <c r="H179" s="26">
        <v>21878</v>
      </c>
      <c r="I179" s="26"/>
      <c r="J179" s="26"/>
      <c r="K179" s="38">
        <f t="shared" si="6"/>
        <v>-0.017</v>
      </c>
      <c r="L179" s="36" t="str">
        <f t="shared" si="7"/>
        <v>是</v>
      </c>
      <c r="M179" s="36" t="str">
        <f t="shared" si="8"/>
        <v>否</v>
      </c>
    </row>
    <row r="180" ht="18.95" customHeight="1" spans="1:13">
      <c r="A180" s="17" t="s">
        <v>136</v>
      </c>
      <c r="B180" s="490" t="s">
        <v>137</v>
      </c>
      <c r="C180" s="18"/>
      <c r="D180" s="19" t="s">
        <v>426</v>
      </c>
      <c r="E180" s="18"/>
      <c r="F180" s="41" t="s">
        <v>427</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136</v>
      </c>
      <c r="B181" s="18" t="s">
        <v>136</v>
      </c>
      <c r="C181" s="18" t="s">
        <v>426</v>
      </c>
      <c r="D181" s="19" t="s">
        <v>428</v>
      </c>
      <c r="E181" s="18" t="s">
        <v>148</v>
      </c>
      <c r="F181" s="41" t="s">
        <v>142</v>
      </c>
      <c r="G181" s="24">
        <v>2987</v>
      </c>
      <c r="H181" s="26">
        <v>2514</v>
      </c>
      <c r="I181" s="26"/>
      <c r="J181" s="26"/>
      <c r="K181" s="38">
        <f t="shared" si="6"/>
        <v>-0.158</v>
      </c>
      <c r="L181" s="36" t="str">
        <f t="shared" si="7"/>
        <v>是</v>
      </c>
      <c r="M181" s="36" t="str">
        <f t="shared" si="8"/>
        <v>否</v>
      </c>
    </row>
    <row r="182" ht="18.95" customHeight="1" spans="1:13">
      <c r="A182" s="17" t="s">
        <v>136</v>
      </c>
      <c r="B182" s="18" t="s">
        <v>136</v>
      </c>
      <c r="C182" s="18" t="s">
        <v>426</v>
      </c>
      <c r="D182" s="19" t="s">
        <v>429</v>
      </c>
      <c r="E182" s="18" t="s">
        <v>148</v>
      </c>
      <c r="F182" s="41" t="s">
        <v>144</v>
      </c>
      <c r="G182" s="24">
        <v>602</v>
      </c>
      <c r="H182" s="26">
        <v>407</v>
      </c>
      <c r="I182" s="26"/>
      <c r="J182" s="26"/>
      <c r="K182" s="42">
        <f t="shared" si="6"/>
        <v>-0.324</v>
      </c>
      <c r="L182" s="36" t="str">
        <f t="shared" si="7"/>
        <v>是</v>
      </c>
      <c r="M182" s="36" t="str">
        <f t="shared" si="8"/>
        <v>否</v>
      </c>
    </row>
    <row r="183" ht="18.95" customHeight="1" spans="1:13">
      <c r="A183" s="17" t="s">
        <v>136</v>
      </c>
      <c r="B183" s="18" t="s">
        <v>136</v>
      </c>
      <c r="C183" s="18" t="s">
        <v>426</v>
      </c>
      <c r="D183" s="19" t="s">
        <v>430</v>
      </c>
      <c r="E183" s="18" t="s">
        <v>148</v>
      </c>
      <c r="F183" s="41" t="s">
        <v>146</v>
      </c>
      <c r="G183" s="24">
        <v>0</v>
      </c>
      <c r="H183" s="26">
        <v>0</v>
      </c>
      <c r="I183" s="26"/>
      <c r="J183" s="26"/>
      <c r="K183" s="38" t="str">
        <f t="shared" si="6"/>
        <v/>
      </c>
      <c r="L183" s="36" t="str">
        <f t="shared" si="7"/>
        <v>否</v>
      </c>
      <c r="M183" s="36" t="str">
        <f t="shared" si="8"/>
        <v>否</v>
      </c>
    </row>
    <row r="184" ht="18.95" customHeight="1" spans="1:13">
      <c r="A184" s="17" t="s">
        <v>136</v>
      </c>
      <c r="B184" s="18" t="s">
        <v>136</v>
      </c>
      <c r="C184" s="18" t="s">
        <v>426</v>
      </c>
      <c r="D184" s="19" t="s">
        <v>431</v>
      </c>
      <c r="E184" s="18" t="s">
        <v>148</v>
      </c>
      <c r="F184" s="41" t="s">
        <v>432</v>
      </c>
      <c r="G184" s="24">
        <v>9846</v>
      </c>
      <c r="H184" s="26">
        <v>5442</v>
      </c>
      <c r="I184" s="26"/>
      <c r="J184" s="26"/>
      <c r="K184" s="38">
        <f t="shared" si="6"/>
        <v>-0.447</v>
      </c>
      <c r="L184" s="36" t="str">
        <f t="shared" si="7"/>
        <v>是</v>
      </c>
      <c r="M184" s="36" t="str">
        <f t="shared" si="8"/>
        <v>否</v>
      </c>
    </row>
    <row r="185" ht="18.95" customHeight="1" spans="1:13">
      <c r="A185" s="17" t="s">
        <v>136</v>
      </c>
      <c r="B185" s="18" t="s">
        <v>136</v>
      </c>
      <c r="C185" s="18" t="s">
        <v>426</v>
      </c>
      <c r="D185" s="19" t="s">
        <v>433</v>
      </c>
      <c r="E185" s="18" t="s">
        <v>148</v>
      </c>
      <c r="F185" s="41" t="s">
        <v>161</v>
      </c>
      <c r="G185" s="24">
        <v>239</v>
      </c>
      <c r="H185" s="26">
        <v>305</v>
      </c>
      <c r="I185" s="26"/>
      <c r="J185" s="26"/>
      <c r="K185" s="38">
        <f t="shared" si="6"/>
        <v>0.276</v>
      </c>
      <c r="L185" s="36" t="str">
        <f t="shared" si="7"/>
        <v>是</v>
      </c>
      <c r="M185" s="36" t="str">
        <f t="shared" si="8"/>
        <v>否</v>
      </c>
    </row>
    <row r="186" ht="18.95" customHeight="1" spans="1:13">
      <c r="A186" s="17" t="s">
        <v>136</v>
      </c>
      <c r="B186" s="18"/>
      <c r="C186" s="18" t="s">
        <v>426</v>
      </c>
      <c r="D186" s="19" t="s">
        <v>434</v>
      </c>
      <c r="E186" s="18" t="s">
        <v>148</v>
      </c>
      <c r="F186" s="40" t="s">
        <v>435</v>
      </c>
      <c r="G186" s="24">
        <v>9758</v>
      </c>
      <c r="H186" s="26">
        <v>13333</v>
      </c>
      <c r="I186" s="26"/>
      <c r="J186" s="26"/>
      <c r="K186" s="38">
        <f t="shared" si="6"/>
        <v>0.366</v>
      </c>
      <c r="L186" s="36" t="str">
        <f t="shared" si="7"/>
        <v>是</v>
      </c>
      <c r="M186" s="36" t="str">
        <f t="shared" si="8"/>
        <v>否</v>
      </c>
    </row>
    <row r="187" ht="18.95" customHeight="1" spans="1:13">
      <c r="A187" s="17" t="s">
        <v>136</v>
      </c>
      <c r="B187" s="490" t="s">
        <v>137</v>
      </c>
      <c r="C187" s="18"/>
      <c r="D187" s="19" t="s">
        <v>436</v>
      </c>
      <c r="E187" s="18"/>
      <c r="F187" s="41" t="s">
        <v>437</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136</v>
      </c>
      <c r="B188" s="18" t="s">
        <v>136</v>
      </c>
      <c r="C188" s="18" t="s">
        <v>436</v>
      </c>
      <c r="D188" s="19" t="s">
        <v>438</v>
      </c>
      <c r="E188" s="18" t="s">
        <v>148</v>
      </c>
      <c r="F188" s="41" t="s">
        <v>142</v>
      </c>
      <c r="G188" s="24">
        <v>2847</v>
      </c>
      <c r="H188" s="26">
        <v>3393</v>
      </c>
      <c r="I188" s="26"/>
      <c r="J188" s="26"/>
      <c r="K188" s="38">
        <f t="shared" si="6"/>
        <v>0.192</v>
      </c>
      <c r="L188" s="36" t="str">
        <f t="shared" si="7"/>
        <v>是</v>
      </c>
      <c r="M188" s="36" t="str">
        <f t="shared" si="8"/>
        <v>否</v>
      </c>
    </row>
    <row r="189" ht="18.75" customHeight="1" spans="1:13">
      <c r="A189" s="17" t="s">
        <v>136</v>
      </c>
      <c r="B189" s="18" t="s">
        <v>136</v>
      </c>
      <c r="C189" s="18" t="s">
        <v>436</v>
      </c>
      <c r="D189" s="19" t="s">
        <v>439</v>
      </c>
      <c r="E189" s="18" t="s">
        <v>148</v>
      </c>
      <c r="F189" s="41" t="s">
        <v>144</v>
      </c>
      <c r="G189" s="24">
        <v>165</v>
      </c>
      <c r="H189" s="26">
        <v>159</v>
      </c>
      <c r="I189" s="26"/>
      <c r="J189" s="26"/>
      <c r="K189" s="38">
        <f t="shared" si="6"/>
        <v>-0.036</v>
      </c>
      <c r="L189" s="36" t="str">
        <f t="shared" si="7"/>
        <v>是</v>
      </c>
      <c r="M189" s="36" t="str">
        <f t="shared" si="8"/>
        <v>否</v>
      </c>
    </row>
    <row r="190" ht="18.95" customHeight="1" spans="1:13">
      <c r="A190" s="17" t="s">
        <v>136</v>
      </c>
      <c r="B190" s="18" t="s">
        <v>136</v>
      </c>
      <c r="C190" s="18" t="s">
        <v>436</v>
      </c>
      <c r="D190" s="19" t="s">
        <v>440</v>
      </c>
      <c r="E190" s="18" t="s">
        <v>148</v>
      </c>
      <c r="F190" s="41" t="s">
        <v>146</v>
      </c>
      <c r="G190" s="24">
        <v>57</v>
      </c>
      <c r="H190" s="26">
        <v>63</v>
      </c>
      <c r="I190" s="26"/>
      <c r="J190" s="26"/>
      <c r="K190" s="38">
        <f t="shared" si="6"/>
        <v>0.105</v>
      </c>
      <c r="L190" s="36" t="str">
        <f t="shared" si="7"/>
        <v>是</v>
      </c>
      <c r="M190" s="36" t="str">
        <f t="shared" si="8"/>
        <v>否</v>
      </c>
    </row>
    <row r="191" ht="18.95" customHeight="1" spans="1:13">
      <c r="A191" s="17" t="s">
        <v>136</v>
      </c>
      <c r="B191" s="18" t="s">
        <v>136</v>
      </c>
      <c r="C191" s="18" t="s">
        <v>436</v>
      </c>
      <c r="D191" s="19" t="s">
        <v>441</v>
      </c>
      <c r="E191" s="18" t="s">
        <v>148</v>
      </c>
      <c r="F191" s="41" t="s">
        <v>442</v>
      </c>
      <c r="G191" s="24">
        <v>2</v>
      </c>
      <c r="H191" s="26">
        <v>2</v>
      </c>
      <c r="I191" s="26"/>
      <c r="J191" s="26"/>
      <c r="K191" s="38">
        <f t="shared" si="6"/>
        <v>0</v>
      </c>
      <c r="L191" s="36" t="str">
        <f t="shared" si="7"/>
        <v>是</v>
      </c>
      <c r="M191" s="36" t="str">
        <f t="shared" si="8"/>
        <v>否</v>
      </c>
    </row>
    <row r="192" ht="18.95" customHeight="1" spans="1:13">
      <c r="A192" s="17" t="s">
        <v>136</v>
      </c>
      <c r="B192" s="18" t="s">
        <v>136</v>
      </c>
      <c r="C192" s="18" t="s">
        <v>436</v>
      </c>
      <c r="D192" s="19" t="s">
        <v>443</v>
      </c>
      <c r="E192" s="18" t="s">
        <v>148</v>
      </c>
      <c r="F192" s="41" t="s">
        <v>444</v>
      </c>
      <c r="G192" s="24">
        <v>915</v>
      </c>
      <c r="H192" s="26">
        <v>712</v>
      </c>
      <c r="I192" s="26"/>
      <c r="J192" s="26"/>
      <c r="K192" s="38">
        <f t="shared" si="6"/>
        <v>-0.222</v>
      </c>
      <c r="L192" s="36" t="str">
        <f t="shared" si="7"/>
        <v>是</v>
      </c>
      <c r="M192" s="36" t="str">
        <f t="shared" si="8"/>
        <v>否</v>
      </c>
    </row>
    <row r="193" ht="18.95" customHeight="1" spans="1:13">
      <c r="A193" s="17" t="s">
        <v>136</v>
      </c>
      <c r="B193" s="18" t="s">
        <v>136</v>
      </c>
      <c r="C193" s="18" t="s">
        <v>436</v>
      </c>
      <c r="D193" s="19" t="s">
        <v>445</v>
      </c>
      <c r="E193" s="18" t="s">
        <v>148</v>
      </c>
      <c r="F193" s="41" t="s">
        <v>446</v>
      </c>
      <c r="G193" s="24">
        <v>6236</v>
      </c>
      <c r="H193" s="26">
        <v>6205</v>
      </c>
      <c r="I193" s="26"/>
      <c r="J193" s="26"/>
      <c r="K193" s="38">
        <f t="shared" si="6"/>
        <v>-0.005</v>
      </c>
      <c r="L193" s="36" t="str">
        <f t="shared" si="7"/>
        <v>是</v>
      </c>
      <c r="M193" s="36" t="str">
        <f t="shared" si="8"/>
        <v>否</v>
      </c>
    </row>
    <row r="194" ht="18.95" customHeight="1" spans="1:13">
      <c r="A194" s="17" t="s">
        <v>136</v>
      </c>
      <c r="B194" s="18" t="s">
        <v>136</v>
      </c>
      <c r="C194" s="18" t="s">
        <v>436</v>
      </c>
      <c r="D194" s="19" t="s">
        <v>447</v>
      </c>
      <c r="E194" s="18" t="s">
        <v>148</v>
      </c>
      <c r="F194" s="41" t="s">
        <v>161</v>
      </c>
      <c r="G194" s="24">
        <v>569</v>
      </c>
      <c r="H194" s="26">
        <v>784</v>
      </c>
      <c r="I194" s="26"/>
      <c r="J194" s="26"/>
      <c r="K194" s="38">
        <f t="shared" si="6"/>
        <v>0.378</v>
      </c>
      <c r="L194" s="36" t="str">
        <f t="shared" si="7"/>
        <v>是</v>
      </c>
      <c r="M194" s="36" t="str">
        <f t="shared" si="8"/>
        <v>否</v>
      </c>
    </row>
    <row r="195" ht="18.95" customHeight="1" spans="1:13">
      <c r="A195" s="17" t="s">
        <v>136</v>
      </c>
      <c r="B195" s="18"/>
      <c r="C195" s="18" t="s">
        <v>436</v>
      </c>
      <c r="D195" s="19" t="s">
        <v>448</v>
      </c>
      <c r="E195" s="18" t="s">
        <v>148</v>
      </c>
      <c r="F195" s="40" t="s">
        <v>449</v>
      </c>
      <c r="G195" s="24">
        <v>1201</v>
      </c>
      <c r="H195" s="26">
        <v>1290</v>
      </c>
      <c r="I195" s="26"/>
      <c r="J195" s="26"/>
      <c r="K195" s="38">
        <f t="shared" si="6"/>
        <v>0.074</v>
      </c>
      <c r="L195" s="36" t="str">
        <f t="shared" si="7"/>
        <v>是</v>
      </c>
      <c r="M195" s="36" t="str">
        <f t="shared" si="8"/>
        <v>否</v>
      </c>
    </row>
    <row r="196" ht="18.95" customHeight="1" spans="1:13">
      <c r="A196" s="17" t="s">
        <v>136</v>
      </c>
      <c r="B196" s="490" t="s">
        <v>137</v>
      </c>
      <c r="C196" s="18"/>
      <c r="D196" s="19" t="s">
        <v>450</v>
      </c>
      <c r="E196" s="18"/>
      <c r="F196" s="41" t="s">
        <v>451</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136</v>
      </c>
      <c r="B197" s="18" t="s">
        <v>136</v>
      </c>
      <c r="C197" s="18" t="s">
        <v>450</v>
      </c>
      <c r="D197" s="19" t="s">
        <v>452</v>
      </c>
      <c r="E197" s="18" t="s">
        <v>148</v>
      </c>
      <c r="F197" s="41" t="s">
        <v>142</v>
      </c>
      <c r="G197" s="24">
        <v>9641</v>
      </c>
      <c r="H197" s="26">
        <v>12683</v>
      </c>
      <c r="I197" s="26"/>
      <c r="J197" s="26"/>
      <c r="K197" s="38">
        <f t="shared" si="9"/>
        <v>0.316</v>
      </c>
      <c r="L197" s="36" t="str">
        <f t="shared" si="10"/>
        <v>是</v>
      </c>
      <c r="M197" s="36" t="str">
        <f t="shared" si="11"/>
        <v>否</v>
      </c>
    </row>
    <row r="198" ht="18.95" customHeight="1" spans="1:13">
      <c r="A198" s="17" t="s">
        <v>136</v>
      </c>
      <c r="B198" s="18" t="s">
        <v>136</v>
      </c>
      <c r="C198" s="18" t="s">
        <v>450</v>
      </c>
      <c r="D198" s="19" t="s">
        <v>453</v>
      </c>
      <c r="E198" s="18" t="s">
        <v>148</v>
      </c>
      <c r="F198" s="41" t="s">
        <v>144</v>
      </c>
      <c r="G198" s="24">
        <v>1683</v>
      </c>
      <c r="H198" s="26">
        <v>1731</v>
      </c>
      <c r="I198" s="26"/>
      <c r="J198" s="26"/>
      <c r="K198" s="42">
        <f t="shared" si="9"/>
        <v>0.029</v>
      </c>
      <c r="L198" s="36" t="str">
        <f t="shared" si="10"/>
        <v>是</v>
      </c>
      <c r="M198" s="36" t="str">
        <f t="shared" si="11"/>
        <v>否</v>
      </c>
    </row>
    <row r="199" ht="18.95" customHeight="1" spans="1:13">
      <c r="A199" s="17" t="s">
        <v>136</v>
      </c>
      <c r="B199" s="18" t="s">
        <v>136</v>
      </c>
      <c r="C199" s="18" t="s">
        <v>450</v>
      </c>
      <c r="D199" s="19" t="s">
        <v>454</v>
      </c>
      <c r="E199" s="18" t="s">
        <v>148</v>
      </c>
      <c r="F199" s="41" t="s">
        <v>146</v>
      </c>
      <c r="G199" s="24">
        <v>0</v>
      </c>
      <c r="H199" s="26">
        <v>0</v>
      </c>
      <c r="I199" s="26"/>
      <c r="J199" s="26"/>
      <c r="K199" s="38" t="str">
        <f t="shared" si="9"/>
        <v/>
      </c>
      <c r="L199" s="36" t="str">
        <f t="shared" si="10"/>
        <v>否</v>
      </c>
      <c r="M199" s="36" t="str">
        <f t="shared" si="11"/>
        <v>否</v>
      </c>
    </row>
    <row r="200" ht="18.95" customHeight="1" spans="1:13">
      <c r="A200" s="17" t="s">
        <v>136</v>
      </c>
      <c r="B200" s="18" t="s">
        <v>136</v>
      </c>
      <c r="C200" s="18" t="s">
        <v>450</v>
      </c>
      <c r="D200" s="19" t="s">
        <v>455</v>
      </c>
      <c r="E200" s="18" t="s">
        <v>148</v>
      </c>
      <c r="F200" s="41" t="s">
        <v>456</v>
      </c>
      <c r="G200" s="24">
        <v>26490</v>
      </c>
      <c r="H200" s="26">
        <v>25988</v>
      </c>
      <c r="I200" s="26"/>
      <c r="J200" s="26"/>
      <c r="K200" s="38">
        <f t="shared" si="9"/>
        <v>-0.019</v>
      </c>
      <c r="L200" s="36" t="str">
        <f t="shared" si="10"/>
        <v>是</v>
      </c>
      <c r="M200" s="36" t="str">
        <f t="shared" si="11"/>
        <v>否</v>
      </c>
    </row>
    <row r="201" ht="18.95" customHeight="1" spans="1:13">
      <c r="A201" s="17" t="s">
        <v>136</v>
      </c>
      <c r="B201" s="18"/>
      <c r="C201" s="18" t="s">
        <v>450</v>
      </c>
      <c r="D201" s="19" t="s">
        <v>457</v>
      </c>
      <c r="E201" s="18" t="s">
        <v>148</v>
      </c>
      <c r="F201" s="40" t="s">
        <v>458</v>
      </c>
      <c r="G201" s="24">
        <v>1065</v>
      </c>
      <c r="H201" s="26">
        <v>975</v>
      </c>
      <c r="I201" s="26"/>
      <c r="J201" s="26"/>
      <c r="K201" s="38">
        <f t="shared" si="9"/>
        <v>-0.085</v>
      </c>
      <c r="L201" s="36" t="str">
        <f t="shared" si="10"/>
        <v>是</v>
      </c>
      <c r="M201" s="36" t="str">
        <f t="shared" si="11"/>
        <v>否</v>
      </c>
    </row>
    <row r="202" ht="18.95" customHeight="1" spans="1:13">
      <c r="A202" s="17" t="s">
        <v>136</v>
      </c>
      <c r="B202" s="490" t="s">
        <v>137</v>
      </c>
      <c r="C202" s="18"/>
      <c r="D202" s="19" t="s">
        <v>459</v>
      </c>
      <c r="E202" s="18"/>
      <c r="F202" s="41" t="s">
        <v>460</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136</v>
      </c>
      <c r="B203" s="18" t="s">
        <v>136</v>
      </c>
      <c r="C203" s="18" t="s">
        <v>459</v>
      </c>
      <c r="D203" s="19" t="s">
        <v>461</v>
      </c>
      <c r="E203" s="18" t="s">
        <v>148</v>
      </c>
      <c r="F203" s="41" t="s">
        <v>142</v>
      </c>
      <c r="G203" s="24">
        <v>12103</v>
      </c>
      <c r="H203" s="26">
        <v>13956</v>
      </c>
      <c r="I203" s="26"/>
      <c r="J203" s="26"/>
      <c r="K203" s="38">
        <f t="shared" si="9"/>
        <v>0.153</v>
      </c>
      <c r="L203" s="36" t="str">
        <f t="shared" si="10"/>
        <v>是</v>
      </c>
      <c r="M203" s="36" t="str">
        <f t="shared" si="11"/>
        <v>否</v>
      </c>
    </row>
    <row r="204" ht="18.95" customHeight="1" spans="1:13">
      <c r="A204" s="17" t="s">
        <v>136</v>
      </c>
      <c r="B204" s="18" t="s">
        <v>136</v>
      </c>
      <c r="C204" s="18" t="s">
        <v>459</v>
      </c>
      <c r="D204" s="19" t="s">
        <v>462</v>
      </c>
      <c r="E204" s="18" t="s">
        <v>148</v>
      </c>
      <c r="F204" s="41" t="s">
        <v>144</v>
      </c>
      <c r="G204" s="24">
        <v>2548</v>
      </c>
      <c r="H204" s="26">
        <v>2860</v>
      </c>
      <c r="I204" s="26"/>
      <c r="J204" s="26"/>
      <c r="K204" s="42">
        <f t="shared" si="9"/>
        <v>0.122</v>
      </c>
      <c r="L204" s="36" t="str">
        <f t="shared" si="10"/>
        <v>是</v>
      </c>
      <c r="M204" s="36" t="str">
        <f t="shared" si="11"/>
        <v>否</v>
      </c>
    </row>
    <row r="205" ht="18.95" customHeight="1" spans="1:13">
      <c r="A205" s="17" t="s">
        <v>136</v>
      </c>
      <c r="B205" s="18" t="s">
        <v>136</v>
      </c>
      <c r="C205" s="18" t="s">
        <v>459</v>
      </c>
      <c r="D205" s="19" t="s">
        <v>463</v>
      </c>
      <c r="E205" s="18" t="s">
        <v>148</v>
      </c>
      <c r="F205" s="41" t="s">
        <v>146</v>
      </c>
      <c r="G205" s="24">
        <v>0</v>
      </c>
      <c r="H205" s="26">
        <v>0</v>
      </c>
      <c r="I205" s="26"/>
      <c r="J205" s="26"/>
      <c r="K205" s="38" t="str">
        <f t="shared" si="9"/>
        <v/>
      </c>
      <c r="L205" s="36" t="str">
        <f t="shared" si="10"/>
        <v>否</v>
      </c>
      <c r="M205" s="36" t="str">
        <f t="shared" si="11"/>
        <v>否</v>
      </c>
    </row>
    <row r="206" ht="18.95" customHeight="1" spans="1:13">
      <c r="A206" s="17" t="s">
        <v>136</v>
      </c>
      <c r="B206" s="18" t="s">
        <v>136</v>
      </c>
      <c r="C206" s="18" t="s">
        <v>459</v>
      </c>
      <c r="D206" s="19" t="s">
        <v>464</v>
      </c>
      <c r="E206" s="18" t="s">
        <v>148</v>
      </c>
      <c r="F206" s="41" t="s">
        <v>174</v>
      </c>
      <c r="G206" s="24">
        <v>200</v>
      </c>
      <c r="H206" s="26">
        <v>186</v>
      </c>
      <c r="I206" s="26"/>
      <c r="J206" s="26"/>
      <c r="K206" s="38">
        <f t="shared" si="9"/>
        <v>-0.07</v>
      </c>
      <c r="L206" s="36" t="str">
        <f t="shared" si="10"/>
        <v>是</v>
      </c>
      <c r="M206" s="36" t="str">
        <f t="shared" si="11"/>
        <v>否</v>
      </c>
    </row>
    <row r="207" ht="18.95" customHeight="1" spans="1:13">
      <c r="A207" s="17" t="s">
        <v>136</v>
      </c>
      <c r="B207" s="18" t="s">
        <v>136</v>
      </c>
      <c r="C207" s="18" t="s">
        <v>459</v>
      </c>
      <c r="D207" s="19" t="s">
        <v>465</v>
      </c>
      <c r="E207" s="18" t="s">
        <v>148</v>
      </c>
      <c r="F207" s="41" t="s">
        <v>161</v>
      </c>
      <c r="G207" s="24">
        <v>47</v>
      </c>
      <c r="H207" s="26">
        <v>83</v>
      </c>
      <c r="I207" s="26"/>
      <c r="J207" s="26"/>
      <c r="K207" s="38">
        <f t="shared" si="9"/>
        <v>0.766</v>
      </c>
      <c r="L207" s="36" t="str">
        <f t="shared" si="10"/>
        <v>是</v>
      </c>
      <c r="M207" s="36" t="str">
        <f t="shared" si="11"/>
        <v>否</v>
      </c>
    </row>
    <row r="208" ht="18.95" customHeight="1" spans="1:13">
      <c r="A208" s="17" t="s">
        <v>136</v>
      </c>
      <c r="B208" s="18"/>
      <c r="C208" s="18" t="s">
        <v>459</v>
      </c>
      <c r="D208" s="19" t="s">
        <v>466</v>
      </c>
      <c r="E208" s="18" t="s">
        <v>148</v>
      </c>
      <c r="F208" s="40" t="s">
        <v>467</v>
      </c>
      <c r="G208" s="24">
        <v>3860</v>
      </c>
      <c r="H208" s="26">
        <v>3319</v>
      </c>
      <c r="I208" s="26"/>
      <c r="J208" s="26"/>
      <c r="K208" s="38">
        <f t="shared" si="9"/>
        <v>-0.14</v>
      </c>
      <c r="L208" s="36" t="str">
        <f t="shared" si="10"/>
        <v>是</v>
      </c>
      <c r="M208" s="36" t="str">
        <f t="shared" si="11"/>
        <v>否</v>
      </c>
    </row>
    <row r="209" ht="18.95" customHeight="1" spans="1:13">
      <c r="A209" s="17" t="s">
        <v>136</v>
      </c>
      <c r="B209" s="490" t="s">
        <v>137</v>
      </c>
      <c r="C209" s="18"/>
      <c r="D209" s="19" t="s">
        <v>468</v>
      </c>
      <c r="E209" s="18"/>
      <c r="F209" s="41" t="s">
        <v>469</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136</v>
      </c>
      <c r="B210" s="18" t="s">
        <v>136</v>
      </c>
      <c r="C210" s="18" t="s">
        <v>468</v>
      </c>
      <c r="D210" s="19" t="s">
        <v>470</v>
      </c>
      <c r="E210" s="18" t="s">
        <v>148</v>
      </c>
      <c r="F210" s="41" t="s">
        <v>142</v>
      </c>
      <c r="G210" s="24">
        <v>35020</v>
      </c>
      <c r="H210" s="26">
        <v>42026</v>
      </c>
      <c r="I210" s="26"/>
      <c r="J210" s="26"/>
      <c r="K210" s="38">
        <f t="shared" si="9"/>
        <v>0.2</v>
      </c>
      <c r="L210" s="36" t="str">
        <f t="shared" si="10"/>
        <v>是</v>
      </c>
      <c r="M210" s="36" t="str">
        <f t="shared" si="11"/>
        <v>否</v>
      </c>
    </row>
    <row r="211" ht="18.95" customHeight="1" spans="1:13">
      <c r="A211" s="17" t="s">
        <v>136</v>
      </c>
      <c r="B211" s="18" t="s">
        <v>136</v>
      </c>
      <c r="C211" s="18" t="s">
        <v>468</v>
      </c>
      <c r="D211" s="19" t="s">
        <v>471</v>
      </c>
      <c r="E211" s="18" t="s">
        <v>148</v>
      </c>
      <c r="F211" s="41" t="s">
        <v>144</v>
      </c>
      <c r="G211" s="24">
        <v>13176</v>
      </c>
      <c r="H211" s="26">
        <v>14575</v>
      </c>
      <c r="I211" s="26"/>
      <c r="J211" s="26"/>
      <c r="K211" s="38">
        <f t="shared" si="9"/>
        <v>0.106</v>
      </c>
      <c r="L211" s="36" t="str">
        <f t="shared" si="10"/>
        <v>是</v>
      </c>
      <c r="M211" s="36" t="str">
        <f t="shared" si="11"/>
        <v>否</v>
      </c>
    </row>
    <row r="212" ht="18.95" customHeight="1" spans="1:13">
      <c r="A212" s="17" t="s">
        <v>136</v>
      </c>
      <c r="B212" s="18" t="s">
        <v>136</v>
      </c>
      <c r="C212" s="18" t="s">
        <v>468</v>
      </c>
      <c r="D212" s="19" t="s">
        <v>472</v>
      </c>
      <c r="E212" s="18" t="s">
        <v>148</v>
      </c>
      <c r="F212" s="41" t="s">
        <v>146</v>
      </c>
      <c r="G212" s="24">
        <v>88</v>
      </c>
      <c r="H212" s="26">
        <v>67</v>
      </c>
      <c r="I212" s="26"/>
      <c r="J212" s="26"/>
      <c r="K212" s="38">
        <f t="shared" si="9"/>
        <v>-0.239</v>
      </c>
      <c r="L212" s="36" t="str">
        <f t="shared" si="10"/>
        <v>是</v>
      </c>
      <c r="M212" s="36" t="str">
        <f t="shared" si="11"/>
        <v>否</v>
      </c>
    </row>
    <row r="213" ht="18.95" customHeight="1" spans="1:13">
      <c r="A213" s="17" t="s">
        <v>136</v>
      </c>
      <c r="B213" s="18" t="s">
        <v>136</v>
      </c>
      <c r="C213" s="18" t="s">
        <v>468</v>
      </c>
      <c r="D213" s="19" t="s">
        <v>473</v>
      </c>
      <c r="E213" s="18" t="s">
        <v>148</v>
      </c>
      <c r="F213" s="41" t="s">
        <v>474</v>
      </c>
      <c r="G213" s="24">
        <v>32</v>
      </c>
      <c r="H213" s="26">
        <v>12</v>
      </c>
      <c r="I213" s="26"/>
      <c r="J213" s="26"/>
      <c r="K213" s="38">
        <f t="shared" si="9"/>
        <v>-0.625</v>
      </c>
      <c r="L213" s="36" t="str">
        <f t="shared" si="10"/>
        <v>是</v>
      </c>
      <c r="M213" s="36" t="str">
        <f t="shared" si="11"/>
        <v>否</v>
      </c>
    </row>
    <row r="214" ht="18.95" customHeight="1" spans="1:13">
      <c r="A214" s="17" t="s">
        <v>136</v>
      </c>
      <c r="B214" s="18" t="s">
        <v>136</v>
      </c>
      <c r="C214" s="18" t="s">
        <v>468</v>
      </c>
      <c r="D214" s="19" t="s">
        <v>475</v>
      </c>
      <c r="E214" s="18" t="s">
        <v>148</v>
      </c>
      <c r="F214" s="41" t="s">
        <v>476</v>
      </c>
      <c r="G214" s="24">
        <v>211</v>
      </c>
      <c r="H214" s="26">
        <v>188</v>
      </c>
      <c r="I214" s="26"/>
      <c r="J214" s="26"/>
      <c r="K214" s="38">
        <f t="shared" si="9"/>
        <v>-0.109</v>
      </c>
      <c r="L214" s="36" t="str">
        <f t="shared" si="10"/>
        <v>是</v>
      </c>
      <c r="M214" s="36" t="str">
        <f t="shared" si="11"/>
        <v>否</v>
      </c>
    </row>
    <row r="215" ht="18.95" customHeight="1" spans="1:13">
      <c r="A215" s="17" t="s">
        <v>136</v>
      </c>
      <c r="B215" s="18" t="s">
        <v>136</v>
      </c>
      <c r="C215" s="18" t="s">
        <v>468</v>
      </c>
      <c r="D215" s="19" t="s">
        <v>477</v>
      </c>
      <c r="E215" s="18" t="s">
        <v>148</v>
      </c>
      <c r="F215" s="41" t="s">
        <v>161</v>
      </c>
      <c r="G215" s="24">
        <v>863</v>
      </c>
      <c r="H215" s="26">
        <v>1091</v>
      </c>
      <c r="I215" s="26"/>
      <c r="J215" s="26"/>
      <c r="K215" s="38">
        <f t="shared" si="9"/>
        <v>0.264</v>
      </c>
      <c r="L215" s="36" t="str">
        <f t="shared" si="10"/>
        <v>是</v>
      </c>
      <c r="M215" s="36" t="str">
        <f t="shared" si="11"/>
        <v>否</v>
      </c>
    </row>
    <row r="216" ht="18.95" customHeight="1" spans="1:13">
      <c r="A216" s="17" t="s">
        <v>136</v>
      </c>
      <c r="B216" s="18"/>
      <c r="C216" s="18" t="s">
        <v>468</v>
      </c>
      <c r="D216" s="19" t="s">
        <v>478</v>
      </c>
      <c r="E216" s="18" t="s">
        <v>148</v>
      </c>
      <c r="F216" s="40" t="s">
        <v>479</v>
      </c>
      <c r="G216" s="24">
        <v>26684</v>
      </c>
      <c r="H216" s="26">
        <v>25724</v>
      </c>
      <c r="I216" s="26"/>
      <c r="J216" s="26"/>
      <c r="K216" s="38">
        <f t="shared" si="9"/>
        <v>-0.036</v>
      </c>
      <c r="L216" s="36" t="str">
        <f t="shared" si="10"/>
        <v>是</v>
      </c>
      <c r="M216" s="36" t="str">
        <f t="shared" si="11"/>
        <v>否</v>
      </c>
    </row>
    <row r="217" ht="18.95" customHeight="1" spans="1:13">
      <c r="A217" s="17" t="s">
        <v>136</v>
      </c>
      <c r="B217" s="490" t="s">
        <v>137</v>
      </c>
      <c r="C217" s="18"/>
      <c r="D217" s="19" t="s">
        <v>480</v>
      </c>
      <c r="E217" s="18"/>
      <c r="F217" s="41" t="s">
        <v>2836</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136</v>
      </c>
      <c r="B218" s="18" t="s">
        <v>136</v>
      </c>
      <c r="C218" s="18" t="s">
        <v>480</v>
      </c>
      <c r="D218" s="19" t="s">
        <v>482</v>
      </c>
      <c r="E218" s="18" t="s">
        <v>148</v>
      </c>
      <c r="F218" s="41" t="s">
        <v>142</v>
      </c>
      <c r="G218" s="24">
        <v>146432</v>
      </c>
      <c r="H218" s="26">
        <v>185530</v>
      </c>
      <c r="I218" s="26"/>
      <c r="J218" s="26"/>
      <c r="K218" s="38">
        <f t="shared" si="9"/>
        <v>0.267</v>
      </c>
      <c r="L218" s="36" t="str">
        <f t="shared" si="10"/>
        <v>是</v>
      </c>
      <c r="M218" s="36" t="str">
        <f t="shared" si="11"/>
        <v>否</v>
      </c>
    </row>
    <row r="219" ht="18.95" customHeight="1" spans="1:13">
      <c r="A219" s="17" t="s">
        <v>136</v>
      </c>
      <c r="B219" s="18" t="s">
        <v>136</v>
      </c>
      <c r="C219" s="18" t="s">
        <v>480</v>
      </c>
      <c r="D219" s="19" t="s">
        <v>483</v>
      </c>
      <c r="E219" s="18" t="s">
        <v>148</v>
      </c>
      <c r="F219" s="41" t="s">
        <v>144</v>
      </c>
      <c r="G219" s="24">
        <v>44722</v>
      </c>
      <c r="H219" s="26">
        <v>40350</v>
      </c>
      <c r="I219" s="26"/>
      <c r="J219" s="26"/>
      <c r="K219" s="38">
        <f t="shared" si="9"/>
        <v>-0.098</v>
      </c>
      <c r="L219" s="36" t="str">
        <f t="shared" si="10"/>
        <v>是</v>
      </c>
      <c r="M219" s="36" t="str">
        <f t="shared" si="11"/>
        <v>否</v>
      </c>
    </row>
    <row r="220" ht="18.95" customHeight="1" spans="1:13">
      <c r="A220" s="17" t="s">
        <v>136</v>
      </c>
      <c r="B220" s="18" t="s">
        <v>136</v>
      </c>
      <c r="C220" s="18" t="s">
        <v>480</v>
      </c>
      <c r="D220" s="19" t="s">
        <v>484</v>
      </c>
      <c r="E220" s="18" t="s">
        <v>148</v>
      </c>
      <c r="F220" s="41" t="s">
        <v>146</v>
      </c>
      <c r="G220" s="24">
        <v>969</v>
      </c>
      <c r="H220" s="26">
        <v>1498</v>
      </c>
      <c r="I220" s="26"/>
      <c r="J220" s="26"/>
      <c r="K220" s="38">
        <f t="shared" si="9"/>
        <v>0.546</v>
      </c>
      <c r="L220" s="36" t="str">
        <f t="shared" si="10"/>
        <v>是</v>
      </c>
      <c r="M220" s="36" t="str">
        <f t="shared" si="11"/>
        <v>否</v>
      </c>
    </row>
    <row r="221" ht="18.95" customHeight="1" spans="1:13">
      <c r="A221" s="17" t="s">
        <v>136</v>
      </c>
      <c r="B221" s="18" t="s">
        <v>136</v>
      </c>
      <c r="C221" s="18" t="s">
        <v>480</v>
      </c>
      <c r="D221" s="19" t="s">
        <v>485</v>
      </c>
      <c r="E221" s="18" t="s">
        <v>148</v>
      </c>
      <c r="F221" s="41" t="s">
        <v>486</v>
      </c>
      <c r="G221" s="24">
        <v>10634</v>
      </c>
      <c r="H221" s="26">
        <v>9837</v>
      </c>
      <c r="I221" s="26"/>
      <c r="J221" s="26"/>
      <c r="K221" s="38">
        <f t="shared" si="9"/>
        <v>-0.075</v>
      </c>
      <c r="L221" s="36" t="str">
        <f t="shared" si="10"/>
        <v>是</v>
      </c>
      <c r="M221" s="36" t="str">
        <f t="shared" si="11"/>
        <v>否</v>
      </c>
    </row>
    <row r="222" ht="18.95" customHeight="1" spans="1:13">
      <c r="A222" s="17" t="s">
        <v>136</v>
      </c>
      <c r="B222" s="18" t="s">
        <v>136</v>
      </c>
      <c r="C222" s="18" t="s">
        <v>480</v>
      </c>
      <c r="D222" s="19" t="s">
        <v>487</v>
      </c>
      <c r="E222" s="18" t="s">
        <v>148</v>
      </c>
      <c r="F222" s="41" t="s">
        <v>161</v>
      </c>
      <c r="G222" s="24">
        <v>1759</v>
      </c>
      <c r="H222" s="26">
        <v>1756</v>
      </c>
      <c r="I222" s="26"/>
      <c r="J222" s="26"/>
      <c r="K222" s="38">
        <f t="shared" si="9"/>
        <v>-0.002</v>
      </c>
      <c r="L222" s="36" t="str">
        <f t="shared" si="10"/>
        <v>是</v>
      </c>
      <c r="M222" s="36" t="str">
        <f t="shared" si="11"/>
        <v>否</v>
      </c>
    </row>
    <row r="223" ht="18.95" customHeight="1" spans="1:13">
      <c r="A223" s="17" t="s">
        <v>136</v>
      </c>
      <c r="B223" s="18"/>
      <c r="C223" s="18" t="s">
        <v>480</v>
      </c>
      <c r="D223" s="19" t="s">
        <v>488</v>
      </c>
      <c r="E223" s="18" t="s">
        <v>148</v>
      </c>
      <c r="F223" s="40" t="s">
        <v>4626</v>
      </c>
      <c r="G223" s="24">
        <v>38442</v>
      </c>
      <c r="H223" s="26">
        <v>32441</v>
      </c>
      <c r="I223" s="26"/>
      <c r="J223" s="26"/>
      <c r="K223" s="38">
        <f t="shared" si="9"/>
        <v>-0.156</v>
      </c>
      <c r="L223" s="36" t="str">
        <f t="shared" si="10"/>
        <v>是</v>
      </c>
      <c r="M223" s="36" t="str">
        <f t="shared" si="11"/>
        <v>否</v>
      </c>
    </row>
    <row r="224" ht="18.95" customHeight="1" spans="1:13">
      <c r="A224" s="17" t="s">
        <v>136</v>
      </c>
      <c r="B224" s="490" t="s">
        <v>137</v>
      </c>
      <c r="C224" s="18"/>
      <c r="D224" s="19" t="s">
        <v>490</v>
      </c>
      <c r="E224" s="18"/>
      <c r="F224" s="41" t="s">
        <v>491</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136</v>
      </c>
      <c r="B225" s="18" t="s">
        <v>136</v>
      </c>
      <c r="C225" s="18" t="s">
        <v>490</v>
      </c>
      <c r="D225" s="19" t="s">
        <v>492</v>
      </c>
      <c r="E225" s="18" t="s">
        <v>148</v>
      </c>
      <c r="F225" s="41" t="s">
        <v>142</v>
      </c>
      <c r="G225" s="24">
        <v>30232</v>
      </c>
      <c r="H225" s="26">
        <v>36627</v>
      </c>
      <c r="I225" s="26"/>
      <c r="J225" s="26"/>
      <c r="K225" s="38">
        <f t="shared" si="9"/>
        <v>0.212</v>
      </c>
      <c r="L225" s="36" t="str">
        <f t="shared" si="10"/>
        <v>是</v>
      </c>
      <c r="M225" s="36" t="str">
        <f t="shared" si="11"/>
        <v>否</v>
      </c>
    </row>
    <row r="226" ht="18.95" customHeight="1" spans="1:13">
      <c r="A226" s="17" t="s">
        <v>136</v>
      </c>
      <c r="B226" s="18" t="s">
        <v>136</v>
      </c>
      <c r="C226" s="18" t="s">
        <v>490</v>
      </c>
      <c r="D226" s="19" t="s">
        <v>493</v>
      </c>
      <c r="E226" s="18" t="s">
        <v>148</v>
      </c>
      <c r="F226" s="41" t="s">
        <v>144</v>
      </c>
      <c r="G226" s="24">
        <v>28309</v>
      </c>
      <c r="H226" s="26">
        <v>35044</v>
      </c>
      <c r="I226" s="26"/>
      <c r="J226" s="26"/>
      <c r="K226" s="38">
        <f t="shared" si="9"/>
        <v>0.238</v>
      </c>
      <c r="L226" s="36" t="str">
        <f t="shared" si="10"/>
        <v>是</v>
      </c>
      <c r="M226" s="36" t="str">
        <f t="shared" si="11"/>
        <v>否</v>
      </c>
    </row>
    <row r="227" ht="18.95" customHeight="1" spans="1:13">
      <c r="A227" s="17" t="s">
        <v>136</v>
      </c>
      <c r="B227" s="18" t="s">
        <v>136</v>
      </c>
      <c r="C227" s="18" t="s">
        <v>490</v>
      </c>
      <c r="D227" s="19" t="s">
        <v>494</v>
      </c>
      <c r="E227" s="18" t="s">
        <v>148</v>
      </c>
      <c r="F227" s="41" t="s">
        <v>146</v>
      </c>
      <c r="G227" s="24">
        <v>83</v>
      </c>
      <c r="H227" s="26">
        <v>0</v>
      </c>
      <c r="I227" s="26"/>
      <c r="J227" s="26"/>
      <c r="K227" s="38">
        <f t="shared" si="9"/>
        <v>-1</v>
      </c>
      <c r="L227" s="36" t="str">
        <f t="shared" si="10"/>
        <v>是</v>
      </c>
      <c r="M227" s="36" t="str">
        <f t="shared" si="11"/>
        <v>否</v>
      </c>
    </row>
    <row r="228" ht="18.95" customHeight="1" spans="1:13">
      <c r="A228" s="17" t="s">
        <v>136</v>
      </c>
      <c r="B228" s="18" t="s">
        <v>136</v>
      </c>
      <c r="C228" s="18" t="s">
        <v>490</v>
      </c>
      <c r="D228" s="19" t="s">
        <v>495</v>
      </c>
      <c r="E228" s="18" t="s">
        <v>148</v>
      </c>
      <c r="F228" s="41" t="s">
        <v>161</v>
      </c>
      <c r="G228" s="24">
        <v>238</v>
      </c>
      <c r="H228" s="26">
        <v>414</v>
      </c>
      <c r="I228" s="26"/>
      <c r="J228" s="26"/>
      <c r="K228" s="38">
        <f t="shared" si="9"/>
        <v>0.739</v>
      </c>
      <c r="L228" s="36" t="str">
        <f t="shared" si="10"/>
        <v>是</v>
      </c>
      <c r="M228" s="36" t="str">
        <f t="shared" si="11"/>
        <v>否</v>
      </c>
    </row>
    <row r="229" ht="18.95" customHeight="1" spans="1:13">
      <c r="A229" s="17" t="s">
        <v>136</v>
      </c>
      <c r="B229" s="18"/>
      <c r="C229" s="18" t="s">
        <v>490</v>
      </c>
      <c r="D229" s="19" t="s">
        <v>496</v>
      </c>
      <c r="E229" s="18" t="s">
        <v>148</v>
      </c>
      <c r="F229" s="40" t="s">
        <v>497</v>
      </c>
      <c r="G229" s="24">
        <v>37118</v>
      </c>
      <c r="H229" s="26">
        <v>42090</v>
      </c>
      <c r="I229" s="26"/>
      <c r="J229" s="26"/>
      <c r="K229" s="38">
        <f t="shared" si="9"/>
        <v>0.134</v>
      </c>
      <c r="L229" s="36" t="str">
        <f t="shared" si="10"/>
        <v>是</v>
      </c>
      <c r="M229" s="36" t="str">
        <f t="shared" si="11"/>
        <v>否</v>
      </c>
    </row>
    <row r="230" ht="18.95" customHeight="1" spans="1:13">
      <c r="A230" s="17" t="s">
        <v>136</v>
      </c>
      <c r="B230" s="490" t="s">
        <v>137</v>
      </c>
      <c r="C230" s="18"/>
      <c r="D230" s="19" t="s">
        <v>498</v>
      </c>
      <c r="E230" s="18"/>
      <c r="F230" s="41" t="s">
        <v>499</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136</v>
      </c>
      <c r="B231" s="18" t="s">
        <v>136</v>
      </c>
      <c r="C231" s="18" t="s">
        <v>498</v>
      </c>
      <c r="D231" s="19" t="s">
        <v>500</v>
      </c>
      <c r="E231" s="18" t="s">
        <v>148</v>
      </c>
      <c r="F231" s="41" t="s">
        <v>142</v>
      </c>
      <c r="G231" s="24">
        <v>23780</v>
      </c>
      <c r="H231" s="26">
        <v>31447</v>
      </c>
      <c r="I231" s="26"/>
      <c r="J231" s="26"/>
      <c r="K231" s="38">
        <f t="shared" si="9"/>
        <v>0.322</v>
      </c>
      <c r="L231" s="36" t="str">
        <f t="shared" si="10"/>
        <v>是</v>
      </c>
      <c r="M231" s="36" t="str">
        <f t="shared" si="11"/>
        <v>否</v>
      </c>
    </row>
    <row r="232" ht="18.95" customHeight="1" spans="1:13">
      <c r="A232" s="17" t="s">
        <v>136</v>
      </c>
      <c r="B232" s="18" t="s">
        <v>136</v>
      </c>
      <c r="C232" s="18" t="s">
        <v>498</v>
      </c>
      <c r="D232" s="19" t="s">
        <v>501</v>
      </c>
      <c r="E232" s="18" t="s">
        <v>148</v>
      </c>
      <c r="F232" s="41" t="s">
        <v>144</v>
      </c>
      <c r="G232" s="24">
        <v>18809</v>
      </c>
      <c r="H232" s="26">
        <v>16881</v>
      </c>
      <c r="I232" s="26"/>
      <c r="J232" s="26"/>
      <c r="K232" s="38">
        <f t="shared" si="9"/>
        <v>-0.103</v>
      </c>
      <c r="L232" s="36" t="str">
        <f t="shared" si="10"/>
        <v>是</v>
      </c>
      <c r="M232" s="36" t="str">
        <f t="shared" si="11"/>
        <v>否</v>
      </c>
    </row>
    <row r="233" ht="18.95" customHeight="1" spans="1:13">
      <c r="A233" s="17" t="s">
        <v>136</v>
      </c>
      <c r="B233" s="18" t="s">
        <v>136</v>
      </c>
      <c r="C233" s="18" t="s">
        <v>498</v>
      </c>
      <c r="D233" s="19" t="s">
        <v>502</v>
      </c>
      <c r="E233" s="18" t="s">
        <v>148</v>
      </c>
      <c r="F233" s="41" t="s">
        <v>146</v>
      </c>
      <c r="G233" s="24">
        <v>5</v>
      </c>
      <c r="H233" s="26">
        <v>0</v>
      </c>
      <c r="I233" s="26"/>
      <c r="J233" s="26"/>
      <c r="K233" s="38">
        <f t="shared" si="9"/>
        <v>-1</v>
      </c>
      <c r="L233" s="36" t="str">
        <f t="shared" si="10"/>
        <v>是</v>
      </c>
      <c r="M233" s="36" t="str">
        <f t="shared" si="11"/>
        <v>否</v>
      </c>
    </row>
    <row r="234" ht="18.95" customHeight="1" spans="1:13">
      <c r="A234" s="17" t="s">
        <v>136</v>
      </c>
      <c r="B234" s="18" t="s">
        <v>136</v>
      </c>
      <c r="C234" s="18" t="s">
        <v>498</v>
      </c>
      <c r="D234" s="19" t="s">
        <v>503</v>
      </c>
      <c r="E234" s="18" t="s">
        <v>148</v>
      </c>
      <c r="F234" s="41" t="s">
        <v>161</v>
      </c>
      <c r="G234" s="24">
        <v>1197</v>
      </c>
      <c r="H234" s="26">
        <v>1688</v>
      </c>
      <c r="I234" s="26"/>
      <c r="J234" s="26"/>
      <c r="K234" s="38">
        <f t="shared" si="9"/>
        <v>0.41</v>
      </c>
      <c r="L234" s="36" t="str">
        <f t="shared" si="10"/>
        <v>是</v>
      </c>
      <c r="M234" s="36" t="str">
        <f t="shared" si="11"/>
        <v>否</v>
      </c>
    </row>
    <row r="235" ht="18.95" customHeight="1" spans="1:13">
      <c r="A235" s="17" t="s">
        <v>136</v>
      </c>
      <c r="B235" s="18"/>
      <c r="C235" s="18" t="s">
        <v>498</v>
      </c>
      <c r="D235" s="19" t="s">
        <v>504</v>
      </c>
      <c r="E235" s="18" t="s">
        <v>148</v>
      </c>
      <c r="F235" s="40" t="s">
        <v>505</v>
      </c>
      <c r="G235" s="24">
        <v>27220</v>
      </c>
      <c r="H235" s="26">
        <v>24036</v>
      </c>
      <c r="I235" s="26"/>
      <c r="J235" s="26"/>
      <c r="K235" s="38">
        <f t="shared" si="9"/>
        <v>-0.117</v>
      </c>
      <c r="L235" s="36" t="str">
        <f t="shared" si="10"/>
        <v>是</v>
      </c>
      <c r="M235" s="36" t="str">
        <f t="shared" si="11"/>
        <v>否</v>
      </c>
    </row>
    <row r="236" ht="18.95" customHeight="1" spans="1:13">
      <c r="A236" s="17" t="s">
        <v>136</v>
      </c>
      <c r="B236" s="490" t="s">
        <v>137</v>
      </c>
      <c r="C236" s="18"/>
      <c r="D236" s="19" t="s">
        <v>506</v>
      </c>
      <c r="E236" s="18"/>
      <c r="F236" s="41" t="s">
        <v>507</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136</v>
      </c>
      <c r="B237" s="18" t="s">
        <v>136</v>
      </c>
      <c r="C237" s="18" t="s">
        <v>506</v>
      </c>
      <c r="D237" s="19" t="s">
        <v>508</v>
      </c>
      <c r="E237" s="18" t="s">
        <v>148</v>
      </c>
      <c r="F237" s="41" t="s">
        <v>142</v>
      </c>
      <c r="G237" s="24">
        <v>10861</v>
      </c>
      <c r="H237" s="26">
        <v>14209</v>
      </c>
      <c r="I237" s="26"/>
      <c r="J237" s="26"/>
      <c r="K237" s="38">
        <f t="shared" si="9"/>
        <v>0.308</v>
      </c>
      <c r="L237" s="36" t="str">
        <f t="shared" si="10"/>
        <v>是</v>
      </c>
      <c r="M237" s="36" t="str">
        <f t="shared" si="11"/>
        <v>否</v>
      </c>
    </row>
    <row r="238" ht="18.95" customHeight="1" spans="1:13">
      <c r="A238" s="17" t="s">
        <v>136</v>
      </c>
      <c r="B238" s="18" t="s">
        <v>136</v>
      </c>
      <c r="C238" s="18" t="s">
        <v>506</v>
      </c>
      <c r="D238" s="19" t="s">
        <v>509</v>
      </c>
      <c r="E238" s="18" t="s">
        <v>148</v>
      </c>
      <c r="F238" s="41" t="s">
        <v>144</v>
      </c>
      <c r="G238" s="24">
        <v>4791</v>
      </c>
      <c r="H238" s="26">
        <v>4700</v>
      </c>
      <c r="I238" s="26"/>
      <c r="J238" s="26"/>
      <c r="K238" s="42">
        <f t="shared" si="9"/>
        <v>-0.019</v>
      </c>
      <c r="L238" s="36" t="str">
        <f t="shared" si="10"/>
        <v>是</v>
      </c>
      <c r="M238" s="36" t="str">
        <f t="shared" si="11"/>
        <v>否</v>
      </c>
    </row>
    <row r="239" ht="18.95" customHeight="1" spans="1:13">
      <c r="A239" s="17" t="s">
        <v>136</v>
      </c>
      <c r="B239" s="18" t="s">
        <v>136</v>
      </c>
      <c r="C239" s="18" t="s">
        <v>506</v>
      </c>
      <c r="D239" s="19" t="s">
        <v>510</v>
      </c>
      <c r="E239" s="18" t="s">
        <v>148</v>
      </c>
      <c r="F239" s="41" t="s">
        <v>146</v>
      </c>
      <c r="G239" s="24">
        <v>0</v>
      </c>
      <c r="H239" s="26">
        <v>0</v>
      </c>
      <c r="I239" s="26"/>
      <c r="J239" s="26"/>
      <c r="K239" s="38" t="str">
        <f t="shared" si="9"/>
        <v/>
      </c>
      <c r="L239" s="36" t="str">
        <f t="shared" si="10"/>
        <v>否</v>
      </c>
      <c r="M239" s="36" t="str">
        <f t="shared" si="11"/>
        <v>否</v>
      </c>
    </row>
    <row r="240" ht="18.95" customHeight="1" spans="1:13">
      <c r="A240" s="17" t="s">
        <v>136</v>
      </c>
      <c r="B240" s="18" t="s">
        <v>136</v>
      </c>
      <c r="C240" s="18" t="s">
        <v>506</v>
      </c>
      <c r="D240" s="19" t="s">
        <v>511</v>
      </c>
      <c r="E240" s="18" t="s">
        <v>148</v>
      </c>
      <c r="F240" s="41" t="s">
        <v>161</v>
      </c>
      <c r="G240" s="24">
        <v>16</v>
      </c>
      <c r="H240" s="26">
        <v>63</v>
      </c>
      <c r="I240" s="26"/>
      <c r="J240" s="26"/>
      <c r="K240" s="38">
        <f t="shared" si="9"/>
        <v>2.938</v>
      </c>
      <c r="L240" s="36" t="str">
        <f t="shared" si="10"/>
        <v>是</v>
      </c>
      <c r="M240" s="36" t="str">
        <f t="shared" si="11"/>
        <v>否</v>
      </c>
    </row>
    <row r="241" ht="18.95" customHeight="1" spans="1:13">
      <c r="A241" s="17" t="s">
        <v>136</v>
      </c>
      <c r="B241" s="18"/>
      <c r="C241" s="18" t="s">
        <v>506</v>
      </c>
      <c r="D241" s="19" t="s">
        <v>512</v>
      </c>
      <c r="E241" s="18" t="s">
        <v>148</v>
      </c>
      <c r="F241" s="40" t="s">
        <v>513</v>
      </c>
      <c r="G241" s="24">
        <v>7606</v>
      </c>
      <c r="H241" s="26">
        <v>6714</v>
      </c>
      <c r="I241" s="26"/>
      <c r="J241" s="26"/>
      <c r="K241" s="38">
        <f t="shared" si="9"/>
        <v>-0.117</v>
      </c>
      <c r="L241" s="36" t="str">
        <f t="shared" si="10"/>
        <v>是</v>
      </c>
      <c r="M241" s="36" t="str">
        <f t="shared" si="11"/>
        <v>否</v>
      </c>
    </row>
    <row r="242" ht="18.95" customHeight="1" spans="1:13">
      <c r="A242" s="17" t="s">
        <v>136</v>
      </c>
      <c r="B242" s="490" t="s">
        <v>137</v>
      </c>
      <c r="C242" s="18"/>
      <c r="D242" s="19" t="s">
        <v>514</v>
      </c>
      <c r="E242" s="18"/>
      <c r="F242" s="41" t="s">
        <v>515</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136</v>
      </c>
      <c r="B243" s="18" t="s">
        <v>136</v>
      </c>
      <c r="C243" s="18" t="s">
        <v>514</v>
      </c>
      <c r="D243" s="19" t="s">
        <v>516</v>
      </c>
      <c r="E243" s="18" t="s">
        <v>148</v>
      </c>
      <c r="F243" s="41" t="s">
        <v>142</v>
      </c>
      <c r="G243" s="24">
        <v>406</v>
      </c>
      <c r="H243" s="26">
        <v>689</v>
      </c>
      <c r="I243" s="26"/>
      <c r="J243" s="26"/>
      <c r="K243" s="38">
        <f t="shared" si="9"/>
        <v>0.697</v>
      </c>
      <c r="L243" s="36" t="str">
        <f t="shared" si="10"/>
        <v>是</v>
      </c>
      <c r="M243" s="36" t="str">
        <f t="shared" si="11"/>
        <v>否</v>
      </c>
    </row>
    <row r="244" ht="18.95" customHeight="1" spans="1:13">
      <c r="A244" s="17" t="s">
        <v>136</v>
      </c>
      <c r="B244" s="18" t="s">
        <v>136</v>
      </c>
      <c r="C244" s="18" t="s">
        <v>514</v>
      </c>
      <c r="D244" s="19" t="s">
        <v>517</v>
      </c>
      <c r="E244" s="18" t="s">
        <v>148</v>
      </c>
      <c r="F244" s="41" t="s">
        <v>144</v>
      </c>
      <c r="G244" s="24">
        <v>145</v>
      </c>
      <c r="H244" s="26">
        <v>172</v>
      </c>
      <c r="I244" s="26"/>
      <c r="J244" s="26"/>
      <c r="K244" s="38">
        <f t="shared" si="9"/>
        <v>0.186</v>
      </c>
      <c r="L244" s="36" t="str">
        <f t="shared" si="10"/>
        <v>是</v>
      </c>
      <c r="M244" s="36" t="str">
        <f t="shared" si="11"/>
        <v>否</v>
      </c>
    </row>
    <row r="245" ht="18.95" customHeight="1" spans="1:13">
      <c r="A245" s="17" t="s">
        <v>136</v>
      </c>
      <c r="B245" s="18" t="s">
        <v>136</v>
      </c>
      <c r="C245" s="18" t="s">
        <v>514</v>
      </c>
      <c r="D245" s="19" t="s">
        <v>518</v>
      </c>
      <c r="E245" s="18" t="s">
        <v>148</v>
      </c>
      <c r="F245" s="41" t="s">
        <v>146</v>
      </c>
      <c r="G245" s="24">
        <v>3</v>
      </c>
      <c r="H245" s="26">
        <v>4</v>
      </c>
      <c r="I245" s="26"/>
      <c r="J245" s="26"/>
      <c r="K245" s="42">
        <f t="shared" si="9"/>
        <v>0.333</v>
      </c>
      <c r="L245" s="36" t="str">
        <f t="shared" si="10"/>
        <v>是</v>
      </c>
      <c r="M245" s="36" t="str">
        <f t="shared" si="11"/>
        <v>否</v>
      </c>
    </row>
    <row r="246" ht="18.95" customHeight="1" spans="1:13">
      <c r="A246" s="17" t="s">
        <v>136</v>
      </c>
      <c r="B246" s="18" t="s">
        <v>136</v>
      </c>
      <c r="C246" s="18" t="s">
        <v>514</v>
      </c>
      <c r="D246" s="19" t="s">
        <v>519</v>
      </c>
      <c r="E246" s="18" t="s">
        <v>148</v>
      </c>
      <c r="F246" s="41" t="s">
        <v>161</v>
      </c>
      <c r="G246" s="24">
        <v>0</v>
      </c>
      <c r="H246" s="26">
        <v>3</v>
      </c>
      <c r="I246" s="26"/>
      <c r="J246" s="26"/>
      <c r="K246" s="38" t="str">
        <f t="shared" si="9"/>
        <v/>
      </c>
      <c r="L246" s="36" t="str">
        <f t="shared" si="10"/>
        <v>是</v>
      </c>
      <c r="M246" s="36" t="str">
        <f t="shared" si="11"/>
        <v>否</v>
      </c>
    </row>
    <row r="247" ht="18.95" customHeight="1" spans="1:13">
      <c r="A247" s="17" t="s">
        <v>136</v>
      </c>
      <c r="B247" s="18"/>
      <c r="C247" s="18" t="s">
        <v>514</v>
      </c>
      <c r="D247" s="19" t="s">
        <v>520</v>
      </c>
      <c r="E247" s="18" t="s">
        <v>148</v>
      </c>
      <c r="F247" s="40" t="s">
        <v>521</v>
      </c>
      <c r="G247" s="24">
        <v>186</v>
      </c>
      <c r="H247" s="26">
        <v>227</v>
      </c>
      <c r="I247" s="26"/>
      <c r="J247" s="26"/>
      <c r="K247" s="38">
        <f t="shared" si="9"/>
        <v>0.22</v>
      </c>
      <c r="L247" s="36" t="str">
        <f t="shared" si="10"/>
        <v>是</v>
      </c>
      <c r="M247" s="36" t="str">
        <f t="shared" si="11"/>
        <v>否</v>
      </c>
    </row>
    <row r="248" ht="18.95" customHeight="1" spans="1:13">
      <c r="A248" s="17" t="s">
        <v>136</v>
      </c>
      <c r="B248" s="18" t="s">
        <v>137</v>
      </c>
      <c r="C248" s="18"/>
      <c r="D248" s="19" t="s">
        <v>522</v>
      </c>
      <c r="E248" s="18"/>
      <c r="F248" s="41" t="s">
        <v>2843</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136</v>
      </c>
      <c r="B249" s="18" t="s">
        <v>136</v>
      </c>
      <c r="C249" s="18" t="s">
        <v>522</v>
      </c>
      <c r="D249" s="19" t="s">
        <v>524</v>
      </c>
      <c r="E249" s="18" t="s">
        <v>148</v>
      </c>
      <c r="F249" s="41" t="s">
        <v>142</v>
      </c>
      <c r="G249" s="24">
        <v>18534</v>
      </c>
      <c r="H249" s="26">
        <v>24196</v>
      </c>
      <c r="I249" s="26"/>
      <c r="J249" s="26"/>
      <c r="K249" s="38">
        <f t="shared" si="9"/>
        <v>0.305</v>
      </c>
      <c r="L249" s="36" t="str">
        <f t="shared" si="10"/>
        <v>是</v>
      </c>
      <c r="M249" s="36" t="str">
        <f t="shared" si="11"/>
        <v>否</v>
      </c>
    </row>
    <row r="250" ht="18.95" customHeight="1" spans="1:13">
      <c r="A250" s="17" t="s">
        <v>136</v>
      </c>
      <c r="B250" s="18" t="s">
        <v>136</v>
      </c>
      <c r="C250" s="18" t="s">
        <v>522</v>
      </c>
      <c r="D250" s="19" t="s">
        <v>525</v>
      </c>
      <c r="E250" s="18" t="s">
        <v>148</v>
      </c>
      <c r="F250" s="41" t="s">
        <v>144</v>
      </c>
      <c r="G250" s="24">
        <v>10003</v>
      </c>
      <c r="H250" s="26">
        <v>8248</v>
      </c>
      <c r="I250" s="26"/>
      <c r="J250" s="26"/>
      <c r="K250" s="38">
        <f t="shared" si="9"/>
        <v>-0.175</v>
      </c>
      <c r="L250" s="36" t="str">
        <f t="shared" si="10"/>
        <v>是</v>
      </c>
      <c r="M250" s="36" t="str">
        <f t="shared" si="11"/>
        <v>否</v>
      </c>
    </row>
    <row r="251" ht="18.95" customHeight="1" spans="1:13">
      <c r="A251" s="17" t="s">
        <v>136</v>
      </c>
      <c r="B251" s="18" t="s">
        <v>136</v>
      </c>
      <c r="C251" s="18" t="s">
        <v>522</v>
      </c>
      <c r="D251" s="19" t="s">
        <v>526</v>
      </c>
      <c r="E251" s="18" t="s">
        <v>148</v>
      </c>
      <c r="F251" s="41" t="s">
        <v>146</v>
      </c>
      <c r="G251" s="24">
        <v>17</v>
      </c>
      <c r="H251" s="26">
        <v>6</v>
      </c>
      <c r="I251" s="26"/>
      <c r="J251" s="26"/>
      <c r="K251" s="38">
        <f t="shared" si="9"/>
        <v>-0.647</v>
      </c>
      <c r="L251" s="36" t="str">
        <f t="shared" si="10"/>
        <v>是</v>
      </c>
      <c r="M251" s="36" t="str">
        <f t="shared" si="11"/>
        <v>否</v>
      </c>
    </row>
    <row r="252" ht="18.95" customHeight="1" spans="1:13">
      <c r="A252" s="17" t="s">
        <v>136</v>
      </c>
      <c r="B252" s="18" t="s">
        <v>136</v>
      </c>
      <c r="C252" s="18" t="s">
        <v>522</v>
      </c>
      <c r="D252" s="19" t="s">
        <v>527</v>
      </c>
      <c r="E252" s="18" t="s">
        <v>148</v>
      </c>
      <c r="F252" s="41" t="s">
        <v>161</v>
      </c>
      <c r="G252" s="24">
        <v>177</v>
      </c>
      <c r="H252" s="26">
        <v>234</v>
      </c>
      <c r="I252" s="26"/>
      <c r="J252" s="26"/>
      <c r="K252" s="38">
        <f t="shared" si="9"/>
        <v>0.322</v>
      </c>
      <c r="L252" s="36" t="str">
        <f t="shared" si="10"/>
        <v>是</v>
      </c>
      <c r="M252" s="36" t="str">
        <f t="shared" si="11"/>
        <v>否</v>
      </c>
    </row>
    <row r="253" ht="18.95" customHeight="1" spans="1:13">
      <c r="A253" s="17" t="s">
        <v>136</v>
      </c>
      <c r="B253" s="18"/>
      <c r="C253" s="18" t="s">
        <v>522</v>
      </c>
      <c r="D253" s="19" t="s">
        <v>528</v>
      </c>
      <c r="E253" s="18" t="s">
        <v>148</v>
      </c>
      <c r="F253" s="40" t="s">
        <v>4627</v>
      </c>
      <c r="G253" s="24">
        <v>24870</v>
      </c>
      <c r="H253" s="26">
        <v>18929</v>
      </c>
      <c r="I253" s="26"/>
      <c r="J253" s="26"/>
      <c r="K253" s="38">
        <f t="shared" si="9"/>
        <v>-0.239</v>
      </c>
      <c r="L253" s="36" t="str">
        <f t="shared" si="10"/>
        <v>是</v>
      </c>
      <c r="M253" s="36" t="str">
        <f t="shared" si="11"/>
        <v>否</v>
      </c>
    </row>
    <row r="254" ht="18.95" customHeight="1" spans="1:13">
      <c r="A254" s="17" t="s">
        <v>136</v>
      </c>
      <c r="B254" s="18" t="s">
        <v>137</v>
      </c>
      <c r="C254" s="18"/>
      <c r="D254" s="19" t="s">
        <v>530</v>
      </c>
      <c r="E254" s="18"/>
      <c r="F254" s="41" t="s">
        <v>2845</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136</v>
      </c>
      <c r="B255" s="18"/>
      <c r="C255" s="18" t="s">
        <v>530</v>
      </c>
      <c r="D255" s="19" t="s">
        <v>532</v>
      </c>
      <c r="E255" s="18" t="s">
        <v>148</v>
      </c>
      <c r="F255" s="41" t="s">
        <v>533</v>
      </c>
      <c r="G255" s="24">
        <v>168</v>
      </c>
      <c r="H255" s="26">
        <v>181</v>
      </c>
      <c r="I255" s="26"/>
      <c r="J255" s="26"/>
      <c r="K255" s="35">
        <f t="shared" si="9"/>
        <v>0.077</v>
      </c>
      <c r="L255" s="36" t="str">
        <f t="shared" si="10"/>
        <v>是</v>
      </c>
      <c r="M255" s="36" t="str">
        <f t="shared" si="11"/>
        <v>否</v>
      </c>
    </row>
    <row r="256" ht="18.95" customHeight="1" spans="1:13">
      <c r="A256" s="17"/>
      <c r="B256" s="18" t="s">
        <v>136</v>
      </c>
      <c r="C256" s="18" t="s">
        <v>530</v>
      </c>
      <c r="D256" s="19" t="s">
        <v>534</v>
      </c>
      <c r="E256" s="18" t="s">
        <v>148</v>
      </c>
      <c r="F256" s="40" t="s">
        <v>4628</v>
      </c>
      <c r="G256" s="24">
        <v>672318</v>
      </c>
      <c r="H256" s="26">
        <v>437599</v>
      </c>
      <c r="I256" s="26"/>
      <c r="J256" s="26"/>
      <c r="K256" s="35">
        <f t="shared" si="9"/>
        <v>-0.349</v>
      </c>
      <c r="L256" s="36" t="str">
        <f t="shared" si="10"/>
        <v>是</v>
      </c>
      <c r="M256" s="36" t="str">
        <f t="shared" si="11"/>
        <v>否</v>
      </c>
    </row>
    <row r="257" ht="18.95" customHeight="1" spans="1:13">
      <c r="A257" s="17" t="s">
        <v>135</v>
      </c>
      <c r="B257" s="18"/>
      <c r="C257" s="18" t="s">
        <v>136</v>
      </c>
      <c r="D257" s="19" t="s">
        <v>536</v>
      </c>
      <c r="E257" s="18"/>
      <c r="F257" s="43" t="s">
        <v>537</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536</v>
      </c>
      <c r="C258" s="18" t="s">
        <v>136</v>
      </c>
      <c r="D258" s="19" t="s">
        <v>538</v>
      </c>
      <c r="E258" s="18" t="s">
        <v>148</v>
      </c>
      <c r="F258" s="41" t="s">
        <v>539</v>
      </c>
      <c r="G258" s="24">
        <v>0</v>
      </c>
      <c r="H258" s="24">
        <v>0</v>
      </c>
      <c r="I258" s="24"/>
      <c r="J258" s="24"/>
      <c r="K258" s="38" t="str">
        <f t="shared" si="9"/>
        <v/>
      </c>
      <c r="L258" s="36" t="str">
        <f t="shared" si="10"/>
        <v>否</v>
      </c>
      <c r="M258" s="36" t="str">
        <f t="shared" si="11"/>
        <v>是</v>
      </c>
    </row>
    <row r="259" ht="18.95" customHeight="1" spans="1:13">
      <c r="A259" s="17"/>
      <c r="B259" s="490" t="s">
        <v>536</v>
      </c>
      <c r="C259" s="18" t="s">
        <v>136</v>
      </c>
      <c r="D259" s="19" t="s">
        <v>540</v>
      </c>
      <c r="E259" s="18" t="s">
        <v>148</v>
      </c>
      <c r="F259" s="41" t="s">
        <v>2848</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135</v>
      </c>
      <c r="B260" s="18"/>
      <c r="C260" s="18" t="s">
        <v>136</v>
      </c>
      <c r="D260" s="484" t="s">
        <v>542</v>
      </c>
      <c r="E260" s="18"/>
      <c r="F260" s="43" t="s">
        <v>543</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136</v>
      </c>
      <c r="B261" s="18" t="s">
        <v>542</v>
      </c>
      <c r="C261" s="18" t="s">
        <v>136</v>
      </c>
      <c r="D261" s="19" t="s">
        <v>544</v>
      </c>
      <c r="E261" s="18"/>
      <c r="F261" s="41" t="s">
        <v>545</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136</v>
      </c>
      <c r="B262" s="18"/>
      <c r="C262" s="490" t="s">
        <v>544</v>
      </c>
      <c r="D262" s="19" t="s">
        <v>546</v>
      </c>
      <c r="E262" s="18" t="s">
        <v>148</v>
      </c>
      <c r="F262" s="41" t="s">
        <v>547</v>
      </c>
      <c r="G262" s="24">
        <v>3272</v>
      </c>
      <c r="H262" s="26">
        <v>3252</v>
      </c>
      <c r="I262" s="26"/>
      <c r="J262" s="26"/>
      <c r="K262" s="38">
        <f t="shared" si="12"/>
        <v>-0.006</v>
      </c>
      <c r="L262" s="36" t="str">
        <f t="shared" si="13"/>
        <v>是</v>
      </c>
      <c r="M262" s="36" t="str">
        <f t="shared" si="14"/>
        <v>否</v>
      </c>
    </row>
    <row r="263" ht="19.5" customHeight="1" spans="1:13">
      <c r="A263" s="17" t="s">
        <v>136</v>
      </c>
      <c r="B263" s="18" t="s">
        <v>136</v>
      </c>
      <c r="C263" s="18" t="s">
        <v>544</v>
      </c>
      <c r="D263" s="19" t="s">
        <v>548</v>
      </c>
      <c r="E263" s="18" t="s">
        <v>148</v>
      </c>
      <c r="F263" s="41" t="s">
        <v>549</v>
      </c>
      <c r="G263" s="24">
        <v>174</v>
      </c>
      <c r="H263" s="26">
        <v>28</v>
      </c>
      <c r="I263" s="26"/>
      <c r="J263" s="26"/>
      <c r="K263" s="38">
        <f t="shared" si="12"/>
        <v>-0.839</v>
      </c>
      <c r="L263" s="36" t="str">
        <f t="shared" si="13"/>
        <v>是</v>
      </c>
      <c r="M263" s="36" t="str">
        <f t="shared" si="14"/>
        <v>否</v>
      </c>
    </row>
    <row r="264" ht="19.5" customHeight="1" spans="1:13">
      <c r="A264" s="17" t="s">
        <v>136</v>
      </c>
      <c r="B264" s="18" t="s">
        <v>136</v>
      </c>
      <c r="C264" s="18" t="s">
        <v>544</v>
      </c>
      <c r="D264" s="19" t="s">
        <v>550</v>
      </c>
      <c r="E264" s="18" t="s">
        <v>148</v>
      </c>
      <c r="F264" s="41" t="s">
        <v>551</v>
      </c>
      <c r="G264" s="24">
        <v>24022</v>
      </c>
      <c r="H264" s="26">
        <v>10907</v>
      </c>
      <c r="I264" s="26"/>
      <c r="J264" s="26"/>
      <c r="K264" s="38">
        <f t="shared" si="12"/>
        <v>-0.546</v>
      </c>
      <c r="L264" s="36" t="str">
        <f t="shared" si="13"/>
        <v>是</v>
      </c>
      <c r="M264" s="36" t="str">
        <f t="shared" si="14"/>
        <v>否</v>
      </c>
    </row>
    <row r="265" ht="18.95" customHeight="1" spans="1:13">
      <c r="A265" s="17" t="s">
        <v>136</v>
      </c>
      <c r="B265" s="18" t="s">
        <v>136</v>
      </c>
      <c r="C265" s="18" t="s">
        <v>544</v>
      </c>
      <c r="D265" s="19" t="s">
        <v>552</v>
      </c>
      <c r="E265" s="18" t="s">
        <v>148</v>
      </c>
      <c r="F265" s="41" t="s">
        <v>553</v>
      </c>
      <c r="G265" s="24">
        <v>53</v>
      </c>
      <c r="H265" s="26">
        <v>45</v>
      </c>
      <c r="I265" s="26"/>
      <c r="J265" s="26"/>
      <c r="K265" s="38">
        <f t="shared" si="12"/>
        <v>-0.151</v>
      </c>
      <c r="L265" s="36" t="str">
        <f t="shared" si="13"/>
        <v>是</v>
      </c>
      <c r="M265" s="36" t="str">
        <f t="shared" si="14"/>
        <v>否</v>
      </c>
    </row>
    <row r="266" ht="18.95" customHeight="1" spans="1:13">
      <c r="A266" s="17" t="s">
        <v>136</v>
      </c>
      <c r="B266" s="18" t="s">
        <v>136</v>
      </c>
      <c r="C266" s="18" t="s">
        <v>544</v>
      </c>
      <c r="D266" s="19" t="s">
        <v>554</v>
      </c>
      <c r="E266" s="18" t="s">
        <v>148</v>
      </c>
      <c r="F266" s="41" t="s">
        <v>555</v>
      </c>
      <c r="G266" s="24">
        <v>340</v>
      </c>
      <c r="H266" s="26">
        <v>289</v>
      </c>
      <c r="I266" s="26"/>
      <c r="J266" s="26"/>
      <c r="K266" s="38">
        <f t="shared" si="12"/>
        <v>-0.15</v>
      </c>
      <c r="L266" s="36" t="str">
        <f t="shared" si="13"/>
        <v>是</v>
      </c>
      <c r="M266" s="36" t="str">
        <f t="shared" si="14"/>
        <v>否</v>
      </c>
    </row>
    <row r="267" ht="18.95" customHeight="1" spans="1:13">
      <c r="A267" s="17" t="s">
        <v>136</v>
      </c>
      <c r="B267" s="18" t="s">
        <v>136</v>
      </c>
      <c r="C267" s="18" t="s">
        <v>544</v>
      </c>
      <c r="D267" s="19" t="s">
        <v>556</v>
      </c>
      <c r="E267" s="18" t="s">
        <v>148</v>
      </c>
      <c r="F267" s="41" t="s">
        <v>557</v>
      </c>
      <c r="G267" s="24">
        <v>2706</v>
      </c>
      <c r="H267" s="26">
        <v>2686</v>
      </c>
      <c r="I267" s="26"/>
      <c r="J267" s="26"/>
      <c r="K267" s="38">
        <f t="shared" si="12"/>
        <v>-0.007</v>
      </c>
      <c r="L267" s="36" t="str">
        <f t="shared" si="13"/>
        <v>是</v>
      </c>
      <c r="M267" s="36" t="str">
        <f t="shared" si="14"/>
        <v>否</v>
      </c>
    </row>
    <row r="268" ht="18.95" customHeight="1" spans="1:13">
      <c r="A268" s="17" t="s">
        <v>136</v>
      </c>
      <c r="B268" s="18" t="s">
        <v>136</v>
      </c>
      <c r="C268" s="18" t="s">
        <v>544</v>
      </c>
      <c r="D268" s="19" t="s">
        <v>558</v>
      </c>
      <c r="E268" s="18" t="s">
        <v>148</v>
      </c>
      <c r="F268" s="41" t="s">
        <v>559</v>
      </c>
      <c r="G268" s="24">
        <v>29789</v>
      </c>
      <c r="H268" s="26">
        <v>28306</v>
      </c>
      <c r="I268" s="26"/>
      <c r="J268" s="26"/>
      <c r="K268" s="38">
        <f t="shared" si="12"/>
        <v>-0.05</v>
      </c>
      <c r="L268" s="36" t="str">
        <f t="shared" si="13"/>
        <v>是</v>
      </c>
      <c r="M268" s="36" t="str">
        <f t="shared" si="14"/>
        <v>否</v>
      </c>
    </row>
    <row r="269" ht="18.95" customHeight="1" spans="1:13">
      <c r="A269" s="17" t="s">
        <v>136</v>
      </c>
      <c r="B269" s="18"/>
      <c r="C269" s="18" t="s">
        <v>544</v>
      </c>
      <c r="D269" s="19" t="s">
        <v>560</v>
      </c>
      <c r="E269" s="18" t="s">
        <v>148</v>
      </c>
      <c r="F269" s="40" t="s">
        <v>561</v>
      </c>
      <c r="G269" s="24">
        <v>3240</v>
      </c>
      <c r="H269" s="26">
        <v>2995</v>
      </c>
      <c r="I269" s="26"/>
      <c r="J269" s="26"/>
      <c r="K269" s="38">
        <f t="shared" si="12"/>
        <v>-0.076</v>
      </c>
      <c r="L269" s="36" t="str">
        <f t="shared" si="13"/>
        <v>是</v>
      </c>
      <c r="M269" s="36" t="str">
        <f t="shared" si="14"/>
        <v>否</v>
      </c>
    </row>
    <row r="270" ht="18.95" customHeight="1" spans="1:13">
      <c r="A270" s="17"/>
      <c r="B270" s="490" t="s">
        <v>542</v>
      </c>
      <c r="C270" s="18" t="s">
        <v>136</v>
      </c>
      <c r="D270" s="19" t="s">
        <v>562</v>
      </c>
      <c r="E270" s="18" t="s">
        <v>148</v>
      </c>
      <c r="F270" s="41" t="s">
        <v>2857</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135</v>
      </c>
      <c r="B271" s="18"/>
      <c r="C271" s="18" t="s">
        <v>136</v>
      </c>
      <c r="D271" s="19" t="s">
        <v>564</v>
      </c>
      <c r="E271" s="18" t="s">
        <v>136</v>
      </c>
      <c r="F271" s="43" t="s">
        <v>565</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136</v>
      </c>
      <c r="B272" s="490" t="s">
        <v>564</v>
      </c>
      <c r="C272" s="18"/>
      <c r="D272" s="19" t="s">
        <v>566</v>
      </c>
      <c r="E272" s="18"/>
      <c r="F272" s="41" t="s">
        <v>567</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136</v>
      </c>
      <c r="B273" s="18" t="s">
        <v>136</v>
      </c>
      <c r="C273" s="18" t="s">
        <v>566</v>
      </c>
      <c r="D273" s="19" t="s">
        <v>568</v>
      </c>
      <c r="E273" s="18" t="s">
        <v>148</v>
      </c>
      <c r="F273" s="23" t="s">
        <v>569</v>
      </c>
      <c r="G273" s="24">
        <v>21230</v>
      </c>
      <c r="H273" s="26">
        <v>21595</v>
      </c>
      <c r="I273" s="26"/>
      <c r="J273" s="26"/>
      <c r="K273" s="38">
        <f t="shared" si="12"/>
        <v>0.017</v>
      </c>
      <c r="L273" s="36" t="str">
        <f t="shared" si="13"/>
        <v>是</v>
      </c>
      <c r="M273" s="36" t="str">
        <f t="shared" si="14"/>
        <v>否</v>
      </c>
    </row>
    <row r="274" ht="18.95" customHeight="1" spans="1:13">
      <c r="A274" s="17" t="s">
        <v>136</v>
      </c>
      <c r="B274" s="18" t="s">
        <v>136</v>
      </c>
      <c r="C274" s="18" t="s">
        <v>566</v>
      </c>
      <c r="D274" s="19" t="s">
        <v>570</v>
      </c>
      <c r="E274" s="18" t="s">
        <v>148</v>
      </c>
      <c r="F274" s="41" t="s">
        <v>571</v>
      </c>
      <c r="G274" s="24">
        <v>39533</v>
      </c>
      <c r="H274" s="26">
        <v>29003</v>
      </c>
      <c r="I274" s="26"/>
      <c r="J274" s="26"/>
      <c r="K274" s="38">
        <f t="shared" si="12"/>
        <v>-0.266</v>
      </c>
      <c r="L274" s="36" t="str">
        <f t="shared" si="13"/>
        <v>是</v>
      </c>
      <c r="M274" s="36" t="str">
        <f t="shared" si="14"/>
        <v>否</v>
      </c>
    </row>
    <row r="275" ht="18.95" customHeight="1" spans="1:13">
      <c r="A275" s="17" t="s">
        <v>136</v>
      </c>
      <c r="B275" s="18" t="s">
        <v>136</v>
      </c>
      <c r="C275" s="18" t="s">
        <v>566</v>
      </c>
      <c r="D275" s="19" t="s">
        <v>572</v>
      </c>
      <c r="E275" s="18" t="s">
        <v>148</v>
      </c>
      <c r="F275" s="41" t="s">
        <v>573</v>
      </c>
      <c r="G275" s="24">
        <v>108936</v>
      </c>
      <c r="H275" s="26">
        <v>100998</v>
      </c>
      <c r="I275" s="26"/>
      <c r="J275" s="26"/>
      <c r="K275" s="38">
        <f t="shared" si="12"/>
        <v>-0.073</v>
      </c>
      <c r="L275" s="36" t="str">
        <f t="shared" si="13"/>
        <v>是</v>
      </c>
      <c r="M275" s="36" t="str">
        <f t="shared" si="14"/>
        <v>否</v>
      </c>
    </row>
    <row r="276" ht="18.95" customHeight="1" spans="1:13">
      <c r="A276" s="17" t="s">
        <v>136</v>
      </c>
      <c r="B276" s="18" t="s">
        <v>136</v>
      </c>
      <c r="C276" s="18" t="s">
        <v>566</v>
      </c>
      <c r="D276" s="19" t="s">
        <v>574</v>
      </c>
      <c r="E276" s="18" t="s">
        <v>148</v>
      </c>
      <c r="F276" s="23" t="s">
        <v>575</v>
      </c>
      <c r="G276" s="24">
        <v>2549</v>
      </c>
      <c r="H276" s="26">
        <v>2019</v>
      </c>
      <c r="I276" s="26"/>
      <c r="J276" s="26"/>
      <c r="K276" s="38">
        <f t="shared" si="12"/>
        <v>-0.208</v>
      </c>
      <c r="L276" s="36" t="str">
        <f t="shared" si="13"/>
        <v>是</v>
      </c>
      <c r="M276" s="36" t="str">
        <f t="shared" si="14"/>
        <v>否</v>
      </c>
    </row>
    <row r="277" ht="18.95" customHeight="1" spans="1:13">
      <c r="A277" s="17" t="s">
        <v>136</v>
      </c>
      <c r="B277" s="18" t="s">
        <v>136</v>
      </c>
      <c r="C277" s="18" t="s">
        <v>566</v>
      </c>
      <c r="D277" s="19" t="s">
        <v>576</v>
      </c>
      <c r="E277" s="18" t="s">
        <v>148</v>
      </c>
      <c r="F277" s="41" t="s">
        <v>577</v>
      </c>
      <c r="G277" s="24">
        <v>82</v>
      </c>
      <c r="H277" s="26">
        <v>82</v>
      </c>
      <c r="I277" s="26"/>
      <c r="J277" s="26"/>
      <c r="K277" s="38">
        <f t="shared" si="12"/>
        <v>0</v>
      </c>
      <c r="L277" s="36" t="str">
        <f t="shared" si="13"/>
        <v>是</v>
      </c>
      <c r="M277" s="36" t="str">
        <f t="shared" si="14"/>
        <v>否</v>
      </c>
    </row>
    <row r="278" ht="18.95" customHeight="1" spans="1:13">
      <c r="A278" s="17" t="s">
        <v>136</v>
      </c>
      <c r="B278" s="18" t="s">
        <v>136</v>
      </c>
      <c r="C278" s="18" t="s">
        <v>566</v>
      </c>
      <c r="D278" s="19" t="s">
        <v>578</v>
      </c>
      <c r="E278" s="18" t="s">
        <v>148</v>
      </c>
      <c r="F278" s="41" t="s">
        <v>579</v>
      </c>
      <c r="G278" s="24">
        <v>9319</v>
      </c>
      <c r="H278" s="26">
        <v>26561</v>
      </c>
      <c r="I278" s="26"/>
      <c r="J278" s="26"/>
      <c r="K278" s="42">
        <f t="shared" si="12"/>
        <v>1.85</v>
      </c>
      <c r="L278" s="36" t="str">
        <f t="shared" si="13"/>
        <v>是</v>
      </c>
      <c r="M278" s="36" t="str">
        <f t="shared" si="14"/>
        <v>否</v>
      </c>
    </row>
    <row r="279" ht="18.95" customHeight="1" spans="1:13">
      <c r="A279" s="17" t="s">
        <v>136</v>
      </c>
      <c r="B279" s="18" t="s">
        <v>136</v>
      </c>
      <c r="C279" s="18" t="s">
        <v>566</v>
      </c>
      <c r="D279" s="19" t="s">
        <v>580</v>
      </c>
      <c r="E279" s="18" t="s">
        <v>148</v>
      </c>
      <c r="F279" s="41" t="s">
        <v>581</v>
      </c>
      <c r="G279" s="24">
        <v>0</v>
      </c>
      <c r="H279" s="26">
        <v>0</v>
      </c>
      <c r="I279" s="26"/>
      <c r="J279" s="26"/>
      <c r="K279" s="38" t="str">
        <f t="shared" si="12"/>
        <v/>
      </c>
      <c r="L279" s="36" t="str">
        <f t="shared" si="13"/>
        <v>否</v>
      </c>
      <c r="M279" s="36" t="str">
        <f t="shared" si="14"/>
        <v>否</v>
      </c>
    </row>
    <row r="280" ht="18.95" customHeight="1" spans="1:13">
      <c r="A280" s="17" t="s">
        <v>136</v>
      </c>
      <c r="B280" s="18" t="s">
        <v>136</v>
      </c>
      <c r="C280" s="18" t="s">
        <v>566</v>
      </c>
      <c r="D280" s="19" t="s">
        <v>582</v>
      </c>
      <c r="E280" s="18" t="s">
        <v>148</v>
      </c>
      <c r="F280" s="41" t="s">
        <v>583</v>
      </c>
      <c r="G280" s="24">
        <v>3</v>
      </c>
      <c r="H280" s="26">
        <v>1</v>
      </c>
      <c r="I280" s="26"/>
      <c r="J280" s="26"/>
      <c r="K280" s="38">
        <f t="shared" si="12"/>
        <v>-0.667</v>
      </c>
      <c r="L280" s="36" t="str">
        <f t="shared" si="13"/>
        <v>是</v>
      </c>
      <c r="M280" s="36" t="str">
        <f t="shared" si="14"/>
        <v>否</v>
      </c>
    </row>
    <row r="281" ht="18.95" customHeight="1" spans="1:13">
      <c r="A281" s="17" t="s">
        <v>136</v>
      </c>
      <c r="B281" s="18"/>
      <c r="C281" s="18" t="s">
        <v>566</v>
      </c>
      <c r="D281" s="484" t="s">
        <v>584</v>
      </c>
      <c r="E281" s="18" t="s">
        <v>148</v>
      </c>
      <c r="F281" s="41" t="s">
        <v>585</v>
      </c>
      <c r="G281" s="24">
        <v>0</v>
      </c>
      <c r="H281" s="26">
        <v>0</v>
      </c>
      <c r="I281" s="26"/>
      <c r="J281" s="26"/>
      <c r="K281" s="38" t="str">
        <f t="shared" si="12"/>
        <v/>
      </c>
      <c r="L281" s="36" t="str">
        <f t="shared" si="13"/>
        <v>否</v>
      </c>
      <c r="M281" s="36" t="str">
        <f t="shared" si="14"/>
        <v>否</v>
      </c>
    </row>
    <row r="282" ht="18.95" customHeight="1" spans="1:13">
      <c r="A282" s="17" t="s">
        <v>136</v>
      </c>
      <c r="B282" s="18"/>
      <c r="C282" s="18" t="s">
        <v>566</v>
      </c>
      <c r="D282" s="484" t="s">
        <v>586</v>
      </c>
      <c r="E282" s="18" t="s">
        <v>148</v>
      </c>
      <c r="F282" s="40" t="s">
        <v>587</v>
      </c>
      <c r="G282" s="24">
        <v>3003</v>
      </c>
      <c r="H282" s="26">
        <v>1938</v>
      </c>
      <c r="I282" s="26"/>
      <c r="J282" s="26"/>
      <c r="K282" s="38">
        <f t="shared" si="12"/>
        <v>-0.355</v>
      </c>
      <c r="L282" s="36" t="str">
        <f t="shared" si="13"/>
        <v>是</v>
      </c>
      <c r="M282" s="36" t="str">
        <f t="shared" si="14"/>
        <v>否</v>
      </c>
    </row>
    <row r="283" ht="18.95" customHeight="1" spans="1:13">
      <c r="A283" s="17" t="s">
        <v>136</v>
      </c>
      <c r="B283" s="490" t="s">
        <v>564</v>
      </c>
      <c r="C283" s="18"/>
      <c r="D283" s="19" t="s">
        <v>588</v>
      </c>
      <c r="E283" s="18"/>
      <c r="F283" s="41" t="s">
        <v>589</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136</v>
      </c>
      <c r="B284" s="18" t="s">
        <v>136</v>
      </c>
      <c r="C284" s="18" t="s">
        <v>588</v>
      </c>
      <c r="D284" s="19" t="s">
        <v>590</v>
      </c>
      <c r="E284" s="18" t="s">
        <v>148</v>
      </c>
      <c r="F284" s="41" t="s">
        <v>142</v>
      </c>
      <c r="G284" s="24">
        <v>561009</v>
      </c>
      <c r="H284" s="26">
        <v>693398</v>
      </c>
      <c r="I284" s="26"/>
      <c r="J284" s="26"/>
      <c r="K284" s="38">
        <f t="shared" si="12"/>
        <v>0.236</v>
      </c>
      <c r="L284" s="36" t="str">
        <f t="shared" si="13"/>
        <v>是</v>
      </c>
      <c r="M284" s="36" t="str">
        <f t="shared" si="14"/>
        <v>否</v>
      </c>
    </row>
    <row r="285" ht="18.95" customHeight="1" spans="1:13">
      <c r="A285" s="17" t="s">
        <v>136</v>
      </c>
      <c r="B285" s="18" t="s">
        <v>136</v>
      </c>
      <c r="C285" s="18" t="s">
        <v>588</v>
      </c>
      <c r="D285" s="19" t="s">
        <v>591</v>
      </c>
      <c r="E285" s="18" t="s">
        <v>148</v>
      </c>
      <c r="F285" s="41" t="s">
        <v>144</v>
      </c>
      <c r="G285" s="24">
        <v>69236</v>
      </c>
      <c r="H285" s="26">
        <v>86874</v>
      </c>
      <c r="I285" s="26"/>
      <c r="J285" s="26"/>
      <c r="K285" s="38">
        <f t="shared" si="12"/>
        <v>0.255</v>
      </c>
      <c r="L285" s="36" t="str">
        <f t="shared" si="13"/>
        <v>是</v>
      </c>
      <c r="M285" s="36" t="str">
        <f t="shared" si="14"/>
        <v>否</v>
      </c>
    </row>
    <row r="286" ht="18.95" customHeight="1" spans="1:13">
      <c r="A286" s="17" t="s">
        <v>136</v>
      </c>
      <c r="B286" s="18" t="s">
        <v>136</v>
      </c>
      <c r="C286" s="18" t="s">
        <v>588</v>
      </c>
      <c r="D286" s="19" t="s">
        <v>592</v>
      </c>
      <c r="E286" s="18" t="s">
        <v>148</v>
      </c>
      <c r="F286" s="41" t="s">
        <v>146</v>
      </c>
      <c r="G286" s="24">
        <v>12</v>
      </c>
      <c r="H286" s="26">
        <v>164</v>
      </c>
      <c r="I286" s="26"/>
      <c r="J286" s="26"/>
      <c r="K286" s="38">
        <f t="shared" si="12"/>
        <v>12.667</v>
      </c>
      <c r="L286" s="36" t="str">
        <f t="shared" si="13"/>
        <v>是</v>
      </c>
      <c r="M286" s="36" t="str">
        <f t="shared" si="14"/>
        <v>否</v>
      </c>
    </row>
    <row r="287" ht="18.95" customHeight="1" spans="1:13">
      <c r="A287" s="17" t="s">
        <v>136</v>
      </c>
      <c r="B287" s="18" t="s">
        <v>136</v>
      </c>
      <c r="C287" s="18" t="s">
        <v>588</v>
      </c>
      <c r="D287" s="19" t="s">
        <v>593</v>
      </c>
      <c r="E287" s="18" t="s">
        <v>148</v>
      </c>
      <c r="F287" s="23" t="s">
        <v>594</v>
      </c>
      <c r="G287" s="24">
        <v>102224</v>
      </c>
      <c r="H287" s="26">
        <v>94649</v>
      </c>
      <c r="I287" s="26"/>
      <c r="J287" s="26"/>
      <c r="K287" s="38">
        <f t="shared" si="12"/>
        <v>-0.074</v>
      </c>
      <c r="L287" s="36" t="str">
        <f t="shared" si="13"/>
        <v>是</v>
      </c>
      <c r="M287" s="36" t="str">
        <f t="shared" si="14"/>
        <v>否</v>
      </c>
    </row>
    <row r="288" ht="18.95" customHeight="1" spans="1:13">
      <c r="A288" s="17" t="s">
        <v>136</v>
      </c>
      <c r="B288" s="18" t="s">
        <v>136</v>
      </c>
      <c r="C288" s="18" t="s">
        <v>588</v>
      </c>
      <c r="D288" s="19" t="s">
        <v>595</v>
      </c>
      <c r="E288" s="18" t="s">
        <v>148</v>
      </c>
      <c r="F288" s="41" t="s">
        <v>596</v>
      </c>
      <c r="G288" s="24">
        <v>9329</v>
      </c>
      <c r="H288" s="26">
        <v>8319</v>
      </c>
      <c r="I288" s="26"/>
      <c r="J288" s="26"/>
      <c r="K288" s="38">
        <f t="shared" si="12"/>
        <v>-0.108</v>
      </c>
      <c r="L288" s="36" t="str">
        <f t="shared" si="13"/>
        <v>是</v>
      </c>
      <c r="M288" s="36" t="str">
        <f t="shared" si="14"/>
        <v>否</v>
      </c>
    </row>
    <row r="289" ht="18.95" customHeight="1" spans="1:13">
      <c r="A289" s="17" t="s">
        <v>136</v>
      </c>
      <c r="B289" s="18" t="s">
        <v>136</v>
      </c>
      <c r="C289" s="18" t="s">
        <v>588</v>
      </c>
      <c r="D289" s="19" t="s">
        <v>597</v>
      </c>
      <c r="E289" s="18" t="s">
        <v>148</v>
      </c>
      <c r="F289" s="41" t="s">
        <v>598</v>
      </c>
      <c r="G289" s="24">
        <v>25037</v>
      </c>
      <c r="H289" s="26">
        <v>22566</v>
      </c>
      <c r="I289" s="26"/>
      <c r="J289" s="26"/>
      <c r="K289" s="38">
        <f t="shared" si="12"/>
        <v>-0.099</v>
      </c>
      <c r="L289" s="36" t="str">
        <f t="shared" si="13"/>
        <v>是</v>
      </c>
      <c r="M289" s="36" t="str">
        <f t="shared" si="14"/>
        <v>否</v>
      </c>
    </row>
    <row r="290" ht="18.95" customHeight="1" spans="1:13">
      <c r="A290" s="17" t="s">
        <v>136</v>
      </c>
      <c r="B290" s="18" t="s">
        <v>136</v>
      </c>
      <c r="C290" s="18" t="s">
        <v>588</v>
      </c>
      <c r="D290" s="19" t="s">
        <v>599</v>
      </c>
      <c r="E290" s="18" t="s">
        <v>148</v>
      </c>
      <c r="F290" s="41" t="s">
        <v>600</v>
      </c>
      <c r="G290" s="24">
        <v>5539</v>
      </c>
      <c r="H290" s="26">
        <v>3853</v>
      </c>
      <c r="I290" s="26"/>
      <c r="J290" s="26"/>
      <c r="K290" s="38">
        <f t="shared" si="12"/>
        <v>-0.304</v>
      </c>
      <c r="L290" s="36" t="str">
        <f t="shared" si="13"/>
        <v>是</v>
      </c>
      <c r="M290" s="36" t="str">
        <f t="shared" si="14"/>
        <v>否</v>
      </c>
    </row>
    <row r="291" ht="18.95" customHeight="1" spans="1:13">
      <c r="A291" s="17" t="s">
        <v>136</v>
      </c>
      <c r="B291" s="18" t="s">
        <v>136</v>
      </c>
      <c r="C291" s="18" t="s">
        <v>588</v>
      </c>
      <c r="D291" s="19" t="s">
        <v>601</v>
      </c>
      <c r="E291" s="18" t="s">
        <v>148</v>
      </c>
      <c r="F291" s="41" t="s">
        <v>602</v>
      </c>
      <c r="G291" s="24">
        <v>2938</v>
      </c>
      <c r="H291" s="26">
        <v>7024</v>
      </c>
      <c r="I291" s="26"/>
      <c r="J291" s="26"/>
      <c r="K291" s="38">
        <f t="shared" si="12"/>
        <v>1.391</v>
      </c>
      <c r="L291" s="36" t="str">
        <f t="shared" si="13"/>
        <v>是</v>
      </c>
      <c r="M291" s="36" t="str">
        <f t="shared" si="14"/>
        <v>否</v>
      </c>
    </row>
    <row r="292" ht="18.95" customHeight="1" spans="1:13">
      <c r="A292" s="17" t="s">
        <v>136</v>
      </c>
      <c r="B292" s="18" t="s">
        <v>136</v>
      </c>
      <c r="C292" s="18" t="s">
        <v>588</v>
      </c>
      <c r="D292" s="19" t="s">
        <v>603</v>
      </c>
      <c r="E292" s="18" t="s">
        <v>148</v>
      </c>
      <c r="F292" s="41" t="s">
        <v>604</v>
      </c>
      <c r="G292" s="24">
        <v>2488</v>
      </c>
      <c r="H292" s="26">
        <v>3021</v>
      </c>
      <c r="I292" s="26"/>
      <c r="J292" s="26"/>
      <c r="K292" s="38">
        <f t="shared" si="12"/>
        <v>0.214</v>
      </c>
      <c r="L292" s="36" t="str">
        <f t="shared" si="13"/>
        <v>是</v>
      </c>
      <c r="M292" s="36" t="str">
        <f t="shared" si="14"/>
        <v>否</v>
      </c>
    </row>
    <row r="293" ht="18.95" customHeight="1" spans="1:13">
      <c r="A293" s="17" t="s">
        <v>136</v>
      </c>
      <c r="B293" s="18" t="s">
        <v>136</v>
      </c>
      <c r="C293" s="18" t="s">
        <v>588</v>
      </c>
      <c r="D293" s="19" t="s">
        <v>605</v>
      </c>
      <c r="E293" s="18" t="s">
        <v>148</v>
      </c>
      <c r="F293" s="41" t="s">
        <v>606</v>
      </c>
      <c r="G293" s="24">
        <v>717</v>
      </c>
      <c r="H293" s="26">
        <v>591</v>
      </c>
      <c r="I293" s="26"/>
      <c r="J293" s="26"/>
      <c r="K293" s="38">
        <f t="shared" si="12"/>
        <v>-0.176</v>
      </c>
      <c r="L293" s="36" t="str">
        <f t="shared" si="13"/>
        <v>是</v>
      </c>
      <c r="M293" s="36" t="str">
        <f t="shared" si="14"/>
        <v>否</v>
      </c>
    </row>
    <row r="294" ht="18.95" customHeight="1" spans="1:13">
      <c r="A294" s="17" t="s">
        <v>136</v>
      </c>
      <c r="B294" s="18" t="s">
        <v>136</v>
      </c>
      <c r="C294" s="18" t="s">
        <v>588</v>
      </c>
      <c r="D294" s="19" t="s">
        <v>607</v>
      </c>
      <c r="E294" s="18" t="s">
        <v>148</v>
      </c>
      <c r="F294" s="41" t="s">
        <v>608</v>
      </c>
      <c r="G294" s="24">
        <v>78553</v>
      </c>
      <c r="H294" s="26">
        <v>77700</v>
      </c>
      <c r="I294" s="26"/>
      <c r="J294" s="26"/>
      <c r="K294" s="38">
        <f t="shared" si="12"/>
        <v>-0.011</v>
      </c>
      <c r="L294" s="36" t="str">
        <f t="shared" si="13"/>
        <v>是</v>
      </c>
      <c r="M294" s="36" t="str">
        <f t="shared" si="14"/>
        <v>否</v>
      </c>
    </row>
    <row r="295" ht="18.95" customHeight="1" spans="1:13">
      <c r="A295" s="17" t="s">
        <v>136</v>
      </c>
      <c r="B295" s="18" t="s">
        <v>136</v>
      </c>
      <c r="C295" s="18" t="s">
        <v>588</v>
      </c>
      <c r="D295" s="19" t="s">
        <v>609</v>
      </c>
      <c r="E295" s="18" t="s">
        <v>148</v>
      </c>
      <c r="F295" s="41" t="s">
        <v>610</v>
      </c>
      <c r="G295" s="24">
        <v>158581</v>
      </c>
      <c r="H295" s="26">
        <v>143168</v>
      </c>
      <c r="I295" s="26"/>
      <c r="J295" s="26"/>
      <c r="K295" s="38">
        <f t="shared" si="12"/>
        <v>-0.097</v>
      </c>
      <c r="L295" s="36" t="str">
        <f t="shared" si="13"/>
        <v>是</v>
      </c>
      <c r="M295" s="36" t="str">
        <f t="shared" si="14"/>
        <v>否</v>
      </c>
    </row>
    <row r="296" ht="18.95" customHeight="1" spans="1:13">
      <c r="A296" s="17" t="s">
        <v>136</v>
      </c>
      <c r="B296" s="18" t="s">
        <v>136</v>
      </c>
      <c r="C296" s="18" t="s">
        <v>588</v>
      </c>
      <c r="D296" s="19" t="s">
        <v>611</v>
      </c>
      <c r="E296" s="18" t="s">
        <v>148</v>
      </c>
      <c r="F296" s="41" t="s">
        <v>612</v>
      </c>
      <c r="G296" s="24">
        <v>5352</v>
      </c>
      <c r="H296" s="26">
        <v>10981</v>
      </c>
      <c r="I296" s="26"/>
      <c r="J296" s="26"/>
      <c r="K296" s="38">
        <f t="shared" si="12"/>
        <v>1.052</v>
      </c>
      <c r="L296" s="36" t="str">
        <f t="shared" si="13"/>
        <v>是</v>
      </c>
      <c r="M296" s="36" t="str">
        <f t="shared" si="14"/>
        <v>否</v>
      </c>
    </row>
    <row r="297" ht="18.95" customHeight="1" spans="1:13">
      <c r="A297" s="17" t="s">
        <v>136</v>
      </c>
      <c r="B297" s="18" t="s">
        <v>136</v>
      </c>
      <c r="C297" s="18" t="s">
        <v>588</v>
      </c>
      <c r="D297" s="19" t="s">
        <v>613</v>
      </c>
      <c r="E297" s="18" t="s">
        <v>148</v>
      </c>
      <c r="F297" s="41" t="s">
        <v>614</v>
      </c>
      <c r="G297" s="24">
        <v>30016</v>
      </c>
      <c r="H297" s="26">
        <v>14318</v>
      </c>
      <c r="I297" s="26"/>
      <c r="J297" s="26"/>
      <c r="K297" s="38">
        <f t="shared" si="12"/>
        <v>-0.523</v>
      </c>
      <c r="L297" s="36" t="str">
        <f t="shared" si="13"/>
        <v>是</v>
      </c>
      <c r="M297" s="36" t="str">
        <f t="shared" si="14"/>
        <v>否</v>
      </c>
    </row>
    <row r="298" ht="18.95" customHeight="1" spans="1:13">
      <c r="A298" s="17" t="s">
        <v>136</v>
      </c>
      <c r="B298" s="18" t="s">
        <v>136</v>
      </c>
      <c r="C298" s="18" t="s">
        <v>588</v>
      </c>
      <c r="D298" s="19" t="s">
        <v>615</v>
      </c>
      <c r="E298" s="18" t="s">
        <v>148</v>
      </c>
      <c r="F298" s="41" t="s">
        <v>616</v>
      </c>
      <c r="G298" s="24">
        <v>4912</v>
      </c>
      <c r="H298" s="26">
        <v>4581</v>
      </c>
      <c r="I298" s="26"/>
      <c r="J298" s="26"/>
      <c r="K298" s="38">
        <f t="shared" si="12"/>
        <v>-0.067</v>
      </c>
      <c r="L298" s="36" t="str">
        <f t="shared" si="13"/>
        <v>是</v>
      </c>
      <c r="M298" s="36" t="str">
        <f t="shared" si="14"/>
        <v>否</v>
      </c>
    </row>
    <row r="299" ht="18.95" customHeight="1" spans="1:13">
      <c r="A299" s="17" t="s">
        <v>136</v>
      </c>
      <c r="B299" s="18" t="s">
        <v>136</v>
      </c>
      <c r="C299" s="18" t="s">
        <v>588</v>
      </c>
      <c r="D299" s="19" t="s">
        <v>617</v>
      </c>
      <c r="E299" s="18" t="s">
        <v>148</v>
      </c>
      <c r="F299" s="41" t="s">
        <v>618</v>
      </c>
      <c r="G299" s="24">
        <v>11091</v>
      </c>
      <c r="H299" s="26">
        <v>13649</v>
      </c>
      <c r="I299" s="26"/>
      <c r="J299" s="26"/>
      <c r="K299" s="38">
        <f t="shared" si="12"/>
        <v>0.231</v>
      </c>
      <c r="L299" s="36" t="str">
        <f t="shared" si="13"/>
        <v>是</v>
      </c>
      <c r="M299" s="36" t="str">
        <f t="shared" si="14"/>
        <v>否</v>
      </c>
    </row>
    <row r="300" ht="18.95" customHeight="1" spans="1:13">
      <c r="A300" s="17" t="s">
        <v>136</v>
      </c>
      <c r="B300" s="18" t="s">
        <v>136</v>
      </c>
      <c r="C300" s="18" t="s">
        <v>588</v>
      </c>
      <c r="D300" s="19" t="s">
        <v>619</v>
      </c>
      <c r="E300" s="18" t="s">
        <v>148</v>
      </c>
      <c r="F300" s="41" t="s">
        <v>620</v>
      </c>
      <c r="G300" s="24">
        <v>39621</v>
      </c>
      <c r="H300" s="26">
        <v>44231</v>
      </c>
      <c r="I300" s="26"/>
      <c r="J300" s="26"/>
      <c r="K300" s="38">
        <f t="shared" si="12"/>
        <v>0.116</v>
      </c>
      <c r="L300" s="36" t="str">
        <f t="shared" si="13"/>
        <v>是</v>
      </c>
      <c r="M300" s="36" t="str">
        <f t="shared" si="14"/>
        <v>否</v>
      </c>
    </row>
    <row r="301" ht="18.95" customHeight="1" spans="1:13">
      <c r="A301" s="17" t="s">
        <v>136</v>
      </c>
      <c r="B301" s="18" t="s">
        <v>136</v>
      </c>
      <c r="C301" s="18" t="s">
        <v>588</v>
      </c>
      <c r="D301" s="19" t="s">
        <v>621</v>
      </c>
      <c r="E301" s="18" t="s">
        <v>148</v>
      </c>
      <c r="F301" s="41" t="s">
        <v>622</v>
      </c>
      <c r="G301" s="24">
        <v>593</v>
      </c>
      <c r="H301" s="26">
        <v>561</v>
      </c>
      <c r="I301" s="26"/>
      <c r="J301" s="26"/>
      <c r="K301" s="38">
        <f t="shared" si="12"/>
        <v>-0.054</v>
      </c>
      <c r="L301" s="36" t="str">
        <f t="shared" si="13"/>
        <v>是</v>
      </c>
      <c r="M301" s="36" t="str">
        <f t="shared" si="14"/>
        <v>否</v>
      </c>
    </row>
    <row r="302" ht="18.95" customHeight="1" spans="1:13">
      <c r="A302" s="17" t="s">
        <v>136</v>
      </c>
      <c r="B302" s="18" t="s">
        <v>136</v>
      </c>
      <c r="C302" s="18" t="s">
        <v>588</v>
      </c>
      <c r="D302" s="19" t="s">
        <v>623</v>
      </c>
      <c r="E302" s="18" t="s">
        <v>148</v>
      </c>
      <c r="F302" s="41" t="s">
        <v>249</v>
      </c>
      <c r="G302" s="24">
        <v>21478</v>
      </c>
      <c r="H302" s="26">
        <v>23997</v>
      </c>
      <c r="I302" s="26"/>
      <c r="J302" s="26"/>
      <c r="K302" s="38">
        <f t="shared" si="12"/>
        <v>0.117</v>
      </c>
      <c r="L302" s="36" t="str">
        <f t="shared" si="13"/>
        <v>是</v>
      </c>
      <c r="M302" s="36" t="str">
        <f t="shared" si="14"/>
        <v>否</v>
      </c>
    </row>
    <row r="303" ht="18.95" customHeight="1" spans="1:13">
      <c r="A303" s="17" t="s">
        <v>136</v>
      </c>
      <c r="B303" s="18" t="s">
        <v>136</v>
      </c>
      <c r="C303" s="18" t="s">
        <v>588</v>
      </c>
      <c r="D303" s="19" t="s">
        <v>624</v>
      </c>
      <c r="E303" s="18" t="s">
        <v>148</v>
      </c>
      <c r="F303" s="41" t="s">
        <v>161</v>
      </c>
      <c r="G303" s="24">
        <v>639</v>
      </c>
      <c r="H303" s="26">
        <v>770</v>
      </c>
      <c r="I303" s="26"/>
      <c r="J303" s="26"/>
      <c r="K303" s="38">
        <f t="shared" si="12"/>
        <v>0.205</v>
      </c>
      <c r="L303" s="36" t="str">
        <f t="shared" si="13"/>
        <v>是</v>
      </c>
      <c r="M303" s="36" t="str">
        <f t="shared" si="14"/>
        <v>否</v>
      </c>
    </row>
    <row r="304" ht="18.95" customHeight="1" spans="1:13">
      <c r="A304" s="17" t="s">
        <v>136</v>
      </c>
      <c r="B304" s="18"/>
      <c r="C304" s="18" t="s">
        <v>588</v>
      </c>
      <c r="D304" s="19" t="s">
        <v>625</v>
      </c>
      <c r="E304" s="18" t="s">
        <v>148</v>
      </c>
      <c r="F304" s="40" t="s">
        <v>626</v>
      </c>
      <c r="G304" s="24">
        <v>126233</v>
      </c>
      <c r="H304" s="26">
        <v>125865</v>
      </c>
      <c r="I304" s="26"/>
      <c r="J304" s="26"/>
      <c r="K304" s="38">
        <f t="shared" si="12"/>
        <v>-0.003</v>
      </c>
      <c r="L304" s="36" t="str">
        <f t="shared" si="13"/>
        <v>是</v>
      </c>
      <c r="M304" s="36" t="str">
        <f t="shared" si="14"/>
        <v>否</v>
      </c>
    </row>
    <row r="305" ht="18.95" customHeight="1" spans="1:13">
      <c r="A305" s="17" t="s">
        <v>136</v>
      </c>
      <c r="B305" s="490" t="s">
        <v>564</v>
      </c>
      <c r="C305" s="18"/>
      <c r="D305" s="19" t="s">
        <v>627</v>
      </c>
      <c r="E305" s="18"/>
      <c r="F305" s="41" t="s">
        <v>628</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136</v>
      </c>
      <c r="B306" s="18" t="s">
        <v>136</v>
      </c>
      <c r="C306" s="18" t="s">
        <v>627</v>
      </c>
      <c r="D306" s="19" t="s">
        <v>629</v>
      </c>
      <c r="E306" s="18" t="s">
        <v>148</v>
      </c>
      <c r="F306" s="41" t="s">
        <v>142</v>
      </c>
      <c r="G306" s="24">
        <v>22383</v>
      </c>
      <c r="H306" s="26">
        <v>21249</v>
      </c>
      <c r="I306" s="26"/>
      <c r="J306" s="26"/>
      <c r="K306" s="42">
        <f t="shared" si="12"/>
        <v>-0.051</v>
      </c>
      <c r="L306" s="36" t="str">
        <f t="shared" si="13"/>
        <v>是</v>
      </c>
      <c r="M306" s="36" t="str">
        <f t="shared" si="14"/>
        <v>否</v>
      </c>
    </row>
    <row r="307" ht="18.95" customHeight="1" spans="1:13">
      <c r="A307" s="17" t="s">
        <v>136</v>
      </c>
      <c r="B307" s="18" t="s">
        <v>136</v>
      </c>
      <c r="C307" s="18" t="s">
        <v>627</v>
      </c>
      <c r="D307" s="19" t="s">
        <v>630</v>
      </c>
      <c r="E307" s="18" t="s">
        <v>148</v>
      </c>
      <c r="F307" s="41" t="s">
        <v>144</v>
      </c>
      <c r="G307" s="24">
        <v>48</v>
      </c>
      <c r="H307" s="26">
        <v>269</v>
      </c>
      <c r="I307" s="26"/>
      <c r="J307" s="26"/>
      <c r="K307" s="38">
        <f t="shared" si="12"/>
        <v>4.604</v>
      </c>
      <c r="L307" s="36" t="str">
        <f t="shared" si="13"/>
        <v>是</v>
      </c>
      <c r="M307" s="36" t="str">
        <f t="shared" si="14"/>
        <v>否</v>
      </c>
    </row>
    <row r="308" ht="18.95" customHeight="1" spans="1:13">
      <c r="A308" s="17" t="s">
        <v>136</v>
      </c>
      <c r="B308" s="18" t="s">
        <v>136</v>
      </c>
      <c r="C308" s="18" t="s">
        <v>627</v>
      </c>
      <c r="D308" s="19" t="s">
        <v>631</v>
      </c>
      <c r="E308" s="18" t="s">
        <v>148</v>
      </c>
      <c r="F308" s="41" t="s">
        <v>146</v>
      </c>
      <c r="G308" s="24">
        <v>0</v>
      </c>
      <c r="H308" s="26">
        <v>0</v>
      </c>
      <c r="I308" s="26"/>
      <c r="J308" s="26"/>
      <c r="K308" s="38" t="str">
        <f t="shared" si="12"/>
        <v/>
      </c>
      <c r="L308" s="36" t="str">
        <f t="shared" si="13"/>
        <v>否</v>
      </c>
      <c r="M308" s="36" t="str">
        <f t="shared" si="14"/>
        <v>否</v>
      </c>
    </row>
    <row r="309" ht="18.95" customHeight="1" spans="1:13">
      <c r="A309" s="17" t="s">
        <v>136</v>
      </c>
      <c r="B309" s="18" t="s">
        <v>136</v>
      </c>
      <c r="C309" s="18" t="s">
        <v>627</v>
      </c>
      <c r="D309" s="19" t="s">
        <v>632</v>
      </c>
      <c r="E309" s="18" t="s">
        <v>148</v>
      </c>
      <c r="F309" s="41" t="s">
        <v>633</v>
      </c>
      <c r="G309" s="24">
        <v>4392</v>
      </c>
      <c r="H309" s="26">
        <v>794</v>
      </c>
      <c r="I309" s="26"/>
      <c r="J309" s="26"/>
      <c r="K309" s="38">
        <f t="shared" si="12"/>
        <v>-0.819</v>
      </c>
      <c r="L309" s="36" t="str">
        <f t="shared" si="13"/>
        <v>是</v>
      </c>
      <c r="M309" s="36" t="str">
        <f t="shared" si="14"/>
        <v>否</v>
      </c>
    </row>
    <row r="310" ht="18.95" customHeight="1" spans="1:13">
      <c r="A310" s="17" t="s">
        <v>136</v>
      </c>
      <c r="B310" s="18" t="s">
        <v>136</v>
      </c>
      <c r="C310" s="18" t="s">
        <v>627</v>
      </c>
      <c r="D310" s="19" t="s">
        <v>634</v>
      </c>
      <c r="E310" s="18" t="s">
        <v>148</v>
      </c>
      <c r="F310" s="41" t="s">
        <v>161</v>
      </c>
      <c r="G310" s="24">
        <v>120</v>
      </c>
      <c r="H310" s="26">
        <v>478</v>
      </c>
      <c r="I310" s="26"/>
      <c r="J310" s="26"/>
      <c r="K310" s="38">
        <f t="shared" si="12"/>
        <v>2.983</v>
      </c>
      <c r="L310" s="36" t="str">
        <f t="shared" si="13"/>
        <v>是</v>
      </c>
      <c r="M310" s="36" t="str">
        <f t="shared" si="14"/>
        <v>否</v>
      </c>
    </row>
    <row r="311" ht="18.95" customHeight="1" spans="1:13">
      <c r="A311" s="17" t="s">
        <v>136</v>
      </c>
      <c r="B311" s="18"/>
      <c r="C311" s="18" t="s">
        <v>627</v>
      </c>
      <c r="D311" s="19" t="s">
        <v>635</v>
      </c>
      <c r="E311" s="18" t="s">
        <v>148</v>
      </c>
      <c r="F311" s="40" t="s">
        <v>636</v>
      </c>
      <c r="G311" s="24">
        <v>5722</v>
      </c>
      <c r="H311" s="26">
        <v>7054</v>
      </c>
      <c r="I311" s="26"/>
      <c r="J311" s="26"/>
      <c r="K311" s="38">
        <f t="shared" si="12"/>
        <v>0.233</v>
      </c>
      <c r="L311" s="36" t="str">
        <f t="shared" si="13"/>
        <v>是</v>
      </c>
      <c r="M311" s="36" t="str">
        <f t="shared" si="14"/>
        <v>否</v>
      </c>
    </row>
    <row r="312" ht="18.95" customHeight="1" spans="1:13">
      <c r="A312" s="17" t="s">
        <v>136</v>
      </c>
      <c r="B312" s="490" t="s">
        <v>564</v>
      </c>
      <c r="C312" s="18"/>
      <c r="D312" s="19" t="s">
        <v>637</v>
      </c>
      <c r="E312" s="18"/>
      <c r="F312" s="41" t="s">
        <v>638</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136</v>
      </c>
      <c r="B313" s="18" t="s">
        <v>136</v>
      </c>
      <c r="C313" s="18" t="s">
        <v>637</v>
      </c>
      <c r="D313" s="19" t="s">
        <v>639</v>
      </c>
      <c r="E313" s="18" t="s">
        <v>148</v>
      </c>
      <c r="F313" s="41" t="s">
        <v>142</v>
      </c>
      <c r="G313" s="24">
        <v>76261</v>
      </c>
      <c r="H313" s="26">
        <v>97175</v>
      </c>
      <c r="I313" s="26"/>
      <c r="J313" s="26"/>
      <c r="K313" s="38">
        <f t="shared" si="12"/>
        <v>0.274</v>
      </c>
      <c r="L313" s="36" t="str">
        <f t="shared" si="13"/>
        <v>是</v>
      </c>
      <c r="M313" s="36" t="str">
        <f t="shared" si="14"/>
        <v>否</v>
      </c>
    </row>
    <row r="314" ht="18.95" customHeight="1" spans="1:13">
      <c r="A314" s="17" t="s">
        <v>136</v>
      </c>
      <c r="B314" s="18" t="s">
        <v>136</v>
      </c>
      <c r="C314" s="18" t="s">
        <v>637</v>
      </c>
      <c r="D314" s="19" t="s">
        <v>640</v>
      </c>
      <c r="E314" s="18" t="s">
        <v>148</v>
      </c>
      <c r="F314" s="41" t="s">
        <v>144</v>
      </c>
      <c r="G314" s="24">
        <v>6420</v>
      </c>
      <c r="H314" s="26">
        <v>7564</v>
      </c>
      <c r="I314" s="26"/>
      <c r="J314" s="26"/>
      <c r="K314" s="38">
        <f t="shared" si="12"/>
        <v>0.178</v>
      </c>
      <c r="L314" s="36" t="str">
        <f t="shared" si="13"/>
        <v>是</v>
      </c>
      <c r="M314" s="36" t="str">
        <f t="shared" si="14"/>
        <v>否</v>
      </c>
    </row>
    <row r="315" ht="18.95" customHeight="1" spans="1:13">
      <c r="A315" s="17" t="s">
        <v>136</v>
      </c>
      <c r="B315" s="18" t="s">
        <v>136</v>
      </c>
      <c r="C315" s="18" t="s">
        <v>637</v>
      </c>
      <c r="D315" s="19" t="s">
        <v>641</v>
      </c>
      <c r="E315" s="18" t="s">
        <v>148</v>
      </c>
      <c r="F315" s="41" t="s">
        <v>146</v>
      </c>
      <c r="G315" s="24">
        <v>25</v>
      </c>
      <c r="H315" s="26">
        <v>170</v>
      </c>
      <c r="I315" s="26"/>
      <c r="J315" s="26"/>
      <c r="K315" s="38">
        <f t="shared" si="12"/>
        <v>5.8</v>
      </c>
      <c r="L315" s="36" t="str">
        <f t="shared" si="13"/>
        <v>是</v>
      </c>
      <c r="M315" s="36" t="str">
        <f t="shared" si="14"/>
        <v>否</v>
      </c>
    </row>
    <row r="316" ht="18.95" customHeight="1" spans="1:13">
      <c r="A316" s="17" t="s">
        <v>136</v>
      </c>
      <c r="B316" s="18" t="s">
        <v>136</v>
      </c>
      <c r="C316" s="18" t="s">
        <v>637</v>
      </c>
      <c r="D316" s="19" t="s">
        <v>642</v>
      </c>
      <c r="E316" s="18" t="s">
        <v>148</v>
      </c>
      <c r="F316" s="41" t="s">
        <v>643</v>
      </c>
      <c r="G316" s="24">
        <v>11959</v>
      </c>
      <c r="H316" s="26">
        <v>10663</v>
      </c>
      <c r="I316" s="26"/>
      <c r="J316" s="26"/>
      <c r="K316" s="38">
        <f t="shared" si="12"/>
        <v>-0.108</v>
      </c>
      <c r="L316" s="36" t="str">
        <f t="shared" si="13"/>
        <v>是</v>
      </c>
      <c r="M316" s="36" t="str">
        <f t="shared" si="14"/>
        <v>否</v>
      </c>
    </row>
    <row r="317" ht="18.95" customHeight="1" spans="1:13">
      <c r="A317" s="17" t="s">
        <v>136</v>
      </c>
      <c r="B317" s="18" t="s">
        <v>136</v>
      </c>
      <c r="C317" s="18" t="s">
        <v>637</v>
      </c>
      <c r="D317" s="19" t="s">
        <v>644</v>
      </c>
      <c r="E317" s="18" t="s">
        <v>148</v>
      </c>
      <c r="F317" s="41" t="s">
        <v>645</v>
      </c>
      <c r="G317" s="24">
        <v>5510</v>
      </c>
      <c r="H317" s="26">
        <v>4921</v>
      </c>
      <c r="I317" s="26"/>
      <c r="J317" s="26"/>
      <c r="K317" s="38">
        <f t="shared" si="12"/>
        <v>-0.107</v>
      </c>
      <c r="L317" s="36" t="str">
        <f t="shared" si="13"/>
        <v>是</v>
      </c>
      <c r="M317" s="36" t="str">
        <f t="shared" si="14"/>
        <v>否</v>
      </c>
    </row>
    <row r="318" ht="18.95" customHeight="1" spans="1:13">
      <c r="A318" s="17" t="s">
        <v>136</v>
      </c>
      <c r="B318" s="18" t="s">
        <v>136</v>
      </c>
      <c r="C318" s="18" t="s">
        <v>637</v>
      </c>
      <c r="D318" s="19" t="s">
        <v>646</v>
      </c>
      <c r="E318" s="18" t="s">
        <v>148</v>
      </c>
      <c r="F318" s="41" t="s">
        <v>647</v>
      </c>
      <c r="G318" s="24">
        <v>3295</v>
      </c>
      <c r="H318" s="26">
        <v>2821</v>
      </c>
      <c r="I318" s="26"/>
      <c r="J318" s="26"/>
      <c r="K318" s="38">
        <f t="shared" si="12"/>
        <v>-0.144</v>
      </c>
      <c r="L318" s="36" t="str">
        <f t="shared" si="13"/>
        <v>是</v>
      </c>
      <c r="M318" s="36" t="str">
        <f t="shared" si="14"/>
        <v>否</v>
      </c>
    </row>
    <row r="319" ht="18.95" customHeight="1" spans="1:13">
      <c r="A319" s="17" t="s">
        <v>136</v>
      </c>
      <c r="B319" s="18" t="s">
        <v>136</v>
      </c>
      <c r="C319" s="18" t="s">
        <v>637</v>
      </c>
      <c r="D319" s="19" t="s">
        <v>648</v>
      </c>
      <c r="E319" s="18" t="s">
        <v>148</v>
      </c>
      <c r="F319" s="41" t="s">
        <v>649</v>
      </c>
      <c r="G319" s="24">
        <v>1856</v>
      </c>
      <c r="H319" s="26">
        <v>1601</v>
      </c>
      <c r="I319" s="26"/>
      <c r="J319" s="26"/>
      <c r="K319" s="38">
        <f t="shared" si="12"/>
        <v>-0.137</v>
      </c>
      <c r="L319" s="36" t="str">
        <f t="shared" si="13"/>
        <v>是</v>
      </c>
      <c r="M319" s="36" t="str">
        <f t="shared" si="14"/>
        <v>否</v>
      </c>
    </row>
    <row r="320" ht="18.95" customHeight="1" spans="1:13">
      <c r="A320" s="17" t="s">
        <v>136</v>
      </c>
      <c r="B320" s="18" t="s">
        <v>136</v>
      </c>
      <c r="C320" s="18" t="s">
        <v>637</v>
      </c>
      <c r="D320" s="19" t="s">
        <v>650</v>
      </c>
      <c r="E320" s="18" t="s">
        <v>148</v>
      </c>
      <c r="F320" s="41" t="s">
        <v>651</v>
      </c>
      <c r="G320" s="24">
        <v>1684</v>
      </c>
      <c r="H320" s="26">
        <v>1506</v>
      </c>
      <c r="I320" s="26"/>
      <c r="J320" s="26"/>
      <c r="K320" s="38">
        <f t="shared" si="12"/>
        <v>-0.106</v>
      </c>
      <c r="L320" s="36" t="str">
        <f t="shared" si="13"/>
        <v>是</v>
      </c>
      <c r="M320" s="36" t="str">
        <f t="shared" si="14"/>
        <v>否</v>
      </c>
    </row>
    <row r="321" ht="18.95" customHeight="1" spans="1:13">
      <c r="A321" s="17" t="s">
        <v>136</v>
      </c>
      <c r="B321" s="18" t="s">
        <v>136</v>
      </c>
      <c r="C321" s="18" t="s">
        <v>637</v>
      </c>
      <c r="D321" s="19" t="s">
        <v>652</v>
      </c>
      <c r="E321" s="18" t="s">
        <v>148</v>
      </c>
      <c r="F321" s="41" t="s">
        <v>653</v>
      </c>
      <c r="G321" s="24">
        <v>18131</v>
      </c>
      <c r="H321" s="26">
        <v>15746</v>
      </c>
      <c r="I321" s="26"/>
      <c r="J321" s="26"/>
      <c r="K321" s="38">
        <f t="shared" si="12"/>
        <v>-0.132</v>
      </c>
      <c r="L321" s="36" t="str">
        <f t="shared" si="13"/>
        <v>是</v>
      </c>
      <c r="M321" s="36" t="str">
        <f t="shared" si="14"/>
        <v>否</v>
      </c>
    </row>
    <row r="322" ht="18.95" customHeight="1" spans="1:13">
      <c r="A322" s="17" t="s">
        <v>136</v>
      </c>
      <c r="B322" s="18" t="s">
        <v>136</v>
      </c>
      <c r="C322" s="18" t="s">
        <v>637</v>
      </c>
      <c r="D322" s="19" t="s">
        <v>654</v>
      </c>
      <c r="E322" s="18" t="s">
        <v>148</v>
      </c>
      <c r="F322" s="41" t="s">
        <v>161</v>
      </c>
      <c r="G322" s="24">
        <v>55</v>
      </c>
      <c r="H322" s="26">
        <v>58</v>
      </c>
      <c r="I322" s="26"/>
      <c r="J322" s="26"/>
      <c r="K322" s="38">
        <f t="shared" si="12"/>
        <v>0.055</v>
      </c>
      <c r="L322" s="36" t="str">
        <f t="shared" si="13"/>
        <v>是</v>
      </c>
      <c r="M322" s="36" t="str">
        <f t="shared" si="14"/>
        <v>否</v>
      </c>
    </row>
    <row r="323" ht="18.95" customHeight="1" spans="1:13">
      <c r="A323" s="17" t="s">
        <v>136</v>
      </c>
      <c r="B323" s="18"/>
      <c r="C323" s="18" t="s">
        <v>637</v>
      </c>
      <c r="D323" s="19" t="s">
        <v>655</v>
      </c>
      <c r="E323" s="18" t="s">
        <v>148</v>
      </c>
      <c r="F323" s="40" t="s">
        <v>656</v>
      </c>
      <c r="G323" s="24">
        <v>26654</v>
      </c>
      <c r="H323" s="26">
        <v>22494</v>
      </c>
      <c r="I323" s="26"/>
      <c r="J323" s="26"/>
      <c r="K323" s="38">
        <f t="shared" si="12"/>
        <v>-0.156</v>
      </c>
      <c r="L323" s="36" t="str">
        <f t="shared" si="13"/>
        <v>是</v>
      </c>
      <c r="M323" s="36" t="str">
        <f t="shared" si="14"/>
        <v>否</v>
      </c>
    </row>
    <row r="324" ht="18.95" customHeight="1" spans="1:13">
      <c r="A324" s="17" t="s">
        <v>136</v>
      </c>
      <c r="B324" s="490" t="s">
        <v>564</v>
      </c>
      <c r="C324" s="18"/>
      <c r="D324" s="19" t="s">
        <v>657</v>
      </c>
      <c r="E324" s="18"/>
      <c r="F324" s="41" t="s">
        <v>658</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136</v>
      </c>
      <c r="B325" s="18" t="s">
        <v>136</v>
      </c>
      <c r="C325" s="18" t="s">
        <v>657</v>
      </c>
      <c r="D325" s="19" t="s">
        <v>659</v>
      </c>
      <c r="E325" s="18" t="s">
        <v>148</v>
      </c>
      <c r="F325" s="41" t="s">
        <v>142</v>
      </c>
      <c r="G325" s="24">
        <v>93131</v>
      </c>
      <c r="H325" s="26">
        <v>113211</v>
      </c>
      <c r="I325" s="26"/>
      <c r="J325" s="26"/>
      <c r="K325" s="42">
        <f t="shared" si="15"/>
        <v>0.216</v>
      </c>
      <c r="L325" s="36" t="str">
        <f t="shared" si="16"/>
        <v>是</v>
      </c>
      <c r="M325" s="36" t="str">
        <f t="shared" si="17"/>
        <v>否</v>
      </c>
    </row>
    <row r="326" ht="18.95" customHeight="1" spans="1:13">
      <c r="A326" s="17" t="s">
        <v>136</v>
      </c>
      <c r="B326" s="18" t="s">
        <v>136</v>
      </c>
      <c r="C326" s="18" t="s">
        <v>657</v>
      </c>
      <c r="D326" s="19" t="s">
        <v>660</v>
      </c>
      <c r="E326" s="18" t="s">
        <v>148</v>
      </c>
      <c r="F326" s="41" t="s">
        <v>144</v>
      </c>
      <c r="G326" s="24">
        <v>10794</v>
      </c>
      <c r="H326" s="26">
        <v>13491</v>
      </c>
      <c r="I326" s="26"/>
      <c r="J326" s="26"/>
      <c r="K326" s="38">
        <f t="shared" si="15"/>
        <v>0.25</v>
      </c>
      <c r="L326" s="36" t="str">
        <f t="shared" si="16"/>
        <v>是</v>
      </c>
      <c r="M326" s="36" t="str">
        <f t="shared" si="17"/>
        <v>否</v>
      </c>
    </row>
    <row r="327" ht="18.95" customHeight="1" spans="1:13">
      <c r="A327" s="17" t="s">
        <v>136</v>
      </c>
      <c r="B327" s="18" t="s">
        <v>136</v>
      </c>
      <c r="C327" s="18" t="s">
        <v>657</v>
      </c>
      <c r="D327" s="19" t="s">
        <v>661</v>
      </c>
      <c r="E327" s="18" t="s">
        <v>148</v>
      </c>
      <c r="F327" s="41" t="s">
        <v>146</v>
      </c>
      <c r="G327" s="24">
        <v>0</v>
      </c>
      <c r="H327" s="26">
        <v>0</v>
      </c>
      <c r="I327" s="26"/>
      <c r="J327" s="26"/>
      <c r="K327" s="38" t="str">
        <f t="shared" si="15"/>
        <v/>
      </c>
      <c r="L327" s="36" t="str">
        <f t="shared" si="16"/>
        <v>否</v>
      </c>
      <c r="M327" s="36" t="str">
        <f t="shared" si="17"/>
        <v>否</v>
      </c>
    </row>
    <row r="328" ht="18.95" customHeight="1" spans="1:13">
      <c r="A328" s="17" t="s">
        <v>136</v>
      </c>
      <c r="B328" s="18" t="s">
        <v>136</v>
      </c>
      <c r="C328" s="18" t="s">
        <v>657</v>
      </c>
      <c r="D328" s="19" t="s">
        <v>662</v>
      </c>
      <c r="E328" s="18" t="s">
        <v>148</v>
      </c>
      <c r="F328" s="41" t="s">
        <v>663</v>
      </c>
      <c r="G328" s="24">
        <v>28004</v>
      </c>
      <c r="H328" s="26">
        <v>26250</v>
      </c>
      <c r="I328" s="26"/>
      <c r="J328" s="26"/>
      <c r="K328" s="38">
        <f t="shared" si="15"/>
        <v>-0.063</v>
      </c>
      <c r="L328" s="36" t="str">
        <f t="shared" si="16"/>
        <v>是</v>
      </c>
      <c r="M328" s="36" t="str">
        <f t="shared" si="17"/>
        <v>否</v>
      </c>
    </row>
    <row r="329" ht="18.95" customHeight="1" spans="1:13">
      <c r="A329" s="17" t="s">
        <v>136</v>
      </c>
      <c r="B329" s="18" t="s">
        <v>136</v>
      </c>
      <c r="C329" s="18" t="s">
        <v>657</v>
      </c>
      <c r="D329" s="19" t="s">
        <v>664</v>
      </c>
      <c r="E329" s="18" t="s">
        <v>148</v>
      </c>
      <c r="F329" s="41" t="s">
        <v>665</v>
      </c>
      <c r="G329" s="24">
        <v>10367</v>
      </c>
      <c r="H329" s="26">
        <v>10332</v>
      </c>
      <c r="I329" s="26"/>
      <c r="J329" s="26"/>
      <c r="K329" s="38">
        <f t="shared" si="15"/>
        <v>-0.003</v>
      </c>
      <c r="L329" s="36" t="str">
        <f t="shared" si="16"/>
        <v>是</v>
      </c>
      <c r="M329" s="36" t="str">
        <f t="shared" si="17"/>
        <v>否</v>
      </c>
    </row>
    <row r="330" ht="18.95" customHeight="1" spans="1:13">
      <c r="A330" s="17" t="s">
        <v>136</v>
      </c>
      <c r="B330" s="18" t="s">
        <v>136</v>
      </c>
      <c r="C330" s="18" t="s">
        <v>657</v>
      </c>
      <c r="D330" s="19" t="s">
        <v>666</v>
      </c>
      <c r="E330" s="18" t="s">
        <v>148</v>
      </c>
      <c r="F330" s="41" t="s">
        <v>667</v>
      </c>
      <c r="G330" s="24">
        <v>27926</v>
      </c>
      <c r="H330" s="26">
        <v>37079</v>
      </c>
      <c r="I330" s="26"/>
      <c r="J330" s="26"/>
      <c r="K330" s="38">
        <f t="shared" si="15"/>
        <v>0.328</v>
      </c>
      <c r="L330" s="36" t="str">
        <f t="shared" si="16"/>
        <v>是</v>
      </c>
      <c r="M330" s="36" t="str">
        <f t="shared" si="17"/>
        <v>否</v>
      </c>
    </row>
    <row r="331" ht="18.95" customHeight="1" spans="1:13">
      <c r="A331" s="17" t="s">
        <v>136</v>
      </c>
      <c r="B331" s="18" t="s">
        <v>136</v>
      </c>
      <c r="C331" s="18" t="s">
        <v>657</v>
      </c>
      <c r="D331" s="19" t="s">
        <v>668</v>
      </c>
      <c r="E331" s="18" t="s">
        <v>148</v>
      </c>
      <c r="F331" s="41" t="s">
        <v>161</v>
      </c>
      <c r="G331" s="24">
        <v>40</v>
      </c>
      <c r="H331" s="26">
        <v>41</v>
      </c>
      <c r="I331" s="26"/>
      <c r="J331" s="26"/>
      <c r="K331" s="38">
        <f t="shared" si="15"/>
        <v>0.025</v>
      </c>
      <c r="L331" s="36" t="str">
        <f t="shared" si="16"/>
        <v>是</v>
      </c>
      <c r="M331" s="36" t="str">
        <f t="shared" si="17"/>
        <v>否</v>
      </c>
    </row>
    <row r="332" ht="18.95" customHeight="1" spans="1:13">
      <c r="A332" s="17" t="s">
        <v>136</v>
      </c>
      <c r="B332" s="18"/>
      <c r="C332" s="18" t="s">
        <v>657</v>
      </c>
      <c r="D332" s="19" t="s">
        <v>669</v>
      </c>
      <c r="E332" s="18" t="s">
        <v>148</v>
      </c>
      <c r="F332" s="40" t="s">
        <v>670</v>
      </c>
      <c r="G332" s="24">
        <v>33578</v>
      </c>
      <c r="H332" s="26">
        <v>33617</v>
      </c>
      <c r="I332" s="26"/>
      <c r="J332" s="26"/>
      <c r="K332" s="38">
        <f t="shared" si="15"/>
        <v>0.001</v>
      </c>
      <c r="L332" s="36" t="str">
        <f t="shared" si="16"/>
        <v>是</v>
      </c>
      <c r="M332" s="36" t="str">
        <f t="shared" si="17"/>
        <v>否</v>
      </c>
    </row>
    <row r="333" ht="18.95" customHeight="1" spans="1:13">
      <c r="A333" s="17" t="s">
        <v>136</v>
      </c>
      <c r="B333" s="490" t="s">
        <v>564</v>
      </c>
      <c r="C333" s="18"/>
      <c r="D333" s="19" t="s">
        <v>671</v>
      </c>
      <c r="E333" s="18"/>
      <c r="F333" s="41" t="s">
        <v>672</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136</v>
      </c>
      <c r="B334" s="18" t="s">
        <v>136</v>
      </c>
      <c r="C334" s="18" t="s">
        <v>671</v>
      </c>
      <c r="D334" s="19" t="s">
        <v>673</v>
      </c>
      <c r="E334" s="18" t="s">
        <v>148</v>
      </c>
      <c r="F334" s="41" t="s">
        <v>142</v>
      </c>
      <c r="G334" s="24">
        <v>43959</v>
      </c>
      <c r="H334" s="26">
        <v>58225</v>
      </c>
      <c r="I334" s="26"/>
      <c r="J334" s="26"/>
      <c r="K334" s="38">
        <f t="shared" si="15"/>
        <v>0.325</v>
      </c>
      <c r="L334" s="36" t="str">
        <f t="shared" si="16"/>
        <v>是</v>
      </c>
      <c r="M334" s="36" t="str">
        <f t="shared" si="17"/>
        <v>否</v>
      </c>
    </row>
    <row r="335" ht="18.95" customHeight="1" spans="1:13">
      <c r="A335" s="17" t="s">
        <v>136</v>
      </c>
      <c r="B335" s="18" t="s">
        <v>136</v>
      </c>
      <c r="C335" s="18" t="s">
        <v>671</v>
      </c>
      <c r="D335" s="19" t="s">
        <v>674</v>
      </c>
      <c r="E335" s="18" t="s">
        <v>148</v>
      </c>
      <c r="F335" s="41" t="s">
        <v>144</v>
      </c>
      <c r="G335" s="24">
        <v>8528</v>
      </c>
      <c r="H335" s="26">
        <v>7783</v>
      </c>
      <c r="I335" s="26"/>
      <c r="J335" s="26"/>
      <c r="K335" s="38">
        <f t="shared" si="15"/>
        <v>-0.087</v>
      </c>
      <c r="L335" s="36" t="str">
        <f t="shared" si="16"/>
        <v>是</v>
      </c>
      <c r="M335" s="36" t="str">
        <f t="shared" si="17"/>
        <v>否</v>
      </c>
    </row>
    <row r="336" ht="18.95" customHeight="1" spans="1:13">
      <c r="A336" s="17" t="s">
        <v>136</v>
      </c>
      <c r="B336" s="18" t="s">
        <v>136</v>
      </c>
      <c r="C336" s="18" t="s">
        <v>671</v>
      </c>
      <c r="D336" s="19" t="s">
        <v>675</v>
      </c>
      <c r="E336" s="18" t="s">
        <v>148</v>
      </c>
      <c r="F336" s="41" t="s">
        <v>146</v>
      </c>
      <c r="G336" s="24">
        <v>0</v>
      </c>
      <c r="H336" s="26">
        <v>1</v>
      </c>
      <c r="I336" s="26"/>
      <c r="J336" s="26"/>
      <c r="K336" s="38" t="str">
        <f t="shared" si="15"/>
        <v/>
      </c>
      <c r="L336" s="36" t="str">
        <f t="shared" si="16"/>
        <v>是</v>
      </c>
      <c r="M336" s="36" t="str">
        <f t="shared" si="17"/>
        <v>否</v>
      </c>
    </row>
    <row r="337" ht="18.95" customHeight="1" spans="1:13">
      <c r="A337" s="17" t="s">
        <v>136</v>
      </c>
      <c r="B337" s="18" t="s">
        <v>136</v>
      </c>
      <c r="C337" s="18" t="s">
        <v>671</v>
      </c>
      <c r="D337" s="19" t="s">
        <v>676</v>
      </c>
      <c r="E337" s="18" t="s">
        <v>148</v>
      </c>
      <c r="F337" s="41" t="s">
        <v>677</v>
      </c>
      <c r="G337" s="24">
        <v>11759</v>
      </c>
      <c r="H337" s="26">
        <v>13168</v>
      </c>
      <c r="I337" s="26"/>
      <c r="J337" s="26"/>
      <c r="K337" s="38">
        <f t="shared" si="15"/>
        <v>0.12</v>
      </c>
      <c r="L337" s="36" t="str">
        <f t="shared" si="16"/>
        <v>是</v>
      </c>
      <c r="M337" s="36" t="str">
        <f t="shared" si="17"/>
        <v>否</v>
      </c>
    </row>
    <row r="338" ht="18.95" customHeight="1" spans="1:13">
      <c r="A338" s="17" t="s">
        <v>136</v>
      </c>
      <c r="B338" s="18" t="s">
        <v>136</v>
      </c>
      <c r="C338" s="18" t="s">
        <v>671</v>
      </c>
      <c r="D338" s="19" t="s">
        <v>678</v>
      </c>
      <c r="E338" s="18" t="s">
        <v>148</v>
      </c>
      <c r="F338" s="41" t="s">
        <v>679</v>
      </c>
      <c r="G338" s="24">
        <v>5628</v>
      </c>
      <c r="H338" s="26">
        <v>5560</v>
      </c>
      <c r="I338" s="26"/>
      <c r="J338" s="26"/>
      <c r="K338" s="35">
        <f t="shared" si="15"/>
        <v>-0.012</v>
      </c>
      <c r="L338" s="36" t="str">
        <f t="shared" si="16"/>
        <v>是</v>
      </c>
      <c r="M338" s="36" t="str">
        <f t="shared" si="17"/>
        <v>否</v>
      </c>
    </row>
    <row r="339" ht="18.95" customHeight="1" spans="1:13">
      <c r="A339" s="17" t="s">
        <v>136</v>
      </c>
      <c r="B339" s="18" t="s">
        <v>136</v>
      </c>
      <c r="C339" s="18" t="s">
        <v>671</v>
      </c>
      <c r="D339" s="19" t="s">
        <v>680</v>
      </c>
      <c r="E339" s="18" t="s">
        <v>148</v>
      </c>
      <c r="F339" s="41" t="s">
        <v>681</v>
      </c>
      <c r="G339" s="24">
        <v>1486</v>
      </c>
      <c r="H339" s="26">
        <v>1872</v>
      </c>
      <c r="I339" s="26"/>
      <c r="J339" s="26"/>
      <c r="K339" s="38">
        <f t="shared" si="15"/>
        <v>0.26</v>
      </c>
      <c r="L339" s="36" t="str">
        <f t="shared" si="16"/>
        <v>是</v>
      </c>
      <c r="M339" s="36" t="str">
        <f t="shared" si="17"/>
        <v>否</v>
      </c>
    </row>
    <row r="340" ht="18.95" customHeight="1" spans="1:13">
      <c r="A340" s="17" t="s">
        <v>136</v>
      </c>
      <c r="B340" s="18" t="s">
        <v>136</v>
      </c>
      <c r="C340" s="18" t="s">
        <v>671</v>
      </c>
      <c r="D340" s="19" t="s">
        <v>682</v>
      </c>
      <c r="E340" s="18" t="s">
        <v>148</v>
      </c>
      <c r="F340" s="41" t="s">
        <v>683</v>
      </c>
      <c r="G340" s="24">
        <v>4273</v>
      </c>
      <c r="H340" s="26">
        <v>4487</v>
      </c>
      <c r="I340" s="26"/>
      <c r="J340" s="26"/>
      <c r="K340" s="38">
        <f t="shared" si="15"/>
        <v>0.05</v>
      </c>
      <c r="L340" s="36" t="str">
        <f t="shared" si="16"/>
        <v>是</v>
      </c>
      <c r="M340" s="36" t="str">
        <f t="shared" si="17"/>
        <v>否</v>
      </c>
    </row>
    <row r="341" ht="18.95" customHeight="1" spans="1:13">
      <c r="A341" s="17" t="s">
        <v>136</v>
      </c>
      <c r="B341" s="18" t="s">
        <v>136</v>
      </c>
      <c r="C341" s="18" t="s">
        <v>671</v>
      </c>
      <c r="D341" s="19" t="s">
        <v>684</v>
      </c>
      <c r="E341" s="18" t="s">
        <v>148</v>
      </c>
      <c r="F341" s="41" t="s">
        <v>685</v>
      </c>
      <c r="G341" s="24">
        <v>238</v>
      </c>
      <c r="H341" s="26">
        <v>248</v>
      </c>
      <c r="I341" s="26"/>
      <c r="J341" s="26"/>
      <c r="K341" s="38">
        <f t="shared" si="15"/>
        <v>0.042</v>
      </c>
      <c r="L341" s="36" t="str">
        <f t="shared" si="16"/>
        <v>是</v>
      </c>
      <c r="M341" s="36" t="str">
        <f t="shared" si="17"/>
        <v>否</v>
      </c>
    </row>
    <row r="342" ht="18.95" customHeight="1" spans="1:13">
      <c r="A342" s="17" t="s">
        <v>136</v>
      </c>
      <c r="B342" s="18" t="s">
        <v>136</v>
      </c>
      <c r="C342" s="18" t="s">
        <v>671</v>
      </c>
      <c r="D342" s="19" t="s">
        <v>686</v>
      </c>
      <c r="E342" s="18" t="s">
        <v>148</v>
      </c>
      <c r="F342" s="41" t="s">
        <v>687</v>
      </c>
      <c r="G342" s="24">
        <v>68</v>
      </c>
      <c r="H342" s="26">
        <v>146</v>
      </c>
      <c r="I342" s="26"/>
      <c r="J342" s="26"/>
      <c r="K342" s="38">
        <f t="shared" si="15"/>
        <v>1.147</v>
      </c>
      <c r="L342" s="36" t="str">
        <f t="shared" si="16"/>
        <v>是</v>
      </c>
      <c r="M342" s="36" t="str">
        <f t="shared" si="17"/>
        <v>否</v>
      </c>
    </row>
    <row r="343" ht="18.95" customHeight="1" spans="1:13">
      <c r="A343" s="17" t="s">
        <v>136</v>
      </c>
      <c r="B343" s="18" t="s">
        <v>136</v>
      </c>
      <c r="C343" s="18" t="s">
        <v>671</v>
      </c>
      <c r="D343" s="19" t="s">
        <v>688</v>
      </c>
      <c r="E343" s="18" t="s">
        <v>148</v>
      </c>
      <c r="F343" s="41" t="s">
        <v>161</v>
      </c>
      <c r="G343" s="24">
        <v>859</v>
      </c>
      <c r="H343" s="26">
        <v>1122</v>
      </c>
      <c r="I343" s="26"/>
      <c r="J343" s="26"/>
      <c r="K343" s="38">
        <f t="shared" si="15"/>
        <v>0.306</v>
      </c>
      <c r="L343" s="36" t="str">
        <f t="shared" si="16"/>
        <v>是</v>
      </c>
      <c r="M343" s="36" t="str">
        <f t="shared" si="17"/>
        <v>否</v>
      </c>
    </row>
    <row r="344" ht="18.95" customHeight="1" spans="1:13">
      <c r="A344" s="17" t="s">
        <v>136</v>
      </c>
      <c r="B344" s="18"/>
      <c r="C344" s="18" t="s">
        <v>671</v>
      </c>
      <c r="D344" s="19" t="s">
        <v>689</v>
      </c>
      <c r="E344" s="18" t="s">
        <v>148</v>
      </c>
      <c r="F344" s="40" t="s">
        <v>690</v>
      </c>
      <c r="G344" s="24">
        <v>16545</v>
      </c>
      <c r="H344" s="26">
        <v>9605</v>
      </c>
      <c r="I344" s="26"/>
      <c r="J344" s="26"/>
      <c r="K344" s="38">
        <f t="shared" si="15"/>
        <v>-0.419</v>
      </c>
      <c r="L344" s="36" t="str">
        <f t="shared" si="16"/>
        <v>是</v>
      </c>
      <c r="M344" s="36" t="str">
        <f t="shared" si="17"/>
        <v>否</v>
      </c>
    </row>
    <row r="345" ht="18.95" customHeight="1" spans="1:13">
      <c r="A345" s="17" t="s">
        <v>136</v>
      </c>
      <c r="B345" s="490" t="s">
        <v>564</v>
      </c>
      <c r="C345" s="18"/>
      <c r="D345" s="19" t="s">
        <v>691</v>
      </c>
      <c r="E345" s="18"/>
      <c r="F345" s="41" t="s">
        <v>692</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136</v>
      </c>
      <c r="B346" s="18" t="s">
        <v>136</v>
      </c>
      <c r="C346" s="18" t="s">
        <v>691</v>
      </c>
      <c r="D346" s="19" t="s">
        <v>693</v>
      </c>
      <c r="E346" s="18" t="s">
        <v>148</v>
      </c>
      <c r="F346" s="41" t="s">
        <v>142</v>
      </c>
      <c r="G346" s="24">
        <v>136812</v>
      </c>
      <c r="H346" s="26">
        <v>145688</v>
      </c>
      <c r="I346" s="26"/>
      <c r="J346" s="26"/>
      <c r="K346" s="38">
        <f t="shared" si="15"/>
        <v>0.065</v>
      </c>
      <c r="L346" s="36" t="str">
        <f t="shared" si="16"/>
        <v>是</v>
      </c>
      <c r="M346" s="36" t="str">
        <f t="shared" si="17"/>
        <v>否</v>
      </c>
    </row>
    <row r="347" ht="18.95" customHeight="1" spans="1:13">
      <c r="A347" s="17" t="s">
        <v>136</v>
      </c>
      <c r="B347" s="18" t="s">
        <v>136</v>
      </c>
      <c r="C347" s="18" t="s">
        <v>691</v>
      </c>
      <c r="D347" s="19" t="s">
        <v>694</v>
      </c>
      <c r="E347" s="18" t="s">
        <v>148</v>
      </c>
      <c r="F347" s="41" t="s">
        <v>144</v>
      </c>
      <c r="G347" s="24">
        <v>0</v>
      </c>
      <c r="H347" s="26">
        <v>0</v>
      </c>
      <c r="I347" s="26"/>
      <c r="J347" s="26"/>
      <c r="K347" s="38" t="str">
        <f t="shared" si="15"/>
        <v/>
      </c>
      <c r="L347" s="36" t="str">
        <f t="shared" si="16"/>
        <v>否</v>
      </c>
      <c r="M347" s="36" t="str">
        <f t="shared" si="17"/>
        <v>否</v>
      </c>
    </row>
    <row r="348" ht="18.95" customHeight="1" spans="1:13">
      <c r="A348" s="17" t="s">
        <v>136</v>
      </c>
      <c r="B348" s="18" t="s">
        <v>136</v>
      </c>
      <c r="C348" s="18" t="s">
        <v>691</v>
      </c>
      <c r="D348" s="19" t="s">
        <v>695</v>
      </c>
      <c r="E348" s="18" t="s">
        <v>148</v>
      </c>
      <c r="F348" s="41" t="s">
        <v>146</v>
      </c>
      <c r="G348" s="24">
        <v>0</v>
      </c>
      <c r="H348" s="26">
        <v>0</v>
      </c>
      <c r="I348" s="26"/>
      <c r="J348" s="26"/>
      <c r="K348" s="38" t="str">
        <f t="shared" si="15"/>
        <v/>
      </c>
      <c r="L348" s="36" t="str">
        <f t="shared" si="16"/>
        <v>否</v>
      </c>
      <c r="M348" s="36" t="str">
        <f t="shared" si="17"/>
        <v>否</v>
      </c>
    </row>
    <row r="349" ht="18.95" customHeight="1" spans="1:13">
      <c r="A349" s="17" t="s">
        <v>136</v>
      </c>
      <c r="B349" s="18" t="s">
        <v>136</v>
      </c>
      <c r="C349" s="18" t="s">
        <v>691</v>
      </c>
      <c r="D349" s="19" t="s">
        <v>696</v>
      </c>
      <c r="E349" s="18" t="s">
        <v>148</v>
      </c>
      <c r="F349" s="41" t="s">
        <v>697</v>
      </c>
      <c r="G349" s="24">
        <v>32316</v>
      </c>
      <c r="H349" s="26">
        <v>37871</v>
      </c>
      <c r="I349" s="26"/>
      <c r="J349" s="26"/>
      <c r="K349" s="38">
        <f t="shared" si="15"/>
        <v>0.172</v>
      </c>
      <c r="L349" s="36" t="str">
        <f t="shared" si="16"/>
        <v>是</v>
      </c>
      <c r="M349" s="36" t="str">
        <f t="shared" si="17"/>
        <v>否</v>
      </c>
    </row>
    <row r="350" ht="18.95" customHeight="1" spans="1:13">
      <c r="A350" s="17" t="s">
        <v>136</v>
      </c>
      <c r="B350" s="18" t="s">
        <v>136</v>
      </c>
      <c r="C350" s="18" t="s">
        <v>691</v>
      </c>
      <c r="D350" s="19" t="s">
        <v>698</v>
      </c>
      <c r="E350" s="18" t="s">
        <v>148</v>
      </c>
      <c r="F350" s="41" t="s">
        <v>699</v>
      </c>
      <c r="G350" s="24">
        <v>6247</v>
      </c>
      <c r="H350" s="26">
        <v>6334</v>
      </c>
      <c r="I350" s="26"/>
      <c r="J350" s="26"/>
      <c r="K350" s="42">
        <f t="shared" si="15"/>
        <v>0.014</v>
      </c>
      <c r="L350" s="36" t="str">
        <f t="shared" si="16"/>
        <v>是</v>
      </c>
      <c r="M350" s="36" t="str">
        <f t="shared" si="17"/>
        <v>否</v>
      </c>
    </row>
    <row r="351" ht="18.95" customHeight="1" spans="1:13">
      <c r="A351" s="17" t="s">
        <v>136</v>
      </c>
      <c r="B351" s="18" t="s">
        <v>136</v>
      </c>
      <c r="C351" s="18" t="s">
        <v>691</v>
      </c>
      <c r="D351" s="19" t="s">
        <v>700</v>
      </c>
      <c r="E351" s="18" t="s">
        <v>148</v>
      </c>
      <c r="F351" s="41" t="s">
        <v>701</v>
      </c>
      <c r="G351" s="24">
        <v>6084</v>
      </c>
      <c r="H351" s="26">
        <v>10469</v>
      </c>
      <c r="I351" s="26"/>
      <c r="J351" s="26"/>
      <c r="K351" s="38">
        <f t="shared" si="15"/>
        <v>0.721</v>
      </c>
      <c r="L351" s="36" t="str">
        <f t="shared" si="16"/>
        <v>是</v>
      </c>
      <c r="M351" s="36" t="str">
        <f t="shared" si="17"/>
        <v>否</v>
      </c>
    </row>
    <row r="352" ht="18.95" customHeight="1" spans="1:13">
      <c r="A352" s="17" t="s">
        <v>136</v>
      </c>
      <c r="B352" s="18" t="s">
        <v>136</v>
      </c>
      <c r="C352" s="18" t="s">
        <v>691</v>
      </c>
      <c r="D352" s="19" t="s">
        <v>702</v>
      </c>
      <c r="E352" s="18" t="s">
        <v>148</v>
      </c>
      <c r="F352" s="41" t="s">
        <v>161</v>
      </c>
      <c r="G352" s="24">
        <v>0</v>
      </c>
      <c r="H352" s="26">
        <v>0</v>
      </c>
      <c r="I352" s="26"/>
      <c r="J352" s="26"/>
      <c r="K352" s="38" t="str">
        <f t="shared" si="15"/>
        <v/>
      </c>
      <c r="L352" s="36" t="str">
        <f t="shared" si="16"/>
        <v>否</v>
      </c>
      <c r="M352" s="36" t="str">
        <f t="shared" si="17"/>
        <v>否</v>
      </c>
    </row>
    <row r="353" ht="18.95" customHeight="1" spans="1:13">
      <c r="A353" s="17" t="s">
        <v>136</v>
      </c>
      <c r="B353" s="18"/>
      <c r="C353" s="18" t="s">
        <v>691</v>
      </c>
      <c r="D353" s="19" t="s">
        <v>703</v>
      </c>
      <c r="E353" s="18" t="s">
        <v>148</v>
      </c>
      <c r="F353" s="40" t="s">
        <v>704</v>
      </c>
      <c r="G353" s="24">
        <v>24114</v>
      </c>
      <c r="H353" s="26">
        <v>20923</v>
      </c>
      <c r="I353" s="26"/>
      <c r="J353" s="26"/>
      <c r="K353" s="38">
        <f t="shared" si="15"/>
        <v>-0.132</v>
      </c>
      <c r="L353" s="36" t="str">
        <f t="shared" si="16"/>
        <v>是</v>
      </c>
      <c r="M353" s="36" t="str">
        <f t="shared" si="17"/>
        <v>否</v>
      </c>
    </row>
    <row r="354" ht="18.95" customHeight="1" spans="1:13">
      <c r="A354" s="17" t="s">
        <v>136</v>
      </c>
      <c r="B354" s="490" t="s">
        <v>564</v>
      </c>
      <c r="C354" s="18"/>
      <c r="D354" s="19" t="s">
        <v>705</v>
      </c>
      <c r="E354" s="18"/>
      <c r="F354" s="41" t="s">
        <v>706</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136</v>
      </c>
      <c r="B355" s="18" t="s">
        <v>136</v>
      </c>
      <c r="C355" s="18" t="s">
        <v>705</v>
      </c>
      <c r="D355" s="19" t="s">
        <v>707</v>
      </c>
      <c r="E355" s="18" t="s">
        <v>148</v>
      </c>
      <c r="F355" s="41" t="s">
        <v>142</v>
      </c>
      <c r="G355" s="24">
        <v>26965</v>
      </c>
      <c r="H355" s="26">
        <v>30016</v>
      </c>
      <c r="I355" s="26"/>
      <c r="J355" s="26"/>
      <c r="K355" s="42">
        <f t="shared" si="15"/>
        <v>0.113</v>
      </c>
      <c r="L355" s="36" t="str">
        <f t="shared" si="16"/>
        <v>是</v>
      </c>
      <c r="M355" s="36" t="str">
        <f t="shared" si="17"/>
        <v>否</v>
      </c>
    </row>
    <row r="356" ht="18.95" customHeight="1" spans="1:13">
      <c r="A356" s="17" t="s">
        <v>136</v>
      </c>
      <c r="B356" s="18" t="s">
        <v>136</v>
      </c>
      <c r="C356" s="18" t="s">
        <v>705</v>
      </c>
      <c r="D356" s="19" t="s">
        <v>708</v>
      </c>
      <c r="E356" s="18" t="s">
        <v>148</v>
      </c>
      <c r="F356" s="41" t="s">
        <v>144</v>
      </c>
      <c r="G356" s="24">
        <v>121</v>
      </c>
      <c r="H356" s="26">
        <v>74</v>
      </c>
      <c r="I356" s="26"/>
      <c r="J356" s="26"/>
      <c r="K356" s="38">
        <f t="shared" si="15"/>
        <v>-0.388</v>
      </c>
      <c r="L356" s="36" t="str">
        <f t="shared" si="16"/>
        <v>是</v>
      </c>
      <c r="M356" s="36" t="str">
        <f t="shared" si="17"/>
        <v>否</v>
      </c>
    </row>
    <row r="357" ht="18.95" customHeight="1" spans="1:13">
      <c r="A357" s="17" t="s">
        <v>136</v>
      </c>
      <c r="B357" s="18" t="s">
        <v>136</v>
      </c>
      <c r="C357" s="18" t="s">
        <v>705</v>
      </c>
      <c r="D357" s="19" t="s">
        <v>709</v>
      </c>
      <c r="E357" s="18" t="s">
        <v>148</v>
      </c>
      <c r="F357" s="41" t="s">
        <v>146</v>
      </c>
      <c r="G357" s="24">
        <v>0</v>
      </c>
      <c r="H357" s="26">
        <v>0</v>
      </c>
      <c r="I357" s="26"/>
      <c r="J357" s="26"/>
      <c r="K357" s="38" t="str">
        <f t="shared" si="15"/>
        <v/>
      </c>
      <c r="L357" s="36" t="str">
        <f t="shared" si="16"/>
        <v>否</v>
      </c>
      <c r="M357" s="36" t="str">
        <f t="shared" si="17"/>
        <v>否</v>
      </c>
    </row>
    <row r="358" ht="18.95" customHeight="1" spans="1:13">
      <c r="A358" s="17" t="s">
        <v>136</v>
      </c>
      <c r="B358" s="18" t="s">
        <v>136</v>
      </c>
      <c r="C358" s="18" t="s">
        <v>705</v>
      </c>
      <c r="D358" s="19" t="s">
        <v>710</v>
      </c>
      <c r="E358" s="18" t="s">
        <v>148</v>
      </c>
      <c r="F358" s="41" t="s">
        <v>711</v>
      </c>
      <c r="G358" s="24">
        <v>8717</v>
      </c>
      <c r="H358" s="26">
        <v>11110</v>
      </c>
      <c r="I358" s="26"/>
      <c r="J358" s="26"/>
      <c r="K358" s="38">
        <f t="shared" si="15"/>
        <v>0.275</v>
      </c>
      <c r="L358" s="36" t="str">
        <f t="shared" si="16"/>
        <v>是</v>
      </c>
      <c r="M358" s="36" t="str">
        <f t="shared" si="17"/>
        <v>否</v>
      </c>
    </row>
    <row r="359" ht="18.95" customHeight="1" spans="1:13">
      <c r="A359" s="17" t="s">
        <v>136</v>
      </c>
      <c r="B359" s="18" t="s">
        <v>136</v>
      </c>
      <c r="C359" s="18" t="s">
        <v>705</v>
      </c>
      <c r="D359" s="19" t="s">
        <v>712</v>
      </c>
      <c r="E359" s="18" t="s">
        <v>148</v>
      </c>
      <c r="F359" s="41" t="s">
        <v>713</v>
      </c>
      <c r="G359" s="24">
        <v>2485</v>
      </c>
      <c r="H359" s="26">
        <v>2149</v>
      </c>
      <c r="I359" s="26"/>
      <c r="J359" s="26"/>
      <c r="K359" s="42">
        <f t="shared" si="15"/>
        <v>-0.135</v>
      </c>
      <c r="L359" s="36" t="str">
        <f t="shared" si="16"/>
        <v>是</v>
      </c>
      <c r="M359" s="36" t="str">
        <f t="shared" si="17"/>
        <v>否</v>
      </c>
    </row>
    <row r="360" ht="18.95" customHeight="1" spans="1:13">
      <c r="A360" s="17" t="s">
        <v>136</v>
      </c>
      <c r="B360" s="18" t="s">
        <v>136</v>
      </c>
      <c r="C360" s="18" t="s">
        <v>705</v>
      </c>
      <c r="D360" s="19" t="s">
        <v>714</v>
      </c>
      <c r="E360" s="18" t="s">
        <v>148</v>
      </c>
      <c r="F360" s="41" t="s">
        <v>715</v>
      </c>
      <c r="G360" s="24">
        <v>13972</v>
      </c>
      <c r="H360" s="26">
        <v>22763</v>
      </c>
      <c r="I360" s="26"/>
      <c r="J360" s="26"/>
      <c r="K360" s="38">
        <f t="shared" si="15"/>
        <v>0.629</v>
      </c>
      <c r="L360" s="36" t="str">
        <f t="shared" si="16"/>
        <v>是</v>
      </c>
      <c r="M360" s="36" t="str">
        <f t="shared" si="17"/>
        <v>否</v>
      </c>
    </row>
    <row r="361" ht="18.95" customHeight="1" spans="1:13">
      <c r="A361" s="17" t="s">
        <v>136</v>
      </c>
      <c r="B361" s="18" t="s">
        <v>136</v>
      </c>
      <c r="C361" s="18" t="s">
        <v>705</v>
      </c>
      <c r="D361" s="19" t="s">
        <v>716</v>
      </c>
      <c r="E361" s="18" t="s">
        <v>148</v>
      </c>
      <c r="F361" s="41" t="s">
        <v>161</v>
      </c>
      <c r="G361" s="24">
        <v>0</v>
      </c>
      <c r="H361" s="26">
        <v>0</v>
      </c>
      <c r="I361" s="26"/>
      <c r="J361" s="26"/>
      <c r="K361" s="38" t="str">
        <f t="shared" si="15"/>
        <v/>
      </c>
      <c r="L361" s="36" t="str">
        <f t="shared" si="16"/>
        <v>否</v>
      </c>
      <c r="M361" s="36" t="str">
        <f t="shared" si="17"/>
        <v>否</v>
      </c>
    </row>
    <row r="362" ht="18.95" customHeight="1" spans="1:13">
      <c r="A362" s="17" t="s">
        <v>136</v>
      </c>
      <c r="B362" s="18"/>
      <c r="C362" s="18" t="s">
        <v>705</v>
      </c>
      <c r="D362" s="19" t="s">
        <v>717</v>
      </c>
      <c r="E362" s="18" t="s">
        <v>148</v>
      </c>
      <c r="F362" s="40" t="s">
        <v>718</v>
      </c>
      <c r="G362" s="24">
        <v>3794</v>
      </c>
      <c r="H362" s="26">
        <v>4528</v>
      </c>
      <c r="I362" s="26"/>
      <c r="J362" s="26"/>
      <c r="K362" s="38">
        <f t="shared" si="15"/>
        <v>0.193</v>
      </c>
      <c r="L362" s="36" t="str">
        <f t="shared" si="16"/>
        <v>是</v>
      </c>
      <c r="M362" s="36" t="str">
        <f t="shared" si="17"/>
        <v>否</v>
      </c>
    </row>
    <row r="363" ht="18.95" customHeight="1" spans="1:13">
      <c r="A363" s="17" t="s">
        <v>136</v>
      </c>
      <c r="B363" s="490" t="s">
        <v>564</v>
      </c>
      <c r="C363" s="18"/>
      <c r="D363" s="19" t="s">
        <v>719</v>
      </c>
      <c r="E363" s="18"/>
      <c r="F363" s="41" t="s">
        <v>720</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136</v>
      </c>
      <c r="B364" s="18" t="s">
        <v>136</v>
      </c>
      <c r="C364" s="18" t="s">
        <v>719</v>
      </c>
      <c r="D364" s="19" t="s">
        <v>721</v>
      </c>
      <c r="E364" s="18" t="s">
        <v>148</v>
      </c>
      <c r="F364" s="41" t="s">
        <v>142</v>
      </c>
      <c r="G364" s="24">
        <v>931</v>
      </c>
      <c r="H364" s="26">
        <v>1213</v>
      </c>
      <c r="I364" s="26"/>
      <c r="J364" s="26"/>
      <c r="K364" s="42">
        <f t="shared" si="15"/>
        <v>0.303</v>
      </c>
      <c r="L364" s="36" t="str">
        <f t="shared" si="16"/>
        <v>是</v>
      </c>
      <c r="M364" s="36" t="str">
        <f t="shared" si="17"/>
        <v>否</v>
      </c>
    </row>
    <row r="365" ht="18.95" customHeight="1" spans="1:13">
      <c r="A365" s="17" t="s">
        <v>136</v>
      </c>
      <c r="B365" s="18" t="s">
        <v>136</v>
      </c>
      <c r="C365" s="18" t="s">
        <v>719</v>
      </c>
      <c r="D365" s="19" t="s">
        <v>722</v>
      </c>
      <c r="E365" s="18" t="s">
        <v>148</v>
      </c>
      <c r="F365" s="41" t="s">
        <v>144</v>
      </c>
      <c r="G365" s="24">
        <v>111</v>
      </c>
      <c r="H365" s="26">
        <v>109</v>
      </c>
      <c r="I365" s="26"/>
      <c r="J365" s="26"/>
      <c r="K365" s="38">
        <f t="shared" si="15"/>
        <v>-0.018</v>
      </c>
      <c r="L365" s="36" t="str">
        <f t="shared" si="16"/>
        <v>是</v>
      </c>
      <c r="M365" s="36" t="str">
        <f t="shared" si="17"/>
        <v>否</v>
      </c>
    </row>
    <row r="366" ht="18.95" customHeight="1" spans="1:13">
      <c r="A366" s="17" t="s">
        <v>136</v>
      </c>
      <c r="B366" s="18" t="s">
        <v>136</v>
      </c>
      <c r="C366" s="18" t="s">
        <v>719</v>
      </c>
      <c r="D366" s="19" t="s">
        <v>723</v>
      </c>
      <c r="E366" s="18" t="s">
        <v>148</v>
      </c>
      <c r="F366" s="41" t="s">
        <v>146</v>
      </c>
      <c r="G366" s="24">
        <v>0</v>
      </c>
      <c r="H366" s="26">
        <v>0</v>
      </c>
      <c r="I366" s="26"/>
      <c r="J366" s="26"/>
      <c r="K366" s="38" t="str">
        <f t="shared" si="15"/>
        <v/>
      </c>
      <c r="L366" s="36" t="str">
        <f t="shared" si="16"/>
        <v>否</v>
      </c>
      <c r="M366" s="36" t="str">
        <f t="shared" si="17"/>
        <v>否</v>
      </c>
    </row>
    <row r="367" ht="18.95" customHeight="1" spans="1:13">
      <c r="A367" s="17" t="s">
        <v>136</v>
      </c>
      <c r="B367" s="18" t="s">
        <v>136</v>
      </c>
      <c r="C367" s="18" t="s">
        <v>719</v>
      </c>
      <c r="D367" s="19" t="s">
        <v>724</v>
      </c>
      <c r="E367" s="18" t="s">
        <v>148</v>
      </c>
      <c r="F367" s="41" t="s">
        <v>725</v>
      </c>
      <c r="G367" s="24">
        <v>370</v>
      </c>
      <c r="H367" s="26">
        <v>143</v>
      </c>
      <c r="I367" s="26"/>
      <c r="J367" s="26"/>
      <c r="K367" s="38">
        <f t="shared" si="15"/>
        <v>-0.614</v>
      </c>
      <c r="L367" s="36" t="str">
        <f t="shared" si="16"/>
        <v>是</v>
      </c>
      <c r="M367" s="36" t="str">
        <f t="shared" si="17"/>
        <v>否</v>
      </c>
    </row>
    <row r="368" ht="18.95" customHeight="1" spans="1:13">
      <c r="A368" s="17" t="s">
        <v>136</v>
      </c>
      <c r="B368" s="18" t="s">
        <v>136</v>
      </c>
      <c r="C368" s="18" t="s">
        <v>719</v>
      </c>
      <c r="D368" s="19" t="s">
        <v>726</v>
      </c>
      <c r="E368" s="18" t="s">
        <v>148</v>
      </c>
      <c r="F368" s="41" t="s">
        <v>727</v>
      </c>
      <c r="G368" s="24">
        <v>138</v>
      </c>
      <c r="H368" s="26">
        <v>378</v>
      </c>
      <c r="I368" s="26"/>
      <c r="J368" s="26"/>
      <c r="K368" s="38">
        <f t="shared" si="15"/>
        <v>1.739</v>
      </c>
      <c r="L368" s="36" t="str">
        <f t="shared" si="16"/>
        <v>是</v>
      </c>
      <c r="M368" s="36" t="str">
        <f t="shared" si="17"/>
        <v>否</v>
      </c>
    </row>
    <row r="369" ht="18.95" customHeight="1" spans="1:13">
      <c r="A369" s="17" t="s">
        <v>136</v>
      </c>
      <c r="B369" s="18" t="s">
        <v>136</v>
      </c>
      <c r="C369" s="18" t="s">
        <v>719</v>
      </c>
      <c r="D369" s="19" t="s">
        <v>728</v>
      </c>
      <c r="E369" s="18" t="s">
        <v>148</v>
      </c>
      <c r="F369" s="41" t="s">
        <v>161</v>
      </c>
      <c r="G369" s="24">
        <v>99</v>
      </c>
      <c r="H369" s="26">
        <v>117</v>
      </c>
      <c r="I369" s="26"/>
      <c r="J369" s="26"/>
      <c r="K369" s="44">
        <f t="shared" si="15"/>
        <v>0.182</v>
      </c>
      <c r="L369" s="36" t="str">
        <f t="shared" si="16"/>
        <v>是</v>
      </c>
      <c r="M369" s="36" t="str">
        <f t="shared" si="17"/>
        <v>否</v>
      </c>
    </row>
    <row r="370" ht="18.95" customHeight="1" spans="1:13">
      <c r="A370" s="17" t="s">
        <v>136</v>
      </c>
      <c r="B370" s="18"/>
      <c r="C370" s="18" t="s">
        <v>719</v>
      </c>
      <c r="D370" s="19" t="s">
        <v>729</v>
      </c>
      <c r="E370" s="18" t="s">
        <v>148</v>
      </c>
      <c r="F370" s="40" t="s">
        <v>730</v>
      </c>
      <c r="G370" s="24">
        <v>263</v>
      </c>
      <c r="H370" s="26">
        <v>452</v>
      </c>
      <c r="I370" s="26"/>
      <c r="J370" s="26"/>
      <c r="K370" s="42">
        <f t="shared" si="15"/>
        <v>0.719</v>
      </c>
      <c r="L370" s="36" t="str">
        <f t="shared" si="16"/>
        <v>是</v>
      </c>
      <c r="M370" s="36" t="str">
        <f t="shared" si="17"/>
        <v>否</v>
      </c>
    </row>
    <row r="371" ht="18.95" customHeight="1" spans="1:13">
      <c r="A371" s="17" t="s">
        <v>136</v>
      </c>
      <c r="B371" s="490" t="s">
        <v>564</v>
      </c>
      <c r="C371" s="18"/>
      <c r="D371" s="19" t="s">
        <v>731</v>
      </c>
      <c r="E371" s="18"/>
      <c r="F371" s="41" t="s">
        <v>732</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136</v>
      </c>
      <c r="B372" s="18" t="s">
        <v>136</v>
      </c>
      <c r="C372" s="18" t="s">
        <v>731</v>
      </c>
      <c r="D372" s="19" t="s">
        <v>733</v>
      </c>
      <c r="E372" s="18" t="s">
        <v>148</v>
      </c>
      <c r="F372" s="41" t="s">
        <v>142</v>
      </c>
      <c r="G372" s="24">
        <v>0</v>
      </c>
      <c r="H372" s="26">
        <v>0</v>
      </c>
      <c r="I372" s="26"/>
      <c r="J372" s="26"/>
      <c r="K372" s="42" t="str">
        <f t="shared" si="15"/>
        <v/>
      </c>
      <c r="L372" s="36" t="str">
        <f t="shared" si="16"/>
        <v>否</v>
      </c>
      <c r="M372" s="36" t="str">
        <f t="shared" si="17"/>
        <v>否</v>
      </c>
    </row>
    <row r="373" ht="18.95" customHeight="1" spans="1:13">
      <c r="A373" s="17" t="s">
        <v>136</v>
      </c>
      <c r="B373" s="18" t="s">
        <v>136</v>
      </c>
      <c r="C373" s="18" t="s">
        <v>731</v>
      </c>
      <c r="D373" s="19" t="s">
        <v>734</v>
      </c>
      <c r="E373" s="18" t="s">
        <v>148</v>
      </c>
      <c r="F373" s="41" t="s">
        <v>144</v>
      </c>
      <c r="G373" s="24">
        <v>0</v>
      </c>
      <c r="H373" s="26">
        <v>0</v>
      </c>
      <c r="I373" s="26"/>
      <c r="J373" s="26"/>
      <c r="K373" s="42" t="str">
        <f t="shared" si="15"/>
        <v/>
      </c>
      <c r="L373" s="36" t="str">
        <f t="shared" si="16"/>
        <v>否</v>
      </c>
      <c r="M373" s="36" t="str">
        <f t="shared" si="17"/>
        <v>否</v>
      </c>
    </row>
    <row r="374" ht="18.95" customHeight="1" spans="1:13">
      <c r="A374" s="17" t="s">
        <v>136</v>
      </c>
      <c r="B374" s="18" t="s">
        <v>136</v>
      </c>
      <c r="C374" s="18" t="s">
        <v>731</v>
      </c>
      <c r="D374" s="19" t="s">
        <v>735</v>
      </c>
      <c r="E374" s="18" t="s">
        <v>148</v>
      </c>
      <c r="F374" s="41" t="s">
        <v>736</v>
      </c>
      <c r="G374" s="24">
        <v>0</v>
      </c>
      <c r="H374" s="26">
        <v>0</v>
      </c>
      <c r="I374" s="26"/>
      <c r="J374" s="26"/>
      <c r="K374" s="42" t="str">
        <f t="shared" si="15"/>
        <v/>
      </c>
      <c r="L374" s="36" t="str">
        <f t="shared" si="16"/>
        <v>否</v>
      </c>
      <c r="M374" s="36" t="str">
        <f t="shared" si="17"/>
        <v>否</v>
      </c>
    </row>
    <row r="375" ht="18.95" customHeight="1" spans="1:13">
      <c r="A375" s="17" t="s">
        <v>136</v>
      </c>
      <c r="B375" s="18" t="s">
        <v>136</v>
      </c>
      <c r="C375" s="18" t="s">
        <v>731</v>
      </c>
      <c r="D375" s="19" t="s">
        <v>737</v>
      </c>
      <c r="E375" s="18" t="s">
        <v>148</v>
      </c>
      <c r="F375" s="41" t="s">
        <v>738</v>
      </c>
      <c r="G375" s="24">
        <v>0</v>
      </c>
      <c r="H375" s="26">
        <v>0</v>
      </c>
      <c r="I375" s="26"/>
      <c r="J375" s="26"/>
      <c r="K375" s="42" t="str">
        <f t="shared" si="15"/>
        <v/>
      </c>
      <c r="L375" s="36" t="str">
        <f t="shared" si="16"/>
        <v>否</v>
      </c>
      <c r="M375" s="36" t="str">
        <f t="shared" si="17"/>
        <v>否</v>
      </c>
    </row>
    <row r="376" ht="18.95" customHeight="1" spans="1:13">
      <c r="A376" s="17" t="s">
        <v>136</v>
      </c>
      <c r="B376" s="18" t="s">
        <v>136</v>
      </c>
      <c r="C376" s="18" t="s">
        <v>731</v>
      </c>
      <c r="D376" s="19" t="s">
        <v>739</v>
      </c>
      <c r="E376" s="18" t="s">
        <v>148</v>
      </c>
      <c r="F376" s="41" t="s">
        <v>740</v>
      </c>
      <c r="G376" s="24">
        <v>0</v>
      </c>
      <c r="H376" s="26">
        <v>0</v>
      </c>
      <c r="I376" s="26"/>
      <c r="J376" s="26"/>
      <c r="K376" s="42" t="str">
        <f t="shared" si="15"/>
        <v/>
      </c>
      <c r="L376" s="36" t="str">
        <f t="shared" si="16"/>
        <v>否</v>
      </c>
      <c r="M376" s="36" t="str">
        <f t="shared" si="17"/>
        <v>否</v>
      </c>
    </row>
    <row r="377" ht="18.95" customHeight="1" spans="1:13">
      <c r="A377" s="17" t="s">
        <v>136</v>
      </c>
      <c r="B377" s="18" t="s">
        <v>136</v>
      </c>
      <c r="C377" s="18" t="s">
        <v>731</v>
      </c>
      <c r="D377" s="19" t="s">
        <v>741</v>
      </c>
      <c r="E377" s="18" t="s">
        <v>148</v>
      </c>
      <c r="F377" s="41" t="s">
        <v>618</v>
      </c>
      <c r="G377" s="24">
        <v>0</v>
      </c>
      <c r="H377" s="26">
        <v>0</v>
      </c>
      <c r="I377" s="26"/>
      <c r="J377" s="26"/>
      <c r="K377" s="38" t="str">
        <f t="shared" si="15"/>
        <v/>
      </c>
      <c r="L377" s="36" t="str">
        <f t="shared" si="16"/>
        <v>否</v>
      </c>
      <c r="M377" s="36" t="str">
        <f t="shared" si="17"/>
        <v>否</v>
      </c>
    </row>
    <row r="378" ht="18.95" customHeight="1" spans="1:13">
      <c r="A378" s="17" t="s">
        <v>136</v>
      </c>
      <c r="B378" s="18" t="s">
        <v>136</v>
      </c>
      <c r="C378" s="18" t="s">
        <v>731</v>
      </c>
      <c r="D378" s="19" t="s">
        <v>742</v>
      </c>
      <c r="E378" s="18" t="s">
        <v>148</v>
      </c>
      <c r="F378" s="40" t="s">
        <v>743</v>
      </c>
      <c r="G378" s="24">
        <v>0</v>
      </c>
      <c r="H378" s="26">
        <v>0</v>
      </c>
      <c r="I378" s="26"/>
      <c r="J378" s="26"/>
      <c r="K378" s="35" t="str">
        <f t="shared" si="15"/>
        <v/>
      </c>
      <c r="L378" s="36" t="str">
        <f t="shared" si="16"/>
        <v>否</v>
      </c>
      <c r="M378" s="36" t="str">
        <f t="shared" si="17"/>
        <v>否</v>
      </c>
    </row>
    <row r="379" ht="18.95" customHeight="1" spans="1:13">
      <c r="A379" s="17" t="s">
        <v>136</v>
      </c>
      <c r="B379" s="18" t="s">
        <v>564</v>
      </c>
      <c r="C379" s="18"/>
      <c r="D379" s="19" t="s">
        <v>744</v>
      </c>
      <c r="E379" s="18" t="s">
        <v>148</v>
      </c>
      <c r="F379" s="41" t="s">
        <v>2919</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135</v>
      </c>
      <c r="B380" s="18" t="s">
        <v>136</v>
      </c>
      <c r="C380" s="18" t="s">
        <v>136</v>
      </c>
      <c r="D380" s="19" t="s">
        <v>746</v>
      </c>
      <c r="E380" s="18" t="s">
        <v>136</v>
      </c>
      <c r="F380" s="43" t="s">
        <v>747</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136</v>
      </c>
      <c r="B381" s="18" t="s">
        <v>746</v>
      </c>
      <c r="C381" s="18" t="s">
        <v>136</v>
      </c>
      <c r="D381" s="19" t="s">
        <v>748</v>
      </c>
      <c r="E381" s="18" t="s">
        <v>136</v>
      </c>
      <c r="F381" s="43" t="s">
        <v>749</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136</v>
      </c>
      <c r="B382" s="18" t="s">
        <v>136</v>
      </c>
      <c r="C382" s="18" t="s">
        <v>748</v>
      </c>
      <c r="D382" s="19" t="s">
        <v>750</v>
      </c>
      <c r="E382" s="18" t="s">
        <v>148</v>
      </c>
      <c r="F382" s="41" t="s">
        <v>142</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136</v>
      </c>
      <c r="B383" s="18" t="s">
        <v>136</v>
      </c>
      <c r="C383" s="18" t="s">
        <v>748</v>
      </c>
      <c r="D383" s="19" t="s">
        <v>751</v>
      </c>
      <c r="E383" s="18" t="s">
        <v>148</v>
      </c>
      <c r="F383" s="41" t="s">
        <v>144</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136</v>
      </c>
      <c r="B384" s="18" t="s">
        <v>136</v>
      </c>
      <c r="C384" s="18" t="s">
        <v>748</v>
      </c>
      <c r="D384" s="19" t="s">
        <v>752</v>
      </c>
      <c r="E384" s="18" t="s">
        <v>148</v>
      </c>
      <c r="F384" s="41" t="s">
        <v>146</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136</v>
      </c>
      <c r="B385" s="18" t="s">
        <v>136</v>
      </c>
      <c r="C385" s="18" t="s">
        <v>748</v>
      </c>
      <c r="D385" s="19" t="s">
        <v>753</v>
      </c>
      <c r="E385" s="18" t="s">
        <v>148</v>
      </c>
      <c r="F385" s="41" t="s">
        <v>754</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136</v>
      </c>
      <c r="B386" s="18" t="s">
        <v>746</v>
      </c>
      <c r="C386" s="18" t="s">
        <v>136</v>
      </c>
      <c r="D386" s="19" t="s">
        <v>755</v>
      </c>
      <c r="E386" s="18" t="s">
        <v>136</v>
      </c>
      <c r="F386" s="43" t="s">
        <v>756</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136</v>
      </c>
      <c r="B387" s="18" t="s">
        <v>136</v>
      </c>
      <c r="C387" s="18" t="s">
        <v>755</v>
      </c>
      <c r="D387" s="19" t="s">
        <v>757</v>
      </c>
      <c r="E387" s="18" t="s">
        <v>148</v>
      </c>
      <c r="F387" s="41" t="s">
        <v>758</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136</v>
      </c>
      <c r="B388" s="18" t="s">
        <v>136</v>
      </c>
      <c r="C388" s="18" t="s">
        <v>755</v>
      </c>
      <c r="D388" s="19" t="s">
        <v>759</v>
      </c>
      <c r="E388" s="18" t="s">
        <v>148</v>
      </c>
      <c r="F388" s="41" t="s">
        <v>760</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136</v>
      </c>
      <c r="B389" s="18" t="s">
        <v>136</v>
      </c>
      <c r="C389" s="18" t="s">
        <v>755</v>
      </c>
      <c r="D389" s="19" t="s">
        <v>761</v>
      </c>
      <c r="E389" s="18" t="s">
        <v>148</v>
      </c>
      <c r="F389" s="41" t="s">
        <v>762</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136</v>
      </c>
      <c r="B390" s="18" t="s">
        <v>136</v>
      </c>
      <c r="C390" s="18" t="s">
        <v>755</v>
      </c>
      <c r="D390" s="19" t="s">
        <v>763</v>
      </c>
      <c r="E390" s="18" t="s">
        <v>148</v>
      </c>
      <c r="F390" s="41" t="s">
        <v>764</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136</v>
      </c>
      <c r="B391" s="46" t="s">
        <v>136</v>
      </c>
      <c r="C391" s="46" t="s">
        <v>755</v>
      </c>
      <c r="D391" s="47" t="s">
        <v>765</v>
      </c>
      <c r="E391" s="46" t="s">
        <v>148</v>
      </c>
      <c r="F391" s="41" t="s">
        <v>766</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136</v>
      </c>
      <c r="B392" s="18" t="s">
        <v>136</v>
      </c>
      <c r="C392" s="18" t="s">
        <v>755</v>
      </c>
      <c r="D392" s="19" t="s">
        <v>767</v>
      </c>
      <c r="E392" s="18" t="s">
        <v>148</v>
      </c>
      <c r="F392" s="41" t="s">
        <v>768</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136</v>
      </c>
      <c r="B393" s="18" t="s">
        <v>136</v>
      </c>
      <c r="C393" s="18" t="s">
        <v>755</v>
      </c>
      <c r="D393" s="19" t="s">
        <v>769</v>
      </c>
      <c r="E393" s="18" t="s">
        <v>148</v>
      </c>
      <c r="F393" s="41" t="s">
        <v>770</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136</v>
      </c>
      <c r="B394" s="46"/>
      <c r="C394" s="46" t="s">
        <v>755</v>
      </c>
      <c r="D394" s="47" t="s">
        <v>771</v>
      </c>
      <c r="E394" s="46" t="s">
        <v>148</v>
      </c>
      <c r="F394" s="41" t="s">
        <v>772</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136</v>
      </c>
      <c r="B395" s="490" t="s">
        <v>746</v>
      </c>
      <c r="C395" s="18"/>
      <c r="D395" s="19" t="s">
        <v>773</v>
      </c>
      <c r="E395" s="18"/>
      <c r="F395" s="48" t="s">
        <v>774</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136</v>
      </c>
      <c r="B396" s="18" t="s">
        <v>136</v>
      </c>
      <c r="C396" s="18" t="s">
        <v>773</v>
      </c>
      <c r="D396" s="19" t="s">
        <v>775</v>
      </c>
      <c r="E396" s="18" t="s">
        <v>148</v>
      </c>
      <c r="F396" s="41" t="s">
        <v>776</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136</v>
      </c>
      <c r="B397" s="18" t="s">
        <v>136</v>
      </c>
      <c r="C397" s="18" t="s">
        <v>773</v>
      </c>
      <c r="D397" s="19" t="s">
        <v>777</v>
      </c>
      <c r="E397" s="18" t="s">
        <v>148</v>
      </c>
      <c r="F397" s="49" t="s">
        <v>778</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136</v>
      </c>
      <c r="B398" s="18" t="s">
        <v>136</v>
      </c>
      <c r="C398" s="18" t="s">
        <v>773</v>
      </c>
      <c r="D398" s="19" t="s">
        <v>779</v>
      </c>
      <c r="E398" s="18" t="s">
        <v>148</v>
      </c>
      <c r="F398" s="49" t="s">
        <v>780</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136</v>
      </c>
      <c r="B399" s="18" t="s">
        <v>136</v>
      </c>
      <c r="C399" s="18" t="s">
        <v>773</v>
      </c>
      <c r="D399" s="19" t="s">
        <v>781</v>
      </c>
      <c r="E399" s="18" t="s">
        <v>148</v>
      </c>
      <c r="F399" s="49" t="s">
        <v>782</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136</v>
      </c>
      <c r="B400" s="18" t="s">
        <v>136</v>
      </c>
      <c r="C400" s="18" t="s">
        <v>773</v>
      </c>
      <c r="D400" s="19" t="s">
        <v>783</v>
      </c>
      <c r="E400" s="18" t="s">
        <v>148</v>
      </c>
      <c r="F400" s="49" t="s">
        <v>784</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136</v>
      </c>
      <c r="B401" s="18"/>
      <c r="C401" s="18" t="s">
        <v>773</v>
      </c>
      <c r="D401" s="19" t="s">
        <v>785</v>
      </c>
      <c r="E401" s="18" t="s">
        <v>148</v>
      </c>
      <c r="F401" s="49" t="s">
        <v>786</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136</v>
      </c>
      <c r="B402" s="490" t="s">
        <v>746</v>
      </c>
      <c r="C402" s="18"/>
      <c r="D402" s="19" t="s">
        <v>787</v>
      </c>
      <c r="E402" s="18"/>
      <c r="F402" s="50" t="s">
        <v>788</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136</v>
      </c>
      <c r="B403" s="18" t="s">
        <v>136</v>
      </c>
      <c r="C403" s="18" t="s">
        <v>787</v>
      </c>
      <c r="D403" s="19" t="s">
        <v>789</v>
      </c>
      <c r="E403" s="18" t="s">
        <v>148</v>
      </c>
      <c r="F403" s="49" t="s">
        <v>790</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136</v>
      </c>
      <c r="B404" s="18" t="s">
        <v>136</v>
      </c>
      <c r="C404" s="18" t="s">
        <v>787</v>
      </c>
      <c r="D404" s="19" t="s">
        <v>791</v>
      </c>
      <c r="E404" s="18" t="s">
        <v>148</v>
      </c>
      <c r="F404" s="49" t="s">
        <v>792</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136</v>
      </c>
      <c r="B405" s="18" t="s">
        <v>136</v>
      </c>
      <c r="C405" s="18" t="s">
        <v>787</v>
      </c>
      <c r="D405" s="19" t="s">
        <v>793</v>
      </c>
      <c r="E405" s="18" t="s">
        <v>148</v>
      </c>
      <c r="F405" s="49" t="s">
        <v>794</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136</v>
      </c>
      <c r="B406" s="18" t="s">
        <v>136</v>
      </c>
      <c r="C406" s="18" t="s">
        <v>787</v>
      </c>
      <c r="D406" s="19" t="s">
        <v>795</v>
      </c>
      <c r="E406" s="18" t="s">
        <v>148</v>
      </c>
      <c r="F406" s="49" t="s">
        <v>796</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136</v>
      </c>
      <c r="B407" s="18"/>
      <c r="C407" s="18" t="s">
        <v>787</v>
      </c>
      <c r="D407" s="19" t="s">
        <v>797</v>
      </c>
      <c r="E407" s="18" t="s">
        <v>148</v>
      </c>
      <c r="F407" s="49" t="s">
        <v>798</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136</v>
      </c>
      <c r="B408" s="490" t="s">
        <v>746</v>
      </c>
      <c r="C408" s="18"/>
      <c r="D408" s="19" t="s">
        <v>799</v>
      </c>
      <c r="E408" s="18"/>
      <c r="F408" s="50" t="s">
        <v>800</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136</v>
      </c>
      <c r="B409" s="18" t="s">
        <v>136</v>
      </c>
      <c r="C409" s="18" t="s">
        <v>799</v>
      </c>
      <c r="D409" s="19" t="s">
        <v>801</v>
      </c>
      <c r="E409" s="18" t="s">
        <v>148</v>
      </c>
      <c r="F409" s="49" t="s">
        <v>802</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136</v>
      </c>
      <c r="B410" s="18" t="s">
        <v>136</v>
      </c>
      <c r="C410" s="18" t="s">
        <v>799</v>
      </c>
      <c r="D410" s="19" t="s">
        <v>803</v>
      </c>
      <c r="E410" s="18" t="s">
        <v>148</v>
      </c>
      <c r="F410" s="49" t="s">
        <v>804</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136</v>
      </c>
      <c r="B411" s="18"/>
      <c r="C411" s="18" t="s">
        <v>799</v>
      </c>
      <c r="D411" s="19" t="s">
        <v>805</v>
      </c>
      <c r="E411" s="18" t="s">
        <v>148</v>
      </c>
      <c r="F411" s="49" t="s">
        <v>806</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136</v>
      </c>
      <c r="B412" s="490" t="s">
        <v>746</v>
      </c>
      <c r="C412" s="18"/>
      <c r="D412" s="19" t="s">
        <v>807</v>
      </c>
      <c r="E412" s="18"/>
      <c r="F412" s="50" t="s">
        <v>808</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136</v>
      </c>
      <c r="B413" s="18" t="s">
        <v>136</v>
      </c>
      <c r="C413" s="18" t="s">
        <v>807</v>
      </c>
      <c r="D413" s="19" t="s">
        <v>809</v>
      </c>
      <c r="E413" s="18" t="s">
        <v>148</v>
      </c>
      <c r="F413" s="49" t="s">
        <v>810</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136</v>
      </c>
      <c r="B414" s="18" t="s">
        <v>136</v>
      </c>
      <c r="C414" s="18" t="s">
        <v>807</v>
      </c>
      <c r="D414" s="19" t="s">
        <v>811</v>
      </c>
      <c r="E414" s="18" t="s">
        <v>148</v>
      </c>
      <c r="F414" s="49" t="s">
        <v>812</v>
      </c>
      <c r="G414" s="24">
        <v>0</v>
      </c>
      <c r="H414" s="24">
        <v>0</v>
      </c>
      <c r="I414" s="24"/>
      <c r="J414" s="24"/>
      <c r="K414" s="35" t="str">
        <f t="shared" si="18"/>
        <v/>
      </c>
      <c r="L414" s="36" t="str">
        <f t="shared" si="19"/>
        <v>否</v>
      </c>
      <c r="M414" s="36" t="str">
        <f t="shared" si="20"/>
        <v>是</v>
      </c>
    </row>
    <row r="415" ht="18.95" customHeight="1" spans="1:13">
      <c r="A415" s="17" t="s">
        <v>136</v>
      </c>
      <c r="B415" s="18"/>
      <c r="C415" s="18" t="s">
        <v>807</v>
      </c>
      <c r="D415" s="19" t="s">
        <v>813</v>
      </c>
      <c r="E415" s="18" t="s">
        <v>148</v>
      </c>
      <c r="F415" s="49" t="s">
        <v>814</v>
      </c>
      <c r="G415" s="24">
        <v>0</v>
      </c>
      <c r="H415" s="24">
        <v>0</v>
      </c>
      <c r="I415" s="24"/>
      <c r="J415" s="24"/>
      <c r="K415" s="38" t="str">
        <f t="shared" si="18"/>
        <v/>
      </c>
      <c r="L415" s="36" t="str">
        <f t="shared" si="19"/>
        <v>否</v>
      </c>
      <c r="M415" s="36" t="str">
        <f t="shared" si="20"/>
        <v>是</v>
      </c>
    </row>
    <row r="416" ht="18.95" customHeight="1" spans="1:13">
      <c r="A416" s="17" t="s">
        <v>136</v>
      </c>
      <c r="B416" s="490" t="s">
        <v>746</v>
      </c>
      <c r="C416" s="18"/>
      <c r="D416" s="19" t="s">
        <v>815</v>
      </c>
      <c r="E416" s="18"/>
      <c r="F416" s="50" t="s">
        <v>816</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136</v>
      </c>
      <c r="B417" s="18" t="s">
        <v>136</v>
      </c>
      <c r="C417" s="18" t="s">
        <v>815</v>
      </c>
      <c r="D417" s="19" t="s">
        <v>817</v>
      </c>
      <c r="E417" s="18" t="s">
        <v>148</v>
      </c>
      <c r="F417" s="49" t="s">
        <v>818</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136</v>
      </c>
      <c r="B418" s="18" t="s">
        <v>136</v>
      </c>
      <c r="C418" s="18" t="s">
        <v>815</v>
      </c>
      <c r="D418" s="19" t="s">
        <v>819</v>
      </c>
      <c r="E418" s="18" t="s">
        <v>148</v>
      </c>
      <c r="F418" s="49" t="s">
        <v>820</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136</v>
      </c>
      <c r="B419" s="18"/>
      <c r="C419" s="18" t="s">
        <v>815</v>
      </c>
      <c r="D419" s="19" t="s">
        <v>821</v>
      </c>
      <c r="E419" s="18" t="s">
        <v>148</v>
      </c>
      <c r="F419" s="49" t="s">
        <v>822</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136</v>
      </c>
      <c r="B420" s="490" t="s">
        <v>746</v>
      </c>
      <c r="C420" s="18"/>
      <c r="D420" s="19" t="s">
        <v>823</v>
      </c>
      <c r="E420" s="18"/>
      <c r="F420" s="50" t="s">
        <v>824</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136</v>
      </c>
      <c r="B421" s="18" t="s">
        <v>136</v>
      </c>
      <c r="C421" s="18" t="s">
        <v>823</v>
      </c>
      <c r="D421" s="19" t="s">
        <v>825</v>
      </c>
      <c r="E421" s="18" t="s">
        <v>148</v>
      </c>
      <c r="F421" s="49" t="s">
        <v>826</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136</v>
      </c>
      <c r="B422" s="18" t="s">
        <v>136</v>
      </c>
      <c r="C422" s="18" t="s">
        <v>823</v>
      </c>
      <c r="D422" s="19" t="s">
        <v>827</v>
      </c>
      <c r="E422" s="18" t="s">
        <v>148</v>
      </c>
      <c r="F422" s="49" t="s">
        <v>828</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136</v>
      </c>
      <c r="B423" s="18"/>
      <c r="C423" s="18" t="s">
        <v>823</v>
      </c>
      <c r="D423" s="19" t="s">
        <v>829</v>
      </c>
      <c r="E423" s="18" t="s">
        <v>148</v>
      </c>
      <c r="F423" s="49" t="s">
        <v>830</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136</v>
      </c>
      <c r="B424" s="18" t="s">
        <v>136</v>
      </c>
      <c r="C424" s="18" t="s">
        <v>823</v>
      </c>
      <c r="D424" s="19" t="s">
        <v>831</v>
      </c>
      <c r="E424" s="18" t="s">
        <v>148</v>
      </c>
      <c r="F424" s="49" t="s">
        <v>832</v>
      </c>
      <c r="G424" s="24">
        <v>0</v>
      </c>
      <c r="H424" s="24">
        <v>0</v>
      </c>
      <c r="I424" s="24"/>
      <c r="J424" s="24"/>
      <c r="K424" s="35" t="str">
        <f t="shared" si="18"/>
        <v/>
      </c>
      <c r="L424" s="36" t="str">
        <f t="shared" si="19"/>
        <v>否</v>
      </c>
      <c r="M424" s="36" t="str">
        <f t="shared" si="20"/>
        <v>是</v>
      </c>
    </row>
    <row r="425" ht="18.95" customHeight="1" spans="1:13">
      <c r="A425" s="17" t="s">
        <v>136</v>
      </c>
      <c r="B425" s="18" t="s">
        <v>136</v>
      </c>
      <c r="C425" s="18" t="s">
        <v>823</v>
      </c>
      <c r="D425" s="19" t="s">
        <v>833</v>
      </c>
      <c r="E425" s="18" t="s">
        <v>148</v>
      </c>
      <c r="F425" s="49" t="s">
        <v>834</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136</v>
      </c>
      <c r="B426" s="490" t="s">
        <v>746</v>
      </c>
      <c r="C426" s="18"/>
      <c r="D426" s="19" t="s">
        <v>835</v>
      </c>
      <c r="E426" s="18"/>
      <c r="F426" s="50" t="s">
        <v>836</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136</v>
      </c>
      <c r="B427" s="18" t="s">
        <v>136</v>
      </c>
      <c r="C427" s="18" t="s">
        <v>835</v>
      </c>
      <c r="D427" s="19" t="s">
        <v>837</v>
      </c>
      <c r="E427" s="18" t="s">
        <v>148</v>
      </c>
      <c r="F427" s="49" t="s">
        <v>838</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136</v>
      </c>
      <c r="B428" s="18" t="s">
        <v>136</v>
      </c>
      <c r="C428" s="18" t="s">
        <v>835</v>
      </c>
      <c r="D428" s="19" t="s">
        <v>839</v>
      </c>
      <c r="E428" s="18" t="s">
        <v>148</v>
      </c>
      <c r="F428" s="49" t="s">
        <v>840</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136</v>
      </c>
      <c r="B429" s="18" t="s">
        <v>136</v>
      </c>
      <c r="C429" s="18" t="s">
        <v>835</v>
      </c>
      <c r="D429" s="19" t="s">
        <v>841</v>
      </c>
      <c r="E429" s="18" t="s">
        <v>148</v>
      </c>
      <c r="F429" s="49" t="s">
        <v>842</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136</v>
      </c>
      <c r="B430" s="18"/>
      <c r="C430" s="18" t="s">
        <v>835</v>
      </c>
      <c r="D430" s="19" t="s">
        <v>843</v>
      </c>
      <c r="E430" s="18" t="s">
        <v>148</v>
      </c>
      <c r="F430" s="49" t="s">
        <v>844</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136</v>
      </c>
      <c r="C431" s="18" t="s">
        <v>835</v>
      </c>
      <c r="D431" s="19" t="s">
        <v>845</v>
      </c>
      <c r="E431" s="18" t="s">
        <v>148</v>
      </c>
      <c r="F431" s="49" t="s">
        <v>846</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136</v>
      </c>
      <c r="B432" s="18"/>
      <c r="C432" s="18" t="s">
        <v>835</v>
      </c>
      <c r="D432" s="19" t="s">
        <v>847</v>
      </c>
      <c r="E432" s="18" t="s">
        <v>148</v>
      </c>
      <c r="F432" s="49" t="s">
        <v>848</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136</v>
      </c>
      <c r="B433" s="490" t="s">
        <v>746</v>
      </c>
      <c r="C433" s="18"/>
      <c r="D433" s="19" t="s">
        <v>849</v>
      </c>
      <c r="E433" s="18" t="s">
        <v>148</v>
      </c>
      <c r="F433" s="50" t="s">
        <v>2960</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135</v>
      </c>
      <c r="B434" s="18" t="s">
        <v>136</v>
      </c>
      <c r="C434" s="18"/>
      <c r="D434" s="19" t="s">
        <v>851</v>
      </c>
      <c r="E434" s="18"/>
      <c r="F434" s="50" t="s">
        <v>852</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136</v>
      </c>
      <c r="B435" s="490" t="s">
        <v>851</v>
      </c>
      <c r="C435" s="18"/>
      <c r="D435" s="19" t="s">
        <v>853</v>
      </c>
      <c r="E435" s="18"/>
      <c r="F435" s="20" t="s">
        <v>854</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136</v>
      </c>
      <c r="B436" s="18" t="s">
        <v>136</v>
      </c>
      <c r="C436" s="18" t="s">
        <v>853</v>
      </c>
      <c r="D436" s="19" t="s">
        <v>855</v>
      </c>
      <c r="E436" s="18" t="s">
        <v>148</v>
      </c>
      <c r="F436" s="49" t="s">
        <v>142</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136</v>
      </c>
      <c r="B437" s="18"/>
      <c r="C437" s="18" t="s">
        <v>853</v>
      </c>
      <c r="D437" s="19" t="s">
        <v>856</v>
      </c>
      <c r="E437" s="18" t="s">
        <v>148</v>
      </c>
      <c r="F437" s="49" t="s">
        <v>144</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136</v>
      </c>
      <c r="B438" s="18" t="s">
        <v>136</v>
      </c>
      <c r="C438" s="18" t="s">
        <v>853</v>
      </c>
      <c r="D438" s="19" t="s">
        <v>857</v>
      </c>
      <c r="E438" s="18" t="s">
        <v>148</v>
      </c>
      <c r="F438" s="23" t="s">
        <v>146</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136</v>
      </c>
      <c r="B439" s="18" t="s">
        <v>136</v>
      </c>
      <c r="C439" s="18" t="s">
        <v>853</v>
      </c>
      <c r="D439" s="19" t="s">
        <v>858</v>
      </c>
      <c r="E439" s="18" t="s">
        <v>148</v>
      </c>
      <c r="F439" s="49" t="s">
        <v>859</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136</v>
      </c>
      <c r="B440" s="490" t="s">
        <v>851</v>
      </c>
      <c r="C440" s="18"/>
      <c r="D440" s="19" t="s">
        <v>860</v>
      </c>
      <c r="E440" s="18"/>
      <c r="F440" s="20" t="s">
        <v>861</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136</v>
      </c>
      <c r="B441" s="18" t="s">
        <v>136</v>
      </c>
      <c r="C441" s="18" t="s">
        <v>860</v>
      </c>
      <c r="D441" s="19" t="s">
        <v>862</v>
      </c>
      <c r="E441" s="18" t="s">
        <v>148</v>
      </c>
      <c r="F441" s="49" t="s">
        <v>863</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136</v>
      </c>
      <c r="B442" s="18" t="s">
        <v>136</v>
      </c>
      <c r="C442" s="18" t="s">
        <v>860</v>
      </c>
      <c r="D442" s="19" t="s">
        <v>864</v>
      </c>
      <c r="E442" s="18" t="s">
        <v>148</v>
      </c>
      <c r="F442" s="49" t="s">
        <v>865</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136</v>
      </c>
      <c r="B443" s="18" t="s">
        <v>136</v>
      </c>
      <c r="C443" s="18" t="s">
        <v>860</v>
      </c>
      <c r="D443" s="19" t="s">
        <v>866</v>
      </c>
      <c r="E443" s="18" t="s">
        <v>148</v>
      </c>
      <c r="F443" s="49" t="s">
        <v>867</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136</v>
      </c>
      <c r="B444" s="18" t="s">
        <v>136</v>
      </c>
      <c r="C444" s="18" t="s">
        <v>860</v>
      </c>
      <c r="D444" s="19" t="s">
        <v>868</v>
      </c>
      <c r="E444" s="18" t="s">
        <v>148</v>
      </c>
      <c r="F444" s="49" t="s">
        <v>869</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136</v>
      </c>
      <c r="B445" s="18" t="s">
        <v>136</v>
      </c>
      <c r="C445" s="18" t="s">
        <v>860</v>
      </c>
      <c r="D445" s="19" t="s">
        <v>870</v>
      </c>
      <c r="E445" s="18" t="s">
        <v>148</v>
      </c>
      <c r="F445" s="49" t="s">
        <v>871</v>
      </c>
      <c r="G445" s="24">
        <v>0</v>
      </c>
      <c r="H445" s="24">
        <v>0</v>
      </c>
      <c r="I445" s="24"/>
      <c r="J445" s="24"/>
      <c r="K445" s="42" t="str">
        <f t="shared" si="18"/>
        <v/>
      </c>
      <c r="L445" s="36" t="str">
        <f t="shared" si="19"/>
        <v>否</v>
      </c>
      <c r="M445" s="36" t="str">
        <f t="shared" si="20"/>
        <v>是</v>
      </c>
    </row>
    <row r="446" ht="18.95" customHeight="1" spans="1:13">
      <c r="A446" s="17" t="s">
        <v>136</v>
      </c>
      <c r="B446" s="18"/>
      <c r="C446" s="18" t="s">
        <v>860</v>
      </c>
      <c r="D446" s="19" t="s">
        <v>872</v>
      </c>
      <c r="E446" s="18" t="s">
        <v>148</v>
      </c>
      <c r="F446" s="49" t="s">
        <v>873</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136</v>
      </c>
      <c r="B447" s="18" t="s">
        <v>136</v>
      </c>
      <c r="C447" s="18" t="s">
        <v>860</v>
      </c>
      <c r="D447" s="19" t="s">
        <v>874</v>
      </c>
      <c r="E447" s="18" t="s">
        <v>148</v>
      </c>
      <c r="F447" s="49" t="s">
        <v>875</v>
      </c>
      <c r="G447" s="24">
        <v>0</v>
      </c>
      <c r="H447" s="24">
        <v>0</v>
      </c>
      <c r="I447" s="24"/>
      <c r="J447" s="24"/>
      <c r="K447" s="35" t="str">
        <f t="shared" si="18"/>
        <v/>
      </c>
      <c r="L447" s="36" t="str">
        <f t="shared" si="19"/>
        <v>否</v>
      </c>
      <c r="M447" s="36" t="str">
        <f t="shared" si="20"/>
        <v>是</v>
      </c>
    </row>
    <row r="448" ht="18.95" customHeight="1" spans="1:13">
      <c r="A448" s="17" t="s">
        <v>136</v>
      </c>
      <c r="B448" s="18" t="s">
        <v>136</v>
      </c>
      <c r="C448" s="18" t="s">
        <v>860</v>
      </c>
      <c r="D448" s="19" t="s">
        <v>876</v>
      </c>
      <c r="E448" s="18" t="s">
        <v>148</v>
      </c>
      <c r="F448" s="49" t="s">
        <v>877</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136</v>
      </c>
      <c r="B449" s="490" t="s">
        <v>851</v>
      </c>
      <c r="C449" s="18"/>
      <c r="D449" s="19" t="s">
        <v>878</v>
      </c>
      <c r="E449" s="18"/>
      <c r="F449" s="48" t="s">
        <v>879</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136</v>
      </c>
      <c r="B450" s="18" t="s">
        <v>136</v>
      </c>
      <c r="C450" s="18" t="s">
        <v>878</v>
      </c>
      <c r="D450" s="19" t="s">
        <v>880</v>
      </c>
      <c r="E450" s="18" t="s">
        <v>148</v>
      </c>
      <c r="F450" s="49" t="s">
        <v>863</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136</v>
      </c>
      <c r="B451" s="18" t="s">
        <v>136</v>
      </c>
      <c r="C451" s="18" t="s">
        <v>878</v>
      </c>
      <c r="D451" s="19" t="s">
        <v>881</v>
      </c>
      <c r="E451" s="18" t="s">
        <v>148</v>
      </c>
      <c r="F451" s="49" t="s">
        <v>882</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136</v>
      </c>
      <c r="B452" s="18"/>
      <c r="C452" s="18" t="s">
        <v>878</v>
      </c>
      <c r="D452" s="19" t="s">
        <v>883</v>
      </c>
      <c r="E452" s="18" t="s">
        <v>148</v>
      </c>
      <c r="F452" s="49" t="s">
        <v>884</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136</v>
      </c>
      <c r="B453" s="18" t="s">
        <v>136</v>
      </c>
      <c r="C453" s="18" t="s">
        <v>878</v>
      </c>
      <c r="D453" s="19" t="s">
        <v>885</v>
      </c>
      <c r="E453" s="18" t="s">
        <v>148</v>
      </c>
      <c r="F453" s="49" t="s">
        <v>886</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136</v>
      </c>
      <c r="B454" s="18" t="s">
        <v>136</v>
      </c>
      <c r="C454" s="18" t="s">
        <v>878</v>
      </c>
      <c r="D454" s="19" t="s">
        <v>887</v>
      </c>
      <c r="E454" s="18" t="s">
        <v>148</v>
      </c>
      <c r="F454" s="49" t="s">
        <v>888</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136</v>
      </c>
      <c r="B455" s="490" t="s">
        <v>851</v>
      </c>
      <c r="C455" s="18"/>
      <c r="D455" s="19" t="s">
        <v>889</v>
      </c>
      <c r="E455" s="18"/>
      <c r="F455" s="50" t="s">
        <v>890</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136</v>
      </c>
      <c r="B456" s="18" t="s">
        <v>136</v>
      </c>
      <c r="C456" s="18" t="s">
        <v>889</v>
      </c>
      <c r="D456" s="19" t="s">
        <v>891</v>
      </c>
      <c r="E456" s="18" t="s">
        <v>148</v>
      </c>
      <c r="F456" s="49" t="s">
        <v>863</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136</v>
      </c>
      <c r="B457" s="18" t="s">
        <v>136</v>
      </c>
      <c r="C457" s="18" t="s">
        <v>889</v>
      </c>
      <c r="D457" s="19" t="s">
        <v>892</v>
      </c>
      <c r="E457" s="18" t="s">
        <v>148</v>
      </c>
      <c r="F457" s="49" t="s">
        <v>893</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136</v>
      </c>
      <c r="B458" s="18"/>
      <c r="C458" s="18" t="s">
        <v>889</v>
      </c>
      <c r="D458" s="19" t="s">
        <v>894</v>
      </c>
      <c r="E458" s="18" t="s">
        <v>148</v>
      </c>
      <c r="F458" s="49" t="s">
        <v>895</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136</v>
      </c>
      <c r="B459" s="18" t="s">
        <v>136</v>
      </c>
      <c r="C459" s="18" t="s">
        <v>889</v>
      </c>
      <c r="D459" s="19" t="s">
        <v>896</v>
      </c>
      <c r="E459" s="18" t="s">
        <v>148</v>
      </c>
      <c r="F459" s="49" t="s">
        <v>897</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136</v>
      </c>
      <c r="B460" s="18" t="s">
        <v>136</v>
      </c>
      <c r="C460" s="18" t="s">
        <v>889</v>
      </c>
      <c r="D460" s="19" t="s">
        <v>898</v>
      </c>
      <c r="E460" s="18" t="s">
        <v>148</v>
      </c>
      <c r="F460" s="49" t="s">
        <v>899</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136</v>
      </c>
      <c r="B461" s="490" t="s">
        <v>851</v>
      </c>
      <c r="C461" s="18"/>
      <c r="D461" s="19" t="s">
        <v>900</v>
      </c>
      <c r="E461" s="18"/>
      <c r="F461" s="50" t="s">
        <v>901</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136</v>
      </c>
      <c r="B462" s="18" t="s">
        <v>136</v>
      </c>
      <c r="C462" s="18" t="s">
        <v>900</v>
      </c>
      <c r="D462" s="19" t="s">
        <v>902</v>
      </c>
      <c r="E462" s="18" t="s">
        <v>148</v>
      </c>
      <c r="F462" s="49" t="s">
        <v>863</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136</v>
      </c>
      <c r="B463" s="18"/>
      <c r="C463" s="18" t="s">
        <v>900</v>
      </c>
      <c r="D463" s="19" t="s">
        <v>903</v>
      </c>
      <c r="E463" s="18" t="s">
        <v>148</v>
      </c>
      <c r="F463" s="49" t="s">
        <v>904</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136</v>
      </c>
      <c r="B464" s="18" t="s">
        <v>136</v>
      </c>
      <c r="C464" s="18" t="s">
        <v>900</v>
      </c>
      <c r="D464" s="19" t="s">
        <v>905</v>
      </c>
      <c r="E464" s="18" t="s">
        <v>148</v>
      </c>
      <c r="F464" s="49" t="s">
        <v>906</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136</v>
      </c>
      <c r="B465" s="18" t="s">
        <v>136</v>
      </c>
      <c r="C465" s="18" t="s">
        <v>900</v>
      </c>
      <c r="D465" s="19" t="s">
        <v>907</v>
      </c>
      <c r="E465" s="18" t="s">
        <v>148</v>
      </c>
      <c r="F465" s="49" t="s">
        <v>908</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136</v>
      </c>
      <c r="B466" s="490" t="s">
        <v>851</v>
      </c>
      <c r="C466" s="18"/>
      <c r="D466" s="19" t="s">
        <v>909</v>
      </c>
      <c r="E466" s="18"/>
      <c r="F466" s="50" t="s">
        <v>910</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136</v>
      </c>
      <c r="B467" s="18" t="s">
        <v>136</v>
      </c>
      <c r="C467" s="18" t="s">
        <v>909</v>
      </c>
      <c r="D467" s="19" t="s">
        <v>911</v>
      </c>
      <c r="E467" s="18" t="s">
        <v>148</v>
      </c>
      <c r="F467" s="49" t="s">
        <v>912</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136</v>
      </c>
      <c r="B468" s="18"/>
      <c r="C468" s="18" t="s">
        <v>909</v>
      </c>
      <c r="D468" s="19" t="s">
        <v>913</v>
      </c>
      <c r="E468" s="18" t="s">
        <v>148</v>
      </c>
      <c r="F468" s="49" t="s">
        <v>914</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136</v>
      </c>
      <c r="B469" s="18" t="s">
        <v>136</v>
      </c>
      <c r="C469" s="18" t="s">
        <v>909</v>
      </c>
      <c r="D469" s="19" t="s">
        <v>915</v>
      </c>
      <c r="E469" s="18" t="s">
        <v>148</v>
      </c>
      <c r="F469" s="49" t="s">
        <v>916</v>
      </c>
      <c r="G469" s="24">
        <v>0</v>
      </c>
      <c r="H469" s="24">
        <v>0</v>
      </c>
      <c r="I469" s="24"/>
      <c r="J469" s="24"/>
      <c r="K469" s="35" t="str">
        <f t="shared" si="21"/>
        <v/>
      </c>
      <c r="L469" s="36" t="str">
        <f t="shared" si="22"/>
        <v>否</v>
      </c>
      <c r="M469" s="36" t="str">
        <f t="shared" si="23"/>
        <v>是</v>
      </c>
    </row>
    <row r="470" ht="18.95" customHeight="1" spans="1:13">
      <c r="A470" s="17" t="s">
        <v>136</v>
      </c>
      <c r="B470" s="18" t="s">
        <v>136</v>
      </c>
      <c r="C470" s="18" t="s">
        <v>909</v>
      </c>
      <c r="D470" s="19" t="s">
        <v>917</v>
      </c>
      <c r="E470" s="18" t="s">
        <v>148</v>
      </c>
      <c r="F470" s="49" t="s">
        <v>918</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136</v>
      </c>
      <c r="B471" s="490" t="s">
        <v>851</v>
      </c>
      <c r="C471" s="18"/>
      <c r="D471" s="19" t="s">
        <v>919</v>
      </c>
      <c r="E471" s="18"/>
      <c r="F471" s="50" t="s">
        <v>920</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136</v>
      </c>
      <c r="B472" s="18" t="s">
        <v>136</v>
      </c>
      <c r="C472" s="18" t="s">
        <v>919</v>
      </c>
      <c r="D472" s="19" t="s">
        <v>921</v>
      </c>
      <c r="E472" s="18" t="s">
        <v>148</v>
      </c>
      <c r="F472" s="49" t="s">
        <v>863</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136</v>
      </c>
      <c r="B473" s="18" t="s">
        <v>136</v>
      </c>
      <c r="C473" s="18" t="s">
        <v>919</v>
      </c>
      <c r="D473" s="19" t="s">
        <v>922</v>
      </c>
      <c r="E473" s="18" t="s">
        <v>148</v>
      </c>
      <c r="F473" s="49" t="s">
        <v>923</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136</v>
      </c>
      <c r="B474" s="18" t="s">
        <v>136</v>
      </c>
      <c r="C474" s="18" t="s">
        <v>919</v>
      </c>
      <c r="D474" s="19" t="s">
        <v>924</v>
      </c>
      <c r="E474" s="18" t="s">
        <v>148</v>
      </c>
      <c r="F474" s="49" t="s">
        <v>925</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136</v>
      </c>
      <c r="B475" s="18"/>
      <c r="C475" s="18" t="s">
        <v>919</v>
      </c>
      <c r="D475" s="19" t="s">
        <v>926</v>
      </c>
      <c r="E475" s="18" t="s">
        <v>148</v>
      </c>
      <c r="F475" s="49" t="s">
        <v>927</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136</v>
      </c>
      <c r="B476" s="18" t="s">
        <v>136</v>
      </c>
      <c r="C476" s="18" t="s">
        <v>919</v>
      </c>
      <c r="D476" s="19" t="s">
        <v>928</v>
      </c>
      <c r="E476" s="18" t="s">
        <v>148</v>
      </c>
      <c r="F476" s="49" t="s">
        <v>929</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136</v>
      </c>
      <c r="B477" s="18" t="s">
        <v>136</v>
      </c>
      <c r="C477" s="18" t="s">
        <v>919</v>
      </c>
      <c r="D477" s="19" t="s">
        <v>930</v>
      </c>
      <c r="E477" s="18" t="s">
        <v>148</v>
      </c>
      <c r="F477" s="49" t="s">
        <v>931</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136</v>
      </c>
      <c r="B478" s="490" t="s">
        <v>851</v>
      </c>
      <c r="C478" s="18"/>
      <c r="D478" s="19" t="s">
        <v>932</v>
      </c>
      <c r="E478" s="18"/>
      <c r="F478" s="50" t="s">
        <v>933</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136</v>
      </c>
      <c r="B479" s="18"/>
      <c r="C479" s="490" t="s">
        <v>932</v>
      </c>
      <c r="D479" s="19" t="s">
        <v>934</v>
      </c>
      <c r="E479" s="18" t="s">
        <v>148</v>
      </c>
      <c r="F479" s="49" t="s">
        <v>935</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136</v>
      </c>
      <c r="B480" s="18"/>
      <c r="C480" s="490" t="s">
        <v>932</v>
      </c>
      <c r="D480" s="19" t="s">
        <v>936</v>
      </c>
      <c r="E480" s="18" t="s">
        <v>148</v>
      </c>
      <c r="F480" s="49" t="s">
        <v>937</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136</v>
      </c>
      <c r="B481" s="18" t="s">
        <v>136</v>
      </c>
      <c r="C481" s="490" t="s">
        <v>932</v>
      </c>
      <c r="D481" s="19" t="s">
        <v>938</v>
      </c>
      <c r="E481" s="18" t="s">
        <v>148</v>
      </c>
      <c r="F481" s="49" t="s">
        <v>939</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136</v>
      </c>
      <c r="B482" s="490" t="s">
        <v>851</v>
      </c>
      <c r="C482" s="18"/>
      <c r="D482" s="19" t="s">
        <v>940</v>
      </c>
      <c r="E482" s="18" t="s">
        <v>148</v>
      </c>
      <c r="F482" s="50" t="s">
        <v>2993</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136</v>
      </c>
      <c r="B483" s="490" t="s">
        <v>851</v>
      </c>
      <c r="C483" s="18"/>
      <c r="D483" s="19" t="s">
        <v>942</v>
      </c>
      <c r="E483" s="18"/>
      <c r="F483" s="50" t="s">
        <v>2994</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136</v>
      </c>
      <c r="B484" s="18" t="s">
        <v>136</v>
      </c>
      <c r="C484" s="18" t="s">
        <v>942</v>
      </c>
      <c r="D484" s="19" t="s">
        <v>944</v>
      </c>
      <c r="E484" s="18" t="s">
        <v>148</v>
      </c>
      <c r="F484" s="49" t="s">
        <v>945</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136</v>
      </c>
      <c r="C485" s="18" t="s">
        <v>942</v>
      </c>
      <c r="D485" s="19" t="s">
        <v>946</v>
      </c>
      <c r="E485" s="18" t="s">
        <v>148</v>
      </c>
      <c r="F485" s="49" t="s">
        <v>947</v>
      </c>
      <c r="G485" s="24">
        <v>0</v>
      </c>
      <c r="H485" s="24">
        <v>0</v>
      </c>
      <c r="I485" s="24"/>
      <c r="J485" s="24"/>
      <c r="K485" s="38" t="str">
        <f t="shared" si="21"/>
        <v/>
      </c>
      <c r="L485" s="36" t="str">
        <f t="shared" si="22"/>
        <v>否</v>
      </c>
      <c r="M485" s="36" t="str">
        <f t="shared" si="23"/>
        <v>是</v>
      </c>
    </row>
    <row r="486" ht="18.95" customHeight="1" spans="1:13">
      <c r="A486" s="17" t="s">
        <v>136</v>
      </c>
      <c r="B486" s="18"/>
      <c r="C486" s="18" t="s">
        <v>942</v>
      </c>
      <c r="D486" s="19" t="s">
        <v>948</v>
      </c>
      <c r="E486" s="18" t="s">
        <v>148</v>
      </c>
      <c r="F486" s="49" t="s">
        <v>949</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136</v>
      </c>
      <c r="B487" s="18" t="s">
        <v>136</v>
      </c>
      <c r="C487" s="18" t="s">
        <v>942</v>
      </c>
      <c r="D487" s="19" t="s">
        <v>950</v>
      </c>
      <c r="E487" s="18" t="s">
        <v>148</v>
      </c>
      <c r="F487" s="49" t="s">
        <v>4629</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135</v>
      </c>
      <c r="B488" s="18" t="s">
        <v>136</v>
      </c>
      <c r="C488" s="18"/>
      <c r="D488" s="19" t="s">
        <v>952</v>
      </c>
      <c r="E488" s="18"/>
      <c r="F488" s="50" t="s">
        <v>953</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136</v>
      </c>
      <c r="B489" s="490" t="s">
        <v>952</v>
      </c>
      <c r="C489" s="18"/>
      <c r="D489" s="19" t="s">
        <v>954</v>
      </c>
      <c r="E489" s="18"/>
      <c r="F489" s="50" t="s">
        <v>955</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136</v>
      </c>
      <c r="B490" s="18" t="s">
        <v>136</v>
      </c>
      <c r="C490" s="18" t="s">
        <v>954</v>
      </c>
      <c r="D490" s="19" t="s">
        <v>956</v>
      </c>
      <c r="E490" s="18" t="s">
        <v>148</v>
      </c>
      <c r="F490" s="49" t="s">
        <v>142</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136</v>
      </c>
      <c r="B491" s="18" t="s">
        <v>136</v>
      </c>
      <c r="C491" s="18" t="s">
        <v>954</v>
      </c>
      <c r="D491" s="19" t="s">
        <v>957</v>
      </c>
      <c r="E491" s="18" t="s">
        <v>148</v>
      </c>
      <c r="F491" s="49" t="s">
        <v>144</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136</v>
      </c>
      <c r="B492" s="18" t="s">
        <v>136</v>
      </c>
      <c r="C492" s="18" t="s">
        <v>954</v>
      </c>
      <c r="D492" s="19" t="s">
        <v>958</v>
      </c>
      <c r="E492" s="18" t="s">
        <v>148</v>
      </c>
      <c r="F492" s="49" t="s">
        <v>146</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136</v>
      </c>
      <c r="B493" s="18" t="s">
        <v>136</v>
      </c>
      <c r="C493" s="18" t="s">
        <v>954</v>
      </c>
      <c r="D493" s="19" t="s">
        <v>959</v>
      </c>
      <c r="E493" s="18" t="s">
        <v>148</v>
      </c>
      <c r="F493" s="49" t="s">
        <v>960</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136</v>
      </c>
      <c r="B494" s="18" t="s">
        <v>136</v>
      </c>
      <c r="C494" s="18" t="s">
        <v>954</v>
      </c>
      <c r="D494" s="19" t="s">
        <v>961</v>
      </c>
      <c r="E494" s="18" t="s">
        <v>148</v>
      </c>
      <c r="F494" s="49" t="s">
        <v>962</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136</v>
      </c>
      <c r="B495" s="18" t="s">
        <v>136</v>
      </c>
      <c r="C495" s="18" t="s">
        <v>954</v>
      </c>
      <c r="D495" s="19" t="s">
        <v>963</v>
      </c>
      <c r="E495" s="18" t="s">
        <v>148</v>
      </c>
      <c r="F495" s="49" t="s">
        <v>964</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136</v>
      </c>
      <c r="B496" s="18" t="s">
        <v>136</v>
      </c>
      <c r="C496" s="18" t="s">
        <v>954</v>
      </c>
      <c r="D496" s="19" t="s">
        <v>965</v>
      </c>
      <c r="E496" s="18" t="s">
        <v>148</v>
      </c>
      <c r="F496" s="49" t="s">
        <v>966</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136</v>
      </c>
      <c r="B497" s="18" t="s">
        <v>136</v>
      </c>
      <c r="C497" s="18" t="s">
        <v>954</v>
      </c>
      <c r="D497" s="19" t="s">
        <v>967</v>
      </c>
      <c r="E497" s="18" t="s">
        <v>148</v>
      </c>
      <c r="F497" s="49" t="s">
        <v>968</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136</v>
      </c>
      <c r="B498" s="18" t="s">
        <v>136</v>
      </c>
      <c r="C498" s="18" t="s">
        <v>954</v>
      </c>
      <c r="D498" s="19" t="s">
        <v>969</v>
      </c>
      <c r="E498" s="18" t="s">
        <v>148</v>
      </c>
      <c r="F498" s="49" t="s">
        <v>970</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136</v>
      </c>
      <c r="B499" s="18" t="s">
        <v>136</v>
      </c>
      <c r="C499" s="18" t="s">
        <v>954</v>
      </c>
      <c r="D499" s="19" t="s">
        <v>971</v>
      </c>
      <c r="E499" s="18" t="s">
        <v>148</v>
      </c>
      <c r="F499" s="49" t="s">
        <v>972</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136</v>
      </c>
      <c r="B500" s="18"/>
      <c r="C500" s="18" t="s">
        <v>954</v>
      </c>
      <c r="D500" s="19" t="s">
        <v>973</v>
      </c>
      <c r="E500" s="18" t="s">
        <v>148</v>
      </c>
      <c r="F500" s="49" t="s">
        <v>974</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136</v>
      </c>
      <c r="B501" s="18" t="s">
        <v>136</v>
      </c>
      <c r="C501" s="18" t="s">
        <v>954</v>
      </c>
      <c r="D501" s="19" t="s">
        <v>975</v>
      </c>
      <c r="E501" s="18" t="s">
        <v>148</v>
      </c>
      <c r="F501" s="49" t="s">
        <v>976</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136</v>
      </c>
      <c r="B502" s="18" t="s">
        <v>136</v>
      </c>
      <c r="C502" s="18" t="s">
        <v>954</v>
      </c>
      <c r="D502" s="19" t="s">
        <v>977</v>
      </c>
      <c r="E502" s="18" t="s">
        <v>148</v>
      </c>
      <c r="F502" s="49" t="s">
        <v>978</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136</v>
      </c>
      <c r="B503" s="490" t="s">
        <v>952</v>
      </c>
      <c r="C503" s="18"/>
      <c r="D503" s="19" t="s">
        <v>979</v>
      </c>
      <c r="E503" s="18"/>
      <c r="F503" s="48" t="s">
        <v>980</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136</v>
      </c>
      <c r="B504" s="18" t="s">
        <v>136</v>
      </c>
      <c r="C504" s="18" t="s">
        <v>979</v>
      </c>
      <c r="D504" s="19" t="s">
        <v>981</v>
      </c>
      <c r="E504" s="18" t="s">
        <v>148</v>
      </c>
      <c r="F504" s="49" t="s">
        <v>142</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136</v>
      </c>
      <c r="B505" s="18" t="s">
        <v>136</v>
      </c>
      <c r="C505" s="18" t="s">
        <v>979</v>
      </c>
      <c r="D505" s="19" t="s">
        <v>982</v>
      </c>
      <c r="E505" s="18" t="s">
        <v>148</v>
      </c>
      <c r="F505" s="49" t="s">
        <v>144</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136</v>
      </c>
      <c r="B506" s="18" t="s">
        <v>136</v>
      </c>
      <c r="C506" s="18" t="s">
        <v>979</v>
      </c>
      <c r="D506" s="19" t="s">
        <v>983</v>
      </c>
      <c r="E506" s="18" t="s">
        <v>148</v>
      </c>
      <c r="F506" s="49" t="s">
        <v>146</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136</v>
      </c>
      <c r="B507" s="18" t="s">
        <v>136</v>
      </c>
      <c r="C507" s="18" t="s">
        <v>979</v>
      </c>
      <c r="D507" s="19" t="s">
        <v>984</v>
      </c>
      <c r="E507" s="18" t="s">
        <v>148</v>
      </c>
      <c r="F507" s="49" t="s">
        <v>985</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136</v>
      </c>
      <c r="B508" s="18"/>
      <c r="C508" s="18" t="s">
        <v>979</v>
      </c>
      <c r="D508" s="19" t="s">
        <v>986</v>
      </c>
      <c r="E508" s="18" t="s">
        <v>148</v>
      </c>
      <c r="F508" s="49" t="s">
        <v>987</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136</v>
      </c>
      <c r="B509" s="18" t="s">
        <v>136</v>
      </c>
      <c r="C509" s="18" t="s">
        <v>979</v>
      </c>
      <c r="D509" s="19" t="s">
        <v>988</v>
      </c>
      <c r="E509" s="18" t="s">
        <v>148</v>
      </c>
      <c r="F509" s="49" t="s">
        <v>989</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136</v>
      </c>
      <c r="B510" s="18" t="s">
        <v>136</v>
      </c>
      <c r="C510" s="18" t="s">
        <v>979</v>
      </c>
      <c r="D510" s="19" t="s">
        <v>990</v>
      </c>
      <c r="E510" s="18" t="s">
        <v>148</v>
      </c>
      <c r="F510" s="49" t="s">
        <v>991</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136</v>
      </c>
      <c r="B511" s="490" t="s">
        <v>952</v>
      </c>
      <c r="C511" s="18"/>
      <c r="D511" s="19" t="s">
        <v>992</v>
      </c>
      <c r="E511" s="18"/>
      <c r="F511" s="50" t="s">
        <v>993</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136</v>
      </c>
      <c r="B512" s="18" t="s">
        <v>136</v>
      </c>
      <c r="C512" s="18" t="s">
        <v>992</v>
      </c>
      <c r="D512" s="19" t="s">
        <v>994</v>
      </c>
      <c r="E512" s="18" t="s">
        <v>148</v>
      </c>
      <c r="F512" s="49" t="s">
        <v>142</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136</v>
      </c>
      <c r="B513" s="18" t="s">
        <v>136</v>
      </c>
      <c r="C513" s="18" t="s">
        <v>992</v>
      </c>
      <c r="D513" s="19" t="s">
        <v>995</v>
      </c>
      <c r="E513" s="18" t="s">
        <v>148</v>
      </c>
      <c r="F513" s="49" t="s">
        <v>144</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136</v>
      </c>
      <c r="B514" s="18" t="s">
        <v>136</v>
      </c>
      <c r="C514" s="18" t="s">
        <v>992</v>
      </c>
      <c r="D514" s="19" t="s">
        <v>996</v>
      </c>
      <c r="E514" s="18" t="s">
        <v>148</v>
      </c>
      <c r="F514" s="49" t="s">
        <v>146</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136</v>
      </c>
      <c r="B515" s="18" t="s">
        <v>136</v>
      </c>
      <c r="C515" s="18" t="s">
        <v>992</v>
      </c>
      <c r="D515" s="19" t="s">
        <v>997</v>
      </c>
      <c r="E515" s="18" t="s">
        <v>148</v>
      </c>
      <c r="F515" s="49" t="s">
        <v>998</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136</v>
      </c>
      <c r="B516" s="18" t="s">
        <v>136</v>
      </c>
      <c r="C516" s="18" t="s">
        <v>992</v>
      </c>
      <c r="D516" s="19" t="s">
        <v>999</v>
      </c>
      <c r="E516" s="18" t="s">
        <v>148</v>
      </c>
      <c r="F516" s="49" t="s">
        <v>1000</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136</v>
      </c>
      <c r="B517" s="18" t="s">
        <v>136</v>
      </c>
      <c r="C517" s="18" t="s">
        <v>992</v>
      </c>
      <c r="D517" s="19" t="s">
        <v>1001</v>
      </c>
      <c r="E517" s="18" t="s">
        <v>148</v>
      </c>
      <c r="F517" s="49" t="s">
        <v>1002</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136</v>
      </c>
      <c r="B518" s="18" t="s">
        <v>136</v>
      </c>
      <c r="C518" s="18" t="s">
        <v>992</v>
      </c>
      <c r="D518" s="19" t="s">
        <v>1003</v>
      </c>
      <c r="E518" s="18" t="s">
        <v>148</v>
      </c>
      <c r="F518" s="49" t="s">
        <v>1004</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136</v>
      </c>
      <c r="B519" s="18"/>
      <c r="C519" s="18" t="s">
        <v>992</v>
      </c>
      <c r="D519" s="19" t="s">
        <v>1005</v>
      </c>
      <c r="E519" s="18" t="s">
        <v>148</v>
      </c>
      <c r="F519" s="49" t="s">
        <v>1006</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136</v>
      </c>
      <c r="B520" s="18" t="s">
        <v>136</v>
      </c>
      <c r="C520" s="18" t="s">
        <v>992</v>
      </c>
      <c r="D520" s="19" t="s">
        <v>1007</v>
      </c>
      <c r="E520" s="18" t="s">
        <v>148</v>
      </c>
      <c r="F520" s="49" t="s">
        <v>1008</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136</v>
      </c>
      <c r="B521" s="18" t="s">
        <v>136</v>
      </c>
      <c r="C521" s="18" t="s">
        <v>992</v>
      </c>
      <c r="D521" s="19" t="s">
        <v>1009</v>
      </c>
      <c r="E521" s="18" t="s">
        <v>148</v>
      </c>
      <c r="F521" s="49" t="s">
        <v>1010</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136</v>
      </c>
      <c r="B522" s="490" t="s">
        <v>952</v>
      </c>
      <c r="C522" s="18"/>
      <c r="D522" s="19" t="s">
        <v>1011</v>
      </c>
      <c r="E522" s="18"/>
      <c r="F522" s="50" t="s">
        <v>1012</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136</v>
      </c>
      <c r="B523" s="18" t="s">
        <v>136</v>
      </c>
      <c r="C523" s="18" t="s">
        <v>1011</v>
      </c>
      <c r="D523" s="19" t="s">
        <v>1013</v>
      </c>
      <c r="E523" s="18" t="s">
        <v>148</v>
      </c>
      <c r="F523" s="49" t="s">
        <v>142</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136</v>
      </c>
      <c r="B524" s="18" t="s">
        <v>136</v>
      </c>
      <c r="C524" s="18" t="s">
        <v>1011</v>
      </c>
      <c r="D524" s="19" t="s">
        <v>1014</v>
      </c>
      <c r="E524" s="18" t="s">
        <v>148</v>
      </c>
      <c r="F524" s="49" t="s">
        <v>144</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136</v>
      </c>
      <c r="B525" s="18" t="s">
        <v>136</v>
      </c>
      <c r="C525" s="18" t="s">
        <v>1011</v>
      </c>
      <c r="D525" s="19" t="s">
        <v>1015</v>
      </c>
      <c r="E525" s="18" t="s">
        <v>148</v>
      </c>
      <c r="F525" s="49" t="s">
        <v>146</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136</v>
      </c>
      <c r="B526" s="18" t="s">
        <v>136</v>
      </c>
      <c r="C526" s="18" t="s">
        <v>1011</v>
      </c>
      <c r="D526" s="19" t="s">
        <v>1016</v>
      </c>
      <c r="E526" s="18" t="s">
        <v>148</v>
      </c>
      <c r="F526" s="49" t="s">
        <v>1017</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136</v>
      </c>
      <c r="B527" s="18" t="s">
        <v>136</v>
      </c>
      <c r="C527" s="18" t="s">
        <v>1011</v>
      </c>
      <c r="D527" s="19" t="s">
        <v>1018</v>
      </c>
      <c r="E527" s="18" t="s">
        <v>148</v>
      </c>
      <c r="F527" s="49" t="s">
        <v>1019</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136</v>
      </c>
      <c r="B528" s="18"/>
      <c r="C528" s="18" t="s">
        <v>1011</v>
      </c>
      <c r="D528" s="19" t="s">
        <v>1020</v>
      </c>
      <c r="E528" s="18" t="s">
        <v>148</v>
      </c>
      <c r="F528" s="49" t="s">
        <v>1021</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136</v>
      </c>
      <c r="B529" s="18" t="s">
        <v>136</v>
      </c>
      <c r="C529" s="18" t="s">
        <v>1011</v>
      </c>
      <c r="D529" s="19" t="s">
        <v>1022</v>
      </c>
      <c r="E529" s="18" t="s">
        <v>148</v>
      </c>
      <c r="F529" s="49" t="s">
        <v>1023</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136</v>
      </c>
      <c r="B530" s="490" t="s">
        <v>952</v>
      </c>
      <c r="C530" s="18"/>
      <c r="D530" s="19" t="s">
        <v>1024</v>
      </c>
      <c r="E530" s="18"/>
      <c r="F530" s="50" t="s">
        <v>1025</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136</v>
      </c>
      <c r="B531" s="18" t="s">
        <v>136</v>
      </c>
      <c r="C531" s="18" t="s">
        <v>1024</v>
      </c>
      <c r="D531" s="19" t="s">
        <v>1026</v>
      </c>
      <c r="E531" s="18" t="s">
        <v>148</v>
      </c>
      <c r="F531" s="49" t="s">
        <v>142</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136</v>
      </c>
      <c r="B532" s="18" t="s">
        <v>136</v>
      </c>
      <c r="C532" s="18" t="s">
        <v>1024</v>
      </c>
      <c r="D532" s="19" t="s">
        <v>1027</v>
      </c>
      <c r="E532" s="18" t="s">
        <v>148</v>
      </c>
      <c r="F532" s="49" t="s">
        <v>144</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136</v>
      </c>
      <c r="B533" s="18" t="s">
        <v>136</v>
      </c>
      <c r="C533" s="18" t="s">
        <v>1024</v>
      </c>
      <c r="D533" s="19" t="s">
        <v>1028</v>
      </c>
      <c r="E533" s="18" t="s">
        <v>148</v>
      </c>
      <c r="F533" s="49" t="s">
        <v>146</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136</v>
      </c>
      <c r="B534" s="18" t="s">
        <v>136</v>
      </c>
      <c r="C534" s="18" t="s">
        <v>1024</v>
      </c>
      <c r="D534" s="19" t="s">
        <v>1029</v>
      </c>
      <c r="E534" s="18" t="s">
        <v>148</v>
      </c>
      <c r="F534" s="49" t="s">
        <v>1030</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136</v>
      </c>
      <c r="B535" s="18" t="s">
        <v>136</v>
      </c>
      <c r="C535" s="18" t="s">
        <v>1024</v>
      </c>
      <c r="D535" s="19" t="s">
        <v>1031</v>
      </c>
      <c r="E535" s="18" t="s">
        <v>148</v>
      </c>
      <c r="F535" s="49" t="s">
        <v>1032</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136</v>
      </c>
      <c r="B536" s="18"/>
      <c r="C536" s="18" t="s">
        <v>1024</v>
      </c>
      <c r="D536" s="19" t="s">
        <v>1033</v>
      </c>
      <c r="E536" s="18" t="s">
        <v>148</v>
      </c>
      <c r="F536" s="49" t="s">
        <v>1034</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136</v>
      </c>
      <c r="B537" s="18" t="s">
        <v>136</v>
      </c>
      <c r="C537" s="18" t="s">
        <v>1024</v>
      </c>
      <c r="D537" s="19" t="s">
        <v>1035</v>
      </c>
      <c r="E537" s="18" t="s">
        <v>148</v>
      </c>
      <c r="F537" s="49" t="s">
        <v>1036</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136</v>
      </c>
      <c r="B538" s="18" t="s">
        <v>136</v>
      </c>
      <c r="C538" s="18" t="s">
        <v>1024</v>
      </c>
      <c r="D538" s="19" t="s">
        <v>1037</v>
      </c>
      <c r="E538" s="18" t="s">
        <v>148</v>
      </c>
      <c r="F538" s="49" t="s">
        <v>1038</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90" t="s">
        <v>952</v>
      </c>
      <c r="C539" s="18" t="s">
        <v>136</v>
      </c>
      <c r="D539" s="19" t="s">
        <v>1039</v>
      </c>
      <c r="E539" s="18" t="s">
        <v>136</v>
      </c>
      <c r="F539" s="50" t="s">
        <v>3029</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136</v>
      </c>
      <c r="B540" s="18"/>
      <c r="C540" s="490" t="s">
        <v>1039</v>
      </c>
      <c r="D540" s="19" t="s">
        <v>1041</v>
      </c>
      <c r="E540" s="18" t="s">
        <v>148</v>
      </c>
      <c r="F540" s="49" t="s">
        <v>1042</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136</v>
      </c>
      <c r="B541" s="18" t="s">
        <v>136</v>
      </c>
      <c r="C541" s="490" t="s">
        <v>1039</v>
      </c>
      <c r="D541" s="19" t="s">
        <v>1043</v>
      </c>
      <c r="E541" s="18" t="s">
        <v>148</v>
      </c>
      <c r="F541" s="49" t="s">
        <v>1044</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136</v>
      </c>
      <c r="B542" s="18" t="s">
        <v>136</v>
      </c>
      <c r="C542" s="490" t="s">
        <v>1039</v>
      </c>
      <c r="D542" s="19" t="s">
        <v>1045</v>
      </c>
      <c r="E542" s="18" t="s">
        <v>148</v>
      </c>
      <c r="F542" s="49" t="s">
        <v>4630</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135</v>
      </c>
      <c r="B543" s="18" t="s">
        <v>136</v>
      </c>
      <c r="C543" s="18"/>
      <c r="D543" s="19" t="s">
        <v>1047</v>
      </c>
      <c r="E543" s="18"/>
      <c r="F543" s="50" t="s">
        <v>3033</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136</v>
      </c>
      <c r="B544" s="490" t="s">
        <v>1047</v>
      </c>
      <c r="C544" s="18"/>
      <c r="D544" s="19" t="s">
        <v>1049</v>
      </c>
      <c r="E544" s="18"/>
      <c r="F544" s="50" t="s">
        <v>1050</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136</v>
      </c>
      <c r="B545" s="18" t="s">
        <v>136</v>
      </c>
      <c r="C545" s="18" t="s">
        <v>1049</v>
      </c>
      <c r="D545" s="19" t="s">
        <v>1051</v>
      </c>
      <c r="E545" s="18" t="s">
        <v>148</v>
      </c>
      <c r="F545" s="49" t="s">
        <v>142</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136</v>
      </c>
      <c r="B546" s="18" t="s">
        <v>136</v>
      </c>
      <c r="C546" s="18" t="s">
        <v>1049</v>
      </c>
      <c r="D546" s="19" t="s">
        <v>1052</v>
      </c>
      <c r="E546" s="18" t="s">
        <v>148</v>
      </c>
      <c r="F546" s="49" t="s">
        <v>144</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136</v>
      </c>
      <c r="B547" s="18" t="s">
        <v>136</v>
      </c>
      <c r="C547" s="18" t="s">
        <v>1049</v>
      </c>
      <c r="D547" s="19" t="s">
        <v>1053</v>
      </c>
      <c r="E547" s="18" t="s">
        <v>148</v>
      </c>
      <c r="F547" s="51" t="s">
        <v>146</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136</v>
      </c>
      <c r="B548" s="18" t="s">
        <v>136</v>
      </c>
      <c r="C548" s="18" t="s">
        <v>1049</v>
      </c>
      <c r="D548" s="19" t="s">
        <v>1054</v>
      </c>
      <c r="E548" s="18" t="s">
        <v>148</v>
      </c>
      <c r="F548" s="51" t="s">
        <v>1055</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136</v>
      </c>
      <c r="B549" s="18" t="s">
        <v>136</v>
      </c>
      <c r="C549" s="18" t="s">
        <v>1049</v>
      </c>
      <c r="D549" s="19" t="s">
        <v>1056</v>
      </c>
      <c r="E549" s="18" t="s">
        <v>148</v>
      </c>
      <c r="F549" s="51" t="s">
        <v>1057</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136</v>
      </c>
      <c r="B550" s="18" t="s">
        <v>136</v>
      </c>
      <c r="C550" s="18" t="s">
        <v>1049</v>
      </c>
      <c r="D550" s="19" t="s">
        <v>1058</v>
      </c>
      <c r="E550" s="18" t="s">
        <v>148</v>
      </c>
      <c r="F550" s="51" t="s">
        <v>1059</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136</v>
      </c>
      <c r="B551" s="18" t="s">
        <v>136</v>
      </c>
      <c r="C551" s="18" t="s">
        <v>1049</v>
      </c>
      <c r="D551" s="19" t="s">
        <v>1060</v>
      </c>
      <c r="E551" s="18" t="s">
        <v>148</v>
      </c>
      <c r="F551" s="51" t="s">
        <v>1061</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136</v>
      </c>
      <c r="B552" s="18" t="s">
        <v>136</v>
      </c>
      <c r="C552" s="18" t="s">
        <v>1049</v>
      </c>
      <c r="D552" s="484" t="s">
        <v>1062</v>
      </c>
      <c r="E552" s="18" t="s">
        <v>148</v>
      </c>
      <c r="F552" s="51" t="s">
        <v>249</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136</v>
      </c>
      <c r="B553" s="18" t="s">
        <v>136</v>
      </c>
      <c r="C553" s="18" t="s">
        <v>1049</v>
      </c>
      <c r="D553" s="19" t="s">
        <v>1063</v>
      </c>
      <c r="E553" s="18" t="s">
        <v>148</v>
      </c>
      <c r="F553" s="51" t="s">
        <v>1064</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136</v>
      </c>
      <c r="B554" s="18"/>
      <c r="C554" s="18" t="s">
        <v>1049</v>
      </c>
      <c r="D554" s="19" t="s">
        <v>1065</v>
      </c>
      <c r="E554" s="18" t="s">
        <v>148</v>
      </c>
      <c r="F554" s="51" t="s">
        <v>1066</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136</v>
      </c>
      <c r="B555" s="18" t="s">
        <v>136</v>
      </c>
      <c r="C555" s="18" t="s">
        <v>1049</v>
      </c>
      <c r="D555" s="19" t="s">
        <v>1067</v>
      </c>
      <c r="E555" s="18" t="s">
        <v>148</v>
      </c>
      <c r="F555" s="49" t="s">
        <v>1068</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136</v>
      </c>
      <c r="B556" s="18" t="s">
        <v>136</v>
      </c>
      <c r="C556" s="18" t="s">
        <v>1049</v>
      </c>
      <c r="D556" s="19" t="s">
        <v>1069</v>
      </c>
      <c r="E556" s="18" t="s">
        <v>148</v>
      </c>
      <c r="F556" s="49" t="s">
        <v>1070</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136</v>
      </c>
      <c r="B557" s="18" t="s">
        <v>136</v>
      </c>
      <c r="C557" s="18" t="s">
        <v>1049</v>
      </c>
      <c r="D557" s="19" t="s">
        <v>1071</v>
      </c>
      <c r="E557" s="18" t="s">
        <v>148</v>
      </c>
      <c r="F557" s="27" t="s">
        <v>1072</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136</v>
      </c>
      <c r="B558" s="490" t="s">
        <v>1047</v>
      </c>
      <c r="C558" s="18"/>
      <c r="D558" s="19" t="s">
        <v>1073</v>
      </c>
      <c r="E558" s="18"/>
      <c r="F558" s="50" t="s">
        <v>1074</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136</v>
      </c>
      <c r="B559" s="18" t="s">
        <v>136</v>
      </c>
      <c r="C559" s="18" t="s">
        <v>1073</v>
      </c>
      <c r="D559" s="19" t="s">
        <v>1075</v>
      </c>
      <c r="E559" s="18" t="s">
        <v>148</v>
      </c>
      <c r="F559" s="23" t="s">
        <v>142</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136</v>
      </c>
      <c r="B560" s="18" t="s">
        <v>136</v>
      </c>
      <c r="C560" s="18" t="s">
        <v>1073</v>
      </c>
      <c r="D560" s="19" t="s">
        <v>1076</v>
      </c>
      <c r="E560" s="18" t="s">
        <v>148</v>
      </c>
      <c r="F560" s="49" t="s">
        <v>144</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136</v>
      </c>
      <c r="B561" s="18" t="s">
        <v>136</v>
      </c>
      <c r="C561" s="18" t="s">
        <v>1073</v>
      </c>
      <c r="D561" s="19" t="s">
        <v>1077</v>
      </c>
      <c r="E561" s="18" t="s">
        <v>148</v>
      </c>
      <c r="F561" s="49" t="s">
        <v>146</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136</v>
      </c>
      <c r="B562" s="18" t="s">
        <v>136</v>
      </c>
      <c r="C562" s="18" t="s">
        <v>1073</v>
      </c>
      <c r="D562" s="19" t="s">
        <v>1078</v>
      </c>
      <c r="E562" s="18" t="s">
        <v>148</v>
      </c>
      <c r="F562" s="49" t="s">
        <v>1079</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136</v>
      </c>
      <c r="B563" s="18" t="s">
        <v>136</v>
      </c>
      <c r="C563" s="18" t="s">
        <v>1073</v>
      </c>
      <c r="D563" s="19" t="s">
        <v>1080</v>
      </c>
      <c r="E563" s="18" t="s">
        <v>148</v>
      </c>
      <c r="F563" s="49" t="s">
        <v>1081</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136</v>
      </c>
      <c r="B564" s="18" t="s">
        <v>136</v>
      </c>
      <c r="C564" s="18" t="s">
        <v>1073</v>
      </c>
      <c r="D564" s="19" t="s">
        <v>1082</v>
      </c>
      <c r="E564" s="18" t="s">
        <v>148</v>
      </c>
      <c r="F564" s="49" t="s">
        <v>1083</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136</v>
      </c>
      <c r="B565" s="18"/>
      <c r="C565" s="18" t="s">
        <v>1073</v>
      </c>
      <c r="D565" s="19" t="s">
        <v>1084</v>
      </c>
      <c r="E565" s="18" t="s">
        <v>148</v>
      </c>
      <c r="F565" s="49" t="s">
        <v>1085</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136</v>
      </c>
      <c r="B566" s="18" t="s">
        <v>136</v>
      </c>
      <c r="C566" s="18" t="s">
        <v>1073</v>
      </c>
      <c r="D566" s="19" t="s">
        <v>1086</v>
      </c>
      <c r="E566" s="18" t="s">
        <v>148</v>
      </c>
      <c r="F566" s="49" t="s">
        <v>1087</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136</v>
      </c>
      <c r="B567" s="18" t="s">
        <v>136</v>
      </c>
      <c r="C567" s="18" t="s">
        <v>1073</v>
      </c>
      <c r="D567" s="19" t="s">
        <v>1088</v>
      </c>
      <c r="E567" s="18" t="s">
        <v>148</v>
      </c>
      <c r="F567" s="49" t="s">
        <v>1089</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136</v>
      </c>
      <c r="B568" s="18" t="s">
        <v>136</v>
      </c>
      <c r="C568" s="18" t="s">
        <v>1073</v>
      </c>
      <c r="D568" s="19" t="s">
        <v>1090</v>
      </c>
      <c r="E568" s="18" t="s">
        <v>148</v>
      </c>
      <c r="F568" s="49" t="s">
        <v>1091</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136</v>
      </c>
      <c r="B569" s="490" t="s">
        <v>1047</v>
      </c>
      <c r="C569" s="18"/>
      <c r="D569" s="19" t="s">
        <v>1092</v>
      </c>
      <c r="E569" s="18"/>
      <c r="F569" s="50" t="s">
        <v>1093</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136</v>
      </c>
      <c r="B570" s="18" t="s">
        <v>136</v>
      </c>
      <c r="C570" s="18" t="s">
        <v>1092</v>
      </c>
      <c r="D570" s="19" t="s">
        <v>1094</v>
      </c>
      <c r="E570" s="18" t="s">
        <v>148</v>
      </c>
      <c r="F570" s="49" t="s">
        <v>1095</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136</v>
      </c>
      <c r="B571" s="18" t="s">
        <v>136</v>
      </c>
      <c r="C571" s="18" t="s">
        <v>1092</v>
      </c>
      <c r="D571" s="19" t="s">
        <v>1096</v>
      </c>
      <c r="E571" s="18" t="s">
        <v>148</v>
      </c>
      <c r="F571" s="49" t="s">
        <v>1097</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136</v>
      </c>
      <c r="B572" s="18" t="s">
        <v>136</v>
      </c>
      <c r="C572" s="18" t="s">
        <v>1092</v>
      </c>
      <c r="D572" s="484" t="s">
        <v>1098</v>
      </c>
      <c r="E572" s="18" t="s">
        <v>148</v>
      </c>
      <c r="F572" s="49" t="s">
        <v>1099</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136</v>
      </c>
      <c r="B573" s="18" t="s">
        <v>136</v>
      </c>
      <c r="C573" s="18" t="s">
        <v>1092</v>
      </c>
      <c r="D573" s="19" t="s">
        <v>1100</v>
      </c>
      <c r="E573" s="18" t="s">
        <v>148</v>
      </c>
      <c r="F573" s="49" t="s">
        <v>1101</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136</v>
      </c>
      <c r="B574" s="18"/>
      <c r="C574" s="18" t="s">
        <v>1092</v>
      </c>
      <c r="D574" s="19" t="s">
        <v>1102</v>
      </c>
      <c r="E574" s="18" t="s">
        <v>148</v>
      </c>
      <c r="F574" s="49" t="s">
        <v>1103</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136</v>
      </c>
      <c r="B575" s="18" t="s">
        <v>136</v>
      </c>
      <c r="C575" s="18" t="s">
        <v>1092</v>
      </c>
      <c r="D575" s="19" t="s">
        <v>1104</v>
      </c>
      <c r="E575" s="18" t="s">
        <v>148</v>
      </c>
      <c r="F575" s="49" t="s">
        <v>1105</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136</v>
      </c>
      <c r="B576" s="18" t="s">
        <v>136</v>
      </c>
      <c r="C576" s="18" t="s">
        <v>1092</v>
      </c>
      <c r="D576" s="19" t="s">
        <v>1106</v>
      </c>
      <c r="E576" s="18" t="s">
        <v>148</v>
      </c>
      <c r="F576" s="49" t="s">
        <v>1107</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136</v>
      </c>
      <c r="B577" s="490" t="s">
        <v>1047</v>
      </c>
      <c r="C577" s="18"/>
      <c r="D577" s="19" t="s">
        <v>1108</v>
      </c>
      <c r="E577" s="18"/>
      <c r="F577" s="50" t="s">
        <v>1109</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136</v>
      </c>
      <c r="B578" s="18" t="s">
        <v>136</v>
      </c>
      <c r="C578" s="18" t="s">
        <v>1108</v>
      </c>
      <c r="D578" s="19" t="s">
        <v>1110</v>
      </c>
      <c r="E578" s="18" t="s">
        <v>148</v>
      </c>
      <c r="F578" s="49" t="s">
        <v>1111</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136</v>
      </c>
      <c r="B579" s="18"/>
      <c r="C579" s="18" t="s">
        <v>1108</v>
      </c>
      <c r="D579" s="19" t="s">
        <v>1112</v>
      </c>
      <c r="E579" s="18" t="s">
        <v>148</v>
      </c>
      <c r="F579" s="49" t="s">
        <v>1113</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136</v>
      </c>
      <c r="B580" s="18" t="s">
        <v>136</v>
      </c>
      <c r="C580" s="18" t="s">
        <v>1108</v>
      </c>
      <c r="D580" s="19" t="s">
        <v>1114</v>
      </c>
      <c r="E580" s="18" t="s">
        <v>148</v>
      </c>
      <c r="F580" s="49" t="s">
        <v>1115</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136</v>
      </c>
      <c r="B581" s="18" t="s">
        <v>136</v>
      </c>
      <c r="C581" s="18" t="s">
        <v>1108</v>
      </c>
      <c r="D581" s="19" t="s">
        <v>1116</v>
      </c>
      <c r="E581" s="18" t="s">
        <v>148</v>
      </c>
      <c r="F581" s="49" t="s">
        <v>1117</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136</v>
      </c>
      <c r="B582" s="18" t="s">
        <v>136</v>
      </c>
      <c r="C582" s="18" t="s">
        <v>1108</v>
      </c>
      <c r="D582" s="19" t="s">
        <v>1118</v>
      </c>
      <c r="E582" s="18" t="s">
        <v>148</v>
      </c>
      <c r="F582" s="49" t="s">
        <v>1119</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136</v>
      </c>
      <c r="B583" s="18" t="s">
        <v>1047</v>
      </c>
      <c r="C583" s="18" t="s">
        <v>136</v>
      </c>
      <c r="D583" s="19" t="s">
        <v>1120</v>
      </c>
      <c r="E583" s="18" t="s">
        <v>136</v>
      </c>
      <c r="F583" s="50" t="s">
        <v>1121</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136</v>
      </c>
      <c r="B584" s="18" t="s">
        <v>136</v>
      </c>
      <c r="C584" s="490" t="s">
        <v>1120</v>
      </c>
      <c r="D584" s="19" t="s">
        <v>1122</v>
      </c>
      <c r="E584" s="18" t="s">
        <v>148</v>
      </c>
      <c r="F584" s="49" t="s">
        <v>1123</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136</v>
      </c>
      <c r="B585" s="18" t="s">
        <v>136</v>
      </c>
      <c r="C585" s="490" t="s">
        <v>1120</v>
      </c>
      <c r="D585" s="19" t="s">
        <v>1124</v>
      </c>
      <c r="E585" s="18" t="s">
        <v>148</v>
      </c>
      <c r="F585" s="49" t="s">
        <v>1125</v>
      </c>
      <c r="G585" s="24">
        <v>0</v>
      </c>
      <c r="H585" s="24">
        <v>0</v>
      </c>
      <c r="I585" s="24"/>
      <c r="J585" s="24"/>
      <c r="K585" s="38" t="str">
        <f t="shared" si="30"/>
        <v/>
      </c>
      <c r="L585" s="36" t="str">
        <f t="shared" si="28"/>
        <v>否</v>
      </c>
      <c r="M585" s="36" t="str">
        <f t="shared" si="29"/>
        <v>是</v>
      </c>
    </row>
    <row r="586" ht="18.95" customHeight="1" spans="1:13">
      <c r="A586" s="17" t="s">
        <v>136</v>
      </c>
      <c r="B586" s="18" t="s">
        <v>136</v>
      </c>
      <c r="C586" s="490" t="s">
        <v>1120</v>
      </c>
      <c r="D586" s="19" t="s">
        <v>1126</v>
      </c>
      <c r="E586" s="18" t="s">
        <v>148</v>
      </c>
      <c r="F586" s="49" t="s">
        <v>1127</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136</v>
      </c>
      <c r="B587" s="490" t="s">
        <v>1047</v>
      </c>
      <c r="C587" s="18"/>
      <c r="D587" s="19" t="s">
        <v>1128</v>
      </c>
      <c r="E587" s="18"/>
      <c r="F587" s="50" t="s">
        <v>1129</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136</v>
      </c>
      <c r="B588" s="18" t="s">
        <v>136</v>
      </c>
      <c r="C588" s="18" t="s">
        <v>1128</v>
      </c>
      <c r="D588" s="19" t="s">
        <v>1130</v>
      </c>
      <c r="E588" s="18" t="s">
        <v>148</v>
      </c>
      <c r="F588" s="49" t="s">
        <v>1131</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136</v>
      </c>
      <c r="B589" s="18" t="s">
        <v>136</v>
      </c>
      <c r="C589" s="18" t="s">
        <v>1128</v>
      </c>
      <c r="D589" s="19" t="s">
        <v>1132</v>
      </c>
      <c r="E589" s="18" t="s">
        <v>148</v>
      </c>
      <c r="F589" s="49" t="s">
        <v>1133</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136</v>
      </c>
      <c r="B590" s="18" t="s">
        <v>136</v>
      </c>
      <c r="C590" s="18" t="s">
        <v>1128</v>
      </c>
      <c r="D590" s="19" t="s">
        <v>1134</v>
      </c>
      <c r="E590" s="18" t="s">
        <v>148</v>
      </c>
      <c r="F590" s="49" t="s">
        <v>1135</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136</v>
      </c>
      <c r="B591" s="18" t="s">
        <v>136</v>
      </c>
      <c r="C591" s="18" t="s">
        <v>1128</v>
      </c>
      <c r="D591" s="19" t="s">
        <v>1136</v>
      </c>
      <c r="E591" s="18" t="s">
        <v>148</v>
      </c>
      <c r="F591" s="27" t="s">
        <v>1137</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136</v>
      </c>
      <c r="B592" s="18" t="s">
        <v>136</v>
      </c>
      <c r="C592" s="18" t="s">
        <v>1128</v>
      </c>
      <c r="D592" s="19" t="s">
        <v>1138</v>
      </c>
      <c r="E592" s="18" t="s">
        <v>148</v>
      </c>
      <c r="F592" s="49" t="s">
        <v>1139</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136</v>
      </c>
      <c r="B593" s="18" t="s">
        <v>136</v>
      </c>
      <c r="C593" s="18" t="s">
        <v>1128</v>
      </c>
      <c r="D593" s="19" t="s">
        <v>1140</v>
      </c>
      <c r="E593" s="18" t="s">
        <v>148</v>
      </c>
      <c r="F593" s="27" t="s">
        <v>1141</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136</v>
      </c>
      <c r="B594" s="18" t="s">
        <v>136</v>
      </c>
      <c r="C594" s="18" t="s">
        <v>1128</v>
      </c>
      <c r="D594" s="484" t="s">
        <v>1142</v>
      </c>
      <c r="E594" s="18" t="s">
        <v>148</v>
      </c>
      <c r="F594" s="49" t="s">
        <v>1143</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136</v>
      </c>
      <c r="B595" s="18" t="s">
        <v>136</v>
      </c>
      <c r="C595" s="18" t="s">
        <v>1128</v>
      </c>
      <c r="D595" s="19" t="s">
        <v>1144</v>
      </c>
      <c r="E595" s="18" t="s">
        <v>148</v>
      </c>
      <c r="F595" s="49" t="s">
        <v>1145</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136</v>
      </c>
      <c r="B596" s="18"/>
      <c r="C596" s="18" t="s">
        <v>1128</v>
      </c>
      <c r="D596" s="19" t="s">
        <v>1146</v>
      </c>
      <c r="E596" s="18" t="s">
        <v>148</v>
      </c>
      <c r="F596" s="49" t="s">
        <v>1147</v>
      </c>
      <c r="G596" s="24">
        <v>0</v>
      </c>
      <c r="H596" s="24">
        <v>0</v>
      </c>
      <c r="I596" s="24"/>
      <c r="J596" s="24"/>
      <c r="K596" s="38" t="str">
        <f t="shared" si="30"/>
        <v/>
      </c>
      <c r="L596" s="36" t="str">
        <f t="shared" si="28"/>
        <v>否</v>
      </c>
      <c r="M596" s="36" t="str">
        <f t="shared" si="29"/>
        <v>是</v>
      </c>
    </row>
    <row r="597" ht="18.95" customHeight="1" spans="1:13">
      <c r="A597" s="17" t="s">
        <v>136</v>
      </c>
      <c r="B597" s="18" t="s">
        <v>136</v>
      </c>
      <c r="C597" s="18" t="s">
        <v>1128</v>
      </c>
      <c r="D597" s="19" t="s">
        <v>1148</v>
      </c>
      <c r="E597" s="18" t="s">
        <v>148</v>
      </c>
      <c r="F597" s="49" t="s">
        <v>1149</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136</v>
      </c>
      <c r="B598" s="18" t="s">
        <v>136</v>
      </c>
      <c r="C598" s="18" t="s">
        <v>1128</v>
      </c>
      <c r="D598" s="19" t="s">
        <v>1150</v>
      </c>
      <c r="E598" s="18" t="s">
        <v>148</v>
      </c>
      <c r="F598" s="49" t="s">
        <v>1151</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136</v>
      </c>
      <c r="B599" s="18" t="s">
        <v>136</v>
      </c>
      <c r="C599" s="18" t="s">
        <v>1128</v>
      </c>
      <c r="D599" s="19" t="s">
        <v>1152</v>
      </c>
      <c r="E599" s="18" t="s">
        <v>148</v>
      </c>
      <c r="F599" s="49" t="s">
        <v>1153</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136</v>
      </c>
      <c r="B600" s="18" t="s">
        <v>136</v>
      </c>
      <c r="C600" s="18" t="s">
        <v>1128</v>
      </c>
      <c r="D600" s="19" t="s">
        <v>1154</v>
      </c>
      <c r="E600" s="18" t="s">
        <v>148</v>
      </c>
      <c r="F600" s="49" t="s">
        <v>1155</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136</v>
      </c>
      <c r="B601" s="490" t="s">
        <v>1047</v>
      </c>
      <c r="C601" s="18"/>
      <c r="D601" s="19" t="s">
        <v>1156</v>
      </c>
      <c r="E601" s="18"/>
      <c r="F601" s="50" t="s">
        <v>1157</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136</v>
      </c>
      <c r="B602" s="18" t="s">
        <v>136</v>
      </c>
      <c r="C602" s="18" t="s">
        <v>1156</v>
      </c>
      <c r="D602" s="484" t="s">
        <v>1158</v>
      </c>
      <c r="E602" s="18" t="s">
        <v>148</v>
      </c>
      <c r="F602" s="49" t="s">
        <v>1159</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136</v>
      </c>
      <c r="B603" s="18" t="s">
        <v>136</v>
      </c>
      <c r="C603" s="18" t="s">
        <v>1156</v>
      </c>
      <c r="D603" s="19" t="s">
        <v>1160</v>
      </c>
      <c r="E603" s="18" t="s">
        <v>148</v>
      </c>
      <c r="F603" s="49" t="s">
        <v>1161</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136</v>
      </c>
      <c r="B604" s="18"/>
      <c r="C604" s="18" t="s">
        <v>1156</v>
      </c>
      <c r="D604" s="19" t="s">
        <v>1162</v>
      </c>
      <c r="E604" s="18" t="s">
        <v>148</v>
      </c>
      <c r="F604" s="49" t="s">
        <v>1163</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136</v>
      </c>
      <c r="B605" s="18" t="s">
        <v>136</v>
      </c>
      <c r="C605" s="18" t="s">
        <v>1156</v>
      </c>
      <c r="D605" s="19" t="s">
        <v>1164</v>
      </c>
      <c r="E605" s="18" t="s">
        <v>148</v>
      </c>
      <c r="F605" s="49" t="s">
        <v>1165</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136</v>
      </c>
      <c r="B606" s="18" t="s">
        <v>136</v>
      </c>
      <c r="C606" s="18" t="s">
        <v>1156</v>
      </c>
      <c r="D606" s="19" t="s">
        <v>1166</v>
      </c>
      <c r="E606" s="18" t="s">
        <v>148</v>
      </c>
      <c r="F606" s="49" t="s">
        <v>1167</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136</v>
      </c>
      <c r="B607" s="18" t="s">
        <v>136</v>
      </c>
      <c r="C607" s="18" t="s">
        <v>1156</v>
      </c>
      <c r="D607" s="19" t="s">
        <v>1168</v>
      </c>
      <c r="E607" s="18" t="s">
        <v>148</v>
      </c>
      <c r="F607" s="49" t="s">
        <v>1169</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136</v>
      </c>
      <c r="B608" s="18" t="s">
        <v>136</v>
      </c>
      <c r="C608" s="18" t="s">
        <v>1156</v>
      </c>
      <c r="D608" s="484" t="s">
        <v>1170</v>
      </c>
      <c r="E608" s="18" t="s">
        <v>148</v>
      </c>
      <c r="F608" s="49" t="s">
        <v>1171</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136</v>
      </c>
      <c r="B609" s="490" t="s">
        <v>1047</v>
      </c>
      <c r="C609" s="18"/>
      <c r="D609" s="19" t="s">
        <v>1172</v>
      </c>
      <c r="E609" s="18"/>
      <c r="F609" s="50" t="s">
        <v>1173</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136</v>
      </c>
      <c r="B610" s="18"/>
      <c r="C610" s="490" t="s">
        <v>1172</v>
      </c>
      <c r="D610" s="19" t="s">
        <v>1174</v>
      </c>
      <c r="E610" s="18" t="s">
        <v>148</v>
      </c>
      <c r="F610" s="49" t="s">
        <v>1175</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136</v>
      </c>
      <c r="B611" s="18" t="s">
        <v>136</v>
      </c>
      <c r="C611" s="490" t="s">
        <v>1172</v>
      </c>
      <c r="D611" s="19" t="s">
        <v>1176</v>
      </c>
      <c r="E611" s="18" t="s">
        <v>148</v>
      </c>
      <c r="F611" s="49" t="s">
        <v>1177</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136</v>
      </c>
      <c r="B612" s="18" t="s">
        <v>136</v>
      </c>
      <c r="C612" s="490" t="s">
        <v>1172</v>
      </c>
      <c r="D612" s="19" t="s">
        <v>1178</v>
      </c>
      <c r="E612" s="18" t="s">
        <v>148</v>
      </c>
      <c r="F612" s="49" t="s">
        <v>1179</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136</v>
      </c>
      <c r="B613" s="18" t="s">
        <v>136</v>
      </c>
      <c r="C613" s="490" t="s">
        <v>1172</v>
      </c>
      <c r="D613" s="19" t="s">
        <v>1180</v>
      </c>
      <c r="E613" s="18" t="s">
        <v>148</v>
      </c>
      <c r="F613" s="49" t="s">
        <v>1181</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136</v>
      </c>
      <c r="B614" s="18" t="s">
        <v>136</v>
      </c>
      <c r="C614" s="490" t="s">
        <v>1172</v>
      </c>
      <c r="D614" s="19" t="s">
        <v>1182</v>
      </c>
      <c r="E614" s="18" t="s">
        <v>148</v>
      </c>
      <c r="F614" s="51" t="s">
        <v>1183</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136</v>
      </c>
      <c r="B615" s="490" t="s">
        <v>1047</v>
      </c>
      <c r="C615" s="18"/>
      <c r="D615" s="19" t="s">
        <v>1184</v>
      </c>
      <c r="E615" s="18"/>
      <c r="F615" s="50" t="s">
        <v>1185</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136</v>
      </c>
      <c r="B616" s="18" t="s">
        <v>136</v>
      </c>
      <c r="C616" s="18" t="s">
        <v>1184</v>
      </c>
      <c r="D616" s="19" t="s">
        <v>1186</v>
      </c>
      <c r="E616" s="18" t="s">
        <v>148</v>
      </c>
      <c r="F616" s="27" t="s">
        <v>1187</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136</v>
      </c>
      <c r="B617" s="18"/>
      <c r="C617" s="18" t="s">
        <v>1184</v>
      </c>
      <c r="D617" s="19" t="s">
        <v>1188</v>
      </c>
      <c r="E617" s="18" t="s">
        <v>148</v>
      </c>
      <c r="F617" s="49" t="s">
        <v>1189</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136</v>
      </c>
      <c r="B618" s="18" t="s">
        <v>136</v>
      </c>
      <c r="C618" s="18" t="s">
        <v>1184</v>
      </c>
      <c r="D618" s="19" t="s">
        <v>1190</v>
      </c>
      <c r="E618" s="18" t="s">
        <v>148</v>
      </c>
      <c r="F618" s="49" t="s">
        <v>1191</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136</v>
      </c>
      <c r="B619" s="18" t="s">
        <v>136</v>
      </c>
      <c r="C619" s="18" t="s">
        <v>1184</v>
      </c>
      <c r="D619" s="19" t="s">
        <v>1192</v>
      </c>
      <c r="E619" s="18" t="s">
        <v>148</v>
      </c>
      <c r="F619" s="49" t="s">
        <v>1193</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136</v>
      </c>
      <c r="B620" s="18" t="s">
        <v>136</v>
      </c>
      <c r="C620" s="18" t="s">
        <v>1184</v>
      </c>
      <c r="D620" s="19" t="s">
        <v>1194</v>
      </c>
      <c r="E620" s="18" t="s">
        <v>148</v>
      </c>
      <c r="F620" s="49" t="s">
        <v>1195</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136</v>
      </c>
      <c r="B621" s="18" t="s">
        <v>136</v>
      </c>
      <c r="C621" s="18" t="s">
        <v>1184</v>
      </c>
      <c r="D621" s="19" t="s">
        <v>1196</v>
      </c>
      <c r="E621" s="18" t="s">
        <v>148</v>
      </c>
      <c r="F621" s="49" t="s">
        <v>1197</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136</v>
      </c>
      <c r="B622" s="490" t="s">
        <v>1047</v>
      </c>
      <c r="C622" s="18"/>
      <c r="D622" s="19" t="s">
        <v>1198</v>
      </c>
      <c r="E622" s="18"/>
      <c r="F622" s="50" t="s">
        <v>1199</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136</v>
      </c>
      <c r="B623" s="18" t="s">
        <v>136</v>
      </c>
      <c r="C623" s="18" t="s">
        <v>1198</v>
      </c>
      <c r="D623" s="19" t="s">
        <v>1200</v>
      </c>
      <c r="E623" s="18" t="s">
        <v>148</v>
      </c>
      <c r="F623" s="49" t="s">
        <v>142</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136</v>
      </c>
      <c r="B624" s="18" t="s">
        <v>136</v>
      </c>
      <c r="C624" s="18" t="s">
        <v>1198</v>
      </c>
      <c r="D624" s="19" t="s">
        <v>1201</v>
      </c>
      <c r="E624" s="18" t="s">
        <v>148</v>
      </c>
      <c r="F624" s="49" t="s">
        <v>144</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136</v>
      </c>
      <c r="B625" s="18"/>
      <c r="C625" s="18" t="s">
        <v>1198</v>
      </c>
      <c r="D625" s="19" t="s">
        <v>1202</v>
      </c>
      <c r="E625" s="18" t="s">
        <v>148</v>
      </c>
      <c r="F625" s="49" t="s">
        <v>146</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136</v>
      </c>
      <c r="B626" s="18" t="s">
        <v>136</v>
      </c>
      <c r="C626" s="18" t="s">
        <v>1198</v>
      </c>
      <c r="D626" s="484" t="s">
        <v>1203</v>
      </c>
      <c r="E626" s="18" t="s">
        <v>148</v>
      </c>
      <c r="F626" s="49" t="s">
        <v>1204</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136</v>
      </c>
      <c r="B627" s="18" t="s">
        <v>136</v>
      </c>
      <c r="C627" s="18" t="s">
        <v>1198</v>
      </c>
      <c r="D627" s="484" t="s">
        <v>1205</v>
      </c>
      <c r="E627" s="18" t="s">
        <v>148</v>
      </c>
      <c r="F627" s="51" t="s">
        <v>1206</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136</v>
      </c>
      <c r="B628" s="18"/>
      <c r="C628" s="18" t="s">
        <v>1198</v>
      </c>
      <c r="D628" s="19" t="s">
        <v>1207</v>
      </c>
      <c r="E628" s="18" t="s">
        <v>148</v>
      </c>
      <c r="F628" s="49" t="s">
        <v>1208</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136</v>
      </c>
      <c r="B629" s="18" t="s">
        <v>136</v>
      </c>
      <c r="C629" s="18" t="s">
        <v>1198</v>
      </c>
      <c r="D629" s="484" t="s">
        <v>1209</v>
      </c>
      <c r="E629" s="18" t="s">
        <v>148</v>
      </c>
      <c r="F629" s="49" t="s">
        <v>1210</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136</v>
      </c>
      <c r="B630" s="490" t="s">
        <v>1047</v>
      </c>
      <c r="C630" s="18"/>
      <c r="D630" s="484" t="s">
        <v>1211</v>
      </c>
      <c r="E630" s="18"/>
      <c r="F630" s="50" t="s">
        <v>1212</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136</v>
      </c>
      <c r="B631" s="18"/>
      <c r="C631" s="490" t="s">
        <v>1211</v>
      </c>
      <c r="D631" s="484" t="s">
        <v>1213</v>
      </c>
      <c r="E631" s="18" t="s">
        <v>148</v>
      </c>
      <c r="F631" s="49" t="s">
        <v>1214</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136</v>
      </c>
      <c r="B632" s="18" t="s">
        <v>136</v>
      </c>
      <c r="C632" s="490" t="s">
        <v>1211</v>
      </c>
      <c r="D632" s="484" t="s">
        <v>1215</v>
      </c>
      <c r="E632" s="18" t="s">
        <v>148</v>
      </c>
      <c r="F632" s="49" t="s">
        <v>1216</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136</v>
      </c>
      <c r="B633" s="18" t="s">
        <v>136</v>
      </c>
      <c r="C633" s="490" t="s">
        <v>1211</v>
      </c>
      <c r="D633" s="484" t="s">
        <v>1217</v>
      </c>
      <c r="E633" s="18" t="s">
        <v>148</v>
      </c>
      <c r="F633" s="49" t="s">
        <v>1218</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136</v>
      </c>
      <c r="B634" s="18" t="s">
        <v>136</v>
      </c>
      <c r="C634" s="490" t="s">
        <v>1211</v>
      </c>
      <c r="D634" s="484" t="s">
        <v>1219</v>
      </c>
      <c r="E634" s="18" t="s">
        <v>148</v>
      </c>
      <c r="F634" s="49" t="s">
        <v>1220</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136</v>
      </c>
      <c r="B635" s="490" t="s">
        <v>1047</v>
      </c>
      <c r="C635" s="18"/>
      <c r="D635" s="484" t="s">
        <v>1221</v>
      </c>
      <c r="E635" s="18"/>
      <c r="F635" s="50" t="s">
        <v>1222</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136</v>
      </c>
      <c r="B636" s="18" t="s">
        <v>136</v>
      </c>
      <c r="C636" s="490" t="s">
        <v>1221</v>
      </c>
      <c r="D636" s="484" t="s">
        <v>1223</v>
      </c>
      <c r="E636" s="18" t="s">
        <v>148</v>
      </c>
      <c r="F636" s="49" t="s">
        <v>142</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136</v>
      </c>
      <c r="B637" s="18" t="s">
        <v>136</v>
      </c>
      <c r="C637" s="490" t="s">
        <v>1221</v>
      </c>
      <c r="D637" s="484" t="s">
        <v>1224</v>
      </c>
      <c r="E637" s="18" t="s">
        <v>148</v>
      </c>
      <c r="F637" s="49" t="s">
        <v>144</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136</v>
      </c>
      <c r="B638" s="18"/>
      <c r="C638" s="490" t="s">
        <v>1221</v>
      </c>
      <c r="D638" s="19" t="s">
        <v>1225</v>
      </c>
      <c r="E638" s="18" t="s">
        <v>148</v>
      </c>
      <c r="F638" s="49" t="s">
        <v>146</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136</v>
      </c>
      <c r="B639" s="18" t="s">
        <v>136</v>
      </c>
      <c r="C639" s="490" t="s">
        <v>1221</v>
      </c>
      <c r="D639" s="19" t="s">
        <v>1226</v>
      </c>
      <c r="E639" s="18" t="s">
        <v>148</v>
      </c>
      <c r="F639" s="49" t="s">
        <v>1227</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136</v>
      </c>
      <c r="B640" s="490" t="s">
        <v>1047</v>
      </c>
      <c r="C640" s="18"/>
      <c r="D640" s="484" t="s">
        <v>1228</v>
      </c>
      <c r="E640" s="18"/>
      <c r="F640" s="50" t="s">
        <v>1229</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136</v>
      </c>
      <c r="B641" s="18"/>
      <c r="C641" s="490" t="s">
        <v>1228</v>
      </c>
      <c r="D641" s="484" t="s">
        <v>1230</v>
      </c>
      <c r="E641" s="18" t="s">
        <v>148</v>
      </c>
      <c r="F641" s="49" t="s">
        <v>1231</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136</v>
      </c>
      <c r="B642" s="18" t="s">
        <v>136</v>
      </c>
      <c r="C642" s="490" t="s">
        <v>1228</v>
      </c>
      <c r="D642" s="484" t="s">
        <v>1232</v>
      </c>
      <c r="E642" s="18" t="s">
        <v>148</v>
      </c>
      <c r="F642" s="49" t="s">
        <v>1233</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136</v>
      </c>
      <c r="B643" s="490" t="s">
        <v>1047</v>
      </c>
      <c r="C643" s="18"/>
      <c r="D643" s="484" t="s">
        <v>1234</v>
      </c>
      <c r="E643" s="18"/>
      <c r="F643" s="50" t="s">
        <v>1235</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136</v>
      </c>
      <c r="B644" s="18"/>
      <c r="C644" s="490" t="s">
        <v>1234</v>
      </c>
      <c r="D644" s="484" t="s">
        <v>1236</v>
      </c>
      <c r="E644" s="18" t="s">
        <v>148</v>
      </c>
      <c r="F644" s="49" t="s">
        <v>1237</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136</v>
      </c>
      <c r="C645" s="490" t="s">
        <v>1234</v>
      </c>
      <c r="D645" s="486" t="s">
        <v>1238</v>
      </c>
      <c r="E645" s="18" t="s">
        <v>148</v>
      </c>
      <c r="F645" s="49" t="s">
        <v>1239</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136</v>
      </c>
      <c r="B646" s="490" t="s">
        <v>1047</v>
      </c>
      <c r="C646" s="18" t="s">
        <v>136</v>
      </c>
      <c r="D646" s="484" t="s">
        <v>1240</v>
      </c>
      <c r="E646" s="18" t="s">
        <v>136</v>
      </c>
      <c r="F646" s="50" t="s">
        <v>1241</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136</v>
      </c>
      <c r="B647" s="18" t="s">
        <v>136</v>
      </c>
      <c r="C647" s="490" t="s">
        <v>1240</v>
      </c>
      <c r="D647" s="484" t="s">
        <v>1242</v>
      </c>
      <c r="E647" s="18" t="s">
        <v>148</v>
      </c>
      <c r="F647" s="49" t="s">
        <v>1243</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136</v>
      </c>
      <c r="B648" s="18" t="s">
        <v>136</v>
      </c>
      <c r="C648" s="490" t="s">
        <v>1240</v>
      </c>
      <c r="D648" s="484" t="s">
        <v>1244</v>
      </c>
      <c r="E648" s="18" t="s">
        <v>148</v>
      </c>
      <c r="F648" s="49" t="s">
        <v>1245</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136</v>
      </c>
      <c r="B649" s="490" t="s">
        <v>1047</v>
      </c>
      <c r="C649" s="18"/>
      <c r="D649" s="484" t="s">
        <v>1246</v>
      </c>
      <c r="E649" s="18"/>
      <c r="F649" s="50" t="s">
        <v>1247</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136</v>
      </c>
      <c r="C650" s="490" t="s">
        <v>1246</v>
      </c>
      <c r="D650" s="52">
        <v>2082401</v>
      </c>
      <c r="E650" s="18" t="s">
        <v>148</v>
      </c>
      <c r="F650" s="49" t="s">
        <v>1248</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90" t="s">
        <v>1246</v>
      </c>
      <c r="D651" s="484" t="s">
        <v>1249</v>
      </c>
      <c r="E651" s="18" t="s">
        <v>148</v>
      </c>
      <c r="F651" s="49" t="s">
        <v>1250</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136</v>
      </c>
      <c r="B652" s="490" t="s">
        <v>1047</v>
      </c>
      <c r="C652" s="18"/>
      <c r="D652" s="484" t="s">
        <v>1251</v>
      </c>
      <c r="E652" s="18"/>
      <c r="F652" s="50" t="s">
        <v>1252</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136</v>
      </c>
      <c r="B653" s="18" t="s">
        <v>136</v>
      </c>
      <c r="C653" s="490" t="s">
        <v>1251</v>
      </c>
      <c r="D653" s="484" t="s">
        <v>1253</v>
      </c>
      <c r="E653" s="18" t="s">
        <v>148</v>
      </c>
      <c r="F653" s="49" t="s">
        <v>1254</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136</v>
      </c>
      <c r="B654" s="18" t="s">
        <v>136</v>
      </c>
      <c r="C654" s="490" t="s">
        <v>1251</v>
      </c>
      <c r="D654" s="484" t="s">
        <v>1255</v>
      </c>
      <c r="E654" s="18" t="s">
        <v>148</v>
      </c>
      <c r="F654" s="49" t="s">
        <v>1256</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136</v>
      </c>
      <c r="B655" s="490" t="s">
        <v>1047</v>
      </c>
      <c r="C655" s="18"/>
      <c r="D655" s="484" t="s">
        <v>1257</v>
      </c>
      <c r="E655" s="53"/>
      <c r="F655" s="50" t="s">
        <v>3127</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136</v>
      </c>
      <c r="B656" s="18"/>
      <c r="C656" s="490" t="s">
        <v>1257</v>
      </c>
      <c r="D656" s="484" t="s">
        <v>1259</v>
      </c>
      <c r="E656" s="18" t="s">
        <v>148</v>
      </c>
      <c r="F656" s="49" t="s">
        <v>4631</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135</v>
      </c>
      <c r="B657" s="18" t="s">
        <v>136</v>
      </c>
      <c r="C657" s="18"/>
      <c r="D657" s="19" t="s">
        <v>1261</v>
      </c>
      <c r="E657" s="18"/>
      <c r="F657" s="50" t="s">
        <v>1262</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136</v>
      </c>
      <c r="B658" s="18" t="s">
        <v>1261</v>
      </c>
      <c r="C658" s="18" t="s">
        <v>136</v>
      </c>
      <c r="D658" s="19" t="s">
        <v>1263</v>
      </c>
      <c r="E658" s="18" t="s">
        <v>136</v>
      </c>
      <c r="F658" s="50" t="s">
        <v>1264</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136</v>
      </c>
      <c r="B659" s="18" t="s">
        <v>136</v>
      </c>
      <c r="C659" s="490" t="s">
        <v>1263</v>
      </c>
      <c r="D659" s="19" t="s">
        <v>1265</v>
      </c>
      <c r="E659" s="18" t="s">
        <v>148</v>
      </c>
      <c r="F659" s="49" t="s">
        <v>142</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136</v>
      </c>
      <c r="B660" s="18" t="s">
        <v>136</v>
      </c>
      <c r="C660" s="490" t="s">
        <v>1263</v>
      </c>
      <c r="D660" s="19" t="s">
        <v>1266</v>
      </c>
      <c r="E660" s="18" t="s">
        <v>148</v>
      </c>
      <c r="F660" s="49" t="s">
        <v>144</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136</v>
      </c>
      <c r="B661" s="18" t="s">
        <v>136</v>
      </c>
      <c r="C661" s="490" t="s">
        <v>1263</v>
      </c>
      <c r="D661" s="19" t="s">
        <v>1267</v>
      </c>
      <c r="E661" s="18" t="s">
        <v>148</v>
      </c>
      <c r="F661" s="49" t="s">
        <v>146</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136</v>
      </c>
      <c r="B662" s="18" t="s">
        <v>136</v>
      </c>
      <c r="C662" s="490" t="s">
        <v>1263</v>
      </c>
      <c r="D662" s="19" t="s">
        <v>1268</v>
      </c>
      <c r="E662" s="18" t="s">
        <v>148</v>
      </c>
      <c r="F662" s="49" t="s">
        <v>1269</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136</v>
      </c>
      <c r="B663" s="490" t="s">
        <v>1261</v>
      </c>
      <c r="C663" s="18"/>
      <c r="D663" s="19" t="s">
        <v>1270</v>
      </c>
      <c r="E663" s="18"/>
      <c r="F663" s="50" t="s">
        <v>1271</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136</v>
      </c>
      <c r="B664" s="18" t="s">
        <v>136</v>
      </c>
      <c r="C664" s="490" t="s">
        <v>1270</v>
      </c>
      <c r="D664" s="19" t="s">
        <v>1272</v>
      </c>
      <c r="E664" s="18" t="s">
        <v>148</v>
      </c>
      <c r="F664" s="49" t="s">
        <v>1273</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136</v>
      </c>
      <c r="B665" s="18" t="s">
        <v>136</v>
      </c>
      <c r="C665" s="490" t="s">
        <v>1270</v>
      </c>
      <c r="D665" s="19" t="s">
        <v>1274</v>
      </c>
      <c r="E665" s="18" t="s">
        <v>148</v>
      </c>
      <c r="F665" s="49" t="s">
        <v>4632</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136</v>
      </c>
      <c r="B666" s="18" t="s">
        <v>136</v>
      </c>
      <c r="C666" s="490" t="s">
        <v>1270</v>
      </c>
      <c r="D666" s="19" t="s">
        <v>1276</v>
      </c>
      <c r="E666" s="18" t="s">
        <v>148</v>
      </c>
      <c r="F666" s="49" t="s">
        <v>1277</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136</v>
      </c>
      <c r="B667" s="18" t="s">
        <v>136</v>
      </c>
      <c r="C667" s="490" t="s">
        <v>1270</v>
      </c>
      <c r="D667" s="19" t="s">
        <v>1278</v>
      </c>
      <c r="E667" s="18" t="s">
        <v>148</v>
      </c>
      <c r="F667" s="49" t="s">
        <v>1279</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136</v>
      </c>
      <c r="B668" s="18" t="s">
        <v>136</v>
      </c>
      <c r="C668" s="490" t="s">
        <v>1270</v>
      </c>
      <c r="D668" s="19" t="s">
        <v>1280</v>
      </c>
      <c r="E668" s="18" t="s">
        <v>148</v>
      </c>
      <c r="F668" s="49" t="s">
        <v>1281</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136</v>
      </c>
      <c r="B669" s="18" t="s">
        <v>136</v>
      </c>
      <c r="C669" s="490" t="s">
        <v>1270</v>
      </c>
      <c r="D669" s="19" t="s">
        <v>1282</v>
      </c>
      <c r="E669" s="18" t="s">
        <v>148</v>
      </c>
      <c r="F669" s="49" t="s">
        <v>1283</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136</v>
      </c>
      <c r="B670" s="18" t="s">
        <v>136</v>
      </c>
      <c r="C670" s="490" t="s">
        <v>1270</v>
      </c>
      <c r="D670" s="19" t="s">
        <v>1284</v>
      </c>
      <c r="E670" s="18" t="s">
        <v>148</v>
      </c>
      <c r="F670" s="49" t="s">
        <v>1285</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136</v>
      </c>
      <c r="B671" s="18"/>
      <c r="C671" s="490" t="s">
        <v>1270</v>
      </c>
      <c r="D671" s="19" t="s">
        <v>1286</v>
      </c>
      <c r="E671" s="18" t="s">
        <v>148</v>
      </c>
      <c r="F671" s="51" t="s">
        <v>1287</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136</v>
      </c>
      <c r="B672" s="18" t="s">
        <v>136</v>
      </c>
      <c r="C672" s="490" t="s">
        <v>1270</v>
      </c>
      <c r="D672" s="19" t="s">
        <v>1288</v>
      </c>
      <c r="E672" s="18" t="s">
        <v>148</v>
      </c>
      <c r="F672" s="49" t="s">
        <v>1289</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136</v>
      </c>
      <c r="B673" s="18" t="s">
        <v>136</v>
      </c>
      <c r="C673" s="490" t="s">
        <v>1270</v>
      </c>
      <c r="D673" s="19" t="s">
        <v>1290</v>
      </c>
      <c r="E673" s="18" t="s">
        <v>148</v>
      </c>
      <c r="F673" s="27" t="s">
        <v>1291</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136</v>
      </c>
      <c r="B674" s="18" t="s">
        <v>136</v>
      </c>
      <c r="C674" s="490" t="s">
        <v>1270</v>
      </c>
      <c r="D674" s="19" t="s">
        <v>1292</v>
      </c>
      <c r="E674" s="18" t="s">
        <v>148</v>
      </c>
      <c r="F674" s="49" t="s">
        <v>1293</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136</v>
      </c>
      <c r="B675" s="18"/>
      <c r="C675" s="490" t="s">
        <v>1270</v>
      </c>
      <c r="D675" s="19" t="s">
        <v>1294</v>
      </c>
      <c r="E675" s="18" t="s">
        <v>148</v>
      </c>
      <c r="F675" s="49" t="s">
        <v>1295</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136</v>
      </c>
      <c r="B676" s="490" t="s">
        <v>1261</v>
      </c>
      <c r="C676" s="18"/>
      <c r="D676" s="19" t="s">
        <v>1296</v>
      </c>
      <c r="E676" s="18"/>
      <c r="F676" s="50" t="s">
        <v>1297</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136</v>
      </c>
      <c r="B677" s="18" t="s">
        <v>136</v>
      </c>
      <c r="C677" s="490" t="s">
        <v>1296</v>
      </c>
      <c r="D677" s="19" t="s">
        <v>1298</v>
      </c>
      <c r="E677" s="18" t="s">
        <v>148</v>
      </c>
      <c r="F677" s="49" t="s">
        <v>1299</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136</v>
      </c>
      <c r="B678" s="18" t="s">
        <v>136</v>
      </c>
      <c r="C678" s="490" t="s">
        <v>1296</v>
      </c>
      <c r="D678" s="19" t="s">
        <v>1300</v>
      </c>
      <c r="E678" s="18" t="s">
        <v>148</v>
      </c>
      <c r="F678" s="49" t="s">
        <v>1301</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136</v>
      </c>
      <c r="B679" s="18" t="s">
        <v>136</v>
      </c>
      <c r="C679" s="490" t="s">
        <v>1296</v>
      </c>
      <c r="D679" s="19" t="s">
        <v>1302</v>
      </c>
      <c r="E679" s="18" t="s">
        <v>148</v>
      </c>
      <c r="F679" s="49" t="s">
        <v>1303</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136</v>
      </c>
      <c r="B680" s="490" t="s">
        <v>1261</v>
      </c>
      <c r="C680" s="18"/>
      <c r="D680" s="19" t="s">
        <v>1304</v>
      </c>
      <c r="E680" s="18"/>
      <c r="F680" s="50" t="s">
        <v>1305</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136</v>
      </c>
      <c r="B681" s="18" t="s">
        <v>136</v>
      </c>
      <c r="C681" s="18" t="s">
        <v>1304</v>
      </c>
      <c r="D681" s="19" t="s">
        <v>1306</v>
      </c>
      <c r="E681" s="18" t="s">
        <v>148</v>
      </c>
      <c r="F681" s="49" t="s">
        <v>1307</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136</v>
      </c>
      <c r="B682" s="18" t="s">
        <v>136</v>
      </c>
      <c r="C682" s="18" t="s">
        <v>1304</v>
      </c>
      <c r="D682" s="19" t="s">
        <v>1308</v>
      </c>
      <c r="E682" s="18" t="s">
        <v>148</v>
      </c>
      <c r="F682" s="49" t="s">
        <v>1309</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136</v>
      </c>
      <c r="B683" s="18" t="s">
        <v>136</v>
      </c>
      <c r="C683" s="18" t="s">
        <v>1304</v>
      </c>
      <c r="D683" s="19" t="s">
        <v>1310</v>
      </c>
      <c r="E683" s="18" t="s">
        <v>148</v>
      </c>
      <c r="F683" s="49" t="s">
        <v>1311</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136</v>
      </c>
      <c r="B684" s="18" t="s">
        <v>136</v>
      </c>
      <c r="C684" s="18" t="s">
        <v>1304</v>
      </c>
      <c r="D684" s="19" t="s">
        <v>1312</v>
      </c>
      <c r="E684" s="18" t="s">
        <v>148</v>
      </c>
      <c r="F684" s="49" t="s">
        <v>1313</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136</v>
      </c>
      <c r="B685" s="18" t="s">
        <v>136</v>
      </c>
      <c r="C685" s="18" t="s">
        <v>1304</v>
      </c>
      <c r="D685" s="19" t="s">
        <v>1314</v>
      </c>
      <c r="E685" s="18" t="s">
        <v>148</v>
      </c>
      <c r="F685" s="49" t="s">
        <v>1315</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136</v>
      </c>
      <c r="B686" s="18" t="s">
        <v>136</v>
      </c>
      <c r="C686" s="18" t="s">
        <v>1304</v>
      </c>
      <c r="D686" s="19" t="s">
        <v>1316</v>
      </c>
      <c r="E686" s="18" t="s">
        <v>148</v>
      </c>
      <c r="F686" s="49" t="s">
        <v>1317</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136</v>
      </c>
      <c r="B687" s="18"/>
      <c r="C687" s="18" t="s">
        <v>1304</v>
      </c>
      <c r="D687" s="19" t="s">
        <v>1318</v>
      </c>
      <c r="E687" s="18" t="s">
        <v>148</v>
      </c>
      <c r="F687" s="49" t="s">
        <v>1319</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136</v>
      </c>
      <c r="B688" s="18" t="s">
        <v>136</v>
      </c>
      <c r="C688" s="18" t="s">
        <v>1304</v>
      </c>
      <c r="D688" s="19" t="s">
        <v>1320</v>
      </c>
      <c r="E688" s="18" t="s">
        <v>148</v>
      </c>
      <c r="F688" s="49" t="s">
        <v>1321</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136</v>
      </c>
      <c r="B689" s="18" t="s">
        <v>136</v>
      </c>
      <c r="C689" s="18" t="s">
        <v>1304</v>
      </c>
      <c r="D689" s="19" t="s">
        <v>1322</v>
      </c>
      <c r="E689" s="18" t="s">
        <v>148</v>
      </c>
      <c r="F689" s="49" t="s">
        <v>1323</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136</v>
      </c>
      <c r="B690" s="18" t="s">
        <v>136</v>
      </c>
      <c r="C690" s="18" t="s">
        <v>1304</v>
      </c>
      <c r="D690" s="19" t="s">
        <v>1324</v>
      </c>
      <c r="E690" s="18" t="s">
        <v>148</v>
      </c>
      <c r="F690" s="49" t="s">
        <v>1325</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136</v>
      </c>
      <c r="B691" s="18" t="s">
        <v>136</v>
      </c>
      <c r="C691" s="18" t="s">
        <v>1304</v>
      </c>
      <c r="D691" s="19" t="s">
        <v>1326</v>
      </c>
      <c r="E691" s="18" t="s">
        <v>148</v>
      </c>
      <c r="F691" s="49" t="s">
        <v>1327</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136</v>
      </c>
      <c r="B692" s="490" t="s">
        <v>1261</v>
      </c>
      <c r="C692" s="18"/>
      <c r="D692" s="19" t="s">
        <v>1328</v>
      </c>
      <c r="E692" s="18"/>
      <c r="F692" s="50" t="s">
        <v>1329</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136</v>
      </c>
      <c r="B693" s="18" t="s">
        <v>136</v>
      </c>
      <c r="C693" s="18" t="s">
        <v>1328</v>
      </c>
      <c r="D693" s="19" t="s">
        <v>1330</v>
      </c>
      <c r="E693" s="18" t="s">
        <v>148</v>
      </c>
      <c r="F693" s="49" t="s">
        <v>1331</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136</v>
      </c>
      <c r="B694" s="18" t="s">
        <v>136</v>
      </c>
      <c r="C694" s="18" t="s">
        <v>1328</v>
      </c>
      <c r="D694" s="19" t="s">
        <v>1332</v>
      </c>
      <c r="E694" s="18" t="s">
        <v>148</v>
      </c>
      <c r="F694" s="49" t="s">
        <v>1333</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136</v>
      </c>
      <c r="B695" s="18" t="s">
        <v>136</v>
      </c>
      <c r="C695" s="18" t="s">
        <v>1328</v>
      </c>
      <c r="D695" s="19" t="s">
        <v>1334</v>
      </c>
      <c r="E695" s="18" t="s">
        <v>148</v>
      </c>
      <c r="F695" s="49" t="s">
        <v>1335</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136</v>
      </c>
      <c r="B696" s="18" t="s">
        <v>136</v>
      </c>
      <c r="C696" s="18" t="s">
        <v>1328</v>
      </c>
      <c r="D696" s="19" t="s">
        <v>1336</v>
      </c>
      <c r="E696" s="18" t="s">
        <v>148</v>
      </c>
      <c r="F696" s="49" t="s">
        <v>1337</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136</v>
      </c>
      <c r="B697" s="18"/>
      <c r="C697" s="18" t="s">
        <v>1328</v>
      </c>
      <c r="D697" s="19" t="s">
        <v>1338</v>
      </c>
      <c r="E697" s="18" t="s">
        <v>148</v>
      </c>
      <c r="F697" s="49" t="s">
        <v>1339</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136</v>
      </c>
      <c r="B698" s="18" t="s">
        <v>136</v>
      </c>
      <c r="C698" s="18" t="s">
        <v>1328</v>
      </c>
      <c r="D698" s="19" t="s">
        <v>1340</v>
      </c>
      <c r="E698" s="18" t="s">
        <v>148</v>
      </c>
      <c r="F698" s="49" t="s">
        <v>1341</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136</v>
      </c>
      <c r="B699" s="18" t="s">
        <v>136</v>
      </c>
      <c r="C699" s="18" t="s">
        <v>1328</v>
      </c>
      <c r="D699" s="19" t="s">
        <v>1342</v>
      </c>
      <c r="E699" s="18" t="s">
        <v>148</v>
      </c>
      <c r="F699" s="49" t="s">
        <v>1343</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136</v>
      </c>
      <c r="B700" s="18"/>
      <c r="C700" s="18" t="s">
        <v>1328</v>
      </c>
      <c r="D700" s="19" t="s">
        <v>1344</v>
      </c>
      <c r="E700" s="18" t="s">
        <v>148</v>
      </c>
      <c r="F700" s="49" t="s">
        <v>1345</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136</v>
      </c>
      <c r="B701" s="18" t="s">
        <v>136</v>
      </c>
      <c r="C701" s="18" t="s">
        <v>1328</v>
      </c>
      <c r="D701" s="19" t="s">
        <v>1346</v>
      </c>
      <c r="E701" s="18" t="s">
        <v>148</v>
      </c>
      <c r="F701" s="49" t="s">
        <v>1347</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136</v>
      </c>
      <c r="B702" s="490" t="s">
        <v>1261</v>
      </c>
      <c r="C702" s="18"/>
      <c r="D702" s="19" t="s">
        <v>1348</v>
      </c>
      <c r="E702" s="18"/>
      <c r="F702" s="50" t="s">
        <v>1349</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136</v>
      </c>
      <c r="B703" s="18" t="s">
        <v>136</v>
      </c>
      <c r="C703" s="490" t="s">
        <v>1348</v>
      </c>
      <c r="D703" s="19" t="s">
        <v>1350</v>
      </c>
      <c r="E703" s="18" t="s">
        <v>148</v>
      </c>
      <c r="F703" s="49" t="s">
        <v>4633</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136</v>
      </c>
      <c r="B704" s="18" t="s">
        <v>136</v>
      </c>
      <c r="C704" s="490" t="s">
        <v>1348</v>
      </c>
      <c r="D704" s="484" t="s">
        <v>1352</v>
      </c>
      <c r="E704" s="18" t="s">
        <v>148</v>
      </c>
      <c r="F704" s="49" t="s">
        <v>1353</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136</v>
      </c>
      <c r="B705" s="490" t="s">
        <v>1261</v>
      </c>
      <c r="C705" s="18"/>
      <c r="D705" s="484" t="s">
        <v>1354</v>
      </c>
      <c r="E705" s="18"/>
      <c r="F705" s="50" t="s">
        <v>1355</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136</v>
      </c>
      <c r="B706" s="18" t="s">
        <v>136</v>
      </c>
      <c r="C706" s="490" t="s">
        <v>1354</v>
      </c>
      <c r="D706" s="484" t="s">
        <v>1356</v>
      </c>
      <c r="E706" s="18" t="s">
        <v>148</v>
      </c>
      <c r="F706" s="49" t="s">
        <v>1357</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136</v>
      </c>
      <c r="B707" s="18" t="s">
        <v>136</v>
      </c>
      <c r="C707" s="490" t="s">
        <v>1354</v>
      </c>
      <c r="D707" s="484" t="s">
        <v>1358</v>
      </c>
      <c r="E707" s="18" t="s">
        <v>148</v>
      </c>
      <c r="F707" s="49" t="s">
        <v>1359</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136</v>
      </c>
      <c r="B708" s="18" t="s">
        <v>136</v>
      </c>
      <c r="C708" s="490" t="s">
        <v>1354</v>
      </c>
      <c r="D708" s="484" t="s">
        <v>1360</v>
      </c>
      <c r="E708" s="18" t="s">
        <v>148</v>
      </c>
      <c r="F708" s="49" t="s">
        <v>1361</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136</v>
      </c>
      <c r="B709" s="490" t="s">
        <v>1261</v>
      </c>
      <c r="C709" s="18"/>
      <c r="D709" s="484" t="s">
        <v>1362</v>
      </c>
      <c r="E709" s="18"/>
      <c r="F709" s="50" t="s">
        <v>1363</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136</v>
      </c>
      <c r="B710" s="18" t="s">
        <v>136</v>
      </c>
      <c r="C710" s="18" t="s">
        <v>1362</v>
      </c>
      <c r="D710" s="484" t="s">
        <v>1364</v>
      </c>
      <c r="E710" s="18" t="s">
        <v>148</v>
      </c>
      <c r="F710" s="49" t="s">
        <v>142</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136</v>
      </c>
      <c r="B711" s="18"/>
      <c r="C711" s="18" t="s">
        <v>1362</v>
      </c>
      <c r="D711" s="484" t="s">
        <v>1365</v>
      </c>
      <c r="E711" s="18" t="s">
        <v>148</v>
      </c>
      <c r="F711" s="49" t="s">
        <v>144</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136</v>
      </c>
      <c r="C712" s="18" t="s">
        <v>1362</v>
      </c>
      <c r="D712" s="484" t="s">
        <v>1366</v>
      </c>
      <c r="E712" s="18" t="s">
        <v>148</v>
      </c>
      <c r="F712" s="49" t="s">
        <v>146</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136</v>
      </c>
      <c r="B713" s="18"/>
      <c r="C713" s="18" t="s">
        <v>1362</v>
      </c>
      <c r="D713" s="484" t="s">
        <v>1367</v>
      </c>
      <c r="E713" s="18" t="s">
        <v>148</v>
      </c>
      <c r="F713" s="51" t="s">
        <v>1368</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136</v>
      </c>
      <c r="B714" s="18" t="s">
        <v>136</v>
      </c>
      <c r="C714" s="18" t="s">
        <v>1362</v>
      </c>
      <c r="D714" s="484" t="s">
        <v>1369</v>
      </c>
      <c r="E714" s="18" t="s">
        <v>148</v>
      </c>
      <c r="F714" s="51" t="s">
        <v>1370</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136</v>
      </c>
      <c r="B715" s="18"/>
      <c r="C715" s="18" t="s">
        <v>1362</v>
      </c>
      <c r="D715" s="484" t="s">
        <v>1371</v>
      </c>
      <c r="E715" s="18" t="s">
        <v>148</v>
      </c>
      <c r="F715" s="27" t="s">
        <v>1372</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1362</v>
      </c>
      <c r="D716" s="484" t="s">
        <v>1373</v>
      </c>
      <c r="E716" s="18" t="s">
        <v>148</v>
      </c>
      <c r="F716" s="27" t="s">
        <v>1374</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1362</v>
      </c>
      <c r="D717" s="484" t="s">
        <v>1375</v>
      </c>
      <c r="E717" s="18" t="s">
        <v>148</v>
      </c>
      <c r="F717" s="51" t="s">
        <v>161</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1362</v>
      </c>
      <c r="D718" s="484" t="s">
        <v>1376</v>
      </c>
      <c r="E718" s="18" t="s">
        <v>148</v>
      </c>
      <c r="F718" s="49" t="s">
        <v>1377</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90" t="s">
        <v>1261</v>
      </c>
      <c r="C719" s="18"/>
      <c r="D719" s="52">
        <v>21099</v>
      </c>
      <c r="E719" s="18"/>
      <c r="F719" s="50" t="s">
        <v>1378</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148</v>
      </c>
      <c r="F720" s="49" t="s">
        <v>4634</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135</v>
      </c>
      <c r="B721" s="18" t="s">
        <v>136</v>
      </c>
      <c r="C721" s="18"/>
      <c r="D721" s="19" t="s">
        <v>1380</v>
      </c>
      <c r="E721" s="18"/>
      <c r="F721" s="50" t="s">
        <v>1381</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136</v>
      </c>
      <c r="B722" s="490" t="s">
        <v>1380</v>
      </c>
      <c r="C722" s="18"/>
      <c r="D722" s="19" t="s">
        <v>1382</v>
      </c>
      <c r="E722" s="18"/>
      <c r="F722" s="49" t="s">
        <v>1383</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136</v>
      </c>
      <c r="B723" s="18" t="s">
        <v>136</v>
      </c>
      <c r="C723" s="18" t="s">
        <v>1382</v>
      </c>
      <c r="D723" s="19" t="s">
        <v>1384</v>
      </c>
      <c r="E723" s="18" t="s">
        <v>148</v>
      </c>
      <c r="F723" s="49" t="s">
        <v>142</v>
      </c>
      <c r="G723" s="24">
        <v>24711</v>
      </c>
      <c r="H723" s="26">
        <v>31621</v>
      </c>
      <c r="I723" s="26"/>
      <c r="J723" s="26"/>
      <c r="K723" s="38">
        <f t="shared" si="36"/>
        <v>0.28</v>
      </c>
      <c r="L723" s="36" t="str">
        <f t="shared" si="34"/>
        <v>是</v>
      </c>
      <c r="M723" s="36" t="str">
        <f t="shared" si="35"/>
        <v>否</v>
      </c>
    </row>
    <row r="724" ht="18.95" customHeight="1" spans="1:13">
      <c r="A724" s="17" t="s">
        <v>136</v>
      </c>
      <c r="B724" s="18" t="s">
        <v>136</v>
      </c>
      <c r="C724" s="18" t="s">
        <v>1382</v>
      </c>
      <c r="D724" s="19" t="s">
        <v>1385</v>
      </c>
      <c r="E724" s="18" t="s">
        <v>148</v>
      </c>
      <c r="F724" s="49" t="s">
        <v>144</v>
      </c>
      <c r="G724" s="24">
        <v>3227</v>
      </c>
      <c r="H724" s="26">
        <v>2639</v>
      </c>
      <c r="I724" s="26"/>
      <c r="J724" s="26"/>
      <c r="K724" s="35">
        <f t="shared" si="36"/>
        <v>-0.182</v>
      </c>
      <c r="L724" s="36" t="str">
        <f t="shared" si="34"/>
        <v>是</v>
      </c>
      <c r="M724" s="36" t="str">
        <f t="shared" si="35"/>
        <v>否</v>
      </c>
    </row>
    <row r="725" ht="18.95" customHeight="1" spans="1:13">
      <c r="A725" s="17" t="s">
        <v>136</v>
      </c>
      <c r="B725" s="18" t="s">
        <v>136</v>
      </c>
      <c r="C725" s="18" t="s">
        <v>1382</v>
      </c>
      <c r="D725" s="19" t="s">
        <v>1386</v>
      </c>
      <c r="E725" s="18" t="s">
        <v>148</v>
      </c>
      <c r="F725" s="49" t="s">
        <v>146</v>
      </c>
      <c r="G725" s="24">
        <v>306</v>
      </c>
      <c r="H725" s="26">
        <v>264</v>
      </c>
      <c r="I725" s="26"/>
      <c r="J725" s="26"/>
      <c r="K725" s="38">
        <f t="shared" si="36"/>
        <v>-0.137</v>
      </c>
      <c r="L725" s="36" t="str">
        <f t="shared" si="34"/>
        <v>是</v>
      </c>
      <c r="M725" s="36" t="str">
        <f t="shared" si="35"/>
        <v>否</v>
      </c>
    </row>
    <row r="726" ht="18.95" customHeight="1" spans="1:13">
      <c r="A726" s="17" t="s">
        <v>136</v>
      </c>
      <c r="B726" s="18" t="s">
        <v>136</v>
      </c>
      <c r="C726" s="18" t="s">
        <v>1382</v>
      </c>
      <c r="D726" s="19" t="s">
        <v>1387</v>
      </c>
      <c r="E726" s="18" t="s">
        <v>148</v>
      </c>
      <c r="F726" s="49" t="s">
        <v>1388</v>
      </c>
      <c r="G726" s="24">
        <v>1534</v>
      </c>
      <c r="H726" s="26">
        <v>1327</v>
      </c>
      <c r="I726" s="26"/>
      <c r="J726" s="26"/>
      <c r="K726" s="38">
        <f t="shared" si="36"/>
        <v>-0.135</v>
      </c>
      <c r="L726" s="36" t="str">
        <f t="shared" si="34"/>
        <v>是</v>
      </c>
      <c r="M726" s="36" t="str">
        <f t="shared" si="35"/>
        <v>否</v>
      </c>
    </row>
    <row r="727" ht="18.95" customHeight="1" spans="1:13">
      <c r="A727" s="17" t="s">
        <v>136</v>
      </c>
      <c r="B727" s="18"/>
      <c r="C727" s="18" t="s">
        <v>1382</v>
      </c>
      <c r="D727" s="19" t="s">
        <v>1389</v>
      </c>
      <c r="E727" s="18" t="s">
        <v>148</v>
      </c>
      <c r="F727" s="49" t="s">
        <v>1390</v>
      </c>
      <c r="G727" s="24">
        <v>1042</v>
      </c>
      <c r="H727" s="26">
        <v>893</v>
      </c>
      <c r="I727" s="26"/>
      <c r="J727" s="26"/>
      <c r="K727" s="38">
        <f t="shared" si="36"/>
        <v>-0.143</v>
      </c>
      <c r="L727" s="36" t="str">
        <f t="shared" si="34"/>
        <v>是</v>
      </c>
      <c r="M727" s="36" t="str">
        <f t="shared" si="35"/>
        <v>否</v>
      </c>
    </row>
    <row r="728" ht="18.95" customHeight="1" spans="1:13">
      <c r="A728" s="17" t="s">
        <v>136</v>
      </c>
      <c r="B728" s="18" t="s">
        <v>136</v>
      </c>
      <c r="C728" s="18" t="s">
        <v>1382</v>
      </c>
      <c r="D728" s="19" t="s">
        <v>1391</v>
      </c>
      <c r="E728" s="18" t="s">
        <v>148</v>
      </c>
      <c r="F728" s="49" t="s">
        <v>1392</v>
      </c>
      <c r="G728" s="24">
        <v>59</v>
      </c>
      <c r="H728" s="26">
        <v>402</v>
      </c>
      <c r="I728" s="26"/>
      <c r="J728" s="26"/>
      <c r="K728" s="38">
        <f t="shared" si="36"/>
        <v>5.814</v>
      </c>
      <c r="L728" s="36" t="str">
        <f t="shared" si="34"/>
        <v>是</v>
      </c>
      <c r="M728" s="36" t="str">
        <f t="shared" si="35"/>
        <v>否</v>
      </c>
    </row>
    <row r="729" ht="18.95" customHeight="1" spans="1:13">
      <c r="A729" s="17" t="s">
        <v>136</v>
      </c>
      <c r="B729" s="18" t="s">
        <v>136</v>
      </c>
      <c r="C729" s="18" t="s">
        <v>1382</v>
      </c>
      <c r="D729" s="19" t="s">
        <v>1393</v>
      </c>
      <c r="E729" s="18" t="s">
        <v>148</v>
      </c>
      <c r="F729" s="49" t="s">
        <v>1394</v>
      </c>
      <c r="G729" s="24">
        <v>185</v>
      </c>
      <c r="H729" s="26">
        <v>111</v>
      </c>
      <c r="I729" s="26"/>
      <c r="J729" s="26"/>
      <c r="K729" s="38">
        <f t="shared" si="36"/>
        <v>-0.4</v>
      </c>
      <c r="L729" s="36" t="str">
        <f t="shared" si="34"/>
        <v>是</v>
      </c>
      <c r="M729" s="36" t="str">
        <f t="shared" si="35"/>
        <v>否</v>
      </c>
    </row>
    <row r="730" ht="18.95" customHeight="1" spans="1:13">
      <c r="A730" s="17" t="s">
        <v>136</v>
      </c>
      <c r="B730" s="18" t="s">
        <v>136</v>
      </c>
      <c r="C730" s="18" t="s">
        <v>1382</v>
      </c>
      <c r="D730" s="19" t="s">
        <v>1395</v>
      </c>
      <c r="E730" s="18" t="s">
        <v>148</v>
      </c>
      <c r="F730" s="54" t="s">
        <v>1396</v>
      </c>
      <c r="G730" s="24">
        <v>20620</v>
      </c>
      <c r="H730" s="26">
        <v>20295</v>
      </c>
      <c r="I730" s="26"/>
      <c r="J730" s="26"/>
      <c r="K730" s="38">
        <f t="shared" si="36"/>
        <v>-0.016</v>
      </c>
      <c r="L730" s="36" t="str">
        <f t="shared" si="34"/>
        <v>是</v>
      </c>
      <c r="M730" s="36" t="str">
        <f t="shared" si="35"/>
        <v>否</v>
      </c>
    </row>
    <row r="731" ht="18.95" customHeight="1" spans="1:13">
      <c r="A731" s="17" t="s">
        <v>136</v>
      </c>
      <c r="B731" s="18" t="s">
        <v>1380</v>
      </c>
      <c r="C731" s="18" t="s">
        <v>136</v>
      </c>
      <c r="D731" s="19" t="s">
        <v>1397</v>
      </c>
      <c r="E731" s="18"/>
      <c r="F731" s="49" t="s">
        <v>1398</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136</v>
      </c>
      <c r="B732" s="18" t="s">
        <v>136</v>
      </c>
      <c r="C732" s="490" t="s">
        <v>1397</v>
      </c>
      <c r="D732" s="19" t="s">
        <v>1399</v>
      </c>
      <c r="E732" s="18" t="s">
        <v>148</v>
      </c>
      <c r="F732" s="27" t="s">
        <v>1400</v>
      </c>
      <c r="G732" s="24">
        <v>334</v>
      </c>
      <c r="H732" s="26">
        <v>380</v>
      </c>
      <c r="I732" s="26"/>
      <c r="J732" s="26"/>
      <c r="K732" s="38">
        <f t="shared" si="36"/>
        <v>0.138</v>
      </c>
      <c r="L732" s="36" t="str">
        <f t="shared" si="34"/>
        <v>是</v>
      </c>
      <c r="M732" s="36" t="str">
        <f t="shared" si="35"/>
        <v>否</v>
      </c>
    </row>
    <row r="733" ht="18.95" customHeight="1" spans="1:13">
      <c r="A733" s="17" t="s">
        <v>136</v>
      </c>
      <c r="B733" s="18" t="s">
        <v>136</v>
      </c>
      <c r="C733" s="490" t="s">
        <v>1397</v>
      </c>
      <c r="D733" s="19" t="s">
        <v>1401</v>
      </c>
      <c r="E733" s="18" t="s">
        <v>148</v>
      </c>
      <c r="F733" s="49" t="s">
        <v>1402</v>
      </c>
      <c r="G733" s="24">
        <v>434</v>
      </c>
      <c r="H733" s="26">
        <v>989</v>
      </c>
      <c r="I733" s="26"/>
      <c r="J733" s="26"/>
      <c r="K733" s="38">
        <f t="shared" si="36"/>
        <v>1.279</v>
      </c>
      <c r="L733" s="36" t="str">
        <f t="shared" si="34"/>
        <v>是</v>
      </c>
      <c r="M733" s="36" t="str">
        <f t="shared" si="35"/>
        <v>否</v>
      </c>
    </row>
    <row r="734" ht="18.95" customHeight="1" spans="1:13">
      <c r="A734" s="17" t="s">
        <v>136</v>
      </c>
      <c r="B734" s="18" t="s">
        <v>136</v>
      </c>
      <c r="C734" s="490" t="s">
        <v>1397</v>
      </c>
      <c r="D734" s="19" t="s">
        <v>1403</v>
      </c>
      <c r="E734" s="18" t="s">
        <v>148</v>
      </c>
      <c r="F734" s="54" t="s">
        <v>1404</v>
      </c>
      <c r="G734" s="24">
        <v>10284</v>
      </c>
      <c r="H734" s="26">
        <v>11541</v>
      </c>
      <c r="I734" s="26"/>
      <c r="J734" s="26"/>
      <c r="K734" s="38">
        <f t="shared" si="36"/>
        <v>0.122</v>
      </c>
      <c r="L734" s="36" t="str">
        <f t="shared" si="34"/>
        <v>是</v>
      </c>
      <c r="M734" s="36" t="str">
        <f t="shared" si="35"/>
        <v>否</v>
      </c>
    </row>
    <row r="735" ht="18.95" customHeight="1" spans="1:13">
      <c r="A735" s="17" t="s">
        <v>136</v>
      </c>
      <c r="B735" s="490" t="s">
        <v>1380</v>
      </c>
      <c r="C735" s="18"/>
      <c r="D735" s="19" t="s">
        <v>1405</v>
      </c>
      <c r="E735" s="18"/>
      <c r="F735" s="49" t="s">
        <v>1406</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136</v>
      </c>
      <c r="B736" s="18" t="s">
        <v>136</v>
      </c>
      <c r="C736" s="490" t="s">
        <v>1405</v>
      </c>
      <c r="D736" s="19" t="s">
        <v>1407</v>
      </c>
      <c r="E736" s="18" t="s">
        <v>148</v>
      </c>
      <c r="F736" s="49" t="s">
        <v>1408</v>
      </c>
      <c r="G736" s="24">
        <v>731</v>
      </c>
      <c r="H736" s="26">
        <v>445</v>
      </c>
      <c r="I736" s="26"/>
      <c r="J736" s="26"/>
      <c r="K736" s="35">
        <f t="shared" si="36"/>
        <v>-0.391</v>
      </c>
      <c r="L736" s="36" t="str">
        <f t="shared" si="34"/>
        <v>是</v>
      </c>
      <c r="M736" s="36" t="str">
        <f t="shared" si="35"/>
        <v>否</v>
      </c>
    </row>
    <row r="737" ht="18.95" customHeight="1" spans="1:13">
      <c r="A737" s="17" t="s">
        <v>136</v>
      </c>
      <c r="B737" s="18" t="s">
        <v>136</v>
      </c>
      <c r="C737" s="490" t="s">
        <v>1405</v>
      </c>
      <c r="D737" s="19" t="s">
        <v>1409</v>
      </c>
      <c r="E737" s="18" t="s">
        <v>148</v>
      </c>
      <c r="F737" s="49" t="s">
        <v>1410</v>
      </c>
      <c r="G737" s="24">
        <v>273612</v>
      </c>
      <c r="H737" s="26">
        <v>297418</v>
      </c>
      <c r="I737" s="26"/>
      <c r="J737" s="26"/>
      <c r="K737" s="38">
        <f t="shared" si="36"/>
        <v>0.087</v>
      </c>
      <c r="L737" s="36" t="str">
        <f t="shared" si="34"/>
        <v>是</v>
      </c>
      <c r="M737" s="36" t="str">
        <f t="shared" si="35"/>
        <v>否</v>
      </c>
    </row>
    <row r="738" ht="18.95" customHeight="1" spans="1:13">
      <c r="A738" s="17" t="s">
        <v>136</v>
      </c>
      <c r="B738" s="18" t="s">
        <v>136</v>
      </c>
      <c r="C738" s="490" t="s">
        <v>1405</v>
      </c>
      <c r="D738" s="19" t="s">
        <v>1411</v>
      </c>
      <c r="E738" s="18" t="s">
        <v>148</v>
      </c>
      <c r="F738" s="49" t="s">
        <v>1412</v>
      </c>
      <c r="G738" s="24">
        <v>1113</v>
      </c>
      <c r="H738" s="26">
        <v>25</v>
      </c>
      <c r="I738" s="26"/>
      <c r="J738" s="26"/>
      <c r="K738" s="38">
        <f t="shared" si="36"/>
        <v>-0.978</v>
      </c>
      <c r="L738" s="36" t="str">
        <f t="shared" si="34"/>
        <v>是</v>
      </c>
      <c r="M738" s="36" t="str">
        <f t="shared" si="35"/>
        <v>否</v>
      </c>
    </row>
    <row r="739" ht="18.95" customHeight="1" spans="1:13">
      <c r="A739" s="17" t="s">
        <v>136</v>
      </c>
      <c r="B739" s="18" t="s">
        <v>136</v>
      </c>
      <c r="C739" s="490" t="s">
        <v>1405</v>
      </c>
      <c r="D739" s="19" t="s">
        <v>1413</v>
      </c>
      <c r="E739" s="18" t="s">
        <v>148</v>
      </c>
      <c r="F739" s="49" t="s">
        <v>1414</v>
      </c>
      <c r="G739" s="24">
        <v>23811</v>
      </c>
      <c r="H739" s="26">
        <v>6589</v>
      </c>
      <c r="I739" s="26"/>
      <c r="J739" s="26"/>
      <c r="K739" s="38">
        <f t="shared" si="36"/>
        <v>-0.723</v>
      </c>
      <c r="L739" s="36" t="str">
        <f t="shared" si="34"/>
        <v>是</v>
      </c>
      <c r="M739" s="36" t="str">
        <f t="shared" si="35"/>
        <v>否</v>
      </c>
    </row>
    <row r="740" ht="18.95" customHeight="1" spans="1:13">
      <c r="A740" s="17" t="s">
        <v>136</v>
      </c>
      <c r="B740" s="18"/>
      <c r="C740" s="490" t="s">
        <v>1405</v>
      </c>
      <c r="D740" s="19" t="s">
        <v>1415</v>
      </c>
      <c r="E740" s="18" t="s">
        <v>148</v>
      </c>
      <c r="F740" s="49" t="s">
        <v>1416</v>
      </c>
      <c r="G740" s="24">
        <v>20</v>
      </c>
      <c r="H740" s="26">
        <v>20</v>
      </c>
      <c r="I740" s="26"/>
      <c r="J740" s="26"/>
      <c r="K740" s="38">
        <f t="shared" si="36"/>
        <v>0</v>
      </c>
      <c r="L740" s="36" t="str">
        <f t="shared" si="34"/>
        <v>是</v>
      </c>
      <c r="M740" s="36" t="str">
        <f t="shared" si="35"/>
        <v>否</v>
      </c>
    </row>
    <row r="741" ht="18.95" customHeight="1" spans="1:13">
      <c r="A741" s="17" t="s">
        <v>136</v>
      </c>
      <c r="B741" s="18" t="s">
        <v>136</v>
      </c>
      <c r="C741" s="490" t="s">
        <v>1405</v>
      </c>
      <c r="D741" s="19" t="s">
        <v>1417</v>
      </c>
      <c r="E741" s="18" t="s">
        <v>148</v>
      </c>
      <c r="F741" s="49" t="s">
        <v>1418</v>
      </c>
      <c r="G741" s="24">
        <v>26</v>
      </c>
      <c r="H741" s="26">
        <v>40</v>
      </c>
      <c r="I741" s="26"/>
      <c r="J741" s="26"/>
      <c r="K741" s="38">
        <f t="shared" si="36"/>
        <v>0.538</v>
      </c>
      <c r="L741" s="36" t="str">
        <f t="shared" si="34"/>
        <v>是</v>
      </c>
      <c r="M741" s="36" t="str">
        <f t="shared" si="35"/>
        <v>否</v>
      </c>
    </row>
    <row r="742" ht="18.95" customHeight="1" spans="1:13">
      <c r="A742" s="17" t="s">
        <v>136</v>
      </c>
      <c r="B742" s="18" t="s">
        <v>136</v>
      </c>
      <c r="C742" s="490" t="s">
        <v>1405</v>
      </c>
      <c r="D742" s="19" t="s">
        <v>1419</v>
      </c>
      <c r="E742" s="18" t="s">
        <v>148</v>
      </c>
      <c r="F742" s="49" t="s">
        <v>1420</v>
      </c>
      <c r="G742" s="24">
        <v>21085</v>
      </c>
      <c r="H742" s="26">
        <v>16047</v>
      </c>
      <c r="I742" s="26"/>
      <c r="J742" s="26"/>
      <c r="K742" s="38">
        <f t="shared" si="36"/>
        <v>-0.239</v>
      </c>
      <c r="L742" s="36" t="str">
        <f t="shared" si="34"/>
        <v>是</v>
      </c>
      <c r="M742" s="36" t="str">
        <f t="shared" si="35"/>
        <v>否</v>
      </c>
    </row>
    <row r="743" ht="18.95" customHeight="1" spans="1:13">
      <c r="A743" s="17" t="s">
        <v>136</v>
      </c>
      <c r="B743" s="18" t="s">
        <v>136</v>
      </c>
      <c r="C743" s="490" t="s">
        <v>1405</v>
      </c>
      <c r="D743" s="19" t="s">
        <v>1421</v>
      </c>
      <c r="E743" s="18" t="s">
        <v>148</v>
      </c>
      <c r="F743" s="54" t="s">
        <v>1422</v>
      </c>
      <c r="G743" s="24">
        <v>35371</v>
      </c>
      <c r="H743" s="26">
        <v>41380</v>
      </c>
      <c r="I743" s="26"/>
      <c r="J743" s="26"/>
      <c r="K743" s="38">
        <f t="shared" si="36"/>
        <v>0.17</v>
      </c>
      <c r="L743" s="36" t="str">
        <f t="shared" si="34"/>
        <v>是</v>
      </c>
      <c r="M743" s="36" t="str">
        <f t="shared" si="35"/>
        <v>否</v>
      </c>
    </row>
    <row r="744" ht="18.95" customHeight="1" spans="1:13">
      <c r="A744" s="17" t="s">
        <v>136</v>
      </c>
      <c r="B744" s="490" t="s">
        <v>1380</v>
      </c>
      <c r="C744" s="18"/>
      <c r="D744" s="19" t="s">
        <v>1423</v>
      </c>
      <c r="E744" s="18"/>
      <c r="F744" s="49" t="s">
        <v>1424</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136</v>
      </c>
      <c r="B745" s="18" t="s">
        <v>136</v>
      </c>
      <c r="C745" s="18" t="s">
        <v>1423</v>
      </c>
      <c r="D745" s="484" t="s">
        <v>1425</v>
      </c>
      <c r="E745" s="18" t="s">
        <v>148</v>
      </c>
      <c r="F745" s="49" t="s">
        <v>1426</v>
      </c>
      <c r="G745" s="24">
        <v>54793</v>
      </c>
      <c r="H745" s="26">
        <v>73724</v>
      </c>
      <c r="I745" s="26"/>
      <c r="J745" s="26"/>
      <c r="K745" s="38">
        <f t="shared" si="36"/>
        <v>0.346</v>
      </c>
      <c r="L745" s="36" t="str">
        <f t="shared" si="34"/>
        <v>是</v>
      </c>
      <c r="M745" s="36" t="str">
        <f t="shared" si="35"/>
        <v>否</v>
      </c>
    </row>
    <row r="746" ht="18.95" customHeight="1" spans="1:13">
      <c r="A746" s="17" t="s">
        <v>136</v>
      </c>
      <c r="B746" s="18" t="s">
        <v>136</v>
      </c>
      <c r="C746" s="18" t="s">
        <v>1423</v>
      </c>
      <c r="D746" s="19" t="s">
        <v>1427</v>
      </c>
      <c r="E746" s="18" t="s">
        <v>148</v>
      </c>
      <c r="F746" s="49" t="s">
        <v>1428</v>
      </c>
      <c r="G746" s="24">
        <v>41184</v>
      </c>
      <c r="H746" s="26">
        <v>68159</v>
      </c>
      <c r="I746" s="26"/>
      <c r="J746" s="26"/>
      <c r="K746" s="38">
        <f t="shared" si="36"/>
        <v>0.655</v>
      </c>
      <c r="L746" s="36" t="str">
        <f t="shared" si="34"/>
        <v>是</v>
      </c>
      <c r="M746" s="36" t="str">
        <f t="shared" si="35"/>
        <v>否</v>
      </c>
    </row>
    <row r="747" ht="18.95" customHeight="1" spans="1:13">
      <c r="A747" s="17" t="s">
        <v>136</v>
      </c>
      <c r="B747" s="18"/>
      <c r="C747" s="18" t="s">
        <v>1423</v>
      </c>
      <c r="D747" s="19" t="s">
        <v>1429</v>
      </c>
      <c r="E747" s="18" t="s">
        <v>148</v>
      </c>
      <c r="F747" s="49" t="s">
        <v>1430</v>
      </c>
      <c r="G747" s="24">
        <v>1210</v>
      </c>
      <c r="H747" s="26">
        <v>1892</v>
      </c>
      <c r="I747" s="26"/>
      <c r="J747" s="26"/>
      <c r="K747" s="38">
        <f t="shared" si="36"/>
        <v>0.564</v>
      </c>
      <c r="L747" s="36" t="str">
        <f t="shared" si="34"/>
        <v>是</v>
      </c>
      <c r="M747" s="36" t="str">
        <f t="shared" si="35"/>
        <v>否</v>
      </c>
    </row>
    <row r="748" ht="18.95" customHeight="1" spans="1:13">
      <c r="A748" s="17" t="s">
        <v>136</v>
      </c>
      <c r="B748" s="18" t="s">
        <v>136</v>
      </c>
      <c r="C748" s="18" t="s">
        <v>1423</v>
      </c>
      <c r="D748" s="19" t="s">
        <v>1431</v>
      </c>
      <c r="E748" s="18" t="s">
        <v>148</v>
      </c>
      <c r="F748" s="49" t="s">
        <v>1432</v>
      </c>
      <c r="G748" s="24">
        <v>2026</v>
      </c>
      <c r="H748" s="26">
        <v>953</v>
      </c>
      <c r="I748" s="26"/>
      <c r="J748" s="26"/>
      <c r="K748" s="38">
        <f t="shared" si="36"/>
        <v>-0.53</v>
      </c>
      <c r="L748" s="36" t="str">
        <f t="shared" si="34"/>
        <v>是</v>
      </c>
      <c r="M748" s="36" t="str">
        <f t="shared" si="35"/>
        <v>否</v>
      </c>
    </row>
    <row r="749" ht="18.95" customHeight="1" spans="1:13">
      <c r="A749" s="17" t="s">
        <v>136</v>
      </c>
      <c r="B749" s="18" t="s">
        <v>136</v>
      </c>
      <c r="C749" s="18" t="s">
        <v>1423</v>
      </c>
      <c r="D749" s="19" t="s">
        <v>1433</v>
      </c>
      <c r="E749" s="18" t="s">
        <v>148</v>
      </c>
      <c r="F749" s="54" t="s">
        <v>1434</v>
      </c>
      <c r="G749" s="24">
        <v>62219</v>
      </c>
      <c r="H749" s="26">
        <v>13195</v>
      </c>
      <c r="I749" s="26"/>
      <c r="J749" s="26"/>
      <c r="K749" s="38">
        <f t="shared" si="36"/>
        <v>-0.788</v>
      </c>
      <c r="L749" s="36" t="str">
        <f t="shared" si="34"/>
        <v>是</v>
      </c>
      <c r="M749" s="36" t="str">
        <f t="shared" si="35"/>
        <v>否</v>
      </c>
    </row>
    <row r="750" ht="18.95" customHeight="1" spans="1:13">
      <c r="A750" s="17" t="s">
        <v>136</v>
      </c>
      <c r="B750" s="490" t="s">
        <v>1380</v>
      </c>
      <c r="C750" s="18"/>
      <c r="D750" s="19" t="s">
        <v>1435</v>
      </c>
      <c r="E750" s="18"/>
      <c r="F750" s="49" t="s">
        <v>1436</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136</v>
      </c>
      <c r="B751" s="18" t="s">
        <v>136</v>
      </c>
      <c r="C751" s="18" t="s">
        <v>1435</v>
      </c>
      <c r="D751" s="19" t="s">
        <v>1437</v>
      </c>
      <c r="E751" s="18" t="s">
        <v>148</v>
      </c>
      <c r="F751" s="49" t="s">
        <v>1438</v>
      </c>
      <c r="G751" s="24">
        <v>43220</v>
      </c>
      <c r="H751" s="26">
        <v>51589</v>
      </c>
      <c r="I751" s="26"/>
      <c r="J751" s="26"/>
      <c r="K751" s="38">
        <f t="shared" si="36"/>
        <v>0.194</v>
      </c>
      <c r="L751" s="36" t="str">
        <f t="shared" si="34"/>
        <v>是</v>
      </c>
      <c r="M751" s="36" t="str">
        <f t="shared" si="35"/>
        <v>否</v>
      </c>
    </row>
    <row r="752" ht="18.95" customHeight="1" spans="1:13">
      <c r="A752" s="17"/>
      <c r="B752" s="18" t="s">
        <v>136</v>
      </c>
      <c r="C752" s="18" t="s">
        <v>1435</v>
      </c>
      <c r="D752" s="19" t="s">
        <v>1439</v>
      </c>
      <c r="E752" s="18" t="s">
        <v>148</v>
      </c>
      <c r="F752" s="49" t="s">
        <v>1440</v>
      </c>
      <c r="G752" s="24">
        <v>10658</v>
      </c>
      <c r="H752" s="26">
        <v>13152</v>
      </c>
      <c r="I752" s="26"/>
      <c r="J752" s="26"/>
      <c r="K752" s="38">
        <f t="shared" si="36"/>
        <v>0.234</v>
      </c>
      <c r="L752" s="36" t="str">
        <f t="shared" si="34"/>
        <v>是</v>
      </c>
      <c r="M752" s="36" t="str">
        <f t="shared" si="35"/>
        <v>否</v>
      </c>
    </row>
    <row r="753" ht="18.95" customHeight="1" spans="1:13">
      <c r="A753" s="17" t="s">
        <v>136</v>
      </c>
      <c r="B753" s="18" t="s">
        <v>136</v>
      </c>
      <c r="C753" s="18" t="s">
        <v>1435</v>
      </c>
      <c r="D753" s="19" t="s">
        <v>1441</v>
      </c>
      <c r="E753" s="18" t="s">
        <v>148</v>
      </c>
      <c r="F753" s="49" t="s">
        <v>1442</v>
      </c>
      <c r="G753" s="24">
        <v>5900</v>
      </c>
      <c r="H753" s="26">
        <v>4918</v>
      </c>
      <c r="I753" s="26"/>
      <c r="J753" s="26"/>
      <c r="K753" s="38">
        <f t="shared" si="36"/>
        <v>-0.166</v>
      </c>
      <c r="L753" s="36" t="str">
        <f t="shared" si="34"/>
        <v>是</v>
      </c>
      <c r="M753" s="36" t="str">
        <f t="shared" si="35"/>
        <v>否</v>
      </c>
    </row>
    <row r="754" ht="18.95" customHeight="1" spans="1:13">
      <c r="A754" s="17" t="s">
        <v>136</v>
      </c>
      <c r="B754" s="18"/>
      <c r="C754" s="18" t="s">
        <v>1435</v>
      </c>
      <c r="D754" s="19" t="s">
        <v>1443</v>
      </c>
      <c r="E754" s="18" t="s">
        <v>148</v>
      </c>
      <c r="F754" s="49" t="s">
        <v>1444</v>
      </c>
      <c r="G754" s="24">
        <v>12792</v>
      </c>
      <c r="H754" s="26">
        <v>7059</v>
      </c>
      <c r="I754" s="26"/>
      <c r="J754" s="26"/>
      <c r="K754" s="38">
        <f t="shared" si="36"/>
        <v>-0.448</v>
      </c>
      <c r="L754" s="36" t="str">
        <f t="shared" si="34"/>
        <v>是</v>
      </c>
      <c r="M754" s="36" t="str">
        <f t="shared" si="35"/>
        <v>否</v>
      </c>
    </row>
    <row r="755" ht="18.95" customHeight="1" spans="1:13">
      <c r="A755" s="17" t="s">
        <v>136</v>
      </c>
      <c r="B755" s="18" t="s">
        <v>136</v>
      </c>
      <c r="C755" s="18" t="s">
        <v>1435</v>
      </c>
      <c r="D755" s="19" t="s">
        <v>1445</v>
      </c>
      <c r="E755" s="18" t="s">
        <v>148</v>
      </c>
      <c r="F755" s="54" t="s">
        <v>1446</v>
      </c>
      <c r="G755" s="24">
        <v>512</v>
      </c>
      <c r="H755" s="26">
        <v>299</v>
      </c>
      <c r="I755" s="26"/>
      <c r="J755" s="26"/>
      <c r="K755" s="38">
        <f t="shared" si="36"/>
        <v>-0.416</v>
      </c>
      <c r="L755" s="36" t="str">
        <f t="shared" si="34"/>
        <v>是</v>
      </c>
      <c r="M755" s="36" t="str">
        <f t="shared" si="35"/>
        <v>否</v>
      </c>
    </row>
    <row r="756" ht="18.95" customHeight="1" spans="1:13">
      <c r="A756" s="17" t="s">
        <v>136</v>
      </c>
      <c r="B756" s="490" t="s">
        <v>1380</v>
      </c>
      <c r="C756" s="18"/>
      <c r="D756" s="19" t="s">
        <v>1447</v>
      </c>
      <c r="E756" s="18"/>
      <c r="F756" s="49" t="s">
        <v>1448</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136</v>
      </c>
      <c r="B757" s="18" t="s">
        <v>136</v>
      </c>
      <c r="C757" s="18" t="s">
        <v>1447</v>
      </c>
      <c r="D757" s="19" t="s">
        <v>1449</v>
      </c>
      <c r="E757" s="18" t="s">
        <v>148</v>
      </c>
      <c r="F757" s="49" t="s">
        <v>1450</v>
      </c>
      <c r="G757" s="24">
        <v>97240</v>
      </c>
      <c r="H757" s="26">
        <v>130461</v>
      </c>
      <c r="I757" s="26"/>
      <c r="J757" s="26"/>
      <c r="K757" s="38">
        <f t="shared" si="36"/>
        <v>0.342</v>
      </c>
      <c r="L757" s="36" t="str">
        <f t="shared" si="34"/>
        <v>是</v>
      </c>
      <c r="M757" s="36" t="str">
        <f t="shared" si="35"/>
        <v>否</v>
      </c>
    </row>
    <row r="758" ht="18.95" customHeight="1" spans="1:13">
      <c r="A758" s="17" t="s">
        <v>136</v>
      </c>
      <c r="B758" s="18" t="s">
        <v>136</v>
      </c>
      <c r="C758" s="18" t="s">
        <v>1447</v>
      </c>
      <c r="D758" s="19" t="s">
        <v>1451</v>
      </c>
      <c r="E758" s="18" t="s">
        <v>148</v>
      </c>
      <c r="F758" s="49" t="s">
        <v>1452</v>
      </c>
      <c r="G758" s="24">
        <v>1487</v>
      </c>
      <c r="H758" s="26">
        <v>2092</v>
      </c>
      <c r="I758" s="26"/>
      <c r="J758" s="26"/>
      <c r="K758" s="38">
        <f t="shared" si="36"/>
        <v>0.407</v>
      </c>
      <c r="L758" s="36" t="str">
        <f t="shared" si="34"/>
        <v>是</v>
      </c>
      <c r="M758" s="36" t="str">
        <f t="shared" si="35"/>
        <v>否</v>
      </c>
    </row>
    <row r="759" ht="18.95" customHeight="1" spans="1:13">
      <c r="A759" s="17" t="s">
        <v>136</v>
      </c>
      <c r="B759" s="18" t="s">
        <v>136</v>
      </c>
      <c r="C759" s="18" t="s">
        <v>1447</v>
      </c>
      <c r="D759" s="19" t="s">
        <v>1453</v>
      </c>
      <c r="E759" s="18" t="s">
        <v>148</v>
      </c>
      <c r="F759" s="49" t="s">
        <v>1454</v>
      </c>
      <c r="G759" s="24">
        <v>59</v>
      </c>
      <c r="H759" s="26">
        <v>-30</v>
      </c>
      <c r="I759" s="26"/>
      <c r="J759" s="26"/>
      <c r="K759" s="38">
        <f t="shared" si="36"/>
        <v>-1.508</v>
      </c>
      <c r="L759" s="36" t="str">
        <f t="shared" si="34"/>
        <v>是</v>
      </c>
      <c r="M759" s="36" t="str">
        <f t="shared" si="35"/>
        <v>否</v>
      </c>
    </row>
    <row r="760" ht="18.95" customHeight="1" spans="1:13">
      <c r="A760" s="17" t="s">
        <v>136</v>
      </c>
      <c r="B760" s="18" t="s">
        <v>136</v>
      </c>
      <c r="C760" s="18" t="s">
        <v>1447</v>
      </c>
      <c r="D760" s="19" t="s">
        <v>1455</v>
      </c>
      <c r="E760" s="18" t="s">
        <v>148</v>
      </c>
      <c r="F760" s="49" t="s">
        <v>1456</v>
      </c>
      <c r="G760" s="24">
        <v>4637</v>
      </c>
      <c r="H760" s="26">
        <v>48807</v>
      </c>
      <c r="I760" s="26"/>
      <c r="J760" s="26"/>
      <c r="K760" s="38">
        <f t="shared" si="36"/>
        <v>9.526</v>
      </c>
      <c r="L760" s="36" t="str">
        <f t="shared" si="34"/>
        <v>是</v>
      </c>
      <c r="M760" s="36" t="str">
        <f t="shared" si="35"/>
        <v>否</v>
      </c>
    </row>
    <row r="761" ht="18.95" customHeight="1" spans="1:13">
      <c r="A761" s="17" t="s">
        <v>136</v>
      </c>
      <c r="B761" s="18"/>
      <c r="C761" s="18" t="s">
        <v>1447</v>
      </c>
      <c r="D761" s="19" t="s">
        <v>1457</v>
      </c>
      <c r="E761" s="18" t="s">
        <v>148</v>
      </c>
      <c r="F761" s="54" t="s">
        <v>1458</v>
      </c>
      <c r="G761" s="24">
        <v>82726</v>
      </c>
      <c r="H761" s="26">
        <v>85965</v>
      </c>
      <c r="I761" s="26"/>
      <c r="J761" s="26"/>
      <c r="K761" s="38">
        <f t="shared" si="36"/>
        <v>0.039</v>
      </c>
      <c r="L761" s="36" t="str">
        <f t="shared" si="34"/>
        <v>是</v>
      </c>
      <c r="M761" s="36" t="str">
        <f t="shared" si="35"/>
        <v>否</v>
      </c>
    </row>
    <row r="762" ht="18.95" customHeight="1" spans="1:13">
      <c r="A762" s="17" t="s">
        <v>136</v>
      </c>
      <c r="B762" s="490" t="s">
        <v>1380</v>
      </c>
      <c r="C762" s="18"/>
      <c r="D762" s="19" t="s">
        <v>1459</v>
      </c>
      <c r="E762" s="18"/>
      <c r="F762" s="49" t="s">
        <v>1460</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136</v>
      </c>
      <c r="B763" s="18" t="s">
        <v>136</v>
      </c>
      <c r="C763" s="18" t="s">
        <v>1459</v>
      </c>
      <c r="D763" s="19" t="s">
        <v>1461</v>
      </c>
      <c r="E763" s="18" t="s">
        <v>148</v>
      </c>
      <c r="F763" s="49" t="s">
        <v>1462</v>
      </c>
      <c r="G763" s="24">
        <v>0</v>
      </c>
      <c r="H763" s="26">
        <v>0</v>
      </c>
      <c r="I763" s="26"/>
      <c r="J763" s="26"/>
      <c r="K763" s="38" t="str">
        <f t="shared" si="36"/>
        <v/>
      </c>
      <c r="L763" s="36" t="str">
        <f t="shared" si="34"/>
        <v>否</v>
      </c>
      <c r="M763" s="36" t="str">
        <f t="shared" si="35"/>
        <v>否</v>
      </c>
    </row>
    <row r="764" ht="18.95" customHeight="1" spans="1:13">
      <c r="A764" s="17" t="s">
        <v>136</v>
      </c>
      <c r="B764" s="18" t="s">
        <v>136</v>
      </c>
      <c r="C764" s="18" t="s">
        <v>1459</v>
      </c>
      <c r="D764" s="19" t="s">
        <v>1463</v>
      </c>
      <c r="E764" s="18" t="s">
        <v>148</v>
      </c>
      <c r="F764" s="54" t="s">
        <v>1464</v>
      </c>
      <c r="G764" s="24">
        <v>44918</v>
      </c>
      <c r="H764" s="26">
        <v>40630</v>
      </c>
      <c r="I764" s="26"/>
      <c r="J764" s="26"/>
      <c r="K764" s="38">
        <f t="shared" si="36"/>
        <v>-0.095</v>
      </c>
      <c r="L764" s="36" t="str">
        <f t="shared" si="34"/>
        <v>是</v>
      </c>
      <c r="M764" s="36" t="str">
        <f t="shared" si="35"/>
        <v>否</v>
      </c>
    </row>
    <row r="765" ht="18.95" customHeight="1" spans="1:13">
      <c r="A765" s="17" t="s">
        <v>136</v>
      </c>
      <c r="B765" s="490" t="s">
        <v>1380</v>
      </c>
      <c r="C765" s="18"/>
      <c r="D765" s="19" t="s">
        <v>1465</v>
      </c>
      <c r="E765" s="18"/>
      <c r="F765" s="49" t="s">
        <v>1466</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136</v>
      </c>
      <c r="B766" s="18" t="s">
        <v>136</v>
      </c>
      <c r="C766" s="490" t="s">
        <v>1465</v>
      </c>
      <c r="D766" s="19" t="s">
        <v>1467</v>
      </c>
      <c r="E766" s="18" t="s">
        <v>148</v>
      </c>
      <c r="F766" s="49" t="s">
        <v>1468</v>
      </c>
      <c r="G766" s="24">
        <v>8904</v>
      </c>
      <c r="H766" s="26">
        <v>5681</v>
      </c>
      <c r="I766" s="26"/>
      <c r="J766" s="26"/>
      <c r="K766" s="38">
        <f t="shared" si="36"/>
        <v>-0.362</v>
      </c>
      <c r="L766" s="36" t="str">
        <f t="shared" si="34"/>
        <v>是</v>
      </c>
      <c r="M766" s="36" t="str">
        <f t="shared" si="35"/>
        <v>否</v>
      </c>
    </row>
    <row r="767" ht="18.95" customHeight="1" spans="1:13">
      <c r="A767" s="17" t="s">
        <v>136</v>
      </c>
      <c r="B767" s="18"/>
      <c r="C767" s="490" t="s">
        <v>1465</v>
      </c>
      <c r="D767" s="19" t="s">
        <v>1469</v>
      </c>
      <c r="E767" s="18" t="s">
        <v>148</v>
      </c>
      <c r="F767" s="54" t="s">
        <v>1470</v>
      </c>
      <c r="G767" s="24">
        <v>0</v>
      </c>
      <c r="H767" s="26">
        <v>0</v>
      </c>
      <c r="I767" s="26"/>
      <c r="J767" s="26"/>
      <c r="K767" s="38" t="str">
        <f t="shared" si="36"/>
        <v/>
      </c>
      <c r="L767" s="36" t="str">
        <f t="shared" si="34"/>
        <v>否</v>
      </c>
      <c r="M767" s="36" t="str">
        <f t="shared" si="35"/>
        <v>否</v>
      </c>
    </row>
    <row r="768" ht="18.95" customHeight="1" spans="1:13">
      <c r="A768" s="17" t="s">
        <v>136</v>
      </c>
      <c r="B768" s="490" t="s">
        <v>1380</v>
      </c>
      <c r="C768" s="18"/>
      <c r="D768" s="19" t="s">
        <v>1471</v>
      </c>
      <c r="E768" s="18" t="s">
        <v>148</v>
      </c>
      <c r="F768" s="49" t="s">
        <v>3212</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136</v>
      </c>
      <c r="B769" s="490" t="s">
        <v>1380</v>
      </c>
      <c r="C769" s="18"/>
      <c r="D769" s="19" t="s">
        <v>1473</v>
      </c>
      <c r="E769" s="18" t="s">
        <v>148</v>
      </c>
      <c r="F769" s="49" t="s">
        <v>3213</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136</v>
      </c>
      <c r="B770" s="490" t="s">
        <v>1380</v>
      </c>
      <c r="C770" s="18"/>
      <c r="D770" s="19" t="s">
        <v>1475</v>
      </c>
      <c r="E770" s="18"/>
      <c r="F770" s="49" t="s">
        <v>1476</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136</v>
      </c>
      <c r="B771" s="18" t="s">
        <v>136</v>
      </c>
      <c r="C771" s="490" t="s">
        <v>1475</v>
      </c>
      <c r="D771" s="19" t="s">
        <v>1477</v>
      </c>
      <c r="E771" s="18" t="s">
        <v>148</v>
      </c>
      <c r="F771" s="49" t="s">
        <v>1478</v>
      </c>
      <c r="G771" s="24">
        <v>12086</v>
      </c>
      <c r="H771" s="26">
        <v>15895</v>
      </c>
      <c r="I771" s="26"/>
      <c r="J771" s="26"/>
      <c r="K771" s="38">
        <f t="shared" si="36"/>
        <v>0.315</v>
      </c>
      <c r="L771" s="36" t="str">
        <f t="shared" si="34"/>
        <v>是</v>
      </c>
      <c r="M771" s="36" t="str">
        <f t="shared" si="35"/>
        <v>否</v>
      </c>
    </row>
    <row r="772" ht="18.95" customHeight="1" spans="1:13">
      <c r="A772" s="17" t="s">
        <v>136</v>
      </c>
      <c r="B772" s="18" t="s">
        <v>136</v>
      </c>
      <c r="C772" s="490" t="s">
        <v>1475</v>
      </c>
      <c r="D772" s="19" t="s">
        <v>1479</v>
      </c>
      <c r="E772" s="18" t="s">
        <v>148</v>
      </c>
      <c r="F772" s="49" t="s">
        <v>1480</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136</v>
      </c>
      <c r="B773" s="18"/>
      <c r="C773" s="490" t="s">
        <v>1475</v>
      </c>
      <c r="D773" s="19" t="s">
        <v>1481</v>
      </c>
      <c r="E773" s="18" t="s">
        <v>148</v>
      </c>
      <c r="F773" s="49" t="s">
        <v>1482</v>
      </c>
      <c r="G773" s="24">
        <v>11919</v>
      </c>
      <c r="H773" s="26">
        <v>109027</v>
      </c>
      <c r="I773" s="26"/>
      <c r="J773" s="26"/>
      <c r="K773" s="38">
        <f t="shared" si="36"/>
        <v>8.147</v>
      </c>
      <c r="L773" s="36" t="str">
        <f t="shared" si="37"/>
        <v>是</v>
      </c>
      <c r="M773" s="36" t="str">
        <f t="shared" si="38"/>
        <v>否</v>
      </c>
    </row>
    <row r="774" ht="18.95" customHeight="1" spans="1:13">
      <c r="A774" s="17" t="s">
        <v>136</v>
      </c>
      <c r="B774" s="18"/>
      <c r="C774" s="490" t="s">
        <v>1475</v>
      </c>
      <c r="D774" s="19" t="s">
        <v>1483</v>
      </c>
      <c r="E774" s="18" t="s">
        <v>148</v>
      </c>
      <c r="F774" s="49" t="s">
        <v>1484</v>
      </c>
      <c r="G774" s="24">
        <v>81</v>
      </c>
      <c r="H774" s="26">
        <v>6</v>
      </c>
      <c r="I774" s="26"/>
      <c r="J774" s="26"/>
      <c r="K774" s="38">
        <f t="shared" si="36"/>
        <v>-0.926</v>
      </c>
      <c r="L774" s="36" t="str">
        <f t="shared" si="37"/>
        <v>是</v>
      </c>
      <c r="M774" s="36" t="str">
        <f t="shared" si="38"/>
        <v>否</v>
      </c>
    </row>
    <row r="775" ht="18.95" customHeight="1" spans="1:13">
      <c r="A775" s="17" t="s">
        <v>136</v>
      </c>
      <c r="B775" s="18"/>
      <c r="C775" s="490" t="s">
        <v>1475</v>
      </c>
      <c r="D775" s="19" t="s">
        <v>1485</v>
      </c>
      <c r="E775" s="18" t="s">
        <v>148</v>
      </c>
      <c r="F775" s="54" t="s">
        <v>1486</v>
      </c>
      <c r="G775" s="24">
        <v>7099</v>
      </c>
      <c r="H775" s="26">
        <v>2467</v>
      </c>
      <c r="I775" s="26"/>
      <c r="J775" s="26"/>
      <c r="K775" s="38">
        <f t="shared" si="36"/>
        <v>-0.652</v>
      </c>
      <c r="L775" s="36" t="str">
        <f t="shared" si="37"/>
        <v>是</v>
      </c>
      <c r="M775" s="36" t="str">
        <f t="shared" si="38"/>
        <v>否</v>
      </c>
    </row>
    <row r="776" ht="18.95" customHeight="1" spans="1:13">
      <c r="A776" s="17" t="s">
        <v>136</v>
      </c>
      <c r="B776" s="490" t="s">
        <v>1380</v>
      </c>
      <c r="C776" s="18"/>
      <c r="D776" s="19" t="s">
        <v>1487</v>
      </c>
      <c r="E776" s="18" t="s">
        <v>148</v>
      </c>
      <c r="F776" s="49" t="s">
        <v>3219</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136</v>
      </c>
      <c r="B777" s="490" t="s">
        <v>1380</v>
      </c>
      <c r="C777" s="18"/>
      <c r="D777" s="19" t="s">
        <v>1489</v>
      </c>
      <c r="E777" s="18" t="s">
        <v>148</v>
      </c>
      <c r="F777" s="49" t="s">
        <v>3220</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136</v>
      </c>
      <c r="B778" s="490" t="s">
        <v>1380</v>
      </c>
      <c r="C778" s="18"/>
      <c r="D778" s="19" t="s">
        <v>1491</v>
      </c>
      <c r="E778" s="18"/>
      <c r="F778" s="49" t="s">
        <v>1492</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136</v>
      </c>
      <c r="B779" s="18" t="s">
        <v>136</v>
      </c>
      <c r="C779" s="490" t="s">
        <v>1491</v>
      </c>
      <c r="D779" s="19" t="s">
        <v>1493</v>
      </c>
      <c r="E779" s="18" t="s">
        <v>148</v>
      </c>
      <c r="F779" s="49" t="s">
        <v>142</v>
      </c>
      <c r="G779" s="24">
        <v>0</v>
      </c>
      <c r="H779" s="26">
        <v>0</v>
      </c>
      <c r="I779" s="26"/>
      <c r="J779" s="26"/>
      <c r="K779" s="42" t="str">
        <f t="shared" si="39"/>
        <v/>
      </c>
      <c r="L779" s="36" t="str">
        <f t="shared" si="37"/>
        <v>否</v>
      </c>
      <c r="M779" s="36" t="str">
        <f t="shared" si="38"/>
        <v>否</v>
      </c>
    </row>
    <row r="780" ht="18.95" customHeight="1" spans="1:13">
      <c r="A780" s="17" t="s">
        <v>136</v>
      </c>
      <c r="B780" s="18" t="s">
        <v>136</v>
      </c>
      <c r="C780" s="490" t="s">
        <v>1491</v>
      </c>
      <c r="D780" s="19" t="s">
        <v>1494</v>
      </c>
      <c r="E780" s="18" t="s">
        <v>148</v>
      </c>
      <c r="F780" s="49" t="s">
        <v>144</v>
      </c>
      <c r="G780" s="24">
        <v>50</v>
      </c>
      <c r="H780" s="26">
        <v>0</v>
      </c>
      <c r="I780" s="26"/>
      <c r="J780" s="26"/>
      <c r="K780" s="38">
        <f t="shared" si="39"/>
        <v>-1</v>
      </c>
      <c r="L780" s="36" t="str">
        <f t="shared" si="37"/>
        <v>是</v>
      </c>
      <c r="M780" s="36" t="str">
        <f t="shared" si="38"/>
        <v>否</v>
      </c>
    </row>
    <row r="781" ht="18.95" customHeight="1" spans="1:13">
      <c r="A781" s="17" t="s">
        <v>136</v>
      </c>
      <c r="B781" s="18"/>
      <c r="C781" s="490" t="s">
        <v>1491</v>
      </c>
      <c r="D781" s="19" t="s">
        <v>1495</v>
      </c>
      <c r="E781" s="18" t="s">
        <v>148</v>
      </c>
      <c r="F781" s="49" t="s">
        <v>146</v>
      </c>
      <c r="G781" s="24">
        <v>0</v>
      </c>
      <c r="H781" s="26">
        <v>0</v>
      </c>
      <c r="I781" s="26"/>
      <c r="J781" s="26"/>
      <c r="K781" s="38" t="str">
        <f t="shared" si="39"/>
        <v/>
      </c>
      <c r="L781" s="36" t="str">
        <f t="shared" si="37"/>
        <v>否</v>
      </c>
      <c r="M781" s="36" t="str">
        <f t="shared" si="38"/>
        <v>否</v>
      </c>
    </row>
    <row r="782" ht="18.95" customHeight="1" spans="1:13">
      <c r="A782" s="17" t="s">
        <v>136</v>
      </c>
      <c r="B782" s="18"/>
      <c r="C782" s="490" t="s">
        <v>1491</v>
      </c>
      <c r="D782" s="19" t="s">
        <v>1496</v>
      </c>
      <c r="E782" s="18" t="s">
        <v>148</v>
      </c>
      <c r="F782" s="49" t="s">
        <v>1497</v>
      </c>
      <c r="G782" s="24">
        <v>0</v>
      </c>
      <c r="H782" s="26">
        <v>0</v>
      </c>
      <c r="I782" s="26"/>
      <c r="J782" s="26"/>
      <c r="K782" s="38" t="str">
        <f t="shared" si="39"/>
        <v/>
      </c>
      <c r="L782" s="36" t="str">
        <f t="shared" si="37"/>
        <v>否</v>
      </c>
      <c r="M782" s="36" t="str">
        <f t="shared" si="38"/>
        <v>否</v>
      </c>
    </row>
    <row r="783" ht="18.95" customHeight="1" spans="1:13">
      <c r="A783" s="17" t="s">
        <v>136</v>
      </c>
      <c r="B783" s="18"/>
      <c r="C783" s="490" t="s">
        <v>1491</v>
      </c>
      <c r="D783" s="19" t="s">
        <v>1498</v>
      </c>
      <c r="E783" s="18" t="s">
        <v>148</v>
      </c>
      <c r="F783" s="49" t="s">
        <v>1499</v>
      </c>
      <c r="G783" s="24">
        <v>0</v>
      </c>
      <c r="H783" s="26">
        <v>0</v>
      </c>
      <c r="I783" s="26"/>
      <c r="J783" s="26"/>
      <c r="K783" s="42" t="str">
        <f t="shared" si="39"/>
        <v/>
      </c>
      <c r="L783" s="36" t="str">
        <f t="shared" si="37"/>
        <v>否</v>
      </c>
      <c r="M783" s="36" t="str">
        <f t="shared" si="38"/>
        <v>否</v>
      </c>
    </row>
    <row r="784" ht="18.95" customHeight="1" spans="1:13">
      <c r="A784" s="17" t="s">
        <v>136</v>
      </c>
      <c r="B784" s="18" t="s">
        <v>136</v>
      </c>
      <c r="C784" s="490" t="s">
        <v>1491</v>
      </c>
      <c r="D784" s="19" t="s">
        <v>1500</v>
      </c>
      <c r="E784" s="18" t="s">
        <v>148</v>
      </c>
      <c r="F784" s="49" t="s">
        <v>1501</v>
      </c>
      <c r="G784" s="24">
        <v>0</v>
      </c>
      <c r="H784" s="26">
        <v>0</v>
      </c>
      <c r="I784" s="26"/>
      <c r="J784" s="26"/>
      <c r="K784" s="38" t="str">
        <f t="shared" si="39"/>
        <v/>
      </c>
      <c r="L784" s="36" t="str">
        <f t="shared" si="37"/>
        <v>否</v>
      </c>
      <c r="M784" s="36" t="str">
        <f t="shared" si="38"/>
        <v>否</v>
      </c>
    </row>
    <row r="785" ht="18.95" customHeight="1" spans="1:13">
      <c r="A785" s="17" t="s">
        <v>136</v>
      </c>
      <c r="B785" s="18" t="s">
        <v>136</v>
      </c>
      <c r="C785" s="490" t="s">
        <v>1491</v>
      </c>
      <c r="D785" s="19" t="s">
        <v>1502</v>
      </c>
      <c r="E785" s="18" t="s">
        <v>148</v>
      </c>
      <c r="F785" s="49" t="s">
        <v>1503</v>
      </c>
      <c r="G785" s="24">
        <v>12</v>
      </c>
      <c r="H785" s="26">
        <v>18</v>
      </c>
      <c r="I785" s="26"/>
      <c r="J785" s="26"/>
      <c r="K785" s="38">
        <f t="shared" si="39"/>
        <v>0.5</v>
      </c>
      <c r="L785" s="36" t="str">
        <f t="shared" si="37"/>
        <v>是</v>
      </c>
      <c r="M785" s="36" t="str">
        <f t="shared" si="38"/>
        <v>否</v>
      </c>
    </row>
    <row r="786" ht="18.95" customHeight="1" spans="1:13">
      <c r="A786" s="17" t="s">
        <v>136</v>
      </c>
      <c r="B786" s="18" t="s">
        <v>136</v>
      </c>
      <c r="C786" s="490" t="s">
        <v>1491</v>
      </c>
      <c r="D786" s="19" t="s">
        <v>1504</v>
      </c>
      <c r="E786" s="18" t="s">
        <v>148</v>
      </c>
      <c r="F786" s="49" t="s">
        <v>1505</v>
      </c>
      <c r="G786" s="24">
        <v>0</v>
      </c>
      <c r="H786" s="26">
        <v>0</v>
      </c>
      <c r="I786" s="26"/>
      <c r="J786" s="26"/>
      <c r="K786" s="38" t="str">
        <f t="shared" si="39"/>
        <v/>
      </c>
      <c r="L786" s="36" t="str">
        <f t="shared" si="37"/>
        <v>否</v>
      </c>
      <c r="M786" s="36" t="str">
        <f t="shared" si="38"/>
        <v>否</v>
      </c>
    </row>
    <row r="787" ht="18.95" customHeight="1" spans="1:13">
      <c r="A787" s="17" t="s">
        <v>136</v>
      </c>
      <c r="B787" s="18" t="s">
        <v>136</v>
      </c>
      <c r="C787" s="490" t="s">
        <v>1491</v>
      </c>
      <c r="D787" s="19" t="s">
        <v>1506</v>
      </c>
      <c r="E787" s="18" t="s">
        <v>148</v>
      </c>
      <c r="F787" s="49" t="s">
        <v>1507</v>
      </c>
      <c r="G787" s="24">
        <v>0</v>
      </c>
      <c r="H787" s="26">
        <v>0</v>
      </c>
      <c r="I787" s="26"/>
      <c r="J787" s="26"/>
      <c r="K787" s="38" t="str">
        <f t="shared" si="39"/>
        <v/>
      </c>
      <c r="L787" s="36" t="str">
        <f t="shared" si="37"/>
        <v>否</v>
      </c>
      <c r="M787" s="36" t="str">
        <f t="shared" si="38"/>
        <v>否</v>
      </c>
    </row>
    <row r="788" ht="18.95" customHeight="1" spans="1:13">
      <c r="A788" s="17" t="s">
        <v>136</v>
      </c>
      <c r="B788" s="18" t="s">
        <v>136</v>
      </c>
      <c r="C788" s="490" t="s">
        <v>1491</v>
      </c>
      <c r="D788" s="19" t="s">
        <v>1508</v>
      </c>
      <c r="E788" s="18" t="s">
        <v>148</v>
      </c>
      <c r="F788" s="49" t="s">
        <v>1509</v>
      </c>
      <c r="G788" s="24">
        <v>0</v>
      </c>
      <c r="H788" s="26">
        <v>0</v>
      </c>
      <c r="I788" s="26"/>
      <c r="J788" s="26"/>
      <c r="K788" s="38" t="str">
        <f t="shared" si="39"/>
        <v/>
      </c>
      <c r="L788" s="36" t="str">
        <f t="shared" si="37"/>
        <v>否</v>
      </c>
      <c r="M788" s="36" t="str">
        <f t="shared" si="38"/>
        <v>否</v>
      </c>
    </row>
    <row r="789" ht="18.95" customHeight="1" spans="1:13">
      <c r="A789" s="17" t="s">
        <v>136</v>
      </c>
      <c r="B789" s="18" t="s">
        <v>136</v>
      </c>
      <c r="C789" s="490" t="s">
        <v>1491</v>
      </c>
      <c r="D789" s="19" t="s">
        <v>1510</v>
      </c>
      <c r="E789" s="18" t="s">
        <v>148</v>
      </c>
      <c r="F789" s="49" t="s">
        <v>249</v>
      </c>
      <c r="G789" s="24">
        <v>0</v>
      </c>
      <c r="H789" s="26">
        <v>1451</v>
      </c>
      <c r="I789" s="26"/>
      <c r="J789" s="26"/>
      <c r="K789" s="38" t="str">
        <f t="shared" si="39"/>
        <v/>
      </c>
      <c r="L789" s="36" t="str">
        <f t="shared" si="37"/>
        <v>是</v>
      </c>
      <c r="M789" s="36" t="str">
        <f t="shared" si="38"/>
        <v>否</v>
      </c>
    </row>
    <row r="790" ht="18.95" customHeight="1" spans="1:13">
      <c r="A790" s="17" t="s">
        <v>136</v>
      </c>
      <c r="B790" s="18" t="s">
        <v>136</v>
      </c>
      <c r="C790" s="490" t="s">
        <v>1491</v>
      </c>
      <c r="D790" s="19" t="s">
        <v>1511</v>
      </c>
      <c r="E790" s="18" t="s">
        <v>148</v>
      </c>
      <c r="F790" s="49" t="s">
        <v>1512</v>
      </c>
      <c r="G790" s="24">
        <v>0</v>
      </c>
      <c r="H790" s="26">
        <v>0</v>
      </c>
      <c r="I790" s="26"/>
      <c r="J790" s="26"/>
      <c r="K790" s="38" t="str">
        <f t="shared" si="39"/>
        <v/>
      </c>
      <c r="L790" s="36" t="str">
        <f t="shared" si="37"/>
        <v>否</v>
      </c>
      <c r="M790" s="36" t="str">
        <f t="shared" si="38"/>
        <v>否</v>
      </c>
    </row>
    <row r="791" ht="18.95" customHeight="1" spans="1:13">
      <c r="A791" s="17" t="s">
        <v>136</v>
      </c>
      <c r="B791" s="18" t="s">
        <v>136</v>
      </c>
      <c r="C791" s="490" t="s">
        <v>1491</v>
      </c>
      <c r="D791" s="19" t="s">
        <v>1513</v>
      </c>
      <c r="E791" s="18" t="s">
        <v>148</v>
      </c>
      <c r="F791" s="49" t="s">
        <v>1514</v>
      </c>
      <c r="G791" s="24">
        <v>24000</v>
      </c>
      <c r="H791" s="26">
        <v>52356</v>
      </c>
      <c r="I791" s="26"/>
      <c r="J791" s="26"/>
      <c r="K791" s="38">
        <f t="shared" si="39"/>
        <v>1.182</v>
      </c>
      <c r="L791" s="36" t="str">
        <f t="shared" si="37"/>
        <v>是</v>
      </c>
      <c r="M791" s="36" t="str">
        <f t="shared" si="38"/>
        <v>否</v>
      </c>
    </row>
    <row r="792" ht="18.95" customHeight="1" spans="1:13">
      <c r="A792" s="17"/>
      <c r="B792" s="18"/>
      <c r="C792" s="490" t="s">
        <v>1491</v>
      </c>
      <c r="D792" s="52">
        <v>2111450</v>
      </c>
      <c r="E792" s="18" t="s">
        <v>148</v>
      </c>
      <c r="F792" s="49" t="s">
        <v>161</v>
      </c>
      <c r="G792" s="24">
        <v>30</v>
      </c>
      <c r="H792" s="26">
        <v>37</v>
      </c>
      <c r="I792" s="26"/>
      <c r="J792" s="26"/>
      <c r="K792" s="38">
        <f t="shared" si="39"/>
        <v>0.233</v>
      </c>
      <c r="L792" s="36" t="str">
        <f t="shared" si="37"/>
        <v>是</v>
      </c>
      <c r="M792" s="36" t="str">
        <f t="shared" si="38"/>
        <v>否</v>
      </c>
    </row>
    <row r="793" ht="18.95" customHeight="1" spans="1:13">
      <c r="A793" s="17"/>
      <c r="B793" s="18"/>
      <c r="C793" s="490" t="s">
        <v>1491</v>
      </c>
      <c r="D793" s="52">
        <v>2111499</v>
      </c>
      <c r="E793" s="18" t="s">
        <v>148</v>
      </c>
      <c r="F793" s="49" t="s">
        <v>1515</v>
      </c>
      <c r="G793" s="24">
        <v>3372</v>
      </c>
      <c r="H793" s="26">
        <v>-20</v>
      </c>
      <c r="I793" s="26"/>
      <c r="J793" s="26"/>
      <c r="K793" s="38">
        <f t="shared" si="39"/>
        <v>-1.006</v>
      </c>
      <c r="L793" s="36" t="str">
        <f t="shared" si="37"/>
        <v>是</v>
      </c>
      <c r="M793" s="36" t="str">
        <f t="shared" si="38"/>
        <v>否</v>
      </c>
    </row>
    <row r="794" ht="18.95" customHeight="1" spans="1:13">
      <c r="A794" s="17"/>
      <c r="B794" s="490" t="s">
        <v>1380</v>
      </c>
      <c r="C794" s="18"/>
      <c r="D794" s="490" t="s">
        <v>1516</v>
      </c>
      <c r="E794" s="18"/>
      <c r="F794" s="49" t="s">
        <v>1517</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91" t="s">
        <v>1516</v>
      </c>
      <c r="D795" s="486" t="s">
        <v>1518</v>
      </c>
      <c r="E795" s="18" t="s">
        <v>148</v>
      </c>
      <c r="F795" s="49" t="s">
        <v>1519</v>
      </c>
      <c r="G795" s="24">
        <v>0</v>
      </c>
      <c r="H795" s="26">
        <v>778</v>
      </c>
      <c r="I795" s="26"/>
      <c r="J795" s="26"/>
      <c r="K795" s="38" t="str">
        <f t="shared" si="39"/>
        <v/>
      </c>
      <c r="L795" s="36" t="str">
        <f t="shared" si="37"/>
        <v>是</v>
      </c>
      <c r="M795" s="36" t="str">
        <f t="shared" si="38"/>
        <v>否</v>
      </c>
    </row>
    <row r="796" ht="18.95" customHeight="1" spans="1:13">
      <c r="A796" s="17"/>
      <c r="B796" s="18"/>
      <c r="C796" s="491" t="s">
        <v>1516</v>
      </c>
      <c r="D796" s="486" t="s">
        <v>1520</v>
      </c>
      <c r="E796" s="18" t="s">
        <v>148</v>
      </c>
      <c r="F796" s="49" t="s">
        <v>1521</v>
      </c>
      <c r="G796" s="24">
        <v>0</v>
      </c>
      <c r="H796" s="26">
        <v>1436</v>
      </c>
      <c r="I796" s="26"/>
      <c r="J796" s="26"/>
      <c r="K796" s="38" t="str">
        <f t="shared" si="39"/>
        <v/>
      </c>
      <c r="L796" s="36" t="str">
        <f t="shared" si="37"/>
        <v>是</v>
      </c>
      <c r="M796" s="36" t="str">
        <f t="shared" si="38"/>
        <v>否</v>
      </c>
    </row>
    <row r="797" ht="18.95" customHeight="1" spans="1:13">
      <c r="A797" s="17"/>
      <c r="B797" s="18"/>
      <c r="C797" s="491" t="s">
        <v>1516</v>
      </c>
      <c r="D797" s="486" t="s">
        <v>1522</v>
      </c>
      <c r="E797" s="18" t="s">
        <v>148</v>
      </c>
      <c r="F797" s="49" t="s">
        <v>1523</v>
      </c>
      <c r="G797" s="24">
        <v>0</v>
      </c>
      <c r="H797" s="26">
        <v>46939</v>
      </c>
      <c r="I797" s="26"/>
      <c r="J797" s="26"/>
      <c r="K797" s="42" t="str">
        <f t="shared" si="39"/>
        <v/>
      </c>
      <c r="L797" s="36" t="str">
        <f t="shared" si="37"/>
        <v>是</v>
      </c>
      <c r="M797" s="36" t="str">
        <f t="shared" si="38"/>
        <v>否</v>
      </c>
    </row>
    <row r="798" ht="18.95" customHeight="1" spans="1:13">
      <c r="A798" s="17"/>
      <c r="B798" s="18"/>
      <c r="C798" s="491" t="s">
        <v>1516</v>
      </c>
      <c r="D798" s="486" t="s">
        <v>1524</v>
      </c>
      <c r="E798" s="18" t="s">
        <v>148</v>
      </c>
      <c r="F798" s="49" t="s">
        <v>1525</v>
      </c>
      <c r="G798" s="24">
        <v>0</v>
      </c>
      <c r="H798" s="26">
        <v>0</v>
      </c>
      <c r="I798" s="26"/>
      <c r="J798" s="26"/>
      <c r="K798" s="42" t="str">
        <f t="shared" si="39"/>
        <v/>
      </c>
      <c r="L798" s="36" t="str">
        <f t="shared" si="37"/>
        <v>否</v>
      </c>
      <c r="M798" s="36" t="str">
        <f t="shared" si="38"/>
        <v>否</v>
      </c>
    </row>
    <row r="799" ht="18.95" customHeight="1" spans="1:13">
      <c r="A799" s="17"/>
      <c r="B799" s="18"/>
      <c r="C799" s="491" t="s">
        <v>1516</v>
      </c>
      <c r="D799" s="486" t="s">
        <v>1526</v>
      </c>
      <c r="E799" s="18" t="s">
        <v>148</v>
      </c>
      <c r="F799" s="54" t="s">
        <v>1527</v>
      </c>
      <c r="G799" s="24">
        <v>0</v>
      </c>
      <c r="H799" s="26">
        <v>5</v>
      </c>
      <c r="I799" s="26"/>
      <c r="J799" s="26"/>
      <c r="K799" s="38" t="str">
        <f t="shared" si="39"/>
        <v/>
      </c>
      <c r="L799" s="36" t="str">
        <f t="shared" si="37"/>
        <v>是</v>
      </c>
      <c r="M799" s="36" t="str">
        <f t="shared" si="38"/>
        <v>否</v>
      </c>
    </row>
    <row r="800" ht="18.95" customHeight="1" spans="1:13">
      <c r="A800" s="17" t="s">
        <v>136</v>
      </c>
      <c r="B800" s="490" t="s">
        <v>1380</v>
      </c>
      <c r="C800" s="18"/>
      <c r="D800" s="19" t="s">
        <v>1528</v>
      </c>
      <c r="E800" s="18" t="s">
        <v>148</v>
      </c>
      <c r="F800" s="49" t="s">
        <v>3236</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135</v>
      </c>
      <c r="B801" s="18" t="s">
        <v>136</v>
      </c>
      <c r="C801" s="18"/>
      <c r="D801" s="19" t="s">
        <v>1530</v>
      </c>
      <c r="E801" s="18"/>
      <c r="F801" s="50" t="s">
        <v>1531</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136</v>
      </c>
      <c r="B802" s="490" t="s">
        <v>1530</v>
      </c>
      <c r="C802" s="18"/>
      <c r="D802" s="19" t="s">
        <v>1532</v>
      </c>
      <c r="E802" s="18"/>
      <c r="F802" s="49" t="s">
        <v>1533</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136</v>
      </c>
      <c r="B803" s="18" t="s">
        <v>136</v>
      </c>
      <c r="C803" s="490" t="s">
        <v>1532</v>
      </c>
      <c r="D803" s="19" t="s">
        <v>1534</v>
      </c>
      <c r="E803" s="18" t="s">
        <v>148</v>
      </c>
      <c r="F803" s="49" t="s">
        <v>142</v>
      </c>
      <c r="G803" s="24">
        <v>76061</v>
      </c>
      <c r="H803" s="26">
        <v>93285</v>
      </c>
      <c r="I803" s="26"/>
      <c r="J803" s="26"/>
      <c r="K803" s="42">
        <f t="shared" si="39"/>
        <v>0.226</v>
      </c>
      <c r="L803" s="36" t="str">
        <f t="shared" si="37"/>
        <v>是</v>
      </c>
      <c r="M803" s="36" t="str">
        <f t="shared" si="38"/>
        <v>否</v>
      </c>
    </row>
    <row r="804" ht="18.95" customHeight="1" spans="1:13">
      <c r="A804" s="17"/>
      <c r="B804" s="18"/>
      <c r="C804" s="490" t="s">
        <v>1532</v>
      </c>
      <c r="D804" s="19" t="s">
        <v>1535</v>
      </c>
      <c r="E804" s="18" t="s">
        <v>148</v>
      </c>
      <c r="F804" s="49" t="s">
        <v>144</v>
      </c>
      <c r="G804" s="24">
        <v>22756</v>
      </c>
      <c r="H804" s="26">
        <v>24699</v>
      </c>
      <c r="I804" s="26"/>
      <c r="J804" s="26"/>
      <c r="K804" s="42">
        <f t="shared" si="39"/>
        <v>0.085</v>
      </c>
      <c r="L804" s="36" t="str">
        <f t="shared" si="37"/>
        <v>是</v>
      </c>
      <c r="M804" s="36" t="str">
        <f t="shared" si="38"/>
        <v>否</v>
      </c>
    </row>
    <row r="805" ht="18.95" customHeight="1" spans="1:13">
      <c r="A805" s="17"/>
      <c r="B805" s="18"/>
      <c r="C805" s="490" t="s">
        <v>1532</v>
      </c>
      <c r="D805" s="19" t="s">
        <v>1536</v>
      </c>
      <c r="E805" s="18" t="s">
        <v>148</v>
      </c>
      <c r="F805" s="27" t="s">
        <v>146</v>
      </c>
      <c r="G805" s="24">
        <v>2250</v>
      </c>
      <c r="H805" s="26">
        <v>2890</v>
      </c>
      <c r="I805" s="26"/>
      <c r="J805" s="26"/>
      <c r="K805" s="42">
        <f t="shared" si="39"/>
        <v>0.284</v>
      </c>
      <c r="L805" s="36" t="str">
        <f t="shared" si="37"/>
        <v>是</v>
      </c>
      <c r="M805" s="36" t="str">
        <f t="shared" si="38"/>
        <v>否</v>
      </c>
    </row>
    <row r="806" ht="18.95" customHeight="1" spans="1:13">
      <c r="A806" s="17"/>
      <c r="B806" s="18"/>
      <c r="C806" s="490" t="s">
        <v>1532</v>
      </c>
      <c r="D806" s="19" t="s">
        <v>1537</v>
      </c>
      <c r="E806" s="18" t="s">
        <v>148</v>
      </c>
      <c r="F806" s="49" t="s">
        <v>1538</v>
      </c>
      <c r="G806" s="24">
        <v>36391</v>
      </c>
      <c r="H806" s="26">
        <v>40770</v>
      </c>
      <c r="I806" s="26"/>
      <c r="J806" s="26"/>
      <c r="K806" s="38">
        <f t="shared" si="39"/>
        <v>0.12</v>
      </c>
      <c r="L806" s="36" t="str">
        <f t="shared" si="37"/>
        <v>是</v>
      </c>
      <c r="M806" s="36" t="str">
        <f t="shared" si="38"/>
        <v>否</v>
      </c>
    </row>
    <row r="807" ht="18.95" customHeight="1" spans="1:13">
      <c r="A807" s="17"/>
      <c r="B807" s="18"/>
      <c r="C807" s="490" t="s">
        <v>1532</v>
      </c>
      <c r="D807" s="19" t="s">
        <v>1539</v>
      </c>
      <c r="E807" s="18" t="s">
        <v>148</v>
      </c>
      <c r="F807" s="49" t="s">
        <v>1540</v>
      </c>
      <c r="G807" s="24">
        <v>1222</v>
      </c>
      <c r="H807" s="26">
        <v>755</v>
      </c>
      <c r="I807" s="26"/>
      <c r="J807" s="26"/>
      <c r="K807" s="38">
        <f t="shared" si="39"/>
        <v>-0.382</v>
      </c>
      <c r="L807" s="36" t="str">
        <f t="shared" si="37"/>
        <v>是</v>
      </c>
      <c r="M807" s="36" t="str">
        <f t="shared" si="38"/>
        <v>否</v>
      </c>
    </row>
    <row r="808" ht="18.95" customHeight="1" spans="1:13">
      <c r="A808" s="17" t="s">
        <v>136</v>
      </c>
      <c r="B808" s="18" t="s">
        <v>136</v>
      </c>
      <c r="C808" s="490" t="s">
        <v>1532</v>
      </c>
      <c r="D808" s="19" t="s">
        <v>1541</v>
      </c>
      <c r="E808" s="18" t="s">
        <v>148</v>
      </c>
      <c r="F808" s="49" t="s">
        <v>1542</v>
      </c>
      <c r="G808" s="24">
        <v>10228</v>
      </c>
      <c r="H808" s="26">
        <v>7412</v>
      </c>
      <c r="I808" s="26"/>
      <c r="J808" s="26"/>
      <c r="K808" s="38">
        <f t="shared" si="39"/>
        <v>-0.275</v>
      </c>
      <c r="L808" s="36" t="str">
        <f t="shared" si="37"/>
        <v>是</v>
      </c>
      <c r="M808" s="36" t="str">
        <f t="shared" si="38"/>
        <v>否</v>
      </c>
    </row>
    <row r="809" ht="18.95" customHeight="1" spans="1:13">
      <c r="A809" s="17" t="s">
        <v>136</v>
      </c>
      <c r="B809" s="18" t="s">
        <v>136</v>
      </c>
      <c r="C809" s="490" t="s">
        <v>1532</v>
      </c>
      <c r="D809" s="19" t="s">
        <v>1543</v>
      </c>
      <c r="E809" s="18" t="s">
        <v>148</v>
      </c>
      <c r="F809" s="49" t="s">
        <v>1544</v>
      </c>
      <c r="G809" s="24">
        <v>784</v>
      </c>
      <c r="H809" s="26">
        <v>898</v>
      </c>
      <c r="I809" s="26"/>
      <c r="J809" s="26"/>
      <c r="K809" s="35">
        <f t="shared" si="39"/>
        <v>0.145</v>
      </c>
      <c r="L809" s="36" t="str">
        <f t="shared" si="37"/>
        <v>是</v>
      </c>
      <c r="M809" s="36" t="str">
        <f t="shared" si="38"/>
        <v>否</v>
      </c>
    </row>
    <row r="810" ht="18.95" customHeight="1" spans="1:13">
      <c r="A810" s="17" t="s">
        <v>136</v>
      </c>
      <c r="B810" s="18" t="s">
        <v>136</v>
      </c>
      <c r="C810" s="490" t="s">
        <v>1532</v>
      </c>
      <c r="D810" s="19" t="s">
        <v>1545</v>
      </c>
      <c r="E810" s="18" t="s">
        <v>148</v>
      </c>
      <c r="F810" s="49" t="s">
        <v>1546</v>
      </c>
      <c r="G810" s="24">
        <v>1082</v>
      </c>
      <c r="H810" s="26">
        <v>189</v>
      </c>
      <c r="I810" s="26"/>
      <c r="J810" s="26"/>
      <c r="K810" s="38">
        <f t="shared" si="39"/>
        <v>-0.825</v>
      </c>
      <c r="L810" s="36" t="str">
        <f t="shared" si="37"/>
        <v>是</v>
      </c>
      <c r="M810" s="36" t="str">
        <f t="shared" si="38"/>
        <v>否</v>
      </c>
    </row>
    <row r="811" ht="18.95" customHeight="1" spans="1:13">
      <c r="A811" s="17" t="s">
        <v>136</v>
      </c>
      <c r="B811" s="18" t="s">
        <v>136</v>
      </c>
      <c r="C811" s="490" t="s">
        <v>1532</v>
      </c>
      <c r="D811" s="19" t="s">
        <v>1547</v>
      </c>
      <c r="E811" s="18" t="s">
        <v>148</v>
      </c>
      <c r="F811" s="49" t="s">
        <v>1548</v>
      </c>
      <c r="G811" s="24">
        <v>1887</v>
      </c>
      <c r="H811" s="26">
        <v>2532</v>
      </c>
      <c r="I811" s="26"/>
      <c r="J811" s="26"/>
      <c r="K811" s="38">
        <f t="shared" si="39"/>
        <v>0.342</v>
      </c>
      <c r="L811" s="36" t="str">
        <f t="shared" si="37"/>
        <v>是</v>
      </c>
      <c r="M811" s="36" t="str">
        <f t="shared" si="38"/>
        <v>否</v>
      </c>
    </row>
    <row r="812" ht="23.25" customHeight="1" spans="1:13">
      <c r="A812" s="17" t="s">
        <v>136</v>
      </c>
      <c r="B812" s="18" t="s">
        <v>136</v>
      </c>
      <c r="C812" s="490" t="s">
        <v>1532</v>
      </c>
      <c r="D812" s="19" t="s">
        <v>1549</v>
      </c>
      <c r="E812" s="18" t="s">
        <v>148</v>
      </c>
      <c r="F812" s="49" t="s">
        <v>1550</v>
      </c>
      <c r="G812" s="24">
        <v>25</v>
      </c>
      <c r="H812" s="26">
        <v>21</v>
      </c>
      <c r="I812" s="26"/>
      <c r="J812" s="26"/>
      <c r="K812" s="38">
        <f t="shared" si="39"/>
        <v>-0.16</v>
      </c>
      <c r="L812" s="36" t="str">
        <f t="shared" si="37"/>
        <v>是</v>
      </c>
      <c r="M812" s="36" t="str">
        <f t="shared" si="38"/>
        <v>否</v>
      </c>
    </row>
    <row r="813" ht="24" customHeight="1" spans="1:13">
      <c r="A813" s="17" t="s">
        <v>136</v>
      </c>
      <c r="B813" s="18" t="s">
        <v>136</v>
      </c>
      <c r="C813" s="490" t="s">
        <v>1532</v>
      </c>
      <c r="D813" s="19" t="s">
        <v>1551</v>
      </c>
      <c r="E813" s="18" t="s">
        <v>148</v>
      </c>
      <c r="F813" s="54" t="s">
        <v>1552</v>
      </c>
      <c r="G813" s="24">
        <v>118644</v>
      </c>
      <c r="H813" s="26">
        <v>77335</v>
      </c>
      <c r="I813" s="26"/>
      <c r="J813" s="26"/>
      <c r="K813" s="38">
        <f t="shared" si="39"/>
        <v>-0.348</v>
      </c>
      <c r="L813" s="36" t="str">
        <f t="shared" si="37"/>
        <v>是</v>
      </c>
      <c r="M813" s="36" t="str">
        <f t="shared" si="38"/>
        <v>否</v>
      </c>
    </row>
    <row r="814" ht="18.95" customHeight="1" spans="1:13">
      <c r="A814" s="17" t="s">
        <v>136</v>
      </c>
      <c r="B814" s="490" t="s">
        <v>1530</v>
      </c>
      <c r="C814" s="18"/>
      <c r="D814" s="19" t="s">
        <v>1553</v>
      </c>
      <c r="E814" s="18" t="s">
        <v>148</v>
      </c>
      <c r="F814" s="49" t="s">
        <v>4260</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136</v>
      </c>
      <c r="B815" s="490" t="s">
        <v>1530</v>
      </c>
      <c r="C815" s="18"/>
      <c r="D815" s="19" t="s">
        <v>1555</v>
      </c>
      <c r="E815" s="18"/>
      <c r="F815" s="49" t="s">
        <v>1556</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136</v>
      </c>
      <c r="B816" s="18" t="s">
        <v>136</v>
      </c>
      <c r="C816" s="490" t="s">
        <v>1555</v>
      </c>
      <c r="D816" s="19" t="s">
        <v>1557</v>
      </c>
      <c r="E816" s="18" t="s">
        <v>148</v>
      </c>
      <c r="F816" s="49" t="s">
        <v>1558</v>
      </c>
      <c r="G816" s="24">
        <v>344547</v>
      </c>
      <c r="H816" s="26">
        <v>391095</v>
      </c>
      <c r="I816" s="26"/>
      <c r="J816" s="26"/>
      <c r="K816" s="38">
        <f t="shared" si="39"/>
        <v>0.135</v>
      </c>
      <c r="L816" s="36" t="str">
        <f t="shared" si="37"/>
        <v>是</v>
      </c>
      <c r="M816" s="36" t="str">
        <f t="shared" si="38"/>
        <v>否</v>
      </c>
    </row>
    <row r="817" ht="18.95" customHeight="1" spans="1:13">
      <c r="A817" s="17" t="s">
        <v>136</v>
      </c>
      <c r="B817" s="18" t="s">
        <v>136</v>
      </c>
      <c r="C817" s="490" t="s">
        <v>1555</v>
      </c>
      <c r="D817" s="19" t="s">
        <v>1559</v>
      </c>
      <c r="E817" s="18" t="s">
        <v>148</v>
      </c>
      <c r="F817" s="54" t="s">
        <v>1560</v>
      </c>
      <c r="G817" s="24">
        <v>677332</v>
      </c>
      <c r="H817" s="26">
        <v>571538</v>
      </c>
      <c r="I817" s="26"/>
      <c r="J817" s="26"/>
      <c r="K817" s="38">
        <f t="shared" si="39"/>
        <v>-0.156</v>
      </c>
      <c r="L817" s="36" t="str">
        <f t="shared" si="37"/>
        <v>是</v>
      </c>
      <c r="M817" s="36" t="str">
        <f t="shared" si="38"/>
        <v>否</v>
      </c>
    </row>
    <row r="818" ht="18.95" customHeight="1" spans="1:13">
      <c r="A818" s="17" t="s">
        <v>136</v>
      </c>
      <c r="B818" s="490" t="s">
        <v>1530</v>
      </c>
      <c r="C818" s="18"/>
      <c r="D818" s="19" t="s">
        <v>1561</v>
      </c>
      <c r="E818" s="18" t="s">
        <v>148</v>
      </c>
      <c r="F818" s="49" t="s">
        <v>4263</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136</v>
      </c>
      <c r="B819" s="18" t="s">
        <v>1530</v>
      </c>
      <c r="C819" s="18" t="s">
        <v>136</v>
      </c>
      <c r="D819" s="19" t="s">
        <v>1563</v>
      </c>
      <c r="E819" s="18" t="s">
        <v>148</v>
      </c>
      <c r="F819" s="49" t="s">
        <v>4264</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136</v>
      </c>
      <c r="B820" s="18" t="s">
        <v>1530</v>
      </c>
      <c r="C820" s="18" t="s">
        <v>136</v>
      </c>
      <c r="D820" s="19" t="s">
        <v>1565</v>
      </c>
      <c r="E820" s="18" t="s">
        <v>148</v>
      </c>
      <c r="F820" s="49" t="s">
        <v>4615</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135</v>
      </c>
      <c r="B821" s="18" t="s">
        <v>136</v>
      </c>
      <c r="C821" s="18"/>
      <c r="D821" s="19" t="s">
        <v>1567</v>
      </c>
      <c r="E821" s="18"/>
      <c r="F821" s="50" t="s">
        <v>1568</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136</v>
      </c>
      <c r="B822" s="490" t="s">
        <v>1567</v>
      </c>
      <c r="C822" s="18"/>
      <c r="D822" s="19" t="s">
        <v>1569</v>
      </c>
      <c r="E822" s="18"/>
      <c r="F822" s="50" t="s">
        <v>1570</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136</v>
      </c>
      <c r="B823" s="18"/>
      <c r="C823" s="490" t="s">
        <v>1569</v>
      </c>
      <c r="D823" s="19" t="s">
        <v>1571</v>
      </c>
      <c r="E823" s="18" t="s">
        <v>148</v>
      </c>
      <c r="F823" s="49" t="s">
        <v>142</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136</v>
      </c>
      <c r="B824" s="18"/>
      <c r="C824" s="490" t="s">
        <v>1569</v>
      </c>
      <c r="D824" s="19" t="s">
        <v>1572</v>
      </c>
      <c r="E824" s="18" t="s">
        <v>148</v>
      </c>
      <c r="F824" s="27" t="s">
        <v>144</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136</v>
      </c>
      <c r="B825" s="18"/>
      <c r="C825" s="490" t="s">
        <v>1569</v>
      </c>
      <c r="D825" s="19" t="s">
        <v>1573</v>
      </c>
      <c r="E825" s="18" t="s">
        <v>148</v>
      </c>
      <c r="F825" s="27" t="s">
        <v>146</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90" t="s">
        <v>1569</v>
      </c>
      <c r="D826" s="19" t="s">
        <v>1574</v>
      </c>
      <c r="E826" s="18" t="s">
        <v>148</v>
      </c>
      <c r="F826" s="49" t="s">
        <v>161</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90" t="s">
        <v>1569</v>
      </c>
      <c r="D827" s="19" t="s">
        <v>1575</v>
      </c>
      <c r="E827" s="18" t="s">
        <v>148</v>
      </c>
      <c r="F827" s="49" t="s">
        <v>1576</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136</v>
      </c>
      <c r="B828" s="18" t="s">
        <v>136</v>
      </c>
      <c r="C828" s="490" t="s">
        <v>1569</v>
      </c>
      <c r="D828" s="19" t="s">
        <v>1577</v>
      </c>
      <c r="E828" s="18" t="s">
        <v>148</v>
      </c>
      <c r="F828" s="49" t="s">
        <v>1578</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136</v>
      </c>
      <c r="B829" s="18" t="s">
        <v>136</v>
      </c>
      <c r="C829" s="490" t="s">
        <v>1569</v>
      </c>
      <c r="D829" s="19" t="s">
        <v>1579</v>
      </c>
      <c r="E829" s="18" t="s">
        <v>148</v>
      </c>
      <c r="F829" s="49" t="s">
        <v>1580</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136</v>
      </c>
      <c r="B830" s="18" t="s">
        <v>136</v>
      </c>
      <c r="C830" s="490" t="s">
        <v>1569</v>
      </c>
      <c r="D830" s="19" t="s">
        <v>1581</v>
      </c>
      <c r="E830" s="18" t="s">
        <v>148</v>
      </c>
      <c r="F830" s="51" t="s">
        <v>1582</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136</v>
      </c>
      <c r="B831" s="18" t="s">
        <v>136</v>
      </c>
      <c r="C831" s="490" t="s">
        <v>1569</v>
      </c>
      <c r="D831" s="19" t="s">
        <v>1583</v>
      </c>
      <c r="E831" s="18" t="s">
        <v>148</v>
      </c>
      <c r="F831" s="51" t="s">
        <v>1584</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136</v>
      </c>
      <c r="B832" s="18" t="s">
        <v>136</v>
      </c>
      <c r="C832" s="490" t="s">
        <v>1569</v>
      </c>
      <c r="D832" s="19" t="s">
        <v>1585</v>
      </c>
      <c r="E832" s="18" t="s">
        <v>148</v>
      </c>
      <c r="F832" s="27" t="s">
        <v>1586</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136</v>
      </c>
      <c r="B833" s="18" t="s">
        <v>136</v>
      </c>
      <c r="C833" s="490" t="s">
        <v>1569</v>
      </c>
      <c r="D833" s="19" t="s">
        <v>1587</v>
      </c>
      <c r="E833" s="18" t="s">
        <v>148</v>
      </c>
      <c r="F833" s="49" t="s">
        <v>1588</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136</v>
      </c>
      <c r="B834" s="18" t="s">
        <v>136</v>
      </c>
      <c r="C834" s="490" t="s">
        <v>1569</v>
      </c>
      <c r="D834" s="19" t="s">
        <v>1589</v>
      </c>
      <c r="E834" s="18" t="s">
        <v>148</v>
      </c>
      <c r="F834" s="49" t="s">
        <v>1590</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136</v>
      </c>
      <c r="B835" s="18" t="s">
        <v>136</v>
      </c>
      <c r="C835" s="490" t="s">
        <v>1569</v>
      </c>
      <c r="D835" s="19" t="s">
        <v>1591</v>
      </c>
      <c r="E835" s="18" t="s">
        <v>148</v>
      </c>
      <c r="F835" s="49" t="s">
        <v>1592</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136</v>
      </c>
      <c r="B836" s="18" t="s">
        <v>136</v>
      </c>
      <c r="C836" s="490" t="s">
        <v>1569</v>
      </c>
      <c r="D836" s="19" t="s">
        <v>1593</v>
      </c>
      <c r="E836" s="18" t="s">
        <v>148</v>
      </c>
      <c r="F836" s="51" t="s">
        <v>1594</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136</v>
      </c>
      <c r="B837" s="18" t="s">
        <v>136</v>
      </c>
      <c r="C837" s="490" t="s">
        <v>1569</v>
      </c>
      <c r="D837" s="19" t="s">
        <v>1595</v>
      </c>
      <c r="E837" s="18" t="s">
        <v>148</v>
      </c>
      <c r="F837" s="51" t="s">
        <v>1596</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136</v>
      </c>
      <c r="B838" s="18" t="s">
        <v>136</v>
      </c>
      <c r="C838" s="490" t="s">
        <v>1569</v>
      </c>
      <c r="D838" s="19" t="s">
        <v>1597</v>
      </c>
      <c r="E838" s="18" t="s">
        <v>148</v>
      </c>
      <c r="F838" s="49" t="s">
        <v>1598</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136</v>
      </c>
      <c r="B839" s="18" t="s">
        <v>136</v>
      </c>
      <c r="C839" s="490" t="s">
        <v>1569</v>
      </c>
      <c r="D839" s="19" t="s">
        <v>1599</v>
      </c>
      <c r="E839" s="18" t="s">
        <v>148</v>
      </c>
      <c r="F839" s="49" t="s">
        <v>1600</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136</v>
      </c>
      <c r="B840" s="18" t="s">
        <v>136</v>
      </c>
      <c r="C840" s="490" t="s">
        <v>1569</v>
      </c>
      <c r="D840" s="19" t="s">
        <v>1601</v>
      </c>
      <c r="E840" s="18" t="s">
        <v>148</v>
      </c>
      <c r="F840" s="49" t="s">
        <v>1602</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136</v>
      </c>
      <c r="B841" s="18" t="s">
        <v>136</v>
      </c>
      <c r="C841" s="490" t="s">
        <v>1569</v>
      </c>
      <c r="D841" s="19" t="s">
        <v>1603</v>
      </c>
      <c r="E841" s="18" t="s">
        <v>148</v>
      </c>
      <c r="F841" s="49" t="s">
        <v>1604</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136</v>
      </c>
      <c r="B842" s="18" t="s">
        <v>136</v>
      </c>
      <c r="C842" s="490" t="s">
        <v>1569</v>
      </c>
      <c r="D842" s="19" t="s">
        <v>1605</v>
      </c>
      <c r="E842" s="18" t="s">
        <v>148</v>
      </c>
      <c r="F842" s="51" t="s">
        <v>1606</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136</v>
      </c>
      <c r="B843" s="18" t="s">
        <v>136</v>
      </c>
      <c r="C843" s="490" t="s">
        <v>1569</v>
      </c>
      <c r="D843" s="19" t="s">
        <v>1607</v>
      </c>
      <c r="E843" s="18" t="s">
        <v>148</v>
      </c>
      <c r="F843" s="49" t="s">
        <v>1608</v>
      </c>
      <c r="G843" s="24">
        <v>0</v>
      </c>
      <c r="H843" s="24">
        <v>0</v>
      </c>
      <c r="I843" s="24"/>
      <c r="J843" s="24"/>
      <c r="K843" s="38" t="str">
        <f t="shared" si="42"/>
        <v/>
      </c>
      <c r="L843" s="36" t="str">
        <f t="shared" si="40"/>
        <v>否</v>
      </c>
      <c r="M843" s="36" t="str">
        <f t="shared" si="41"/>
        <v>是</v>
      </c>
    </row>
    <row r="844" ht="18.95" customHeight="1" spans="1:13">
      <c r="A844" s="17" t="s">
        <v>136</v>
      </c>
      <c r="B844" s="18" t="s">
        <v>136</v>
      </c>
      <c r="C844" s="490" t="s">
        <v>1569</v>
      </c>
      <c r="D844" s="19" t="s">
        <v>1609</v>
      </c>
      <c r="E844" s="18" t="s">
        <v>148</v>
      </c>
      <c r="F844" s="51" t="s">
        <v>1610</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136</v>
      </c>
      <c r="B845" s="18" t="s">
        <v>136</v>
      </c>
      <c r="C845" s="490" t="s">
        <v>1569</v>
      </c>
      <c r="D845" s="19" t="s">
        <v>1611</v>
      </c>
      <c r="E845" s="18" t="s">
        <v>148</v>
      </c>
      <c r="F845" s="49" t="s">
        <v>1612</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136</v>
      </c>
      <c r="B846" s="18" t="s">
        <v>136</v>
      </c>
      <c r="C846" s="490" t="s">
        <v>1569</v>
      </c>
      <c r="D846" s="19" t="s">
        <v>1613</v>
      </c>
      <c r="E846" s="18" t="s">
        <v>148</v>
      </c>
      <c r="F846" s="49" t="s">
        <v>1614</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136</v>
      </c>
      <c r="B847" s="18" t="s">
        <v>136</v>
      </c>
      <c r="C847" s="490" t="s">
        <v>1569</v>
      </c>
      <c r="D847" s="19" t="s">
        <v>1615</v>
      </c>
      <c r="E847" s="18" t="s">
        <v>148</v>
      </c>
      <c r="F847" s="51" t="s">
        <v>1616</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136</v>
      </c>
      <c r="B848" s="18" t="s">
        <v>136</v>
      </c>
      <c r="C848" s="490" t="s">
        <v>1569</v>
      </c>
      <c r="D848" s="19" t="s">
        <v>1617</v>
      </c>
      <c r="E848" s="18" t="s">
        <v>148</v>
      </c>
      <c r="F848" s="49" t="s">
        <v>1618</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136</v>
      </c>
      <c r="B849" s="18" t="s">
        <v>136</v>
      </c>
      <c r="C849" s="490" t="s">
        <v>1569</v>
      </c>
      <c r="D849" s="19" t="s">
        <v>1619</v>
      </c>
      <c r="E849" s="18" t="s">
        <v>148</v>
      </c>
      <c r="F849" s="49" t="s">
        <v>1620</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136</v>
      </c>
      <c r="B850" s="18" t="s">
        <v>136</v>
      </c>
      <c r="C850" s="490" t="s">
        <v>1569</v>
      </c>
      <c r="D850" s="19" t="s">
        <v>1621</v>
      </c>
      <c r="E850" s="18" t="s">
        <v>148</v>
      </c>
      <c r="F850" s="49" t="s">
        <v>1622</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136</v>
      </c>
      <c r="B851" s="490" t="s">
        <v>1567</v>
      </c>
      <c r="C851" s="18"/>
      <c r="D851" s="19" t="s">
        <v>1623</v>
      </c>
      <c r="E851" s="18"/>
      <c r="F851" s="50" t="s">
        <v>1624</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136</v>
      </c>
      <c r="B852" s="18" t="s">
        <v>136</v>
      </c>
      <c r="C852" s="490" t="s">
        <v>1623</v>
      </c>
      <c r="D852" s="19" t="s">
        <v>1625</v>
      </c>
      <c r="E852" s="18" t="s">
        <v>148</v>
      </c>
      <c r="F852" s="51" t="s">
        <v>142</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136</v>
      </c>
      <c r="B853" s="18" t="s">
        <v>136</v>
      </c>
      <c r="C853" s="490" t="s">
        <v>1623</v>
      </c>
      <c r="D853" s="19" t="s">
        <v>1626</v>
      </c>
      <c r="E853" s="18" t="s">
        <v>148</v>
      </c>
      <c r="F853" s="51" t="s">
        <v>144</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136</v>
      </c>
      <c r="B854" s="18" t="s">
        <v>136</v>
      </c>
      <c r="C854" s="490" t="s">
        <v>1623</v>
      </c>
      <c r="D854" s="19" t="s">
        <v>1627</v>
      </c>
      <c r="E854" s="18" t="s">
        <v>148</v>
      </c>
      <c r="F854" s="49" t="s">
        <v>146</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136</v>
      </c>
      <c r="B855" s="18" t="s">
        <v>136</v>
      </c>
      <c r="C855" s="490" t="s">
        <v>1623</v>
      </c>
      <c r="D855" s="19" t="s">
        <v>1628</v>
      </c>
      <c r="E855" s="18" t="s">
        <v>148</v>
      </c>
      <c r="F855" s="49" t="s">
        <v>1629</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136</v>
      </c>
      <c r="B856" s="18"/>
      <c r="C856" s="490" t="s">
        <v>1623</v>
      </c>
      <c r="D856" s="19" t="s">
        <v>1630</v>
      </c>
      <c r="E856" s="18" t="s">
        <v>148</v>
      </c>
      <c r="F856" s="49" t="s">
        <v>1631</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136</v>
      </c>
      <c r="B857" s="18" t="s">
        <v>136</v>
      </c>
      <c r="C857" s="490" t="s">
        <v>1623</v>
      </c>
      <c r="D857" s="19" t="s">
        <v>1632</v>
      </c>
      <c r="E857" s="18" t="s">
        <v>148</v>
      </c>
      <c r="F857" s="49" t="s">
        <v>1633</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136</v>
      </c>
      <c r="B858" s="18" t="s">
        <v>136</v>
      </c>
      <c r="C858" s="490" t="s">
        <v>1623</v>
      </c>
      <c r="D858" s="19" t="s">
        <v>1634</v>
      </c>
      <c r="E858" s="18" t="s">
        <v>148</v>
      </c>
      <c r="F858" s="49" t="s">
        <v>1635</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136</v>
      </c>
      <c r="B859" s="18" t="s">
        <v>136</v>
      </c>
      <c r="C859" s="490" t="s">
        <v>1623</v>
      </c>
      <c r="D859" s="19" t="s">
        <v>1636</v>
      </c>
      <c r="E859" s="18" t="s">
        <v>148</v>
      </c>
      <c r="F859" s="49" t="s">
        <v>1637</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136</v>
      </c>
      <c r="B860" s="18" t="s">
        <v>136</v>
      </c>
      <c r="C860" s="490" t="s">
        <v>1623</v>
      </c>
      <c r="D860" s="19" t="s">
        <v>1638</v>
      </c>
      <c r="E860" s="18" t="s">
        <v>148</v>
      </c>
      <c r="F860" s="49" t="s">
        <v>1639</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136</v>
      </c>
      <c r="B861" s="18" t="s">
        <v>136</v>
      </c>
      <c r="C861" s="490" t="s">
        <v>1623</v>
      </c>
      <c r="D861" s="19" t="s">
        <v>1640</v>
      </c>
      <c r="E861" s="18" t="s">
        <v>148</v>
      </c>
      <c r="F861" s="49" t="s">
        <v>1641</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136</v>
      </c>
      <c r="B862" s="18" t="s">
        <v>136</v>
      </c>
      <c r="C862" s="490" t="s">
        <v>1623</v>
      </c>
      <c r="D862" s="19" t="s">
        <v>1642</v>
      </c>
      <c r="E862" s="18" t="s">
        <v>148</v>
      </c>
      <c r="F862" s="49" t="s">
        <v>1643</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136</v>
      </c>
      <c r="B863" s="18" t="s">
        <v>136</v>
      </c>
      <c r="C863" s="490" t="s">
        <v>1623</v>
      </c>
      <c r="D863" s="19" t="s">
        <v>1644</v>
      </c>
      <c r="E863" s="18" t="s">
        <v>148</v>
      </c>
      <c r="F863" s="49" t="s">
        <v>1645</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136</v>
      </c>
      <c r="B864" s="18" t="s">
        <v>136</v>
      </c>
      <c r="C864" s="490" t="s">
        <v>1623</v>
      </c>
      <c r="D864" s="19" t="s">
        <v>1646</v>
      </c>
      <c r="E864" s="18" t="s">
        <v>148</v>
      </c>
      <c r="F864" s="49" t="s">
        <v>1647</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136</v>
      </c>
      <c r="B865" s="18" t="s">
        <v>136</v>
      </c>
      <c r="C865" s="490" t="s">
        <v>1623</v>
      </c>
      <c r="D865" s="19" t="s">
        <v>1648</v>
      </c>
      <c r="E865" s="18" t="s">
        <v>148</v>
      </c>
      <c r="F865" s="49" t="s">
        <v>1649</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136</v>
      </c>
      <c r="B866" s="18" t="s">
        <v>136</v>
      </c>
      <c r="C866" s="490" t="s">
        <v>1623</v>
      </c>
      <c r="D866" s="19" t="s">
        <v>1650</v>
      </c>
      <c r="E866" s="18" t="s">
        <v>148</v>
      </c>
      <c r="F866" s="49" t="s">
        <v>1651</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136</v>
      </c>
      <c r="B867" s="18" t="s">
        <v>136</v>
      </c>
      <c r="C867" s="490" t="s">
        <v>1623</v>
      </c>
      <c r="D867" s="19" t="s">
        <v>1652</v>
      </c>
      <c r="E867" s="18" t="s">
        <v>148</v>
      </c>
      <c r="F867" s="49" t="s">
        <v>1653</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136</v>
      </c>
      <c r="B868" s="18" t="s">
        <v>136</v>
      </c>
      <c r="C868" s="490" t="s">
        <v>1623</v>
      </c>
      <c r="D868" s="19" t="s">
        <v>1654</v>
      </c>
      <c r="E868" s="18" t="s">
        <v>148</v>
      </c>
      <c r="F868" s="49" t="s">
        <v>1655</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136</v>
      </c>
      <c r="B869" s="18" t="s">
        <v>136</v>
      </c>
      <c r="C869" s="490" t="s">
        <v>1623</v>
      </c>
      <c r="D869" s="19" t="s">
        <v>1656</v>
      </c>
      <c r="E869" s="18" t="s">
        <v>148</v>
      </c>
      <c r="F869" s="49" t="s">
        <v>1657</v>
      </c>
      <c r="G869" s="24">
        <v>0</v>
      </c>
      <c r="H869" s="24">
        <v>0</v>
      </c>
      <c r="I869" s="24"/>
      <c r="J869" s="24"/>
      <c r="K869" s="38" t="str">
        <f t="shared" si="42"/>
        <v/>
      </c>
      <c r="L869" s="36" t="str">
        <f t="shared" si="40"/>
        <v>否</v>
      </c>
      <c r="M869" s="36" t="str">
        <f t="shared" si="41"/>
        <v>是</v>
      </c>
    </row>
    <row r="870" ht="18.95" customHeight="1" spans="1:13">
      <c r="A870" s="17" t="s">
        <v>136</v>
      </c>
      <c r="B870" s="18" t="s">
        <v>136</v>
      </c>
      <c r="C870" s="490" t="s">
        <v>1623</v>
      </c>
      <c r="D870" s="19" t="s">
        <v>1658</v>
      </c>
      <c r="E870" s="18" t="s">
        <v>148</v>
      </c>
      <c r="F870" s="49" t="s">
        <v>1659</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136</v>
      </c>
      <c r="B871" s="18" t="s">
        <v>136</v>
      </c>
      <c r="C871" s="490" t="s">
        <v>1623</v>
      </c>
      <c r="D871" s="19" t="s">
        <v>1660</v>
      </c>
      <c r="E871" s="18" t="s">
        <v>148</v>
      </c>
      <c r="F871" s="49" t="s">
        <v>1661</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136</v>
      </c>
      <c r="B872" s="18" t="s">
        <v>136</v>
      </c>
      <c r="C872" s="490" t="s">
        <v>1623</v>
      </c>
      <c r="D872" s="19" t="s">
        <v>1662</v>
      </c>
      <c r="E872" s="18" t="s">
        <v>148</v>
      </c>
      <c r="F872" s="49" t="s">
        <v>1663</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136</v>
      </c>
      <c r="B873" s="18" t="s">
        <v>136</v>
      </c>
      <c r="C873" s="490" t="s">
        <v>1623</v>
      </c>
      <c r="D873" s="19" t="s">
        <v>1664</v>
      </c>
      <c r="E873" s="18" t="s">
        <v>148</v>
      </c>
      <c r="F873" s="49" t="s">
        <v>1665</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136</v>
      </c>
      <c r="B874" s="18" t="s">
        <v>136</v>
      </c>
      <c r="C874" s="490" t="s">
        <v>1623</v>
      </c>
      <c r="D874" s="19" t="s">
        <v>1666</v>
      </c>
      <c r="E874" s="18" t="s">
        <v>148</v>
      </c>
      <c r="F874" s="49" t="s">
        <v>1667</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136</v>
      </c>
      <c r="B875" s="18" t="s">
        <v>136</v>
      </c>
      <c r="C875" s="490" t="s">
        <v>1623</v>
      </c>
      <c r="D875" s="19" t="s">
        <v>1668</v>
      </c>
      <c r="E875" s="18" t="s">
        <v>148</v>
      </c>
      <c r="F875" s="49" t="s">
        <v>1669</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136</v>
      </c>
      <c r="B876" s="18" t="s">
        <v>136</v>
      </c>
      <c r="C876" s="490" t="s">
        <v>1623</v>
      </c>
      <c r="D876" s="19" t="s">
        <v>1670</v>
      </c>
      <c r="E876" s="18" t="s">
        <v>148</v>
      </c>
      <c r="F876" s="49" t="s">
        <v>1671</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136</v>
      </c>
      <c r="B877" s="18" t="s">
        <v>136</v>
      </c>
      <c r="C877" s="490" t="s">
        <v>1623</v>
      </c>
      <c r="D877" s="19" t="s">
        <v>1672</v>
      </c>
      <c r="E877" s="18" t="s">
        <v>148</v>
      </c>
      <c r="F877" s="49" t="s">
        <v>1673</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136</v>
      </c>
      <c r="B878" s="18" t="s">
        <v>136</v>
      </c>
      <c r="C878" s="490" t="s">
        <v>1623</v>
      </c>
      <c r="D878" s="19" t="s">
        <v>1674</v>
      </c>
      <c r="E878" s="18" t="s">
        <v>148</v>
      </c>
      <c r="F878" s="49" t="s">
        <v>1675</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136</v>
      </c>
      <c r="B879" s="18" t="s">
        <v>136</v>
      </c>
      <c r="C879" s="490" t="s">
        <v>1623</v>
      </c>
      <c r="D879" s="19" t="s">
        <v>1676</v>
      </c>
      <c r="E879" s="18" t="s">
        <v>148</v>
      </c>
      <c r="F879" s="49" t="s">
        <v>1677</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136</v>
      </c>
      <c r="B880" s="490" t="s">
        <v>1567</v>
      </c>
      <c r="C880" s="18"/>
      <c r="D880" s="19" t="s">
        <v>1678</v>
      </c>
      <c r="E880" s="18"/>
      <c r="F880" s="50" t="s">
        <v>1679</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136</v>
      </c>
      <c r="B881" s="18" t="s">
        <v>136</v>
      </c>
      <c r="C881" s="490" t="s">
        <v>1678</v>
      </c>
      <c r="D881" s="19" t="s">
        <v>1680</v>
      </c>
      <c r="E881" s="18" t="s">
        <v>148</v>
      </c>
      <c r="F881" s="49" t="s">
        <v>142</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136</v>
      </c>
      <c r="B882" s="18" t="s">
        <v>136</v>
      </c>
      <c r="C882" s="490" t="s">
        <v>1678</v>
      </c>
      <c r="D882" s="19" t="s">
        <v>1681</v>
      </c>
      <c r="E882" s="18" t="s">
        <v>148</v>
      </c>
      <c r="F882" s="27" t="s">
        <v>144</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136</v>
      </c>
      <c r="B883" s="18" t="s">
        <v>136</v>
      </c>
      <c r="C883" s="490" t="s">
        <v>1678</v>
      </c>
      <c r="D883" s="19" t="s">
        <v>1682</v>
      </c>
      <c r="E883" s="18" t="s">
        <v>148</v>
      </c>
      <c r="F883" s="49" t="s">
        <v>146</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136</v>
      </c>
      <c r="B884" s="18" t="s">
        <v>136</v>
      </c>
      <c r="C884" s="490" t="s">
        <v>1678</v>
      </c>
      <c r="D884" s="19" t="s">
        <v>1683</v>
      </c>
      <c r="E884" s="18" t="s">
        <v>148</v>
      </c>
      <c r="F884" s="49" t="s">
        <v>1684</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136</v>
      </c>
      <c r="B885" s="18" t="s">
        <v>136</v>
      </c>
      <c r="C885" s="490" t="s">
        <v>1678</v>
      </c>
      <c r="D885" s="19" t="s">
        <v>1685</v>
      </c>
      <c r="E885" s="18" t="s">
        <v>148</v>
      </c>
      <c r="F885" s="49" t="s">
        <v>1686</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136</v>
      </c>
      <c r="B886" s="18" t="s">
        <v>136</v>
      </c>
      <c r="C886" s="490" t="s">
        <v>1678</v>
      </c>
      <c r="D886" s="484" t="s">
        <v>1687</v>
      </c>
      <c r="E886" s="18" t="s">
        <v>148</v>
      </c>
      <c r="F886" s="49" t="s">
        <v>1688</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136</v>
      </c>
      <c r="B887" s="18" t="s">
        <v>136</v>
      </c>
      <c r="C887" s="490" t="s">
        <v>1678</v>
      </c>
      <c r="D887" s="19" t="s">
        <v>1689</v>
      </c>
      <c r="E887" s="18" t="s">
        <v>148</v>
      </c>
      <c r="F887" s="49" t="s">
        <v>1690</v>
      </c>
      <c r="G887" s="24">
        <v>0</v>
      </c>
      <c r="H887" s="24">
        <v>0</v>
      </c>
      <c r="I887" s="24"/>
      <c r="J887" s="24"/>
      <c r="K887" s="38" t="str">
        <f t="shared" si="42"/>
        <v/>
      </c>
      <c r="L887" s="36" t="str">
        <f t="shared" si="40"/>
        <v>否</v>
      </c>
      <c r="M887" s="36" t="str">
        <f t="shared" si="41"/>
        <v>是</v>
      </c>
    </row>
    <row r="888" ht="18.95" customHeight="1" spans="1:13">
      <c r="A888" s="17" t="s">
        <v>136</v>
      </c>
      <c r="B888" s="18"/>
      <c r="C888" s="490" t="s">
        <v>1678</v>
      </c>
      <c r="D888" s="19" t="s">
        <v>1691</v>
      </c>
      <c r="E888" s="18" t="s">
        <v>148</v>
      </c>
      <c r="F888" s="49" t="s">
        <v>1692</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136</v>
      </c>
      <c r="B889" s="18" t="s">
        <v>136</v>
      </c>
      <c r="C889" s="490" t="s">
        <v>1678</v>
      </c>
      <c r="D889" s="19" t="s">
        <v>1693</v>
      </c>
      <c r="E889" s="18" t="s">
        <v>148</v>
      </c>
      <c r="F889" s="49" t="s">
        <v>1694</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136</v>
      </c>
      <c r="B890" s="18" t="s">
        <v>136</v>
      </c>
      <c r="C890" s="490" t="s">
        <v>1678</v>
      </c>
      <c r="D890" s="19" t="s">
        <v>1695</v>
      </c>
      <c r="E890" s="18" t="s">
        <v>148</v>
      </c>
      <c r="F890" s="49" t="s">
        <v>1696</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136</v>
      </c>
      <c r="B891" s="18" t="s">
        <v>136</v>
      </c>
      <c r="C891" s="490" t="s">
        <v>1678</v>
      </c>
      <c r="D891" s="19" t="s">
        <v>1697</v>
      </c>
      <c r="E891" s="18" t="s">
        <v>148</v>
      </c>
      <c r="F891" s="49" t="s">
        <v>1698</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136</v>
      </c>
      <c r="B892" s="18" t="s">
        <v>136</v>
      </c>
      <c r="C892" s="490" t="s">
        <v>1678</v>
      </c>
      <c r="D892" s="19" t="s">
        <v>1699</v>
      </c>
      <c r="E892" s="18" t="s">
        <v>148</v>
      </c>
      <c r="F892" s="49" t="s">
        <v>1700</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136</v>
      </c>
      <c r="B893" s="18" t="s">
        <v>136</v>
      </c>
      <c r="C893" s="490" t="s">
        <v>1678</v>
      </c>
      <c r="D893" s="19" t="s">
        <v>1701</v>
      </c>
      <c r="E893" s="18" t="s">
        <v>148</v>
      </c>
      <c r="F893" s="49" t="s">
        <v>1702</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136</v>
      </c>
      <c r="B894" s="18" t="s">
        <v>136</v>
      </c>
      <c r="C894" s="490" t="s">
        <v>1678</v>
      </c>
      <c r="D894" s="19" t="s">
        <v>1703</v>
      </c>
      <c r="E894" s="18" t="s">
        <v>148</v>
      </c>
      <c r="F894" s="49" t="s">
        <v>1704</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136</v>
      </c>
      <c r="B895" s="18" t="s">
        <v>136</v>
      </c>
      <c r="C895" s="490" t="s">
        <v>1678</v>
      </c>
      <c r="D895" s="19" t="s">
        <v>1705</v>
      </c>
      <c r="E895" s="18" t="s">
        <v>148</v>
      </c>
      <c r="F895" s="49" t="s">
        <v>1706</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136</v>
      </c>
      <c r="B896" s="18" t="s">
        <v>136</v>
      </c>
      <c r="C896" s="490" t="s">
        <v>1678</v>
      </c>
      <c r="D896" s="19" t="s">
        <v>1707</v>
      </c>
      <c r="E896" s="18" t="s">
        <v>148</v>
      </c>
      <c r="F896" s="49" t="s">
        <v>1708</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136</v>
      </c>
      <c r="B897" s="18" t="s">
        <v>136</v>
      </c>
      <c r="C897" s="490" t="s">
        <v>1678</v>
      </c>
      <c r="D897" s="19" t="s">
        <v>1709</v>
      </c>
      <c r="E897" s="18" t="s">
        <v>148</v>
      </c>
      <c r="F897" s="49" t="s">
        <v>1710</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136</v>
      </c>
      <c r="B898" s="18" t="s">
        <v>136</v>
      </c>
      <c r="C898" s="490" t="s">
        <v>1678</v>
      </c>
      <c r="D898" s="19" t="s">
        <v>1711</v>
      </c>
      <c r="E898" s="18" t="s">
        <v>148</v>
      </c>
      <c r="F898" s="49" t="s">
        <v>1712</v>
      </c>
      <c r="G898" s="24">
        <v>0</v>
      </c>
      <c r="H898" s="24">
        <v>0</v>
      </c>
      <c r="I898" s="24"/>
      <c r="J898" s="24"/>
      <c r="K898" s="38" t="str">
        <f t="shared" si="42"/>
        <v/>
      </c>
      <c r="L898" s="36" t="str">
        <f t="shared" si="40"/>
        <v>否</v>
      </c>
      <c r="M898" s="36" t="str">
        <f t="shared" si="41"/>
        <v>是</v>
      </c>
    </row>
    <row r="899" ht="18.95" customHeight="1" spans="1:13">
      <c r="A899" s="17" t="s">
        <v>136</v>
      </c>
      <c r="B899" s="18" t="s">
        <v>136</v>
      </c>
      <c r="C899" s="490" t="s">
        <v>1678</v>
      </c>
      <c r="D899" s="19" t="s">
        <v>1713</v>
      </c>
      <c r="E899" s="18" t="s">
        <v>148</v>
      </c>
      <c r="F899" s="49" t="s">
        <v>1714</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136</v>
      </c>
      <c r="B900" s="18" t="s">
        <v>136</v>
      </c>
      <c r="C900" s="490" t="s">
        <v>1678</v>
      </c>
      <c r="D900" s="19" t="s">
        <v>1715</v>
      </c>
      <c r="E900" s="18" t="s">
        <v>148</v>
      </c>
      <c r="F900" s="49" t="s">
        <v>1716</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136</v>
      </c>
      <c r="B901" s="18" t="s">
        <v>136</v>
      </c>
      <c r="C901" s="490" t="s">
        <v>1678</v>
      </c>
      <c r="D901" s="19" t="s">
        <v>1717</v>
      </c>
      <c r="E901" s="18" t="s">
        <v>148</v>
      </c>
      <c r="F901" s="27" t="s">
        <v>1718</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136</v>
      </c>
      <c r="B902" s="18" t="s">
        <v>136</v>
      </c>
      <c r="C902" s="490" t="s">
        <v>1678</v>
      </c>
      <c r="D902" s="19" t="s">
        <v>1719</v>
      </c>
      <c r="E902" s="18" t="s">
        <v>148</v>
      </c>
      <c r="F902" s="49" t="s">
        <v>1720</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136</v>
      </c>
      <c r="B903" s="18" t="s">
        <v>136</v>
      </c>
      <c r="C903" s="490" t="s">
        <v>1678</v>
      </c>
      <c r="D903" s="19" t="s">
        <v>1721</v>
      </c>
      <c r="E903" s="18" t="s">
        <v>148</v>
      </c>
      <c r="F903" s="49" t="s">
        <v>1661</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136</v>
      </c>
      <c r="B904" s="18" t="s">
        <v>136</v>
      </c>
      <c r="C904" s="490" t="s">
        <v>1678</v>
      </c>
      <c r="D904" s="19" t="s">
        <v>1722</v>
      </c>
      <c r="E904" s="18" t="s">
        <v>148</v>
      </c>
      <c r="F904" s="49" t="s">
        <v>1723</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136</v>
      </c>
      <c r="B905" s="18" t="s">
        <v>136</v>
      </c>
      <c r="C905" s="490" t="s">
        <v>1678</v>
      </c>
      <c r="D905" s="19" t="s">
        <v>1724</v>
      </c>
      <c r="E905" s="18" t="s">
        <v>148</v>
      </c>
      <c r="F905" s="49" t="s">
        <v>1725</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136</v>
      </c>
      <c r="B906" s="18" t="s">
        <v>136</v>
      </c>
      <c r="C906" s="490" t="s">
        <v>1678</v>
      </c>
      <c r="D906" s="19" t="s">
        <v>1726</v>
      </c>
      <c r="E906" s="18" t="s">
        <v>148</v>
      </c>
      <c r="F906" s="49" t="s">
        <v>1727</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136</v>
      </c>
      <c r="B907" s="490" t="s">
        <v>1567</v>
      </c>
      <c r="C907" s="18"/>
      <c r="D907" s="19" t="s">
        <v>1728</v>
      </c>
      <c r="E907" s="18"/>
      <c r="F907" s="50" t="s">
        <v>1729</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136</v>
      </c>
      <c r="B908" s="18" t="s">
        <v>136</v>
      </c>
      <c r="C908" s="19" t="s">
        <v>1728</v>
      </c>
      <c r="D908" s="19" t="s">
        <v>1730</v>
      </c>
      <c r="E908" s="18" t="s">
        <v>148</v>
      </c>
      <c r="F908" s="49" t="s">
        <v>142</v>
      </c>
      <c r="G908" s="24">
        <v>0</v>
      </c>
      <c r="H908" s="24">
        <v>0</v>
      </c>
      <c r="I908" s="24"/>
      <c r="J908" s="24"/>
      <c r="K908" s="38" t="str">
        <f t="shared" si="45"/>
        <v/>
      </c>
      <c r="L908" s="36" t="str">
        <f t="shared" si="43"/>
        <v>否</v>
      </c>
      <c r="M908" s="36" t="str">
        <f t="shared" si="44"/>
        <v>是</v>
      </c>
    </row>
    <row r="909" ht="18.95" customHeight="1" spans="1:13">
      <c r="A909" s="17" t="s">
        <v>136</v>
      </c>
      <c r="B909" s="18" t="s">
        <v>136</v>
      </c>
      <c r="C909" s="19" t="s">
        <v>1728</v>
      </c>
      <c r="D909" s="19" t="s">
        <v>1731</v>
      </c>
      <c r="E909" s="18" t="s">
        <v>148</v>
      </c>
      <c r="F909" s="49" t="s">
        <v>144</v>
      </c>
      <c r="G909" s="24">
        <v>0</v>
      </c>
      <c r="H909" s="24">
        <v>0</v>
      </c>
      <c r="I909" s="24"/>
      <c r="J909" s="24"/>
      <c r="K909" s="38" t="str">
        <f t="shared" si="45"/>
        <v/>
      </c>
      <c r="L909" s="36" t="str">
        <f t="shared" si="43"/>
        <v>否</v>
      </c>
      <c r="M909" s="36" t="str">
        <f t="shared" si="44"/>
        <v>是</v>
      </c>
    </row>
    <row r="910" ht="18.95" customHeight="1" spans="1:13">
      <c r="A910" s="17" t="s">
        <v>136</v>
      </c>
      <c r="B910" s="18" t="s">
        <v>136</v>
      </c>
      <c r="C910" s="19" t="s">
        <v>1728</v>
      </c>
      <c r="D910" s="19" t="s">
        <v>1732</v>
      </c>
      <c r="E910" s="18" t="s">
        <v>148</v>
      </c>
      <c r="F910" s="49" t="s">
        <v>146</v>
      </c>
      <c r="G910" s="24">
        <v>0</v>
      </c>
      <c r="H910" s="24">
        <v>0</v>
      </c>
      <c r="I910" s="24"/>
      <c r="J910" s="24"/>
      <c r="K910" s="38" t="str">
        <f t="shared" si="45"/>
        <v/>
      </c>
      <c r="L910" s="36" t="str">
        <f t="shared" si="43"/>
        <v>否</v>
      </c>
      <c r="M910" s="36" t="str">
        <f t="shared" si="44"/>
        <v>是</v>
      </c>
    </row>
    <row r="911" ht="18.95" customHeight="1" spans="1:13">
      <c r="A911" s="17" t="s">
        <v>136</v>
      </c>
      <c r="B911" s="18" t="s">
        <v>136</v>
      </c>
      <c r="C911" s="19" t="s">
        <v>1728</v>
      </c>
      <c r="D911" s="19" t="s">
        <v>1733</v>
      </c>
      <c r="E911" s="18" t="s">
        <v>148</v>
      </c>
      <c r="F911" s="49" t="s">
        <v>1734</v>
      </c>
      <c r="G911" s="24">
        <v>0</v>
      </c>
      <c r="H911" s="24">
        <v>0</v>
      </c>
      <c r="I911" s="24"/>
      <c r="J911" s="24"/>
      <c r="K911" s="38" t="str">
        <f t="shared" si="45"/>
        <v/>
      </c>
      <c r="L911" s="36" t="str">
        <f t="shared" si="43"/>
        <v>否</v>
      </c>
      <c r="M911" s="36" t="str">
        <f t="shared" si="44"/>
        <v>是</v>
      </c>
    </row>
    <row r="912" ht="18.95" customHeight="1" spans="1:13">
      <c r="A912" s="17" t="s">
        <v>136</v>
      </c>
      <c r="B912" s="18" t="s">
        <v>136</v>
      </c>
      <c r="C912" s="19" t="s">
        <v>1728</v>
      </c>
      <c r="D912" s="19" t="s">
        <v>1735</v>
      </c>
      <c r="E912" s="18" t="s">
        <v>148</v>
      </c>
      <c r="F912" s="49" t="s">
        <v>1736</v>
      </c>
      <c r="G912" s="24">
        <v>0</v>
      </c>
      <c r="H912" s="24">
        <v>0</v>
      </c>
      <c r="I912" s="24"/>
      <c r="J912" s="24"/>
      <c r="K912" s="38" t="str">
        <f t="shared" si="45"/>
        <v/>
      </c>
      <c r="L912" s="36" t="str">
        <f t="shared" si="43"/>
        <v>否</v>
      </c>
      <c r="M912" s="36" t="str">
        <f t="shared" si="44"/>
        <v>是</v>
      </c>
    </row>
    <row r="913" ht="18.95" customHeight="1" spans="1:13">
      <c r="A913" s="17" t="s">
        <v>136</v>
      </c>
      <c r="B913" s="18" t="s">
        <v>136</v>
      </c>
      <c r="C913" s="19" t="s">
        <v>1728</v>
      </c>
      <c r="D913" s="19" t="s">
        <v>1737</v>
      </c>
      <c r="E913" s="18" t="s">
        <v>148</v>
      </c>
      <c r="F913" s="49" t="s">
        <v>1738</v>
      </c>
      <c r="G913" s="24">
        <v>0</v>
      </c>
      <c r="H913" s="24">
        <v>0</v>
      </c>
      <c r="I913" s="24"/>
      <c r="J913" s="24"/>
      <c r="K913" s="38" t="str">
        <f t="shared" si="45"/>
        <v/>
      </c>
      <c r="L913" s="36" t="str">
        <f t="shared" si="43"/>
        <v>否</v>
      </c>
      <c r="M913" s="36" t="str">
        <f t="shared" si="44"/>
        <v>是</v>
      </c>
    </row>
    <row r="914" ht="18.95" customHeight="1" spans="1:13">
      <c r="A914" s="17" t="s">
        <v>136</v>
      </c>
      <c r="B914" s="18" t="s">
        <v>136</v>
      </c>
      <c r="C914" s="19" t="s">
        <v>1728</v>
      </c>
      <c r="D914" s="19" t="s">
        <v>1739</v>
      </c>
      <c r="E914" s="18" t="s">
        <v>148</v>
      </c>
      <c r="F914" s="49" t="s">
        <v>1740</v>
      </c>
      <c r="G914" s="24">
        <v>0</v>
      </c>
      <c r="H914" s="24">
        <v>0</v>
      </c>
      <c r="I914" s="24"/>
      <c r="J914" s="24"/>
      <c r="K914" s="38" t="str">
        <f t="shared" si="45"/>
        <v/>
      </c>
      <c r="L914" s="36" t="str">
        <f t="shared" si="43"/>
        <v>否</v>
      </c>
      <c r="M914" s="36" t="str">
        <f t="shared" si="44"/>
        <v>是</v>
      </c>
    </row>
    <row r="915" ht="18.95" customHeight="1" spans="1:13">
      <c r="A915" s="17" t="s">
        <v>136</v>
      </c>
      <c r="B915" s="18" t="s">
        <v>136</v>
      </c>
      <c r="C915" s="19" t="s">
        <v>1728</v>
      </c>
      <c r="D915" s="19" t="s">
        <v>1741</v>
      </c>
      <c r="E915" s="18" t="s">
        <v>148</v>
      </c>
      <c r="F915" s="49" t="s">
        <v>1742</v>
      </c>
      <c r="G915" s="24">
        <v>0</v>
      </c>
      <c r="H915" s="24">
        <v>0</v>
      </c>
      <c r="I915" s="24"/>
      <c r="J915" s="24"/>
      <c r="K915" s="38" t="str">
        <f t="shared" si="45"/>
        <v/>
      </c>
      <c r="L915" s="36" t="str">
        <f t="shared" si="43"/>
        <v>否</v>
      </c>
      <c r="M915" s="36" t="str">
        <f t="shared" si="44"/>
        <v>是</v>
      </c>
    </row>
    <row r="916" ht="18.95" customHeight="1" spans="1:13">
      <c r="A916" s="17" t="s">
        <v>136</v>
      </c>
      <c r="B916" s="18"/>
      <c r="C916" s="19" t="s">
        <v>1728</v>
      </c>
      <c r="D916" s="19" t="s">
        <v>1743</v>
      </c>
      <c r="E916" s="18" t="s">
        <v>148</v>
      </c>
      <c r="F916" s="49" t="s">
        <v>1744</v>
      </c>
      <c r="G916" s="24">
        <v>0</v>
      </c>
      <c r="H916" s="24">
        <v>0</v>
      </c>
      <c r="I916" s="24"/>
      <c r="J916" s="24"/>
      <c r="K916" s="38" t="str">
        <f t="shared" si="45"/>
        <v/>
      </c>
      <c r="L916" s="36" t="str">
        <f t="shared" si="43"/>
        <v>否</v>
      </c>
      <c r="M916" s="36" t="str">
        <f t="shared" si="44"/>
        <v>是</v>
      </c>
    </row>
    <row r="917" ht="18.95" customHeight="1" spans="1:13">
      <c r="A917" s="17" t="s">
        <v>136</v>
      </c>
      <c r="B917" s="18" t="s">
        <v>136</v>
      </c>
      <c r="C917" s="19" t="s">
        <v>1728</v>
      </c>
      <c r="D917" s="19" t="s">
        <v>1745</v>
      </c>
      <c r="E917" s="18" t="s">
        <v>148</v>
      </c>
      <c r="F917" s="49" t="s">
        <v>1746</v>
      </c>
      <c r="G917" s="24">
        <v>0</v>
      </c>
      <c r="H917" s="24">
        <v>0</v>
      </c>
      <c r="I917" s="24"/>
      <c r="J917" s="24"/>
      <c r="K917" s="35" t="str">
        <f t="shared" si="45"/>
        <v/>
      </c>
      <c r="L917" s="36" t="str">
        <f t="shared" si="43"/>
        <v>否</v>
      </c>
      <c r="M917" s="36" t="str">
        <f t="shared" si="44"/>
        <v>是</v>
      </c>
    </row>
    <row r="918" ht="18.95" customHeight="1" spans="1:13">
      <c r="A918" s="17" t="s">
        <v>136</v>
      </c>
      <c r="B918" s="490" t="s">
        <v>1567</v>
      </c>
      <c r="C918" s="18"/>
      <c r="D918" s="19" t="s">
        <v>1747</v>
      </c>
      <c r="E918" s="18"/>
      <c r="F918" s="50" t="s">
        <v>1748</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136</v>
      </c>
      <c r="B919" s="18" t="s">
        <v>136</v>
      </c>
      <c r="C919" s="490" t="s">
        <v>1747</v>
      </c>
      <c r="D919" s="19" t="s">
        <v>1749</v>
      </c>
      <c r="E919" s="18" t="s">
        <v>148</v>
      </c>
      <c r="F919" s="27" t="s">
        <v>142</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136</v>
      </c>
      <c r="B920" s="18" t="s">
        <v>136</v>
      </c>
      <c r="C920" s="490" t="s">
        <v>1747</v>
      </c>
      <c r="D920" s="19" t="s">
        <v>1750</v>
      </c>
      <c r="E920" s="18" t="s">
        <v>148</v>
      </c>
      <c r="F920" s="49" t="s">
        <v>144</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136</v>
      </c>
      <c r="B921" s="18" t="s">
        <v>136</v>
      </c>
      <c r="C921" s="490" t="s">
        <v>1747</v>
      </c>
      <c r="D921" s="19" t="s">
        <v>1751</v>
      </c>
      <c r="E921" s="18" t="s">
        <v>148</v>
      </c>
      <c r="F921" s="49" t="s">
        <v>146</v>
      </c>
      <c r="G921" s="24">
        <v>0</v>
      </c>
      <c r="H921" s="24">
        <v>0</v>
      </c>
      <c r="I921" s="24"/>
      <c r="J921" s="24"/>
      <c r="K921" s="42" t="str">
        <f t="shared" si="45"/>
        <v/>
      </c>
      <c r="L921" s="36" t="str">
        <f t="shared" si="43"/>
        <v>否</v>
      </c>
      <c r="M921" s="36" t="str">
        <f t="shared" si="44"/>
        <v>是</v>
      </c>
    </row>
    <row r="922" ht="18.95" customHeight="1" spans="1:13">
      <c r="A922" s="17" t="s">
        <v>136</v>
      </c>
      <c r="B922" s="18" t="s">
        <v>136</v>
      </c>
      <c r="C922" s="490" t="s">
        <v>1747</v>
      </c>
      <c r="D922" s="19" t="s">
        <v>1752</v>
      </c>
      <c r="E922" s="18" t="s">
        <v>148</v>
      </c>
      <c r="F922" s="49" t="s">
        <v>1753</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136</v>
      </c>
      <c r="B923" s="18" t="s">
        <v>136</v>
      </c>
      <c r="C923" s="490" t="s">
        <v>1747</v>
      </c>
      <c r="D923" s="19" t="s">
        <v>1754</v>
      </c>
      <c r="E923" s="18" t="s">
        <v>148</v>
      </c>
      <c r="F923" s="49" t="s">
        <v>1755</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136</v>
      </c>
      <c r="B924" s="18" t="s">
        <v>136</v>
      </c>
      <c r="C924" s="490" t="s">
        <v>1747</v>
      </c>
      <c r="D924" s="19" t="s">
        <v>1756</v>
      </c>
      <c r="E924" s="18" t="s">
        <v>148</v>
      </c>
      <c r="F924" s="49" t="s">
        <v>1757</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136</v>
      </c>
      <c r="B925" s="18" t="s">
        <v>136</v>
      </c>
      <c r="C925" s="490" t="s">
        <v>1747</v>
      </c>
      <c r="D925" s="19" t="s">
        <v>1758</v>
      </c>
      <c r="E925" s="18" t="s">
        <v>148</v>
      </c>
      <c r="F925" s="49" t="s">
        <v>1759</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136</v>
      </c>
      <c r="B926" s="18" t="s">
        <v>136</v>
      </c>
      <c r="C926" s="490" t="s">
        <v>1747</v>
      </c>
      <c r="D926" s="19" t="s">
        <v>1760</v>
      </c>
      <c r="E926" s="18" t="s">
        <v>148</v>
      </c>
      <c r="F926" s="49" t="s">
        <v>4635</v>
      </c>
      <c r="G926" s="24">
        <v>0</v>
      </c>
      <c r="H926" s="24">
        <v>0</v>
      </c>
      <c r="I926" s="24"/>
      <c r="J926" s="24"/>
      <c r="K926" s="42" t="str">
        <f t="shared" si="45"/>
        <v/>
      </c>
      <c r="L926" s="36" t="str">
        <f t="shared" si="43"/>
        <v>否</v>
      </c>
      <c r="M926" s="36" t="str">
        <f t="shared" si="44"/>
        <v>是</v>
      </c>
    </row>
    <row r="927" ht="18.95" customHeight="1" spans="1:13">
      <c r="A927" s="17" t="s">
        <v>136</v>
      </c>
      <c r="B927" s="18"/>
      <c r="C927" s="490" t="s">
        <v>1747</v>
      </c>
      <c r="D927" s="19" t="s">
        <v>1762</v>
      </c>
      <c r="E927" s="18" t="s">
        <v>148</v>
      </c>
      <c r="F927" s="49" t="s">
        <v>1763</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136</v>
      </c>
      <c r="B928" s="18" t="s">
        <v>136</v>
      </c>
      <c r="C928" s="490" t="s">
        <v>1747</v>
      </c>
      <c r="D928" s="19" t="s">
        <v>1764</v>
      </c>
      <c r="E928" s="18" t="s">
        <v>148</v>
      </c>
      <c r="F928" s="49" t="s">
        <v>1765</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136</v>
      </c>
      <c r="B929" s="490" t="s">
        <v>1567</v>
      </c>
      <c r="C929" s="18"/>
      <c r="D929" s="19" t="s">
        <v>1766</v>
      </c>
      <c r="E929" s="18"/>
      <c r="F929" s="50" t="s">
        <v>1767</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136</v>
      </c>
      <c r="B930" s="18" t="s">
        <v>136</v>
      </c>
      <c r="C930" s="490" t="s">
        <v>1766</v>
      </c>
      <c r="D930" s="19" t="s">
        <v>1768</v>
      </c>
      <c r="E930" s="18" t="s">
        <v>148</v>
      </c>
      <c r="F930" s="49" t="s">
        <v>863</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136</v>
      </c>
      <c r="B931" s="18" t="s">
        <v>136</v>
      </c>
      <c r="C931" s="490" t="s">
        <v>1766</v>
      </c>
      <c r="D931" s="19" t="s">
        <v>1769</v>
      </c>
      <c r="E931" s="18" t="s">
        <v>148</v>
      </c>
      <c r="F931" s="49" t="s">
        <v>1770</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136</v>
      </c>
      <c r="B932" s="18" t="s">
        <v>136</v>
      </c>
      <c r="C932" s="490" t="s">
        <v>1766</v>
      </c>
      <c r="D932" s="19" t="s">
        <v>1771</v>
      </c>
      <c r="E932" s="18" t="s">
        <v>148</v>
      </c>
      <c r="F932" s="49" t="s">
        <v>1772</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136</v>
      </c>
      <c r="B933" s="18" t="s">
        <v>136</v>
      </c>
      <c r="C933" s="490" t="s">
        <v>1766</v>
      </c>
      <c r="D933" s="19" t="s">
        <v>1773</v>
      </c>
      <c r="E933" s="18" t="s">
        <v>148</v>
      </c>
      <c r="F933" s="49" t="s">
        <v>1774</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136</v>
      </c>
      <c r="B934" s="18" t="s">
        <v>136</v>
      </c>
      <c r="C934" s="490" t="s">
        <v>1766</v>
      </c>
      <c r="D934" s="19" t="s">
        <v>1775</v>
      </c>
      <c r="E934" s="18" t="s">
        <v>148</v>
      </c>
      <c r="F934" s="49" t="s">
        <v>1776</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136</v>
      </c>
      <c r="B935" s="490" t="s">
        <v>1567</v>
      </c>
      <c r="C935" s="18"/>
      <c r="D935" s="484" t="s">
        <v>1777</v>
      </c>
      <c r="E935" s="18"/>
      <c r="F935" s="50" t="s">
        <v>1778</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136</v>
      </c>
      <c r="B936" s="18" t="s">
        <v>136</v>
      </c>
      <c r="C936" s="490" t="s">
        <v>1777</v>
      </c>
      <c r="D936" s="19" t="s">
        <v>1779</v>
      </c>
      <c r="E936" s="18" t="s">
        <v>148</v>
      </c>
      <c r="F936" s="49" t="s">
        <v>1780</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136</v>
      </c>
      <c r="B937" s="18" t="s">
        <v>136</v>
      </c>
      <c r="C937" s="490" t="s">
        <v>1777</v>
      </c>
      <c r="D937" s="19" t="s">
        <v>1781</v>
      </c>
      <c r="E937" s="18" t="s">
        <v>148</v>
      </c>
      <c r="F937" s="49" t="s">
        <v>1782</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136</v>
      </c>
      <c r="B938" s="18"/>
      <c r="C938" s="490" t="s">
        <v>1777</v>
      </c>
      <c r="D938" s="19" t="s">
        <v>1783</v>
      </c>
      <c r="E938" s="18" t="s">
        <v>148</v>
      </c>
      <c r="F938" s="49" t="s">
        <v>1784</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136</v>
      </c>
      <c r="B939" s="18" t="s">
        <v>136</v>
      </c>
      <c r="C939" s="490" t="s">
        <v>1777</v>
      </c>
      <c r="D939" s="19" t="s">
        <v>1785</v>
      </c>
      <c r="E939" s="18" t="s">
        <v>148</v>
      </c>
      <c r="F939" s="49" t="s">
        <v>1786</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136</v>
      </c>
      <c r="B940" s="18" t="s">
        <v>136</v>
      </c>
      <c r="C940" s="490" t="s">
        <v>1777</v>
      </c>
      <c r="D940" s="19" t="s">
        <v>1787</v>
      </c>
      <c r="E940" s="18" t="s">
        <v>148</v>
      </c>
      <c r="F940" s="49" t="s">
        <v>1788</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136</v>
      </c>
      <c r="B941" s="18" t="s">
        <v>136</v>
      </c>
      <c r="C941" s="490" t="s">
        <v>1777</v>
      </c>
      <c r="D941" s="19" t="s">
        <v>1789</v>
      </c>
      <c r="E941" s="18" t="s">
        <v>148</v>
      </c>
      <c r="F941" s="27" t="s">
        <v>1790</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136</v>
      </c>
      <c r="B942" s="490" t="s">
        <v>1567</v>
      </c>
      <c r="C942" s="18"/>
      <c r="D942" s="19" t="s">
        <v>1791</v>
      </c>
      <c r="E942" s="18"/>
      <c r="F942" s="50" t="s">
        <v>1792</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136</v>
      </c>
      <c r="B943" s="18" t="s">
        <v>136</v>
      </c>
      <c r="C943" s="490" t="s">
        <v>1791</v>
      </c>
      <c r="D943" s="19" t="s">
        <v>1793</v>
      </c>
      <c r="E943" s="18" t="s">
        <v>148</v>
      </c>
      <c r="F943" s="51" t="s">
        <v>1794</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136</v>
      </c>
      <c r="B944" s="18"/>
      <c r="C944" s="490" t="s">
        <v>1791</v>
      </c>
      <c r="D944" s="19" t="s">
        <v>1795</v>
      </c>
      <c r="E944" s="18" t="s">
        <v>148</v>
      </c>
      <c r="F944" s="49" t="s">
        <v>1796</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136</v>
      </c>
      <c r="B945" s="18" t="s">
        <v>136</v>
      </c>
      <c r="C945" s="490" t="s">
        <v>1791</v>
      </c>
      <c r="D945" s="19" t="s">
        <v>1797</v>
      </c>
      <c r="E945" s="18" t="s">
        <v>148</v>
      </c>
      <c r="F945" s="49" t="s">
        <v>1798</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136</v>
      </c>
      <c r="B946" s="490" t="s">
        <v>1567</v>
      </c>
      <c r="C946" s="18"/>
      <c r="D946" s="484" t="s">
        <v>1799</v>
      </c>
      <c r="E946" s="18"/>
      <c r="F946" s="48" t="s">
        <v>1800</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136</v>
      </c>
      <c r="B947" s="18" t="s">
        <v>136</v>
      </c>
      <c r="C947" s="490" t="s">
        <v>1799</v>
      </c>
      <c r="D947" s="19" t="s">
        <v>1801</v>
      </c>
      <c r="E947" s="18" t="s">
        <v>148</v>
      </c>
      <c r="F947" s="27" t="s">
        <v>1802</v>
      </c>
      <c r="G947" s="24">
        <v>0</v>
      </c>
      <c r="H947" s="24">
        <v>0</v>
      </c>
      <c r="I947" s="24"/>
      <c r="J947" s="24"/>
      <c r="K947" s="38" t="str">
        <f t="shared" si="46"/>
        <v/>
      </c>
      <c r="L947" s="36" t="str">
        <f t="shared" si="43"/>
        <v>否</v>
      </c>
      <c r="M947" s="36" t="str">
        <f t="shared" si="44"/>
        <v>是</v>
      </c>
    </row>
    <row r="948" ht="18.95" customHeight="1" spans="1:13">
      <c r="A948" s="17" t="s">
        <v>136</v>
      </c>
      <c r="B948" s="18" t="s">
        <v>136</v>
      </c>
      <c r="C948" s="490" t="s">
        <v>1799</v>
      </c>
      <c r="D948" s="19" t="s">
        <v>1803</v>
      </c>
      <c r="E948" s="18" t="s">
        <v>148</v>
      </c>
      <c r="F948" s="27" t="s">
        <v>1804</v>
      </c>
      <c r="G948" s="24">
        <v>0</v>
      </c>
      <c r="H948" s="24">
        <v>0</v>
      </c>
      <c r="I948" s="24"/>
      <c r="J948" s="24"/>
      <c r="K948" s="38" t="str">
        <f t="shared" si="46"/>
        <v/>
      </c>
      <c r="L948" s="36" t="str">
        <f t="shared" si="43"/>
        <v>否</v>
      </c>
      <c r="M948" s="36" t="str">
        <f t="shared" si="44"/>
        <v>是</v>
      </c>
    </row>
    <row r="949" ht="18.95" customHeight="1" spans="1:13">
      <c r="A949" s="17"/>
      <c r="B949" s="53"/>
      <c r="C949" s="490" t="s">
        <v>1799</v>
      </c>
      <c r="D949" s="484" t="s">
        <v>1805</v>
      </c>
      <c r="E949" s="18" t="s">
        <v>148</v>
      </c>
      <c r="F949" s="27" t="s">
        <v>1806</v>
      </c>
      <c r="G949" s="24">
        <v>0</v>
      </c>
      <c r="H949" s="24">
        <v>0</v>
      </c>
      <c r="I949" s="24"/>
      <c r="J949" s="24"/>
      <c r="K949" s="38" t="str">
        <f t="shared" si="46"/>
        <v/>
      </c>
      <c r="L949" s="36" t="str">
        <f t="shared" si="43"/>
        <v>否</v>
      </c>
      <c r="M949" s="36" t="str">
        <f t="shared" si="44"/>
        <v>是</v>
      </c>
    </row>
    <row r="950" ht="18.95" customHeight="1" spans="1:13">
      <c r="A950" s="17"/>
      <c r="B950" s="490" t="s">
        <v>1567</v>
      </c>
      <c r="C950" s="18"/>
      <c r="D950" s="52">
        <v>21399</v>
      </c>
      <c r="E950" s="18"/>
      <c r="F950" s="56" t="s">
        <v>4636</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148</v>
      </c>
      <c r="F951" s="51" t="s">
        <v>1808</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148</v>
      </c>
      <c r="F952" s="51" t="s">
        <v>3369</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135</v>
      </c>
      <c r="B953" s="18" t="s">
        <v>136</v>
      </c>
      <c r="C953" s="18"/>
      <c r="D953" s="19" t="s">
        <v>1810</v>
      </c>
      <c r="E953" s="18"/>
      <c r="F953" s="48" t="s">
        <v>1811</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136</v>
      </c>
      <c r="B954" s="490" t="s">
        <v>1810</v>
      </c>
      <c r="C954" s="18"/>
      <c r="D954" s="484" t="s">
        <v>1812</v>
      </c>
      <c r="E954" s="18"/>
      <c r="F954" s="49" t="s">
        <v>1813</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136</v>
      </c>
      <c r="B955" s="18" t="s">
        <v>136</v>
      </c>
      <c r="C955" s="490" t="s">
        <v>1812</v>
      </c>
      <c r="D955" s="19" t="s">
        <v>1814</v>
      </c>
      <c r="E955" s="18" t="s">
        <v>148</v>
      </c>
      <c r="F955" s="49" t="s">
        <v>142</v>
      </c>
      <c r="G955" s="24">
        <v>33859</v>
      </c>
      <c r="H955" s="26">
        <v>42531</v>
      </c>
      <c r="I955" s="26"/>
      <c r="J955" s="26"/>
      <c r="K955" s="38">
        <f t="shared" si="46"/>
        <v>0.256</v>
      </c>
      <c r="L955" s="36" t="str">
        <f t="shared" si="43"/>
        <v>是</v>
      </c>
      <c r="M955" s="36" t="str">
        <f t="shared" si="44"/>
        <v>否</v>
      </c>
    </row>
    <row r="956" ht="18.95" customHeight="1" spans="1:13">
      <c r="A956" s="17" t="s">
        <v>136</v>
      </c>
      <c r="B956" s="18"/>
      <c r="C956" s="490" t="s">
        <v>1812</v>
      </c>
      <c r="D956" s="19" t="s">
        <v>1815</v>
      </c>
      <c r="E956" s="18" t="s">
        <v>148</v>
      </c>
      <c r="F956" s="49" t="s">
        <v>144</v>
      </c>
      <c r="G956" s="24">
        <v>6458</v>
      </c>
      <c r="H956" s="26">
        <v>6867</v>
      </c>
      <c r="I956" s="26"/>
      <c r="J956" s="26"/>
      <c r="K956" s="35">
        <f t="shared" si="46"/>
        <v>0.063</v>
      </c>
      <c r="L956" s="36" t="str">
        <f t="shared" si="43"/>
        <v>是</v>
      </c>
      <c r="M956" s="36" t="str">
        <f t="shared" si="44"/>
        <v>否</v>
      </c>
    </row>
    <row r="957" ht="18.95" customHeight="1" spans="1:13">
      <c r="A957" s="17" t="s">
        <v>136</v>
      </c>
      <c r="B957" s="18" t="s">
        <v>136</v>
      </c>
      <c r="C957" s="490" t="s">
        <v>1812</v>
      </c>
      <c r="D957" s="19" t="s">
        <v>1816</v>
      </c>
      <c r="E957" s="18" t="s">
        <v>148</v>
      </c>
      <c r="F957" s="49" t="s">
        <v>146</v>
      </c>
      <c r="G957" s="24">
        <v>717</v>
      </c>
      <c r="H957" s="26">
        <v>902</v>
      </c>
      <c r="I957" s="26"/>
      <c r="J957" s="26"/>
      <c r="K957" s="38">
        <f t="shared" si="46"/>
        <v>0.258</v>
      </c>
      <c r="L957" s="36" t="str">
        <f t="shared" si="43"/>
        <v>是</v>
      </c>
      <c r="M957" s="36" t="str">
        <f t="shared" si="44"/>
        <v>否</v>
      </c>
    </row>
    <row r="958" ht="18.95" customHeight="1" spans="1:13">
      <c r="A958" s="17" t="s">
        <v>136</v>
      </c>
      <c r="B958" s="18" t="s">
        <v>136</v>
      </c>
      <c r="C958" s="490" t="s">
        <v>1812</v>
      </c>
      <c r="D958" s="19" t="s">
        <v>1817</v>
      </c>
      <c r="E958" s="18" t="s">
        <v>148</v>
      </c>
      <c r="F958" s="49" t="s">
        <v>1818</v>
      </c>
      <c r="G958" s="24">
        <v>684029</v>
      </c>
      <c r="H958" s="26">
        <v>740211</v>
      </c>
      <c r="I958" s="26"/>
      <c r="J958" s="26"/>
      <c r="K958" s="38">
        <f t="shared" si="46"/>
        <v>0.082</v>
      </c>
      <c r="L958" s="36" t="str">
        <f t="shared" si="43"/>
        <v>是</v>
      </c>
      <c r="M958" s="36" t="str">
        <f t="shared" si="44"/>
        <v>否</v>
      </c>
    </row>
    <row r="959" ht="18.95" customHeight="1" spans="1:13">
      <c r="A959" s="17"/>
      <c r="B959" s="18"/>
      <c r="C959" s="490" t="s">
        <v>1812</v>
      </c>
      <c r="D959" s="19" t="s">
        <v>1819</v>
      </c>
      <c r="E959" s="18" t="s">
        <v>148</v>
      </c>
      <c r="F959" s="49" t="s">
        <v>1820</v>
      </c>
      <c r="G959" s="24">
        <v>163932</v>
      </c>
      <c r="H959" s="26">
        <v>241968</v>
      </c>
      <c r="I959" s="26"/>
      <c r="J959" s="26"/>
      <c r="K959" s="35">
        <f t="shared" si="46"/>
        <v>0.476</v>
      </c>
      <c r="L959" s="36" t="str">
        <f t="shared" si="43"/>
        <v>是</v>
      </c>
      <c r="M959" s="36" t="str">
        <f t="shared" si="44"/>
        <v>否</v>
      </c>
    </row>
    <row r="960" ht="18.95" customHeight="1" spans="1:13">
      <c r="A960" s="17"/>
      <c r="B960" s="18"/>
      <c r="C960" s="490" t="s">
        <v>1812</v>
      </c>
      <c r="D960" s="19" t="s">
        <v>1821</v>
      </c>
      <c r="E960" s="18" t="s">
        <v>148</v>
      </c>
      <c r="F960" s="49" t="s">
        <v>1822</v>
      </c>
      <c r="G960" s="24">
        <v>320860</v>
      </c>
      <c r="H960" s="26">
        <v>429008</v>
      </c>
      <c r="I960" s="26"/>
      <c r="J960" s="26"/>
      <c r="K960" s="38">
        <f t="shared" si="46"/>
        <v>0.337</v>
      </c>
      <c r="L960" s="36" t="str">
        <f t="shared" si="43"/>
        <v>是</v>
      </c>
      <c r="M960" s="36" t="str">
        <f t="shared" si="44"/>
        <v>否</v>
      </c>
    </row>
    <row r="961" ht="18.95" customHeight="1" spans="1:13">
      <c r="A961" s="17" t="s">
        <v>136</v>
      </c>
      <c r="B961" s="18" t="s">
        <v>136</v>
      </c>
      <c r="C961" s="490" t="s">
        <v>1812</v>
      </c>
      <c r="D961" s="19" t="s">
        <v>1823</v>
      </c>
      <c r="E961" s="18" t="s">
        <v>148</v>
      </c>
      <c r="F961" s="49" t="s">
        <v>1824</v>
      </c>
      <c r="G961" s="24">
        <v>2600</v>
      </c>
      <c r="H961" s="26">
        <v>13507</v>
      </c>
      <c r="I961" s="26"/>
      <c r="J961" s="26"/>
      <c r="K961" s="38">
        <f t="shared" si="46"/>
        <v>4.195</v>
      </c>
      <c r="L961" s="36" t="str">
        <f t="shared" si="43"/>
        <v>是</v>
      </c>
      <c r="M961" s="36" t="str">
        <f t="shared" si="44"/>
        <v>否</v>
      </c>
    </row>
    <row r="962" ht="18.95" customHeight="1" spans="1:13">
      <c r="A962" s="17" t="s">
        <v>136</v>
      </c>
      <c r="B962" s="18" t="s">
        <v>136</v>
      </c>
      <c r="C962" s="490" t="s">
        <v>1812</v>
      </c>
      <c r="D962" s="19" t="s">
        <v>1825</v>
      </c>
      <c r="E962" s="18" t="s">
        <v>148</v>
      </c>
      <c r="F962" s="49" t="s">
        <v>1826</v>
      </c>
      <c r="G962" s="24">
        <v>49312</v>
      </c>
      <c r="H962" s="26">
        <v>49329</v>
      </c>
      <c r="I962" s="26"/>
      <c r="J962" s="26"/>
      <c r="K962" s="38">
        <f t="shared" si="46"/>
        <v>0</v>
      </c>
      <c r="L962" s="36" t="str">
        <f t="shared" si="43"/>
        <v>是</v>
      </c>
      <c r="M962" s="36" t="str">
        <f t="shared" si="44"/>
        <v>否</v>
      </c>
    </row>
    <row r="963" ht="18.95" customHeight="1" spans="1:13">
      <c r="A963" s="17" t="s">
        <v>136</v>
      </c>
      <c r="B963" s="18" t="s">
        <v>136</v>
      </c>
      <c r="C963" s="490" t="s">
        <v>1812</v>
      </c>
      <c r="D963" s="19" t="s">
        <v>1827</v>
      </c>
      <c r="E963" s="18" t="s">
        <v>148</v>
      </c>
      <c r="F963" s="49" t="s">
        <v>1828</v>
      </c>
      <c r="G963" s="24">
        <v>3335</v>
      </c>
      <c r="H963" s="26">
        <v>843</v>
      </c>
      <c r="I963" s="26"/>
      <c r="J963" s="26"/>
      <c r="K963" s="38">
        <f t="shared" si="46"/>
        <v>-0.747</v>
      </c>
      <c r="L963" s="36" t="str">
        <f t="shared" si="43"/>
        <v>是</v>
      </c>
      <c r="M963" s="36" t="str">
        <f t="shared" si="44"/>
        <v>否</v>
      </c>
    </row>
    <row r="964" ht="18.95" customHeight="1" spans="1:13">
      <c r="A964" s="17" t="s">
        <v>136</v>
      </c>
      <c r="B964" s="18" t="s">
        <v>136</v>
      </c>
      <c r="C964" s="490" t="s">
        <v>1812</v>
      </c>
      <c r="D964" s="19" t="s">
        <v>1829</v>
      </c>
      <c r="E964" s="18" t="s">
        <v>148</v>
      </c>
      <c r="F964" s="49" t="s">
        <v>1830</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136</v>
      </c>
      <c r="B965" s="18" t="s">
        <v>136</v>
      </c>
      <c r="C965" s="490" t="s">
        <v>1812</v>
      </c>
      <c r="D965" s="19" t="s">
        <v>1831</v>
      </c>
      <c r="E965" s="18" t="s">
        <v>148</v>
      </c>
      <c r="F965" s="49" t="s">
        <v>1832</v>
      </c>
      <c r="G965" s="24">
        <v>149086</v>
      </c>
      <c r="H965" s="26">
        <v>47044</v>
      </c>
      <c r="I965" s="26"/>
      <c r="J965" s="26"/>
      <c r="K965" s="38">
        <f t="shared" si="46"/>
        <v>-0.684</v>
      </c>
      <c r="L965" s="36" t="str">
        <f t="shared" si="47"/>
        <v>是</v>
      </c>
      <c r="M965" s="36" t="str">
        <f t="shared" si="48"/>
        <v>否</v>
      </c>
    </row>
    <row r="966" ht="18.95" customHeight="1" spans="1:13">
      <c r="A966" s="17" t="s">
        <v>136</v>
      </c>
      <c r="B966" s="18" t="s">
        <v>136</v>
      </c>
      <c r="C966" s="490" t="s">
        <v>1812</v>
      </c>
      <c r="D966" s="19" t="s">
        <v>1833</v>
      </c>
      <c r="E966" s="18" t="s">
        <v>148</v>
      </c>
      <c r="F966" s="49" t="s">
        <v>1834</v>
      </c>
      <c r="G966" s="24">
        <v>64656</v>
      </c>
      <c r="H966" s="26">
        <v>67386</v>
      </c>
      <c r="I966" s="26"/>
      <c r="J966" s="26"/>
      <c r="K966" s="38">
        <f t="shared" si="46"/>
        <v>0.042</v>
      </c>
      <c r="L966" s="36" t="str">
        <f t="shared" si="47"/>
        <v>是</v>
      </c>
      <c r="M966" s="36" t="str">
        <f t="shared" si="48"/>
        <v>否</v>
      </c>
    </row>
    <row r="967" ht="18.95" customHeight="1" spans="1:13">
      <c r="A967" s="17" t="s">
        <v>136</v>
      </c>
      <c r="B967" s="18" t="s">
        <v>136</v>
      </c>
      <c r="C967" s="490" t="s">
        <v>1812</v>
      </c>
      <c r="D967" s="19" t="s">
        <v>1835</v>
      </c>
      <c r="E967" s="18" t="s">
        <v>148</v>
      </c>
      <c r="F967" s="49" t="s">
        <v>4637</v>
      </c>
      <c r="G967" s="24">
        <v>375</v>
      </c>
      <c r="H967" s="26">
        <v>714</v>
      </c>
      <c r="I967" s="26"/>
      <c r="J967" s="26"/>
      <c r="K967" s="38">
        <f t="shared" si="46"/>
        <v>0.904</v>
      </c>
      <c r="L967" s="36" t="str">
        <f t="shared" si="47"/>
        <v>是</v>
      </c>
      <c r="M967" s="36" t="str">
        <f t="shared" si="48"/>
        <v>否</v>
      </c>
    </row>
    <row r="968" ht="18.95" customHeight="1" spans="1:13">
      <c r="A968" s="17" t="s">
        <v>136</v>
      </c>
      <c r="B968" s="18" t="s">
        <v>136</v>
      </c>
      <c r="C968" s="490" t="s">
        <v>1812</v>
      </c>
      <c r="D968" s="19" t="s">
        <v>1837</v>
      </c>
      <c r="E968" s="18" t="s">
        <v>148</v>
      </c>
      <c r="F968" s="49" t="s">
        <v>1838</v>
      </c>
      <c r="G968" s="24">
        <v>52</v>
      </c>
      <c r="H968" s="26">
        <v>81</v>
      </c>
      <c r="I968" s="26"/>
      <c r="J968" s="26"/>
      <c r="K968" s="38">
        <f t="shared" si="46"/>
        <v>0.558</v>
      </c>
      <c r="L968" s="36" t="str">
        <f t="shared" si="47"/>
        <v>是</v>
      </c>
      <c r="M968" s="36" t="str">
        <f t="shared" si="48"/>
        <v>否</v>
      </c>
    </row>
    <row r="969" ht="18.95" customHeight="1" spans="1:13">
      <c r="A969" s="17" t="s">
        <v>136</v>
      </c>
      <c r="B969" s="18" t="s">
        <v>136</v>
      </c>
      <c r="C969" s="490" t="s">
        <v>1812</v>
      </c>
      <c r="D969" s="19" t="s">
        <v>1839</v>
      </c>
      <c r="E969" s="18" t="s">
        <v>148</v>
      </c>
      <c r="F969" s="49" t="s">
        <v>1840</v>
      </c>
      <c r="G969" s="24">
        <v>3037</v>
      </c>
      <c r="H969" s="26">
        <v>6669</v>
      </c>
      <c r="I969" s="26"/>
      <c r="J969" s="26"/>
      <c r="K969" s="38">
        <f t="shared" si="46"/>
        <v>1.196</v>
      </c>
      <c r="L969" s="36" t="str">
        <f t="shared" si="47"/>
        <v>是</v>
      </c>
      <c r="M969" s="36" t="str">
        <f t="shared" si="48"/>
        <v>否</v>
      </c>
    </row>
    <row r="970" ht="18.95" customHeight="1" spans="1:13">
      <c r="A970" s="17" t="s">
        <v>136</v>
      </c>
      <c r="B970" s="18" t="s">
        <v>136</v>
      </c>
      <c r="C970" s="490" t="s">
        <v>1812</v>
      </c>
      <c r="D970" s="19" t="s">
        <v>1841</v>
      </c>
      <c r="E970" s="18" t="s">
        <v>148</v>
      </c>
      <c r="F970" s="49" t="s">
        <v>1842</v>
      </c>
      <c r="G970" s="24">
        <v>471</v>
      </c>
      <c r="H970" s="26">
        <v>1208</v>
      </c>
      <c r="I970" s="26"/>
      <c r="J970" s="26"/>
      <c r="K970" s="38">
        <f t="shared" si="46"/>
        <v>1.565</v>
      </c>
      <c r="L970" s="36" t="str">
        <f t="shared" si="47"/>
        <v>是</v>
      </c>
      <c r="M970" s="36" t="str">
        <f t="shared" si="48"/>
        <v>否</v>
      </c>
    </row>
    <row r="971" ht="18.95" customHeight="1" spans="1:13">
      <c r="A971" s="17" t="s">
        <v>136</v>
      </c>
      <c r="B971" s="18" t="s">
        <v>136</v>
      </c>
      <c r="C971" s="490" t="s">
        <v>1812</v>
      </c>
      <c r="D971" s="19" t="s">
        <v>1843</v>
      </c>
      <c r="E971" s="18" t="s">
        <v>148</v>
      </c>
      <c r="F971" s="49" t="s">
        <v>1844</v>
      </c>
      <c r="G971" s="24">
        <v>0</v>
      </c>
      <c r="H971" s="26">
        <v>0</v>
      </c>
      <c r="I971" s="26"/>
      <c r="J971" s="26"/>
      <c r="K971" s="38" t="str">
        <f t="shared" si="46"/>
        <v/>
      </c>
      <c r="L971" s="36" t="str">
        <f t="shared" si="47"/>
        <v>否</v>
      </c>
      <c r="M971" s="36" t="str">
        <f t="shared" si="48"/>
        <v>否</v>
      </c>
    </row>
    <row r="972" ht="18.95" customHeight="1" spans="1:13">
      <c r="A972" s="17" t="s">
        <v>136</v>
      </c>
      <c r="B972" s="18" t="s">
        <v>136</v>
      </c>
      <c r="C972" s="490" t="s">
        <v>1812</v>
      </c>
      <c r="D972" s="19" t="s">
        <v>1845</v>
      </c>
      <c r="E972" s="18" t="s">
        <v>148</v>
      </c>
      <c r="F972" s="49" t="s">
        <v>1846</v>
      </c>
      <c r="G972" s="24">
        <v>0</v>
      </c>
      <c r="H972" s="26">
        <v>0</v>
      </c>
      <c r="I972" s="26"/>
      <c r="J972" s="26"/>
      <c r="K972" s="38" t="str">
        <f t="shared" si="46"/>
        <v/>
      </c>
      <c r="L972" s="36" t="str">
        <f t="shared" si="47"/>
        <v>否</v>
      </c>
      <c r="M972" s="36" t="str">
        <f t="shared" si="48"/>
        <v>否</v>
      </c>
    </row>
    <row r="973" ht="18.95" customHeight="1" spans="1:13">
      <c r="A973" s="17" t="s">
        <v>136</v>
      </c>
      <c r="B973" s="18" t="s">
        <v>136</v>
      </c>
      <c r="C973" s="490" t="s">
        <v>1812</v>
      </c>
      <c r="D973" s="19" t="s">
        <v>1847</v>
      </c>
      <c r="E973" s="18" t="s">
        <v>148</v>
      </c>
      <c r="F973" s="49" t="s">
        <v>1848</v>
      </c>
      <c r="G973" s="24">
        <v>1789</v>
      </c>
      <c r="H973" s="26">
        <v>576</v>
      </c>
      <c r="I973" s="26"/>
      <c r="J973" s="26"/>
      <c r="K973" s="38">
        <f t="shared" si="46"/>
        <v>-0.678</v>
      </c>
      <c r="L973" s="36" t="str">
        <f t="shared" si="47"/>
        <v>是</v>
      </c>
      <c r="M973" s="36" t="str">
        <f t="shared" si="48"/>
        <v>否</v>
      </c>
    </row>
    <row r="974" ht="18.95" customHeight="1" spans="1:13">
      <c r="A974" s="17" t="s">
        <v>136</v>
      </c>
      <c r="B974" s="18" t="s">
        <v>136</v>
      </c>
      <c r="C974" s="490" t="s">
        <v>1812</v>
      </c>
      <c r="D974" s="19" t="s">
        <v>1849</v>
      </c>
      <c r="E974" s="18" t="s">
        <v>148</v>
      </c>
      <c r="F974" s="49" t="s">
        <v>1850</v>
      </c>
      <c r="G974" s="24">
        <v>0</v>
      </c>
      <c r="H974" s="26">
        <v>0</v>
      </c>
      <c r="I974" s="26"/>
      <c r="J974" s="26"/>
      <c r="K974" s="38" t="str">
        <f t="shared" si="46"/>
        <v/>
      </c>
      <c r="L974" s="36" t="str">
        <f t="shared" si="47"/>
        <v>否</v>
      </c>
      <c r="M974" s="36" t="str">
        <f t="shared" si="48"/>
        <v>否</v>
      </c>
    </row>
    <row r="975" ht="18.95" customHeight="1" spans="1:13">
      <c r="A975" s="17" t="s">
        <v>136</v>
      </c>
      <c r="B975" s="18" t="s">
        <v>136</v>
      </c>
      <c r="C975" s="490" t="s">
        <v>1812</v>
      </c>
      <c r="D975" s="19" t="s">
        <v>1851</v>
      </c>
      <c r="E975" s="18" t="s">
        <v>148</v>
      </c>
      <c r="F975" s="49" t="s">
        <v>1852</v>
      </c>
      <c r="G975" s="24">
        <v>100</v>
      </c>
      <c r="H975" s="26">
        <v>0</v>
      </c>
      <c r="I975" s="26"/>
      <c r="J975" s="26"/>
      <c r="K975" s="38">
        <f t="shared" si="46"/>
        <v>-1</v>
      </c>
      <c r="L975" s="36" t="str">
        <f t="shared" si="47"/>
        <v>是</v>
      </c>
      <c r="M975" s="36" t="str">
        <f t="shared" si="48"/>
        <v>否</v>
      </c>
    </row>
    <row r="976" ht="18.95" customHeight="1" spans="1:13">
      <c r="A976" s="17" t="s">
        <v>136</v>
      </c>
      <c r="B976" s="18" t="s">
        <v>136</v>
      </c>
      <c r="C976" s="490" t="s">
        <v>1812</v>
      </c>
      <c r="D976" s="19" t="s">
        <v>1853</v>
      </c>
      <c r="E976" s="18" t="s">
        <v>148</v>
      </c>
      <c r="F976" s="49" t="s">
        <v>1854</v>
      </c>
      <c r="G976" s="24">
        <v>135</v>
      </c>
      <c r="H976" s="26">
        <v>55</v>
      </c>
      <c r="I976" s="26"/>
      <c r="J976" s="26"/>
      <c r="K976" s="38">
        <f t="shared" si="46"/>
        <v>-0.593</v>
      </c>
      <c r="L976" s="36" t="str">
        <f t="shared" si="47"/>
        <v>是</v>
      </c>
      <c r="M976" s="36" t="str">
        <f t="shared" si="48"/>
        <v>否</v>
      </c>
    </row>
    <row r="977" ht="18.95" customHeight="1" spans="1:13">
      <c r="A977" s="17" t="s">
        <v>136</v>
      </c>
      <c r="B977" s="18" t="s">
        <v>136</v>
      </c>
      <c r="C977" s="490" t="s">
        <v>1812</v>
      </c>
      <c r="D977" s="19" t="s">
        <v>1855</v>
      </c>
      <c r="E977" s="18" t="s">
        <v>148</v>
      </c>
      <c r="F977" s="49" t="s">
        <v>1856</v>
      </c>
      <c r="G977" s="24">
        <v>0</v>
      </c>
      <c r="H977" s="26">
        <v>0</v>
      </c>
      <c r="I977" s="26"/>
      <c r="J977" s="26"/>
      <c r="K977" s="38" t="str">
        <f t="shared" si="46"/>
        <v/>
      </c>
      <c r="L977" s="36" t="str">
        <f t="shared" si="47"/>
        <v>否</v>
      </c>
      <c r="M977" s="36" t="str">
        <f t="shared" si="48"/>
        <v>否</v>
      </c>
    </row>
    <row r="978" ht="18.95" customHeight="1" spans="1:13">
      <c r="A978" s="17" t="s">
        <v>136</v>
      </c>
      <c r="B978" s="18" t="s">
        <v>136</v>
      </c>
      <c r="C978" s="490" t="s">
        <v>1812</v>
      </c>
      <c r="D978" s="19" t="s">
        <v>1857</v>
      </c>
      <c r="E978" s="18" t="s">
        <v>148</v>
      </c>
      <c r="F978" s="49" t="s">
        <v>1858</v>
      </c>
      <c r="G978" s="24">
        <v>926</v>
      </c>
      <c r="H978" s="26">
        <v>1251</v>
      </c>
      <c r="I978" s="26"/>
      <c r="J978" s="26"/>
      <c r="K978" s="42">
        <f t="shared" si="46"/>
        <v>0.351</v>
      </c>
      <c r="L978" s="36" t="str">
        <f t="shared" si="47"/>
        <v>是</v>
      </c>
      <c r="M978" s="36" t="str">
        <f t="shared" si="48"/>
        <v>否</v>
      </c>
    </row>
    <row r="979" ht="18.95" customHeight="1" spans="1:13">
      <c r="A979" s="17" t="s">
        <v>136</v>
      </c>
      <c r="B979" s="18" t="s">
        <v>136</v>
      </c>
      <c r="C979" s="490" t="s">
        <v>1812</v>
      </c>
      <c r="D979" s="19" t="s">
        <v>1859</v>
      </c>
      <c r="E979" s="18" t="s">
        <v>148</v>
      </c>
      <c r="F979" s="49" t="s">
        <v>1860</v>
      </c>
      <c r="G979" s="24">
        <v>0</v>
      </c>
      <c r="H979" s="26">
        <v>0</v>
      </c>
      <c r="I979" s="26"/>
      <c r="J979" s="26"/>
      <c r="K979" s="38" t="str">
        <f t="shared" si="46"/>
        <v/>
      </c>
      <c r="L979" s="36" t="str">
        <f t="shared" si="47"/>
        <v>否</v>
      </c>
      <c r="M979" s="36" t="str">
        <f t="shared" si="48"/>
        <v>否</v>
      </c>
    </row>
    <row r="980" ht="18.95" customHeight="1" spans="1:13">
      <c r="A980" s="17" t="s">
        <v>136</v>
      </c>
      <c r="B980" s="18" t="s">
        <v>136</v>
      </c>
      <c r="C980" s="490" t="s">
        <v>1812</v>
      </c>
      <c r="D980" s="19" t="s">
        <v>1861</v>
      </c>
      <c r="E980" s="18" t="s">
        <v>148</v>
      </c>
      <c r="F980" s="49" t="s">
        <v>1862</v>
      </c>
      <c r="G980" s="24">
        <v>81</v>
      </c>
      <c r="H980" s="26">
        <v>79</v>
      </c>
      <c r="I980" s="26"/>
      <c r="J980" s="26"/>
      <c r="K980" s="42">
        <f t="shared" si="46"/>
        <v>-0.025</v>
      </c>
      <c r="L980" s="36" t="str">
        <f t="shared" si="47"/>
        <v>是</v>
      </c>
      <c r="M980" s="36" t="str">
        <f t="shared" si="48"/>
        <v>否</v>
      </c>
    </row>
    <row r="981" ht="18.95" customHeight="1" spans="1:13">
      <c r="A981" s="17" t="s">
        <v>136</v>
      </c>
      <c r="B981" s="18" t="s">
        <v>136</v>
      </c>
      <c r="C981" s="490" t="s">
        <v>1812</v>
      </c>
      <c r="D981" s="19" t="s">
        <v>1863</v>
      </c>
      <c r="E981" s="18" t="s">
        <v>148</v>
      </c>
      <c r="F981" s="49" t="s">
        <v>1864</v>
      </c>
      <c r="G981" s="24">
        <v>19683</v>
      </c>
      <c r="H981" s="26">
        <v>34390</v>
      </c>
      <c r="I981" s="26"/>
      <c r="J981" s="26"/>
      <c r="K981" s="38">
        <f t="shared" si="46"/>
        <v>0.747</v>
      </c>
      <c r="L981" s="36" t="str">
        <f t="shared" si="47"/>
        <v>是</v>
      </c>
      <c r="M981" s="36" t="str">
        <f t="shared" si="48"/>
        <v>否</v>
      </c>
    </row>
    <row r="982" ht="18.95" customHeight="1" spans="1:13">
      <c r="A982" s="17" t="s">
        <v>136</v>
      </c>
      <c r="B982" s="18" t="s">
        <v>136</v>
      </c>
      <c r="C982" s="490" t="s">
        <v>1812</v>
      </c>
      <c r="D982" s="19" t="s">
        <v>1865</v>
      </c>
      <c r="E982" s="18" t="s">
        <v>148</v>
      </c>
      <c r="F982" s="49" t="s">
        <v>1866</v>
      </c>
      <c r="G982" s="24">
        <v>1077000</v>
      </c>
      <c r="H982" s="26">
        <v>431113</v>
      </c>
      <c r="I982" s="26"/>
      <c r="J982" s="26"/>
      <c r="K982" s="38">
        <f t="shared" si="46"/>
        <v>-0.6</v>
      </c>
      <c r="L982" s="36" t="str">
        <f t="shared" si="47"/>
        <v>是</v>
      </c>
      <c r="M982" s="36" t="str">
        <f t="shared" si="48"/>
        <v>否</v>
      </c>
    </row>
    <row r="983" ht="18.95" customHeight="1" spans="1:13">
      <c r="A983" s="17" t="s">
        <v>136</v>
      </c>
      <c r="B983" s="18" t="s">
        <v>136</v>
      </c>
      <c r="C983" s="490" t="s">
        <v>1812</v>
      </c>
      <c r="D983" s="19" t="s">
        <v>1867</v>
      </c>
      <c r="E983" s="18" t="s">
        <v>148</v>
      </c>
      <c r="F983" s="54" t="s">
        <v>1868</v>
      </c>
      <c r="G983" s="24">
        <v>345372</v>
      </c>
      <c r="H983" s="26">
        <v>247275</v>
      </c>
      <c r="I983" s="26"/>
      <c r="J983" s="26"/>
      <c r="K983" s="42">
        <f t="shared" si="46"/>
        <v>-0.284</v>
      </c>
      <c r="L983" s="36" t="str">
        <f t="shared" si="47"/>
        <v>是</v>
      </c>
      <c r="M983" s="36" t="str">
        <f t="shared" si="48"/>
        <v>否</v>
      </c>
    </row>
    <row r="984" ht="18.95" customHeight="1" spans="1:13">
      <c r="A984" s="17" t="s">
        <v>136</v>
      </c>
      <c r="B984" s="490" t="s">
        <v>1810</v>
      </c>
      <c r="C984" s="18"/>
      <c r="D984" s="19" t="s">
        <v>1869</v>
      </c>
      <c r="E984" s="18"/>
      <c r="F984" s="49" t="s">
        <v>1870</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136</v>
      </c>
      <c r="B985" s="18" t="s">
        <v>136</v>
      </c>
      <c r="C985" s="490" t="s">
        <v>1869</v>
      </c>
      <c r="D985" s="19" t="s">
        <v>1871</v>
      </c>
      <c r="E985" s="18" t="s">
        <v>148</v>
      </c>
      <c r="F985" s="49" t="s">
        <v>142</v>
      </c>
      <c r="G985" s="24">
        <v>64</v>
      </c>
      <c r="H985" s="26">
        <v>94</v>
      </c>
      <c r="I985" s="26"/>
      <c r="J985" s="26"/>
      <c r="K985" s="42">
        <f t="shared" si="46"/>
        <v>0.469</v>
      </c>
      <c r="L985" s="36" t="str">
        <f t="shared" si="47"/>
        <v>是</v>
      </c>
      <c r="M985" s="36" t="str">
        <f t="shared" si="48"/>
        <v>否</v>
      </c>
    </row>
    <row r="986" ht="18.95" customHeight="1" spans="1:13">
      <c r="A986" s="17" t="s">
        <v>136</v>
      </c>
      <c r="B986" s="18" t="s">
        <v>136</v>
      </c>
      <c r="C986" s="490" t="s">
        <v>1869</v>
      </c>
      <c r="D986" s="19" t="s">
        <v>1872</v>
      </c>
      <c r="E986" s="18" t="s">
        <v>148</v>
      </c>
      <c r="F986" s="49" t="s">
        <v>144</v>
      </c>
      <c r="G986" s="24">
        <v>81</v>
      </c>
      <c r="H986" s="26">
        <v>35</v>
      </c>
      <c r="I986" s="26"/>
      <c r="J986" s="26"/>
      <c r="K986" s="38">
        <f t="shared" si="46"/>
        <v>-0.568</v>
      </c>
      <c r="L986" s="36" t="str">
        <f t="shared" si="47"/>
        <v>是</v>
      </c>
      <c r="M986" s="36" t="str">
        <f t="shared" si="48"/>
        <v>否</v>
      </c>
    </row>
    <row r="987" ht="18.95" customHeight="1" spans="1:13">
      <c r="A987" s="17" t="s">
        <v>136</v>
      </c>
      <c r="B987" s="18" t="s">
        <v>136</v>
      </c>
      <c r="C987" s="490" t="s">
        <v>1869</v>
      </c>
      <c r="D987" s="19" t="s">
        <v>1873</v>
      </c>
      <c r="E987" s="18" t="s">
        <v>148</v>
      </c>
      <c r="F987" s="49" t="s">
        <v>146</v>
      </c>
      <c r="G987" s="24">
        <v>44</v>
      </c>
      <c r="H987" s="26">
        <v>0</v>
      </c>
      <c r="I987" s="26"/>
      <c r="J987" s="26"/>
      <c r="K987" s="38">
        <f t="shared" si="46"/>
        <v>-1</v>
      </c>
      <c r="L987" s="36" t="str">
        <f t="shared" si="47"/>
        <v>是</v>
      </c>
      <c r="M987" s="36" t="str">
        <f t="shared" si="48"/>
        <v>否</v>
      </c>
    </row>
    <row r="988" ht="18.95" customHeight="1" spans="1:13">
      <c r="A988" s="17" t="s">
        <v>136</v>
      </c>
      <c r="B988" s="18" t="s">
        <v>136</v>
      </c>
      <c r="C988" s="490" t="s">
        <v>1869</v>
      </c>
      <c r="D988" s="19" t="s">
        <v>1874</v>
      </c>
      <c r="E988" s="18" t="s">
        <v>148</v>
      </c>
      <c r="F988" s="49" t="s">
        <v>1875</v>
      </c>
      <c r="G988" s="24">
        <v>393949</v>
      </c>
      <c r="H988" s="26">
        <v>478719</v>
      </c>
      <c r="I988" s="26"/>
      <c r="J988" s="26"/>
      <c r="K988" s="38">
        <f t="shared" si="46"/>
        <v>0.215</v>
      </c>
      <c r="L988" s="36" t="str">
        <f t="shared" si="47"/>
        <v>是</v>
      </c>
      <c r="M988" s="36" t="str">
        <f t="shared" si="48"/>
        <v>否</v>
      </c>
    </row>
    <row r="989" ht="18.95" customHeight="1" spans="1:13">
      <c r="A989" s="17" t="s">
        <v>136</v>
      </c>
      <c r="B989" s="18" t="s">
        <v>136</v>
      </c>
      <c r="C989" s="490" t="s">
        <v>1869</v>
      </c>
      <c r="D989" s="19" t="s">
        <v>1876</v>
      </c>
      <c r="E989" s="18" t="s">
        <v>148</v>
      </c>
      <c r="F989" s="49" t="s">
        <v>1877</v>
      </c>
      <c r="G989" s="24">
        <v>18657</v>
      </c>
      <c r="H989" s="26">
        <v>11052</v>
      </c>
      <c r="I989" s="26"/>
      <c r="J989" s="26"/>
      <c r="K989" s="38">
        <f t="shared" si="46"/>
        <v>-0.408</v>
      </c>
      <c r="L989" s="36" t="str">
        <f t="shared" si="47"/>
        <v>是</v>
      </c>
      <c r="M989" s="36" t="str">
        <f t="shared" si="48"/>
        <v>否</v>
      </c>
    </row>
    <row r="990" ht="18.95" customHeight="1" spans="1:13">
      <c r="A990" s="17" t="s">
        <v>136</v>
      </c>
      <c r="B990" s="18"/>
      <c r="C990" s="490" t="s">
        <v>1869</v>
      </c>
      <c r="D990" s="19" t="s">
        <v>1878</v>
      </c>
      <c r="E990" s="18" t="s">
        <v>148</v>
      </c>
      <c r="F990" s="49" t="s">
        <v>1879</v>
      </c>
      <c r="G990" s="24">
        <v>10</v>
      </c>
      <c r="H990" s="26">
        <v>1580</v>
      </c>
      <c r="I990" s="26"/>
      <c r="J990" s="26"/>
      <c r="K990" s="38">
        <f t="shared" si="46"/>
        <v>157</v>
      </c>
      <c r="L990" s="36" t="str">
        <f t="shared" si="47"/>
        <v>是</v>
      </c>
      <c r="M990" s="36" t="str">
        <f t="shared" si="48"/>
        <v>否</v>
      </c>
    </row>
    <row r="991" ht="18.95" customHeight="1" spans="1:13">
      <c r="A991" s="17" t="s">
        <v>136</v>
      </c>
      <c r="B991" s="18" t="s">
        <v>136</v>
      </c>
      <c r="C991" s="490" t="s">
        <v>1869</v>
      </c>
      <c r="D991" s="19" t="s">
        <v>1880</v>
      </c>
      <c r="E991" s="18" t="s">
        <v>148</v>
      </c>
      <c r="F991" s="49" t="s">
        <v>1881</v>
      </c>
      <c r="G991" s="24">
        <v>0</v>
      </c>
      <c r="H991" s="26">
        <v>0</v>
      </c>
      <c r="I991" s="26"/>
      <c r="J991" s="26"/>
      <c r="K991" s="38" t="str">
        <f t="shared" si="46"/>
        <v/>
      </c>
      <c r="L991" s="36" t="str">
        <f t="shared" si="47"/>
        <v>否</v>
      </c>
      <c r="M991" s="36" t="str">
        <f t="shared" si="48"/>
        <v>否</v>
      </c>
    </row>
    <row r="992" ht="18.95" customHeight="1" spans="1:13">
      <c r="A992" s="17" t="s">
        <v>136</v>
      </c>
      <c r="B992" s="18" t="s">
        <v>136</v>
      </c>
      <c r="C992" s="490" t="s">
        <v>1869</v>
      </c>
      <c r="D992" s="19" t="s">
        <v>1882</v>
      </c>
      <c r="E992" s="18" t="s">
        <v>148</v>
      </c>
      <c r="F992" s="49" t="s">
        <v>1883</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90" t="s">
        <v>1869</v>
      </c>
      <c r="D993" s="484" t="s">
        <v>1884</v>
      </c>
      <c r="E993" s="18" t="s">
        <v>148</v>
      </c>
      <c r="F993" s="54" t="s">
        <v>1885</v>
      </c>
      <c r="G993" s="24">
        <v>72946</v>
      </c>
      <c r="H993" s="26">
        <v>31974</v>
      </c>
      <c r="I993" s="26"/>
      <c r="J993" s="26"/>
      <c r="K993" s="42">
        <f t="shared" si="49"/>
        <v>-0.562</v>
      </c>
      <c r="L993" s="36" t="str">
        <f t="shared" si="47"/>
        <v>是</v>
      </c>
      <c r="M993" s="36" t="str">
        <f t="shared" si="48"/>
        <v>否</v>
      </c>
    </row>
    <row r="994" ht="18.95" customHeight="1" spans="1:13">
      <c r="A994" s="17" t="s">
        <v>136</v>
      </c>
      <c r="B994" s="490" t="s">
        <v>1810</v>
      </c>
      <c r="C994" s="18"/>
      <c r="D994" s="19" t="s">
        <v>1886</v>
      </c>
      <c r="E994" s="18"/>
      <c r="F994" s="49" t="s">
        <v>1887</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136</v>
      </c>
      <c r="B995" s="18" t="s">
        <v>136</v>
      </c>
      <c r="C995" s="490" t="s">
        <v>1886</v>
      </c>
      <c r="D995" s="19" t="s">
        <v>1888</v>
      </c>
      <c r="E995" s="18" t="s">
        <v>148</v>
      </c>
      <c r="F995" s="49" t="s">
        <v>142</v>
      </c>
      <c r="G995" s="24">
        <v>177</v>
      </c>
      <c r="H995" s="26">
        <v>165</v>
      </c>
      <c r="I995" s="26"/>
      <c r="J995" s="26"/>
      <c r="K995" s="38">
        <f t="shared" si="49"/>
        <v>-0.068</v>
      </c>
      <c r="L995" s="36" t="str">
        <f t="shared" si="47"/>
        <v>是</v>
      </c>
      <c r="M995" s="36" t="str">
        <f t="shared" si="48"/>
        <v>否</v>
      </c>
    </row>
    <row r="996" ht="18.95" customHeight="1" spans="1:13">
      <c r="A996" s="17" t="s">
        <v>136</v>
      </c>
      <c r="B996" s="18" t="s">
        <v>136</v>
      </c>
      <c r="C996" s="490" t="s">
        <v>1886</v>
      </c>
      <c r="D996" s="19" t="s">
        <v>1889</v>
      </c>
      <c r="E996" s="18" t="s">
        <v>148</v>
      </c>
      <c r="F996" s="49" t="s">
        <v>144</v>
      </c>
      <c r="G996" s="24">
        <v>139</v>
      </c>
      <c r="H996" s="26">
        <v>240</v>
      </c>
      <c r="I996" s="26"/>
      <c r="J996" s="26"/>
      <c r="K996" s="38">
        <f t="shared" si="49"/>
        <v>0.727</v>
      </c>
      <c r="L996" s="36" t="str">
        <f t="shared" si="47"/>
        <v>是</v>
      </c>
      <c r="M996" s="36" t="str">
        <f t="shared" si="48"/>
        <v>否</v>
      </c>
    </row>
    <row r="997" ht="18.95" customHeight="1" spans="1:13">
      <c r="A997" s="17" t="s">
        <v>136</v>
      </c>
      <c r="B997" s="18" t="s">
        <v>136</v>
      </c>
      <c r="C997" s="490" t="s">
        <v>1886</v>
      </c>
      <c r="D997" s="19" t="s">
        <v>1890</v>
      </c>
      <c r="E997" s="18" t="s">
        <v>148</v>
      </c>
      <c r="F997" s="49" t="s">
        <v>146</v>
      </c>
      <c r="G997" s="24">
        <v>0</v>
      </c>
      <c r="H997" s="26">
        <v>0</v>
      </c>
      <c r="I997" s="26"/>
      <c r="J997" s="26"/>
      <c r="K997" s="38" t="str">
        <f t="shared" si="49"/>
        <v/>
      </c>
      <c r="L997" s="36" t="str">
        <f t="shared" si="47"/>
        <v>否</v>
      </c>
      <c r="M997" s="36" t="str">
        <f t="shared" si="48"/>
        <v>否</v>
      </c>
    </row>
    <row r="998" ht="18.95" customHeight="1" spans="1:13">
      <c r="A998" s="17" t="s">
        <v>136</v>
      </c>
      <c r="B998" s="18" t="s">
        <v>136</v>
      </c>
      <c r="C998" s="490" t="s">
        <v>1886</v>
      </c>
      <c r="D998" s="19" t="s">
        <v>1891</v>
      </c>
      <c r="E998" s="18" t="s">
        <v>148</v>
      </c>
      <c r="F998" s="49" t="s">
        <v>1892</v>
      </c>
      <c r="G998" s="24">
        <v>60765</v>
      </c>
      <c r="H998" s="26">
        <v>37905</v>
      </c>
      <c r="I998" s="26"/>
      <c r="J998" s="26"/>
      <c r="K998" s="38">
        <f t="shared" si="49"/>
        <v>-0.376</v>
      </c>
      <c r="L998" s="36" t="str">
        <f t="shared" si="47"/>
        <v>是</v>
      </c>
      <c r="M998" s="36" t="str">
        <f t="shared" si="48"/>
        <v>否</v>
      </c>
    </row>
    <row r="999" ht="18.95" customHeight="1" spans="1:13">
      <c r="A999" s="17" t="s">
        <v>136</v>
      </c>
      <c r="B999" s="18" t="s">
        <v>136</v>
      </c>
      <c r="C999" s="490" t="s">
        <v>1886</v>
      </c>
      <c r="D999" s="19" t="s">
        <v>1893</v>
      </c>
      <c r="E999" s="18" t="s">
        <v>148</v>
      </c>
      <c r="F999" s="49" t="s">
        <v>1894</v>
      </c>
      <c r="G999" s="24">
        <v>0</v>
      </c>
      <c r="H999" s="26">
        <v>0</v>
      </c>
      <c r="I999" s="26"/>
      <c r="J999" s="26"/>
      <c r="K999" s="38" t="str">
        <f t="shared" si="49"/>
        <v/>
      </c>
      <c r="L999" s="36" t="str">
        <f t="shared" si="47"/>
        <v>否</v>
      </c>
      <c r="M999" s="36" t="str">
        <f t="shared" si="48"/>
        <v>否</v>
      </c>
    </row>
    <row r="1000" ht="18.95" customHeight="1" spans="1:13">
      <c r="A1000" s="17" t="s">
        <v>136</v>
      </c>
      <c r="B1000" s="18"/>
      <c r="C1000" s="490" t="s">
        <v>1886</v>
      </c>
      <c r="D1000" s="19" t="s">
        <v>1895</v>
      </c>
      <c r="E1000" s="18" t="s">
        <v>148</v>
      </c>
      <c r="F1000" s="49" t="s">
        <v>1896</v>
      </c>
      <c r="G1000" s="24">
        <v>0</v>
      </c>
      <c r="H1000" s="26">
        <v>0</v>
      </c>
      <c r="I1000" s="26"/>
      <c r="J1000" s="26"/>
      <c r="K1000" s="38" t="str">
        <f t="shared" si="49"/>
        <v/>
      </c>
      <c r="L1000" s="36" t="str">
        <f t="shared" si="47"/>
        <v>否</v>
      </c>
      <c r="M1000" s="36" t="str">
        <f t="shared" si="48"/>
        <v>否</v>
      </c>
    </row>
    <row r="1001" ht="18.95" customHeight="1" spans="1:13">
      <c r="A1001" s="17" t="s">
        <v>136</v>
      </c>
      <c r="B1001" s="18" t="s">
        <v>136</v>
      </c>
      <c r="C1001" s="490" t="s">
        <v>1886</v>
      </c>
      <c r="D1001" s="19" t="s">
        <v>1897</v>
      </c>
      <c r="E1001" s="18" t="s">
        <v>148</v>
      </c>
      <c r="F1001" s="49" t="s">
        <v>1898</v>
      </c>
      <c r="G1001" s="24">
        <v>120</v>
      </c>
      <c r="H1001" s="26">
        <v>120</v>
      </c>
      <c r="I1001" s="26"/>
      <c r="J1001" s="26"/>
      <c r="K1001" s="38">
        <f t="shared" si="49"/>
        <v>0</v>
      </c>
      <c r="L1001" s="36" t="str">
        <f t="shared" si="47"/>
        <v>是</v>
      </c>
      <c r="M1001" s="36" t="str">
        <f t="shared" si="48"/>
        <v>否</v>
      </c>
    </row>
    <row r="1002" ht="18.95" customHeight="1" spans="1:13">
      <c r="A1002" s="17" t="s">
        <v>136</v>
      </c>
      <c r="B1002" s="18" t="s">
        <v>136</v>
      </c>
      <c r="C1002" s="490" t="s">
        <v>1886</v>
      </c>
      <c r="D1002" s="19" t="s">
        <v>1899</v>
      </c>
      <c r="E1002" s="18" t="s">
        <v>148</v>
      </c>
      <c r="F1002" s="49" t="s">
        <v>1900</v>
      </c>
      <c r="G1002" s="24">
        <v>0</v>
      </c>
      <c r="H1002" s="26">
        <v>0</v>
      </c>
      <c r="I1002" s="26"/>
      <c r="J1002" s="26"/>
      <c r="K1002" s="42" t="str">
        <f t="shared" si="49"/>
        <v/>
      </c>
      <c r="L1002" s="36" t="str">
        <f t="shared" si="47"/>
        <v>否</v>
      </c>
      <c r="M1002" s="36" t="str">
        <f t="shared" si="48"/>
        <v>否</v>
      </c>
    </row>
    <row r="1003" ht="18.95" customHeight="1" spans="1:13">
      <c r="A1003" s="17" t="s">
        <v>136</v>
      </c>
      <c r="B1003" s="18" t="s">
        <v>136</v>
      </c>
      <c r="C1003" s="490" t="s">
        <v>1886</v>
      </c>
      <c r="D1003" s="19" t="s">
        <v>1901</v>
      </c>
      <c r="E1003" s="18" t="s">
        <v>148</v>
      </c>
      <c r="F1003" s="54" t="s">
        <v>1902</v>
      </c>
      <c r="G1003" s="24">
        <v>15043</v>
      </c>
      <c r="H1003" s="26">
        <v>5476</v>
      </c>
      <c r="I1003" s="26"/>
      <c r="J1003" s="26"/>
      <c r="K1003" s="38">
        <f t="shared" si="49"/>
        <v>-0.636</v>
      </c>
      <c r="L1003" s="36" t="str">
        <f t="shared" si="47"/>
        <v>是</v>
      </c>
      <c r="M1003" s="36" t="str">
        <f t="shared" si="48"/>
        <v>否</v>
      </c>
    </row>
    <row r="1004" ht="18.95" customHeight="1" spans="1:13">
      <c r="A1004" s="17" t="s">
        <v>136</v>
      </c>
      <c r="B1004" s="490" t="s">
        <v>1810</v>
      </c>
      <c r="C1004" s="18"/>
      <c r="D1004" s="19" t="s">
        <v>1903</v>
      </c>
      <c r="E1004" s="18"/>
      <c r="F1004" s="49" t="s">
        <v>1904</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136</v>
      </c>
      <c r="B1005" s="18" t="s">
        <v>136</v>
      </c>
      <c r="C1005" s="490" t="s">
        <v>1903</v>
      </c>
      <c r="D1005" s="19" t="s">
        <v>1905</v>
      </c>
      <c r="E1005" s="18" t="s">
        <v>148</v>
      </c>
      <c r="F1005" s="49" t="s">
        <v>1906</v>
      </c>
      <c r="G1005" s="24">
        <v>47325</v>
      </c>
      <c r="H1005" s="26">
        <v>57217</v>
      </c>
      <c r="I1005" s="26"/>
      <c r="J1005" s="26"/>
      <c r="K1005" s="42">
        <f t="shared" si="49"/>
        <v>0.209</v>
      </c>
      <c r="L1005" s="36" t="str">
        <f t="shared" si="47"/>
        <v>是</v>
      </c>
      <c r="M1005" s="36" t="str">
        <f t="shared" si="48"/>
        <v>否</v>
      </c>
    </row>
    <row r="1006" ht="18.95" customHeight="1" spans="1:13">
      <c r="A1006" s="17" t="s">
        <v>136</v>
      </c>
      <c r="B1006" s="18" t="s">
        <v>136</v>
      </c>
      <c r="C1006" s="490" t="s">
        <v>1903</v>
      </c>
      <c r="D1006" s="19" t="s">
        <v>1907</v>
      </c>
      <c r="E1006" s="18" t="s">
        <v>148</v>
      </c>
      <c r="F1006" s="49" t="s">
        <v>1908</v>
      </c>
      <c r="G1006" s="24">
        <v>29474</v>
      </c>
      <c r="H1006" s="26">
        <v>42150</v>
      </c>
      <c r="I1006" s="26"/>
      <c r="J1006" s="26"/>
      <c r="K1006" s="38">
        <f t="shared" si="49"/>
        <v>0.43</v>
      </c>
      <c r="L1006" s="36" t="str">
        <f t="shared" si="47"/>
        <v>是</v>
      </c>
      <c r="M1006" s="36" t="str">
        <f t="shared" si="48"/>
        <v>否</v>
      </c>
    </row>
    <row r="1007" ht="18.95" customHeight="1" spans="1:13">
      <c r="A1007" s="17" t="s">
        <v>136</v>
      </c>
      <c r="B1007" s="18" t="s">
        <v>136</v>
      </c>
      <c r="C1007" s="490" t="s">
        <v>1903</v>
      </c>
      <c r="D1007" s="19" t="s">
        <v>1909</v>
      </c>
      <c r="E1007" s="18" t="s">
        <v>148</v>
      </c>
      <c r="F1007" s="49" t="s">
        <v>1910</v>
      </c>
      <c r="G1007" s="24">
        <v>23385</v>
      </c>
      <c r="H1007" s="26">
        <v>35340</v>
      </c>
      <c r="I1007" s="26"/>
      <c r="J1007" s="26"/>
      <c r="K1007" s="42">
        <f t="shared" si="49"/>
        <v>0.511</v>
      </c>
      <c r="L1007" s="36" t="str">
        <f t="shared" si="47"/>
        <v>是</v>
      </c>
      <c r="M1007" s="36" t="str">
        <f t="shared" si="48"/>
        <v>否</v>
      </c>
    </row>
    <row r="1008" ht="18.95" customHeight="1" spans="1:13">
      <c r="A1008" s="17" t="s">
        <v>136</v>
      </c>
      <c r="B1008" s="18" t="s">
        <v>136</v>
      </c>
      <c r="C1008" s="490" t="s">
        <v>1903</v>
      </c>
      <c r="D1008" s="19" t="s">
        <v>1911</v>
      </c>
      <c r="E1008" s="18" t="s">
        <v>148</v>
      </c>
      <c r="F1008" s="54" t="s">
        <v>1912</v>
      </c>
      <c r="G1008" s="24">
        <v>458</v>
      </c>
      <c r="H1008" s="26">
        <v>683</v>
      </c>
      <c r="I1008" s="26"/>
      <c r="J1008" s="26"/>
      <c r="K1008" s="42">
        <f t="shared" si="49"/>
        <v>0.491</v>
      </c>
      <c r="L1008" s="36" t="str">
        <f t="shared" si="47"/>
        <v>是</v>
      </c>
      <c r="M1008" s="36" t="str">
        <f t="shared" si="48"/>
        <v>否</v>
      </c>
    </row>
    <row r="1009" ht="18.95" customHeight="1" spans="1:13">
      <c r="A1009" s="17" t="s">
        <v>136</v>
      </c>
      <c r="B1009" s="490" t="s">
        <v>1810</v>
      </c>
      <c r="C1009" s="18"/>
      <c r="D1009" s="19" t="s">
        <v>1913</v>
      </c>
      <c r="E1009" s="18"/>
      <c r="F1009" s="49" t="s">
        <v>1914</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136</v>
      </c>
      <c r="B1010" s="18"/>
      <c r="C1010" s="490" t="s">
        <v>1913</v>
      </c>
      <c r="D1010" s="19" t="s">
        <v>1915</v>
      </c>
      <c r="E1010" s="18" t="s">
        <v>148</v>
      </c>
      <c r="F1010" s="49" t="s">
        <v>142</v>
      </c>
      <c r="G1010" s="24">
        <v>1</v>
      </c>
      <c r="H1010" s="26">
        <v>21</v>
      </c>
      <c r="I1010" s="26"/>
      <c r="J1010" s="26"/>
      <c r="K1010" s="38">
        <f t="shared" si="49"/>
        <v>20</v>
      </c>
      <c r="L1010" s="36" t="str">
        <f t="shared" si="47"/>
        <v>是</v>
      </c>
      <c r="M1010" s="36" t="str">
        <f t="shared" si="48"/>
        <v>否</v>
      </c>
    </row>
    <row r="1011" ht="18.95" customHeight="1" spans="1:13">
      <c r="A1011" s="17" t="s">
        <v>136</v>
      </c>
      <c r="B1011" s="18" t="s">
        <v>136</v>
      </c>
      <c r="C1011" s="490" t="s">
        <v>1913</v>
      </c>
      <c r="D1011" s="19" t="s">
        <v>1916</v>
      </c>
      <c r="E1011" s="18" t="s">
        <v>148</v>
      </c>
      <c r="F1011" s="49" t="s">
        <v>144</v>
      </c>
      <c r="G1011" s="24">
        <v>6</v>
      </c>
      <c r="H1011" s="26">
        <v>0</v>
      </c>
      <c r="I1011" s="26"/>
      <c r="J1011" s="26"/>
      <c r="K1011" s="38">
        <f t="shared" si="49"/>
        <v>-1</v>
      </c>
      <c r="L1011" s="36" t="str">
        <f t="shared" si="47"/>
        <v>是</v>
      </c>
      <c r="M1011" s="36" t="str">
        <f t="shared" si="48"/>
        <v>否</v>
      </c>
    </row>
    <row r="1012" ht="18.95" customHeight="1" spans="1:13">
      <c r="A1012" s="17" t="s">
        <v>136</v>
      </c>
      <c r="B1012" s="18" t="s">
        <v>136</v>
      </c>
      <c r="C1012" s="490" t="s">
        <v>1913</v>
      </c>
      <c r="D1012" s="19" t="s">
        <v>1917</v>
      </c>
      <c r="E1012" s="18" t="s">
        <v>148</v>
      </c>
      <c r="F1012" s="49" t="s">
        <v>146</v>
      </c>
      <c r="G1012" s="24">
        <v>0</v>
      </c>
      <c r="H1012" s="26">
        <v>0</v>
      </c>
      <c r="I1012" s="26"/>
      <c r="J1012" s="26"/>
      <c r="K1012" s="38" t="str">
        <f t="shared" si="49"/>
        <v/>
      </c>
      <c r="L1012" s="36" t="str">
        <f t="shared" si="47"/>
        <v>否</v>
      </c>
      <c r="M1012" s="36" t="str">
        <f t="shared" si="48"/>
        <v>否</v>
      </c>
    </row>
    <row r="1013" ht="18.95" customHeight="1" spans="1:13">
      <c r="A1013" s="17" t="s">
        <v>136</v>
      </c>
      <c r="B1013" s="18" t="s">
        <v>136</v>
      </c>
      <c r="C1013" s="490" t="s">
        <v>1913</v>
      </c>
      <c r="D1013" s="19" t="s">
        <v>1918</v>
      </c>
      <c r="E1013" s="18" t="s">
        <v>148</v>
      </c>
      <c r="F1013" s="49" t="s">
        <v>1883</v>
      </c>
      <c r="G1013" s="24">
        <v>15</v>
      </c>
      <c r="H1013" s="26">
        <v>41</v>
      </c>
      <c r="I1013" s="26"/>
      <c r="J1013" s="26"/>
      <c r="K1013" s="38">
        <f t="shared" si="49"/>
        <v>1.733</v>
      </c>
      <c r="L1013" s="36" t="str">
        <f t="shared" si="47"/>
        <v>是</v>
      </c>
      <c r="M1013" s="36" t="str">
        <f t="shared" si="48"/>
        <v>否</v>
      </c>
    </row>
    <row r="1014" ht="18.95" customHeight="1" spans="1:13">
      <c r="A1014" s="17" t="s">
        <v>136</v>
      </c>
      <c r="B1014" s="18" t="s">
        <v>136</v>
      </c>
      <c r="C1014" s="490" t="s">
        <v>1913</v>
      </c>
      <c r="D1014" s="19" t="s">
        <v>1919</v>
      </c>
      <c r="E1014" s="18" t="s">
        <v>148</v>
      </c>
      <c r="F1014" s="49" t="s">
        <v>1920</v>
      </c>
      <c r="G1014" s="24">
        <v>307</v>
      </c>
      <c r="H1014" s="26">
        <v>350</v>
      </c>
      <c r="I1014" s="26"/>
      <c r="J1014" s="26"/>
      <c r="K1014" s="38">
        <f t="shared" si="49"/>
        <v>0.14</v>
      </c>
      <c r="L1014" s="36" t="str">
        <f t="shared" si="47"/>
        <v>是</v>
      </c>
      <c r="M1014" s="36" t="str">
        <f t="shared" si="48"/>
        <v>否</v>
      </c>
    </row>
    <row r="1015" ht="18.95" customHeight="1" spans="1:13">
      <c r="A1015" s="17" t="s">
        <v>136</v>
      </c>
      <c r="B1015" s="18"/>
      <c r="C1015" s="490" t="s">
        <v>1913</v>
      </c>
      <c r="D1015" s="19" t="s">
        <v>1921</v>
      </c>
      <c r="E1015" s="18" t="s">
        <v>148</v>
      </c>
      <c r="F1015" s="54" t="s">
        <v>1922</v>
      </c>
      <c r="G1015" s="24">
        <v>306</v>
      </c>
      <c r="H1015" s="26">
        <v>77</v>
      </c>
      <c r="I1015" s="26"/>
      <c r="J1015" s="26"/>
      <c r="K1015" s="38">
        <f t="shared" si="49"/>
        <v>-0.748</v>
      </c>
      <c r="L1015" s="36" t="str">
        <f t="shared" si="47"/>
        <v>是</v>
      </c>
      <c r="M1015" s="36" t="str">
        <f t="shared" si="48"/>
        <v>否</v>
      </c>
    </row>
    <row r="1016" ht="18.95" customHeight="1" spans="1:13">
      <c r="A1016" s="17" t="s">
        <v>136</v>
      </c>
      <c r="B1016" s="490" t="s">
        <v>1810</v>
      </c>
      <c r="C1016" s="18"/>
      <c r="D1016" s="19" t="s">
        <v>1923</v>
      </c>
      <c r="E1016" s="18"/>
      <c r="F1016" s="51" t="s">
        <v>1924</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136</v>
      </c>
      <c r="B1017" s="18" t="s">
        <v>136</v>
      </c>
      <c r="C1017" s="490" t="s">
        <v>1923</v>
      </c>
      <c r="D1017" s="19" t="s">
        <v>1925</v>
      </c>
      <c r="E1017" s="18" t="s">
        <v>148</v>
      </c>
      <c r="F1017" s="51" t="s">
        <v>1926</v>
      </c>
      <c r="G1017" s="24">
        <v>1801848</v>
      </c>
      <c r="H1017" s="26">
        <v>1623155</v>
      </c>
      <c r="I1017" s="26"/>
      <c r="J1017" s="26"/>
      <c r="K1017" s="38">
        <f t="shared" si="49"/>
        <v>-0.099</v>
      </c>
      <c r="L1017" s="36" t="str">
        <f t="shared" si="47"/>
        <v>是</v>
      </c>
      <c r="M1017" s="36" t="str">
        <f t="shared" si="48"/>
        <v>否</v>
      </c>
    </row>
    <row r="1018" ht="18.95" customHeight="1" spans="1:13">
      <c r="A1018" s="17" t="s">
        <v>136</v>
      </c>
      <c r="B1018" s="18" t="s">
        <v>136</v>
      </c>
      <c r="C1018" s="490" t="s">
        <v>1923</v>
      </c>
      <c r="D1018" s="19" t="s">
        <v>1927</v>
      </c>
      <c r="E1018" s="18" t="s">
        <v>148</v>
      </c>
      <c r="F1018" s="51" t="s">
        <v>1928</v>
      </c>
      <c r="G1018" s="24">
        <v>949379</v>
      </c>
      <c r="H1018" s="26">
        <v>1063126</v>
      </c>
      <c r="I1018" s="26"/>
      <c r="J1018" s="26"/>
      <c r="K1018" s="42">
        <f t="shared" si="49"/>
        <v>0.12</v>
      </c>
      <c r="L1018" s="36" t="str">
        <f t="shared" si="47"/>
        <v>是</v>
      </c>
      <c r="M1018" s="36" t="str">
        <f t="shared" si="48"/>
        <v>否</v>
      </c>
    </row>
    <row r="1019" ht="18.95" customHeight="1" spans="1:13">
      <c r="A1019" s="17" t="s">
        <v>136</v>
      </c>
      <c r="B1019" s="18" t="s">
        <v>136</v>
      </c>
      <c r="C1019" s="490" t="s">
        <v>1923</v>
      </c>
      <c r="D1019" s="19" t="s">
        <v>1929</v>
      </c>
      <c r="E1019" s="18" t="s">
        <v>148</v>
      </c>
      <c r="F1019" s="51" t="s">
        <v>4638</v>
      </c>
      <c r="G1019" s="24">
        <v>351</v>
      </c>
      <c r="H1019" s="26">
        <v>64</v>
      </c>
      <c r="I1019" s="26"/>
      <c r="J1019" s="26"/>
      <c r="K1019" s="38">
        <f t="shared" si="49"/>
        <v>-0.818</v>
      </c>
      <c r="L1019" s="36" t="str">
        <f t="shared" si="47"/>
        <v>是</v>
      </c>
      <c r="M1019" s="36" t="str">
        <f t="shared" si="48"/>
        <v>否</v>
      </c>
    </row>
    <row r="1020" ht="18.95" customHeight="1" spans="1:13">
      <c r="A1020" s="17" t="s">
        <v>136</v>
      </c>
      <c r="B1020" s="18" t="s">
        <v>136</v>
      </c>
      <c r="C1020" s="490" t="s">
        <v>1923</v>
      </c>
      <c r="D1020" s="19" t="s">
        <v>1931</v>
      </c>
      <c r="E1020" s="18" t="s">
        <v>148</v>
      </c>
      <c r="F1020" s="57" t="s">
        <v>1932</v>
      </c>
      <c r="G1020" s="24">
        <v>812</v>
      </c>
      <c r="H1020" s="26">
        <v>76346</v>
      </c>
      <c r="I1020" s="26"/>
      <c r="J1020" s="26"/>
      <c r="K1020" s="38">
        <f t="shared" si="49"/>
        <v>93.022</v>
      </c>
      <c r="L1020" s="36" t="str">
        <f t="shared" si="47"/>
        <v>是</v>
      </c>
      <c r="M1020" s="36" t="str">
        <f t="shared" si="48"/>
        <v>否</v>
      </c>
    </row>
    <row r="1021" ht="18.95" customHeight="1" spans="1:13">
      <c r="A1021" s="17" t="s">
        <v>136</v>
      </c>
      <c r="B1021" s="490" t="s">
        <v>1810</v>
      </c>
      <c r="C1021" s="18"/>
      <c r="D1021" s="19" t="s">
        <v>1933</v>
      </c>
      <c r="E1021" s="18"/>
      <c r="F1021" s="49" t="s">
        <v>4617</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136</v>
      </c>
      <c r="B1022" s="18"/>
      <c r="C1022" s="490" t="s">
        <v>1933</v>
      </c>
      <c r="D1022" s="19" t="s">
        <v>1935</v>
      </c>
      <c r="E1022" s="18" t="s">
        <v>148</v>
      </c>
      <c r="F1022" s="49" t="s">
        <v>1936</v>
      </c>
      <c r="G1022" s="24">
        <v>1230</v>
      </c>
      <c r="H1022" s="26">
        <v>2841</v>
      </c>
      <c r="I1022" s="26"/>
      <c r="J1022" s="26"/>
      <c r="K1022" s="38">
        <f t="shared" si="49"/>
        <v>1.31</v>
      </c>
      <c r="L1022" s="36" t="str">
        <f t="shared" si="47"/>
        <v>是</v>
      </c>
      <c r="M1022" s="36" t="str">
        <f t="shared" si="48"/>
        <v>否</v>
      </c>
    </row>
    <row r="1023" ht="18.95" customHeight="1" spans="1:13">
      <c r="A1023" s="17" t="s">
        <v>136</v>
      </c>
      <c r="B1023" s="18" t="s">
        <v>136</v>
      </c>
      <c r="C1023" s="490" t="s">
        <v>1933</v>
      </c>
      <c r="D1023" s="19" t="s">
        <v>1937</v>
      </c>
      <c r="E1023" s="18" t="s">
        <v>148</v>
      </c>
      <c r="F1023" s="54" t="s">
        <v>3426</v>
      </c>
      <c r="G1023" s="24">
        <v>49597</v>
      </c>
      <c r="H1023" s="26">
        <v>199380</v>
      </c>
      <c r="I1023" s="26"/>
      <c r="J1023" s="26"/>
      <c r="K1023" s="38">
        <f t="shared" si="49"/>
        <v>3.02</v>
      </c>
      <c r="L1023" s="36" t="str">
        <f t="shared" si="47"/>
        <v>是</v>
      </c>
      <c r="M1023" s="36" t="str">
        <f t="shared" si="48"/>
        <v>否</v>
      </c>
    </row>
    <row r="1024" ht="18.95" customHeight="1" spans="1:13">
      <c r="A1024" s="17" t="s">
        <v>135</v>
      </c>
      <c r="B1024" s="18" t="s">
        <v>136</v>
      </c>
      <c r="C1024" s="18"/>
      <c r="D1024" s="19" t="s">
        <v>1939</v>
      </c>
      <c r="E1024" s="18"/>
      <c r="F1024" s="48" t="s">
        <v>1940</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136</v>
      </c>
      <c r="B1025" s="490" t="s">
        <v>1939</v>
      </c>
      <c r="C1025" s="18"/>
      <c r="D1025" s="19" t="s">
        <v>1941</v>
      </c>
      <c r="E1025" s="18"/>
      <c r="F1025" s="27" t="s">
        <v>1942</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136</v>
      </c>
      <c r="B1026" s="18" t="s">
        <v>136</v>
      </c>
      <c r="C1026" s="490" t="s">
        <v>1941</v>
      </c>
      <c r="D1026" s="19" t="s">
        <v>1943</v>
      </c>
      <c r="E1026" s="18" t="s">
        <v>148</v>
      </c>
      <c r="F1026" s="49" t="s">
        <v>142</v>
      </c>
      <c r="G1026" s="24">
        <v>3905</v>
      </c>
      <c r="H1026" s="26">
        <v>7949</v>
      </c>
      <c r="I1026" s="26"/>
      <c r="J1026" s="26"/>
      <c r="K1026" s="38">
        <f t="shared" si="49"/>
        <v>1.036</v>
      </c>
      <c r="L1026" s="36" t="str">
        <f t="shared" si="47"/>
        <v>是</v>
      </c>
      <c r="M1026" s="36" t="str">
        <f t="shared" si="48"/>
        <v>否</v>
      </c>
    </row>
    <row r="1027" ht="18.95" customHeight="1" spans="1:13">
      <c r="A1027" s="17" t="s">
        <v>136</v>
      </c>
      <c r="B1027" s="18" t="s">
        <v>136</v>
      </c>
      <c r="C1027" s="490" t="s">
        <v>1941</v>
      </c>
      <c r="D1027" s="19" t="s">
        <v>1944</v>
      </c>
      <c r="E1027" s="18" t="s">
        <v>148</v>
      </c>
      <c r="F1027" s="49" t="s">
        <v>144</v>
      </c>
      <c r="G1027" s="24">
        <v>1158</v>
      </c>
      <c r="H1027" s="26">
        <v>1420</v>
      </c>
      <c r="I1027" s="26"/>
      <c r="J1027" s="26"/>
      <c r="K1027" s="38">
        <f t="shared" si="49"/>
        <v>0.226</v>
      </c>
      <c r="L1027" s="36" t="str">
        <f t="shared" si="47"/>
        <v>是</v>
      </c>
      <c r="M1027" s="36" t="str">
        <f t="shared" si="48"/>
        <v>否</v>
      </c>
    </row>
    <row r="1028" ht="18.95" customHeight="1" spans="1:13">
      <c r="A1028" s="17" t="s">
        <v>136</v>
      </c>
      <c r="B1028" s="18"/>
      <c r="C1028" s="490" t="s">
        <v>1941</v>
      </c>
      <c r="D1028" s="19" t="s">
        <v>1945</v>
      </c>
      <c r="E1028" s="18" t="s">
        <v>148</v>
      </c>
      <c r="F1028" s="49" t="s">
        <v>146</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136</v>
      </c>
      <c r="B1029" s="18" t="s">
        <v>136</v>
      </c>
      <c r="C1029" s="490" t="s">
        <v>1941</v>
      </c>
      <c r="D1029" s="19" t="s">
        <v>1946</v>
      </c>
      <c r="E1029" s="18" t="s">
        <v>148</v>
      </c>
      <c r="F1029" s="49" t="s">
        <v>1947</v>
      </c>
      <c r="G1029" s="24">
        <v>3238</v>
      </c>
      <c r="H1029" s="26">
        <v>2225</v>
      </c>
      <c r="I1029" s="26"/>
      <c r="J1029" s="26"/>
      <c r="K1029" s="38">
        <f t="shared" si="49"/>
        <v>-0.313</v>
      </c>
      <c r="L1029" s="36" t="str">
        <f t="shared" si="50"/>
        <v>是</v>
      </c>
      <c r="M1029" s="36" t="str">
        <f t="shared" si="51"/>
        <v>否</v>
      </c>
    </row>
    <row r="1030" ht="18.95" customHeight="1" spans="1:13">
      <c r="A1030" s="17" t="s">
        <v>136</v>
      </c>
      <c r="B1030" s="18" t="s">
        <v>136</v>
      </c>
      <c r="C1030" s="490" t="s">
        <v>1941</v>
      </c>
      <c r="D1030" s="19" t="s">
        <v>1948</v>
      </c>
      <c r="E1030" s="18" t="s">
        <v>148</v>
      </c>
      <c r="F1030" s="49" t="s">
        <v>1949</v>
      </c>
      <c r="G1030" s="24">
        <v>0</v>
      </c>
      <c r="H1030" s="26">
        <v>0</v>
      </c>
      <c r="I1030" s="26"/>
      <c r="J1030" s="26"/>
      <c r="K1030" s="35" t="str">
        <f t="shared" si="49"/>
        <v/>
      </c>
      <c r="L1030" s="36" t="str">
        <f t="shared" si="50"/>
        <v>否</v>
      </c>
      <c r="M1030" s="36" t="str">
        <f t="shared" si="51"/>
        <v>否</v>
      </c>
    </row>
    <row r="1031" ht="18.95" customHeight="1" spans="1:13">
      <c r="A1031" s="17"/>
      <c r="B1031" s="18" t="s">
        <v>136</v>
      </c>
      <c r="C1031" s="490" t="s">
        <v>1941</v>
      </c>
      <c r="D1031" s="19" t="s">
        <v>1950</v>
      </c>
      <c r="E1031" s="18" t="s">
        <v>148</v>
      </c>
      <c r="F1031" s="49" t="s">
        <v>1951</v>
      </c>
      <c r="G1031" s="24">
        <v>0</v>
      </c>
      <c r="H1031" s="26">
        <v>10</v>
      </c>
      <c r="I1031" s="26"/>
      <c r="J1031" s="26"/>
      <c r="K1031" s="38" t="str">
        <f t="shared" si="49"/>
        <v/>
      </c>
      <c r="L1031" s="36" t="str">
        <f t="shared" si="50"/>
        <v>是</v>
      </c>
      <c r="M1031" s="36" t="str">
        <f t="shared" si="51"/>
        <v>否</v>
      </c>
    </row>
    <row r="1032" ht="18.95" customHeight="1" spans="1:13">
      <c r="A1032" s="17" t="s">
        <v>136</v>
      </c>
      <c r="B1032" s="18"/>
      <c r="C1032" s="490" t="s">
        <v>1941</v>
      </c>
      <c r="D1032" s="19" t="s">
        <v>1952</v>
      </c>
      <c r="E1032" s="18" t="s">
        <v>148</v>
      </c>
      <c r="F1032" s="49" t="s">
        <v>1953</v>
      </c>
      <c r="G1032" s="24">
        <v>10629</v>
      </c>
      <c r="H1032" s="26">
        <v>10823</v>
      </c>
      <c r="I1032" s="26"/>
      <c r="J1032" s="26"/>
      <c r="K1032" s="38">
        <f t="shared" si="49"/>
        <v>0.018</v>
      </c>
      <c r="L1032" s="36" t="str">
        <f t="shared" si="50"/>
        <v>是</v>
      </c>
      <c r="M1032" s="36" t="str">
        <f t="shared" si="51"/>
        <v>否</v>
      </c>
    </row>
    <row r="1033" ht="18.95" customHeight="1" spans="1:13">
      <c r="A1033" s="17" t="s">
        <v>136</v>
      </c>
      <c r="B1033" s="18" t="s">
        <v>136</v>
      </c>
      <c r="C1033" s="490" t="s">
        <v>1941</v>
      </c>
      <c r="D1033" s="19" t="s">
        <v>1954</v>
      </c>
      <c r="E1033" s="18" t="s">
        <v>148</v>
      </c>
      <c r="F1033" s="49" t="s">
        <v>1955</v>
      </c>
      <c r="G1033" s="24">
        <v>0</v>
      </c>
      <c r="H1033" s="26">
        <v>0</v>
      </c>
      <c r="I1033" s="26"/>
      <c r="J1033" s="26"/>
      <c r="K1033" s="38" t="str">
        <f t="shared" si="49"/>
        <v/>
      </c>
      <c r="L1033" s="36" t="str">
        <f t="shared" si="50"/>
        <v>否</v>
      </c>
      <c r="M1033" s="36" t="str">
        <f t="shared" si="51"/>
        <v>否</v>
      </c>
    </row>
    <row r="1034" ht="18.95" customHeight="1" spans="1:13">
      <c r="A1034" s="17" t="s">
        <v>136</v>
      </c>
      <c r="B1034" s="18" t="s">
        <v>136</v>
      </c>
      <c r="C1034" s="490" t="s">
        <v>1941</v>
      </c>
      <c r="D1034" s="19" t="s">
        <v>1956</v>
      </c>
      <c r="E1034" s="18" t="s">
        <v>148</v>
      </c>
      <c r="F1034" s="54" t="s">
        <v>1957</v>
      </c>
      <c r="G1034" s="24">
        <v>22532</v>
      </c>
      <c r="H1034" s="26">
        <v>24442</v>
      </c>
      <c r="I1034" s="26"/>
      <c r="J1034" s="26"/>
      <c r="K1034" s="42">
        <f t="shared" si="49"/>
        <v>0.085</v>
      </c>
      <c r="L1034" s="36" t="str">
        <f t="shared" si="50"/>
        <v>是</v>
      </c>
      <c r="M1034" s="36" t="str">
        <f t="shared" si="51"/>
        <v>否</v>
      </c>
    </row>
    <row r="1035" ht="18.95" customHeight="1" spans="1:13">
      <c r="A1035" s="17" t="s">
        <v>136</v>
      </c>
      <c r="B1035" s="490" t="s">
        <v>1939</v>
      </c>
      <c r="C1035" s="18"/>
      <c r="D1035" s="19" t="s">
        <v>1958</v>
      </c>
      <c r="E1035" s="18"/>
      <c r="F1035" s="49" t="s">
        <v>1959</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136</v>
      </c>
      <c r="B1036" s="18" t="s">
        <v>136</v>
      </c>
      <c r="C1036" s="490" t="s">
        <v>1958</v>
      </c>
      <c r="D1036" s="19" t="s">
        <v>1960</v>
      </c>
      <c r="E1036" s="18" t="s">
        <v>148</v>
      </c>
      <c r="F1036" s="49" t="s">
        <v>142</v>
      </c>
      <c r="G1036" s="24">
        <v>1482</v>
      </c>
      <c r="H1036" s="26">
        <v>2051</v>
      </c>
      <c r="I1036" s="26"/>
      <c r="J1036" s="26"/>
      <c r="K1036" s="42">
        <f t="shared" si="49"/>
        <v>0.384</v>
      </c>
      <c r="L1036" s="36" t="str">
        <f t="shared" si="50"/>
        <v>是</v>
      </c>
      <c r="M1036" s="36" t="str">
        <f t="shared" si="51"/>
        <v>否</v>
      </c>
    </row>
    <row r="1037" ht="18.95" customHeight="1" spans="1:13">
      <c r="A1037" s="17" t="s">
        <v>136</v>
      </c>
      <c r="B1037" s="18" t="s">
        <v>136</v>
      </c>
      <c r="C1037" s="490" t="s">
        <v>1958</v>
      </c>
      <c r="D1037" s="19" t="s">
        <v>1961</v>
      </c>
      <c r="E1037" s="18" t="s">
        <v>148</v>
      </c>
      <c r="F1037" s="49" t="s">
        <v>144</v>
      </c>
      <c r="G1037" s="24">
        <v>387</v>
      </c>
      <c r="H1037" s="26">
        <v>191</v>
      </c>
      <c r="I1037" s="26"/>
      <c r="J1037" s="26"/>
      <c r="K1037" s="38">
        <f t="shared" si="49"/>
        <v>-0.506</v>
      </c>
      <c r="L1037" s="36" t="str">
        <f t="shared" si="50"/>
        <v>是</v>
      </c>
      <c r="M1037" s="36" t="str">
        <f t="shared" si="51"/>
        <v>否</v>
      </c>
    </row>
    <row r="1038" ht="18.95" customHeight="1" spans="1:13">
      <c r="A1038" s="17" t="s">
        <v>136</v>
      </c>
      <c r="B1038" s="18" t="s">
        <v>136</v>
      </c>
      <c r="C1038" s="490" t="s">
        <v>1958</v>
      </c>
      <c r="D1038" s="19" t="s">
        <v>1962</v>
      </c>
      <c r="E1038" s="18" t="s">
        <v>148</v>
      </c>
      <c r="F1038" s="49" t="s">
        <v>146</v>
      </c>
      <c r="G1038" s="24">
        <v>59</v>
      </c>
      <c r="H1038" s="26">
        <v>74</v>
      </c>
      <c r="I1038" s="26"/>
      <c r="J1038" s="26"/>
      <c r="K1038" s="38">
        <f t="shared" si="49"/>
        <v>0.254</v>
      </c>
      <c r="L1038" s="36" t="str">
        <f t="shared" si="50"/>
        <v>是</v>
      </c>
      <c r="M1038" s="36" t="str">
        <f t="shared" si="51"/>
        <v>否</v>
      </c>
    </row>
    <row r="1039" ht="18.95" customHeight="1" spans="1:13">
      <c r="A1039" s="17" t="s">
        <v>136</v>
      </c>
      <c r="B1039" s="18" t="s">
        <v>136</v>
      </c>
      <c r="C1039" s="490" t="s">
        <v>1958</v>
      </c>
      <c r="D1039" s="19" t="s">
        <v>1963</v>
      </c>
      <c r="E1039" s="18" t="s">
        <v>148</v>
      </c>
      <c r="F1039" s="49" t="s">
        <v>1964</v>
      </c>
      <c r="G1039" s="24">
        <v>85</v>
      </c>
      <c r="H1039" s="26">
        <v>110</v>
      </c>
      <c r="I1039" s="26"/>
      <c r="J1039" s="26"/>
      <c r="K1039" s="38">
        <f t="shared" si="49"/>
        <v>0.294</v>
      </c>
      <c r="L1039" s="36" t="str">
        <f t="shared" si="50"/>
        <v>是</v>
      </c>
      <c r="M1039" s="36" t="str">
        <f t="shared" si="51"/>
        <v>否</v>
      </c>
    </row>
    <row r="1040" ht="18.95" customHeight="1" spans="1:13">
      <c r="A1040" s="17" t="s">
        <v>136</v>
      </c>
      <c r="B1040" s="18" t="s">
        <v>136</v>
      </c>
      <c r="C1040" s="490" t="s">
        <v>1958</v>
      </c>
      <c r="D1040" s="19" t="s">
        <v>1965</v>
      </c>
      <c r="E1040" s="18" t="s">
        <v>148</v>
      </c>
      <c r="F1040" s="49" t="s">
        <v>1966</v>
      </c>
      <c r="G1040" s="24">
        <v>0</v>
      </c>
      <c r="H1040" s="26">
        <v>8250</v>
      </c>
      <c r="I1040" s="26"/>
      <c r="J1040" s="26"/>
      <c r="K1040" s="38" t="str">
        <f t="shared" si="49"/>
        <v/>
      </c>
      <c r="L1040" s="36" t="str">
        <f t="shared" si="50"/>
        <v>是</v>
      </c>
      <c r="M1040" s="36" t="str">
        <f t="shared" si="51"/>
        <v>否</v>
      </c>
    </row>
    <row r="1041" ht="18.95" customHeight="1" spans="1:13">
      <c r="A1041" s="17" t="s">
        <v>136</v>
      </c>
      <c r="B1041" s="18" t="s">
        <v>136</v>
      </c>
      <c r="C1041" s="490" t="s">
        <v>1958</v>
      </c>
      <c r="D1041" s="19" t="s">
        <v>1967</v>
      </c>
      <c r="E1041" s="18" t="s">
        <v>148</v>
      </c>
      <c r="F1041" s="49" t="s">
        <v>1968</v>
      </c>
      <c r="G1041" s="24">
        <v>0</v>
      </c>
      <c r="H1041" s="26">
        <v>0</v>
      </c>
      <c r="I1041" s="26"/>
      <c r="J1041" s="26"/>
      <c r="K1041" s="38" t="str">
        <f t="shared" si="49"/>
        <v/>
      </c>
      <c r="L1041" s="36" t="str">
        <f t="shared" si="50"/>
        <v>否</v>
      </c>
      <c r="M1041" s="36" t="str">
        <f t="shared" si="51"/>
        <v>否</v>
      </c>
    </row>
    <row r="1042" ht="18.95" customHeight="1" spans="1:13">
      <c r="A1042" s="17" t="s">
        <v>136</v>
      </c>
      <c r="B1042" s="18"/>
      <c r="C1042" s="490" t="s">
        <v>1958</v>
      </c>
      <c r="D1042" s="19" t="s">
        <v>1969</v>
      </c>
      <c r="E1042" s="18" t="s">
        <v>148</v>
      </c>
      <c r="F1042" s="49" t="s">
        <v>1970</v>
      </c>
      <c r="G1042" s="24">
        <v>2923</v>
      </c>
      <c r="H1042" s="26">
        <v>640</v>
      </c>
      <c r="I1042" s="26"/>
      <c r="J1042" s="26"/>
      <c r="K1042" s="38">
        <f t="shared" si="49"/>
        <v>-0.781</v>
      </c>
      <c r="L1042" s="36" t="str">
        <f t="shared" si="50"/>
        <v>是</v>
      </c>
      <c r="M1042" s="36" t="str">
        <f t="shared" si="51"/>
        <v>否</v>
      </c>
    </row>
    <row r="1043" ht="18.95" customHeight="1" spans="1:13">
      <c r="A1043" s="17" t="s">
        <v>136</v>
      </c>
      <c r="B1043" s="18" t="s">
        <v>136</v>
      </c>
      <c r="C1043" s="490" t="s">
        <v>1958</v>
      </c>
      <c r="D1043" s="19" t="s">
        <v>1971</v>
      </c>
      <c r="E1043" s="18" t="s">
        <v>148</v>
      </c>
      <c r="F1043" s="49" t="s">
        <v>1972</v>
      </c>
      <c r="G1043" s="24">
        <v>13518</v>
      </c>
      <c r="H1043" s="26">
        <v>6674</v>
      </c>
      <c r="I1043" s="26"/>
      <c r="J1043" s="26"/>
      <c r="K1043" s="38">
        <f t="shared" si="49"/>
        <v>-0.506</v>
      </c>
      <c r="L1043" s="36" t="str">
        <f t="shared" si="50"/>
        <v>是</v>
      </c>
      <c r="M1043" s="36" t="str">
        <f t="shared" si="51"/>
        <v>否</v>
      </c>
    </row>
    <row r="1044" ht="18.95" customHeight="1" spans="1:13">
      <c r="A1044" s="17" t="s">
        <v>136</v>
      </c>
      <c r="B1044" s="18" t="s">
        <v>136</v>
      </c>
      <c r="C1044" s="490" t="s">
        <v>1958</v>
      </c>
      <c r="D1044" s="19" t="s">
        <v>1973</v>
      </c>
      <c r="E1044" s="18" t="s">
        <v>148</v>
      </c>
      <c r="F1044" s="49" t="s">
        <v>1974</v>
      </c>
      <c r="G1044" s="24">
        <v>240</v>
      </c>
      <c r="H1044" s="26">
        <v>0</v>
      </c>
      <c r="I1044" s="26"/>
      <c r="J1044" s="26"/>
      <c r="K1044" s="38">
        <f t="shared" si="49"/>
        <v>-1</v>
      </c>
      <c r="L1044" s="36" t="str">
        <f t="shared" si="50"/>
        <v>是</v>
      </c>
      <c r="M1044" s="36" t="str">
        <f t="shared" si="51"/>
        <v>否</v>
      </c>
    </row>
    <row r="1045" ht="18.95" customHeight="1" spans="1:13">
      <c r="A1045" s="17" t="s">
        <v>136</v>
      </c>
      <c r="B1045" s="18" t="s">
        <v>136</v>
      </c>
      <c r="C1045" s="490" t="s">
        <v>1958</v>
      </c>
      <c r="D1045" s="19" t="s">
        <v>1975</v>
      </c>
      <c r="E1045" s="18" t="s">
        <v>148</v>
      </c>
      <c r="F1045" s="49" t="s">
        <v>1976</v>
      </c>
      <c r="G1045" s="24">
        <v>5</v>
      </c>
      <c r="H1045" s="26">
        <v>0</v>
      </c>
      <c r="I1045" s="26"/>
      <c r="J1045" s="26"/>
      <c r="K1045" s="38">
        <f t="shared" si="49"/>
        <v>-1</v>
      </c>
      <c r="L1045" s="36" t="str">
        <f t="shared" si="50"/>
        <v>是</v>
      </c>
      <c r="M1045" s="36" t="str">
        <f t="shared" si="51"/>
        <v>否</v>
      </c>
    </row>
    <row r="1046" ht="18.95" customHeight="1" spans="1:13">
      <c r="A1046" s="17" t="s">
        <v>136</v>
      </c>
      <c r="B1046" s="18" t="s">
        <v>136</v>
      </c>
      <c r="C1046" s="490" t="s">
        <v>1958</v>
      </c>
      <c r="D1046" s="19" t="s">
        <v>1977</v>
      </c>
      <c r="E1046" s="18" t="s">
        <v>148</v>
      </c>
      <c r="F1046" s="49" t="s">
        <v>1978</v>
      </c>
      <c r="G1046" s="24">
        <v>0</v>
      </c>
      <c r="H1046" s="26">
        <v>0</v>
      </c>
      <c r="I1046" s="26"/>
      <c r="J1046" s="26"/>
      <c r="K1046" s="38" t="str">
        <f t="shared" si="49"/>
        <v/>
      </c>
      <c r="L1046" s="36" t="str">
        <f t="shared" si="50"/>
        <v>否</v>
      </c>
      <c r="M1046" s="36" t="str">
        <f t="shared" si="51"/>
        <v>否</v>
      </c>
    </row>
    <row r="1047" ht="18.95" customHeight="1" spans="1:13">
      <c r="A1047" s="17" t="s">
        <v>136</v>
      </c>
      <c r="B1047" s="18" t="s">
        <v>136</v>
      </c>
      <c r="C1047" s="490" t="s">
        <v>1958</v>
      </c>
      <c r="D1047" s="19" t="s">
        <v>1979</v>
      </c>
      <c r="E1047" s="18" t="s">
        <v>148</v>
      </c>
      <c r="F1047" s="49" t="s">
        <v>1980</v>
      </c>
      <c r="G1047" s="24">
        <v>270</v>
      </c>
      <c r="H1047" s="26">
        <v>0</v>
      </c>
      <c r="I1047" s="26"/>
      <c r="J1047" s="26"/>
      <c r="K1047" s="38">
        <f t="shared" si="49"/>
        <v>-1</v>
      </c>
      <c r="L1047" s="36" t="str">
        <f t="shared" si="50"/>
        <v>是</v>
      </c>
      <c r="M1047" s="36" t="str">
        <f t="shared" si="51"/>
        <v>否</v>
      </c>
    </row>
    <row r="1048" ht="18.95" customHeight="1" spans="1:13">
      <c r="A1048" s="17" t="s">
        <v>136</v>
      </c>
      <c r="B1048" s="18" t="s">
        <v>136</v>
      </c>
      <c r="C1048" s="490" t="s">
        <v>1958</v>
      </c>
      <c r="D1048" s="19" t="s">
        <v>1981</v>
      </c>
      <c r="E1048" s="18" t="s">
        <v>148</v>
      </c>
      <c r="F1048" s="49" t="s">
        <v>1982</v>
      </c>
      <c r="G1048" s="24">
        <v>0</v>
      </c>
      <c r="H1048" s="26">
        <v>0</v>
      </c>
      <c r="I1048" s="26"/>
      <c r="J1048" s="26"/>
      <c r="K1048" s="38" t="str">
        <f t="shared" si="49"/>
        <v/>
      </c>
      <c r="L1048" s="36" t="str">
        <f t="shared" si="50"/>
        <v>否</v>
      </c>
      <c r="M1048" s="36" t="str">
        <f t="shared" si="51"/>
        <v>否</v>
      </c>
    </row>
    <row r="1049" ht="18.95" customHeight="1" spans="1:13">
      <c r="A1049" s="17" t="s">
        <v>136</v>
      </c>
      <c r="B1049" s="18" t="s">
        <v>136</v>
      </c>
      <c r="C1049" s="490" t="s">
        <v>1958</v>
      </c>
      <c r="D1049" s="19" t="s">
        <v>1983</v>
      </c>
      <c r="E1049" s="18" t="s">
        <v>148</v>
      </c>
      <c r="F1049" s="49" t="s">
        <v>1984</v>
      </c>
      <c r="G1049" s="24">
        <v>599</v>
      </c>
      <c r="H1049" s="26">
        <v>412</v>
      </c>
      <c r="I1049" s="26"/>
      <c r="J1049" s="26"/>
      <c r="K1049" s="38">
        <f t="shared" si="49"/>
        <v>-0.312</v>
      </c>
      <c r="L1049" s="36" t="str">
        <f t="shared" si="50"/>
        <v>是</v>
      </c>
      <c r="M1049" s="36" t="str">
        <f t="shared" si="51"/>
        <v>否</v>
      </c>
    </row>
    <row r="1050" ht="18.95" customHeight="1" spans="1:13">
      <c r="A1050" s="17" t="s">
        <v>136</v>
      </c>
      <c r="B1050" s="18" t="s">
        <v>136</v>
      </c>
      <c r="C1050" s="490" t="s">
        <v>1958</v>
      </c>
      <c r="D1050" s="19" t="s">
        <v>1985</v>
      </c>
      <c r="E1050" s="18" t="s">
        <v>148</v>
      </c>
      <c r="F1050" s="54" t="s">
        <v>1986</v>
      </c>
      <c r="G1050" s="24">
        <v>35804</v>
      </c>
      <c r="H1050" s="26">
        <v>30065</v>
      </c>
      <c r="I1050" s="26"/>
      <c r="J1050" s="26"/>
      <c r="K1050" s="38">
        <f t="shared" si="49"/>
        <v>-0.16</v>
      </c>
      <c r="L1050" s="36" t="str">
        <f t="shared" si="50"/>
        <v>是</v>
      </c>
      <c r="M1050" s="36" t="str">
        <f t="shared" si="51"/>
        <v>否</v>
      </c>
    </row>
    <row r="1051" ht="18.95" customHeight="1" spans="1:13">
      <c r="A1051" s="17" t="s">
        <v>136</v>
      </c>
      <c r="B1051" s="490" t="s">
        <v>1939</v>
      </c>
      <c r="C1051" s="18"/>
      <c r="D1051" s="19" t="s">
        <v>1987</v>
      </c>
      <c r="E1051" s="18"/>
      <c r="F1051" s="49" t="s">
        <v>1988</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136</v>
      </c>
      <c r="B1052" s="18" t="s">
        <v>136</v>
      </c>
      <c r="C1052" s="490" t="s">
        <v>1987</v>
      </c>
      <c r="D1052" s="19" t="s">
        <v>1989</v>
      </c>
      <c r="E1052" s="18" t="s">
        <v>148</v>
      </c>
      <c r="F1052" s="49" t="s">
        <v>142</v>
      </c>
      <c r="G1052" s="24">
        <v>56</v>
      </c>
      <c r="H1052" s="26">
        <v>60</v>
      </c>
      <c r="I1052" s="26"/>
      <c r="J1052" s="26"/>
      <c r="K1052" s="42">
        <f t="shared" si="49"/>
        <v>0.071</v>
      </c>
      <c r="L1052" s="36" t="str">
        <f t="shared" si="50"/>
        <v>是</v>
      </c>
      <c r="M1052" s="36" t="str">
        <f t="shared" si="51"/>
        <v>否</v>
      </c>
    </row>
    <row r="1053" ht="18.95" customHeight="1" spans="1:13">
      <c r="A1053" s="17" t="s">
        <v>136</v>
      </c>
      <c r="B1053" s="18" t="s">
        <v>136</v>
      </c>
      <c r="C1053" s="490" t="s">
        <v>1987</v>
      </c>
      <c r="D1053" s="19" t="s">
        <v>1990</v>
      </c>
      <c r="E1053" s="18" t="s">
        <v>148</v>
      </c>
      <c r="F1053" s="49" t="s">
        <v>144</v>
      </c>
      <c r="G1053" s="24">
        <v>0</v>
      </c>
      <c r="H1053" s="26">
        <v>0</v>
      </c>
      <c r="I1053" s="26"/>
      <c r="J1053" s="26"/>
      <c r="K1053" s="38" t="str">
        <f t="shared" si="49"/>
        <v/>
      </c>
      <c r="L1053" s="36" t="str">
        <f t="shared" si="50"/>
        <v>否</v>
      </c>
      <c r="M1053" s="36" t="str">
        <f t="shared" si="51"/>
        <v>否</v>
      </c>
    </row>
    <row r="1054" ht="18.95" customHeight="1" spans="1:13">
      <c r="A1054" s="17" t="s">
        <v>136</v>
      </c>
      <c r="B1054" s="18" t="s">
        <v>136</v>
      </c>
      <c r="C1054" s="490" t="s">
        <v>1987</v>
      </c>
      <c r="D1054" s="19" t="s">
        <v>1991</v>
      </c>
      <c r="E1054" s="18" t="s">
        <v>148</v>
      </c>
      <c r="F1054" s="49" t="s">
        <v>146</v>
      </c>
      <c r="G1054" s="24">
        <v>0</v>
      </c>
      <c r="H1054" s="26">
        <v>30</v>
      </c>
      <c r="I1054" s="26"/>
      <c r="J1054" s="26"/>
      <c r="K1054" s="38" t="str">
        <f t="shared" si="49"/>
        <v/>
      </c>
      <c r="L1054" s="36" t="str">
        <f t="shared" si="50"/>
        <v>是</v>
      </c>
      <c r="M1054" s="36" t="str">
        <f t="shared" si="51"/>
        <v>否</v>
      </c>
    </row>
    <row r="1055" ht="18.95" customHeight="1" spans="1:13">
      <c r="A1055" s="17" t="s">
        <v>136</v>
      </c>
      <c r="B1055" s="18" t="s">
        <v>136</v>
      </c>
      <c r="C1055" s="490" t="s">
        <v>1987</v>
      </c>
      <c r="D1055" s="19" t="s">
        <v>1992</v>
      </c>
      <c r="E1055" s="18" t="s">
        <v>148</v>
      </c>
      <c r="F1055" s="54" t="s">
        <v>1993</v>
      </c>
      <c r="G1055" s="24">
        <v>15</v>
      </c>
      <c r="H1055" s="26">
        <v>0</v>
      </c>
      <c r="I1055" s="26"/>
      <c r="J1055" s="26"/>
      <c r="K1055" s="38">
        <f t="shared" si="49"/>
        <v>-1</v>
      </c>
      <c r="L1055" s="36" t="str">
        <f t="shared" si="50"/>
        <v>是</v>
      </c>
      <c r="M1055" s="36" t="str">
        <f t="shared" si="51"/>
        <v>否</v>
      </c>
    </row>
    <row r="1056" ht="18.95" customHeight="1" spans="1:13">
      <c r="A1056" s="17" t="s">
        <v>136</v>
      </c>
      <c r="B1056" s="490" t="s">
        <v>1939</v>
      </c>
      <c r="C1056" s="18"/>
      <c r="D1056" s="484" t="s">
        <v>1994</v>
      </c>
      <c r="E1056" s="18"/>
      <c r="F1056" s="27" t="s">
        <v>1995</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136</v>
      </c>
      <c r="B1057" s="18" t="s">
        <v>136</v>
      </c>
      <c r="C1057" s="490" t="s">
        <v>1994</v>
      </c>
      <c r="D1057" s="484" t="s">
        <v>1996</v>
      </c>
      <c r="E1057" s="18" t="s">
        <v>148</v>
      </c>
      <c r="F1057" s="49" t="s">
        <v>142</v>
      </c>
      <c r="G1057" s="24">
        <v>13184</v>
      </c>
      <c r="H1057" s="26">
        <v>15949</v>
      </c>
      <c r="I1057" s="26"/>
      <c r="J1057" s="26"/>
      <c r="K1057" s="38">
        <f t="shared" si="52"/>
        <v>0.21</v>
      </c>
      <c r="L1057" s="36" t="str">
        <f t="shared" si="50"/>
        <v>是</v>
      </c>
      <c r="M1057" s="36" t="str">
        <f t="shared" si="51"/>
        <v>否</v>
      </c>
    </row>
    <row r="1058" ht="18.95" customHeight="1" spans="1:13">
      <c r="A1058" s="17" t="s">
        <v>136</v>
      </c>
      <c r="B1058" s="18"/>
      <c r="C1058" s="490" t="s">
        <v>1994</v>
      </c>
      <c r="D1058" s="484" t="s">
        <v>1997</v>
      </c>
      <c r="E1058" s="18" t="s">
        <v>148</v>
      </c>
      <c r="F1058" s="49" t="s">
        <v>144</v>
      </c>
      <c r="G1058" s="24">
        <v>2684</v>
      </c>
      <c r="H1058" s="26">
        <v>2218</v>
      </c>
      <c r="I1058" s="26"/>
      <c r="J1058" s="26"/>
      <c r="K1058" s="38">
        <f t="shared" si="52"/>
        <v>-0.174</v>
      </c>
      <c r="L1058" s="36" t="str">
        <f t="shared" si="50"/>
        <v>是</v>
      </c>
      <c r="M1058" s="36" t="str">
        <f t="shared" si="51"/>
        <v>否</v>
      </c>
    </row>
    <row r="1059" ht="18.95" customHeight="1" spans="1:13">
      <c r="A1059" s="17" t="s">
        <v>136</v>
      </c>
      <c r="B1059" s="18"/>
      <c r="C1059" s="490" t="s">
        <v>1994</v>
      </c>
      <c r="D1059" s="484" t="s">
        <v>1998</v>
      </c>
      <c r="E1059" s="18" t="s">
        <v>148</v>
      </c>
      <c r="F1059" s="49" t="s">
        <v>146</v>
      </c>
      <c r="G1059" s="24">
        <v>298</v>
      </c>
      <c r="H1059" s="26">
        <v>330</v>
      </c>
      <c r="I1059" s="26"/>
      <c r="J1059" s="26"/>
      <c r="K1059" s="42">
        <f t="shared" si="52"/>
        <v>0.107</v>
      </c>
      <c r="L1059" s="36" t="str">
        <f t="shared" si="50"/>
        <v>是</v>
      </c>
      <c r="M1059" s="36" t="str">
        <f t="shared" si="51"/>
        <v>否</v>
      </c>
    </row>
    <row r="1060" ht="18.95" customHeight="1" spans="1:13">
      <c r="A1060" s="17" t="s">
        <v>136</v>
      </c>
      <c r="B1060" s="18"/>
      <c r="C1060" s="490" t="s">
        <v>1994</v>
      </c>
      <c r="D1060" s="484" t="s">
        <v>1999</v>
      </c>
      <c r="E1060" s="18" t="s">
        <v>148</v>
      </c>
      <c r="F1060" s="49" t="s">
        <v>2000</v>
      </c>
      <c r="G1060" s="24">
        <v>25</v>
      </c>
      <c r="H1060" s="26">
        <v>0</v>
      </c>
      <c r="I1060" s="26"/>
      <c r="J1060" s="26"/>
      <c r="K1060" s="42">
        <f t="shared" si="52"/>
        <v>-1</v>
      </c>
      <c r="L1060" s="36" t="str">
        <f t="shared" si="50"/>
        <v>是</v>
      </c>
      <c r="M1060" s="36" t="str">
        <f t="shared" si="51"/>
        <v>否</v>
      </c>
    </row>
    <row r="1061" ht="18.95" customHeight="1" spans="1:13">
      <c r="A1061" s="17" t="s">
        <v>136</v>
      </c>
      <c r="B1061" s="18"/>
      <c r="C1061" s="490" t="s">
        <v>1994</v>
      </c>
      <c r="D1061" s="484" t="s">
        <v>2001</v>
      </c>
      <c r="E1061" s="18" t="s">
        <v>148</v>
      </c>
      <c r="F1061" s="49" t="s">
        <v>2002</v>
      </c>
      <c r="G1061" s="24">
        <v>1529</v>
      </c>
      <c r="H1061" s="26">
        <v>291</v>
      </c>
      <c r="I1061" s="26"/>
      <c r="J1061" s="26"/>
      <c r="K1061" s="38">
        <f t="shared" si="52"/>
        <v>-0.81</v>
      </c>
      <c r="L1061" s="36" t="str">
        <f t="shared" si="50"/>
        <v>是</v>
      </c>
      <c r="M1061" s="36" t="str">
        <f t="shared" si="51"/>
        <v>否</v>
      </c>
    </row>
    <row r="1062" ht="18.95" customHeight="1" spans="1:13">
      <c r="A1062" s="17" t="s">
        <v>136</v>
      </c>
      <c r="B1062" s="18"/>
      <c r="C1062" s="490" t="s">
        <v>1994</v>
      </c>
      <c r="D1062" s="484" t="s">
        <v>2003</v>
      </c>
      <c r="E1062" s="18" t="s">
        <v>148</v>
      </c>
      <c r="F1062" s="49" t="s">
        <v>2004</v>
      </c>
      <c r="G1062" s="24">
        <v>765</v>
      </c>
      <c r="H1062" s="26">
        <v>1395</v>
      </c>
      <c r="I1062" s="26"/>
      <c r="J1062" s="26"/>
      <c r="K1062" s="38">
        <f t="shared" si="52"/>
        <v>0.824</v>
      </c>
      <c r="L1062" s="36" t="str">
        <f t="shared" si="50"/>
        <v>是</v>
      </c>
      <c r="M1062" s="36" t="str">
        <f t="shared" si="51"/>
        <v>否</v>
      </c>
    </row>
    <row r="1063" ht="18.95" customHeight="1" spans="1:13">
      <c r="A1063" s="17" t="s">
        <v>136</v>
      </c>
      <c r="B1063" s="18"/>
      <c r="C1063" s="490" t="s">
        <v>1994</v>
      </c>
      <c r="D1063" s="484" t="s">
        <v>2005</v>
      </c>
      <c r="E1063" s="18" t="s">
        <v>148</v>
      </c>
      <c r="F1063" s="49" t="s">
        <v>2006</v>
      </c>
      <c r="G1063" s="24">
        <v>313</v>
      </c>
      <c r="H1063" s="26">
        <v>258</v>
      </c>
      <c r="I1063" s="26"/>
      <c r="J1063" s="26"/>
      <c r="K1063" s="42">
        <f t="shared" si="52"/>
        <v>-0.176</v>
      </c>
      <c r="L1063" s="36" t="str">
        <f t="shared" si="50"/>
        <v>是</v>
      </c>
      <c r="M1063" s="36" t="str">
        <f t="shared" si="51"/>
        <v>否</v>
      </c>
    </row>
    <row r="1064" ht="18.95" customHeight="1" spans="1:13">
      <c r="A1064" s="17" t="s">
        <v>136</v>
      </c>
      <c r="B1064" s="18" t="s">
        <v>136</v>
      </c>
      <c r="C1064" s="490" t="s">
        <v>1994</v>
      </c>
      <c r="D1064" s="484" t="s">
        <v>2007</v>
      </c>
      <c r="E1064" s="18" t="s">
        <v>148</v>
      </c>
      <c r="F1064" s="49" t="s">
        <v>2008</v>
      </c>
      <c r="G1064" s="24">
        <v>0</v>
      </c>
      <c r="H1064" s="26">
        <v>0</v>
      </c>
      <c r="I1064" s="26"/>
      <c r="J1064" s="26"/>
      <c r="K1064" s="38" t="str">
        <f t="shared" si="52"/>
        <v/>
      </c>
      <c r="L1064" s="36" t="str">
        <f t="shared" si="50"/>
        <v>否</v>
      </c>
      <c r="M1064" s="36" t="str">
        <f t="shared" si="51"/>
        <v>否</v>
      </c>
    </row>
    <row r="1065" ht="18.95" customHeight="1" spans="1:13">
      <c r="A1065" s="17" t="s">
        <v>136</v>
      </c>
      <c r="B1065" s="18" t="s">
        <v>136</v>
      </c>
      <c r="C1065" s="490" t="s">
        <v>1994</v>
      </c>
      <c r="D1065" s="484" t="s">
        <v>2009</v>
      </c>
      <c r="E1065" s="18" t="s">
        <v>148</v>
      </c>
      <c r="F1065" s="49" t="s">
        <v>2010</v>
      </c>
      <c r="G1065" s="24">
        <v>151731</v>
      </c>
      <c r="H1065" s="26">
        <v>161380</v>
      </c>
      <c r="I1065" s="26"/>
      <c r="J1065" s="26"/>
      <c r="K1065" s="42">
        <f t="shared" si="52"/>
        <v>0.064</v>
      </c>
      <c r="L1065" s="36" t="str">
        <f t="shared" si="50"/>
        <v>是</v>
      </c>
      <c r="M1065" s="36" t="str">
        <f t="shared" si="51"/>
        <v>否</v>
      </c>
    </row>
    <row r="1066" ht="18.95" customHeight="1" spans="1:13">
      <c r="A1066" s="17" t="s">
        <v>136</v>
      </c>
      <c r="B1066" s="18" t="s">
        <v>136</v>
      </c>
      <c r="C1066" s="490" t="s">
        <v>1994</v>
      </c>
      <c r="D1066" s="484" t="s">
        <v>2011</v>
      </c>
      <c r="E1066" s="18" t="s">
        <v>148</v>
      </c>
      <c r="F1066" s="49" t="s">
        <v>2012</v>
      </c>
      <c r="G1066" s="24">
        <v>1328</v>
      </c>
      <c r="H1066" s="26">
        <v>2986</v>
      </c>
      <c r="I1066" s="26"/>
      <c r="J1066" s="26"/>
      <c r="K1066" s="42">
        <f t="shared" si="52"/>
        <v>1.248</v>
      </c>
      <c r="L1066" s="36" t="str">
        <f t="shared" si="50"/>
        <v>是</v>
      </c>
      <c r="M1066" s="36" t="str">
        <f t="shared" si="51"/>
        <v>否</v>
      </c>
    </row>
    <row r="1067" ht="18.95" customHeight="1" spans="1:13">
      <c r="A1067" s="17" t="s">
        <v>136</v>
      </c>
      <c r="B1067" s="18" t="s">
        <v>136</v>
      </c>
      <c r="C1067" s="490" t="s">
        <v>1994</v>
      </c>
      <c r="D1067" s="484" t="s">
        <v>2013</v>
      </c>
      <c r="E1067" s="18" t="s">
        <v>148</v>
      </c>
      <c r="F1067" s="49" t="s">
        <v>1883</v>
      </c>
      <c r="G1067" s="24">
        <v>25</v>
      </c>
      <c r="H1067" s="26">
        <v>2</v>
      </c>
      <c r="I1067" s="26"/>
      <c r="J1067" s="26"/>
      <c r="K1067" s="42">
        <f t="shared" si="52"/>
        <v>-0.92</v>
      </c>
      <c r="L1067" s="36" t="str">
        <f t="shared" si="50"/>
        <v>是</v>
      </c>
      <c r="M1067" s="36" t="str">
        <f t="shared" si="51"/>
        <v>否</v>
      </c>
    </row>
    <row r="1068" ht="18.95" customHeight="1" spans="1:13">
      <c r="A1068" s="17" t="s">
        <v>136</v>
      </c>
      <c r="B1068" s="18" t="s">
        <v>136</v>
      </c>
      <c r="C1068" s="490" t="s">
        <v>1994</v>
      </c>
      <c r="D1068" s="484" t="s">
        <v>2014</v>
      </c>
      <c r="E1068" s="18" t="s">
        <v>148</v>
      </c>
      <c r="F1068" s="49" t="s">
        <v>2015</v>
      </c>
      <c r="G1068" s="24">
        <v>0</v>
      </c>
      <c r="H1068" s="26">
        <v>0</v>
      </c>
      <c r="I1068" s="26"/>
      <c r="J1068" s="26"/>
      <c r="K1068" s="42" t="str">
        <f t="shared" si="52"/>
        <v/>
      </c>
      <c r="L1068" s="36" t="str">
        <f t="shared" si="50"/>
        <v>否</v>
      </c>
      <c r="M1068" s="36" t="str">
        <f t="shared" si="51"/>
        <v>否</v>
      </c>
    </row>
    <row r="1069" ht="18.95" customHeight="1" spans="1:13">
      <c r="A1069" s="17" t="s">
        <v>136</v>
      </c>
      <c r="B1069" s="18" t="s">
        <v>136</v>
      </c>
      <c r="C1069" s="490" t="s">
        <v>1994</v>
      </c>
      <c r="D1069" s="484" t="s">
        <v>2016</v>
      </c>
      <c r="E1069" s="18" t="s">
        <v>148</v>
      </c>
      <c r="F1069" s="54" t="s">
        <v>2017</v>
      </c>
      <c r="G1069" s="24">
        <v>21861</v>
      </c>
      <c r="H1069" s="26">
        <v>13410</v>
      </c>
      <c r="I1069" s="26"/>
      <c r="J1069" s="26"/>
      <c r="K1069" s="42">
        <f t="shared" si="52"/>
        <v>-0.387</v>
      </c>
      <c r="L1069" s="36" t="str">
        <f t="shared" si="50"/>
        <v>是</v>
      </c>
      <c r="M1069" s="36" t="str">
        <f t="shared" si="51"/>
        <v>否</v>
      </c>
    </row>
    <row r="1070" ht="18.95" customHeight="1" spans="1:13">
      <c r="A1070" s="17" t="s">
        <v>136</v>
      </c>
      <c r="B1070" s="490" t="s">
        <v>1939</v>
      </c>
      <c r="C1070" s="18"/>
      <c r="D1070" s="19" t="s">
        <v>2018</v>
      </c>
      <c r="E1070" s="18"/>
      <c r="F1070" s="49" t="s">
        <v>2019</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136</v>
      </c>
      <c r="B1071" s="18" t="s">
        <v>136</v>
      </c>
      <c r="C1071" s="490" t="s">
        <v>2018</v>
      </c>
      <c r="D1071" s="19" t="s">
        <v>2020</v>
      </c>
      <c r="E1071" s="18" t="s">
        <v>148</v>
      </c>
      <c r="F1071" s="27" t="s">
        <v>142</v>
      </c>
      <c r="G1071" s="24">
        <v>21079</v>
      </c>
      <c r="H1071" s="26">
        <v>26889</v>
      </c>
      <c r="I1071" s="26"/>
      <c r="J1071" s="26"/>
      <c r="K1071" s="42">
        <f t="shared" si="52"/>
        <v>0.276</v>
      </c>
      <c r="L1071" s="36" t="str">
        <f t="shared" si="50"/>
        <v>是</v>
      </c>
      <c r="M1071" s="36" t="str">
        <f t="shared" si="51"/>
        <v>否</v>
      </c>
    </row>
    <row r="1072" ht="18.95" customHeight="1" spans="1:13">
      <c r="A1072" s="17" t="s">
        <v>136</v>
      </c>
      <c r="B1072" s="18" t="s">
        <v>136</v>
      </c>
      <c r="C1072" s="490" t="s">
        <v>2018</v>
      </c>
      <c r="D1072" s="19" t="s">
        <v>2021</v>
      </c>
      <c r="E1072" s="18" t="s">
        <v>148</v>
      </c>
      <c r="F1072" s="49" t="s">
        <v>144</v>
      </c>
      <c r="G1072" s="24">
        <v>3997</v>
      </c>
      <c r="H1072" s="26">
        <v>4830</v>
      </c>
      <c r="I1072" s="26"/>
      <c r="J1072" s="26"/>
      <c r="K1072" s="42">
        <f t="shared" si="52"/>
        <v>0.208</v>
      </c>
      <c r="L1072" s="36" t="str">
        <f t="shared" si="50"/>
        <v>是</v>
      </c>
      <c r="M1072" s="36" t="str">
        <f t="shared" si="51"/>
        <v>否</v>
      </c>
    </row>
    <row r="1073" ht="18.95" customHeight="1" spans="1:13">
      <c r="A1073" s="17" t="s">
        <v>136</v>
      </c>
      <c r="B1073" s="18" t="s">
        <v>136</v>
      </c>
      <c r="C1073" s="490" t="s">
        <v>2018</v>
      </c>
      <c r="D1073" s="19" t="s">
        <v>2022</v>
      </c>
      <c r="E1073" s="18" t="s">
        <v>148</v>
      </c>
      <c r="F1073" s="49" t="s">
        <v>146</v>
      </c>
      <c r="G1073" s="24">
        <v>179</v>
      </c>
      <c r="H1073" s="26">
        <v>309</v>
      </c>
      <c r="I1073" s="26"/>
      <c r="J1073" s="26"/>
      <c r="K1073" s="42">
        <f t="shared" si="52"/>
        <v>0.726</v>
      </c>
      <c r="L1073" s="36" t="str">
        <f t="shared" si="50"/>
        <v>是</v>
      </c>
      <c r="M1073" s="36" t="str">
        <f t="shared" si="51"/>
        <v>否</v>
      </c>
    </row>
    <row r="1074" ht="18.95" customHeight="1" spans="1:13">
      <c r="A1074" s="17" t="s">
        <v>136</v>
      </c>
      <c r="B1074" s="18" t="s">
        <v>136</v>
      </c>
      <c r="C1074" s="490" t="s">
        <v>2018</v>
      </c>
      <c r="D1074" s="484" t="s">
        <v>2023</v>
      </c>
      <c r="E1074" s="18" t="s">
        <v>148</v>
      </c>
      <c r="F1074" s="49" t="s">
        <v>2024</v>
      </c>
      <c r="G1074" s="24">
        <v>21848</v>
      </c>
      <c r="H1074" s="26">
        <v>12908</v>
      </c>
      <c r="I1074" s="26"/>
      <c r="J1074" s="26"/>
      <c r="K1074" s="38">
        <f t="shared" si="52"/>
        <v>-0.409</v>
      </c>
      <c r="L1074" s="36" t="str">
        <f t="shared" si="50"/>
        <v>是</v>
      </c>
      <c r="M1074" s="36" t="str">
        <f t="shared" si="51"/>
        <v>否</v>
      </c>
    </row>
    <row r="1075" ht="18.95" customHeight="1" spans="1:13">
      <c r="A1075" s="17" t="s">
        <v>136</v>
      </c>
      <c r="B1075" s="18" t="s">
        <v>136</v>
      </c>
      <c r="C1075" s="490" t="s">
        <v>2018</v>
      </c>
      <c r="D1075" s="484" t="s">
        <v>2025</v>
      </c>
      <c r="E1075" s="18" t="s">
        <v>148</v>
      </c>
      <c r="F1075" s="49" t="s">
        <v>2026</v>
      </c>
      <c r="G1075" s="24">
        <v>782</v>
      </c>
      <c r="H1075" s="26">
        <v>1969</v>
      </c>
      <c r="I1075" s="26"/>
      <c r="J1075" s="26"/>
      <c r="K1075" s="38">
        <f t="shared" si="52"/>
        <v>1.518</v>
      </c>
      <c r="L1075" s="36" t="str">
        <f t="shared" si="50"/>
        <v>是</v>
      </c>
      <c r="M1075" s="36" t="str">
        <f t="shared" si="51"/>
        <v>否</v>
      </c>
    </row>
    <row r="1076" ht="18.95" customHeight="1" spans="1:13">
      <c r="A1076" s="17" t="s">
        <v>136</v>
      </c>
      <c r="B1076" s="18" t="s">
        <v>136</v>
      </c>
      <c r="C1076" s="490" t="s">
        <v>2018</v>
      </c>
      <c r="D1076" s="484" t="s">
        <v>2027</v>
      </c>
      <c r="E1076" s="18" t="s">
        <v>148</v>
      </c>
      <c r="F1076" s="49" t="s">
        <v>2028</v>
      </c>
      <c r="G1076" s="24">
        <v>20381</v>
      </c>
      <c r="H1076" s="26">
        <v>36446</v>
      </c>
      <c r="I1076" s="26"/>
      <c r="J1076" s="26"/>
      <c r="K1076" s="38">
        <f t="shared" si="52"/>
        <v>0.788</v>
      </c>
      <c r="L1076" s="36" t="str">
        <f t="shared" si="50"/>
        <v>是</v>
      </c>
      <c r="M1076" s="36" t="str">
        <f t="shared" si="51"/>
        <v>否</v>
      </c>
    </row>
    <row r="1077" ht="18.95" customHeight="1" spans="1:13">
      <c r="A1077" s="17" t="s">
        <v>136</v>
      </c>
      <c r="B1077" s="18" t="s">
        <v>136</v>
      </c>
      <c r="C1077" s="490" t="s">
        <v>2018</v>
      </c>
      <c r="D1077" s="19" t="s">
        <v>2029</v>
      </c>
      <c r="E1077" s="18" t="s">
        <v>148</v>
      </c>
      <c r="F1077" s="54" t="s">
        <v>2030</v>
      </c>
      <c r="G1077" s="24">
        <v>10410</v>
      </c>
      <c r="H1077" s="26">
        <v>11467</v>
      </c>
      <c r="I1077" s="26"/>
      <c r="J1077" s="26"/>
      <c r="K1077" s="38">
        <f t="shared" si="52"/>
        <v>0.102</v>
      </c>
      <c r="L1077" s="36" t="str">
        <f t="shared" si="50"/>
        <v>是</v>
      </c>
      <c r="M1077" s="36" t="str">
        <f t="shared" si="51"/>
        <v>否</v>
      </c>
    </row>
    <row r="1078" ht="18.95" customHeight="1" spans="1:13">
      <c r="A1078" s="17" t="s">
        <v>136</v>
      </c>
      <c r="B1078" s="490" t="s">
        <v>1939</v>
      </c>
      <c r="C1078" s="18"/>
      <c r="D1078" s="19" t="s">
        <v>2031</v>
      </c>
      <c r="E1078" s="18"/>
      <c r="F1078" s="49" t="s">
        <v>2032</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136</v>
      </c>
      <c r="B1079" s="18" t="s">
        <v>136</v>
      </c>
      <c r="C1079" s="490" t="s">
        <v>2031</v>
      </c>
      <c r="D1079" s="19" t="s">
        <v>2033</v>
      </c>
      <c r="E1079" s="18" t="s">
        <v>148</v>
      </c>
      <c r="F1079" s="49" t="s">
        <v>142</v>
      </c>
      <c r="G1079" s="24">
        <v>4775</v>
      </c>
      <c r="H1079" s="26">
        <v>5675</v>
      </c>
      <c r="I1079" s="26"/>
      <c r="J1079" s="26"/>
      <c r="K1079" s="38">
        <f t="shared" si="52"/>
        <v>0.188</v>
      </c>
      <c r="L1079" s="36" t="str">
        <f t="shared" si="50"/>
        <v>是</v>
      </c>
      <c r="M1079" s="36" t="str">
        <f t="shared" si="51"/>
        <v>否</v>
      </c>
    </row>
    <row r="1080" ht="18.95" customHeight="1" spans="1:13">
      <c r="A1080" s="17" t="s">
        <v>136</v>
      </c>
      <c r="B1080" s="18" t="s">
        <v>136</v>
      </c>
      <c r="C1080" s="490" t="s">
        <v>2031</v>
      </c>
      <c r="D1080" s="19" t="s">
        <v>2034</v>
      </c>
      <c r="E1080" s="18" t="s">
        <v>148</v>
      </c>
      <c r="F1080" s="49" t="s">
        <v>144</v>
      </c>
      <c r="G1080" s="24">
        <v>1083</v>
      </c>
      <c r="H1080" s="26">
        <v>808</v>
      </c>
      <c r="I1080" s="26"/>
      <c r="J1080" s="26"/>
      <c r="K1080" s="38">
        <f t="shared" si="52"/>
        <v>-0.254</v>
      </c>
      <c r="L1080" s="36" t="str">
        <f t="shared" si="50"/>
        <v>是</v>
      </c>
      <c r="M1080" s="36" t="str">
        <f t="shared" si="51"/>
        <v>否</v>
      </c>
    </row>
    <row r="1081" ht="18.95" customHeight="1" spans="1:13">
      <c r="A1081" s="17" t="s">
        <v>136</v>
      </c>
      <c r="B1081" s="18" t="s">
        <v>136</v>
      </c>
      <c r="C1081" s="490" t="s">
        <v>2031</v>
      </c>
      <c r="D1081" s="19" t="s">
        <v>2035</v>
      </c>
      <c r="E1081" s="18" t="s">
        <v>148</v>
      </c>
      <c r="F1081" s="49" t="s">
        <v>146</v>
      </c>
      <c r="G1081" s="24">
        <v>56</v>
      </c>
      <c r="H1081" s="26">
        <v>92</v>
      </c>
      <c r="I1081" s="26"/>
      <c r="J1081" s="26"/>
      <c r="K1081" s="38">
        <f t="shared" si="52"/>
        <v>0.643</v>
      </c>
      <c r="L1081" s="36" t="str">
        <f t="shared" si="50"/>
        <v>是</v>
      </c>
      <c r="M1081" s="36" t="str">
        <f t="shared" si="51"/>
        <v>否</v>
      </c>
    </row>
    <row r="1082" ht="18.95" customHeight="1" spans="1:13">
      <c r="A1082" s="17" t="s">
        <v>136</v>
      </c>
      <c r="B1082" s="18" t="s">
        <v>136</v>
      </c>
      <c r="C1082" s="490" t="s">
        <v>2031</v>
      </c>
      <c r="D1082" s="19" t="s">
        <v>2036</v>
      </c>
      <c r="E1082" s="18" t="s">
        <v>148</v>
      </c>
      <c r="F1082" s="49" t="s">
        <v>2037</v>
      </c>
      <c r="G1082" s="24">
        <v>0</v>
      </c>
      <c r="H1082" s="26">
        <v>20</v>
      </c>
      <c r="I1082" s="26"/>
      <c r="J1082" s="26"/>
      <c r="K1082" s="38" t="str">
        <f t="shared" si="52"/>
        <v/>
      </c>
      <c r="L1082" s="36" t="str">
        <f t="shared" si="50"/>
        <v>是</v>
      </c>
      <c r="M1082" s="36" t="str">
        <f t="shared" si="51"/>
        <v>否</v>
      </c>
    </row>
    <row r="1083" ht="18.95" customHeight="1" spans="1:13">
      <c r="A1083" s="17" t="s">
        <v>136</v>
      </c>
      <c r="B1083" s="18" t="s">
        <v>136</v>
      </c>
      <c r="C1083" s="490" t="s">
        <v>2031</v>
      </c>
      <c r="D1083" s="19" t="s">
        <v>2038</v>
      </c>
      <c r="E1083" s="18" t="s">
        <v>148</v>
      </c>
      <c r="F1083" s="54" t="s">
        <v>2039</v>
      </c>
      <c r="G1083" s="24">
        <v>1284</v>
      </c>
      <c r="H1083" s="26">
        <v>6903</v>
      </c>
      <c r="I1083" s="26"/>
      <c r="J1083" s="26"/>
      <c r="K1083" s="38">
        <f t="shared" si="52"/>
        <v>4.376</v>
      </c>
      <c r="L1083" s="36" t="str">
        <f t="shared" si="50"/>
        <v>是</v>
      </c>
      <c r="M1083" s="36" t="str">
        <f t="shared" si="51"/>
        <v>否</v>
      </c>
    </row>
    <row r="1084" ht="18.95" customHeight="1" spans="1:13">
      <c r="A1084" s="17" t="s">
        <v>136</v>
      </c>
      <c r="B1084" s="490" t="s">
        <v>1939</v>
      </c>
      <c r="C1084" s="18"/>
      <c r="D1084" s="19" t="s">
        <v>2040</v>
      </c>
      <c r="E1084" s="18"/>
      <c r="F1084" s="49" t="s">
        <v>2041</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136</v>
      </c>
      <c r="B1085" s="18"/>
      <c r="C1085" s="490" t="s">
        <v>2040</v>
      </c>
      <c r="D1085" s="19" t="s">
        <v>2042</v>
      </c>
      <c r="E1085" s="18" t="s">
        <v>148</v>
      </c>
      <c r="F1085" s="49" t="s">
        <v>142</v>
      </c>
      <c r="G1085" s="24">
        <v>1702</v>
      </c>
      <c r="H1085" s="26">
        <v>2202</v>
      </c>
      <c r="I1085" s="26"/>
      <c r="J1085" s="26"/>
      <c r="K1085" s="42">
        <f t="shared" si="52"/>
        <v>0.294</v>
      </c>
      <c r="L1085" s="36" t="str">
        <f t="shared" si="50"/>
        <v>是</v>
      </c>
      <c r="M1085" s="36" t="str">
        <f t="shared" si="51"/>
        <v>否</v>
      </c>
    </row>
    <row r="1086" ht="22.5" customHeight="1" spans="1:13">
      <c r="A1086" s="17" t="s">
        <v>136</v>
      </c>
      <c r="B1086" s="18" t="s">
        <v>136</v>
      </c>
      <c r="C1086" s="490" t="s">
        <v>2040</v>
      </c>
      <c r="D1086" s="19" t="s">
        <v>2043</v>
      </c>
      <c r="E1086" s="18" t="s">
        <v>148</v>
      </c>
      <c r="F1086" s="49" t="s">
        <v>144</v>
      </c>
      <c r="G1086" s="24">
        <v>76</v>
      </c>
      <c r="H1086" s="26">
        <v>128</v>
      </c>
      <c r="I1086" s="26"/>
      <c r="J1086" s="26"/>
      <c r="K1086" s="38">
        <f t="shared" si="52"/>
        <v>0.684</v>
      </c>
      <c r="L1086" s="36" t="str">
        <f t="shared" si="50"/>
        <v>是</v>
      </c>
      <c r="M1086" s="36" t="str">
        <f t="shared" si="51"/>
        <v>否</v>
      </c>
    </row>
    <row r="1087" ht="18.95" customHeight="1" spans="1:13">
      <c r="A1087" s="17" t="s">
        <v>136</v>
      </c>
      <c r="B1087" s="18" t="s">
        <v>136</v>
      </c>
      <c r="C1087" s="490" t="s">
        <v>2040</v>
      </c>
      <c r="D1087" s="19" t="s">
        <v>2044</v>
      </c>
      <c r="E1087" s="18" t="s">
        <v>148</v>
      </c>
      <c r="F1087" s="49" t="s">
        <v>146</v>
      </c>
      <c r="G1087" s="24">
        <v>121</v>
      </c>
      <c r="H1087" s="26">
        <v>151</v>
      </c>
      <c r="I1087" s="26"/>
      <c r="J1087" s="26"/>
      <c r="K1087" s="38">
        <f t="shared" si="52"/>
        <v>0.248</v>
      </c>
      <c r="L1087" s="36" t="str">
        <f t="shared" si="50"/>
        <v>是</v>
      </c>
      <c r="M1087" s="36" t="str">
        <f t="shared" si="51"/>
        <v>否</v>
      </c>
    </row>
    <row r="1088" ht="18.95" customHeight="1" spans="1:13">
      <c r="A1088" s="17" t="s">
        <v>136</v>
      </c>
      <c r="B1088" s="18" t="s">
        <v>136</v>
      </c>
      <c r="C1088" s="490" t="s">
        <v>2040</v>
      </c>
      <c r="D1088" s="19" t="s">
        <v>2045</v>
      </c>
      <c r="E1088" s="18" t="s">
        <v>148</v>
      </c>
      <c r="F1088" s="49" t="s">
        <v>2046</v>
      </c>
      <c r="G1088" s="24">
        <v>728</v>
      </c>
      <c r="H1088" s="26">
        <v>2895</v>
      </c>
      <c r="I1088" s="26"/>
      <c r="J1088" s="26"/>
      <c r="K1088" s="38">
        <f t="shared" si="52"/>
        <v>2.977</v>
      </c>
      <c r="L1088" s="36" t="str">
        <f t="shared" si="50"/>
        <v>是</v>
      </c>
      <c r="M1088" s="36" t="str">
        <f t="shared" si="51"/>
        <v>否</v>
      </c>
    </row>
    <row r="1089" ht="18.95" customHeight="1" spans="1:13">
      <c r="A1089" s="17" t="s">
        <v>136</v>
      </c>
      <c r="B1089" s="18" t="s">
        <v>136</v>
      </c>
      <c r="C1089" s="490" t="s">
        <v>2040</v>
      </c>
      <c r="D1089" s="19" t="s">
        <v>2047</v>
      </c>
      <c r="E1089" s="18" t="s">
        <v>148</v>
      </c>
      <c r="F1089" s="49" t="s">
        <v>2048</v>
      </c>
      <c r="G1089" s="24">
        <v>161192</v>
      </c>
      <c r="H1089" s="26">
        <v>248875</v>
      </c>
      <c r="I1089" s="26"/>
      <c r="J1089" s="26"/>
      <c r="K1089" s="42">
        <f t="shared" si="52"/>
        <v>0.544</v>
      </c>
      <c r="L1089" s="36" t="str">
        <f t="shared" si="50"/>
        <v>是</v>
      </c>
      <c r="M1089" s="36" t="str">
        <f t="shared" si="51"/>
        <v>否</v>
      </c>
    </row>
    <row r="1090" ht="18.95" customHeight="1" spans="1:13">
      <c r="A1090" s="17" t="s">
        <v>136</v>
      </c>
      <c r="B1090" s="18" t="s">
        <v>136</v>
      </c>
      <c r="C1090" s="490" t="s">
        <v>2040</v>
      </c>
      <c r="D1090" s="19" t="s">
        <v>2049</v>
      </c>
      <c r="E1090" s="18" t="s">
        <v>148</v>
      </c>
      <c r="F1090" s="54" t="s">
        <v>2050</v>
      </c>
      <c r="G1090" s="24">
        <v>116220</v>
      </c>
      <c r="H1090" s="26">
        <v>202484</v>
      </c>
      <c r="I1090" s="26"/>
      <c r="J1090" s="26"/>
      <c r="K1090" s="42">
        <f t="shared" si="52"/>
        <v>0.742</v>
      </c>
      <c r="L1090" s="36" t="str">
        <f t="shared" si="50"/>
        <v>是</v>
      </c>
      <c r="M1090" s="36" t="str">
        <f t="shared" si="51"/>
        <v>否</v>
      </c>
    </row>
    <row r="1091" ht="18.95" customHeight="1" spans="1:13">
      <c r="A1091" s="17" t="s">
        <v>136</v>
      </c>
      <c r="B1091" s="18" t="s">
        <v>1939</v>
      </c>
      <c r="C1091" s="18" t="s">
        <v>136</v>
      </c>
      <c r="D1091" s="19" t="s">
        <v>2051</v>
      </c>
      <c r="E1091" s="18"/>
      <c r="F1091" s="49" t="s">
        <v>4618</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136</v>
      </c>
      <c r="B1092" s="18" t="s">
        <v>136</v>
      </c>
      <c r="C1092" s="490" t="s">
        <v>2051</v>
      </c>
      <c r="D1092" s="19" t="s">
        <v>2053</v>
      </c>
      <c r="E1092" s="18" t="s">
        <v>148</v>
      </c>
      <c r="F1092" s="49" t="s">
        <v>2054</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136</v>
      </c>
      <c r="B1093" s="18" t="s">
        <v>136</v>
      </c>
      <c r="C1093" s="490" t="s">
        <v>2051</v>
      </c>
      <c r="D1093" s="19" t="s">
        <v>2055</v>
      </c>
      <c r="E1093" s="18" t="s">
        <v>148</v>
      </c>
      <c r="F1093" s="49" t="s">
        <v>2056</v>
      </c>
      <c r="G1093" s="24">
        <v>28556</v>
      </c>
      <c r="H1093" s="26">
        <v>18124</v>
      </c>
      <c r="I1093" s="26"/>
      <c r="J1093" s="26"/>
      <c r="K1093" s="38">
        <f t="shared" si="52"/>
        <v>-0.365</v>
      </c>
      <c r="L1093" s="36" t="str">
        <f t="shared" si="53"/>
        <v>是</v>
      </c>
      <c r="M1093" s="36" t="str">
        <f t="shared" si="54"/>
        <v>否</v>
      </c>
    </row>
    <row r="1094" ht="18.95" customHeight="1" spans="1:13">
      <c r="A1094" s="17" t="s">
        <v>136</v>
      </c>
      <c r="B1094" s="18" t="s">
        <v>136</v>
      </c>
      <c r="C1094" s="490" t="s">
        <v>2051</v>
      </c>
      <c r="D1094" s="484" t="s">
        <v>2057</v>
      </c>
      <c r="E1094" s="18" t="s">
        <v>148</v>
      </c>
      <c r="F1094" s="49" t="s">
        <v>2058</v>
      </c>
      <c r="G1094" s="24">
        <v>0</v>
      </c>
      <c r="H1094" s="26">
        <v>27667</v>
      </c>
      <c r="I1094" s="26"/>
      <c r="J1094" s="26"/>
      <c r="K1094" s="38" t="str">
        <f t="shared" si="52"/>
        <v/>
      </c>
      <c r="L1094" s="36" t="str">
        <f t="shared" si="53"/>
        <v>是</v>
      </c>
      <c r="M1094" s="36" t="str">
        <f t="shared" si="54"/>
        <v>否</v>
      </c>
    </row>
    <row r="1095" ht="18.95" customHeight="1" spans="1:13">
      <c r="A1095" s="17" t="s">
        <v>136</v>
      </c>
      <c r="B1095" s="18" t="s">
        <v>136</v>
      </c>
      <c r="C1095" s="490" t="s">
        <v>2051</v>
      </c>
      <c r="D1095" s="484" t="s">
        <v>2059</v>
      </c>
      <c r="E1095" s="18" t="s">
        <v>148</v>
      </c>
      <c r="F1095" s="49" t="s">
        <v>2060</v>
      </c>
      <c r="G1095" s="24">
        <v>315</v>
      </c>
      <c r="H1095" s="26">
        <v>10</v>
      </c>
      <c r="I1095" s="26"/>
      <c r="J1095" s="26"/>
      <c r="K1095" s="38">
        <f t="shared" si="52"/>
        <v>-0.968</v>
      </c>
      <c r="L1095" s="36" t="str">
        <f t="shared" si="53"/>
        <v>是</v>
      </c>
      <c r="M1095" s="36" t="str">
        <f t="shared" si="54"/>
        <v>否</v>
      </c>
    </row>
    <row r="1096" ht="18.95" customHeight="1" spans="1:13">
      <c r="A1096" s="17" t="s">
        <v>136</v>
      </c>
      <c r="B1096" s="18" t="s">
        <v>136</v>
      </c>
      <c r="C1096" s="490" t="s">
        <v>2051</v>
      </c>
      <c r="D1096" s="486" t="s">
        <v>2061</v>
      </c>
      <c r="E1096" s="18" t="s">
        <v>148</v>
      </c>
      <c r="F1096" s="49" t="s">
        <v>2062</v>
      </c>
      <c r="G1096" s="24">
        <v>0</v>
      </c>
      <c r="H1096" s="26">
        <v>100</v>
      </c>
      <c r="I1096" s="26"/>
      <c r="J1096" s="26"/>
      <c r="K1096" s="42" t="str">
        <f t="shared" si="52"/>
        <v/>
      </c>
      <c r="L1096" s="36" t="str">
        <f t="shared" si="53"/>
        <v>是</v>
      </c>
      <c r="M1096" s="36" t="str">
        <f t="shared" si="54"/>
        <v>否</v>
      </c>
    </row>
    <row r="1097" ht="18.95" customHeight="1" spans="1:13">
      <c r="A1097" s="17" t="s">
        <v>136</v>
      </c>
      <c r="B1097" s="18" t="s">
        <v>136</v>
      </c>
      <c r="C1097" s="490" t="s">
        <v>2051</v>
      </c>
      <c r="D1097" s="19" t="s">
        <v>2063</v>
      </c>
      <c r="E1097" s="18" t="s">
        <v>148</v>
      </c>
      <c r="F1097" s="54" t="s">
        <v>3474</v>
      </c>
      <c r="G1097" s="24">
        <v>103741</v>
      </c>
      <c r="H1097" s="26">
        <v>197091</v>
      </c>
      <c r="I1097" s="26"/>
      <c r="J1097" s="26"/>
      <c r="K1097" s="38">
        <f t="shared" si="52"/>
        <v>0.9</v>
      </c>
      <c r="L1097" s="36" t="str">
        <f t="shared" si="53"/>
        <v>是</v>
      </c>
      <c r="M1097" s="36" t="str">
        <f t="shared" si="54"/>
        <v>否</v>
      </c>
    </row>
    <row r="1098" ht="19.5" customHeight="1" spans="1:13">
      <c r="A1098" s="17" t="s">
        <v>135</v>
      </c>
      <c r="B1098" s="18"/>
      <c r="C1098" s="18" t="s">
        <v>136</v>
      </c>
      <c r="D1098" s="19" t="s">
        <v>2065</v>
      </c>
      <c r="E1098" s="18"/>
      <c r="F1098" s="50" t="s">
        <v>2066</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136</v>
      </c>
      <c r="B1099" s="490" t="s">
        <v>2065</v>
      </c>
      <c r="C1099" s="18"/>
      <c r="D1099" s="19" t="s">
        <v>2067</v>
      </c>
      <c r="E1099" s="18"/>
      <c r="F1099" s="49" t="s">
        <v>2068</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136</v>
      </c>
      <c r="B1100" s="18" t="s">
        <v>136</v>
      </c>
      <c r="C1100" s="490" t="s">
        <v>2067</v>
      </c>
      <c r="D1100" s="19" t="s">
        <v>2069</v>
      </c>
      <c r="E1100" s="18" t="s">
        <v>148</v>
      </c>
      <c r="F1100" s="49" t="s">
        <v>142</v>
      </c>
      <c r="G1100" s="24">
        <v>12199</v>
      </c>
      <c r="H1100" s="26">
        <v>14970</v>
      </c>
      <c r="I1100" s="26"/>
      <c r="J1100" s="26"/>
      <c r="K1100" s="38">
        <f t="shared" si="52"/>
        <v>0.227</v>
      </c>
      <c r="L1100" s="36" t="str">
        <f t="shared" si="53"/>
        <v>是</v>
      </c>
      <c r="M1100" s="36" t="str">
        <f t="shared" si="54"/>
        <v>否</v>
      </c>
    </row>
    <row r="1101" ht="18.95" customHeight="1" spans="1:13">
      <c r="A1101" s="17" t="s">
        <v>136</v>
      </c>
      <c r="B1101" s="18" t="s">
        <v>136</v>
      </c>
      <c r="C1101" s="490" t="s">
        <v>2067</v>
      </c>
      <c r="D1101" s="19" t="s">
        <v>2070</v>
      </c>
      <c r="E1101" s="18" t="s">
        <v>148</v>
      </c>
      <c r="F1101" s="49" t="s">
        <v>144</v>
      </c>
      <c r="G1101" s="24">
        <v>1410</v>
      </c>
      <c r="H1101" s="26">
        <v>917</v>
      </c>
      <c r="I1101" s="26"/>
      <c r="J1101" s="26"/>
      <c r="K1101" s="38">
        <f t="shared" si="52"/>
        <v>-0.35</v>
      </c>
      <c r="L1101" s="36" t="str">
        <f t="shared" si="53"/>
        <v>是</v>
      </c>
      <c r="M1101" s="36" t="str">
        <f t="shared" si="54"/>
        <v>否</v>
      </c>
    </row>
    <row r="1102" ht="18.95" customHeight="1" spans="1:13">
      <c r="A1102" s="17" t="s">
        <v>136</v>
      </c>
      <c r="B1102" s="18" t="s">
        <v>136</v>
      </c>
      <c r="C1102" s="490" t="s">
        <v>2067</v>
      </c>
      <c r="D1102" s="19" t="s">
        <v>2071</v>
      </c>
      <c r="E1102" s="18" t="s">
        <v>148</v>
      </c>
      <c r="F1102" s="49" t="s">
        <v>146</v>
      </c>
      <c r="G1102" s="24">
        <v>0</v>
      </c>
      <c r="H1102" s="26">
        <v>3</v>
      </c>
      <c r="I1102" s="26"/>
      <c r="J1102" s="26"/>
      <c r="K1102" s="38" t="str">
        <f t="shared" si="52"/>
        <v/>
      </c>
      <c r="L1102" s="36" t="str">
        <f t="shared" si="53"/>
        <v>是</v>
      </c>
      <c r="M1102" s="36" t="str">
        <f t="shared" si="54"/>
        <v>否</v>
      </c>
    </row>
    <row r="1103" ht="18.95" customHeight="1" spans="1:13">
      <c r="A1103" s="17" t="s">
        <v>136</v>
      </c>
      <c r="B1103" s="18" t="s">
        <v>136</v>
      </c>
      <c r="C1103" s="490" t="s">
        <v>2067</v>
      </c>
      <c r="D1103" s="19" t="s">
        <v>2072</v>
      </c>
      <c r="E1103" s="18" t="s">
        <v>148</v>
      </c>
      <c r="F1103" s="49" t="s">
        <v>2073</v>
      </c>
      <c r="G1103" s="24">
        <v>139</v>
      </c>
      <c r="H1103" s="26">
        <v>3</v>
      </c>
      <c r="I1103" s="26"/>
      <c r="J1103" s="26"/>
      <c r="K1103" s="38">
        <f t="shared" si="52"/>
        <v>-0.978</v>
      </c>
      <c r="L1103" s="36" t="str">
        <f t="shared" si="53"/>
        <v>是</v>
      </c>
      <c r="M1103" s="36" t="str">
        <f t="shared" si="54"/>
        <v>否</v>
      </c>
    </row>
    <row r="1104" ht="18.95" customHeight="1" spans="1:13">
      <c r="A1104" s="17" t="s">
        <v>136</v>
      </c>
      <c r="B1104" s="18" t="s">
        <v>136</v>
      </c>
      <c r="C1104" s="490" t="s">
        <v>2067</v>
      </c>
      <c r="D1104" s="19" t="s">
        <v>2074</v>
      </c>
      <c r="E1104" s="18" t="s">
        <v>148</v>
      </c>
      <c r="F1104" s="49" t="s">
        <v>2075</v>
      </c>
      <c r="G1104" s="24">
        <v>48</v>
      </c>
      <c r="H1104" s="26">
        <v>486</v>
      </c>
      <c r="I1104" s="26"/>
      <c r="J1104" s="26"/>
      <c r="K1104" s="38">
        <f t="shared" si="52"/>
        <v>9.125</v>
      </c>
      <c r="L1104" s="36" t="str">
        <f t="shared" si="53"/>
        <v>是</v>
      </c>
      <c r="M1104" s="36" t="str">
        <f t="shared" si="54"/>
        <v>否</v>
      </c>
    </row>
    <row r="1105" ht="18.95" customHeight="1" spans="1:13">
      <c r="A1105" s="17"/>
      <c r="B1105" s="18" t="s">
        <v>136</v>
      </c>
      <c r="C1105" s="490" t="s">
        <v>2067</v>
      </c>
      <c r="D1105" s="19" t="s">
        <v>2076</v>
      </c>
      <c r="E1105" s="18" t="s">
        <v>148</v>
      </c>
      <c r="F1105" s="49" t="s">
        <v>2077</v>
      </c>
      <c r="G1105" s="24">
        <v>544</v>
      </c>
      <c r="H1105" s="26">
        <v>1009</v>
      </c>
      <c r="I1105" s="26"/>
      <c r="J1105" s="26"/>
      <c r="K1105" s="42">
        <f t="shared" si="52"/>
        <v>0.855</v>
      </c>
      <c r="L1105" s="36" t="str">
        <f t="shared" si="53"/>
        <v>是</v>
      </c>
      <c r="M1105" s="36" t="str">
        <f t="shared" si="54"/>
        <v>否</v>
      </c>
    </row>
    <row r="1106" ht="18.95" customHeight="1" spans="1:13">
      <c r="A1106" s="17" t="s">
        <v>136</v>
      </c>
      <c r="B1106" s="18"/>
      <c r="C1106" s="490" t="s">
        <v>2067</v>
      </c>
      <c r="D1106" s="19" t="s">
        <v>2078</v>
      </c>
      <c r="E1106" s="18" t="s">
        <v>148</v>
      </c>
      <c r="F1106" s="49" t="s">
        <v>2079</v>
      </c>
      <c r="G1106" s="24">
        <v>633</v>
      </c>
      <c r="H1106" s="26">
        <v>10595</v>
      </c>
      <c r="I1106" s="26"/>
      <c r="J1106" s="26"/>
      <c r="K1106" s="38">
        <f t="shared" si="52"/>
        <v>15.738</v>
      </c>
      <c r="L1106" s="36" t="str">
        <f t="shared" si="53"/>
        <v>是</v>
      </c>
      <c r="M1106" s="36" t="str">
        <f t="shared" si="54"/>
        <v>否</v>
      </c>
    </row>
    <row r="1107" ht="18.95" customHeight="1" spans="1:13">
      <c r="A1107" s="17" t="s">
        <v>136</v>
      </c>
      <c r="B1107" s="18" t="s">
        <v>136</v>
      </c>
      <c r="C1107" s="490" t="s">
        <v>2067</v>
      </c>
      <c r="D1107" s="19" t="s">
        <v>2080</v>
      </c>
      <c r="E1107" s="18" t="s">
        <v>148</v>
      </c>
      <c r="F1107" s="49" t="s">
        <v>161</v>
      </c>
      <c r="G1107" s="24">
        <v>440</v>
      </c>
      <c r="H1107" s="26">
        <v>701</v>
      </c>
      <c r="I1107" s="26"/>
      <c r="J1107" s="26"/>
      <c r="K1107" s="38">
        <f t="shared" si="52"/>
        <v>0.593</v>
      </c>
      <c r="L1107" s="36" t="str">
        <f t="shared" si="53"/>
        <v>是</v>
      </c>
      <c r="M1107" s="36" t="str">
        <f t="shared" si="54"/>
        <v>否</v>
      </c>
    </row>
    <row r="1108" ht="18.95" customHeight="1" spans="1:13">
      <c r="A1108" s="17" t="s">
        <v>136</v>
      </c>
      <c r="B1108" s="18" t="s">
        <v>136</v>
      </c>
      <c r="C1108" s="490" t="s">
        <v>2067</v>
      </c>
      <c r="D1108" s="19" t="s">
        <v>2081</v>
      </c>
      <c r="E1108" s="18" t="s">
        <v>148</v>
      </c>
      <c r="F1108" s="57" t="s">
        <v>2082</v>
      </c>
      <c r="G1108" s="24">
        <v>47318</v>
      </c>
      <c r="H1108" s="26">
        <v>75002</v>
      </c>
      <c r="I1108" s="26"/>
      <c r="J1108" s="26"/>
      <c r="K1108" s="38">
        <f t="shared" si="52"/>
        <v>0.585</v>
      </c>
      <c r="L1108" s="36" t="str">
        <f t="shared" si="53"/>
        <v>是</v>
      </c>
      <c r="M1108" s="36" t="str">
        <f t="shared" si="54"/>
        <v>否</v>
      </c>
    </row>
    <row r="1109" ht="18.95" customHeight="1" spans="1:13">
      <c r="A1109" s="17" t="s">
        <v>136</v>
      </c>
      <c r="B1109" s="490" t="s">
        <v>2065</v>
      </c>
      <c r="C1109" s="18"/>
      <c r="D1109" s="19" t="s">
        <v>2083</v>
      </c>
      <c r="E1109" s="18"/>
      <c r="F1109" s="51" t="s">
        <v>2084</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136</v>
      </c>
      <c r="B1110" s="18" t="s">
        <v>136</v>
      </c>
      <c r="C1110" s="490" t="s">
        <v>2083</v>
      </c>
      <c r="D1110" s="19" t="s">
        <v>2085</v>
      </c>
      <c r="E1110" s="18" t="s">
        <v>148</v>
      </c>
      <c r="F1110" s="51" t="s">
        <v>142</v>
      </c>
      <c r="G1110" s="24">
        <v>11860</v>
      </c>
      <c r="H1110" s="26">
        <v>14716</v>
      </c>
      <c r="I1110" s="26"/>
      <c r="J1110" s="26"/>
      <c r="K1110" s="38">
        <f t="shared" si="52"/>
        <v>0.241</v>
      </c>
      <c r="L1110" s="36" t="str">
        <f t="shared" si="53"/>
        <v>是</v>
      </c>
      <c r="M1110" s="36" t="str">
        <f t="shared" si="54"/>
        <v>否</v>
      </c>
    </row>
    <row r="1111" ht="18.95" customHeight="1" spans="1:13">
      <c r="A1111" s="17" t="s">
        <v>136</v>
      </c>
      <c r="B1111" s="18" t="s">
        <v>136</v>
      </c>
      <c r="C1111" s="490" t="s">
        <v>2083</v>
      </c>
      <c r="D1111" s="19" t="s">
        <v>2086</v>
      </c>
      <c r="E1111" s="18" t="s">
        <v>148</v>
      </c>
      <c r="F1111" s="51" t="s">
        <v>144</v>
      </c>
      <c r="G1111" s="24">
        <v>3253</v>
      </c>
      <c r="H1111" s="26">
        <v>1552</v>
      </c>
      <c r="I1111" s="26"/>
      <c r="J1111" s="26"/>
      <c r="K1111" s="38">
        <f t="shared" si="52"/>
        <v>-0.523</v>
      </c>
      <c r="L1111" s="36" t="str">
        <f t="shared" si="53"/>
        <v>是</v>
      </c>
      <c r="M1111" s="36" t="str">
        <f t="shared" si="54"/>
        <v>否</v>
      </c>
    </row>
    <row r="1112" ht="18.95" customHeight="1" spans="1:13">
      <c r="A1112" s="17" t="s">
        <v>136</v>
      </c>
      <c r="B1112" s="18" t="s">
        <v>136</v>
      </c>
      <c r="C1112" s="490" t="s">
        <v>2083</v>
      </c>
      <c r="D1112" s="19" t="s">
        <v>2087</v>
      </c>
      <c r="E1112" s="18" t="s">
        <v>148</v>
      </c>
      <c r="F1112" s="51" t="s">
        <v>146</v>
      </c>
      <c r="G1112" s="24">
        <v>241</v>
      </c>
      <c r="H1112" s="26">
        <v>3217</v>
      </c>
      <c r="I1112" s="26"/>
      <c r="J1112" s="26"/>
      <c r="K1112" s="38">
        <f t="shared" si="52"/>
        <v>12.349</v>
      </c>
      <c r="L1112" s="36" t="str">
        <f t="shared" si="53"/>
        <v>是</v>
      </c>
      <c r="M1112" s="36" t="str">
        <f t="shared" si="54"/>
        <v>否</v>
      </c>
    </row>
    <row r="1113" ht="18.95" customHeight="1" spans="1:13">
      <c r="A1113" s="17" t="s">
        <v>136</v>
      </c>
      <c r="B1113" s="18" t="s">
        <v>136</v>
      </c>
      <c r="C1113" s="490" t="s">
        <v>2083</v>
      </c>
      <c r="D1113" s="19" t="s">
        <v>2088</v>
      </c>
      <c r="E1113" s="18" t="s">
        <v>148</v>
      </c>
      <c r="F1113" s="51" t="s">
        <v>2089</v>
      </c>
      <c r="G1113" s="24">
        <v>29347</v>
      </c>
      <c r="H1113" s="26">
        <v>27738</v>
      </c>
      <c r="I1113" s="26"/>
      <c r="J1113" s="26"/>
      <c r="K1113" s="38">
        <f t="shared" si="52"/>
        <v>-0.055</v>
      </c>
      <c r="L1113" s="36" t="str">
        <f t="shared" si="53"/>
        <v>是</v>
      </c>
      <c r="M1113" s="36" t="str">
        <f t="shared" si="54"/>
        <v>否</v>
      </c>
    </row>
    <row r="1114" ht="18.95" customHeight="1" spans="1:13">
      <c r="A1114" s="17" t="s">
        <v>136</v>
      </c>
      <c r="B1114" s="18" t="s">
        <v>136</v>
      </c>
      <c r="C1114" s="490" t="s">
        <v>2083</v>
      </c>
      <c r="D1114" s="19" t="s">
        <v>2090</v>
      </c>
      <c r="E1114" s="18" t="s">
        <v>148</v>
      </c>
      <c r="F1114" s="51" t="s">
        <v>2091</v>
      </c>
      <c r="G1114" s="24">
        <v>4146</v>
      </c>
      <c r="H1114" s="26">
        <v>5662</v>
      </c>
      <c r="I1114" s="26"/>
      <c r="J1114" s="26"/>
      <c r="K1114" s="38">
        <f t="shared" si="52"/>
        <v>0.366</v>
      </c>
      <c r="L1114" s="36" t="str">
        <f t="shared" si="53"/>
        <v>是</v>
      </c>
      <c r="M1114" s="36" t="str">
        <f t="shared" si="54"/>
        <v>否</v>
      </c>
    </row>
    <row r="1115" ht="18.95" customHeight="1" spans="1:13">
      <c r="A1115" s="17" t="s">
        <v>136</v>
      </c>
      <c r="B1115" s="18"/>
      <c r="C1115" s="490" t="s">
        <v>2083</v>
      </c>
      <c r="D1115" s="19" t="s">
        <v>2092</v>
      </c>
      <c r="E1115" s="18" t="s">
        <v>148</v>
      </c>
      <c r="F1115" s="58" t="s">
        <v>2093</v>
      </c>
      <c r="G1115" s="24">
        <v>113814</v>
      </c>
      <c r="H1115" s="26">
        <v>122842</v>
      </c>
      <c r="I1115" s="26"/>
      <c r="J1115" s="26"/>
      <c r="K1115" s="42">
        <f t="shared" si="52"/>
        <v>0.079</v>
      </c>
      <c r="L1115" s="36" t="str">
        <f t="shared" si="53"/>
        <v>是</v>
      </c>
      <c r="M1115" s="36" t="str">
        <f t="shared" si="54"/>
        <v>否</v>
      </c>
    </row>
    <row r="1116" ht="18.95" customHeight="1" spans="1:13">
      <c r="A1116" s="17" t="s">
        <v>136</v>
      </c>
      <c r="B1116" s="490" t="s">
        <v>2065</v>
      </c>
      <c r="C1116" s="18"/>
      <c r="D1116" s="19" t="s">
        <v>2094</v>
      </c>
      <c r="E1116" s="18"/>
      <c r="F1116" s="49" t="s">
        <v>2095</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136</v>
      </c>
      <c r="B1117" s="18" t="s">
        <v>136</v>
      </c>
      <c r="C1117" s="490" t="s">
        <v>2094</v>
      </c>
      <c r="D1117" s="19" t="s">
        <v>2096</v>
      </c>
      <c r="E1117" s="18" t="s">
        <v>148</v>
      </c>
      <c r="F1117" s="49" t="s">
        <v>142</v>
      </c>
      <c r="G1117" s="24">
        <v>456</v>
      </c>
      <c r="H1117" s="26">
        <v>590</v>
      </c>
      <c r="I1117" s="26"/>
      <c r="J1117" s="26"/>
      <c r="K1117" s="38">
        <f t="shared" si="52"/>
        <v>0.294</v>
      </c>
      <c r="L1117" s="36" t="str">
        <f t="shared" si="53"/>
        <v>是</v>
      </c>
      <c r="M1117" s="36" t="str">
        <f t="shared" si="54"/>
        <v>否</v>
      </c>
    </row>
    <row r="1118" ht="18.95" customHeight="1" spans="1:13">
      <c r="A1118" s="17" t="s">
        <v>136</v>
      </c>
      <c r="B1118" s="18" t="s">
        <v>136</v>
      </c>
      <c r="C1118" s="490" t="s">
        <v>2094</v>
      </c>
      <c r="D1118" s="19" t="s">
        <v>2097</v>
      </c>
      <c r="E1118" s="18" t="s">
        <v>148</v>
      </c>
      <c r="F1118" s="49" t="s">
        <v>144</v>
      </c>
      <c r="G1118" s="24">
        <v>360</v>
      </c>
      <c r="H1118" s="26">
        <v>352</v>
      </c>
      <c r="I1118" s="26"/>
      <c r="J1118" s="26"/>
      <c r="K1118" s="38">
        <f t="shared" si="52"/>
        <v>-0.022</v>
      </c>
      <c r="L1118" s="36" t="str">
        <f t="shared" si="53"/>
        <v>是</v>
      </c>
      <c r="M1118" s="36" t="str">
        <f t="shared" si="54"/>
        <v>否</v>
      </c>
    </row>
    <row r="1119" ht="18.95" customHeight="1" spans="1:13">
      <c r="A1119" s="17" t="s">
        <v>136</v>
      </c>
      <c r="B1119" s="18" t="s">
        <v>136</v>
      </c>
      <c r="C1119" s="490" t="s">
        <v>2094</v>
      </c>
      <c r="D1119" s="19" t="s">
        <v>2098</v>
      </c>
      <c r="E1119" s="18" t="s">
        <v>148</v>
      </c>
      <c r="F1119" s="49" t="s">
        <v>146</v>
      </c>
      <c r="G1119" s="24">
        <v>19</v>
      </c>
      <c r="H1119" s="26">
        <v>23</v>
      </c>
      <c r="I1119" s="26"/>
      <c r="J1119" s="26"/>
      <c r="K1119" s="38">
        <f t="shared" si="52"/>
        <v>0.211</v>
      </c>
      <c r="L1119" s="36" t="str">
        <f t="shared" si="53"/>
        <v>是</v>
      </c>
      <c r="M1119" s="36" t="str">
        <f t="shared" si="54"/>
        <v>否</v>
      </c>
    </row>
    <row r="1120" ht="18.95" customHeight="1" spans="1:13">
      <c r="A1120" s="17" t="s">
        <v>136</v>
      </c>
      <c r="B1120" s="18" t="s">
        <v>136</v>
      </c>
      <c r="C1120" s="490" t="s">
        <v>2094</v>
      </c>
      <c r="D1120" s="19" t="s">
        <v>2099</v>
      </c>
      <c r="E1120" s="18" t="s">
        <v>148</v>
      </c>
      <c r="F1120" s="49" t="s">
        <v>2100</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136</v>
      </c>
      <c r="B1121" s="18" t="s">
        <v>136</v>
      </c>
      <c r="C1121" s="490" t="s">
        <v>2094</v>
      </c>
      <c r="D1121" s="19" t="s">
        <v>2101</v>
      </c>
      <c r="E1121" s="18" t="s">
        <v>148</v>
      </c>
      <c r="F1121" s="54" t="s">
        <v>2102</v>
      </c>
      <c r="G1121" s="24">
        <v>53866</v>
      </c>
      <c r="H1121" s="26">
        <v>46731</v>
      </c>
      <c r="I1121" s="26"/>
      <c r="J1121" s="26"/>
      <c r="K1121" s="35">
        <f t="shared" si="55"/>
        <v>-0.132</v>
      </c>
      <c r="L1121" s="36" t="str">
        <f t="shared" si="53"/>
        <v>是</v>
      </c>
      <c r="M1121" s="36" t="str">
        <f t="shared" si="54"/>
        <v>否</v>
      </c>
    </row>
    <row r="1122" ht="18.95" customHeight="1" spans="1:13">
      <c r="A1122" s="17" t="s">
        <v>136</v>
      </c>
      <c r="B1122" s="18" t="s">
        <v>2065</v>
      </c>
      <c r="C1122" s="18" t="s">
        <v>136</v>
      </c>
      <c r="D1122" s="19" t="s">
        <v>2103</v>
      </c>
      <c r="E1122" s="18"/>
      <c r="F1122" s="49" t="s">
        <v>4619</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136</v>
      </c>
      <c r="B1123" s="18" t="s">
        <v>136</v>
      </c>
      <c r="C1123" s="490" t="s">
        <v>2103</v>
      </c>
      <c r="D1123" s="19" t="s">
        <v>2105</v>
      </c>
      <c r="E1123" s="18" t="s">
        <v>148</v>
      </c>
      <c r="F1123" s="27" t="s">
        <v>2106</v>
      </c>
      <c r="G1123" s="24">
        <v>6441</v>
      </c>
      <c r="H1123" s="26">
        <v>7864</v>
      </c>
      <c r="I1123" s="26"/>
      <c r="J1123" s="26"/>
      <c r="K1123" s="38">
        <f t="shared" si="55"/>
        <v>0.221</v>
      </c>
      <c r="L1123" s="36" t="str">
        <f t="shared" si="53"/>
        <v>是</v>
      </c>
      <c r="M1123" s="36" t="str">
        <f t="shared" si="54"/>
        <v>否</v>
      </c>
    </row>
    <row r="1124" ht="18.95" customHeight="1" spans="1:13">
      <c r="A1124" s="17" t="s">
        <v>136</v>
      </c>
      <c r="B1124" s="18" t="s">
        <v>136</v>
      </c>
      <c r="C1124" s="490" t="s">
        <v>2103</v>
      </c>
      <c r="D1124" s="19" t="s">
        <v>2107</v>
      </c>
      <c r="E1124" s="18" t="s">
        <v>148</v>
      </c>
      <c r="F1124" s="54" t="s">
        <v>3493</v>
      </c>
      <c r="G1124" s="24">
        <v>10848</v>
      </c>
      <c r="H1124" s="26">
        <v>21909</v>
      </c>
      <c r="I1124" s="26"/>
      <c r="J1124" s="26"/>
      <c r="K1124" s="38">
        <f t="shared" si="55"/>
        <v>1.02</v>
      </c>
      <c r="L1124" s="36" t="str">
        <f t="shared" si="53"/>
        <v>是</v>
      </c>
      <c r="M1124" s="36" t="str">
        <f t="shared" si="54"/>
        <v>否</v>
      </c>
    </row>
    <row r="1125" ht="18.95" customHeight="1" spans="1:13">
      <c r="A1125" s="17" t="s">
        <v>135</v>
      </c>
      <c r="B1125" s="18" t="s">
        <v>136</v>
      </c>
      <c r="C1125" s="18"/>
      <c r="D1125" s="492" t="s">
        <v>2109</v>
      </c>
      <c r="E1125" s="18"/>
      <c r="F1125" s="50" t="s">
        <v>2110</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2109</v>
      </c>
      <c r="C1126" s="18"/>
      <c r="D1126" s="52">
        <v>21701</v>
      </c>
      <c r="E1126" s="18" t="s">
        <v>148</v>
      </c>
      <c r="F1126" s="49" t="s">
        <v>2111</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2109</v>
      </c>
      <c r="C1127" s="18"/>
      <c r="D1127" s="52">
        <v>21703</v>
      </c>
      <c r="E1127" s="18" t="s">
        <v>148</v>
      </c>
      <c r="F1127" s="49" t="s">
        <v>2112</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136</v>
      </c>
      <c r="B1128" s="19" t="s">
        <v>2109</v>
      </c>
      <c r="C1128" s="18"/>
      <c r="D1128" s="19" t="s">
        <v>2113</v>
      </c>
      <c r="E1128" s="18" t="s">
        <v>148</v>
      </c>
      <c r="F1128" s="49" t="s">
        <v>4622</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135</v>
      </c>
      <c r="B1129" s="18" t="s">
        <v>136</v>
      </c>
      <c r="C1129" s="18"/>
      <c r="D1129" s="19" t="s">
        <v>2115</v>
      </c>
      <c r="E1129" s="18"/>
      <c r="F1129" s="50" t="s">
        <v>2116</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90" t="s">
        <v>2115</v>
      </c>
      <c r="C1130" s="18"/>
      <c r="D1130" s="19" t="s">
        <v>2117</v>
      </c>
      <c r="E1130" s="18" t="s">
        <v>148</v>
      </c>
      <c r="F1130" s="49" t="s">
        <v>2118</v>
      </c>
      <c r="G1130" s="24">
        <v>0</v>
      </c>
      <c r="H1130" s="24">
        <v>0</v>
      </c>
      <c r="I1130" s="24"/>
      <c r="J1130" s="24"/>
      <c r="K1130" s="38" t="str">
        <f t="shared" si="55"/>
        <v/>
      </c>
      <c r="L1130" s="36" t="str">
        <f t="shared" si="53"/>
        <v>否</v>
      </c>
      <c r="M1130" s="36" t="str">
        <f t="shared" si="54"/>
        <v>是</v>
      </c>
    </row>
    <row r="1131" ht="18.95" customHeight="1" spans="1:13">
      <c r="A1131" s="17"/>
      <c r="B1131" s="490" t="s">
        <v>2115</v>
      </c>
      <c r="C1131" s="18"/>
      <c r="D1131" s="19" t="s">
        <v>2119</v>
      </c>
      <c r="E1131" s="18" t="s">
        <v>148</v>
      </c>
      <c r="F1131" s="49" t="s">
        <v>2120</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90" t="s">
        <v>2115</v>
      </c>
      <c r="C1132" s="18"/>
      <c r="D1132" s="19" t="s">
        <v>2121</v>
      </c>
      <c r="E1132" s="18" t="s">
        <v>148</v>
      </c>
      <c r="F1132" s="49" t="s">
        <v>2122</v>
      </c>
      <c r="G1132" s="24">
        <v>0</v>
      </c>
      <c r="H1132" s="24">
        <v>0</v>
      </c>
      <c r="I1132" s="24"/>
      <c r="J1132" s="24"/>
      <c r="K1132" s="38" t="str">
        <f t="shared" si="55"/>
        <v/>
      </c>
      <c r="L1132" s="36" t="str">
        <f t="shared" si="53"/>
        <v>否</v>
      </c>
      <c r="M1132" s="36" t="str">
        <f t="shared" si="54"/>
        <v>是</v>
      </c>
    </row>
    <row r="1133" ht="18.95" customHeight="1" spans="1:13">
      <c r="A1133" s="17"/>
      <c r="B1133" s="490" t="s">
        <v>2115</v>
      </c>
      <c r="C1133" s="18"/>
      <c r="D1133" s="19" t="s">
        <v>2123</v>
      </c>
      <c r="E1133" s="18" t="s">
        <v>148</v>
      </c>
      <c r="F1133" s="49" t="s">
        <v>2124</v>
      </c>
      <c r="G1133" s="24">
        <v>0</v>
      </c>
      <c r="H1133" s="24">
        <v>0</v>
      </c>
      <c r="I1133" s="24"/>
      <c r="J1133" s="24"/>
      <c r="K1133" s="38" t="str">
        <f t="shared" si="55"/>
        <v/>
      </c>
      <c r="L1133" s="36" t="str">
        <f t="shared" si="53"/>
        <v>否</v>
      </c>
      <c r="M1133" s="36" t="str">
        <f t="shared" si="54"/>
        <v>是</v>
      </c>
    </row>
    <row r="1134" ht="18.95" customHeight="1" spans="1:13">
      <c r="A1134" s="17"/>
      <c r="B1134" s="490" t="s">
        <v>2115</v>
      </c>
      <c r="C1134" s="18" t="s">
        <v>136</v>
      </c>
      <c r="D1134" s="484" t="s">
        <v>2125</v>
      </c>
      <c r="E1134" s="18" t="s">
        <v>148</v>
      </c>
      <c r="F1134" s="49" t="s">
        <v>2126</v>
      </c>
      <c r="G1134" s="24">
        <v>0</v>
      </c>
      <c r="H1134" s="24">
        <v>0</v>
      </c>
      <c r="I1134" s="24"/>
      <c r="J1134" s="24"/>
      <c r="K1134" s="38" t="str">
        <f t="shared" si="55"/>
        <v/>
      </c>
      <c r="L1134" s="36" t="str">
        <f t="shared" si="53"/>
        <v>否</v>
      </c>
      <c r="M1134" s="36" t="str">
        <f t="shared" si="54"/>
        <v>是</v>
      </c>
    </row>
    <row r="1135" ht="18.95" customHeight="1" spans="1:13">
      <c r="A1135" s="17"/>
      <c r="B1135" s="490" t="s">
        <v>2115</v>
      </c>
      <c r="C1135" s="18" t="s">
        <v>136</v>
      </c>
      <c r="D1135" s="19" t="s">
        <v>2127</v>
      </c>
      <c r="E1135" s="18" t="s">
        <v>148</v>
      </c>
      <c r="F1135" s="49" t="s">
        <v>1570</v>
      </c>
      <c r="G1135" s="24">
        <v>0</v>
      </c>
      <c r="H1135" s="24">
        <v>0</v>
      </c>
      <c r="I1135" s="24"/>
      <c r="J1135" s="24"/>
      <c r="K1135" s="38" t="str">
        <f t="shared" si="55"/>
        <v/>
      </c>
      <c r="L1135" s="36" t="str">
        <f t="shared" si="53"/>
        <v>否</v>
      </c>
      <c r="M1135" s="36" t="str">
        <f t="shared" si="54"/>
        <v>是</v>
      </c>
    </row>
    <row r="1136" ht="18.95" customHeight="1" spans="1:13">
      <c r="A1136" s="17"/>
      <c r="B1136" s="490" t="s">
        <v>2115</v>
      </c>
      <c r="C1136" s="18" t="s">
        <v>136</v>
      </c>
      <c r="D1136" s="19" t="s">
        <v>2129</v>
      </c>
      <c r="E1136" s="18" t="s">
        <v>148</v>
      </c>
      <c r="F1136" s="49" t="s">
        <v>2130</v>
      </c>
      <c r="G1136" s="24">
        <v>0</v>
      </c>
      <c r="H1136" s="24">
        <v>0</v>
      </c>
      <c r="I1136" s="24"/>
      <c r="J1136" s="24"/>
      <c r="K1136" s="38" t="str">
        <f t="shared" si="55"/>
        <v/>
      </c>
      <c r="L1136" s="36" t="str">
        <f t="shared" si="53"/>
        <v>否</v>
      </c>
      <c r="M1136" s="36" t="str">
        <f t="shared" si="54"/>
        <v>是</v>
      </c>
    </row>
    <row r="1137" ht="18.95" customHeight="1" spans="1:13">
      <c r="A1137" s="17" t="s">
        <v>136</v>
      </c>
      <c r="B1137" s="490" t="s">
        <v>2115</v>
      </c>
      <c r="C1137" s="18" t="s">
        <v>136</v>
      </c>
      <c r="D1137" s="19" t="s">
        <v>2131</v>
      </c>
      <c r="E1137" s="18" t="s">
        <v>148</v>
      </c>
      <c r="F1137" s="49" t="s">
        <v>2132</v>
      </c>
      <c r="G1137" s="24">
        <v>0</v>
      </c>
      <c r="H1137" s="24">
        <v>0</v>
      </c>
      <c r="I1137" s="24"/>
      <c r="J1137" s="24"/>
      <c r="K1137" s="38" t="str">
        <f t="shared" si="55"/>
        <v/>
      </c>
      <c r="L1137" s="36" t="str">
        <f t="shared" si="53"/>
        <v>否</v>
      </c>
      <c r="M1137" s="36" t="str">
        <f t="shared" si="54"/>
        <v>是</v>
      </c>
    </row>
    <row r="1138" ht="18.95" customHeight="1" spans="1:13">
      <c r="A1138" s="17" t="s">
        <v>136</v>
      </c>
      <c r="B1138" s="490" t="s">
        <v>2115</v>
      </c>
      <c r="C1138" s="18"/>
      <c r="D1138" s="19" t="s">
        <v>2133</v>
      </c>
      <c r="E1138" s="18" t="s">
        <v>148</v>
      </c>
      <c r="F1138" s="49" t="s">
        <v>2134</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135</v>
      </c>
      <c r="B1139" s="18" t="s">
        <v>136</v>
      </c>
      <c r="C1139" s="18"/>
      <c r="D1139" s="19" t="s">
        <v>2135</v>
      </c>
      <c r="E1139" s="18"/>
      <c r="F1139" s="48" t="s">
        <v>2136</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136</v>
      </c>
      <c r="B1140" s="490" t="s">
        <v>2135</v>
      </c>
      <c r="C1140" s="18" t="s">
        <v>136</v>
      </c>
      <c r="D1140" s="19" t="s">
        <v>2137</v>
      </c>
      <c r="E1140" s="18"/>
      <c r="F1140" s="49" t="s">
        <v>2138</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136</v>
      </c>
      <c r="B1141" s="18" t="s">
        <v>136</v>
      </c>
      <c r="C1141" s="490" t="s">
        <v>2137</v>
      </c>
      <c r="D1141" s="19" t="s">
        <v>2139</v>
      </c>
      <c r="E1141" s="18" t="s">
        <v>148</v>
      </c>
      <c r="F1141" s="27" t="s">
        <v>142</v>
      </c>
      <c r="G1141" s="24">
        <v>62196</v>
      </c>
      <c r="H1141" s="26">
        <v>77917</v>
      </c>
      <c r="I1141" s="26"/>
      <c r="J1141" s="26"/>
      <c r="K1141" s="38">
        <f t="shared" si="55"/>
        <v>0.253</v>
      </c>
      <c r="L1141" s="36" t="str">
        <f t="shared" si="53"/>
        <v>是</v>
      </c>
      <c r="M1141" s="36" t="str">
        <f t="shared" si="54"/>
        <v>否</v>
      </c>
    </row>
    <row r="1142" ht="18.95" customHeight="1" spans="1:13">
      <c r="A1142" s="17" t="s">
        <v>136</v>
      </c>
      <c r="B1142" s="18" t="s">
        <v>136</v>
      </c>
      <c r="C1142" s="490" t="s">
        <v>2137</v>
      </c>
      <c r="D1142" s="19" t="s">
        <v>2140</v>
      </c>
      <c r="E1142" s="18" t="s">
        <v>148</v>
      </c>
      <c r="F1142" s="27" t="s">
        <v>144</v>
      </c>
      <c r="G1142" s="24">
        <v>10934</v>
      </c>
      <c r="H1142" s="26">
        <v>11575</v>
      </c>
      <c r="I1142" s="26"/>
      <c r="J1142" s="26"/>
      <c r="K1142" s="38">
        <f t="shared" si="55"/>
        <v>0.059</v>
      </c>
      <c r="L1142" s="36" t="str">
        <f t="shared" si="53"/>
        <v>是</v>
      </c>
      <c r="M1142" s="36" t="str">
        <f t="shared" si="54"/>
        <v>否</v>
      </c>
    </row>
    <row r="1143" ht="18.95" customHeight="1" spans="1:13">
      <c r="A1143" s="17" t="s">
        <v>136</v>
      </c>
      <c r="B1143" s="18" t="s">
        <v>136</v>
      </c>
      <c r="C1143" s="490" t="s">
        <v>2137</v>
      </c>
      <c r="D1143" s="19" t="s">
        <v>2141</v>
      </c>
      <c r="E1143" s="18" t="s">
        <v>148</v>
      </c>
      <c r="F1143" s="27" t="s">
        <v>146</v>
      </c>
      <c r="G1143" s="24">
        <v>169</v>
      </c>
      <c r="H1143" s="26">
        <v>240</v>
      </c>
      <c r="I1143" s="26"/>
      <c r="J1143" s="26"/>
      <c r="K1143" s="42">
        <f t="shared" si="55"/>
        <v>0.42</v>
      </c>
      <c r="L1143" s="36" t="str">
        <f t="shared" si="53"/>
        <v>是</v>
      </c>
      <c r="M1143" s="36" t="str">
        <f t="shared" si="54"/>
        <v>否</v>
      </c>
    </row>
    <row r="1144" ht="18.95" customHeight="1" spans="1:13">
      <c r="A1144" s="17" t="s">
        <v>136</v>
      </c>
      <c r="B1144" s="18" t="s">
        <v>136</v>
      </c>
      <c r="C1144" s="490" t="s">
        <v>2137</v>
      </c>
      <c r="D1144" s="19" t="s">
        <v>2142</v>
      </c>
      <c r="E1144" s="18" t="s">
        <v>148</v>
      </c>
      <c r="F1144" s="27" t="s">
        <v>2143</v>
      </c>
      <c r="G1144" s="24">
        <v>5407</v>
      </c>
      <c r="H1144" s="26">
        <v>3605</v>
      </c>
      <c r="I1144" s="26"/>
      <c r="J1144" s="26"/>
      <c r="K1144" s="38">
        <f t="shared" si="55"/>
        <v>-0.333</v>
      </c>
      <c r="L1144" s="36" t="str">
        <f t="shared" si="53"/>
        <v>是</v>
      </c>
      <c r="M1144" s="36" t="str">
        <f t="shared" si="54"/>
        <v>否</v>
      </c>
    </row>
    <row r="1145" ht="18.95" customHeight="1" spans="1:13">
      <c r="A1145" s="17" t="s">
        <v>136</v>
      </c>
      <c r="B1145" s="18" t="s">
        <v>136</v>
      </c>
      <c r="C1145" s="490" t="s">
        <v>2137</v>
      </c>
      <c r="D1145" s="19" t="s">
        <v>2144</v>
      </c>
      <c r="E1145" s="18" t="s">
        <v>148</v>
      </c>
      <c r="F1145" s="49" t="s">
        <v>2145</v>
      </c>
      <c r="G1145" s="24">
        <v>3327</v>
      </c>
      <c r="H1145" s="26">
        <v>2424</v>
      </c>
      <c r="I1145" s="26"/>
      <c r="J1145" s="26"/>
      <c r="K1145" s="38">
        <f t="shared" si="55"/>
        <v>-0.271</v>
      </c>
      <c r="L1145" s="36" t="str">
        <f t="shared" si="53"/>
        <v>是</v>
      </c>
      <c r="M1145" s="36" t="str">
        <f t="shared" si="54"/>
        <v>否</v>
      </c>
    </row>
    <row r="1146" ht="18.95" customHeight="1" spans="1:13">
      <c r="A1146" s="17" t="s">
        <v>136</v>
      </c>
      <c r="B1146" s="18" t="s">
        <v>136</v>
      </c>
      <c r="C1146" s="490" t="s">
        <v>2137</v>
      </c>
      <c r="D1146" s="19" t="s">
        <v>2146</v>
      </c>
      <c r="E1146" s="18" t="s">
        <v>148</v>
      </c>
      <c r="F1146" s="49" t="s">
        <v>2147</v>
      </c>
      <c r="G1146" s="24">
        <v>184805</v>
      </c>
      <c r="H1146" s="26">
        <v>109608</v>
      </c>
      <c r="I1146" s="26"/>
      <c r="J1146" s="26"/>
      <c r="K1146" s="38">
        <f t="shared" si="55"/>
        <v>-0.407</v>
      </c>
      <c r="L1146" s="36" t="str">
        <f t="shared" si="53"/>
        <v>是</v>
      </c>
      <c r="M1146" s="36" t="str">
        <f t="shared" si="54"/>
        <v>否</v>
      </c>
    </row>
    <row r="1147" ht="18.95" customHeight="1" spans="1:13">
      <c r="A1147" s="17" t="s">
        <v>136</v>
      </c>
      <c r="B1147" s="18" t="s">
        <v>136</v>
      </c>
      <c r="C1147" s="490" t="s">
        <v>2137</v>
      </c>
      <c r="D1147" s="19" t="s">
        <v>2148</v>
      </c>
      <c r="E1147" s="18" t="s">
        <v>148</v>
      </c>
      <c r="F1147" s="49" t="s">
        <v>2149</v>
      </c>
      <c r="G1147" s="24">
        <v>318</v>
      </c>
      <c r="H1147" s="26">
        <v>275</v>
      </c>
      <c r="I1147" s="26"/>
      <c r="J1147" s="26"/>
      <c r="K1147" s="38">
        <f t="shared" si="55"/>
        <v>-0.135</v>
      </c>
      <c r="L1147" s="36" t="str">
        <f t="shared" si="53"/>
        <v>是</v>
      </c>
      <c r="M1147" s="36" t="str">
        <f t="shared" si="54"/>
        <v>否</v>
      </c>
    </row>
    <row r="1148" ht="18.95" customHeight="1" spans="1:13">
      <c r="A1148" s="17" t="s">
        <v>136</v>
      </c>
      <c r="B1148" s="18" t="s">
        <v>136</v>
      </c>
      <c r="C1148" s="490" t="s">
        <v>2137</v>
      </c>
      <c r="D1148" s="19" t="s">
        <v>2150</v>
      </c>
      <c r="E1148" s="18" t="s">
        <v>148</v>
      </c>
      <c r="F1148" s="49" t="s">
        <v>2151</v>
      </c>
      <c r="G1148" s="24">
        <v>958</v>
      </c>
      <c r="H1148" s="26">
        <v>760</v>
      </c>
      <c r="I1148" s="26"/>
      <c r="J1148" s="26"/>
      <c r="K1148" s="35">
        <f t="shared" si="55"/>
        <v>-0.207</v>
      </c>
      <c r="L1148" s="36" t="str">
        <f t="shared" si="53"/>
        <v>是</v>
      </c>
      <c r="M1148" s="36" t="str">
        <f t="shared" si="54"/>
        <v>否</v>
      </c>
    </row>
    <row r="1149" ht="18.95" customHeight="1" spans="1:13">
      <c r="A1149" s="17" t="s">
        <v>136</v>
      </c>
      <c r="B1149" s="18" t="s">
        <v>136</v>
      </c>
      <c r="C1149" s="490" t="s">
        <v>2137</v>
      </c>
      <c r="D1149" s="19" t="s">
        <v>2152</v>
      </c>
      <c r="E1149" s="18" t="s">
        <v>148</v>
      </c>
      <c r="F1149" s="49" t="s">
        <v>2153</v>
      </c>
      <c r="G1149" s="24">
        <v>1746</v>
      </c>
      <c r="H1149" s="26">
        <v>1324</v>
      </c>
      <c r="I1149" s="26"/>
      <c r="J1149" s="26"/>
      <c r="K1149" s="38">
        <f t="shared" si="55"/>
        <v>-0.242</v>
      </c>
      <c r="L1149" s="36" t="str">
        <f t="shared" si="53"/>
        <v>是</v>
      </c>
      <c r="M1149" s="36" t="str">
        <f t="shared" si="54"/>
        <v>否</v>
      </c>
    </row>
    <row r="1150" ht="18.95" customHeight="1" spans="1:13">
      <c r="A1150" s="17" t="s">
        <v>136</v>
      </c>
      <c r="B1150" s="18" t="s">
        <v>136</v>
      </c>
      <c r="C1150" s="490" t="s">
        <v>2137</v>
      </c>
      <c r="D1150" s="19" t="s">
        <v>2154</v>
      </c>
      <c r="E1150" s="18" t="s">
        <v>148</v>
      </c>
      <c r="F1150" s="49" t="s">
        <v>2155</v>
      </c>
      <c r="G1150" s="24">
        <v>43550</v>
      </c>
      <c r="H1150" s="26">
        <v>43458</v>
      </c>
      <c r="I1150" s="26"/>
      <c r="J1150" s="26"/>
      <c r="K1150" s="38">
        <f t="shared" si="55"/>
        <v>-0.002</v>
      </c>
      <c r="L1150" s="36" t="str">
        <f t="shared" si="53"/>
        <v>是</v>
      </c>
      <c r="M1150" s="36" t="str">
        <f t="shared" si="54"/>
        <v>否</v>
      </c>
    </row>
    <row r="1151" ht="18.95" customHeight="1" spans="1:13">
      <c r="A1151" s="17" t="s">
        <v>136</v>
      </c>
      <c r="B1151" s="18" t="s">
        <v>136</v>
      </c>
      <c r="C1151" s="490" t="s">
        <v>2137</v>
      </c>
      <c r="D1151" s="19" t="s">
        <v>2156</v>
      </c>
      <c r="E1151" s="18" t="s">
        <v>148</v>
      </c>
      <c r="F1151" s="49" t="s">
        <v>2157</v>
      </c>
      <c r="G1151" s="24">
        <v>197892</v>
      </c>
      <c r="H1151" s="26">
        <v>232497</v>
      </c>
      <c r="I1151" s="26"/>
      <c r="J1151" s="26"/>
      <c r="K1151" s="38">
        <f t="shared" si="55"/>
        <v>0.175</v>
      </c>
      <c r="L1151" s="36" t="str">
        <f t="shared" si="53"/>
        <v>是</v>
      </c>
      <c r="M1151" s="36" t="str">
        <f t="shared" si="54"/>
        <v>否</v>
      </c>
    </row>
    <row r="1152" ht="18.95" customHeight="1" spans="1:13">
      <c r="A1152" s="17" t="s">
        <v>136</v>
      </c>
      <c r="B1152" s="18" t="s">
        <v>136</v>
      </c>
      <c r="C1152" s="490" t="s">
        <v>2137</v>
      </c>
      <c r="D1152" s="19" t="s">
        <v>2158</v>
      </c>
      <c r="E1152" s="18" t="s">
        <v>148</v>
      </c>
      <c r="F1152" s="49" t="s">
        <v>2159</v>
      </c>
      <c r="G1152" s="24">
        <v>15068</v>
      </c>
      <c r="H1152" s="26">
        <v>87025</v>
      </c>
      <c r="I1152" s="26"/>
      <c r="J1152" s="26"/>
      <c r="K1152" s="42">
        <f t="shared" si="55"/>
        <v>4.775</v>
      </c>
      <c r="L1152" s="36" t="str">
        <f t="shared" si="53"/>
        <v>是</v>
      </c>
      <c r="M1152" s="36" t="str">
        <f t="shared" si="54"/>
        <v>否</v>
      </c>
    </row>
    <row r="1153" ht="18.95" customHeight="1" spans="1:13">
      <c r="A1153" s="17" t="s">
        <v>136</v>
      </c>
      <c r="B1153" s="18" t="s">
        <v>136</v>
      </c>
      <c r="C1153" s="490" t="s">
        <v>2137</v>
      </c>
      <c r="D1153" s="19" t="s">
        <v>2160</v>
      </c>
      <c r="E1153" s="18" t="s">
        <v>148</v>
      </c>
      <c r="F1153" s="49" t="s">
        <v>2161</v>
      </c>
      <c r="G1153" s="24">
        <v>258</v>
      </c>
      <c r="H1153" s="26">
        <v>-71</v>
      </c>
      <c r="I1153" s="26"/>
      <c r="J1153" s="26"/>
      <c r="K1153" s="42">
        <f t="shared" si="55"/>
        <v>-1.275</v>
      </c>
      <c r="L1153" s="36" t="str">
        <f t="shared" si="53"/>
        <v>是</v>
      </c>
      <c r="M1153" s="36" t="str">
        <f t="shared" si="54"/>
        <v>否</v>
      </c>
    </row>
    <row r="1154" ht="18.95" customHeight="1" spans="1:13">
      <c r="A1154" s="17" t="s">
        <v>136</v>
      </c>
      <c r="B1154" s="18" t="s">
        <v>136</v>
      </c>
      <c r="C1154" s="490" t="s">
        <v>2137</v>
      </c>
      <c r="D1154" s="19" t="s">
        <v>2162</v>
      </c>
      <c r="E1154" s="18" t="s">
        <v>148</v>
      </c>
      <c r="F1154" s="27" t="s">
        <v>2163</v>
      </c>
      <c r="G1154" s="24">
        <v>1973</v>
      </c>
      <c r="H1154" s="26">
        <v>1443</v>
      </c>
      <c r="I1154" s="26"/>
      <c r="J1154" s="26"/>
      <c r="K1154" s="38">
        <f t="shared" si="55"/>
        <v>-0.269</v>
      </c>
      <c r="L1154" s="36" t="str">
        <f t="shared" si="53"/>
        <v>是</v>
      </c>
      <c r="M1154" s="36" t="str">
        <f t="shared" si="54"/>
        <v>否</v>
      </c>
    </row>
    <row r="1155" ht="18.95" customHeight="1" spans="1:13">
      <c r="A1155" s="17" t="s">
        <v>136</v>
      </c>
      <c r="B1155" s="18" t="s">
        <v>136</v>
      </c>
      <c r="C1155" s="490" t="s">
        <v>2137</v>
      </c>
      <c r="D1155" s="19" t="s">
        <v>2164</v>
      </c>
      <c r="E1155" s="18" t="s">
        <v>148</v>
      </c>
      <c r="F1155" s="49" t="s">
        <v>2165</v>
      </c>
      <c r="G1155" s="24">
        <v>0</v>
      </c>
      <c r="H1155" s="26">
        <v>0</v>
      </c>
      <c r="I1155" s="26"/>
      <c r="J1155" s="26"/>
      <c r="K1155" s="35" t="str">
        <f t="shared" si="55"/>
        <v/>
      </c>
      <c r="L1155" s="36" t="str">
        <f t="shared" si="53"/>
        <v>否</v>
      </c>
      <c r="M1155" s="36" t="str">
        <f t="shared" si="54"/>
        <v>否</v>
      </c>
    </row>
    <row r="1156" ht="18.95" customHeight="1" spans="1:13">
      <c r="A1156" s="17" t="s">
        <v>136</v>
      </c>
      <c r="B1156" s="18"/>
      <c r="C1156" s="490" t="s">
        <v>2137</v>
      </c>
      <c r="D1156" s="19" t="s">
        <v>2166</v>
      </c>
      <c r="E1156" s="18" t="s">
        <v>148</v>
      </c>
      <c r="F1156" s="49" t="s">
        <v>2167</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136</v>
      </c>
      <c r="B1157" s="18" t="s">
        <v>136</v>
      </c>
      <c r="C1157" s="490" t="s">
        <v>2137</v>
      </c>
      <c r="D1157" s="19" t="s">
        <v>2168</v>
      </c>
      <c r="E1157" s="18" t="s">
        <v>148</v>
      </c>
      <c r="F1157" s="49" t="s">
        <v>4639</v>
      </c>
      <c r="G1157" s="24">
        <v>14784</v>
      </c>
      <c r="H1157" s="26">
        <v>5493</v>
      </c>
      <c r="I1157" s="26"/>
      <c r="J1157" s="26"/>
      <c r="K1157" s="38">
        <f t="shared" si="56"/>
        <v>-0.628</v>
      </c>
      <c r="L1157" s="36" t="str">
        <f t="shared" si="57"/>
        <v>是</v>
      </c>
      <c r="M1157" s="36" t="str">
        <f t="shared" si="58"/>
        <v>否</v>
      </c>
    </row>
    <row r="1158" ht="18.95" customHeight="1" spans="1:13">
      <c r="A1158" s="17" t="s">
        <v>136</v>
      </c>
      <c r="B1158" s="18" t="s">
        <v>136</v>
      </c>
      <c r="C1158" s="490" t="s">
        <v>2137</v>
      </c>
      <c r="D1158" s="19" t="s">
        <v>2170</v>
      </c>
      <c r="E1158" s="18" t="s">
        <v>148</v>
      </c>
      <c r="F1158" s="49" t="s">
        <v>2171</v>
      </c>
      <c r="G1158" s="24">
        <v>197364</v>
      </c>
      <c r="H1158" s="26">
        <v>81097</v>
      </c>
      <c r="I1158" s="26"/>
      <c r="J1158" s="26"/>
      <c r="K1158" s="38">
        <f t="shared" si="56"/>
        <v>-0.589</v>
      </c>
      <c r="L1158" s="36" t="str">
        <f t="shared" si="57"/>
        <v>是</v>
      </c>
      <c r="M1158" s="36" t="str">
        <f t="shared" si="58"/>
        <v>否</v>
      </c>
    </row>
    <row r="1159" ht="18.95" customHeight="1" spans="1:13">
      <c r="A1159" s="17" t="s">
        <v>136</v>
      </c>
      <c r="B1159" s="18" t="s">
        <v>136</v>
      </c>
      <c r="C1159" s="490" t="s">
        <v>2137</v>
      </c>
      <c r="D1159" s="19" t="s">
        <v>2172</v>
      </c>
      <c r="E1159" s="18" t="s">
        <v>148</v>
      </c>
      <c r="F1159" s="49" t="s">
        <v>161</v>
      </c>
      <c r="G1159" s="24">
        <v>8155</v>
      </c>
      <c r="H1159" s="26">
        <v>12051</v>
      </c>
      <c r="I1159" s="26"/>
      <c r="J1159" s="26"/>
      <c r="K1159" s="42">
        <f t="shared" si="56"/>
        <v>0.478</v>
      </c>
      <c r="L1159" s="36" t="str">
        <f t="shared" si="57"/>
        <v>是</v>
      </c>
      <c r="M1159" s="36" t="str">
        <f t="shared" si="58"/>
        <v>否</v>
      </c>
    </row>
    <row r="1160" ht="18.95" customHeight="1" spans="1:13">
      <c r="A1160" s="17" t="s">
        <v>136</v>
      </c>
      <c r="B1160" s="18" t="s">
        <v>136</v>
      </c>
      <c r="C1160" s="490" t="s">
        <v>2137</v>
      </c>
      <c r="D1160" s="19" t="s">
        <v>2173</v>
      </c>
      <c r="E1160" s="18" t="s">
        <v>148</v>
      </c>
      <c r="F1160" s="54" t="s">
        <v>2174</v>
      </c>
      <c r="G1160" s="24">
        <v>150586</v>
      </c>
      <c r="H1160" s="26">
        <v>56931</v>
      </c>
      <c r="I1160" s="26"/>
      <c r="J1160" s="26"/>
      <c r="K1160" s="42">
        <f t="shared" si="56"/>
        <v>-0.622</v>
      </c>
      <c r="L1160" s="36" t="str">
        <f t="shared" si="57"/>
        <v>是</v>
      </c>
      <c r="M1160" s="36" t="str">
        <f t="shared" si="58"/>
        <v>否</v>
      </c>
    </row>
    <row r="1161" ht="18.95" customHeight="1" spans="1:13">
      <c r="A1161" s="17" t="s">
        <v>136</v>
      </c>
      <c r="B1161" s="490" t="s">
        <v>2135</v>
      </c>
      <c r="C1161" s="18"/>
      <c r="D1161" s="19" t="s">
        <v>2175</v>
      </c>
      <c r="E1161" s="18"/>
      <c r="F1161" s="49" t="s">
        <v>2176</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136</v>
      </c>
      <c r="B1162" s="18" t="s">
        <v>136</v>
      </c>
      <c r="C1162" s="490" t="s">
        <v>2175</v>
      </c>
      <c r="D1162" s="19" t="s">
        <v>2177</v>
      </c>
      <c r="E1162" s="18" t="s">
        <v>148</v>
      </c>
      <c r="F1162" s="49" t="s">
        <v>142</v>
      </c>
      <c r="G1162" s="24">
        <v>0</v>
      </c>
      <c r="H1162" s="26">
        <v>0</v>
      </c>
      <c r="I1162" s="26"/>
      <c r="J1162" s="26"/>
      <c r="K1162" s="42" t="str">
        <f t="shared" si="56"/>
        <v/>
      </c>
      <c r="L1162" s="36" t="str">
        <f t="shared" si="57"/>
        <v>否</v>
      </c>
      <c r="M1162" s="36" t="str">
        <f t="shared" si="58"/>
        <v>否</v>
      </c>
    </row>
    <row r="1163" ht="18.95" customHeight="1" spans="1:13">
      <c r="A1163" s="17" t="s">
        <v>136</v>
      </c>
      <c r="B1163" s="18" t="s">
        <v>136</v>
      </c>
      <c r="C1163" s="490" t="s">
        <v>2175</v>
      </c>
      <c r="D1163" s="19" t="s">
        <v>2178</v>
      </c>
      <c r="E1163" s="18" t="s">
        <v>148</v>
      </c>
      <c r="F1163" s="49" t="s">
        <v>144</v>
      </c>
      <c r="G1163" s="24">
        <v>0</v>
      </c>
      <c r="H1163" s="26">
        <v>0</v>
      </c>
      <c r="I1163" s="26"/>
      <c r="J1163" s="26"/>
      <c r="K1163" s="42" t="str">
        <f t="shared" si="56"/>
        <v/>
      </c>
      <c r="L1163" s="36" t="str">
        <f t="shared" si="57"/>
        <v>否</v>
      </c>
      <c r="M1163" s="36" t="str">
        <f t="shared" si="58"/>
        <v>否</v>
      </c>
    </row>
    <row r="1164" ht="18.95" customHeight="1" spans="1:13">
      <c r="A1164" s="17" t="s">
        <v>136</v>
      </c>
      <c r="B1164" s="18" t="s">
        <v>136</v>
      </c>
      <c r="C1164" s="490" t="s">
        <v>2175</v>
      </c>
      <c r="D1164" s="19" t="s">
        <v>2179</v>
      </c>
      <c r="E1164" s="18" t="s">
        <v>148</v>
      </c>
      <c r="F1164" s="49" t="s">
        <v>146</v>
      </c>
      <c r="G1164" s="24">
        <v>0</v>
      </c>
      <c r="H1164" s="26">
        <v>0</v>
      </c>
      <c r="I1164" s="26"/>
      <c r="J1164" s="26"/>
      <c r="K1164" s="38" t="str">
        <f t="shared" si="56"/>
        <v/>
      </c>
      <c r="L1164" s="36" t="str">
        <f t="shared" si="57"/>
        <v>否</v>
      </c>
      <c r="M1164" s="36" t="str">
        <f t="shared" si="58"/>
        <v>否</v>
      </c>
    </row>
    <row r="1165" ht="18.95" customHeight="1" spans="1:13">
      <c r="A1165" s="17" t="s">
        <v>136</v>
      </c>
      <c r="B1165" s="18" t="s">
        <v>136</v>
      </c>
      <c r="C1165" s="490" t="s">
        <v>2175</v>
      </c>
      <c r="D1165" s="19" t="s">
        <v>2180</v>
      </c>
      <c r="E1165" s="18" t="s">
        <v>148</v>
      </c>
      <c r="F1165" s="49" t="s">
        <v>2181</v>
      </c>
      <c r="G1165" s="24">
        <v>0</v>
      </c>
      <c r="H1165" s="26">
        <v>0</v>
      </c>
      <c r="I1165" s="26"/>
      <c r="J1165" s="26"/>
      <c r="K1165" s="35" t="str">
        <f t="shared" si="56"/>
        <v/>
      </c>
      <c r="L1165" s="36" t="str">
        <f t="shared" si="57"/>
        <v>否</v>
      </c>
      <c r="M1165" s="36" t="str">
        <f t="shared" si="58"/>
        <v>否</v>
      </c>
    </row>
    <row r="1166" ht="18.95" customHeight="1" spans="1:13">
      <c r="A1166" s="17" t="s">
        <v>136</v>
      </c>
      <c r="B1166" s="18" t="s">
        <v>136</v>
      </c>
      <c r="C1166" s="490" t="s">
        <v>2175</v>
      </c>
      <c r="D1166" s="19" t="s">
        <v>2182</v>
      </c>
      <c r="E1166" s="18" t="s">
        <v>148</v>
      </c>
      <c r="F1166" s="49" t="s">
        <v>2183</v>
      </c>
      <c r="G1166" s="24">
        <v>0</v>
      </c>
      <c r="H1166" s="26">
        <v>0</v>
      </c>
      <c r="I1166" s="26"/>
      <c r="J1166" s="26"/>
      <c r="K1166" s="38" t="str">
        <f t="shared" si="56"/>
        <v/>
      </c>
      <c r="L1166" s="36" t="str">
        <f t="shared" si="57"/>
        <v>否</v>
      </c>
      <c r="M1166" s="36" t="str">
        <f t="shared" si="58"/>
        <v>否</v>
      </c>
    </row>
    <row r="1167" ht="18.95" customHeight="1" spans="1:13">
      <c r="A1167" s="17" t="s">
        <v>136</v>
      </c>
      <c r="B1167" s="18" t="s">
        <v>136</v>
      </c>
      <c r="C1167" s="490" t="s">
        <v>2175</v>
      </c>
      <c r="D1167" s="19" t="s">
        <v>2184</v>
      </c>
      <c r="E1167" s="18" t="s">
        <v>148</v>
      </c>
      <c r="F1167" s="49" t="s">
        <v>2185</v>
      </c>
      <c r="G1167" s="24">
        <v>0</v>
      </c>
      <c r="H1167" s="26">
        <v>0</v>
      </c>
      <c r="I1167" s="26"/>
      <c r="J1167" s="26"/>
      <c r="K1167" s="38" t="str">
        <f t="shared" si="56"/>
        <v/>
      </c>
      <c r="L1167" s="36" t="str">
        <f t="shared" si="57"/>
        <v>否</v>
      </c>
      <c r="M1167" s="36" t="str">
        <f t="shared" si="58"/>
        <v>否</v>
      </c>
    </row>
    <row r="1168" ht="18.95" customHeight="1" spans="1:13">
      <c r="A1168" s="17" t="s">
        <v>136</v>
      </c>
      <c r="B1168" s="18" t="s">
        <v>136</v>
      </c>
      <c r="C1168" s="490" t="s">
        <v>2175</v>
      </c>
      <c r="D1168" s="19" t="s">
        <v>2186</v>
      </c>
      <c r="E1168" s="18" t="s">
        <v>148</v>
      </c>
      <c r="F1168" s="49" t="s">
        <v>2187</v>
      </c>
      <c r="G1168" s="24">
        <v>0</v>
      </c>
      <c r="H1168" s="26">
        <v>0</v>
      </c>
      <c r="I1168" s="26"/>
      <c r="J1168" s="26"/>
      <c r="K1168" s="38" t="str">
        <f t="shared" si="56"/>
        <v/>
      </c>
      <c r="L1168" s="36" t="str">
        <f t="shared" si="57"/>
        <v>否</v>
      </c>
      <c r="M1168" s="36" t="str">
        <f t="shared" si="58"/>
        <v>否</v>
      </c>
    </row>
    <row r="1169" ht="18.95" customHeight="1" spans="1:13">
      <c r="A1169" s="17" t="s">
        <v>136</v>
      </c>
      <c r="B1169" s="18" t="s">
        <v>136</v>
      </c>
      <c r="C1169" s="490" t="s">
        <v>2175</v>
      </c>
      <c r="D1169" s="19" t="s">
        <v>2188</v>
      </c>
      <c r="E1169" s="18" t="s">
        <v>148</v>
      </c>
      <c r="F1169" s="49" t="s">
        <v>2189</v>
      </c>
      <c r="G1169" s="24">
        <v>0</v>
      </c>
      <c r="H1169" s="26">
        <v>0</v>
      </c>
      <c r="I1169" s="26"/>
      <c r="J1169" s="26"/>
      <c r="K1169" s="38" t="str">
        <f t="shared" si="56"/>
        <v/>
      </c>
      <c r="L1169" s="36" t="str">
        <f t="shared" si="57"/>
        <v>否</v>
      </c>
      <c r="M1169" s="36" t="str">
        <f t="shared" si="58"/>
        <v>否</v>
      </c>
    </row>
    <row r="1170" ht="18.95" customHeight="1" spans="1:13">
      <c r="A1170" s="17" t="s">
        <v>136</v>
      </c>
      <c r="B1170" s="18"/>
      <c r="C1170" s="490" t="s">
        <v>2175</v>
      </c>
      <c r="D1170" s="19" t="s">
        <v>2190</v>
      </c>
      <c r="E1170" s="18" t="s">
        <v>148</v>
      </c>
      <c r="F1170" s="49" t="s">
        <v>2191</v>
      </c>
      <c r="G1170" s="24">
        <v>0</v>
      </c>
      <c r="H1170" s="26">
        <v>20</v>
      </c>
      <c r="I1170" s="26"/>
      <c r="J1170" s="26"/>
      <c r="K1170" s="38" t="str">
        <f t="shared" si="56"/>
        <v/>
      </c>
      <c r="L1170" s="36" t="str">
        <f t="shared" si="57"/>
        <v>是</v>
      </c>
      <c r="M1170" s="36" t="str">
        <f t="shared" si="58"/>
        <v>否</v>
      </c>
    </row>
    <row r="1171" ht="18.95" customHeight="1" spans="1:13">
      <c r="A1171" s="17" t="s">
        <v>136</v>
      </c>
      <c r="B1171" s="18" t="s">
        <v>136</v>
      </c>
      <c r="C1171" s="490" t="s">
        <v>2175</v>
      </c>
      <c r="D1171" s="19" t="s">
        <v>2192</v>
      </c>
      <c r="E1171" s="18" t="s">
        <v>148</v>
      </c>
      <c r="F1171" s="49" t="s">
        <v>2193</v>
      </c>
      <c r="G1171" s="24">
        <v>0</v>
      </c>
      <c r="H1171" s="26">
        <v>0</v>
      </c>
      <c r="I1171" s="26"/>
      <c r="J1171" s="26"/>
      <c r="K1171" s="38" t="str">
        <f t="shared" si="56"/>
        <v/>
      </c>
      <c r="L1171" s="36" t="str">
        <f t="shared" si="57"/>
        <v>否</v>
      </c>
      <c r="M1171" s="36" t="str">
        <f t="shared" si="58"/>
        <v>否</v>
      </c>
    </row>
    <row r="1172" ht="18.95" customHeight="1" spans="1:13">
      <c r="A1172" s="17" t="s">
        <v>136</v>
      </c>
      <c r="B1172" s="18" t="s">
        <v>136</v>
      </c>
      <c r="C1172" s="490" t="s">
        <v>2175</v>
      </c>
      <c r="D1172" s="19" t="s">
        <v>2194</v>
      </c>
      <c r="E1172" s="18" t="s">
        <v>148</v>
      </c>
      <c r="F1172" s="49" t="s">
        <v>2195</v>
      </c>
      <c r="G1172" s="24">
        <v>0</v>
      </c>
      <c r="H1172" s="26">
        <v>0</v>
      </c>
      <c r="I1172" s="26"/>
      <c r="J1172" s="26"/>
      <c r="K1172" s="38" t="str">
        <f t="shared" si="56"/>
        <v/>
      </c>
      <c r="L1172" s="36" t="str">
        <f t="shared" si="57"/>
        <v>否</v>
      </c>
      <c r="M1172" s="36" t="str">
        <f t="shared" si="58"/>
        <v>否</v>
      </c>
    </row>
    <row r="1173" ht="18.95" customHeight="1" spans="1:13">
      <c r="A1173" s="17" t="s">
        <v>136</v>
      </c>
      <c r="B1173" s="18" t="s">
        <v>136</v>
      </c>
      <c r="C1173" s="490" t="s">
        <v>2175</v>
      </c>
      <c r="D1173" s="19" t="s">
        <v>2196</v>
      </c>
      <c r="E1173" s="18" t="s">
        <v>148</v>
      </c>
      <c r="F1173" s="49" t="s">
        <v>2197</v>
      </c>
      <c r="G1173" s="24">
        <v>0</v>
      </c>
      <c r="H1173" s="26">
        <v>0</v>
      </c>
      <c r="I1173" s="26"/>
      <c r="J1173" s="26"/>
      <c r="K1173" s="38" t="str">
        <f t="shared" si="56"/>
        <v/>
      </c>
      <c r="L1173" s="36" t="str">
        <f t="shared" si="57"/>
        <v>否</v>
      </c>
      <c r="M1173" s="36" t="str">
        <f t="shared" si="58"/>
        <v>否</v>
      </c>
    </row>
    <row r="1174" ht="18.95" customHeight="1" spans="1:13">
      <c r="A1174" s="17" t="s">
        <v>136</v>
      </c>
      <c r="B1174" s="18" t="s">
        <v>136</v>
      </c>
      <c r="C1174" s="490" t="s">
        <v>2175</v>
      </c>
      <c r="D1174" s="19" t="s">
        <v>2198</v>
      </c>
      <c r="E1174" s="18" t="s">
        <v>148</v>
      </c>
      <c r="F1174" s="49" t="s">
        <v>2199</v>
      </c>
      <c r="G1174" s="24">
        <v>0</v>
      </c>
      <c r="H1174" s="26">
        <v>0</v>
      </c>
      <c r="I1174" s="26"/>
      <c r="J1174" s="26"/>
      <c r="K1174" s="38" t="str">
        <f t="shared" si="56"/>
        <v/>
      </c>
      <c r="L1174" s="36" t="str">
        <f t="shared" si="57"/>
        <v>否</v>
      </c>
      <c r="M1174" s="36" t="str">
        <f t="shared" si="58"/>
        <v>否</v>
      </c>
    </row>
    <row r="1175" ht="18.95" customHeight="1" spans="1:13">
      <c r="A1175" s="17" t="s">
        <v>136</v>
      </c>
      <c r="B1175" s="18" t="s">
        <v>136</v>
      </c>
      <c r="C1175" s="490" t="s">
        <v>2175</v>
      </c>
      <c r="D1175" s="19" t="s">
        <v>2200</v>
      </c>
      <c r="E1175" s="18" t="s">
        <v>148</v>
      </c>
      <c r="F1175" s="49" t="s">
        <v>2201</v>
      </c>
      <c r="G1175" s="24">
        <v>0</v>
      </c>
      <c r="H1175" s="26">
        <v>0</v>
      </c>
      <c r="I1175" s="26"/>
      <c r="J1175" s="26"/>
      <c r="K1175" s="38" t="str">
        <f t="shared" si="56"/>
        <v/>
      </c>
      <c r="L1175" s="36" t="str">
        <f t="shared" si="57"/>
        <v>否</v>
      </c>
      <c r="M1175" s="36" t="str">
        <f t="shared" si="58"/>
        <v>否</v>
      </c>
    </row>
    <row r="1176" ht="18.95" customHeight="1" spans="1:13">
      <c r="A1176" s="17" t="s">
        <v>136</v>
      </c>
      <c r="B1176" s="18" t="s">
        <v>136</v>
      </c>
      <c r="C1176" s="490" t="s">
        <v>2175</v>
      </c>
      <c r="D1176" s="19" t="s">
        <v>2202</v>
      </c>
      <c r="E1176" s="18" t="s">
        <v>148</v>
      </c>
      <c r="F1176" s="49" t="s">
        <v>2203</v>
      </c>
      <c r="G1176" s="24">
        <v>0</v>
      </c>
      <c r="H1176" s="26">
        <v>0</v>
      </c>
      <c r="I1176" s="26"/>
      <c r="J1176" s="26"/>
      <c r="K1176" s="38" t="str">
        <f t="shared" si="56"/>
        <v/>
      </c>
      <c r="L1176" s="36" t="str">
        <f t="shared" si="57"/>
        <v>否</v>
      </c>
      <c r="M1176" s="36" t="str">
        <f t="shared" si="58"/>
        <v>否</v>
      </c>
    </row>
    <row r="1177" ht="18.95" customHeight="1" spans="1:13">
      <c r="A1177" s="17" t="s">
        <v>136</v>
      </c>
      <c r="B1177" s="18" t="s">
        <v>136</v>
      </c>
      <c r="C1177" s="490" t="s">
        <v>2175</v>
      </c>
      <c r="D1177" s="19" t="s">
        <v>2204</v>
      </c>
      <c r="E1177" s="18" t="s">
        <v>148</v>
      </c>
      <c r="F1177" s="49" t="s">
        <v>2205</v>
      </c>
      <c r="G1177" s="24">
        <v>0</v>
      </c>
      <c r="H1177" s="26">
        <v>0</v>
      </c>
      <c r="I1177" s="26"/>
      <c r="J1177" s="26"/>
      <c r="K1177" s="38" t="str">
        <f t="shared" si="56"/>
        <v/>
      </c>
      <c r="L1177" s="36" t="str">
        <f t="shared" si="57"/>
        <v>否</v>
      </c>
      <c r="M1177" s="36" t="str">
        <f t="shared" si="58"/>
        <v>否</v>
      </c>
    </row>
    <row r="1178" ht="24" customHeight="1" spans="1:13">
      <c r="A1178" s="17" t="s">
        <v>136</v>
      </c>
      <c r="B1178" s="18" t="s">
        <v>136</v>
      </c>
      <c r="C1178" s="490" t="s">
        <v>2175</v>
      </c>
      <c r="D1178" s="19" t="s">
        <v>2206</v>
      </c>
      <c r="E1178" s="18" t="s">
        <v>148</v>
      </c>
      <c r="F1178" s="49" t="s">
        <v>2207</v>
      </c>
      <c r="G1178" s="24">
        <v>0</v>
      </c>
      <c r="H1178" s="26">
        <v>0</v>
      </c>
      <c r="I1178" s="26"/>
      <c r="J1178" s="26"/>
      <c r="K1178" s="38" t="str">
        <f t="shared" si="56"/>
        <v/>
      </c>
      <c r="L1178" s="36" t="str">
        <f t="shared" si="57"/>
        <v>否</v>
      </c>
      <c r="M1178" s="36" t="str">
        <f t="shared" si="58"/>
        <v>否</v>
      </c>
    </row>
    <row r="1179" ht="19.5" customHeight="1" spans="1:13">
      <c r="A1179" s="17" t="s">
        <v>136</v>
      </c>
      <c r="B1179" s="18" t="s">
        <v>136</v>
      </c>
      <c r="C1179" s="490" t="s">
        <v>2175</v>
      </c>
      <c r="D1179" s="19" t="s">
        <v>2208</v>
      </c>
      <c r="E1179" s="18" t="s">
        <v>148</v>
      </c>
      <c r="F1179" s="49" t="s">
        <v>161</v>
      </c>
      <c r="G1179" s="24">
        <v>0</v>
      </c>
      <c r="H1179" s="26">
        <v>0</v>
      </c>
      <c r="I1179" s="26"/>
      <c r="J1179" s="26"/>
      <c r="K1179" s="38" t="str">
        <f t="shared" si="56"/>
        <v/>
      </c>
      <c r="L1179" s="36" t="str">
        <f t="shared" si="57"/>
        <v>否</v>
      </c>
      <c r="M1179" s="36" t="str">
        <f t="shared" si="58"/>
        <v>否</v>
      </c>
    </row>
    <row r="1180" ht="19.5" customHeight="1" spans="1:13">
      <c r="A1180" s="17" t="s">
        <v>136</v>
      </c>
      <c r="B1180" s="18"/>
      <c r="C1180" s="490" t="s">
        <v>2175</v>
      </c>
      <c r="D1180" s="19" t="s">
        <v>2209</v>
      </c>
      <c r="E1180" s="18" t="s">
        <v>148</v>
      </c>
      <c r="F1180" s="54" t="s">
        <v>2210</v>
      </c>
      <c r="G1180" s="24">
        <v>0</v>
      </c>
      <c r="H1180" s="26">
        <v>0</v>
      </c>
      <c r="I1180" s="26"/>
      <c r="J1180" s="26"/>
      <c r="K1180" s="38" t="str">
        <f t="shared" si="56"/>
        <v/>
      </c>
      <c r="L1180" s="36" t="str">
        <f t="shared" si="57"/>
        <v>否</v>
      </c>
      <c r="M1180" s="36" t="str">
        <f t="shared" si="58"/>
        <v>否</v>
      </c>
    </row>
    <row r="1181" ht="19.5" customHeight="1" spans="1:13">
      <c r="A1181" s="17" t="s">
        <v>136</v>
      </c>
      <c r="B1181" s="490" t="s">
        <v>2135</v>
      </c>
      <c r="C1181" s="18"/>
      <c r="D1181" s="19" t="s">
        <v>2211</v>
      </c>
      <c r="E1181" s="18"/>
      <c r="F1181" s="49" t="s">
        <v>2212</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136</v>
      </c>
      <c r="B1182" s="18" t="s">
        <v>136</v>
      </c>
      <c r="C1182" s="490" t="s">
        <v>2211</v>
      </c>
      <c r="D1182" s="19" t="s">
        <v>2213</v>
      </c>
      <c r="E1182" s="18" t="s">
        <v>148</v>
      </c>
      <c r="F1182" s="49" t="s">
        <v>142</v>
      </c>
      <c r="G1182" s="24">
        <v>352</v>
      </c>
      <c r="H1182" s="26">
        <v>360</v>
      </c>
      <c r="I1182" s="26"/>
      <c r="J1182" s="26"/>
      <c r="K1182" s="42">
        <f t="shared" si="56"/>
        <v>0.023</v>
      </c>
      <c r="L1182" s="36" t="str">
        <f t="shared" si="57"/>
        <v>是</v>
      </c>
      <c r="M1182" s="36" t="str">
        <f t="shared" si="58"/>
        <v>否</v>
      </c>
    </row>
    <row r="1183" ht="19.5" customHeight="1" spans="1:13">
      <c r="A1183" s="17" t="s">
        <v>136</v>
      </c>
      <c r="B1183" s="18" t="s">
        <v>136</v>
      </c>
      <c r="C1183" s="490" t="s">
        <v>2211</v>
      </c>
      <c r="D1183" s="19" t="s">
        <v>2214</v>
      </c>
      <c r="E1183" s="18" t="s">
        <v>148</v>
      </c>
      <c r="F1183" s="49" t="s">
        <v>144</v>
      </c>
      <c r="G1183" s="24">
        <v>72</v>
      </c>
      <c r="H1183" s="26">
        <v>65</v>
      </c>
      <c r="I1183" s="26"/>
      <c r="J1183" s="26"/>
      <c r="K1183" s="38">
        <f t="shared" si="56"/>
        <v>-0.097</v>
      </c>
      <c r="L1183" s="36" t="str">
        <f t="shared" si="57"/>
        <v>是</v>
      </c>
      <c r="M1183" s="36" t="str">
        <f t="shared" si="58"/>
        <v>否</v>
      </c>
    </row>
    <row r="1184" ht="19.5" customHeight="1" spans="1:13">
      <c r="A1184" s="17" t="s">
        <v>136</v>
      </c>
      <c r="B1184" s="18" t="s">
        <v>136</v>
      </c>
      <c r="C1184" s="490" t="s">
        <v>2211</v>
      </c>
      <c r="D1184" s="19" t="s">
        <v>2215</v>
      </c>
      <c r="E1184" s="18" t="s">
        <v>148</v>
      </c>
      <c r="F1184" s="49" t="s">
        <v>146</v>
      </c>
      <c r="G1184" s="24">
        <v>37</v>
      </c>
      <c r="H1184" s="26">
        <v>37</v>
      </c>
      <c r="I1184" s="26"/>
      <c r="J1184" s="26"/>
      <c r="K1184" s="38">
        <f t="shared" si="56"/>
        <v>0</v>
      </c>
      <c r="L1184" s="36" t="str">
        <f t="shared" si="57"/>
        <v>是</v>
      </c>
      <c r="M1184" s="36" t="str">
        <f t="shared" si="58"/>
        <v>否</v>
      </c>
    </row>
    <row r="1185" ht="19.5" customHeight="1" spans="1:13">
      <c r="A1185" s="17" t="s">
        <v>136</v>
      </c>
      <c r="B1185" s="18"/>
      <c r="C1185" s="490" t="s">
        <v>2211</v>
      </c>
      <c r="D1185" s="19" t="s">
        <v>2216</v>
      </c>
      <c r="E1185" s="18" t="s">
        <v>148</v>
      </c>
      <c r="F1185" s="49" t="s">
        <v>2217</v>
      </c>
      <c r="G1185" s="24">
        <v>4573</v>
      </c>
      <c r="H1185" s="26">
        <v>5049</v>
      </c>
      <c r="I1185" s="26"/>
      <c r="J1185" s="26"/>
      <c r="K1185" s="38">
        <f t="shared" si="56"/>
        <v>0.104</v>
      </c>
      <c r="L1185" s="36" t="str">
        <f t="shared" si="57"/>
        <v>是</v>
      </c>
      <c r="M1185" s="36" t="str">
        <f t="shared" si="58"/>
        <v>否</v>
      </c>
    </row>
    <row r="1186" ht="19.5" customHeight="1" spans="1:13">
      <c r="A1186" s="17" t="s">
        <v>136</v>
      </c>
      <c r="B1186" s="18" t="s">
        <v>136</v>
      </c>
      <c r="C1186" s="490" t="s">
        <v>2211</v>
      </c>
      <c r="D1186" s="19" t="s">
        <v>2218</v>
      </c>
      <c r="E1186" s="18" t="s">
        <v>148</v>
      </c>
      <c r="F1186" s="49" t="s">
        <v>2219</v>
      </c>
      <c r="G1186" s="24">
        <v>0</v>
      </c>
      <c r="H1186" s="26">
        <v>0</v>
      </c>
      <c r="I1186" s="26"/>
      <c r="J1186" s="26"/>
      <c r="K1186" s="38" t="str">
        <f t="shared" si="56"/>
        <v/>
      </c>
      <c r="L1186" s="36" t="str">
        <f t="shared" si="57"/>
        <v>否</v>
      </c>
      <c r="M1186" s="36" t="str">
        <f t="shared" si="58"/>
        <v>否</v>
      </c>
    </row>
    <row r="1187" ht="19.5" customHeight="1" spans="1:13">
      <c r="A1187" s="17" t="s">
        <v>136</v>
      </c>
      <c r="B1187" s="18" t="s">
        <v>136</v>
      </c>
      <c r="C1187" s="490" t="s">
        <v>2211</v>
      </c>
      <c r="D1187" s="19" t="s">
        <v>2220</v>
      </c>
      <c r="E1187" s="18" t="s">
        <v>148</v>
      </c>
      <c r="F1187" s="49" t="s">
        <v>2221</v>
      </c>
      <c r="G1187" s="24">
        <v>0</v>
      </c>
      <c r="H1187" s="26">
        <v>22</v>
      </c>
      <c r="I1187" s="26"/>
      <c r="J1187" s="26"/>
      <c r="K1187" s="38" t="str">
        <f t="shared" si="56"/>
        <v/>
      </c>
      <c r="L1187" s="36" t="str">
        <f t="shared" si="57"/>
        <v>是</v>
      </c>
      <c r="M1187" s="36" t="str">
        <f t="shared" si="58"/>
        <v>否</v>
      </c>
    </row>
    <row r="1188" ht="19.5" customHeight="1" spans="1:13">
      <c r="A1188" s="17" t="s">
        <v>136</v>
      </c>
      <c r="B1188" s="18" t="s">
        <v>136</v>
      </c>
      <c r="C1188" s="490" t="s">
        <v>2211</v>
      </c>
      <c r="D1188" s="19" t="s">
        <v>2222</v>
      </c>
      <c r="E1188" s="18" t="s">
        <v>148</v>
      </c>
      <c r="F1188" s="49" t="s">
        <v>161</v>
      </c>
      <c r="G1188" s="24">
        <v>2294</v>
      </c>
      <c r="H1188" s="26">
        <v>2878</v>
      </c>
      <c r="I1188" s="26"/>
      <c r="J1188" s="26"/>
      <c r="K1188" s="38">
        <f t="shared" si="56"/>
        <v>0.255</v>
      </c>
      <c r="L1188" s="36" t="str">
        <f t="shared" si="57"/>
        <v>是</v>
      </c>
      <c r="M1188" s="36" t="str">
        <f t="shared" si="58"/>
        <v>否</v>
      </c>
    </row>
    <row r="1189" ht="19.5" customHeight="1" spans="1:13">
      <c r="A1189" s="17" t="s">
        <v>136</v>
      </c>
      <c r="B1189" s="18" t="s">
        <v>136</v>
      </c>
      <c r="C1189" s="490" t="s">
        <v>2211</v>
      </c>
      <c r="D1189" s="19" t="s">
        <v>2223</v>
      </c>
      <c r="E1189" s="18" t="s">
        <v>148</v>
      </c>
      <c r="F1189" s="54" t="s">
        <v>2224</v>
      </c>
      <c r="G1189" s="24">
        <v>21377</v>
      </c>
      <c r="H1189" s="26">
        <v>6674</v>
      </c>
      <c r="I1189" s="26"/>
      <c r="J1189" s="26"/>
      <c r="K1189" s="42">
        <f t="shared" si="56"/>
        <v>-0.688</v>
      </c>
      <c r="L1189" s="36" t="str">
        <f t="shared" si="57"/>
        <v>是</v>
      </c>
      <c r="M1189" s="36" t="str">
        <f t="shared" si="58"/>
        <v>否</v>
      </c>
    </row>
    <row r="1190" ht="19.5" customHeight="1" spans="1:13">
      <c r="A1190" s="17" t="s">
        <v>136</v>
      </c>
      <c r="B1190" s="490" t="s">
        <v>2135</v>
      </c>
      <c r="C1190" s="18"/>
      <c r="D1190" s="19" t="s">
        <v>2225</v>
      </c>
      <c r="E1190" s="18"/>
      <c r="F1190" s="49" t="s">
        <v>2226</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136</v>
      </c>
      <c r="B1191" s="18" t="s">
        <v>136</v>
      </c>
      <c r="C1191" s="490" t="s">
        <v>2225</v>
      </c>
      <c r="D1191" s="39" t="s">
        <v>2227</v>
      </c>
      <c r="E1191" s="18" t="s">
        <v>148</v>
      </c>
      <c r="F1191" s="49" t="s">
        <v>142</v>
      </c>
      <c r="G1191" s="24">
        <v>5028</v>
      </c>
      <c r="H1191" s="26">
        <v>6325</v>
      </c>
      <c r="I1191" s="26"/>
      <c r="J1191" s="26"/>
      <c r="K1191" s="42">
        <f t="shared" si="56"/>
        <v>0.258</v>
      </c>
      <c r="L1191" s="36" t="str">
        <f t="shared" si="57"/>
        <v>是</v>
      </c>
      <c r="M1191" s="36" t="str">
        <f t="shared" si="58"/>
        <v>否</v>
      </c>
    </row>
    <row r="1192" ht="19.5" customHeight="1" spans="1:13">
      <c r="A1192" s="17" t="s">
        <v>136</v>
      </c>
      <c r="B1192" s="18" t="s">
        <v>136</v>
      </c>
      <c r="C1192" s="490" t="s">
        <v>2225</v>
      </c>
      <c r="D1192" s="39" t="s">
        <v>2228</v>
      </c>
      <c r="E1192" s="18" t="s">
        <v>148</v>
      </c>
      <c r="F1192" s="49" t="s">
        <v>144</v>
      </c>
      <c r="G1192" s="24">
        <v>498</v>
      </c>
      <c r="H1192" s="26">
        <v>413</v>
      </c>
      <c r="I1192" s="26"/>
      <c r="J1192" s="26"/>
      <c r="K1192" s="42">
        <f t="shared" si="56"/>
        <v>-0.171</v>
      </c>
      <c r="L1192" s="36" t="str">
        <f t="shared" si="57"/>
        <v>是</v>
      </c>
      <c r="M1192" s="36" t="str">
        <f t="shared" si="58"/>
        <v>否</v>
      </c>
    </row>
    <row r="1193" ht="19.5" customHeight="1" spans="1:13">
      <c r="A1193" s="17" t="s">
        <v>136</v>
      </c>
      <c r="B1193" s="18" t="s">
        <v>136</v>
      </c>
      <c r="C1193" s="490" t="s">
        <v>2225</v>
      </c>
      <c r="D1193" s="39" t="s">
        <v>2229</v>
      </c>
      <c r="E1193" s="18" t="s">
        <v>148</v>
      </c>
      <c r="F1193" s="49" t="s">
        <v>146</v>
      </c>
      <c r="G1193" s="24">
        <v>22</v>
      </c>
      <c r="H1193" s="26">
        <v>43</v>
      </c>
      <c r="I1193" s="26"/>
      <c r="J1193" s="26"/>
      <c r="K1193" s="42">
        <f t="shared" si="56"/>
        <v>0.955</v>
      </c>
      <c r="L1193" s="36" t="str">
        <f t="shared" si="57"/>
        <v>是</v>
      </c>
      <c r="M1193" s="36" t="str">
        <f t="shared" si="58"/>
        <v>否</v>
      </c>
    </row>
    <row r="1194" ht="19.5" customHeight="1" spans="1:13">
      <c r="A1194" s="17" t="s">
        <v>136</v>
      </c>
      <c r="B1194" s="18"/>
      <c r="C1194" s="490" t="s">
        <v>2225</v>
      </c>
      <c r="D1194" s="39" t="s">
        <v>2230</v>
      </c>
      <c r="E1194" s="18" t="s">
        <v>148</v>
      </c>
      <c r="F1194" s="49" t="s">
        <v>2231</v>
      </c>
      <c r="G1194" s="24">
        <v>928</v>
      </c>
      <c r="H1194" s="26">
        <v>1615</v>
      </c>
      <c r="I1194" s="26"/>
      <c r="J1194" s="26"/>
      <c r="K1194" s="42">
        <f t="shared" si="56"/>
        <v>0.74</v>
      </c>
      <c r="L1194" s="36" t="str">
        <f t="shared" si="57"/>
        <v>是</v>
      </c>
      <c r="M1194" s="36" t="str">
        <f t="shared" si="58"/>
        <v>否</v>
      </c>
    </row>
    <row r="1195" ht="19.5" customHeight="1" spans="1:13">
      <c r="A1195" s="17" t="s">
        <v>136</v>
      </c>
      <c r="B1195" s="18"/>
      <c r="C1195" s="490" t="s">
        <v>2225</v>
      </c>
      <c r="D1195" s="39" t="s">
        <v>2232</v>
      </c>
      <c r="E1195" s="18" t="s">
        <v>148</v>
      </c>
      <c r="F1195" s="49" t="s">
        <v>2233</v>
      </c>
      <c r="G1195" s="24">
        <v>1292</v>
      </c>
      <c r="H1195" s="26">
        <v>903</v>
      </c>
      <c r="I1195" s="26"/>
      <c r="J1195" s="26"/>
      <c r="K1195" s="42">
        <f t="shared" si="56"/>
        <v>-0.301</v>
      </c>
      <c r="L1195" s="36" t="str">
        <f t="shared" si="57"/>
        <v>是</v>
      </c>
      <c r="M1195" s="36" t="str">
        <f t="shared" si="58"/>
        <v>否</v>
      </c>
    </row>
    <row r="1196" ht="19.5" customHeight="1" spans="1:13">
      <c r="A1196" s="17" t="s">
        <v>136</v>
      </c>
      <c r="B1196" s="18"/>
      <c r="C1196" s="490" t="s">
        <v>2225</v>
      </c>
      <c r="D1196" s="39" t="s">
        <v>2234</v>
      </c>
      <c r="E1196" s="18" t="s">
        <v>148</v>
      </c>
      <c r="F1196" s="49" t="s">
        <v>2235</v>
      </c>
      <c r="G1196" s="24">
        <v>505</v>
      </c>
      <c r="H1196" s="26">
        <v>625</v>
      </c>
      <c r="I1196" s="26"/>
      <c r="J1196" s="26"/>
      <c r="K1196" s="42">
        <f t="shared" si="56"/>
        <v>0.238</v>
      </c>
      <c r="L1196" s="36" t="str">
        <f t="shared" si="57"/>
        <v>是</v>
      </c>
      <c r="M1196" s="36" t="str">
        <f t="shared" si="58"/>
        <v>否</v>
      </c>
    </row>
    <row r="1197" ht="19.5" customHeight="1" spans="1:13">
      <c r="A1197" s="17" t="s">
        <v>136</v>
      </c>
      <c r="B1197" s="18"/>
      <c r="C1197" s="490" t="s">
        <v>2225</v>
      </c>
      <c r="D1197" s="39" t="s">
        <v>2236</v>
      </c>
      <c r="E1197" s="18" t="s">
        <v>148</v>
      </c>
      <c r="F1197" s="49" t="s">
        <v>2237</v>
      </c>
      <c r="G1197" s="24">
        <v>27102</v>
      </c>
      <c r="H1197" s="26">
        <v>20206</v>
      </c>
      <c r="I1197" s="26"/>
      <c r="J1197" s="26"/>
      <c r="K1197" s="42">
        <f t="shared" si="56"/>
        <v>-0.254</v>
      </c>
      <c r="L1197" s="36" t="str">
        <f t="shared" si="57"/>
        <v>是</v>
      </c>
      <c r="M1197" s="36" t="str">
        <f t="shared" si="58"/>
        <v>否</v>
      </c>
    </row>
    <row r="1198" ht="19.5" customHeight="1" spans="1:13">
      <c r="A1198" s="17" t="s">
        <v>136</v>
      </c>
      <c r="B1198" s="18"/>
      <c r="C1198" s="490" t="s">
        <v>2225</v>
      </c>
      <c r="D1198" s="39" t="s">
        <v>2238</v>
      </c>
      <c r="E1198" s="18" t="s">
        <v>148</v>
      </c>
      <c r="F1198" s="49" t="s">
        <v>2239</v>
      </c>
      <c r="G1198" s="24">
        <v>90</v>
      </c>
      <c r="H1198" s="26">
        <v>-148</v>
      </c>
      <c r="I1198" s="26"/>
      <c r="J1198" s="26"/>
      <c r="K1198" s="42">
        <f t="shared" si="56"/>
        <v>-2.644</v>
      </c>
      <c r="L1198" s="36" t="str">
        <f t="shared" si="57"/>
        <v>是</v>
      </c>
      <c r="M1198" s="36" t="str">
        <f t="shared" si="58"/>
        <v>否</v>
      </c>
    </row>
    <row r="1199" ht="19.5" customHeight="1" spans="1:13">
      <c r="A1199" s="17" t="s">
        <v>136</v>
      </c>
      <c r="B1199" s="18"/>
      <c r="C1199" s="490" t="s">
        <v>2225</v>
      </c>
      <c r="D1199" s="39" t="s">
        <v>2240</v>
      </c>
      <c r="E1199" s="18" t="s">
        <v>148</v>
      </c>
      <c r="F1199" s="49" t="s">
        <v>2241</v>
      </c>
      <c r="G1199" s="24">
        <v>415</v>
      </c>
      <c r="H1199" s="26">
        <v>318</v>
      </c>
      <c r="I1199" s="26"/>
      <c r="J1199" s="26"/>
      <c r="K1199" s="42">
        <f t="shared" si="56"/>
        <v>-0.234</v>
      </c>
      <c r="L1199" s="36" t="str">
        <f t="shared" si="57"/>
        <v>是</v>
      </c>
      <c r="M1199" s="36" t="str">
        <f t="shared" si="58"/>
        <v>否</v>
      </c>
    </row>
    <row r="1200" ht="19.5" customHeight="1" spans="1:13">
      <c r="A1200" s="17" t="s">
        <v>136</v>
      </c>
      <c r="B1200" s="18" t="s">
        <v>136</v>
      </c>
      <c r="C1200" s="490" t="s">
        <v>2225</v>
      </c>
      <c r="D1200" s="39" t="s">
        <v>2242</v>
      </c>
      <c r="E1200" s="18" t="s">
        <v>148</v>
      </c>
      <c r="F1200" s="49" t="s">
        <v>2243</v>
      </c>
      <c r="G1200" s="24">
        <v>488</v>
      </c>
      <c r="H1200" s="26">
        <v>16</v>
      </c>
      <c r="I1200" s="26"/>
      <c r="J1200" s="26"/>
      <c r="K1200" s="42">
        <f t="shared" si="56"/>
        <v>-0.967</v>
      </c>
      <c r="L1200" s="36" t="str">
        <f t="shared" si="57"/>
        <v>是</v>
      </c>
      <c r="M1200" s="36" t="str">
        <f t="shared" si="58"/>
        <v>否</v>
      </c>
    </row>
    <row r="1201" ht="19.5" customHeight="1" spans="1:13">
      <c r="A1201" s="17"/>
      <c r="B1201" s="18"/>
      <c r="C1201" s="490" t="s">
        <v>2225</v>
      </c>
      <c r="D1201" s="484" t="s">
        <v>2244</v>
      </c>
      <c r="E1201" s="18" t="s">
        <v>148</v>
      </c>
      <c r="F1201" s="49" t="s">
        <v>2245</v>
      </c>
      <c r="G1201" s="24">
        <v>2550</v>
      </c>
      <c r="H1201" s="26">
        <v>3019</v>
      </c>
      <c r="I1201" s="26"/>
      <c r="J1201" s="26"/>
      <c r="K1201" s="42">
        <f t="shared" si="56"/>
        <v>0.184</v>
      </c>
      <c r="L1201" s="36" t="str">
        <f t="shared" si="57"/>
        <v>是</v>
      </c>
      <c r="M1201" s="36" t="str">
        <f t="shared" si="58"/>
        <v>否</v>
      </c>
    </row>
    <row r="1202" ht="19.5" customHeight="1" spans="1:13">
      <c r="A1202" s="17" t="s">
        <v>136</v>
      </c>
      <c r="B1202" s="18"/>
      <c r="C1202" s="490" t="s">
        <v>2225</v>
      </c>
      <c r="D1202" s="484" t="s">
        <v>2246</v>
      </c>
      <c r="E1202" s="18" t="s">
        <v>148</v>
      </c>
      <c r="F1202" s="54" t="s">
        <v>2247</v>
      </c>
      <c r="G1202" s="24">
        <v>931</v>
      </c>
      <c r="H1202" s="26">
        <v>638</v>
      </c>
      <c r="I1202" s="26"/>
      <c r="J1202" s="26"/>
      <c r="K1202" s="42">
        <f t="shared" si="56"/>
        <v>-0.315</v>
      </c>
      <c r="L1202" s="36" t="str">
        <f t="shared" si="57"/>
        <v>是</v>
      </c>
      <c r="M1202" s="36" t="str">
        <f t="shared" si="58"/>
        <v>否</v>
      </c>
    </row>
    <row r="1203" ht="19.5" customHeight="1" spans="1:13">
      <c r="A1203" s="17" t="s">
        <v>136</v>
      </c>
      <c r="B1203" s="490" t="s">
        <v>2135</v>
      </c>
      <c r="C1203" s="18" t="s">
        <v>136</v>
      </c>
      <c r="D1203" s="484" t="s">
        <v>2248</v>
      </c>
      <c r="E1203" s="18"/>
      <c r="F1203" s="49" t="s">
        <v>2249</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136</v>
      </c>
      <c r="B1204" s="18"/>
      <c r="C1204" s="490" t="s">
        <v>2248</v>
      </c>
      <c r="D1204" s="484" t="s">
        <v>2250</v>
      </c>
      <c r="E1204" s="18" t="s">
        <v>148</v>
      </c>
      <c r="F1204" s="49" t="s">
        <v>142</v>
      </c>
      <c r="G1204" s="24">
        <v>2109</v>
      </c>
      <c r="H1204" s="26">
        <v>2165</v>
      </c>
      <c r="I1204" s="26"/>
      <c r="J1204" s="26"/>
      <c r="K1204" s="42">
        <f t="shared" si="56"/>
        <v>0.027</v>
      </c>
      <c r="L1204" s="36" t="str">
        <f t="shared" si="57"/>
        <v>是</v>
      </c>
      <c r="M1204" s="36" t="str">
        <f t="shared" si="58"/>
        <v>否</v>
      </c>
    </row>
    <row r="1205" ht="19.5" customHeight="1" spans="1:13">
      <c r="A1205" s="17" t="s">
        <v>136</v>
      </c>
      <c r="B1205" s="18"/>
      <c r="C1205" s="490" t="s">
        <v>2248</v>
      </c>
      <c r="D1205" s="484" t="s">
        <v>2251</v>
      </c>
      <c r="E1205" s="18" t="s">
        <v>148</v>
      </c>
      <c r="F1205" s="49" t="s">
        <v>144</v>
      </c>
      <c r="G1205" s="24">
        <v>292</v>
      </c>
      <c r="H1205" s="26">
        <v>118</v>
      </c>
      <c r="I1205" s="26"/>
      <c r="J1205" s="26"/>
      <c r="K1205" s="42">
        <f t="shared" si="56"/>
        <v>-0.596</v>
      </c>
      <c r="L1205" s="36" t="str">
        <f t="shared" si="57"/>
        <v>是</v>
      </c>
      <c r="M1205" s="36" t="str">
        <f t="shared" si="58"/>
        <v>否</v>
      </c>
    </row>
    <row r="1206" ht="19.5" customHeight="1" spans="1:13">
      <c r="A1206" s="17" t="s">
        <v>136</v>
      </c>
      <c r="B1206" s="18"/>
      <c r="C1206" s="490" t="s">
        <v>2248</v>
      </c>
      <c r="D1206" s="484" t="s">
        <v>2252</v>
      </c>
      <c r="E1206" s="18" t="s">
        <v>148</v>
      </c>
      <c r="F1206" s="49" t="s">
        <v>146</v>
      </c>
      <c r="G1206" s="24">
        <v>3</v>
      </c>
      <c r="H1206" s="26">
        <v>0</v>
      </c>
      <c r="I1206" s="26"/>
      <c r="J1206" s="26"/>
      <c r="K1206" s="42">
        <f t="shared" si="56"/>
        <v>-1</v>
      </c>
      <c r="L1206" s="36" t="str">
        <f t="shared" si="57"/>
        <v>是</v>
      </c>
      <c r="M1206" s="36" t="str">
        <f t="shared" si="58"/>
        <v>否</v>
      </c>
    </row>
    <row r="1207" ht="19.5" customHeight="1" spans="1:13">
      <c r="A1207" s="17" t="s">
        <v>136</v>
      </c>
      <c r="B1207" s="18"/>
      <c r="C1207" s="490" t="s">
        <v>2248</v>
      </c>
      <c r="D1207" s="484" t="s">
        <v>2253</v>
      </c>
      <c r="E1207" s="18" t="s">
        <v>148</v>
      </c>
      <c r="F1207" s="49" t="s">
        <v>2254</v>
      </c>
      <c r="G1207" s="24">
        <v>3186</v>
      </c>
      <c r="H1207" s="26">
        <v>3139</v>
      </c>
      <c r="I1207" s="26"/>
      <c r="J1207" s="26"/>
      <c r="K1207" s="38">
        <f t="shared" si="56"/>
        <v>-0.015</v>
      </c>
      <c r="L1207" s="36" t="str">
        <f t="shared" si="57"/>
        <v>是</v>
      </c>
      <c r="M1207" s="36" t="str">
        <f t="shared" si="58"/>
        <v>否</v>
      </c>
    </row>
    <row r="1208" ht="19.5" customHeight="1" spans="1:13">
      <c r="A1208" s="17" t="s">
        <v>136</v>
      </c>
      <c r="B1208" s="18"/>
      <c r="C1208" s="490" t="s">
        <v>2248</v>
      </c>
      <c r="D1208" s="484" t="s">
        <v>2255</v>
      </c>
      <c r="E1208" s="18" t="s">
        <v>148</v>
      </c>
      <c r="F1208" s="49" t="s">
        <v>2256</v>
      </c>
      <c r="G1208" s="24">
        <v>0</v>
      </c>
      <c r="H1208" s="26">
        <v>0</v>
      </c>
      <c r="I1208" s="26"/>
      <c r="J1208" s="26"/>
      <c r="K1208" s="38" t="str">
        <f t="shared" si="56"/>
        <v/>
      </c>
      <c r="L1208" s="36" t="str">
        <f t="shared" si="57"/>
        <v>否</v>
      </c>
      <c r="M1208" s="36" t="str">
        <f t="shared" si="58"/>
        <v>否</v>
      </c>
    </row>
    <row r="1209" ht="19.5" customHeight="1" spans="1:13">
      <c r="A1209" s="17"/>
      <c r="B1209" s="18"/>
      <c r="C1209" s="490" t="s">
        <v>2248</v>
      </c>
      <c r="D1209" s="484" t="s">
        <v>2257</v>
      </c>
      <c r="E1209" s="18" t="s">
        <v>148</v>
      </c>
      <c r="F1209" s="27" t="s">
        <v>2258</v>
      </c>
      <c r="G1209" s="24">
        <v>26</v>
      </c>
      <c r="H1209" s="26">
        <v>27</v>
      </c>
      <c r="I1209" s="26"/>
      <c r="J1209" s="26"/>
      <c r="K1209" s="38">
        <f t="shared" si="56"/>
        <v>0.038</v>
      </c>
      <c r="L1209" s="36" t="str">
        <f t="shared" si="57"/>
        <v>是</v>
      </c>
      <c r="M1209" s="36" t="str">
        <f t="shared" si="58"/>
        <v>否</v>
      </c>
    </row>
    <row r="1210" ht="19.5" customHeight="1" spans="1:13">
      <c r="A1210" s="17"/>
      <c r="B1210" s="18"/>
      <c r="C1210" s="490" t="s">
        <v>2248</v>
      </c>
      <c r="D1210" s="484" t="s">
        <v>2259</v>
      </c>
      <c r="E1210" s="18" t="s">
        <v>148</v>
      </c>
      <c r="F1210" s="27" t="s">
        <v>2260</v>
      </c>
      <c r="G1210" s="24">
        <v>416</v>
      </c>
      <c r="H1210" s="26">
        <v>83</v>
      </c>
      <c r="I1210" s="26"/>
      <c r="J1210" s="26"/>
      <c r="K1210" s="38">
        <f t="shared" si="56"/>
        <v>-0.8</v>
      </c>
      <c r="L1210" s="36" t="str">
        <f t="shared" si="57"/>
        <v>是</v>
      </c>
      <c r="M1210" s="36" t="str">
        <f t="shared" si="58"/>
        <v>否</v>
      </c>
    </row>
    <row r="1211" ht="19.5" customHeight="1" spans="1:13">
      <c r="A1211" s="17"/>
      <c r="B1211" s="18"/>
      <c r="C1211" s="490" t="s">
        <v>2248</v>
      </c>
      <c r="D1211" s="19" t="s">
        <v>2261</v>
      </c>
      <c r="E1211" s="18" t="s">
        <v>148</v>
      </c>
      <c r="F1211" s="27" t="s">
        <v>2262</v>
      </c>
      <c r="G1211" s="24">
        <v>293</v>
      </c>
      <c r="H1211" s="26">
        <v>477</v>
      </c>
      <c r="I1211" s="26"/>
      <c r="J1211" s="26"/>
      <c r="K1211" s="38">
        <f t="shared" si="56"/>
        <v>0.628</v>
      </c>
      <c r="L1211" s="36" t="str">
        <f t="shared" si="57"/>
        <v>是</v>
      </c>
      <c r="M1211" s="36" t="str">
        <f t="shared" si="58"/>
        <v>否</v>
      </c>
    </row>
    <row r="1212" ht="19.5" customHeight="1" spans="1:13">
      <c r="A1212" s="17"/>
      <c r="B1212" s="18"/>
      <c r="C1212" s="490" t="s">
        <v>2248</v>
      </c>
      <c r="D1212" s="19" t="s">
        <v>2263</v>
      </c>
      <c r="E1212" s="18" t="s">
        <v>148</v>
      </c>
      <c r="F1212" s="27" t="s">
        <v>2264</v>
      </c>
      <c r="G1212" s="24">
        <v>8016</v>
      </c>
      <c r="H1212" s="26">
        <v>9176</v>
      </c>
      <c r="I1212" s="26"/>
      <c r="J1212" s="26"/>
      <c r="K1212" s="38">
        <f t="shared" si="56"/>
        <v>0.145</v>
      </c>
      <c r="L1212" s="36" t="str">
        <f t="shared" si="57"/>
        <v>是</v>
      </c>
      <c r="M1212" s="36" t="str">
        <f t="shared" si="58"/>
        <v>否</v>
      </c>
    </row>
    <row r="1213" ht="19.5" customHeight="1" spans="1:13">
      <c r="A1213" s="17" t="s">
        <v>136</v>
      </c>
      <c r="B1213" s="18" t="s">
        <v>136</v>
      </c>
      <c r="C1213" s="490" t="s">
        <v>2248</v>
      </c>
      <c r="D1213" s="19" t="s">
        <v>2265</v>
      </c>
      <c r="E1213" s="18" t="s">
        <v>148</v>
      </c>
      <c r="F1213" s="27" t="s">
        <v>2266</v>
      </c>
      <c r="G1213" s="24">
        <v>405</v>
      </c>
      <c r="H1213" s="26">
        <v>448</v>
      </c>
      <c r="I1213" s="26"/>
      <c r="J1213" s="26"/>
      <c r="K1213" s="42">
        <f t="shared" si="56"/>
        <v>0.106</v>
      </c>
      <c r="L1213" s="36" t="str">
        <f t="shared" si="57"/>
        <v>是</v>
      </c>
      <c r="M1213" s="36" t="str">
        <f t="shared" si="58"/>
        <v>否</v>
      </c>
    </row>
    <row r="1214" ht="19.5" customHeight="1" spans="1:13">
      <c r="A1214" s="17" t="s">
        <v>136</v>
      </c>
      <c r="B1214" s="18" t="s">
        <v>136</v>
      </c>
      <c r="C1214" s="490" t="s">
        <v>2248</v>
      </c>
      <c r="D1214" s="19" t="s">
        <v>2267</v>
      </c>
      <c r="E1214" s="18" t="s">
        <v>148</v>
      </c>
      <c r="F1214" s="27" t="s">
        <v>2268</v>
      </c>
      <c r="G1214" s="24">
        <v>724</v>
      </c>
      <c r="H1214" s="26">
        <v>1546</v>
      </c>
      <c r="I1214" s="26"/>
      <c r="J1214" s="26"/>
      <c r="K1214" s="38">
        <f t="shared" si="56"/>
        <v>1.135</v>
      </c>
      <c r="L1214" s="36" t="str">
        <f t="shared" si="57"/>
        <v>是</v>
      </c>
      <c r="M1214" s="36" t="str">
        <f t="shared" si="58"/>
        <v>否</v>
      </c>
    </row>
    <row r="1215" ht="19.5" customHeight="1" spans="1:13">
      <c r="A1215" s="17" t="s">
        <v>136</v>
      </c>
      <c r="B1215" s="18" t="s">
        <v>136</v>
      </c>
      <c r="C1215" s="490" t="s">
        <v>2248</v>
      </c>
      <c r="D1215" s="19" t="s">
        <v>2269</v>
      </c>
      <c r="E1215" s="18" t="s">
        <v>148</v>
      </c>
      <c r="F1215" s="27" t="s">
        <v>2270</v>
      </c>
      <c r="G1215" s="24">
        <v>0</v>
      </c>
      <c r="H1215" s="26">
        <v>0</v>
      </c>
      <c r="I1215" s="26"/>
      <c r="J1215" s="26"/>
      <c r="K1215" s="38" t="str">
        <f t="shared" si="56"/>
        <v/>
      </c>
      <c r="L1215" s="36" t="str">
        <f t="shared" si="57"/>
        <v>否</v>
      </c>
      <c r="M1215" s="36" t="str">
        <f t="shared" si="58"/>
        <v>否</v>
      </c>
    </row>
    <row r="1216" ht="19.5" customHeight="1" spans="1:13">
      <c r="A1216" s="17" t="s">
        <v>136</v>
      </c>
      <c r="B1216" s="18" t="s">
        <v>136</v>
      </c>
      <c r="C1216" s="490" t="s">
        <v>2248</v>
      </c>
      <c r="D1216" s="19" t="s">
        <v>2271</v>
      </c>
      <c r="E1216" s="18" t="s">
        <v>148</v>
      </c>
      <c r="F1216" s="49" t="s">
        <v>2272</v>
      </c>
      <c r="G1216" s="24">
        <v>0</v>
      </c>
      <c r="H1216" s="26">
        <v>30</v>
      </c>
      <c r="I1216" s="26"/>
      <c r="J1216" s="26"/>
      <c r="K1216" s="38" t="str">
        <f t="shared" si="56"/>
        <v/>
      </c>
      <c r="L1216" s="36" t="str">
        <f t="shared" si="57"/>
        <v>是</v>
      </c>
      <c r="M1216" s="36" t="str">
        <f t="shared" si="58"/>
        <v>否</v>
      </c>
    </row>
    <row r="1217" ht="19.5" customHeight="1" spans="1:13">
      <c r="A1217" s="17" t="s">
        <v>136</v>
      </c>
      <c r="B1217" s="18" t="s">
        <v>136</v>
      </c>
      <c r="C1217" s="490" t="s">
        <v>2248</v>
      </c>
      <c r="D1217" s="19" t="s">
        <v>2273</v>
      </c>
      <c r="E1217" s="18" t="s">
        <v>148</v>
      </c>
      <c r="F1217" s="49" t="s">
        <v>2274</v>
      </c>
      <c r="G1217" s="24">
        <v>0</v>
      </c>
      <c r="H1217" s="26">
        <v>0</v>
      </c>
      <c r="I1217" s="26"/>
      <c r="J1217" s="26"/>
      <c r="K1217" s="38" t="str">
        <f t="shared" si="56"/>
        <v/>
      </c>
      <c r="L1217" s="36" t="str">
        <f t="shared" si="57"/>
        <v>否</v>
      </c>
      <c r="M1217" s="36" t="str">
        <f t="shared" si="58"/>
        <v>否</v>
      </c>
    </row>
    <row r="1218" ht="19.5" customHeight="1" spans="1:13">
      <c r="A1218" s="17" t="s">
        <v>136</v>
      </c>
      <c r="B1218" s="18" t="s">
        <v>136</v>
      </c>
      <c r="C1218" s="490" t="s">
        <v>2248</v>
      </c>
      <c r="D1218" s="19" t="s">
        <v>2275</v>
      </c>
      <c r="E1218" s="18" t="s">
        <v>148</v>
      </c>
      <c r="F1218" s="54" t="s">
        <v>2276</v>
      </c>
      <c r="G1218" s="24">
        <v>2946</v>
      </c>
      <c r="H1218" s="26">
        <v>2590</v>
      </c>
      <c r="I1218" s="26"/>
      <c r="J1218" s="26"/>
      <c r="K1218" s="38">
        <f t="shared" si="56"/>
        <v>-0.121</v>
      </c>
      <c r="L1218" s="36" t="str">
        <f t="shared" si="57"/>
        <v>是</v>
      </c>
      <c r="M1218" s="36" t="str">
        <f t="shared" si="58"/>
        <v>否</v>
      </c>
    </row>
    <row r="1219" ht="19.5" customHeight="1" spans="1:13">
      <c r="A1219" s="17" t="s">
        <v>136</v>
      </c>
      <c r="B1219" s="490" t="s">
        <v>2135</v>
      </c>
      <c r="C1219" s="18"/>
      <c r="D1219" s="19" t="s">
        <v>2277</v>
      </c>
      <c r="E1219" s="18" t="s">
        <v>148</v>
      </c>
      <c r="F1219" s="49" t="s">
        <v>2278</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135</v>
      </c>
      <c r="B1220" s="18" t="s">
        <v>136</v>
      </c>
      <c r="C1220" s="18"/>
      <c r="D1220" s="19" t="s">
        <v>2279</v>
      </c>
      <c r="E1220" s="18"/>
      <c r="F1220" s="50" t="s">
        <v>2280</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136</v>
      </c>
      <c r="B1221" s="490" t="s">
        <v>2279</v>
      </c>
      <c r="C1221" s="18"/>
      <c r="D1221" s="19" t="s">
        <v>2281</v>
      </c>
      <c r="E1221" s="18"/>
      <c r="F1221" s="49" t="s">
        <v>2282</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136</v>
      </c>
      <c r="B1222" s="18" t="s">
        <v>136</v>
      </c>
      <c r="C1222" s="490" t="s">
        <v>2281</v>
      </c>
      <c r="D1222" s="19" t="s">
        <v>2283</v>
      </c>
      <c r="E1222" s="18" t="s">
        <v>148</v>
      </c>
      <c r="F1222" s="49" t="s">
        <v>2284</v>
      </c>
      <c r="G1222" s="24">
        <v>52779</v>
      </c>
      <c r="H1222" s="26">
        <v>20481</v>
      </c>
      <c r="I1222" s="26"/>
      <c r="J1222" s="26"/>
      <c r="K1222" s="38">
        <f t="shared" si="59"/>
        <v>-0.612</v>
      </c>
      <c r="L1222" s="36" t="str">
        <f t="shared" si="60"/>
        <v>是</v>
      </c>
      <c r="M1222" s="36" t="str">
        <f t="shared" si="61"/>
        <v>否</v>
      </c>
    </row>
    <row r="1223" ht="19.5" customHeight="1" spans="1:13">
      <c r="A1223" s="17" t="s">
        <v>136</v>
      </c>
      <c r="B1223" s="18" t="s">
        <v>136</v>
      </c>
      <c r="C1223" s="490" t="s">
        <v>2281</v>
      </c>
      <c r="D1223" s="19" t="s">
        <v>2285</v>
      </c>
      <c r="E1223" s="18" t="s">
        <v>148</v>
      </c>
      <c r="F1223" s="27" t="s">
        <v>2286</v>
      </c>
      <c r="G1223" s="24">
        <v>0</v>
      </c>
      <c r="H1223" s="26">
        <v>0</v>
      </c>
      <c r="I1223" s="26"/>
      <c r="J1223" s="26"/>
      <c r="K1223" s="38" t="str">
        <f t="shared" si="59"/>
        <v/>
      </c>
      <c r="L1223" s="36" t="str">
        <f t="shared" si="60"/>
        <v>否</v>
      </c>
      <c r="M1223" s="36" t="str">
        <f t="shared" si="61"/>
        <v>否</v>
      </c>
    </row>
    <row r="1224" ht="19.5" customHeight="1" spans="1:13">
      <c r="A1224" s="17" t="s">
        <v>136</v>
      </c>
      <c r="B1224" s="18" t="s">
        <v>136</v>
      </c>
      <c r="C1224" s="490" t="s">
        <v>2281</v>
      </c>
      <c r="D1224" s="19" t="s">
        <v>2287</v>
      </c>
      <c r="E1224" s="18" t="s">
        <v>148</v>
      </c>
      <c r="F1224" s="49" t="s">
        <v>2288</v>
      </c>
      <c r="G1224" s="24">
        <v>163473</v>
      </c>
      <c r="H1224" s="26">
        <v>266755</v>
      </c>
      <c r="I1224" s="26"/>
      <c r="J1224" s="26"/>
      <c r="K1224" s="38">
        <f t="shared" si="59"/>
        <v>0.632</v>
      </c>
      <c r="L1224" s="36" t="str">
        <f t="shared" si="60"/>
        <v>是</v>
      </c>
      <c r="M1224" s="36" t="str">
        <f t="shared" si="61"/>
        <v>否</v>
      </c>
    </row>
    <row r="1225" ht="19.5" customHeight="1" spans="1:13">
      <c r="A1225" s="17" t="s">
        <v>136</v>
      </c>
      <c r="B1225" s="18" t="s">
        <v>136</v>
      </c>
      <c r="C1225" s="490" t="s">
        <v>2281</v>
      </c>
      <c r="D1225" s="19" t="s">
        <v>2289</v>
      </c>
      <c r="E1225" s="18" t="s">
        <v>148</v>
      </c>
      <c r="F1225" s="49" t="s">
        <v>2290</v>
      </c>
      <c r="G1225" s="24">
        <v>0</v>
      </c>
      <c r="H1225" s="26">
        <v>0</v>
      </c>
      <c r="I1225" s="26"/>
      <c r="J1225" s="26"/>
      <c r="K1225" s="38" t="str">
        <f t="shared" si="59"/>
        <v/>
      </c>
      <c r="L1225" s="36" t="str">
        <f t="shared" si="60"/>
        <v>否</v>
      </c>
      <c r="M1225" s="36" t="str">
        <f t="shared" si="61"/>
        <v>否</v>
      </c>
    </row>
    <row r="1226" ht="19.5" customHeight="1" spans="1:13">
      <c r="A1226" s="17" t="s">
        <v>136</v>
      </c>
      <c r="B1226" s="18" t="s">
        <v>136</v>
      </c>
      <c r="C1226" s="490" t="s">
        <v>2281</v>
      </c>
      <c r="D1226" s="19" t="s">
        <v>2291</v>
      </c>
      <c r="E1226" s="18" t="s">
        <v>148</v>
      </c>
      <c r="F1226" s="49" t="s">
        <v>2292</v>
      </c>
      <c r="G1226" s="24">
        <v>289168</v>
      </c>
      <c r="H1226" s="26">
        <v>601405</v>
      </c>
      <c r="I1226" s="26"/>
      <c r="J1226" s="26"/>
      <c r="K1226" s="38">
        <f t="shared" si="59"/>
        <v>1.08</v>
      </c>
      <c r="L1226" s="36" t="str">
        <f t="shared" si="60"/>
        <v>是</v>
      </c>
      <c r="M1226" s="36" t="str">
        <f t="shared" si="61"/>
        <v>否</v>
      </c>
    </row>
    <row r="1227" ht="19.5" customHeight="1" spans="1:13">
      <c r="A1227" s="17" t="s">
        <v>136</v>
      </c>
      <c r="B1227" s="18" t="s">
        <v>136</v>
      </c>
      <c r="C1227" s="490" t="s">
        <v>2281</v>
      </c>
      <c r="D1227" s="19" t="s">
        <v>2293</v>
      </c>
      <c r="E1227" s="18" t="s">
        <v>148</v>
      </c>
      <c r="F1227" s="49" t="s">
        <v>2294</v>
      </c>
      <c r="G1227" s="24">
        <v>172875</v>
      </c>
      <c r="H1227" s="26">
        <v>192185</v>
      </c>
      <c r="I1227" s="26"/>
      <c r="J1227" s="26"/>
      <c r="K1227" s="38">
        <f t="shared" si="59"/>
        <v>0.112</v>
      </c>
      <c r="L1227" s="36" t="str">
        <f t="shared" si="60"/>
        <v>是</v>
      </c>
      <c r="M1227" s="36" t="str">
        <f t="shared" si="61"/>
        <v>否</v>
      </c>
    </row>
    <row r="1228" ht="19.5" customHeight="1" spans="1:13">
      <c r="A1228" s="17" t="s">
        <v>136</v>
      </c>
      <c r="B1228" s="18" t="s">
        <v>136</v>
      </c>
      <c r="C1228" s="490" t="s">
        <v>2281</v>
      </c>
      <c r="D1228" s="19" t="s">
        <v>2295</v>
      </c>
      <c r="E1228" s="18" t="s">
        <v>148</v>
      </c>
      <c r="F1228" s="49" t="s">
        <v>2296</v>
      </c>
      <c r="G1228" s="24">
        <v>18700</v>
      </c>
      <c r="H1228" s="26">
        <v>15079</v>
      </c>
      <c r="I1228" s="26"/>
      <c r="J1228" s="26"/>
      <c r="K1228" s="42">
        <f t="shared" si="59"/>
        <v>-0.194</v>
      </c>
      <c r="L1228" s="36" t="str">
        <f t="shared" si="60"/>
        <v>是</v>
      </c>
      <c r="M1228" s="36" t="str">
        <f t="shared" si="61"/>
        <v>否</v>
      </c>
    </row>
    <row r="1229" ht="19.5" customHeight="1" spans="1:13">
      <c r="A1229" s="17" t="s">
        <v>136</v>
      </c>
      <c r="B1229" s="18" t="s">
        <v>136</v>
      </c>
      <c r="C1229" s="490" t="s">
        <v>2281</v>
      </c>
      <c r="D1229" s="19" t="s">
        <v>2297</v>
      </c>
      <c r="E1229" s="18" t="s">
        <v>148</v>
      </c>
      <c r="F1229" s="58" t="s">
        <v>2298</v>
      </c>
      <c r="G1229" s="24">
        <v>371215</v>
      </c>
      <c r="H1229" s="26">
        <v>372085</v>
      </c>
      <c r="I1229" s="26"/>
      <c r="J1229" s="26"/>
      <c r="K1229" s="42">
        <f t="shared" si="59"/>
        <v>0.002</v>
      </c>
      <c r="L1229" s="36" t="str">
        <f t="shared" si="60"/>
        <v>是</v>
      </c>
      <c r="M1229" s="36" t="str">
        <f t="shared" si="61"/>
        <v>否</v>
      </c>
    </row>
    <row r="1230" ht="19.5" customHeight="1" spans="1:13">
      <c r="A1230" s="17" t="s">
        <v>136</v>
      </c>
      <c r="B1230" s="490" t="s">
        <v>2279</v>
      </c>
      <c r="C1230" s="18"/>
      <c r="D1230" s="19" t="s">
        <v>2299</v>
      </c>
      <c r="E1230" s="18"/>
      <c r="F1230" s="49" t="s">
        <v>2300</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136</v>
      </c>
      <c r="B1231" s="18" t="s">
        <v>136</v>
      </c>
      <c r="C1231" s="490" t="s">
        <v>2299</v>
      </c>
      <c r="D1231" s="19" t="s">
        <v>2301</v>
      </c>
      <c r="E1231" s="18" t="s">
        <v>148</v>
      </c>
      <c r="F1231" s="49" t="s">
        <v>2302</v>
      </c>
      <c r="G1231" s="24">
        <v>512254</v>
      </c>
      <c r="H1231" s="26">
        <v>601663</v>
      </c>
      <c r="I1231" s="26"/>
      <c r="J1231" s="26"/>
      <c r="K1231" s="38">
        <f t="shared" si="59"/>
        <v>0.175</v>
      </c>
      <c r="L1231" s="36" t="str">
        <f t="shared" si="60"/>
        <v>是</v>
      </c>
      <c r="M1231" s="36" t="str">
        <f t="shared" si="61"/>
        <v>否</v>
      </c>
    </row>
    <row r="1232" ht="19.5" customHeight="1" spans="1:13">
      <c r="A1232" s="17" t="s">
        <v>136</v>
      </c>
      <c r="B1232" s="18" t="s">
        <v>136</v>
      </c>
      <c r="C1232" s="490" t="s">
        <v>2299</v>
      </c>
      <c r="D1232" s="19" t="s">
        <v>2303</v>
      </c>
      <c r="E1232" s="18" t="s">
        <v>148</v>
      </c>
      <c r="F1232" s="51" t="s">
        <v>2304</v>
      </c>
      <c r="G1232" s="24">
        <v>0</v>
      </c>
      <c r="H1232" s="26">
        <v>3134</v>
      </c>
      <c r="I1232" s="26"/>
      <c r="J1232" s="26"/>
      <c r="K1232" s="38" t="str">
        <f t="shared" si="59"/>
        <v/>
      </c>
      <c r="L1232" s="36" t="str">
        <f t="shared" si="60"/>
        <v>是</v>
      </c>
      <c r="M1232" s="36" t="str">
        <f t="shared" si="61"/>
        <v>否</v>
      </c>
    </row>
    <row r="1233" ht="19.5" customHeight="1" spans="1:13">
      <c r="A1233" s="17" t="s">
        <v>136</v>
      </c>
      <c r="B1233" s="18"/>
      <c r="C1233" s="490" t="s">
        <v>2299</v>
      </c>
      <c r="D1233" s="19" t="s">
        <v>2305</v>
      </c>
      <c r="E1233" s="18" t="s">
        <v>148</v>
      </c>
      <c r="F1233" s="54" t="s">
        <v>2306</v>
      </c>
      <c r="G1233" s="24">
        <v>60358</v>
      </c>
      <c r="H1233" s="26">
        <v>52476</v>
      </c>
      <c r="I1233" s="26"/>
      <c r="J1233" s="26"/>
      <c r="K1233" s="38">
        <f t="shared" si="59"/>
        <v>-0.131</v>
      </c>
      <c r="L1233" s="36" t="str">
        <f t="shared" si="60"/>
        <v>是</v>
      </c>
      <c r="M1233" s="36" t="str">
        <f t="shared" si="61"/>
        <v>否</v>
      </c>
    </row>
    <row r="1234" ht="19.5" customHeight="1" spans="1:13">
      <c r="A1234" s="17" t="s">
        <v>136</v>
      </c>
      <c r="B1234" s="490" t="s">
        <v>2279</v>
      </c>
      <c r="C1234" s="18"/>
      <c r="D1234" s="19" t="s">
        <v>2307</v>
      </c>
      <c r="E1234" s="18"/>
      <c r="F1234" s="27" t="s">
        <v>2308</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136</v>
      </c>
      <c r="B1235" s="18" t="s">
        <v>136</v>
      </c>
      <c r="C1235" s="490" t="s">
        <v>2307</v>
      </c>
      <c r="D1235" s="19" t="s">
        <v>2309</v>
      </c>
      <c r="E1235" s="18" t="s">
        <v>148</v>
      </c>
      <c r="F1235" s="27" t="s">
        <v>2310</v>
      </c>
      <c r="G1235" s="24">
        <v>1834</v>
      </c>
      <c r="H1235" s="26">
        <v>2832</v>
      </c>
      <c r="I1235" s="26"/>
      <c r="J1235" s="26"/>
      <c r="K1235" s="38">
        <f t="shared" si="59"/>
        <v>0.544</v>
      </c>
      <c r="L1235" s="36" t="str">
        <f t="shared" si="60"/>
        <v>是</v>
      </c>
      <c r="M1235" s="36" t="str">
        <f t="shared" si="61"/>
        <v>否</v>
      </c>
    </row>
    <row r="1236" ht="19.5" customHeight="1" spans="1:13">
      <c r="A1236" s="17" t="s">
        <v>136</v>
      </c>
      <c r="B1236" s="18" t="s">
        <v>136</v>
      </c>
      <c r="C1236" s="490" t="s">
        <v>2307</v>
      </c>
      <c r="D1236" s="19" t="s">
        <v>2311</v>
      </c>
      <c r="E1236" s="18" t="s">
        <v>148</v>
      </c>
      <c r="F1236" s="57" t="s">
        <v>2312</v>
      </c>
      <c r="G1236" s="24">
        <v>5702</v>
      </c>
      <c r="H1236" s="26">
        <v>4143</v>
      </c>
      <c r="I1236" s="26"/>
      <c r="J1236" s="26"/>
      <c r="K1236" s="38">
        <f t="shared" si="59"/>
        <v>-0.273</v>
      </c>
      <c r="L1236" s="36" t="str">
        <f t="shared" si="60"/>
        <v>是</v>
      </c>
      <c r="M1236" s="36" t="str">
        <f t="shared" si="61"/>
        <v>否</v>
      </c>
    </row>
    <row r="1237" ht="19.5" customHeight="1" spans="1:13">
      <c r="A1237" s="17" t="s">
        <v>135</v>
      </c>
      <c r="B1237" s="18" t="s">
        <v>136</v>
      </c>
      <c r="C1237" s="18"/>
      <c r="D1237" s="19" t="s">
        <v>2313</v>
      </c>
      <c r="E1237" s="18"/>
      <c r="F1237" s="56" t="s">
        <v>2314</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136</v>
      </c>
      <c r="B1238" s="490" t="s">
        <v>2313</v>
      </c>
      <c r="C1238" s="18"/>
      <c r="D1238" s="19" t="s">
        <v>2315</v>
      </c>
      <c r="E1238" s="18"/>
      <c r="F1238" s="51" t="s">
        <v>2316</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136</v>
      </c>
      <c r="B1239" s="18" t="s">
        <v>136</v>
      </c>
      <c r="C1239" s="490" t="s">
        <v>2315</v>
      </c>
      <c r="D1239" s="19" t="s">
        <v>2317</v>
      </c>
      <c r="E1239" s="18" t="s">
        <v>148</v>
      </c>
      <c r="F1239" s="51" t="s">
        <v>142</v>
      </c>
      <c r="G1239" s="24">
        <v>11613</v>
      </c>
      <c r="H1239" s="26">
        <v>13998</v>
      </c>
      <c r="I1239" s="26"/>
      <c r="J1239" s="26"/>
      <c r="K1239" s="38">
        <f t="shared" si="59"/>
        <v>0.205</v>
      </c>
      <c r="L1239" s="36" t="str">
        <f t="shared" si="60"/>
        <v>是</v>
      </c>
      <c r="M1239" s="36" t="str">
        <f t="shared" si="61"/>
        <v>否</v>
      </c>
    </row>
    <row r="1240" ht="19.5" customHeight="1" spans="1:13">
      <c r="A1240" s="17" t="s">
        <v>136</v>
      </c>
      <c r="B1240" s="18" t="s">
        <v>136</v>
      </c>
      <c r="C1240" s="490" t="s">
        <v>2315</v>
      </c>
      <c r="D1240" s="19" t="s">
        <v>2318</v>
      </c>
      <c r="E1240" s="18" t="s">
        <v>148</v>
      </c>
      <c r="F1240" s="51" t="s">
        <v>144</v>
      </c>
      <c r="G1240" s="24">
        <v>2793</v>
      </c>
      <c r="H1240" s="26">
        <v>1260</v>
      </c>
      <c r="I1240" s="26"/>
      <c r="J1240" s="26"/>
      <c r="K1240" s="38">
        <f t="shared" si="59"/>
        <v>-0.549</v>
      </c>
      <c r="L1240" s="36" t="str">
        <f t="shared" si="60"/>
        <v>是</v>
      </c>
      <c r="M1240" s="36" t="str">
        <f t="shared" si="61"/>
        <v>否</v>
      </c>
    </row>
    <row r="1241" ht="19.5" customHeight="1" spans="1:13">
      <c r="A1241" s="17" t="s">
        <v>136</v>
      </c>
      <c r="B1241" s="18" t="s">
        <v>136</v>
      </c>
      <c r="C1241" s="490" t="s">
        <v>2315</v>
      </c>
      <c r="D1241" s="19" t="s">
        <v>2319</v>
      </c>
      <c r="E1241" s="18" t="s">
        <v>148</v>
      </c>
      <c r="F1241" s="51" t="s">
        <v>146</v>
      </c>
      <c r="G1241" s="24">
        <v>199</v>
      </c>
      <c r="H1241" s="26">
        <v>296</v>
      </c>
      <c r="I1241" s="26"/>
      <c r="J1241" s="26"/>
      <c r="K1241" s="38">
        <f t="shared" si="59"/>
        <v>0.487</v>
      </c>
      <c r="L1241" s="36" t="str">
        <f t="shared" si="60"/>
        <v>是</v>
      </c>
      <c r="M1241" s="36" t="str">
        <f t="shared" si="61"/>
        <v>否</v>
      </c>
    </row>
    <row r="1242" ht="19.5" customHeight="1" spans="1:13">
      <c r="A1242" s="17" t="s">
        <v>136</v>
      </c>
      <c r="B1242" s="18" t="s">
        <v>136</v>
      </c>
      <c r="C1242" s="490" t="s">
        <v>2315</v>
      </c>
      <c r="D1242" s="19" t="s">
        <v>2320</v>
      </c>
      <c r="E1242" s="18" t="s">
        <v>148</v>
      </c>
      <c r="F1242" s="51" t="s">
        <v>2321</v>
      </c>
      <c r="G1242" s="24">
        <v>20</v>
      </c>
      <c r="H1242" s="26">
        <v>5</v>
      </c>
      <c r="I1242" s="26"/>
      <c r="J1242" s="26"/>
      <c r="K1242" s="38">
        <f t="shared" si="59"/>
        <v>-0.75</v>
      </c>
      <c r="L1242" s="36" t="str">
        <f t="shared" si="60"/>
        <v>是</v>
      </c>
      <c r="M1242" s="36" t="str">
        <f t="shared" si="61"/>
        <v>否</v>
      </c>
    </row>
    <row r="1243" ht="19.5" customHeight="1" spans="1:13">
      <c r="A1243" s="17" t="s">
        <v>136</v>
      </c>
      <c r="B1243" s="18" t="s">
        <v>136</v>
      </c>
      <c r="C1243" s="490" t="s">
        <v>2315</v>
      </c>
      <c r="D1243" s="19" t="s">
        <v>2322</v>
      </c>
      <c r="E1243" s="18" t="s">
        <v>148</v>
      </c>
      <c r="F1243" s="51" t="s">
        <v>2323</v>
      </c>
      <c r="G1243" s="24">
        <v>262</v>
      </c>
      <c r="H1243" s="26">
        <v>191</v>
      </c>
      <c r="I1243" s="26"/>
      <c r="J1243" s="26"/>
      <c r="K1243" s="38">
        <f t="shared" si="59"/>
        <v>-0.271</v>
      </c>
      <c r="L1243" s="36" t="str">
        <f t="shared" si="60"/>
        <v>是</v>
      </c>
      <c r="M1243" s="36" t="str">
        <f t="shared" si="61"/>
        <v>否</v>
      </c>
    </row>
    <row r="1244" ht="19.5" customHeight="1" spans="1:13">
      <c r="A1244" s="17" t="s">
        <v>136</v>
      </c>
      <c r="B1244" s="18" t="s">
        <v>136</v>
      </c>
      <c r="C1244" s="490" t="s">
        <v>2315</v>
      </c>
      <c r="D1244" s="19" t="s">
        <v>2324</v>
      </c>
      <c r="E1244" s="18" t="s">
        <v>148</v>
      </c>
      <c r="F1244" s="51" t="s">
        <v>2325</v>
      </c>
      <c r="G1244" s="24">
        <v>697</v>
      </c>
      <c r="H1244" s="26">
        <v>989</v>
      </c>
      <c r="I1244" s="26"/>
      <c r="J1244" s="26"/>
      <c r="K1244" s="42">
        <f t="shared" si="59"/>
        <v>0.419</v>
      </c>
      <c r="L1244" s="36" t="str">
        <f t="shared" si="60"/>
        <v>是</v>
      </c>
      <c r="M1244" s="36" t="str">
        <f t="shared" si="61"/>
        <v>否</v>
      </c>
    </row>
    <row r="1245" ht="19.5" customHeight="1" spans="1:13">
      <c r="A1245" s="17" t="s">
        <v>136</v>
      </c>
      <c r="B1245" s="18" t="s">
        <v>136</v>
      </c>
      <c r="C1245" s="490" t="s">
        <v>2315</v>
      </c>
      <c r="D1245" s="19" t="s">
        <v>2326</v>
      </c>
      <c r="E1245" s="18" t="s">
        <v>148</v>
      </c>
      <c r="F1245" s="51" t="s">
        <v>2327</v>
      </c>
      <c r="G1245" s="24">
        <v>48</v>
      </c>
      <c r="H1245" s="26">
        <v>225</v>
      </c>
      <c r="I1245" s="26"/>
      <c r="J1245" s="26"/>
      <c r="K1245" s="42">
        <f t="shared" si="59"/>
        <v>3.688</v>
      </c>
      <c r="L1245" s="36" t="str">
        <f t="shared" si="60"/>
        <v>是</v>
      </c>
      <c r="M1245" s="36" t="str">
        <f t="shared" si="61"/>
        <v>否</v>
      </c>
    </row>
    <row r="1246" ht="19.5" customHeight="1" spans="1:13">
      <c r="A1246" s="17" t="s">
        <v>136</v>
      </c>
      <c r="B1246" s="18" t="s">
        <v>136</v>
      </c>
      <c r="C1246" s="490" t="s">
        <v>2315</v>
      </c>
      <c r="D1246" s="19" t="s">
        <v>2328</v>
      </c>
      <c r="E1246" s="18" t="s">
        <v>148</v>
      </c>
      <c r="F1246" s="51" t="s">
        <v>2329</v>
      </c>
      <c r="G1246" s="24">
        <v>5352</v>
      </c>
      <c r="H1246" s="26">
        <v>4704</v>
      </c>
      <c r="I1246" s="26"/>
      <c r="J1246" s="26"/>
      <c r="K1246" s="42">
        <f t="shared" si="59"/>
        <v>-0.121</v>
      </c>
      <c r="L1246" s="36" t="str">
        <f t="shared" si="60"/>
        <v>是</v>
      </c>
      <c r="M1246" s="36" t="str">
        <f t="shared" si="61"/>
        <v>否</v>
      </c>
    </row>
    <row r="1247" ht="19.5" customHeight="1" spans="1:13">
      <c r="A1247" s="17" t="s">
        <v>136</v>
      </c>
      <c r="B1247" s="18" t="s">
        <v>136</v>
      </c>
      <c r="C1247" s="490" t="s">
        <v>2315</v>
      </c>
      <c r="D1247" s="19" t="s">
        <v>2330</v>
      </c>
      <c r="E1247" s="18" t="s">
        <v>148</v>
      </c>
      <c r="F1247" s="51" t="s">
        <v>2331</v>
      </c>
      <c r="G1247" s="24">
        <v>0</v>
      </c>
      <c r="H1247" s="26">
        <v>1093</v>
      </c>
      <c r="I1247" s="26"/>
      <c r="J1247" s="26"/>
      <c r="K1247" s="38" t="str">
        <f t="shared" si="59"/>
        <v/>
      </c>
      <c r="L1247" s="36" t="str">
        <f t="shared" si="60"/>
        <v>是</v>
      </c>
      <c r="M1247" s="36" t="str">
        <f t="shared" si="61"/>
        <v>否</v>
      </c>
    </row>
    <row r="1248" ht="19.5" customHeight="1" spans="1:13">
      <c r="A1248" s="17" t="s">
        <v>136</v>
      </c>
      <c r="B1248" s="18" t="s">
        <v>136</v>
      </c>
      <c r="C1248" s="490" t="s">
        <v>2315</v>
      </c>
      <c r="D1248" s="19" t="s">
        <v>2332</v>
      </c>
      <c r="E1248" s="18" t="s">
        <v>148</v>
      </c>
      <c r="F1248" s="51" t="s">
        <v>2333</v>
      </c>
      <c r="G1248" s="24">
        <v>110</v>
      </c>
      <c r="H1248" s="26">
        <v>155</v>
      </c>
      <c r="I1248" s="26"/>
      <c r="J1248" s="26"/>
      <c r="K1248" s="38">
        <f t="shared" si="59"/>
        <v>0.409</v>
      </c>
      <c r="L1248" s="36" t="str">
        <f t="shared" si="60"/>
        <v>是</v>
      </c>
      <c r="M1248" s="36" t="str">
        <f t="shared" si="61"/>
        <v>否</v>
      </c>
    </row>
    <row r="1249" ht="19.5" customHeight="1" spans="1:13">
      <c r="A1249" s="17" t="s">
        <v>136</v>
      </c>
      <c r="B1249" s="18" t="s">
        <v>136</v>
      </c>
      <c r="C1249" s="490" t="s">
        <v>2315</v>
      </c>
      <c r="D1249" s="19" t="s">
        <v>2334</v>
      </c>
      <c r="E1249" s="18" t="s">
        <v>148</v>
      </c>
      <c r="F1249" s="51" t="s">
        <v>2335</v>
      </c>
      <c r="G1249" s="24">
        <v>56690</v>
      </c>
      <c r="H1249" s="26">
        <v>65986</v>
      </c>
      <c r="I1249" s="26"/>
      <c r="J1249" s="26"/>
      <c r="K1249" s="35">
        <f t="shared" si="59"/>
        <v>0.164</v>
      </c>
      <c r="L1249" s="36" t="str">
        <f t="shared" si="60"/>
        <v>是</v>
      </c>
      <c r="M1249" s="36" t="str">
        <f t="shared" si="61"/>
        <v>否</v>
      </c>
    </row>
    <row r="1250" ht="19.5" customHeight="1" spans="1:13">
      <c r="A1250" s="17" t="s">
        <v>136</v>
      </c>
      <c r="B1250" s="18" t="s">
        <v>136</v>
      </c>
      <c r="C1250" s="490" t="s">
        <v>2315</v>
      </c>
      <c r="D1250" s="19" t="s">
        <v>2336</v>
      </c>
      <c r="E1250" s="18" t="s">
        <v>148</v>
      </c>
      <c r="F1250" s="51" t="s">
        <v>2337</v>
      </c>
      <c r="G1250" s="24">
        <v>0</v>
      </c>
      <c r="H1250" s="26">
        <v>3035</v>
      </c>
      <c r="I1250" s="26"/>
      <c r="J1250" s="26"/>
      <c r="K1250" s="38" t="str">
        <f t="shared" si="59"/>
        <v/>
      </c>
      <c r="L1250" s="36" t="str">
        <f t="shared" si="60"/>
        <v>是</v>
      </c>
      <c r="M1250" s="36" t="str">
        <f t="shared" si="61"/>
        <v>否</v>
      </c>
    </row>
    <row r="1251" ht="19.5" customHeight="1" spans="1:13">
      <c r="A1251" s="17" t="s">
        <v>136</v>
      </c>
      <c r="B1251" s="18" t="s">
        <v>136</v>
      </c>
      <c r="C1251" s="490" t="s">
        <v>2315</v>
      </c>
      <c r="D1251" s="19" t="s">
        <v>2338</v>
      </c>
      <c r="E1251" s="18" t="s">
        <v>148</v>
      </c>
      <c r="F1251" s="51" t="s">
        <v>161</v>
      </c>
      <c r="G1251" s="24">
        <v>361</v>
      </c>
      <c r="H1251" s="26">
        <v>520</v>
      </c>
      <c r="I1251" s="26"/>
      <c r="J1251" s="26"/>
      <c r="K1251" s="38">
        <f t="shared" si="59"/>
        <v>0.44</v>
      </c>
      <c r="L1251" s="36" t="str">
        <f t="shared" si="60"/>
        <v>是</v>
      </c>
      <c r="M1251" s="36" t="str">
        <f t="shared" si="61"/>
        <v>否</v>
      </c>
    </row>
    <row r="1252" ht="19.5" customHeight="1" spans="1:13">
      <c r="A1252" s="17" t="s">
        <v>136</v>
      </c>
      <c r="B1252" s="18" t="s">
        <v>136</v>
      </c>
      <c r="C1252" s="490" t="s">
        <v>2315</v>
      </c>
      <c r="D1252" s="19" t="s">
        <v>2339</v>
      </c>
      <c r="E1252" s="18" t="s">
        <v>148</v>
      </c>
      <c r="F1252" s="58" t="s">
        <v>2340</v>
      </c>
      <c r="G1252" s="24">
        <v>14575</v>
      </c>
      <c r="H1252" s="26">
        <v>30138</v>
      </c>
      <c r="I1252" s="26"/>
      <c r="J1252" s="26"/>
      <c r="K1252" s="42">
        <f t="shared" si="59"/>
        <v>1.068</v>
      </c>
      <c r="L1252" s="36" t="str">
        <f t="shared" si="60"/>
        <v>是</v>
      </c>
      <c r="M1252" s="36" t="str">
        <f t="shared" si="61"/>
        <v>否</v>
      </c>
    </row>
    <row r="1253" ht="19.5" customHeight="1" spans="1:13">
      <c r="A1253" s="17" t="s">
        <v>136</v>
      </c>
      <c r="B1253" s="490" t="s">
        <v>2313</v>
      </c>
      <c r="C1253" s="18" t="s">
        <v>136</v>
      </c>
      <c r="D1253" s="19" t="s">
        <v>2341</v>
      </c>
      <c r="E1253" s="18"/>
      <c r="F1253" s="51" t="s">
        <v>2342</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136</v>
      </c>
      <c r="B1254" s="18" t="s">
        <v>136</v>
      </c>
      <c r="C1254" s="490" t="s">
        <v>2341</v>
      </c>
      <c r="D1254" s="19" t="s">
        <v>2343</v>
      </c>
      <c r="E1254" s="18" t="s">
        <v>148</v>
      </c>
      <c r="F1254" s="51" t="s">
        <v>142</v>
      </c>
      <c r="G1254" s="24">
        <v>330</v>
      </c>
      <c r="H1254" s="26">
        <v>524</v>
      </c>
      <c r="I1254" s="26"/>
      <c r="J1254" s="26"/>
      <c r="K1254" s="42">
        <f t="shared" si="59"/>
        <v>0.588</v>
      </c>
      <c r="L1254" s="36" t="str">
        <f t="shared" si="60"/>
        <v>是</v>
      </c>
      <c r="M1254" s="36" t="str">
        <f t="shared" si="61"/>
        <v>否</v>
      </c>
    </row>
    <row r="1255" ht="19.5" customHeight="1" spans="1:13">
      <c r="A1255" s="17" t="s">
        <v>136</v>
      </c>
      <c r="B1255" s="18" t="s">
        <v>136</v>
      </c>
      <c r="C1255" s="490" t="s">
        <v>2341</v>
      </c>
      <c r="D1255" s="19" t="s">
        <v>2344</v>
      </c>
      <c r="E1255" s="18" t="s">
        <v>148</v>
      </c>
      <c r="F1255" s="51" t="s">
        <v>144</v>
      </c>
      <c r="G1255" s="24">
        <v>50</v>
      </c>
      <c r="H1255" s="26">
        <v>118</v>
      </c>
      <c r="I1255" s="26"/>
      <c r="J1255" s="26"/>
      <c r="K1255" s="38">
        <f t="shared" si="59"/>
        <v>1.36</v>
      </c>
      <c r="L1255" s="36" t="str">
        <f t="shared" si="60"/>
        <v>是</v>
      </c>
      <c r="M1255" s="36" t="str">
        <f t="shared" si="61"/>
        <v>否</v>
      </c>
    </row>
    <row r="1256" ht="19.5" customHeight="1" spans="1:13">
      <c r="A1256" s="17" t="s">
        <v>136</v>
      </c>
      <c r="B1256" s="18" t="s">
        <v>136</v>
      </c>
      <c r="C1256" s="490" t="s">
        <v>2341</v>
      </c>
      <c r="D1256" s="19" t="s">
        <v>2345</v>
      </c>
      <c r="E1256" s="18" t="s">
        <v>148</v>
      </c>
      <c r="F1256" s="51" t="s">
        <v>146</v>
      </c>
      <c r="G1256" s="24">
        <v>0</v>
      </c>
      <c r="H1256" s="26">
        <v>0</v>
      </c>
      <c r="I1256" s="26"/>
      <c r="J1256" s="26"/>
      <c r="K1256" s="38" t="str">
        <f t="shared" si="59"/>
        <v/>
      </c>
      <c r="L1256" s="36" t="str">
        <f t="shared" si="60"/>
        <v>否</v>
      </c>
      <c r="M1256" s="36" t="str">
        <f t="shared" si="61"/>
        <v>否</v>
      </c>
    </row>
    <row r="1257" ht="19.5" customHeight="1" spans="1:13">
      <c r="A1257" s="17" t="s">
        <v>136</v>
      </c>
      <c r="B1257" s="18" t="s">
        <v>136</v>
      </c>
      <c r="C1257" s="490" t="s">
        <v>2341</v>
      </c>
      <c r="D1257" s="19" t="s">
        <v>2346</v>
      </c>
      <c r="E1257" s="18" t="s">
        <v>148</v>
      </c>
      <c r="F1257" s="51" t="s">
        <v>2347</v>
      </c>
      <c r="G1257" s="24">
        <v>0</v>
      </c>
      <c r="H1257" s="26">
        <v>0</v>
      </c>
      <c r="I1257" s="26"/>
      <c r="J1257" s="26"/>
      <c r="K1257" s="38" t="str">
        <f t="shared" si="59"/>
        <v/>
      </c>
      <c r="L1257" s="36" t="str">
        <f t="shared" si="60"/>
        <v>否</v>
      </c>
      <c r="M1257" s="36" t="str">
        <f t="shared" si="61"/>
        <v>否</v>
      </c>
    </row>
    <row r="1258" ht="19.5" customHeight="1" spans="1:13">
      <c r="A1258" s="17" t="s">
        <v>136</v>
      </c>
      <c r="B1258" s="18" t="s">
        <v>136</v>
      </c>
      <c r="C1258" s="490" t="s">
        <v>2341</v>
      </c>
      <c r="D1258" s="19" t="s">
        <v>2348</v>
      </c>
      <c r="E1258" s="18" t="s">
        <v>148</v>
      </c>
      <c r="F1258" s="51" t="s">
        <v>2349</v>
      </c>
      <c r="G1258" s="24">
        <v>0</v>
      </c>
      <c r="H1258" s="26">
        <v>0</v>
      </c>
      <c r="I1258" s="26"/>
      <c r="J1258" s="26"/>
      <c r="K1258" s="38" t="str">
        <f t="shared" si="59"/>
        <v/>
      </c>
      <c r="L1258" s="36" t="str">
        <f t="shared" si="60"/>
        <v>否</v>
      </c>
      <c r="M1258" s="36" t="str">
        <f t="shared" si="61"/>
        <v>否</v>
      </c>
    </row>
    <row r="1259" ht="19.5" customHeight="1" spans="1:13">
      <c r="A1259" s="17" t="s">
        <v>136</v>
      </c>
      <c r="B1259" s="18" t="s">
        <v>136</v>
      </c>
      <c r="C1259" s="490" t="s">
        <v>2341</v>
      </c>
      <c r="D1259" s="19" t="s">
        <v>2350</v>
      </c>
      <c r="E1259" s="18" t="s">
        <v>148</v>
      </c>
      <c r="F1259" s="51" t="s">
        <v>2351</v>
      </c>
      <c r="G1259" s="24">
        <v>0</v>
      </c>
      <c r="H1259" s="26">
        <v>0</v>
      </c>
      <c r="I1259" s="26"/>
      <c r="J1259" s="26"/>
      <c r="K1259" s="38" t="str">
        <f t="shared" si="59"/>
        <v/>
      </c>
      <c r="L1259" s="36" t="str">
        <f t="shared" si="60"/>
        <v>否</v>
      </c>
      <c r="M1259" s="36" t="str">
        <f t="shared" si="61"/>
        <v>否</v>
      </c>
    </row>
    <row r="1260" ht="19.5" customHeight="1" spans="1:13">
      <c r="A1260" s="17" t="s">
        <v>136</v>
      </c>
      <c r="B1260" s="18" t="s">
        <v>136</v>
      </c>
      <c r="C1260" s="490" t="s">
        <v>2341</v>
      </c>
      <c r="D1260" s="19" t="s">
        <v>2352</v>
      </c>
      <c r="E1260" s="18" t="s">
        <v>148</v>
      </c>
      <c r="F1260" s="51" t="s">
        <v>2353</v>
      </c>
      <c r="G1260" s="24">
        <v>0</v>
      </c>
      <c r="H1260" s="26">
        <v>0</v>
      </c>
      <c r="I1260" s="26"/>
      <c r="J1260" s="26"/>
      <c r="K1260" s="38" t="str">
        <f t="shared" si="59"/>
        <v/>
      </c>
      <c r="L1260" s="36" t="str">
        <f t="shared" si="60"/>
        <v>否</v>
      </c>
      <c r="M1260" s="36" t="str">
        <f t="shared" si="61"/>
        <v>否</v>
      </c>
    </row>
    <row r="1261" ht="19.5" customHeight="1" spans="1:13">
      <c r="A1261" s="17" t="s">
        <v>136</v>
      </c>
      <c r="B1261" s="18" t="s">
        <v>136</v>
      </c>
      <c r="C1261" s="490" t="s">
        <v>2341</v>
      </c>
      <c r="D1261" s="19" t="s">
        <v>2354</v>
      </c>
      <c r="E1261" s="18" t="s">
        <v>148</v>
      </c>
      <c r="F1261" s="51" t="s">
        <v>2355</v>
      </c>
      <c r="G1261" s="24">
        <v>0</v>
      </c>
      <c r="H1261" s="26">
        <v>0</v>
      </c>
      <c r="I1261" s="26"/>
      <c r="J1261" s="26"/>
      <c r="K1261" s="42" t="str">
        <f t="shared" si="59"/>
        <v/>
      </c>
      <c r="L1261" s="36" t="str">
        <f t="shared" si="60"/>
        <v>否</v>
      </c>
      <c r="M1261" s="36" t="str">
        <f t="shared" si="61"/>
        <v>否</v>
      </c>
    </row>
    <row r="1262" ht="19.5" customHeight="1" spans="1:13">
      <c r="A1262" s="17" t="s">
        <v>136</v>
      </c>
      <c r="B1262" s="18"/>
      <c r="C1262" s="490" t="s">
        <v>2341</v>
      </c>
      <c r="D1262" s="19" t="s">
        <v>2356</v>
      </c>
      <c r="E1262" s="18" t="s">
        <v>148</v>
      </c>
      <c r="F1262" s="51" t="s">
        <v>2357</v>
      </c>
      <c r="G1262" s="24">
        <v>0</v>
      </c>
      <c r="H1262" s="26">
        <v>0</v>
      </c>
      <c r="I1262" s="26"/>
      <c r="J1262" s="26"/>
      <c r="K1262" s="38" t="str">
        <f t="shared" si="59"/>
        <v/>
      </c>
      <c r="L1262" s="36" t="str">
        <f t="shared" si="60"/>
        <v>否</v>
      </c>
      <c r="M1262" s="36" t="str">
        <f t="shared" si="61"/>
        <v>否</v>
      </c>
    </row>
    <row r="1263" ht="19.5" customHeight="1" spans="1:13">
      <c r="A1263" s="17" t="s">
        <v>136</v>
      </c>
      <c r="B1263" s="18" t="s">
        <v>136</v>
      </c>
      <c r="C1263" s="490" t="s">
        <v>2341</v>
      </c>
      <c r="D1263" s="19" t="s">
        <v>2358</v>
      </c>
      <c r="E1263" s="18" t="s">
        <v>148</v>
      </c>
      <c r="F1263" s="51" t="s">
        <v>2359</v>
      </c>
      <c r="G1263" s="24">
        <v>4</v>
      </c>
      <c r="H1263" s="26">
        <v>494</v>
      </c>
      <c r="I1263" s="26"/>
      <c r="J1263" s="26"/>
      <c r="K1263" s="38">
        <f t="shared" si="59"/>
        <v>122.5</v>
      </c>
      <c r="L1263" s="36" t="str">
        <f t="shared" si="60"/>
        <v>是</v>
      </c>
      <c r="M1263" s="36" t="str">
        <f t="shared" si="61"/>
        <v>否</v>
      </c>
    </row>
    <row r="1264" ht="19.5" customHeight="1" spans="1:13">
      <c r="A1264" s="17" t="s">
        <v>136</v>
      </c>
      <c r="B1264" s="18" t="s">
        <v>136</v>
      </c>
      <c r="C1264" s="490" t="s">
        <v>2341</v>
      </c>
      <c r="D1264" s="19" t="s">
        <v>2360</v>
      </c>
      <c r="E1264" s="18" t="s">
        <v>148</v>
      </c>
      <c r="F1264" s="51" t="s">
        <v>2361</v>
      </c>
      <c r="G1264" s="24">
        <v>0</v>
      </c>
      <c r="H1264" s="26">
        <v>0</v>
      </c>
      <c r="I1264" s="26"/>
      <c r="J1264" s="26"/>
      <c r="K1264" s="38" t="str">
        <f t="shared" si="59"/>
        <v/>
      </c>
      <c r="L1264" s="36" t="str">
        <f t="shared" si="60"/>
        <v>否</v>
      </c>
      <c r="M1264" s="36" t="str">
        <f t="shared" si="61"/>
        <v>否</v>
      </c>
    </row>
    <row r="1265" ht="19.5" customHeight="1" spans="1:13">
      <c r="A1265" s="17" t="s">
        <v>136</v>
      </c>
      <c r="B1265" s="18" t="s">
        <v>136</v>
      </c>
      <c r="C1265" s="490" t="s">
        <v>2341</v>
      </c>
      <c r="D1265" s="19" t="s">
        <v>2362</v>
      </c>
      <c r="E1265" s="18" t="s">
        <v>148</v>
      </c>
      <c r="F1265" s="51" t="s">
        <v>161</v>
      </c>
      <c r="G1265" s="24">
        <v>0</v>
      </c>
      <c r="H1265" s="26">
        <v>0</v>
      </c>
      <c r="I1265" s="26"/>
      <c r="J1265" s="26"/>
      <c r="K1265" s="38" t="str">
        <f t="shared" si="59"/>
        <v/>
      </c>
      <c r="L1265" s="36" t="str">
        <f t="shared" si="60"/>
        <v>否</v>
      </c>
      <c r="M1265" s="36" t="str">
        <f t="shared" si="61"/>
        <v>否</v>
      </c>
    </row>
    <row r="1266" ht="19.5" customHeight="1" spans="1:13">
      <c r="A1266" s="17" t="s">
        <v>136</v>
      </c>
      <c r="B1266" s="18" t="s">
        <v>136</v>
      </c>
      <c r="C1266" s="490" t="s">
        <v>2341</v>
      </c>
      <c r="D1266" s="19" t="s">
        <v>2363</v>
      </c>
      <c r="E1266" s="18" t="s">
        <v>148</v>
      </c>
      <c r="F1266" s="57" t="s">
        <v>2364</v>
      </c>
      <c r="G1266" s="24">
        <v>105</v>
      </c>
      <c r="H1266" s="26">
        <v>4</v>
      </c>
      <c r="I1266" s="26"/>
      <c r="J1266" s="26"/>
      <c r="K1266" s="38">
        <f t="shared" si="59"/>
        <v>-0.962</v>
      </c>
      <c r="L1266" s="36" t="str">
        <f t="shared" si="60"/>
        <v>是</v>
      </c>
      <c r="M1266" s="36" t="str">
        <f t="shared" si="61"/>
        <v>否</v>
      </c>
    </row>
    <row r="1267" ht="19.5" customHeight="1" spans="1:13">
      <c r="A1267" s="17" t="s">
        <v>136</v>
      </c>
      <c r="B1267" s="491" t="s">
        <v>2313</v>
      </c>
      <c r="C1267" s="55"/>
      <c r="D1267" s="486" t="s">
        <v>2365</v>
      </c>
      <c r="E1267" s="18"/>
      <c r="F1267" s="56" t="s">
        <v>2366</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136</v>
      </c>
      <c r="B1268" s="55" t="s">
        <v>136</v>
      </c>
      <c r="C1268" s="486" t="s">
        <v>2365</v>
      </c>
      <c r="D1268" s="486" t="s">
        <v>2367</v>
      </c>
      <c r="E1268" s="18" t="s">
        <v>148</v>
      </c>
      <c r="F1268" s="51" t="s">
        <v>2368</v>
      </c>
      <c r="G1268" s="24">
        <v>0</v>
      </c>
      <c r="H1268" s="26">
        <v>0</v>
      </c>
      <c r="I1268" s="26"/>
      <c r="J1268" s="26"/>
      <c r="K1268" s="38" t="str">
        <f t="shared" si="59"/>
        <v/>
      </c>
      <c r="L1268" s="36" t="str">
        <f t="shared" si="60"/>
        <v>否</v>
      </c>
      <c r="M1268" s="36" t="str">
        <f t="shared" si="61"/>
        <v>否</v>
      </c>
    </row>
    <row r="1269" ht="19.5" customHeight="1" spans="1:13">
      <c r="A1269" s="17" t="s">
        <v>136</v>
      </c>
      <c r="B1269" s="55" t="s">
        <v>136</v>
      </c>
      <c r="C1269" s="486" t="s">
        <v>2365</v>
      </c>
      <c r="D1269" s="486" t="s">
        <v>2369</v>
      </c>
      <c r="E1269" s="18" t="s">
        <v>148</v>
      </c>
      <c r="F1269" s="51" t="s">
        <v>2370</v>
      </c>
      <c r="G1269" s="24">
        <v>0</v>
      </c>
      <c r="H1269" s="26">
        <v>0</v>
      </c>
      <c r="I1269" s="26"/>
      <c r="J1269" s="26"/>
      <c r="K1269" s="38" t="str">
        <f t="shared" si="59"/>
        <v/>
      </c>
      <c r="L1269" s="36" t="str">
        <f t="shared" si="60"/>
        <v>否</v>
      </c>
      <c r="M1269" s="36" t="str">
        <f t="shared" si="61"/>
        <v>否</v>
      </c>
    </row>
    <row r="1270" ht="19.5" customHeight="1" spans="1:13">
      <c r="A1270" s="17" t="s">
        <v>136</v>
      </c>
      <c r="B1270" s="55" t="s">
        <v>136</v>
      </c>
      <c r="C1270" s="486" t="s">
        <v>2365</v>
      </c>
      <c r="D1270" s="486" t="s">
        <v>2371</v>
      </c>
      <c r="E1270" s="18" t="s">
        <v>148</v>
      </c>
      <c r="F1270" s="51" t="s">
        <v>2372</v>
      </c>
      <c r="G1270" s="24">
        <v>0</v>
      </c>
      <c r="H1270" s="26">
        <v>0</v>
      </c>
      <c r="I1270" s="26"/>
      <c r="J1270" s="26"/>
      <c r="K1270" s="38" t="str">
        <f t="shared" si="59"/>
        <v/>
      </c>
      <c r="L1270" s="36" t="str">
        <f t="shared" si="60"/>
        <v>否</v>
      </c>
      <c r="M1270" s="36" t="str">
        <f t="shared" si="61"/>
        <v>否</v>
      </c>
    </row>
    <row r="1271" ht="19.5" customHeight="1" spans="1:13">
      <c r="A1271" s="17" t="s">
        <v>136</v>
      </c>
      <c r="B1271" s="55" t="s">
        <v>136</v>
      </c>
      <c r="C1271" s="486" t="s">
        <v>2365</v>
      </c>
      <c r="D1271" s="486" t="s">
        <v>2373</v>
      </c>
      <c r="E1271" s="18" t="s">
        <v>148</v>
      </c>
      <c r="F1271" s="51" t="s">
        <v>2374</v>
      </c>
      <c r="G1271" s="24">
        <v>0</v>
      </c>
      <c r="H1271" s="26">
        <v>0</v>
      </c>
      <c r="I1271" s="26"/>
      <c r="J1271" s="26"/>
      <c r="K1271" s="38" t="str">
        <f t="shared" si="59"/>
        <v/>
      </c>
      <c r="L1271" s="36" t="str">
        <f t="shared" si="60"/>
        <v>否</v>
      </c>
      <c r="M1271" s="36" t="str">
        <f t="shared" si="61"/>
        <v>否</v>
      </c>
    </row>
    <row r="1272" ht="19.5" customHeight="1" spans="1:13">
      <c r="A1272" s="17" t="s">
        <v>136</v>
      </c>
      <c r="B1272" s="55" t="s">
        <v>136</v>
      </c>
      <c r="C1272" s="486" t="s">
        <v>2365</v>
      </c>
      <c r="D1272" s="486" t="s">
        <v>2375</v>
      </c>
      <c r="E1272" s="18" t="s">
        <v>148</v>
      </c>
      <c r="F1272" s="57" t="s">
        <v>2376</v>
      </c>
      <c r="G1272" s="24">
        <v>0</v>
      </c>
      <c r="H1272" s="26">
        <v>0</v>
      </c>
      <c r="I1272" s="26"/>
      <c r="J1272" s="26"/>
      <c r="K1272" s="38" t="str">
        <f t="shared" si="59"/>
        <v/>
      </c>
      <c r="L1272" s="36" t="str">
        <f t="shared" si="60"/>
        <v>否</v>
      </c>
      <c r="M1272" s="36" t="str">
        <f t="shared" si="61"/>
        <v>否</v>
      </c>
    </row>
    <row r="1273" ht="19.5" customHeight="1" spans="1:13">
      <c r="A1273" s="17" t="s">
        <v>136</v>
      </c>
      <c r="B1273" s="491" t="s">
        <v>2313</v>
      </c>
      <c r="C1273" s="55"/>
      <c r="D1273" s="486" t="s">
        <v>2377</v>
      </c>
      <c r="E1273" s="18"/>
      <c r="F1273" s="51" t="s">
        <v>2378</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136</v>
      </c>
      <c r="B1274" s="55" t="s">
        <v>136</v>
      </c>
      <c r="C1274" s="486" t="s">
        <v>2377</v>
      </c>
      <c r="D1274" s="486" t="s">
        <v>2379</v>
      </c>
      <c r="E1274" s="18" t="s">
        <v>148</v>
      </c>
      <c r="F1274" s="51" t="s">
        <v>4640</v>
      </c>
      <c r="G1274" s="24">
        <v>5150</v>
      </c>
      <c r="H1274" s="26">
        <v>3594</v>
      </c>
      <c r="I1274" s="26"/>
      <c r="J1274" s="26"/>
      <c r="K1274" s="38">
        <f t="shared" si="59"/>
        <v>-0.302</v>
      </c>
      <c r="L1274" s="36" t="str">
        <f t="shared" si="60"/>
        <v>是</v>
      </c>
      <c r="M1274" s="36" t="str">
        <f t="shared" si="61"/>
        <v>否</v>
      </c>
    </row>
    <row r="1275" ht="19.5" customHeight="1" spans="1:13">
      <c r="A1275" s="17" t="s">
        <v>136</v>
      </c>
      <c r="B1275" s="55" t="s">
        <v>136</v>
      </c>
      <c r="C1275" s="486" t="s">
        <v>2377</v>
      </c>
      <c r="D1275" s="486" t="s">
        <v>2381</v>
      </c>
      <c r="E1275" s="18" t="s">
        <v>148</v>
      </c>
      <c r="F1275" s="51" t="s">
        <v>2382</v>
      </c>
      <c r="G1275" s="24">
        <v>647</v>
      </c>
      <c r="H1275" s="26">
        <v>3085</v>
      </c>
      <c r="I1275" s="26"/>
      <c r="J1275" s="26"/>
      <c r="K1275" s="38">
        <f t="shared" si="59"/>
        <v>3.768</v>
      </c>
      <c r="L1275" s="36" t="str">
        <f t="shared" si="60"/>
        <v>是</v>
      </c>
      <c r="M1275" s="36" t="str">
        <f t="shared" si="61"/>
        <v>否</v>
      </c>
    </row>
    <row r="1276" ht="19.5" customHeight="1" spans="1:13">
      <c r="A1276" s="17" t="s">
        <v>136</v>
      </c>
      <c r="B1276" s="55"/>
      <c r="C1276" s="486" t="s">
        <v>2377</v>
      </c>
      <c r="D1276" s="486" t="s">
        <v>2383</v>
      </c>
      <c r="E1276" s="18" t="s">
        <v>148</v>
      </c>
      <c r="F1276" s="51" t="s">
        <v>4641</v>
      </c>
      <c r="G1276" s="24">
        <v>8044</v>
      </c>
      <c r="H1276" s="26">
        <v>25099</v>
      </c>
      <c r="I1276" s="26"/>
      <c r="J1276" s="26"/>
      <c r="K1276" s="42">
        <f t="shared" si="59"/>
        <v>2.12</v>
      </c>
      <c r="L1276" s="36" t="str">
        <f t="shared" si="60"/>
        <v>是</v>
      </c>
      <c r="M1276" s="36" t="str">
        <f t="shared" si="61"/>
        <v>否</v>
      </c>
    </row>
    <row r="1277" ht="19.5" customHeight="1" spans="1:13">
      <c r="A1277" s="17" t="s">
        <v>136</v>
      </c>
      <c r="B1277" s="55" t="s">
        <v>136</v>
      </c>
      <c r="C1277" s="486" t="s">
        <v>2377</v>
      </c>
      <c r="D1277" s="486" t="s">
        <v>2385</v>
      </c>
      <c r="E1277" s="18" t="s">
        <v>148</v>
      </c>
      <c r="F1277" s="51" t="s">
        <v>2386</v>
      </c>
      <c r="G1277" s="24">
        <v>0</v>
      </c>
      <c r="H1277" s="26">
        <v>0</v>
      </c>
      <c r="I1277" s="26"/>
      <c r="J1277" s="26"/>
      <c r="K1277" s="38" t="str">
        <f t="shared" si="59"/>
        <v/>
      </c>
      <c r="L1277" s="36" t="str">
        <f t="shared" si="60"/>
        <v>否</v>
      </c>
      <c r="M1277" s="36" t="str">
        <f t="shared" si="61"/>
        <v>否</v>
      </c>
    </row>
    <row r="1278" ht="19.5" customHeight="1" spans="1:13">
      <c r="A1278" s="17" t="s">
        <v>136</v>
      </c>
      <c r="B1278" s="55" t="s">
        <v>136</v>
      </c>
      <c r="C1278" s="486" t="s">
        <v>2377</v>
      </c>
      <c r="D1278" s="486" t="s">
        <v>2387</v>
      </c>
      <c r="E1278" s="18" t="s">
        <v>148</v>
      </c>
      <c r="F1278" s="57" t="s">
        <v>2388</v>
      </c>
      <c r="G1278" s="24">
        <v>2226</v>
      </c>
      <c r="H1278" s="26">
        <v>4014</v>
      </c>
      <c r="I1278" s="26"/>
      <c r="J1278" s="26"/>
      <c r="K1278" s="38">
        <f t="shared" si="59"/>
        <v>0.803</v>
      </c>
      <c r="L1278" s="36" t="str">
        <f t="shared" si="60"/>
        <v>是</v>
      </c>
      <c r="M1278" s="36" t="str">
        <f t="shared" si="61"/>
        <v>否</v>
      </c>
    </row>
    <row r="1279" ht="19.5" customHeight="1" spans="1:13">
      <c r="A1279" s="17" t="s">
        <v>136</v>
      </c>
      <c r="B1279" s="491" t="s">
        <v>2313</v>
      </c>
      <c r="C1279" s="55"/>
      <c r="D1279" s="486" t="s">
        <v>2389</v>
      </c>
      <c r="E1279" s="18"/>
      <c r="F1279" s="51" t="s">
        <v>2390</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136</v>
      </c>
      <c r="B1280" s="55" t="s">
        <v>136</v>
      </c>
      <c r="C1280" s="486" t="s">
        <v>2389</v>
      </c>
      <c r="D1280" s="486" t="s">
        <v>2391</v>
      </c>
      <c r="E1280" s="18" t="s">
        <v>148</v>
      </c>
      <c r="F1280" s="51" t="s">
        <v>2392</v>
      </c>
      <c r="G1280" s="24">
        <v>0</v>
      </c>
      <c r="H1280" s="26">
        <v>0</v>
      </c>
      <c r="I1280" s="26"/>
      <c r="J1280" s="26"/>
      <c r="K1280" s="38" t="str">
        <f t="shared" si="59"/>
        <v/>
      </c>
      <c r="L1280" s="36" t="str">
        <f t="shared" si="60"/>
        <v>否</v>
      </c>
      <c r="M1280" s="36" t="str">
        <f t="shared" si="61"/>
        <v>否</v>
      </c>
    </row>
    <row r="1281" ht="19.5" customHeight="1" spans="1:13">
      <c r="A1281" s="17" t="s">
        <v>136</v>
      </c>
      <c r="B1281" s="55" t="s">
        <v>136</v>
      </c>
      <c r="C1281" s="486" t="s">
        <v>2389</v>
      </c>
      <c r="D1281" s="486" t="s">
        <v>2393</v>
      </c>
      <c r="E1281" s="18" t="s">
        <v>148</v>
      </c>
      <c r="F1281" s="51" t="s">
        <v>2394</v>
      </c>
      <c r="G1281" s="24">
        <v>5691</v>
      </c>
      <c r="H1281" s="26">
        <v>9063</v>
      </c>
      <c r="I1281" s="26"/>
      <c r="J1281" s="26"/>
      <c r="K1281" s="38">
        <f t="shared" si="59"/>
        <v>0.593</v>
      </c>
      <c r="L1281" s="36" t="str">
        <f t="shared" si="60"/>
        <v>是</v>
      </c>
      <c r="M1281" s="36" t="str">
        <f t="shared" si="61"/>
        <v>否</v>
      </c>
    </row>
    <row r="1282" ht="19.5" customHeight="1" spans="1:13">
      <c r="A1282" s="17" t="s">
        <v>136</v>
      </c>
      <c r="B1282" s="55" t="s">
        <v>136</v>
      </c>
      <c r="C1282" s="486" t="s">
        <v>2389</v>
      </c>
      <c r="D1282" s="486" t="s">
        <v>2395</v>
      </c>
      <c r="E1282" s="18" t="s">
        <v>148</v>
      </c>
      <c r="F1282" s="51" t="s">
        <v>2396</v>
      </c>
      <c r="G1282" s="24">
        <v>1055</v>
      </c>
      <c r="H1282" s="26">
        <v>673</v>
      </c>
      <c r="I1282" s="26"/>
      <c r="J1282" s="26"/>
      <c r="K1282" s="38">
        <f t="shared" si="59"/>
        <v>-0.362</v>
      </c>
      <c r="L1282" s="36" t="str">
        <f t="shared" si="60"/>
        <v>是</v>
      </c>
      <c r="M1282" s="36" t="str">
        <f t="shared" si="61"/>
        <v>否</v>
      </c>
    </row>
    <row r="1283" ht="19.5" customHeight="1" spans="1:13">
      <c r="A1283" s="17" t="s">
        <v>136</v>
      </c>
      <c r="B1283" s="55" t="s">
        <v>136</v>
      </c>
      <c r="C1283" s="486" t="s">
        <v>2389</v>
      </c>
      <c r="D1283" s="486" t="s">
        <v>2397</v>
      </c>
      <c r="E1283" s="18" t="s">
        <v>148</v>
      </c>
      <c r="F1283" s="27" t="s">
        <v>2398</v>
      </c>
      <c r="G1283" s="24">
        <v>3204</v>
      </c>
      <c r="H1283" s="26">
        <v>6676</v>
      </c>
      <c r="I1283" s="26"/>
      <c r="J1283" s="26"/>
      <c r="K1283" s="38">
        <f t="shared" si="59"/>
        <v>1.084</v>
      </c>
      <c r="L1283" s="36" t="str">
        <f t="shared" si="60"/>
        <v>是</v>
      </c>
      <c r="M1283" s="36" t="str">
        <f t="shared" si="61"/>
        <v>否</v>
      </c>
    </row>
    <row r="1284" ht="19.5" customHeight="1" spans="1:13">
      <c r="A1284" s="17" t="s">
        <v>136</v>
      </c>
      <c r="B1284" s="55" t="s">
        <v>136</v>
      </c>
      <c r="C1284" s="486" t="s">
        <v>2389</v>
      </c>
      <c r="D1284" s="486" t="s">
        <v>2399</v>
      </c>
      <c r="E1284" s="18" t="s">
        <v>148</v>
      </c>
      <c r="F1284" s="51" t="s">
        <v>2400</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136</v>
      </c>
      <c r="B1285" s="55" t="s">
        <v>136</v>
      </c>
      <c r="C1285" s="486" t="s">
        <v>2389</v>
      </c>
      <c r="D1285" s="486" t="s">
        <v>2401</v>
      </c>
      <c r="E1285" s="18" t="s">
        <v>148</v>
      </c>
      <c r="F1285" s="51" t="s">
        <v>2402</v>
      </c>
      <c r="G1285" s="24">
        <v>0</v>
      </c>
      <c r="H1285" s="26">
        <v>0</v>
      </c>
      <c r="I1285" s="26"/>
      <c r="J1285" s="26"/>
      <c r="K1285" s="42" t="str">
        <f t="shared" si="62"/>
        <v/>
      </c>
      <c r="L1285" s="36" t="str">
        <f t="shared" si="63"/>
        <v>否</v>
      </c>
      <c r="M1285" s="36" t="str">
        <f t="shared" si="64"/>
        <v>否</v>
      </c>
    </row>
    <row r="1286" ht="19.5" customHeight="1" spans="1:13">
      <c r="A1286" s="17" t="s">
        <v>136</v>
      </c>
      <c r="B1286" s="55" t="s">
        <v>136</v>
      </c>
      <c r="C1286" s="486" t="s">
        <v>2389</v>
      </c>
      <c r="D1286" s="486" t="s">
        <v>2403</v>
      </c>
      <c r="E1286" s="18" t="s">
        <v>148</v>
      </c>
      <c r="F1286" s="51" t="s">
        <v>2404</v>
      </c>
      <c r="G1286" s="24">
        <v>0</v>
      </c>
      <c r="H1286" s="26">
        <v>0</v>
      </c>
      <c r="I1286" s="26"/>
      <c r="J1286" s="26"/>
      <c r="K1286" s="42" t="str">
        <f t="shared" si="62"/>
        <v/>
      </c>
      <c r="L1286" s="36" t="str">
        <f t="shared" si="63"/>
        <v>否</v>
      </c>
      <c r="M1286" s="36" t="str">
        <f t="shared" si="64"/>
        <v>否</v>
      </c>
    </row>
    <row r="1287" ht="19.5" customHeight="1" spans="1:13">
      <c r="A1287" s="17" t="s">
        <v>136</v>
      </c>
      <c r="B1287" s="55" t="s">
        <v>136</v>
      </c>
      <c r="C1287" s="486" t="s">
        <v>2389</v>
      </c>
      <c r="D1287" s="486" t="s">
        <v>2405</v>
      </c>
      <c r="E1287" s="18" t="s">
        <v>148</v>
      </c>
      <c r="F1287" s="51" t="s">
        <v>2406</v>
      </c>
      <c r="G1287" s="24">
        <v>67</v>
      </c>
      <c r="H1287" s="26">
        <v>68</v>
      </c>
      <c r="I1287" s="26"/>
      <c r="J1287" s="26"/>
      <c r="K1287" s="42">
        <f t="shared" si="62"/>
        <v>0.015</v>
      </c>
      <c r="L1287" s="36" t="str">
        <f t="shared" si="63"/>
        <v>是</v>
      </c>
      <c r="M1287" s="36" t="str">
        <f t="shared" si="64"/>
        <v>否</v>
      </c>
    </row>
    <row r="1288" ht="19.5" customHeight="1" spans="1:13">
      <c r="A1288" s="17" t="s">
        <v>136</v>
      </c>
      <c r="B1288" s="55" t="s">
        <v>136</v>
      </c>
      <c r="C1288" s="486" t="s">
        <v>2389</v>
      </c>
      <c r="D1288" s="486" t="s">
        <v>2407</v>
      </c>
      <c r="E1288" s="18" t="s">
        <v>148</v>
      </c>
      <c r="F1288" s="51" t="s">
        <v>2408</v>
      </c>
      <c r="G1288" s="24">
        <v>20</v>
      </c>
      <c r="H1288" s="26">
        <v>10</v>
      </c>
      <c r="I1288" s="26"/>
      <c r="J1288" s="26"/>
      <c r="K1288" s="42">
        <f t="shared" si="62"/>
        <v>-0.5</v>
      </c>
      <c r="L1288" s="36" t="str">
        <f t="shared" si="63"/>
        <v>是</v>
      </c>
      <c r="M1288" s="36" t="str">
        <f t="shared" si="64"/>
        <v>否</v>
      </c>
    </row>
    <row r="1289" ht="19.5" customHeight="1" spans="1:13">
      <c r="A1289" s="17" t="s">
        <v>136</v>
      </c>
      <c r="B1289" s="55" t="s">
        <v>136</v>
      </c>
      <c r="C1289" s="486" t="s">
        <v>2389</v>
      </c>
      <c r="D1289" s="486" t="s">
        <v>2409</v>
      </c>
      <c r="E1289" s="18" t="s">
        <v>148</v>
      </c>
      <c r="F1289" s="51" t="s">
        <v>2410</v>
      </c>
      <c r="G1289" s="24">
        <v>0</v>
      </c>
      <c r="H1289" s="26">
        <v>0</v>
      </c>
      <c r="I1289" s="26"/>
      <c r="J1289" s="26"/>
      <c r="K1289" s="38" t="str">
        <f t="shared" si="62"/>
        <v/>
      </c>
      <c r="L1289" s="36" t="str">
        <f t="shared" si="63"/>
        <v>否</v>
      </c>
      <c r="M1289" s="36" t="str">
        <f t="shared" si="64"/>
        <v>否</v>
      </c>
    </row>
    <row r="1290" ht="19.5" customHeight="1" spans="1:13">
      <c r="A1290" s="17" t="s">
        <v>136</v>
      </c>
      <c r="B1290" s="55" t="s">
        <v>136</v>
      </c>
      <c r="C1290" s="486" t="s">
        <v>2389</v>
      </c>
      <c r="D1290" s="486" t="s">
        <v>2411</v>
      </c>
      <c r="E1290" s="18" t="s">
        <v>148</v>
      </c>
      <c r="F1290" s="51" t="s">
        <v>2412</v>
      </c>
      <c r="G1290" s="24">
        <v>0</v>
      </c>
      <c r="H1290" s="26">
        <v>0</v>
      </c>
      <c r="I1290" s="26"/>
      <c r="J1290" s="26"/>
      <c r="K1290" s="42" t="str">
        <f t="shared" si="62"/>
        <v/>
      </c>
      <c r="L1290" s="36" t="str">
        <f t="shared" si="63"/>
        <v>否</v>
      </c>
      <c r="M1290" s="36" t="str">
        <f t="shared" si="64"/>
        <v>否</v>
      </c>
    </row>
    <row r="1291" ht="19.5" customHeight="1" spans="1:13">
      <c r="A1291" s="17" t="s">
        <v>135</v>
      </c>
      <c r="B1291" s="18" t="s">
        <v>136</v>
      </c>
      <c r="C1291" s="18"/>
      <c r="D1291" s="19" t="s">
        <v>2413</v>
      </c>
      <c r="E1291" s="18" t="s">
        <v>148</v>
      </c>
      <c r="F1291" s="56" t="s">
        <v>2414</v>
      </c>
      <c r="G1291" s="24">
        <v>0</v>
      </c>
      <c r="H1291" s="24">
        <v>0</v>
      </c>
      <c r="I1291" s="24"/>
      <c r="J1291" s="24"/>
      <c r="K1291" s="44" t="str">
        <f t="shared" si="62"/>
        <v/>
      </c>
      <c r="L1291" s="36" t="str">
        <f t="shared" si="63"/>
        <v>否</v>
      </c>
      <c r="M1291" s="36" t="str">
        <f t="shared" si="64"/>
        <v>是</v>
      </c>
    </row>
    <row r="1292" ht="19.5" customHeight="1" spans="1:13">
      <c r="A1292" s="17" t="s">
        <v>135</v>
      </c>
      <c r="B1292" s="18"/>
      <c r="C1292" s="18"/>
      <c r="D1292" s="484" t="s">
        <v>2415</v>
      </c>
      <c r="E1292" s="18"/>
      <c r="F1292" s="56" t="s">
        <v>2416</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90" t="s">
        <v>2415</v>
      </c>
      <c r="C1293" s="18"/>
      <c r="D1293" s="19" t="s">
        <v>2417</v>
      </c>
      <c r="E1293" s="18" t="s">
        <v>148</v>
      </c>
      <c r="F1293" s="56" t="s">
        <v>2418</v>
      </c>
      <c r="G1293" s="24">
        <v>0</v>
      </c>
      <c r="H1293" s="24">
        <v>0</v>
      </c>
      <c r="I1293" s="24"/>
      <c r="J1293" s="24"/>
      <c r="K1293" s="44" t="str">
        <f t="shared" si="62"/>
        <v/>
      </c>
      <c r="L1293" s="36" t="str">
        <f t="shared" si="63"/>
        <v>否</v>
      </c>
      <c r="M1293" s="36" t="str">
        <f t="shared" si="64"/>
        <v>是</v>
      </c>
    </row>
    <row r="1294" ht="19.5" customHeight="1" spans="1:13">
      <c r="A1294" s="17" t="s">
        <v>136</v>
      </c>
      <c r="B1294" s="490" t="s">
        <v>2415</v>
      </c>
      <c r="C1294" s="18"/>
      <c r="D1294" s="19" t="s">
        <v>2417</v>
      </c>
      <c r="E1294" s="18" t="s">
        <v>148</v>
      </c>
      <c r="F1294" s="51" t="s">
        <v>2419</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136</v>
      </c>
      <c r="B1295" s="490" t="s">
        <v>2415</v>
      </c>
      <c r="C1295" s="18"/>
      <c r="D1295" s="60">
        <v>2280101</v>
      </c>
      <c r="E1295" s="18" t="s">
        <v>148</v>
      </c>
      <c r="F1295" s="51" t="s">
        <v>2420</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136</v>
      </c>
      <c r="B1296" s="490" t="s">
        <v>2415</v>
      </c>
      <c r="C1296" s="18"/>
      <c r="D1296" s="60">
        <v>2280102</v>
      </c>
      <c r="E1296" s="18" t="s">
        <v>148</v>
      </c>
      <c r="F1296" s="51" t="s">
        <v>2421</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136</v>
      </c>
      <c r="B1297" s="490" t="s">
        <v>2415</v>
      </c>
      <c r="C1297" s="18"/>
      <c r="D1297" s="60">
        <v>2280103</v>
      </c>
      <c r="E1297" s="18" t="s">
        <v>148</v>
      </c>
      <c r="F1297" s="51" t="s">
        <v>2423</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136</v>
      </c>
      <c r="B1298" s="490" t="s">
        <v>2415</v>
      </c>
      <c r="C1298" s="18"/>
      <c r="D1298" s="19" t="s">
        <v>2422</v>
      </c>
      <c r="E1298" s="18" t="s">
        <v>148</v>
      </c>
      <c r="F1298" s="51" t="s">
        <v>2424</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135</v>
      </c>
      <c r="B1299" s="18" t="s">
        <v>136</v>
      </c>
      <c r="C1299" s="18"/>
      <c r="D1299" s="60">
        <v>2280104</v>
      </c>
      <c r="E1299" s="18" t="s">
        <v>136</v>
      </c>
      <c r="F1299" s="56" t="s">
        <v>2428</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136</v>
      </c>
      <c r="B1300" s="490" t="s">
        <v>2427</v>
      </c>
      <c r="C1300" s="18"/>
      <c r="D1300" s="19" t="s">
        <v>2429</v>
      </c>
      <c r="E1300" s="18" t="s">
        <v>148</v>
      </c>
      <c r="F1300" s="56" t="s">
        <v>2430</v>
      </c>
      <c r="G1300" s="34">
        <v>0</v>
      </c>
      <c r="H1300" s="34">
        <v>0</v>
      </c>
      <c r="I1300" s="34"/>
      <c r="J1300" s="34"/>
      <c r="K1300" s="44" t="str">
        <f t="shared" si="62"/>
        <v/>
      </c>
      <c r="L1300" s="36" t="str">
        <f t="shared" si="63"/>
        <v>否</v>
      </c>
      <c r="M1300" s="36" t="str">
        <f t="shared" si="64"/>
        <v>是</v>
      </c>
    </row>
    <row r="1301" ht="21" customHeight="1" spans="1:13">
      <c r="A1301" s="17" t="s">
        <v>136</v>
      </c>
      <c r="B1301" s="490" t="s">
        <v>2427</v>
      </c>
      <c r="C1301" s="18"/>
      <c r="D1301" s="484" t="s">
        <v>2431</v>
      </c>
      <c r="E1301" s="18" t="s">
        <v>148</v>
      </c>
      <c r="F1301" s="51" t="s">
        <v>2134</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4642</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2434</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2435</v>
      </c>
      <c r="G1305" s="67"/>
      <c r="H1305" s="67">
        <v>8284000</v>
      </c>
      <c r="I1305" s="67"/>
      <c r="J1305" s="67"/>
      <c r="K1305" s="74"/>
      <c r="L1305" s="36" t="str">
        <f t="shared" si="65"/>
        <v>空</v>
      </c>
      <c r="M1305" s="36" t="str">
        <f t="shared" si="64"/>
        <v>是</v>
      </c>
    </row>
    <row r="1306" ht="21" customHeight="1" spans="6:14">
      <c r="F1306" s="66" t="s">
        <v>2436</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2440</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3662</v>
      </c>
      <c r="G1308" s="24"/>
      <c r="H1308" s="24"/>
      <c r="I1308" s="24"/>
      <c r="J1308" s="24"/>
      <c r="K1308" s="75"/>
      <c r="L1308" s="36" t="str">
        <f t="shared" si="66"/>
        <v>空</v>
      </c>
      <c r="M1308" s="36" t="str">
        <f t="shared" si="64"/>
        <v>是</v>
      </c>
    </row>
    <row r="1309" ht="21" customHeight="1" spans="6:14">
      <c r="F1309" s="69" t="s">
        <v>3663</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3666</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2448</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3670</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4643</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4644</v>
      </c>
      <c r="G1314" s="24">
        <v>-18613</v>
      </c>
      <c r="H1314" s="24"/>
      <c r="I1314" s="24"/>
      <c r="J1314" s="24" t="e">
        <f>VLOOKUP(F1314,'数据-全省决算数!'!$B:$C,2,0)</f>
        <v>#N/A</v>
      </c>
      <c r="K1314" s="74"/>
      <c r="L1314" s="36" t="str">
        <f t="shared" si="66"/>
        <v>是</v>
      </c>
      <c r="M1314" s="36" t="str">
        <f t="shared" si="64"/>
        <v>是</v>
      </c>
    </row>
    <row r="1315" ht="21" customHeight="1" spans="6:13">
      <c r="F1315" s="69" t="s">
        <v>2453</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2454</v>
      </c>
      <c r="G1316" s="24"/>
      <c r="H1316" s="24"/>
      <c r="I1316" s="24"/>
      <c r="J1316" s="24"/>
      <c r="K1316" s="75"/>
      <c r="L1316" s="36" t="str">
        <f t="shared" si="66"/>
        <v>空</v>
      </c>
      <c r="M1316" s="36" t="str">
        <f t="shared" si="64"/>
        <v>是</v>
      </c>
    </row>
    <row r="1317" ht="21" customHeight="1" spans="6:13">
      <c r="F1317" s="69" t="s">
        <v>2455</v>
      </c>
      <c r="G1317" s="24">
        <v>146</v>
      </c>
      <c r="H1317" s="24"/>
      <c r="I1317" s="24"/>
      <c r="J1317" s="24" t="e">
        <f>VLOOKUP(F1317,'数据-全省决算数!'!$B:$C,2,0)</f>
        <v>#N/A</v>
      </c>
      <c r="K1317" s="74"/>
      <c r="L1317" s="36" t="str">
        <f t="shared" si="66"/>
        <v>是</v>
      </c>
      <c r="M1317" s="36" t="str">
        <f t="shared" si="64"/>
        <v>是</v>
      </c>
    </row>
    <row r="1318" ht="21" customHeight="1" spans="6:13">
      <c r="F1318" s="71" t="s">
        <v>2456</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ref="A3:M1318">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3980</v>
      </c>
      <c r="B1" s="1"/>
    </row>
    <row r="2" ht="17.65" customHeight="1" spans="1:2">
      <c r="A2" s="2" t="s">
        <v>3981</v>
      </c>
      <c r="B2" s="2"/>
    </row>
    <row r="3" ht="17.65" customHeight="1" spans="1:2">
      <c r="A3" s="2" t="s">
        <v>2608</v>
      </c>
      <c r="B3" s="2"/>
    </row>
    <row r="4" ht="17.25" customHeight="1" spans="1:2">
      <c r="A4" s="3" t="s">
        <v>3673</v>
      </c>
      <c r="B4" s="3" t="s">
        <v>130</v>
      </c>
    </row>
    <row r="5" ht="33.75" customHeight="1" spans="1:2">
      <c r="A5" s="3"/>
      <c r="B5" s="3"/>
    </row>
    <row r="6" ht="17.25" customHeight="1" spans="1:2">
      <c r="A6" s="4" t="s">
        <v>3684</v>
      </c>
      <c r="B6" s="5">
        <v>8193</v>
      </c>
    </row>
    <row r="7" ht="17.25" customHeight="1" spans="1:2">
      <c r="A7" s="4" t="s">
        <v>4645</v>
      </c>
      <c r="B7" s="5">
        <v>8193</v>
      </c>
    </row>
    <row r="8" ht="17.25" customHeight="1" spans="1:2">
      <c r="A8" s="4" t="s">
        <v>3685</v>
      </c>
      <c r="B8" s="5">
        <v>103301</v>
      </c>
    </row>
    <row r="9" ht="17.25" customHeight="1" spans="1:2">
      <c r="A9" s="4" t="s">
        <v>4646</v>
      </c>
      <c r="B9" s="5">
        <v>96748</v>
      </c>
    </row>
    <row r="10" ht="17.25" customHeight="1" spans="1:2">
      <c r="A10" s="4" t="s">
        <v>4647</v>
      </c>
      <c r="B10" s="5">
        <v>6553</v>
      </c>
    </row>
    <row r="11" ht="17.25" customHeight="1" spans="1:2">
      <c r="A11" s="4" t="s">
        <v>3688</v>
      </c>
      <c r="B11" s="5">
        <v>0</v>
      </c>
    </row>
    <row r="12" ht="17.25" customHeight="1" spans="1:2">
      <c r="A12" s="4" t="s">
        <v>3999</v>
      </c>
      <c r="B12" s="5">
        <v>0</v>
      </c>
    </row>
    <row r="13" ht="17.25" customHeight="1" spans="1:2">
      <c r="A13" s="4" t="s">
        <v>3690</v>
      </c>
      <c r="B13" s="5">
        <v>3554616</v>
      </c>
    </row>
    <row r="14" ht="17.25" customHeight="1" spans="1:2">
      <c r="A14" s="4" t="s">
        <v>4648</v>
      </c>
      <c r="B14" s="5">
        <v>112326</v>
      </c>
    </row>
    <row r="15" ht="17.25" customHeight="1" spans="1:2">
      <c r="A15" s="4" t="s">
        <v>4649</v>
      </c>
      <c r="B15" s="5">
        <v>3064171</v>
      </c>
    </row>
    <row r="16" ht="17.25" customHeight="1" spans="1:2">
      <c r="A16" s="4" t="s">
        <v>4650</v>
      </c>
      <c r="B16" s="5">
        <v>0</v>
      </c>
    </row>
    <row r="17" ht="17.25" customHeight="1" spans="1:2">
      <c r="A17" s="4" t="s">
        <v>4651</v>
      </c>
      <c r="B17" s="5">
        <v>10360</v>
      </c>
    </row>
    <row r="18" ht="17.25" customHeight="1" spans="1:2">
      <c r="A18" s="4" t="s">
        <v>4652</v>
      </c>
      <c r="B18" s="5">
        <v>22694</v>
      </c>
    </row>
    <row r="19" ht="17.25" customHeight="1" spans="1:2">
      <c r="A19" s="4" t="s">
        <v>4653</v>
      </c>
      <c r="B19" s="5">
        <v>156196</v>
      </c>
    </row>
    <row r="20" ht="17.25" customHeight="1" spans="1:2">
      <c r="A20" s="4" t="s">
        <v>4654</v>
      </c>
      <c r="B20" s="5">
        <v>181347</v>
      </c>
    </row>
    <row r="21" ht="17.1" customHeight="1" spans="1:2">
      <c r="A21" s="4" t="s">
        <v>4000</v>
      </c>
      <c r="B21" s="5">
        <v>7522</v>
      </c>
    </row>
    <row r="22" ht="17.25" customHeight="1" spans="1:2">
      <c r="A22" s="4" t="s">
        <v>3691</v>
      </c>
      <c r="B22" s="5">
        <v>171854</v>
      </c>
    </row>
    <row r="23" ht="17.1" customHeight="1" spans="1:2">
      <c r="A23" s="4" t="s">
        <v>4655</v>
      </c>
      <c r="B23" s="5">
        <v>1000</v>
      </c>
    </row>
    <row r="24" ht="17.25" customHeight="1" spans="1:2">
      <c r="A24" s="4" t="s">
        <v>4656</v>
      </c>
      <c r="B24" s="5">
        <v>114796</v>
      </c>
    </row>
    <row r="25" ht="17.25" customHeight="1" spans="1:2">
      <c r="A25" s="4" t="s">
        <v>4657</v>
      </c>
      <c r="B25" s="5">
        <v>0</v>
      </c>
    </row>
    <row r="26" ht="17.25" customHeight="1" spans="1:2">
      <c r="A26" s="4" t="s">
        <v>4658</v>
      </c>
      <c r="B26" s="5">
        <v>0</v>
      </c>
    </row>
    <row r="27" ht="17.25" customHeight="1" spans="1:2">
      <c r="A27" s="4" t="s">
        <v>4659</v>
      </c>
      <c r="B27" s="5">
        <v>54798</v>
      </c>
    </row>
    <row r="28" ht="17.25" customHeight="1" spans="1:2">
      <c r="A28" s="4" t="s">
        <v>4660</v>
      </c>
      <c r="B28" s="5">
        <v>1260</v>
      </c>
    </row>
    <row r="29" ht="17.25" customHeight="1" spans="1:2">
      <c r="A29" s="4" t="s">
        <v>3693</v>
      </c>
      <c r="B29" s="5">
        <v>126169</v>
      </c>
    </row>
    <row r="30" ht="17.25" customHeight="1" spans="1:2">
      <c r="A30" s="4" t="s">
        <v>3983</v>
      </c>
      <c r="B30" s="5">
        <v>0</v>
      </c>
    </row>
    <row r="31" ht="17.25" customHeight="1" spans="1:2">
      <c r="A31" s="4" t="s">
        <v>4661</v>
      </c>
      <c r="B31" s="5">
        <v>3768</v>
      </c>
    </row>
    <row r="32" ht="17.25" customHeight="1" spans="1:2">
      <c r="A32" s="4" t="s">
        <v>4662</v>
      </c>
      <c r="B32" s="5">
        <v>9592</v>
      </c>
    </row>
    <row r="33" ht="17.25" customHeight="1" spans="1:2">
      <c r="A33" s="4" t="s">
        <v>4663</v>
      </c>
      <c r="B33" s="5">
        <v>112809</v>
      </c>
    </row>
    <row r="34" ht="17.25" customHeight="1" spans="1:2">
      <c r="A34" s="4" t="s">
        <v>3694</v>
      </c>
      <c r="B34" s="5">
        <v>22541</v>
      </c>
    </row>
    <row r="35" ht="17.25" customHeight="1" spans="1:2">
      <c r="A35" s="4" t="s">
        <v>1995</v>
      </c>
      <c r="B35" s="5">
        <v>8461</v>
      </c>
    </row>
    <row r="36" ht="17.25" customHeight="1" spans="1:2">
      <c r="A36" s="4" t="s">
        <v>3984</v>
      </c>
      <c r="B36" s="5">
        <v>8461</v>
      </c>
    </row>
    <row r="37" ht="17.25" customHeight="1" spans="1:2">
      <c r="A37" s="4" t="s">
        <v>4664</v>
      </c>
      <c r="B37" s="5">
        <v>1846</v>
      </c>
    </row>
    <row r="38" ht="17.25" customHeight="1" spans="1:2">
      <c r="A38" s="4" t="s">
        <v>4665</v>
      </c>
      <c r="B38" s="5">
        <v>5031</v>
      </c>
    </row>
    <row r="39" ht="17.25" customHeight="1" spans="1:2">
      <c r="A39" s="4" t="s">
        <v>4666</v>
      </c>
      <c r="B39" s="5">
        <v>7203</v>
      </c>
    </row>
    <row r="40" ht="17.25" customHeight="1" spans="1:2">
      <c r="A40" s="4" t="s">
        <v>3695</v>
      </c>
      <c r="B40" s="5">
        <v>3203</v>
      </c>
    </row>
    <row r="41" ht="17.25" customHeight="1" spans="1:2">
      <c r="A41" s="4" t="s">
        <v>4667</v>
      </c>
      <c r="B41" s="5">
        <v>3203</v>
      </c>
    </row>
    <row r="42" ht="17.25" customHeight="1" spans="1:2">
      <c r="A42" s="4" t="s">
        <v>2569</v>
      </c>
      <c r="B42" s="5">
        <v>473189</v>
      </c>
    </row>
    <row r="43" ht="17.1" customHeight="1" spans="1:2">
      <c r="A43" s="4" t="s">
        <v>4668</v>
      </c>
      <c r="B43" s="5">
        <v>13020</v>
      </c>
    </row>
    <row r="44" ht="17.25" customHeight="1" spans="1:2">
      <c r="A44" s="4" t="s">
        <v>4669</v>
      </c>
      <c r="B44" s="5">
        <v>323287</v>
      </c>
    </row>
    <row r="45" ht="17.25" customHeight="1" spans="1:2">
      <c r="A45" s="4" t="s">
        <v>4670</v>
      </c>
      <c r="B45" s="5">
        <v>136882</v>
      </c>
    </row>
    <row r="46" ht="17.25" customHeight="1" spans="1:2">
      <c r="A46" s="4" t="s">
        <v>3785</v>
      </c>
      <c r="B46" s="5">
        <v>294</v>
      </c>
    </row>
    <row r="47" ht="17.25" customHeight="1" spans="1:2">
      <c r="A47" s="4" t="s">
        <v>3705</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19</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3987</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1269"/>
  <sheetViews>
    <sheetView workbookViewId="0">
      <selection activeCell="A21" sqref="A21"/>
    </sheetView>
  </sheetViews>
  <sheetFormatPr defaultColWidth="9" defaultRowHeight="14.25"/>
  <cols>
    <col min="1" max="1" width="71.375" customWidth="1"/>
    <col min="9" max="9" width="12.75" customWidth="1"/>
  </cols>
  <sheetData>
    <row r="1" ht="37.5" customHeight="1" spans="1:1">
      <c r="A1" s="467" t="s">
        <v>21</v>
      </c>
    </row>
    <row r="2" ht="19.5" customHeight="1"/>
    <row r="3" ht="30" customHeight="1" spans="1:1">
      <c r="A3" s="468" t="s">
        <v>22</v>
      </c>
    </row>
    <row r="4" ht="30" customHeight="1" spans="1:1">
      <c r="A4" s="468" t="s">
        <v>23</v>
      </c>
    </row>
    <row r="5" ht="30" customHeight="1" spans="1:1">
      <c r="A5" s="468" t="s">
        <v>24</v>
      </c>
    </row>
    <row r="6" ht="30" customHeight="1" spans="1:1">
      <c r="A6" s="468" t="s">
        <v>25</v>
      </c>
    </row>
    <row r="7" ht="30" customHeight="1" spans="1:1">
      <c r="A7" s="468" t="s">
        <v>26</v>
      </c>
    </row>
    <row r="8" ht="30" customHeight="1" spans="1:1">
      <c r="A8" s="468" t="s">
        <v>27</v>
      </c>
    </row>
    <row r="9" ht="20.1" customHeight="1" spans="1:1">
      <c r="A9" s="468" t="s">
        <v>28</v>
      </c>
    </row>
    <row r="12" ht="23.25" customHeight="1"/>
    <row r="77" hidden="1"/>
    <row r="78" hidden="1"/>
    <row r="79" hidden="1"/>
    <row r="80" hidden="1"/>
    <row r="81" hidden="1"/>
    <row r="82" hidden="1"/>
    <row r="83" hidden="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44"/>
  <sheetViews>
    <sheetView showZeros="0" tabSelected="1" workbookViewId="0">
      <pane xSplit="1" ySplit="4" topLeftCell="B39" activePane="bottomRight" state="frozen"/>
      <selection/>
      <selection pane="topRight"/>
      <selection pane="bottomLeft"/>
      <selection pane="bottomRight" activeCell="D35" sqref="D35"/>
    </sheetView>
  </sheetViews>
  <sheetFormatPr defaultColWidth="9" defaultRowHeight="14.25" outlineLevelCol="7"/>
  <cols>
    <col min="1" max="1" width="21.75" customWidth="1"/>
    <col min="2" max="2" width="15.375" customWidth="1"/>
    <col min="3" max="3" width="17.75" customWidth="1"/>
    <col min="4" max="4" width="13.375" customWidth="1"/>
    <col min="5" max="5" width="14.5" customWidth="1"/>
    <col min="6" max="6" width="12.5" customWidth="1"/>
    <col min="7" max="7" width="13.875" customWidth="1"/>
    <col min="8" max="8" width="14.875" customWidth="1"/>
  </cols>
  <sheetData>
    <row r="1" ht="26.25" customHeight="1" spans="1:8">
      <c r="A1" s="433" t="s">
        <v>29</v>
      </c>
      <c r="B1" s="434"/>
      <c r="C1" s="434"/>
      <c r="D1" s="434"/>
      <c r="E1" s="434"/>
      <c r="F1" s="433"/>
      <c r="G1" s="433"/>
      <c r="H1" s="433"/>
    </row>
    <row r="2" ht="19.5" customHeight="1" spans="1:8">
      <c r="A2" s="435" t="s">
        <v>30</v>
      </c>
      <c r="B2" s="436"/>
      <c r="C2" s="436"/>
      <c r="D2" s="436"/>
      <c r="E2" s="436"/>
      <c r="F2" s="437"/>
      <c r="G2" s="437"/>
      <c r="H2" s="437" t="s">
        <v>31</v>
      </c>
    </row>
    <row r="3" ht="30" customHeight="1" spans="1:8">
      <c r="A3" s="349" t="s">
        <v>32</v>
      </c>
      <c r="B3" s="438" t="s">
        <v>33</v>
      </c>
      <c r="C3" s="438" t="s">
        <v>34</v>
      </c>
      <c r="D3" s="438" t="s">
        <v>35</v>
      </c>
      <c r="E3" s="438" t="s">
        <v>36</v>
      </c>
      <c r="F3" s="439" t="s">
        <v>37</v>
      </c>
      <c r="G3" s="439" t="s">
        <v>38</v>
      </c>
      <c r="H3" s="439" t="s">
        <v>39</v>
      </c>
    </row>
    <row r="4" ht="30" customHeight="1" spans="1:8">
      <c r="A4" s="440" t="s">
        <v>40</v>
      </c>
      <c r="B4" s="441"/>
      <c r="C4" s="441"/>
      <c r="D4" s="441"/>
      <c r="E4" s="441"/>
      <c r="F4" s="442" t="e">
        <f>IF(B4=0,"",E4/B4)-1</f>
        <v>#VALUE!</v>
      </c>
      <c r="G4" s="442" t="e">
        <f>E4/C4</f>
        <v>#DIV/0!</v>
      </c>
      <c r="H4" s="442" t="e">
        <f>E4/D4</f>
        <v>#DIV/0!</v>
      </c>
    </row>
    <row r="5" ht="30" customHeight="1" spans="1:8">
      <c r="A5" s="443" t="s">
        <v>41</v>
      </c>
      <c r="B5" s="444"/>
      <c r="C5" s="444"/>
      <c r="D5" s="444"/>
      <c r="E5" s="444"/>
      <c r="F5" s="417" t="e">
        <f t="shared" ref="F5:F36" si="0">IF(B5=0,"",E5/B5)-1</f>
        <v>#VALUE!</v>
      </c>
      <c r="G5" s="417" t="e">
        <f t="shared" ref="G5:G36" si="1">E5/C5</f>
        <v>#DIV/0!</v>
      </c>
      <c r="H5" s="417" t="e">
        <f t="shared" ref="H5:H35" si="2">E5/D5</f>
        <v>#DIV/0!</v>
      </c>
    </row>
    <row r="6" ht="30" customHeight="1" spans="1:8">
      <c r="A6" s="443" t="s">
        <v>42</v>
      </c>
      <c r="B6" s="444"/>
      <c r="C6" s="444"/>
      <c r="D6" s="444"/>
      <c r="E6" s="444"/>
      <c r="F6" s="417"/>
      <c r="G6" s="417"/>
      <c r="H6" s="417"/>
    </row>
    <row r="7" ht="30" customHeight="1" spans="1:8">
      <c r="A7" s="443" t="s">
        <v>43</v>
      </c>
      <c r="B7" s="444"/>
      <c r="C7" s="445"/>
      <c r="D7" s="444"/>
      <c r="E7" s="444"/>
      <c r="F7" s="417" t="e">
        <f t="shared" si="0"/>
        <v>#VALUE!</v>
      </c>
      <c r="G7" s="417" t="e">
        <f t="shared" si="1"/>
        <v>#DIV/0!</v>
      </c>
      <c r="H7" s="417" t="e">
        <f t="shared" si="2"/>
        <v>#DIV/0!</v>
      </c>
    </row>
    <row r="8" ht="30" customHeight="1" spans="1:8">
      <c r="A8" s="443" t="s">
        <v>44</v>
      </c>
      <c r="B8" s="444"/>
      <c r="C8" s="446"/>
      <c r="D8" s="444"/>
      <c r="E8" s="444"/>
      <c r="F8" s="417"/>
      <c r="G8" s="417"/>
      <c r="H8" s="417"/>
    </row>
    <row r="9" ht="30" customHeight="1" spans="1:8">
      <c r="A9" s="443" t="s">
        <v>45</v>
      </c>
      <c r="B9" s="444"/>
      <c r="C9" s="445"/>
      <c r="D9" s="444"/>
      <c r="E9" s="444"/>
      <c r="F9" s="417" t="e">
        <f t="shared" si="0"/>
        <v>#VALUE!</v>
      </c>
      <c r="G9" s="417" t="e">
        <f t="shared" si="1"/>
        <v>#DIV/0!</v>
      </c>
      <c r="H9" s="417" t="e">
        <f t="shared" si="2"/>
        <v>#DIV/0!</v>
      </c>
    </row>
    <row r="10" ht="30" customHeight="1" spans="1:8">
      <c r="A10" s="443" t="s">
        <v>46</v>
      </c>
      <c r="B10" s="444"/>
      <c r="C10" s="445"/>
      <c r="D10" s="444"/>
      <c r="E10" s="444"/>
      <c r="F10" s="417" t="e">
        <f t="shared" si="0"/>
        <v>#VALUE!</v>
      </c>
      <c r="G10" s="417" t="e">
        <f t="shared" si="1"/>
        <v>#DIV/0!</v>
      </c>
      <c r="H10" s="417" t="e">
        <f t="shared" si="2"/>
        <v>#DIV/0!</v>
      </c>
    </row>
    <row r="11" ht="30" customHeight="1" spans="1:8">
      <c r="A11" s="443" t="s">
        <v>47</v>
      </c>
      <c r="B11" s="444"/>
      <c r="C11" s="445"/>
      <c r="D11" s="444"/>
      <c r="E11" s="444"/>
      <c r="F11" s="417" t="e">
        <f t="shared" si="0"/>
        <v>#VALUE!</v>
      </c>
      <c r="G11" s="417" t="e">
        <f t="shared" si="1"/>
        <v>#DIV/0!</v>
      </c>
      <c r="H11" s="417" t="e">
        <f t="shared" si="2"/>
        <v>#DIV/0!</v>
      </c>
    </row>
    <row r="12" ht="30" customHeight="1" spans="1:8">
      <c r="A12" s="443" t="s">
        <v>48</v>
      </c>
      <c r="B12" s="444"/>
      <c r="C12" s="445"/>
      <c r="D12" s="444"/>
      <c r="E12" s="444"/>
      <c r="F12" s="417" t="e">
        <f t="shared" si="0"/>
        <v>#VALUE!</v>
      </c>
      <c r="G12" s="417" t="e">
        <f t="shared" si="1"/>
        <v>#DIV/0!</v>
      </c>
      <c r="H12" s="417" t="e">
        <f t="shared" si="2"/>
        <v>#DIV/0!</v>
      </c>
    </row>
    <row r="13" ht="30" customHeight="1" spans="1:8">
      <c r="A13" s="443" t="s">
        <v>49</v>
      </c>
      <c r="B13" s="444"/>
      <c r="C13" s="445"/>
      <c r="D13" s="444"/>
      <c r="E13" s="444"/>
      <c r="F13" s="417" t="e">
        <f t="shared" si="0"/>
        <v>#VALUE!</v>
      </c>
      <c r="G13" s="417" t="e">
        <f t="shared" si="1"/>
        <v>#DIV/0!</v>
      </c>
      <c r="H13" s="417" t="e">
        <f t="shared" si="2"/>
        <v>#DIV/0!</v>
      </c>
    </row>
    <row r="14" ht="30" customHeight="1" spans="1:8">
      <c r="A14" s="443" t="s">
        <v>50</v>
      </c>
      <c r="B14" s="444"/>
      <c r="C14" s="445"/>
      <c r="D14" s="444"/>
      <c r="E14" s="444"/>
      <c r="F14" s="417" t="e">
        <f t="shared" si="0"/>
        <v>#VALUE!</v>
      </c>
      <c r="G14" s="417" t="e">
        <f t="shared" si="1"/>
        <v>#DIV/0!</v>
      </c>
      <c r="H14" s="417" t="e">
        <f t="shared" si="2"/>
        <v>#DIV/0!</v>
      </c>
    </row>
    <row r="15" ht="30" customHeight="1" spans="1:8">
      <c r="A15" s="443" t="s">
        <v>51</v>
      </c>
      <c r="B15" s="444"/>
      <c r="C15" s="445"/>
      <c r="D15" s="444"/>
      <c r="E15" s="444"/>
      <c r="F15" s="417" t="e">
        <f t="shared" si="0"/>
        <v>#VALUE!</v>
      </c>
      <c r="G15" s="417" t="e">
        <f t="shared" si="1"/>
        <v>#DIV/0!</v>
      </c>
      <c r="H15" s="417" t="e">
        <f t="shared" si="2"/>
        <v>#DIV/0!</v>
      </c>
    </row>
    <row r="16" ht="30" customHeight="1" spans="1:8">
      <c r="A16" s="443" t="s">
        <v>52</v>
      </c>
      <c r="B16" s="444"/>
      <c r="C16" s="445"/>
      <c r="D16" s="444"/>
      <c r="E16" s="444"/>
      <c r="F16" s="417" t="e">
        <f t="shared" si="0"/>
        <v>#VALUE!</v>
      </c>
      <c r="G16" s="417" t="e">
        <f t="shared" si="1"/>
        <v>#DIV/0!</v>
      </c>
      <c r="H16" s="417" t="e">
        <f t="shared" si="2"/>
        <v>#DIV/0!</v>
      </c>
    </row>
    <row r="17" ht="30" customHeight="1" spans="1:8">
      <c r="A17" s="443" t="s">
        <v>53</v>
      </c>
      <c r="B17" s="444"/>
      <c r="C17" s="445"/>
      <c r="D17" s="444"/>
      <c r="E17" s="444"/>
      <c r="F17" s="417" t="e">
        <f t="shared" si="0"/>
        <v>#VALUE!</v>
      </c>
      <c r="G17" s="417" t="e">
        <f t="shared" si="1"/>
        <v>#DIV/0!</v>
      </c>
      <c r="H17" s="417" t="e">
        <f t="shared" si="2"/>
        <v>#DIV/0!</v>
      </c>
    </row>
    <row r="18" ht="30" customHeight="1" spans="1:8">
      <c r="A18" s="443" t="s">
        <v>54</v>
      </c>
      <c r="B18" s="444"/>
      <c r="C18" s="445"/>
      <c r="D18" s="444"/>
      <c r="E18" s="444"/>
      <c r="F18" s="417" t="e">
        <f t="shared" si="0"/>
        <v>#VALUE!</v>
      </c>
      <c r="G18" s="417" t="e">
        <f t="shared" si="1"/>
        <v>#DIV/0!</v>
      </c>
      <c r="H18" s="417" t="e">
        <f t="shared" si="2"/>
        <v>#DIV/0!</v>
      </c>
    </row>
    <row r="19" ht="30" customHeight="1" spans="1:8">
      <c r="A19" s="443" t="s">
        <v>55</v>
      </c>
      <c r="B19" s="444"/>
      <c r="C19" s="445"/>
      <c r="D19" s="444"/>
      <c r="E19" s="444"/>
      <c r="F19" s="417" t="e">
        <f t="shared" si="0"/>
        <v>#VALUE!</v>
      </c>
      <c r="G19" s="417" t="e">
        <f t="shared" si="1"/>
        <v>#DIV/0!</v>
      </c>
      <c r="H19" s="417" t="e">
        <f t="shared" si="2"/>
        <v>#DIV/0!</v>
      </c>
    </row>
    <row r="20" ht="30" customHeight="1" spans="1:8">
      <c r="A20" s="443" t="s">
        <v>56</v>
      </c>
      <c r="B20" s="447"/>
      <c r="C20" s="445"/>
      <c r="D20" s="444"/>
      <c r="E20" s="447"/>
      <c r="F20" s="417" t="e">
        <f t="shared" si="0"/>
        <v>#VALUE!</v>
      </c>
      <c r="G20" s="417" t="e">
        <f t="shared" si="1"/>
        <v>#DIV/0!</v>
      </c>
      <c r="H20" s="417" t="e">
        <f t="shared" si="2"/>
        <v>#DIV/0!</v>
      </c>
    </row>
    <row r="21" ht="30" customHeight="1" spans="1:8">
      <c r="A21" s="448" t="s">
        <v>57</v>
      </c>
      <c r="B21" s="449"/>
      <c r="C21" s="446"/>
      <c r="D21" s="419"/>
      <c r="E21" s="449"/>
      <c r="F21" s="417"/>
      <c r="G21" s="417"/>
      <c r="H21" s="417"/>
    </row>
    <row r="22" ht="30" customHeight="1" spans="1:8">
      <c r="A22" s="450" t="s">
        <v>58</v>
      </c>
      <c r="B22" s="441"/>
      <c r="C22" s="441"/>
      <c r="D22" s="441"/>
      <c r="E22" s="441"/>
      <c r="F22" s="442" t="e">
        <f t="shared" si="0"/>
        <v>#VALUE!</v>
      </c>
      <c r="G22" s="442" t="e">
        <f t="shared" si="1"/>
        <v>#DIV/0!</v>
      </c>
      <c r="H22" s="442" t="e">
        <f t="shared" si="2"/>
        <v>#DIV/0!</v>
      </c>
    </row>
    <row r="23" ht="30" customHeight="1" spans="1:8">
      <c r="A23" s="443" t="s">
        <v>59</v>
      </c>
      <c r="B23" s="444"/>
      <c r="C23" s="445"/>
      <c r="D23" s="444"/>
      <c r="E23" s="444"/>
      <c r="F23" s="417" t="e">
        <f t="shared" si="0"/>
        <v>#VALUE!</v>
      </c>
      <c r="G23" s="417" t="e">
        <f t="shared" si="1"/>
        <v>#DIV/0!</v>
      </c>
      <c r="H23" s="417" t="e">
        <f t="shared" si="2"/>
        <v>#DIV/0!</v>
      </c>
    </row>
    <row r="24" ht="30" customHeight="1" spans="1:8">
      <c r="A24" s="443" t="s">
        <v>60</v>
      </c>
      <c r="B24" s="444"/>
      <c r="C24" s="445"/>
      <c r="D24" s="444"/>
      <c r="E24" s="444"/>
      <c r="F24" s="417" t="e">
        <f t="shared" si="0"/>
        <v>#VALUE!</v>
      </c>
      <c r="G24" s="417" t="e">
        <f t="shared" si="1"/>
        <v>#DIV/0!</v>
      </c>
      <c r="H24" s="417" t="e">
        <f t="shared" si="2"/>
        <v>#DIV/0!</v>
      </c>
    </row>
    <row r="25" ht="30" customHeight="1" spans="1:8">
      <c r="A25" s="443" t="s">
        <v>61</v>
      </c>
      <c r="B25" s="444"/>
      <c r="C25" s="445"/>
      <c r="D25" s="444"/>
      <c r="E25" s="444"/>
      <c r="F25" s="417" t="e">
        <f t="shared" si="0"/>
        <v>#VALUE!</v>
      </c>
      <c r="G25" s="417" t="e">
        <f t="shared" si="1"/>
        <v>#DIV/0!</v>
      </c>
      <c r="H25" s="417" t="e">
        <f t="shared" si="2"/>
        <v>#DIV/0!</v>
      </c>
    </row>
    <row r="26" ht="30" customHeight="1" spans="1:8">
      <c r="A26" s="443" t="s">
        <v>62</v>
      </c>
      <c r="B26" s="444"/>
      <c r="C26" s="445"/>
      <c r="D26" s="444"/>
      <c r="E26" s="444"/>
      <c r="F26" s="417"/>
      <c r="G26" s="417"/>
      <c r="H26" s="417"/>
    </row>
    <row r="27" ht="30" customHeight="1" spans="1:8">
      <c r="A27" s="443" t="s">
        <v>63</v>
      </c>
      <c r="B27" s="444"/>
      <c r="C27" s="445"/>
      <c r="D27" s="444"/>
      <c r="E27" s="444"/>
      <c r="F27" s="417" t="e">
        <f t="shared" si="0"/>
        <v>#VALUE!</v>
      </c>
      <c r="G27" s="417" t="e">
        <f t="shared" si="1"/>
        <v>#DIV/0!</v>
      </c>
      <c r="H27" s="417" t="e">
        <f t="shared" si="2"/>
        <v>#DIV/0!</v>
      </c>
    </row>
    <row r="28" ht="30" customHeight="1" spans="1:8">
      <c r="A28" s="443" t="s">
        <v>64</v>
      </c>
      <c r="B28" s="444"/>
      <c r="C28" s="445"/>
      <c r="D28" s="444"/>
      <c r="E28" s="444"/>
      <c r="F28" s="417"/>
      <c r="G28" s="417"/>
      <c r="H28" s="417"/>
    </row>
    <row r="29" ht="30" customHeight="1" spans="1:8">
      <c r="A29" s="443" t="s">
        <v>65</v>
      </c>
      <c r="B29" s="444"/>
      <c r="C29" s="445"/>
      <c r="D29" s="444"/>
      <c r="E29" s="444"/>
      <c r="F29" s="417" t="e">
        <f t="shared" si="0"/>
        <v>#VALUE!</v>
      </c>
      <c r="G29" s="417" t="e">
        <f t="shared" si="1"/>
        <v>#DIV/0!</v>
      </c>
      <c r="H29" s="417" t="e">
        <f t="shared" si="2"/>
        <v>#DIV/0!</v>
      </c>
    </row>
    <row r="30" ht="30" customHeight="1" spans="1:8">
      <c r="A30" s="443" t="s">
        <v>66</v>
      </c>
      <c r="B30" s="444"/>
      <c r="C30" s="445"/>
      <c r="D30" s="444"/>
      <c r="E30" s="444"/>
      <c r="F30" s="417"/>
      <c r="G30" s="417"/>
      <c r="H30" s="417"/>
    </row>
    <row r="31" ht="30" customHeight="1" spans="1:8">
      <c r="A31" s="451" t="s">
        <v>67</v>
      </c>
      <c r="B31" s="441"/>
      <c r="C31" s="441">
        <f>C4+C22</f>
        <v>0</v>
      </c>
      <c r="D31" s="441">
        <f>D4+D22</f>
        <v>0</v>
      </c>
      <c r="E31" s="441">
        <f>E4+E22</f>
        <v>0</v>
      </c>
      <c r="F31" s="442" t="e">
        <f t="shared" si="0"/>
        <v>#VALUE!</v>
      </c>
      <c r="G31" s="442" t="e">
        <f t="shared" si="1"/>
        <v>#DIV/0!</v>
      </c>
      <c r="H31" s="442" t="e">
        <f t="shared" si="2"/>
        <v>#DIV/0!</v>
      </c>
    </row>
    <row r="32" ht="30" customHeight="1" spans="1:8">
      <c r="A32" s="440" t="s">
        <v>68</v>
      </c>
      <c r="B32" s="441">
        <v>1102.92</v>
      </c>
      <c r="C32" s="441">
        <v>1093.95</v>
      </c>
      <c r="D32" s="441">
        <v>1140.01</v>
      </c>
      <c r="E32" s="441">
        <v>1140.01</v>
      </c>
      <c r="F32" s="442">
        <f t="shared" si="0"/>
        <v>0.0336</v>
      </c>
      <c r="G32" s="442">
        <f t="shared" si="1"/>
        <v>1.0421</v>
      </c>
      <c r="H32" s="442">
        <f t="shared" si="2"/>
        <v>1</v>
      </c>
    </row>
    <row r="33" ht="30" customHeight="1" spans="1:8">
      <c r="A33" s="450" t="s">
        <v>69</v>
      </c>
      <c r="B33" s="441"/>
      <c r="C33" s="441"/>
      <c r="D33" s="441"/>
      <c r="E33" s="441"/>
      <c r="F33" s="442" t="e">
        <f t="shared" si="0"/>
        <v>#VALUE!</v>
      </c>
      <c r="G33" s="442" t="e">
        <f t="shared" si="1"/>
        <v>#DIV/0!</v>
      </c>
      <c r="H33" s="442" t="e">
        <f t="shared" si="2"/>
        <v>#DIV/0!</v>
      </c>
    </row>
    <row r="34" ht="30" customHeight="1" spans="1:8">
      <c r="A34" s="443" t="s">
        <v>70</v>
      </c>
      <c r="B34" s="444"/>
      <c r="C34" s="444"/>
      <c r="D34" s="444"/>
      <c r="E34" s="444"/>
      <c r="F34" s="417" t="e">
        <f t="shared" si="0"/>
        <v>#VALUE!</v>
      </c>
      <c r="G34" s="417" t="e">
        <f t="shared" si="1"/>
        <v>#DIV/0!</v>
      </c>
      <c r="H34" s="417" t="e">
        <f t="shared" si="2"/>
        <v>#DIV/0!</v>
      </c>
    </row>
    <row r="35" ht="30" customHeight="1" spans="1:8">
      <c r="A35" s="443" t="s">
        <v>71</v>
      </c>
      <c r="B35" s="444"/>
      <c r="C35" s="444"/>
      <c r="D35" s="444"/>
      <c r="E35" s="444"/>
      <c r="F35" s="417" t="e">
        <f t="shared" si="0"/>
        <v>#VALUE!</v>
      </c>
      <c r="G35" s="417" t="e">
        <f t="shared" si="1"/>
        <v>#DIV/0!</v>
      </c>
      <c r="H35" s="417" t="e">
        <f t="shared" si="2"/>
        <v>#DIV/0!</v>
      </c>
    </row>
    <row r="36" ht="30" customHeight="1" spans="1:8">
      <c r="A36" s="443" t="s">
        <v>72</v>
      </c>
      <c r="B36" s="444"/>
      <c r="C36" s="444"/>
      <c r="D36" s="444"/>
      <c r="E36" s="444"/>
      <c r="F36" s="417" t="e">
        <f t="shared" si="0"/>
        <v>#VALUE!</v>
      </c>
      <c r="G36" s="417" t="e">
        <f t="shared" si="1"/>
        <v>#DIV/0!</v>
      </c>
      <c r="H36" s="417"/>
    </row>
    <row r="37" ht="30" customHeight="1" spans="1:8">
      <c r="A37" s="452" t="s">
        <v>73</v>
      </c>
      <c r="B37" s="444"/>
      <c r="C37" s="444"/>
      <c r="D37" s="444"/>
      <c r="E37" s="444"/>
      <c r="F37" s="417" t="e">
        <f t="shared" ref="F37:F67" si="3">IF(B37=0,"",E37/B37)-1</f>
        <v>#VALUE!</v>
      </c>
      <c r="G37" s="417" t="e">
        <f t="shared" ref="G37:G67" si="4">E37/C37</f>
        <v>#DIV/0!</v>
      </c>
      <c r="H37" s="417" t="e">
        <f t="shared" ref="H37:H67" si="5">E37/D37</f>
        <v>#DIV/0!</v>
      </c>
    </row>
    <row r="38" ht="30" customHeight="1" spans="1:8">
      <c r="A38" s="452" t="s">
        <v>74</v>
      </c>
      <c r="B38" s="444"/>
      <c r="C38" s="453"/>
      <c r="D38" s="454"/>
      <c r="E38" s="444"/>
      <c r="F38" s="417" t="e">
        <f t="shared" si="3"/>
        <v>#VALUE!</v>
      </c>
      <c r="G38" s="417"/>
      <c r="H38" s="417" t="e">
        <f t="shared" si="5"/>
        <v>#DIV/0!</v>
      </c>
    </row>
    <row r="39" ht="30" customHeight="1" spans="1:8">
      <c r="A39" s="450" t="s">
        <v>75</v>
      </c>
      <c r="B39" s="441">
        <v>1098.94</v>
      </c>
      <c r="C39" s="441">
        <v>1093.95</v>
      </c>
      <c r="D39" s="441">
        <v>1098.91</v>
      </c>
      <c r="E39" s="441">
        <v>1098.91</v>
      </c>
      <c r="F39" s="442">
        <f t="shared" si="3"/>
        <v>0</v>
      </c>
      <c r="G39" s="442">
        <f>E39/C39</f>
        <v>1.0045</v>
      </c>
      <c r="H39" s="442">
        <f t="shared" si="5"/>
        <v>1</v>
      </c>
    </row>
    <row r="40" ht="30" customHeight="1" spans="1:8">
      <c r="A40" s="443" t="s">
        <v>76</v>
      </c>
      <c r="B40" s="444"/>
      <c r="C40" s="444"/>
      <c r="D40" s="455"/>
      <c r="E40" s="444"/>
      <c r="F40" s="417"/>
      <c r="G40" s="417"/>
      <c r="H40" s="417"/>
    </row>
    <row r="41" ht="30" customHeight="1" spans="1:8">
      <c r="A41" s="443" t="s">
        <v>77</v>
      </c>
      <c r="B41" s="444"/>
      <c r="C41" s="444"/>
      <c r="D41" s="456"/>
      <c r="E41" s="444">
        <v>0</v>
      </c>
      <c r="F41" s="417" t="e">
        <f t="shared" si="3"/>
        <v>#VALUE!</v>
      </c>
      <c r="G41" s="417" t="e">
        <f t="shared" si="4"/>
        <v>#DIV/0!</v>
      </c>
      <c r="H41" s="417" t="e">
        <f t="shared" si="5"/>
        <v>#DIV/0!</v>
      </c>
    </row>
    <row r="42" ht="30" customHeight="1" spans="1:8">
      <c r="A42" s="457" t="s">
        <v>78</v>
      </c>
      <c r="B42" s="444">
        <v>1098.94</v>
      </c>
      <c r="C42" s="444">
        <v>1093.95</v>
      </c>
      <c r="D42" s="444">
        <v>1098.91</v>
      </c>
      <c r="E42" s="444">
        <v>1098.91</v>
      </c>
      <c r="F42" s="417">
        <f t="shared" si="3"/>
        <v>0</v>
      </c>
      <c r="G42" s="417">
        <f t="shared" si="4"/>
        <v>1.0045</v>
      </c>
      <c r="H42" s="417">
        <f t="shared" si="5"/>
        <v>1</v>
      </c>
    </row>
    <row r="43" ht="30" customHeight="1" spans="1:8">
      <c r="A43" s="443" t="s">
        <v>79</v>
      </c>
      <c r="B43" s="444"/>
      <c r="C43" s="444"/>
      <c r="D43" s="458"/>
      <c r="E43" s="444"/>
      <c r="F43" s="417" t="e">
        <f t="shared" si="3"/>
        <v>#VALUE!</v>
      </c>
      <c r="G43" s="417" t="e">
        <f t="shared" si="4"/>
        <v>#DIV/0!</v>
      </c>
      <c r="H43" s="417" t="e">
        <f t="shared" si="5"/>
        <v>#DIV/0!</v>
      </c>
    </row>
    <row r="44" ht="30" customHeight="1" spans="1:8">
      <c r="A44" s="443" t="s">
        <v>80</v>
      </c>
      <c r="B44" s="444"/>
      <c r="C44" s="444"/>
      <c r="D44" s="456"/>
      <c r="E44" s="444"/>
      <c r="F44" s="417"/>
      <c r="G44" s="417"/>
      <c r="H44" s="417"/>
    </row>
    <row r="45" ht="30" customHeight="1" spans="1:8">
      <c r="A45" s="443" t="s">
        <v>81</v>
      </c>
      <c r="B45" s="444"/>
      <c r="D45" s="444"/>
      <c r="E45" s="444"/>
      <c r="F45" s="417"/>
      <c r="G45" s="417"/>
      <c r="H45" s="417"/>
    </row>
    <row r="46" ht="30" customHeight="1" spans="1:8">
      <c r="A46" s="443" t="s">
        <v>82</v>
      </c>
      <c r="B46" s="444"/>
      <c r="C46" s="444"/>
      <c r="D46" s="444"/>
      <c r="E46" s="444"/>
      <c r="F46" s="417"/>
      <c r="G46" s="417"/>
      <c r="H46" s="417"/>
    </row>
    <row r="47" ht="30" customHeight="1" spans="1:8">
      <c r="A47" s="443" t="s">
        <v>83</v>
      </c>
      <c r="B47" s="444"/>
      <c r="C47" s="444"/>
      <c r="D47" s="444"/>
      <c r="E47" s="444"/>
      <c r="F47" s="417"/>
      <c r="G47" s="417"/>
      <c r="H47" s="417"/>
    </row>
    <row r="48" ht="30" customHeight="1" spans="1:8">
      <c r="A48" s="443" t="s">
        <v>84</v>
      </c>
      <c r="B48" s="444"/>
      <c r="C48" s="444"/>
      <c r="D48" s="444"/>
      <c r="E48" s="444"/>
      <c r="F48" s="417"/>
      <c r="G48" s="417"/>
      <c r="H48" s="417"/>
    </row>
    <row r="49" ht="30" customHeight="1" spans="1:8">
      <c r="A49" s="443" t="s">
        <v>85</v>
      </c>
      <c r="B49" s="444"/>
      <c r="C49" s="444"/>
      <c r="D49" s="444"/>
      <c r="E49" s="444"/>
      <c r="F49" s="417"/>
      <c r="G49" s="417"/>
      <c r="H49" s="417"/>
    </row>
    <row r="50" ht="30" customHeight="1" spans="1:8">
      <c r="A50" s="443" t="s">
        <v>86</v>
      </c>
      <c r="B50" s="444"/>
      <c r="C50" s="444"/>
      <c r="D50" s="444"/>
      <c r="E50" s="444"/>
      <c r="F50" s="417"/>
      <c r="G50" s="417"/>
      <c r="H50" s="417"/>
    </row>
    <row r="51" ht="30" customHeight="1" spans="1:8">
      <c r="A51" s="443" t="s">
        <v>87</v>
      </c>
      <c r="B51" s="444"/>
      <c r="C51" s="444"/>
      <c r="D51" s="444"/>
      <c r="E51" s="444"/>
      <c r="F51" s="417"/>
      <c r="G51" s="417"/>
      <c r="H51" s="417"/>
    </row>
    <row r="52" ht="30" customHeight="1" spans="1:8">
      <c r="A52" s="443" t="s">
        <v>88</v>
      </c>
      <c r="B52" s="444"/>
      <c r="C52" s="444"/>
      <c r="D52" s="444"/>
      <c r="E52" s="444">
        <v>0</v>
      </c>
      <c r="F52" s="417" t="e">
        <f t="shared" si="3"/>
        <v>#VALUE!</v>
      </c>
      <c r="G52" s="417" t="e">
        <f t="shared" si="4"/>
        <v>#DIV/0!</v>
      </c>
      <c r="H52" s="417" t="e">
        <f t="shared" si="5"/>
        <v>#DIV/0!</v>
      </c>
    </row>
    <row r="53" ht="30" customHeight="1" spans="1:8">
      <c r="A53" s="443" t="s">
        <v>89</v>
      </c>
      <c r="B53" s="444"/>
      <c r="C53" s="444"/>
      <c r="D53" s="444"/>
      <c r="E53" s="444"/>
      <c r="F53" s="417" t="e">
        <f t="shared" si="3"/>
        <v>#VALUE!</v>
      </c>
      <c r="G53" s="417" t="e">
        <f t="shared" si="4"/>
        <v>#DIV/0!</v>
      </c>
      <c r="H53" s="417" t="e">
        <f t="shared" si="5"/>
        <v>#DIV/0!</v>
      </c>
    </row>
    <row r="54" ht="30" customHeight="1" spans="1:8">
      <c r="A54" s="443" t="s">
        <v>90</v>
      </c>
      <c r="B54" s="444"/>
      <c r="C54" s="444"/>
      <c r="D54" s="444"/>
      <c r="E54" s="444"/>
      <c r="F54" s="417" t="e">
        <f t="shared" si="3"/>
        <v>#VALUE!</v>
      </c>
      <c r="G54" s="417" t="e">
        <f t="shared" si="4"/>
        <v>#DIV/0!</v>
      </c>
      <c r="H54" s="417" t="e">
        <f t="shared" si="5"/>
        <v>#DIV/0!</v>
      </c>
    </row>
    <row r="55" ht="30" customHeight="1" spans="1:8">
      <c r="A55" s="443" t="s">
        <v>91</v>
      </c>
      <c r="B55" s="444"/>
      <c r="C55" s="444"/>
      <c r="D55" s="444"/>
      <c r="E55" s="444"/>
      <c r="F55" s="417"/>
      <c r="G55" s="417"/>
      <c r="H55" s="417"/>
    </row>
    <row r="56" ht="30" customHeight="1" spans="1:8">
      <c r="A56" s="443" t="s">
        <v>92</v>
      </c>
      <c r="B56" s="444"/>
      <c r="C56" s="444"/>
      <c r="D56" s="444"/>
      <c r="E56" s="444"/>
      <c r="F56" s="417" t="e">
        <f t="shared" si="3"/>
        <v>#VALUE!</v>
      </c>
      <c r="G56" s="417" t="e">
        <f t="shared" si="4"/>
        <v>#DIV/0!</v>
      </c>
      <c r="H56" s="417" t="e">
        <f t="shared" si="5"/>
        <v>#DIV/0!</v>
      </c>
    </row>
    <row r="57" ht="30" customHeight="1" spans="1:8">
      <c r="A57" s="443" t="s">
        <v>93</v>
      </c>
      <c r="B57" s="444"/>
      <c r="C57" s="444"/>
      <c r="D57" s="444"/>
      <c r="E57" s="444"/>
      <c r="F57" s="417" t="e">
        <f t="shared" si="3"/>
        <v>#VALUE!</v>
      </c>
      <c r="G57" s="417" t="e">
        <f t="shared" si="4"/>
        <v>#DIV/0!</v>
      </c>
      <c r="H57" s="417" t="e">
        <f t="shared" si="5"/>
        <v>#DIV/0!</v>
      </c>
    </row>
    <row r="58" ht="30" customHeight="1" spans="1:8">
      <c r="A58" s="443" t="s">
        <v>94</v>
      </c>
      <c r="B58" s="444"/>
      <c r="C58" s="444"/>
      <c r="D58" s="444"/>
      <c r="E58" s="444"/>
      <c r="F58" s="417" t="e">
        <f t="shared" si="3"/>
        <v>#VALUE!</v>
      </c>
      <c r="G58" s="417" t="e">
        <f t="shared" si="4"/>
        <v>#DIV/0!</v>
      </c>
      <c r="H58" s="417" t="e">
        <f t="shared" si="5"/>
        <v>#DIV/0!</v>
      </c>
    </row>
    <row r="59" ht="30" customHeight="1" spans="1:8">
      <c r="A59" s="443" t="s">
        <v>95</v>
      </c>
      <c r="B59" s="444"/>
      <c r="C59" s="444"/>
      <c r="D59" s="444"/>
      <c r="E59" s="444"/>
      <c r="F59" s="417"/>
      <c r="G59" s="417"/>
      <c r="H59" s="417"/>
    </row>
    <row r="60" ht="30" customHeight="1" spans="1:8">
      <c r="A60" s="443" t="s">
        <v>96</v>
      </c>
      <c r="B60" s="444"/>
      <c r="C60" s="444"/>
      <c r="D60" s="456"/>
      <c r="E60" s="444"/>
      <c r="F60" s="417" t="e">
        <f t="shared" si="3"/>
        <v>#VALUE!</v>
      </c>
      <c r="G60" s="417" t="e">
        <f t="shared" si="4"/>
        <v>#DIV/0!</v>
      </c>
      <c r="H60" s="417" t="e">
        <f t="shared" si="5"/>
        <v>#DIV/0!</v>
      </c>
    </row>
    <row r="61" ht="30" customHeight="1" spans="1:8">
      <c r="A61" s="443" t="s">
        <v>97</v>
      </c>
      <c r="B61" s="444"/>
      <c r="C61" s="444"/>
      <c r="D61" s="456"/>
      <c r="E61" s="444"/>
      <c r="F61" s="417" t="e">
        <f t="shared" si="3"/>
        <v>#VALUE!</v>
      </c>
      <c r="G61" s="417" t="e">
        <f t="shared" si="4"/>
        <v>#DIV/0!</v>
      </c>
      <c r="H61" s="417" t="e">
        <f t="shared" si="5"/>
        <v>#DIV/0!</v>
      </c>
    </row>
    <row r="62" ht="30" customHeight="1" spans="1:8">
      <c r="A62" s="443" t="s">
        <v>98</v>
      </c>
      <c r="B62" s="444"/>
      <c r="C62" s="444"/>
      <c r="D62" s="456"/>
      <c r="E62" s="444"/>
      <c r="F62" s="417" t="e">
        <f t="shared" si="3"/>
        <v>#VALUE!</v>
      </c>
      <c r="G62" s="417" t="e">
        <f t="shared" si="4"/>
        <v>#DIV/0!</v>
      </c>
      <c r="H62" s="417" t="e">
        <f t="shared" si="5"/>
        <v>#DIV/0!</v>
      </c>
    </row>
    <row r="63" ht="30" customHeight="1" spans="1:8">
      <c r="A63" s="443" t="s">
        <v>99</v>
      </c>
      <c r="B63" s="444"/>
      <c r="C63" s="444"/>
      <c r="D63" s="456"/>
      <c r="E63" s="444"/>
      <c r="F63" s="417" t="e">
        <f t="shared" si="3"/>
        <v>#VALUE!</v>
      </c>
      <c r="G63" s="417" t="e">
        <f t="shared" si="4"/>
        <v>#DIV/0!</v>
      </c>
      <c r="H63" s="417" t="e">
        <f t="shared" si="5"/>
        <v>#DIV/0!</v>
      </c>
    </row>
    <row r="64" ht="30" customHeight="1" spans="1:8">
      <c r="A64" s="443" t="s">
        <v>100</v>
      </c>
      <c r="B64" s="444"/>
      <c r="C64" s="444"/>
      <c r="D64" s="456"/>
      <c r="E64" s="444"/>
      <c r="F64" s="417" t="e">
        <f t="shared" si="3"/>
        <v>#VALUE!</v>
      </c>
      <c r="G64" s="417" t="e">
        <f t="shared" si="4"/>
        <v>#DIV/0!</v>
      </c>
      <c r="H64" s="417" t="e">
        <f t="shared" si="5"/>
        <v>#DIV/0!</v>
      </c>
    </row>
    <row r="65" ht="30" customHeight="1" spans="1:8">
      <c r="A65" s="443" t="s">
        <v>101</v>
      </c>
      <c r="B65" s="444"/>
      <c r="C65" s="444"/>
      <c r="D65" s="456"/>
      <c r="E65" s="444"/>
      <c r="F65" s="417" t="e">
        <f t="shared" si="3"/>
        <v>#VALUE!</v>
      </c>
      <c r="G65" s="417" t="e">
        <f t="shared" si="4"/>
        <v>#DIV/0!</v>
      </c>
      <c r="H65" s="417" t="e">
        <f t="shared" si="5"/>
        <v>#DIV/0!</v>
      </c>
    </row>
    <row r="66" ht="30" customHeight="1" spans="1:8">
      <c r="A66" s="443" t="s">
        <v>102</v>
      </c>
      <c r="B66" s="444"/>
      <c r="C66" s="444"/>
      <c r="D66" s="444"/>
      <c r="E66" s="444"/>
      <c r="F66" s="417"/>
      <c r="G66" s="417"/>
      <c r="H66" s="417"/>
    </row>
    <row r="67" ht="30" customHeight="1" spans="1:8">
      <c r="A67" s="443" t="s">
        <v>103</v>
      </c>
      <c r="B67" s="444"/>
      <c r="C67" s="444"/>
      <c r="D67" s="456"/>
      <c r="E67" s="444"/>
      <c r="F67" s="417" t="e">
        <f t="shared" si="3"/>
        <v>#VALUE!</v>
      </c>
      <c r="G67" s="417" t="e">
        <f t="shared" si="4"/>
        <v>#DIV/0!</v>
      </c>
      <c r="H67" s="417" t="e">
        <f t="shared" si="5"/>
        <v>#DIV/0!</v>
      </c>
    </row>
    <row r="68" ht="30" customHeight="1" spans="1:8">
      <c r="A68" s="443" t="s">
        <v>104</v>
      </c>
      <c r="B68" s="444"/>
      <c r="C68" s="444"/>
      <c r="D68" s="456"/>
      <c r="E68" s="444"/>
      <c r="F68" s="417"/>
      <c r="G68" s="417"/>
      <c r="H68" s="417"/>
    </row>
    <row r="69" ht="30" customHeight="1" spans="1:8">
      <c r="A69" s="443" t="s">
        <v>105</v>
      </c>
      <c r="B69" s="444"/>
      <c r="C69" s="444"/>
      <c r="D69" s="456"/>
      <c r="E69" s="444"/>
      <c r="F69" s="417" t="e">
        <f>IF(B69=0,"",E69/B69)-1</f>
        <v>#VALUE!</v>
      </c>
      <c r="G69" s="417" t="e">
        <f>E69/C69</f>
        <v>#DIV/0!</v>
      </c>
      <c r="H69" s="417" t="e">
        <f>E69/D69</f>
        <v>#DIV/0!</v>
      </c>
    </row>
    <row r="70" ht="30" customHeight="1" spans="1:8">
      <c r="A70" s="443" t="s">
        <v>106</v>
      </c>
      <c r="B70" s="444"/>
      <c r="C70" s="444"/>
      <c r="D70" s="444"/>
      <c r="E70" s="444"/>
      <c r="F70" s="417"/>
      <c r="G70" s="417"/>
      <c r="H70" s="417"/>
    </row>
    <row r="71" ht="30" customHeight="1" spans="1:8">
      <c r="A71" s="443" t="s">
        <v>107</v>
      </c>
      <c r="B71" s="444"/>
      <c r="C71" s="444"/>
      <c r="D71" s="444"/>
      <c r="E71" s="444"/>
      <c r="F71" s="417" t="e">
        <f>IF(B71=0,"",E71/B71)-1</f>
        <v>#VALUE!</v>
      </c>
      <c r="G71" s="417" t="e">
        <f>E71/C71</f>
        <v>#DIV/0!</v>
      </c>
      <c r="H71" s="417" t="e">
        <f>E71/D71</f>
        <v>#DIV/0!</v>
      </c>
    </row>
    <row r="72" ht="30" customHeight="1" spans="1:8">
      <c r="A72" s="459" t="s">
        <v>108</v>
      </c>
      <c r="B72" s="441">
        <v>3.98</v>
      </c>
      <c r="C72" s="441">
        <v>0</v>
      </c>
      <c r="D72" s="441">
        <v>41.1</v>
      </c>
      <c r="E72" s="441">
        <v>41.1</v>
      </c>
      <c r="F72" s="442">
        <f>IF(B72=0,"",E72/B72)-1</f>
        <v>9.3266</v>
      </c>
      <c r="G72" s="442" t="e">
        <f>E72/C72</f>
        <v>#DIV/0!</v>
      </c>
      <c r="H72" s="442">
        <f>E72/D72</f>
        <v>1</v>
      </c>
    </row>
    <row r="73" ht="30" customHeight="1" spans="1:8">
      <c r="A73" s="460" t="s">
        <v>109</v>
      </c>
      <c r="B73" s="444"/>
      <c r="C73" s="454"/>
      <c r="D73" s="454"/>
      <c r="E73" s="444"/>
      <c r="F73" s="417"/>
      <c r="G73" s="417"/>
      <c r="H73" s="417"/>
    </row>
    <row r="74" ht="30" customHeight="1" spans="1:8">
      <c r="A74" s="443" t="s">
        <v>110</v>
      </c>
      <c r="B74" s="444"/>
      <c r="C74" s="454"/>
      <c r="D74" s="454"/>
      <c r="E74" s="444"/>
      <c r="F74" s="417"/>
      <c r="G74" s="417"/>
      <c r="H74" s="417"/>
    </row>
    <row r="75" ht="30" customHeight="1" spans="1:8">
      <c r="A75" s="450" t="s">
        <v>111</v>
      </c>
      <c r="B75" s="441">
        <f>B76+B77+B78+B79</f>
        <v>0</v>
      </c>
      <c r="C75" s="441">
        <f>C76+C77+C78+C79</f>
        <v>0</v>
      </c>
      <c r="D75" s="441">
        <f>D76+D77+D78+D79</f>
        <v>0</v>
      </c>
      <c r="E75" s="441">
        <f>E76+E77+E78+E79</f>
        <v>0</v>
      </c>
      <c r="F75" s="442" t="e">
        <f>IF(B75=0,"",E75/B75)-1</f>
        <v>#VALUE!</v>
      </c>
      <c r="G75" s="442" t="e">
        <f>E75/C75</f>
        <v>#DIV/0!</v>
      </c>
      <c r="H75" s="442" t="e">
        <f>E75/D75</f>
        <v>#DIV/0!</v>
      </c>
    </row>
    <row r="76" ht="30" customHeight="1" spans="1:8">
      <c r="A76" s="443" t="s">
        <v>112</v>
      </c>
      <c r="B76" s="444"/>
      <c r="C76" s="461"/>
      <c r="D76" s="461"/>
      <c r="E76" s="444"/>
      <c r="F76" s="417"/>
      <c r="G76" s="417"/>
      <c r="H76" s="417"/>
    </row>
    <row r="77" ht="30" customHeight="1" spans="1:8">
      <c r="A77" s="443" t="s">
        <v>113</v>
      </c>
      <c r="B77" s="444"/>
      <c r="C77" s="462"/>
      <c r="D77" s="461"/>
      <c r="E77" s="444"/>
      <c r="F77" s="417" t="e">
        <f t="shared" ref="F77:F82" si="6">IF(B77=0,"",E77/B77)-1</f>
        <v>#VALUE!</v>
      </c>
      <c r="G77" s="417" t="e">
        <f t="shared" ref="G77:G82" si="7">E77/C77</f>
        <v>#DIV/0!</v>
      </c>
      <c r="H77" s="417" t="e">
        <f t="shared" ref="H77:H82" si="8">E77/D77</f>
        <v>#DIV/0!</v>
      </c>
    </row>
    <row r="78" ht="30" customHeight="1" spans="1:8">
      <c r="A78" s="443" t="s">
        <v>114</v>
      </c>
      <c r="B78" s="444"/>
      <c r="C78" s="462"/>
      <c r="D78" s="461"/>
      <c r="E78" s="444"/>
      <c r="F78" s="417" t="e">
        <f t="shared" si="6"/>
        <v>#VALUE!</v>
      </c>
      <c r="G78" s="417" t="e">
        <f t="shared" si="7"/>
        <v>#DIV/0!</v>
      </c>
      <c r="H78" s="417" t="e">
        <f t="shared" si="8"/>
        <v>#DIV/0!</v>
      </c>
    </row>
    <row r="79" ht="30" customHeight="1" spans="1:8">
      <c r="A79" s="443" t="s">
        <v>115</v>
      </c>
      <c r="B79" s="444"/>
      <c r="C79" s="462"/>
      <c r="D79" s="461"/>
      <c r="E79" s="444"/>
      <c r="F79" s="417" t="e">
        <f t="shared" si="6"/>
        <v>#VALUE!</v>
      </c>
      <c r="G79" s="417" t="e">
        <f t="shared" si="7"/>
        <v>#DIV/0!</v>
      </c>
      <c r="H79" s="417" t="e">
        <f t="shared" si="8"/>
        <v>#DIV/0!</v>
      </c>
    </row>
    <row r="80" ht="30" customHeight="1" spans="1:8">
      <c r="A80" s="450" t="s">
        <v>116</v>
      </c>
      <c r="B80" s="441"/>
      <c r="C80" s="441"/>
      <c r="D80" s="441"/>
      <c r="E80" s="441"/>
      <c r="F80" s="442" t="e">
        <f t="shared" si="6"/>
        <v>#VALUE!</v>
      </c>
      <c r="G80" s="442" t="e">
        <f t="shared" si="7"/>
        <v>#DIV/0!</v>
      </c>
      <c r="H80" s="442" t="e">
        <f t="shared" si="8"/>
        <v>#DIV/0!</v>
      </c>
    </row>
    <row r="81" ht="30" customHeight="1" spans="1:8">
      <c r="A81" s="450" t="s">
        <v>117</v>
      </c>
      <c r="B81" s="441"/>
      <c r="C81" s="441"/>
      <c r="D81" s="463"/>
      <c r="E81" s="441"/>
      <c r="F81" s="442" t="e">
        <f t="shared" si="6"/>
        <v>#VALUE!</v>
      </c>
      <c r="G81" s="442" t="e">
        <f t="shared" si="7"/>
        <v>#DIV/0!</v>
      </c>
      <c r="H81" s="442" t="e">
        <f t="shared" si="8"/>
        <v>#DIV/0!</v>
      </c>
    </row>
    <row r="82" ht="30" customHeight="1" spans="1:8">
      <c r="A82" s="464" t="s">
        <v>118</v>
      </c>
      <c r="B82" s="441">
        <f>B31+B32</f>
        <v>1102.92</v>
      </c>
      <c r="C82" s="441">
        <f>C72+C42</f>
        <v>1093.95</v>
      </c>
      <c r="D82" s="441">
        <f>D72+D42</f>
        <v>1140.01</v>
      </c>
      <c r="E82" s="441">
        <f>E72+E42</f>
        <v>1140.01</v>
      </c>
      <c r="F82" s="442">
        <f t="shared" si="6"/>
        <v>0.0336</v>
      </c>
      <c r="G82" s="442">
        <f t="shared" si="7"/>
        <v>1.0421</v>
      </c>
      <c r="H82" s="442">
        <f t="shared" si="8"/>
        <v>1</v>
      </c>
    </row>
    <row r="83" ht="27.75" customHeight="1" spans="1:8">
      <c r="A83" s="465"/>
      <c r="B83" s="466"/>
      <c r="C83" s="466"/>
      <c r="D83" s="466"/>
      <c r="E83" s="466"/>
      <c r="F83" s="465"/>
      <c r="G83" s="465"/>
      <c r="H83" s="465"/>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fRule type="expression" dxfId="0" priority="28"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 D24 D28 D29 D30 D25:D27">
      <formula1>OR(D23="",ISNUMBER(D23))</formula1>
    </dataValidation>
  </dataValidations>
  <printOptions horizontalCentered="1"/>
  <pageMargins left="0.393055555555556" right="0.393055555555556" top="0.786805555555556" bottom="0.590277777777778" header="0" footer="0.393055555555556"/>
  <pageSetup paperSize="9" scale="72" fitToHeight="0" orientation="portrait" blackAndWhite="1" useFirstPageNumber="1" errors="blank" horizontalDpi="600"/>
  <headerFooter alignWithMargins="0" scaleWithDoc="0">
    <oddFooter>&amp;C- &amp;P -</oddFooter>
  </headerFooter>
  <rowBreaks count="1" manualBreakCount="1">
    <brk id="65" max="7" man="1"/>
  </rowBreaks>
  <colBreaks count="1" manualBreakCount="1">
    <brk id="8" max="83"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119</v>
      </c>
      <c r="G1" s="161"/>
      <c r="H1" s="161"/>
      <c r="I1" s="161"/>
      <c r="J1" s="161"/>
      <c r="K1" s="161"/>
      <c r="L1" s="161"/>
      <c r="M1" s="161"/>
      <c r="N1" s="161"/>
    </row>
    <row r="2" ht="19.5" customHeight="1" spans="1:14">
      <c r="A2" s="162" t="s">
        <v>120</v>
      </c>
      <c r="F2" s="163" t="s">
        <v>120</v>
      </c>
      <c r="G2" s="163"/>
      <c r="H2" s="163"/>
      <c r="I2" s="163"/>
      <c r="J2" s="171"/>
      <c r="K2" s="171"/>
      <c r="L2" s="171" t="s">
        <v>31</v>
      </c>
      <c r="M2" s="171"/>
      <c r="N2" s="173" t="s">
        <v>121</v>
      </c>
    </row>
    <row r="3" ht="30.75" customHeight="1" spans="1:14">
      <c r="A3" s="164" t="s">
        <v>122</v>
      </c>
      <c r="B3" s="164" t="s">
        <v>123</v>
      </c>
      <c r="C3" s="164" t="s">
        <v>124</v>
      </c>
      <c r="D3" s="164" t="s">
        <v>125</v>
      </c>
      <c r="E3" s="423" t="s">
        <v>125</v>
      </c>
      <c r="F3" s="424" t="s">
        <v>126</v>
      </c>
      <c r="G3" s="425" t="s">
        <v>127</v>
      </c>
      <c r="H3" s="425" t="s">
        <v>128</v>
      </c>
      <c r="I3" s="166" t="s">
        <v>129</v>
      </c>
      <c r="J3" s="166" t="s">
        <v>130</v>
      </c>
      <c r="K3" s="174" t="s">
        <v>131</v>
      </c>
      <c r="L3" s="174" t="s">
        <v>132</v>
      </c>
      <c r="M3" s="174" t="s">
        <v>133</v>
      </c>
      <c r="N3" s="31" t="s">
        <v>134</v>
      </c>
    </row>
    <row r="4" ht="21.95" customHeight="1" spans="1:17">
      <c r="A4" s="167" t="s">
        <v>135</v>
      </c>
      <c r="B4" s="168" t="s">
        <v>136</v>
      </c>
      <c r="C4" s="168" t="s">
        <v>136</v>
      </c>
      <c r="D4" s="169" t="s">
        <v>137</v>
      </c>
      <c r="E4" s="168" t="s">
        <v>136</v>
      </c>
      <c r="F4" s="20" t="s">
        <v>138</v>
      </c>
      <c r="G4" s="170">
        <f>SUMIF($B5:$B$1301,$D4,$G5:$G$1301)</f>
        <v>3994841</v>
      </c>
      <c r="H4" s="170">
        <f>SUMIF($B5:$B$1301,$D4,$H5:$H$1301)</f>
        <v>4158800</v>
      </c>
      <c r="I4" s="170">
        <f>SUMIF($B5:$B$1301,$D4,$I5:$I$1301)</f>
        <v>4024756</v>
      </c>
      <c r="J4" s="170">
        <f>VLOOKUP(F4,全省决算数!$B:$C,2,0)</f>
        <v>3885069</v>
      </c>
      <c r="K4" s="426">
        <f>J4/G4</f>
        <v>0.973</v>
      </c>
      <c r="L4" s="427">
        <f>J4/H4</f>
        <v>0.934</v>
      </c>
      <c r="M4" s="426">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136</v>
      </c>
      <c r="B5" s="168" t="s">
        <v>137</v>
      </c>
      <c r="C5" s="168" t="s">
        <v>136</v>
      </c>
      <c r="D5" s="169" t="s">
        <v>139</v>
      </c>
      <c r="E5" s="168" t="s">
        <v>136</v>
      </c>
      <c r="F5" s="23" t="s">
        <v>140</v>
      </c>
      <c r="G5" s="26">
        <f>SUMIF($C6:$C$1301,$D5,$G6:$G$1301)</f>
        <v>108529</v>
      </c>
      <c r="H5" s="26">
        <f>VLOOKUP(F5,全省预算!$F:$H,3,0)</f>
        <v>114100</v>
      </c>
      <c r="I5" s="26">
        <f>VLOOKUP(D5,全省调整!A:I,3,0)</f>
        <v>119351</v>
      </c>
      <c r="J5" s="26">
        <f>VLOOKUP(F5,全省决算数!$B:$C,2,0)</f>
        <v>116631</v>
      </c>
      <c r="K5" s="428">
        <f t="shared" ref="K5:K68" si="1">J5/G5</f>
        <v>1.075</v>
      </c>
      <c r="L5" s="428">
        <f t="shared" ref="L5:L68" si="2">J5/H5</f>
        <v>1.022</v>
      </c>
      <c r="M5" s="428">
        <f t="shared" ref="M5:M68" si="3">IFERROR(J5/I5,0)</f>
        <v>0.977</v>
      </c>
      <c r="N5" s="135">
        <f t="shared" si="0"/>
        <v>0.075</v>
      </c>
      <c r="O5" s="176" t="str">
        <f t="shared" ref="O5:O67" si="4">IF(F5&lt;&gt;"",IF(SUM(G5:J5)&lt;&gt;0,"是","否"),"空")</f>
        <v>是</v>
      </c>
      <c r="P5" s="176" t="str">
        <f t="shared" ref="P5:P68" si="5">IF(C5&lt;&gt;"","否","是")</f>
        <v>是</v>
      </c>
    </row>
    <row r="6" hidden="1" spans="1:16">
      <c r="A6" s="167" t="s">
        <v>136</v>
      </c>
      <c r="B6" s="168" t="s">
        <v>136</v>
      </c>
      <c r="C6" s="168" t="s">
        <v>139</v>
      </c>
      <c r="D6" s="169" t="s">
        <v>141</v>
      </c>
      <c r="E6" s="168">
        <v>7</v>
      </c>
      <c r="F6" s="23" t="s">
        <v>142</v>
      </c>
      <c r="G6" s="26">
        <f>VLOOKUP(D6,全省上年决算数!$D$4:$G$1301,4)</f>
        <v>62157</v>
      </c>
      <c r="H6" s="26">
        <f>IFERROR(VLOOKUP(D6,全省预算!D:I,5,0),)</f>
        <v>65500</v>
      </c>
      <c r="I6" s="26"/>
      <c r="J6" s="26">
        <f>SUMIF(全省决算数!A5:A1385,D6:D1302,全省决算数!C5:C1385)</f>
        <v>75262</v>
      </c>
      <c r="K6" s="428">
        <f t="shared" si="1"/>
        <v>1.211</v>
      </c>
      <c r="L6" s="428">
        <f t="shared" si="2"/>
        <v>1.149</v>
      </c>
      <c r="M6" s="428">
        <f t="shared" si="3"/>
        <v>0</v>
      </c>
      <c r="N6" s="135">
        <f t="shared" si="0"/>
        <v>0.211</v>
      </c>
      <c r="O6" s="176" t="str">
        <f t="shared" si="4"/>
        <v>是</v>
      </c>
      <c r="P6" s="176" t="str">
        <f t="shared" si="5"/>
        <v>否</v>
      </c>
    </row>
    <row r="7" hidden="1" spans="1:16">
      <c r="A7" s="167" t="s">
        <v>136</v>
      </c>
      <c r="B7" s="168" t="s">
        <v>136</v>
      </c>
      <c r="C7" s="168" t="s">
        <v>139</v>
      </c>
      <c r="D7" s="169" t="s">
        <v>143</v>
      </c>
      <c r="E7" s="168">
        <v>8</v>
      </c>
      <c r="F7" s="23" t="s">
        <v>144</v>
      </c>
      <c r="G7" s="26">
        <f>VLOOKUP(D7,全省上年决算数!$D$4:$G$1301,4)</f>
        <v>13142</v>
      </c>
      <c r="H7" s="26">
        <f>IFERROR(VLOOKUP(D7,全省预算!D:I,5,0),)</f>
        <v>13500</v>
      </c>
      <c r="I7" s="26"/>
      <c r="J7" s="26">
        <f>SUMIF(全省决算数!A6:A1386,D7:D1303,全省决算数!C6:C1386)</f>
        <v>10673</v>
      </c>
      <c r="K7" s="428">
        <f t="shared" si="1"/>
        <v>0.812</v>
      </c>
      <c r="L7" s="429">
        <f t="shared" si="2"/>
        <v>0.791</v>
      </c>
      <c r="M7" s="428">
        <f t="shared" si="3"/>
        <v>0</v>
      </c>
      <c r="N7" s="135">
        <f t="shared" si="0"/>
        <v>-0.188</v>
      </c>
      <c r="O7" s="176" t="str">
        <f t="shared" si="4"/>
        <v>是</v>
      </c>
      <c r="P7" s="176" t="str">
        <f t="shared" si="5"/>
        <v>否</v>
      </c>
    </row>
    <row r="8" hidden="1" spans="1:16">
      <c r="A8" s="167" t="s">
        <v>136</v>
      </c>
      <c r="B8" s="168" t="s">
        <v>136</v>
      </c>
      <c r="C8" s="168" t="s">
        <v>139</v>
      </c>
      <c r="D8" s="169" t="s">
        <v>145</v>
      </c>
      <c r="E8" s="168">
        <v>9</v>
      </c>
      <c r="F8" s="23" t="s">
        <v>146</v>
      </c>
      <c r="G8" s="26">
        <f>VLOOKUP(D8,全省上年决算数!$D$4:$G$1301,4)</f>
        <v>479</v>
      </c>
      <c r="H8" s="26">
        <f>IFERROR(VLOOKUP(D8,全省预算!D:I,5,0),)</f>
        <v>500</v>
      </c>
      <c r="I8" s="26"/>
      <c r="J8" s="26">
        <f>SUMIF(全省决算数!A7:A1387,D8:D1304,全省决算数!C7:C1387)</f>
        <v>802</v>
      </c>
      <c r="K8" s="428">
        <f t="shared" si="1"/>
        <v>1.674</v>
      </c>
      <c r="L8" s="429">
        <f t="shared" si="2"/>
        <v>1.604</v>
      </c>
      <c r="M8" s="428">
        <f t="shared" si="3"/>
        <v>0</v>
      </c>
      <c r="N8" s="135">
        <f t="shared" si="0"/>
        <v>0.674</v>
      </c>
      <c r="O8" s="176" t="str">
        <f t="shared" si="4"/>
        <v>是</v>
      </c>
      <c r="P8" s="176" t="str">
        <f t="shared" si="5"/>
        <v>否</v>
      </c>
    </row>
    <row r="9" hidden="1" spans="1:16">
      <c r="A9" s="167" t="s">
        <v>136</v>
      </c>
      <c r="B9" s="168" t="s">
        <v>136</v>
      </c>
      <c r="C9" s="168" t="s">
        <v>139</v>
      </c>
      <c r="D9" s="169" t="s">
        <v>147</v>
      </c>
      <c r="E9" s="168" t="s">
        <v>148</v>
      </c>
      <c r="F9" s="23" t="s">
        <v>149</v>
      </c>
      <c r="G9" s="26">
        <f>VLOOKUP(D9,全省上年决算数!$D$4:$G$1301,4)</f>
        <v>10837</v>
      </c>
      <c r="H9" s="26">
        <f>IFERROR(VLOOKUP(D9,全省预算!D:I,5,0),)</f>
        <v>11500</v>
      </c>
      <c r="I9" s="26"/>
      <c r="J9" s="26">
        <f>SUMIF(全省决算数!A8:A1388,D9:D1305,全省决算数!C8:C1388)</f>
        <v>10770</v>
      </c>
      <c r="K9" s="428">
        <f t="shared" si="1"/>
        <v>0.994</v>
      </c>
      <c r="L9" s="429"/>
      <c r="M9" s="428">
        <f t="shared" si="3"/>
        <v>0</v>
      </c>
      <c r="N9" s="135">
        <f t="shared" si="0"/>
        <v>-0.006</v>
      </c>
      <c r="O9" s="176" t="str">
        <f t="shared" si="4"/>
        <v>是</v>
      </c>
      <c r="P9" s="176" t="str">
        <f t="shared" si="5"/>
        <v>否</v>
      </c>
    </row>
    <row r="10" hidden="1" spans="1:16">
      <c r="A10" s="167" t="s">
        <v>136</v>
      </c>
      <c r="B10" s="129" t="s">
        <v>136</v>
      </c>
      <c r="C10" s="168" t="s">
        <v>139</v>
      </c>
      <c r="D10" s="169" t="s">
        <v>150</v>
      </c>
      <c r="E10" s="168" t="s">
        <v>148</v>
      </c>
      <c r="F10" s="23" t="s">
        <v>151</v>
      </c>
      <c r="G10" s="26">
        <f>VLOOKUP(D10,全省上年决算数!$D$4:$G$1301,4)</f>
        <v>1161</v>
      </c>
      <c r="H10" s="26">
        <f>IFERROR(VLOOKUP(D10,全省预算!D:I,5,0),)</f>
        <v>1250</v>
      </c>
      <c r="I10" s="26"/>
      <c r="J10" s="26">
        <f>SUMIF(全省决算数!A9:A1389,D10:D1306,全省决算数!C9:C1389)</f>
        <v>1148</v>
      </c>
      <c r="K10" s="428">
        <f t="shared" si="1"/>
        <v>0.989</v>
      </c>
      <c r="L10" s="428">
        <f t="shared" si="2"/>
        <v>0.918</v>
      </c>
      <c r="M10" s="428">
        <f t="shared" si="3"/>
        <v>0</v>
      </c>
      <c r="N10" s="135">
        <f t="shared" si="0"/>
        <v>-0.011</v>
      </c>
      <c r="O10" s="176" t="str">
        <f t="shared" si="4"/>
        <v>是</v>
      </c>
      <c r="P10" s="176" t="str">
        <f t="shared" si="5"/>
        <v>否</v>
      </c>
    </row>
    <row r="11" hidden="1" spans="1:16">
      <c r="A11" s="167" t="s">
        <v>136</v>
      </c>
      <c r="B11" s="168" t="s">
        <v>136</v>
      </c>
      <c r="C11" s="168" t="s">
        <v>139</v>
      </c>
      <c r="D11" s="169" t="s">
        <v>152</v>
      </c>
      <c r="E11" s="168" t="s">
        <v>148</v>
      </c>
      <c r="F11" s="23" t="s">
        <v>153</v>
      </c>
      <c r="G11" s="26">
        <f>VLOOKUP(D11,全省上年决算数!$D$4:$G$1301,4)</f>
        <v>1163</v>
      </c>
      <c r="H11" s="26">
        <f>IFERROR(VLOOKUP(D11,全省预算!D:I,5,0),)</f>
        <v>1210</v>
      </c>
      <c r="I11" s="26"/>
      <c r="J11" s="26">
        <f>SUMIF(全省决算数!A10:A1390,D11:D1307,全省决算数!C10:C1390)</f>
        <v>923</v>
      </c>
      <c r="K11" s="428">
        <f t="shared" si="1"/>
        <v>0.794</v>
      </c>
      <c r="L11" s="428">
        <f t="shared" si="2"/>
        <v>0.763</v>
      </c>
      <c r="M11" s="428">
        <f t="shared" si="3"/>
        <v>0</v>
      </c>
      <c r="N11" s="135">
        <f t="shared" si="0"/>
        <v>-0.206</v>
      </c>
      <c r="O11" s="176" t="str">
        <f t="shared" si="4"/>
        <v>是</v>
      </c>
      <c r="P11" s="176" t="str">
        <f t="shared" si="5"/>
        <v>否</v>
      </c>
    </row>
    <row r="12" hidden="1" spans="1:16">
      <c r="A12" s="167" t="s">
        <v>136</v>
      </c>
      <c r="B12" s="168" t="s">
        <v>136</v>
      </c>
      <c r="C12" s="168" t="s">
        <v>139</v>
      </c>
      <c r="D12" s="169" t="s">
        <v>154</v>
      </c>
      <c r="E12" s="168" t="s">
        <v>148</v>
      </c>
      <c r="F12" s="27" t="s">
        <v>155</v>
      </c>
      <c r="G12" s="26">
        <f>VLOOKUP(D12,全省上年决算数!$D$4:$G$1301,4)</f>
        <v>1075</v>
      </c>
      <c r="H12" s="26">
        <f>IFERROR(VLOOKUP(D12,全省预算!D:I,5,0),)</f>
        <v>1120</v>
      </c>
      <c r="I12" s="26"/>
      <c r="J12" s="26">
        <f>SUMIF(全省决算数!A11:A1391,D12:D1308,全省决算数!C11:C1391)</f>
        <v>1397</v>
      </c>
      <c r="K12" s="428"/>
      <c r="L12" s="428">
        <f t="shared" si="2"/>
        <v>1.247</v>
      </c>
      <c r="M12" s="428">
        <f t="shared" si="3"/>
        <v>0</v>
      </c>
      <c r="N12" s="135">
        <f t="shared" si="0"/>
        <v>0.3</v>
      </c>
      <c r="O12" s="176" t="str">
        <f t="shared" si="4"/>
        <v>是</v>
      </c>
      <c r="P12" s="176" t="str">
        <f t="shared" si="5"/>
        <v>否</v>
      </c>
    </row>
    <row r="13" hidden="1" spans="1:16">
      <c r="A13" s="167" t="s">
        <v>136</v>
      </c>
      <c r="B13" s="168" t="s">
        <v>136</v>
      </c>
      <c r="C13" s="168" t="s">
        <v>139</v>
      </c>
      <c r="D13" s="169" t="s">
        <v>156</v>
      </c>
      <c r="E13" s="168" t="s">
        <v>148</v>
      </c>
      <c r="F13" s="23" t="s">
        <v>157</v>
      </c>
      <c r="G13" s="26">
        <f>VLOOKUP(D13,全省上年决算数!$D$4:$G$1301,4)</f>
        <v>7329</v>
      </c>
      <c r="H13" s="26">
        <f>IFERROR(VLOOKUP(D13,全省预算!D:I,5,0),)</f>
        <v>7600</v>
      </c>
      <c r="I13" s="26"/>
      <c r="J13" s="26">
        <f>SUMIF(全省决算数!A12:A1392,D13:D1309,全省决算数!C12:C1392)</f>
        <v>7578</v>
      </c>
      <c r="K13" s="428">
        <f t="shared" si="1"/>
        <v>1.034</v>
      </c>
      <c r="L13" s="428">
        <f t="shared" si="2"/>
        <v>0.997</v>
      </c>
      <c r="M13" s="428">
        <f t="shared" si="3"/>
        <v>0</v>
      </c>
      <c r="N13" s="135">
        <f t="shared" si="0"/>
        <v>0.034</v>
      </c>
      <c r="O13" s="176" t="str">
        <f t="shared" si="4"/>
        <v>是</v>
      </c>
      <c r="P13" s="176" t="str">
        <f t="shared" si="5"/>
        <v>否</v>
      </c>
    </row>
    <row r="14" hidden="1" spans="1:16">
      <c r="A14" s="167" t="s">
        <v>136</v>
      </c>
      <c r="B14" s="168" t="s">
        <v>136</v>
      </c>
      <c r="C14" s="168" t="s">
        <v>139</v>
      </c>
      <c r="D14" s="169" t="s">
        <v>158</v>
      </c>
      <c r="E14" s="168" t="s">
        <v>148</v>
      </c>
      <c r="F14" s="23" t="s">
        <v>159</v>
      </c>
      <c r="G14" s="26">
        <f>VLOOKUP(D14,全省上年决算数!$D$4:$G$1301,4)</f>
        <v>319</v>
      </c>
      <c r="H14" s="26">
        <f>IFERROR(VLOOKUP(D14,全省预算!D:I,5,0),)</f>
        <v>190</v>
      </c>
      <c r="I14" s="26"/>
      <c r="J14" s="26">
        <f>SUMIF(全省决算数!A13:A1393,D14:D1310,全省决算数!C13:C1393)</f>
        <v>167</v>
      </c>
      <c r="K14" s="428">
        <f t="shared" si="1"/>
        <v>0.524</v>
      </c>
      <c r="L14" s="428">
        <f t="shared" si="2"/>
        <v>0.879</v>
      </c>
      <c r="M14" s="428">
        <f t="shared" si="3"/>
        <v>0</v>
      </c>
      <c r="N14" s="135">
        <f t="shared" si="0"/>
        <v>-0.476</v>
      </c>
      <c r="O14" s="176" t="str">
        <f t="shared" si="4"/>
        <v>是</v>
      </c>
      <c r="P14" s="176" t="str">
        <f t="shared" si="5"/>
        <v>否</v>
      </c>
    </row>
    <row r="15" hidden="1" spans="1:16">
      <c r="A15" s="167" t="s">
        <v>136</v>
      </c>
      <c r="B15" s="168" t="s">
        <v>136</v>
      </c>
      <c r="C15" s="168" t="s">
        <v>139</v>
      </c>
      <c r="D15" s="169" t="s">
        <v>160</v>
      </c>
      <c r="E15" s="168" t="s">
        <v>148</v>
      </c>
      <c r="F15" s="23" t="s">
        <v>161</v>
      </c>
      <c r="G15" s="26">
        <f>VLOOKUP(D15,全省上年决算数!$D$4:$G$1301,4)</f>
        <v>91</v>
      </c>
      <c r="H15" s="26">
        <f>IFERROR(VLOOKUP(D15,全省预算!D:I,5,0),)</f>
        <v>100</v>
      </c>
      <c r="I15" s="26"/>
      <c r="J15" s="26">
        <f>SUMIF(全省决算数!A14:A1394,D15:D1311,全省决算数!C14:C1394)</f>
        <v>153</v>
      </c>
      <c r="K15" s="428">
        <f t="shared" si="1"/>
        <v>1.681</v>
      </c>
      <c r="L15" s="428">
        <f t="shared" si="2"/>
        <v>1.53</v>
      </c>
      <c r="M15" s="428">
        <f t="shared" si="3"/>
        <v>0</v>
      </c>
      <c r="N15" s="135">
        <f t="shared" si="0"/>
        <v>0.681</v>
      </c>
      <c r="O15" s="176" t="str">
        <f t="shared" si="4"/>
        <v>是</v>
      </c>
      <c r="P15" s="176" t="str">
        <f t="shared" si="5"/>
        <v>否</v>
      </c>
    </row>
    <row r="16" hidden="1" spans="1:16">
      <c r="A16" s="167" t="s">
        <v>136</v>
      </c>
      <c r="B16" s="168" t="s">
        <v>136</v>
      </c>
      <c r="C16" s="168" t="s">
        <v>139</v>
      </c>
      <c r="D16" s="169" t="s">
        <v>162</v>
      </c>
      <c r="E16" s="168" t="s">
        <v>148</v>
      </c>
      <c r="F16" s="23" t="s">
        <v>163</v>
      </c>
      <c r="G16" s="26">
        <f>VLOOKUP(D16,全省上年决算数!$D$4:$G$1301,4)</f>
        <v>10776</v>
      </c>
      <c r="H16" s="26">
        <f>IFERROR(VLOOKUP(D16,全省预算!D:I,5,0),)</f>
        <v>11630</v>
      </c>
      <c r="I16" s="26"/>
      <c r="J16" s="26">
        <f>SUMIF(全省决算数!A15:A1395,D16:D1312,全省决算数!C15:C1395)</f>
        <v>7758</v>
      </c>
      <c r="K16" s="428">
        <f t="shared" si="1"/>
        <v>0.72</v>
      </c>
      <c r="L16" s="428">
        <f t="shared" si="2"/>
        <v>0.667</v>
      </c>
      <c r="M16" s="428">
        <f t="shared" si="3"/>
        <v>0</v>
      </c>
      <c r="N16" s="135">
        <f t="shared" si="0"/>
        <v>-0.28</v>
      </c>
      <c r="O16" s="176" t="str">
        <f t="shared" si="4"/>
        <v>是</v>
      </c>
      <c r="P16" s="176" t="str">
        <f t="shared" si="5"/>
        <v>否</v>
      </c>
    </row>
    <row r="17" ht="21.95" customHeight="1" spans="1:16">
      <c r="A17" s="167" t="s">
        <v>136</v>
      </c>
      <c r="B17" s="168" t="s">
        <v>137</v>
      </c>
      <c r="C17" s="168" t="s">
        <v>136</v>
      </c>
      <c r="D17" s="169" t="s">
        <v>164</v>
      </c>
      <c r="E17" s="168"/>
      <c r="F17" s="23" t="s">
        <v>165</v>
      </c>
      <c r="G17" s="26">
        <f>SUMIF($C18:$C$1301,$D17,$G18:$G$1301)</f>
        <v>82251</v>
      </c>
      <c r="H17" s="26">
        <f>VLOOKUP(F17,全省预算!$F:$H,3,0)</f>
        <v>86400</v>
      </c>
      <c r="I17" s="26">
        <f>VLOOKUP(D17,全省调整!A:I,3,0)</f>
        <v>91073</v>
      </c>
      <c r="J17" s="26">
        <f>VLOOKUP(F17,全省决算数!$B:$C,2,0)</f>
        <v>90754</v>
      </c>
      <c r="K17" s="428">
        <f t="shared" si="1"/>
        <v>1.103</v>
      </c>
      <c r="L17" s="428">
        <f t="shared" si="2"/>
        <v>1.05</v>
      </c>
      <c r="M17" s="428">
        <f t="shared" si="3"/>
        <v>0.996</v>
      </c>
      <c r="N17" s="135">
        <f t="shared" si="0"/>
        <v>0.103</v>
      </c>
      <c r="O17" s="176" t="str">
        <f t="shared" si="4"/>
        <v>是</v>
      </c>
      <c r="P17" s="176" t="str">
        <f t="shared" si="5"/>
        <v>是</v>
      </c>
    </row>
    <row r="18" hidden="1" spans="1:16">
      <c r="A18" s="167" t="s">
        <v>136</v>
      </c>
      <c r="B18" s="168" t="s">
        <v>136</v>
      </c>
      <c r="C18" s="168" t="s">
        <v>164</v>
      </c>
      <c r="D18" s="169" t="s">
        <v>166</v>
      </c>
      <c r="E18" s="168" t="s">
        <v>148</v>
      </c>
      <c r="F18" s="23" t="s">
        <v>142</v>
      </c>
      <c r="G18" s="26">
        <f>VLOOKUP(D18,全省上年决算数!$D$4:$G$1301,4)</f>
        <v>46862</v>
      </c>
      <c r="H18" s="26">
        <f>IFERROR(VLOOKUP(D18,全省预算!D:I,5,0),)</f>
        <v>49200</v>
      </c>
      <c r="I18" s="26"/>
      <c r="J18" s="26">
        <f>SUMIF(全省决算数!A17:A1397,D18:D1314,全省决算数!C17:C1397)</f>
        <v>57789</v>
      </c>
      <c r="K18" s="428">
        <f t="shared" si="1"/>
        <v>1.233</v>
      </c>
      <c r="L18" s="428">
        <f t="shared" si="2"/>
        <v>1.175</v>
      </c>
      <c r="M18" s="428">
        <f t="shared" si="3"/>
        <v>0</v>
      </c>
      <c r="N18" s="135">
        <f t="shared" si="0"/>
        <v>0.233</v>
      </c>
      <c r="O18" s="176" t="str">
        <f t="shared" si="4"/>
        <v>是</v>
      </c>
      <c r="P18" s="176" t="str">
        <f t="shared" si="5"/>
        <v>否</v>
      </c>
    </row>
    <row r="19" hidden="1" spans="1:16">
      <c r="A19" s="167" t="s">
        <v>136</v>
      </c>
      <c r="B19" s="168" t="s">
        <v>136</v>
      </c>
      <c r="C19" s="168" t="s">
        <v>164</v>
      </c>
      <c r="D19" s="169" t="s">
        <v>167</v>
      </c>
      <c r="E19" s="168" t="s">
        <v>148</v>
      </c>
      <c r="F19" s="23" t="s">
        <v>144</v>
      </c>
      <c r="G19" s="26">
        <f>VLOOKUP(D19,全省上年决算数!$D$4:$G$1301,4)</f>
        <v>13024</v>
      </c>
      <c r="H19" s="26">
        <f>IFERROR(VLOOKUP(D19,全省预算!D:I,5,0),)</f>
        <v>13700</v>
      </c>
      <c r="I19" s="26"/>
      <c r="J19" s="26">
        <f>SUMIF(全省决算数!A18:A1398,D19:D1315,全省决算数!C18:C1398)</f>
        <v>11464</v>
      </c>
      <c r="K19" s="428">
        <f t="shared" si="1"/>
        <v>0.88</v>
      </c>
      <c r="L19" s="428">
        <f t="shared" si="2"/>
        <v>0.837</v>
      </c>
      <c r="M19" s="428">
        <f t="shared" si="3"/>
        <v>0</v>
      </c>
      <c r="N19" s="135">
        <f t="shared" si="0"/>
        <v>-0.12</v>
      </c>
      <c r="O19" s="176" t="str">
        <f t="shared" si="4"/>
        <v>是</v>
      </c>
      <c r="P19" s="176" t="str">
        <f t="shared" si="5"/>
        <v>否</v>
      </c>
    </row>
    <row r="20" hidden="1" spans="1:16">
      <c r="A20" s="167" t="s">
        <v>136</v>
      </c>
      <c r="B20" s="168" t="s">
        <v>136</v>
      </c>
      <c r="C20" s="168" t="s">
        <v>164</v>
      </c>
      <c r="D20" s="169" t="s">
        <v>168</v>
      </c>
      <c r="E20" s="168" t="s">
        <v>148</v>
      </c>
      <c r="F20" s="23" t="s">
        <v>146</v>
      </c>
      <c r="G20" s="26">
        <f>VLOOKUP(D20,全省上年决算数!$D$4:$G$1301,4)</f>
        <v>445</v>
      </c>
      <c r="H20" s="26">
        <f>IFERROR(VLOOKUP(D20,全省预算!D:I,5,0),)</f>
        <v>460</v>
      </c>
      <c r="I20" s="26"/>
      <c r="J20" s="26">
        <f>SUMIF(全省决算数!A19:A1399,D20:D1316,全省决算数!C19:C1399)</f>
        <v>281</v>
      </c>
      <c r="K20" s="428">
        <f t="shared" si="1"/>
        <v>0.631</v>
      </c>
      <c r="L20" s="428">
        <f t="shared" si="2"/>
        <v>0.611</v>
      </c>
      <c r="M20" s="428">
        <f t="shared" si="3"/>
        <v>0</v>
      </c>
      <c r="N20" s="135">
        <f t="shared" si="0"/>
        <v>-0.369</v>
      </c>
      <c r="O20" s="176" t="str">
        <f t="shared" si="4"/>
        <v>是</v>
      </c>
      <c r="P20" s="176" t="str">
        <f t="shared" si="5"/>
        <v>否</v>
      </c>
    </row>
    <row r="21" hidden="1" spans="1:16">
      <c r="A21" s="167" t="s">
        <v>136</v>
      </c>
      <c r="B21" s="168" t="s">
        <v>136</v>
      </c>
      <c r="C21" s="168" t="s">
        <v>164</v>
      </c>
      <c r="D21" s="169" t="s">
        <v>169</v>
      </c>
      <c r="E21" s="168" t="s">
        <v>148</v>
      </c>
      <c r="F21" s="23" t="s">
        <v>170</v>
      </c>
      <c r="G21" s="26">
        <f>VLOOKUP(D21,全省上年决算数!$D$4:$G$1301,4)</f>
        <v>7645</v>
      </c>
      <c r="H21" s="26">
        <f>IFERROR(VLOOKUP(D21,全省预算!D:I,5,0),)</f>
        <v>8000</v>
      </c>
      <c r="I21" s="26"/>
      <c r="J21" s="26">
        <f>SUMIF(全省决算数!A20:A1400,D21:D1317,全省决算数!C20:C1400)</f>
        <v>7702</v>
      </c>
      <c r="K21" s="428">
        <f t="shared" si="1"/>
        <v>1.007</v>
      </c>
      <c r="L21" s="428"/>
      <c r="M21" s="428">
        <f t="shared" si="3"/>
        <v>0</v>
      </c>
      <c r="N21" s="135">
        <f t="shared" si="0"/>
        <v>0.007</v>
      </c>
      <c r="O21" s="176" t="str">
        <f t="shared" si="4"/>
        <v>是</v>
      </c>
      <c r="P21" s="176" t="str">
        <f t="shared" si="5"/>
        <v>否</v>
      </c>
    </row>
    <row r="22" hidden="1" spans="1:16">
      <c r="A22" s="167" t="s">
        <v>136</v>
      </c>
      <c r="B22" s="168" t="s">
        <v>136</v>
      </c>
      <c r="C22" s="168" t="s">
        <v>164</v>
      </c>
      <c r="D22" s="169" t="s">
        <v>171</v>
      </c>
      <c r="E22" s="168" t="s">
        <v>148</v>
      </c>
      <c r="F22" s="23" t="s">
        <v>172</v>
      </c>
      <c r="G22" s="26">
        <f>VLOOKUP(D22,全省上年决算数!$D$4:$G$1301,4)</f>
        <v>3195</v>
      </c>
      <c r="H22" s="26">
        <f>IFERROR(VLOOKUP(D22,全省预算!D:I,5,0),)</f>
        <v>3350</v>
      </c>
      <c r="I22" s="26"/>
      <c r="J22" s="26">
        <f>SUMIF(全省决算数!A21:A1401,D22:D1318,全省决算数!C21:C1401)</f>
        <v>3081</v>
      </c>
      <c r="K22" s="428">
        <f t="shared" si="1"/>
        <v>0.964</v>
      </c>
      <c r="L22" s="428">
        <f t="shared" si="2"/>
        <v>0.92</v>
      </c>
      <c r="M22" s="428">
        <f t="shared" si="3"/>
        <v>0</v>
      </c>
      <c r="N22" s="135">
        <f t="shared" si="0"/>
        <v>-0.036</v>
      </c>
      <c r="O22" s="176" t="str">
        <f t="shared" si="4"/>
        <v>是</v>
      </c>
      <c r="P22" s="176" t="str">
        <f t="shared" si="5"/>
        <v>否</v>
      </c>
    </row>
    <row r="23" hidden="1" spans="1:16">
      <c r="A23" s="167" t="s">
        <v>136</v>
      </c>
      <c r="B23" s="168" t="s">
        <v>136</v>
      </c>
      <c r="C23" s="168" t="s">
        <v>164</v>
      </c>
      <c r="D23" s="169" t="s">
        <v>173</v>
      </c>
      <c r="E23" s="168" t="s">
        <v>148</v>
      </c>
      <c r="F23" s="23" t="s">
        <v>174</v>
      </c>
      <c r="G23" s="26">
        <f>VLOOKUP(D23,全省上年决算数!$D$4:$G$1301,4)</f>
        <v>1826</v>
      </c>
      <c r="H23" s="26">
        <f>IFERROR(VLOOKUP(D23,全省预算!D:I,5,0),)</f>
        <v>1900</v>
      </c>
      <c r="I23" s="26"/>
      <c r="J23" s="26">
        <f>SUMIF(全省决算数!A22:A1402,D23:D1319,全省决算数!C22:C1402)</f>
        <v>1875</v>
      </c>
      <c r="K23" s="428">
        <f t="shared" si="1"/>
        <v>1.027</v>
      </c>
      <c r="L23" s="428">
        <f t="shared" si="2"/>
        <v>0.987</v>
      </c>
      <c r="M23" s="428">
        <f t="shared" si="3"/>
        <v>0</v>
      </c>
      <c r="N23" s="135">
        <f t="shared" si="0"/>
        <v>0.027</v>
      </c>
      <c r="O23" s="176" t="str">
        <f t="shared" si="4"/>
        <v>是</v>
      </c>
      <c r="P23" s="176" t="str">
        <f t="shared" si="5"/>
        <v>否</v>
      </c>
    </row>
    <row r="24" hidden="1" spans="1:16">
      <c r="A24" s="167" t="s">
        <v>136</v>
      </c>
      <c r="B24" s="168" t="s">
        <v>136</v>
      </c>
      <c r="C24" s="168" t="s">
        <v>164</v>
      </c>
      <c r="D24" s="169" t="s">
        <v>175</v>
      </c>
      <c r="E24" s="168" t="s">
        <v>148</v>
      </c>
      <c r="F24" s="23" t="s">
        <v>161</v>
      </c>
      <c r="G24" s="26">
        <f>VLOOKUP(D24,全省上年决算数!$D$4:$G$1301,4)</f>
        <v>272</v>
      </c>
      <c r="H24" s="26">
        <f>IFERROR(VLOOKUP(D24,全省预算!D:I,5,0),)</f>
        <v>290</v>
      </c>
      <c r="I24" s="26"/>
      <c r="J24" s="26">
        <f>SUMIF(全省决算数!A23:A1403,D24:D1320,全省决算数!C23:C1403)</f>
        <v>217</v>
      </c>
      <c r="K24" s="428">
        <f t="shared" si="1"/>
        <v>0.798</v>
      </c>
      <c r="L24" s="428">
        <f t="shared" si="2"/>
        <v>0.748</v>
      </c>
      <c r="M24" s="428">
        <f t="shared" si="3"/>
        <v>0</v>
      </c>
      <c r="N24" s="135">
        <f t="shared" si="0"/>
        <v>-0.202</v>
      </c>
      <c r="O24" s="176" t="str">
        <f t="shared" si="4"/>
        <v>是</v>
      </c>
      <c r="P24" s="176" t="str">
        <f t="shared" si="5"/>
        <v>否</v>
      </c>
    </row>
    <row r="25" hidden="1" spans="1:16">
      <c r="A25" s="167" t="s">
        <v>136</v>
      </c>
      <c r="B25" s="168" t="s">
        <v>136</v>
      </c>
      <c r="C25" s="168" t="s">
        <v>164</v>
      </c>
      <c r="D25" s="169" t="s">
        <v>176</v>
      </c>
      <c r="E25" s="168" t="s">
        <v>148</v>
      </c>
      <c r="F25" s="23" t="s">
        <v>177</v>
      </c>
      <c r="G25" s="26">
        <f>VLOOKUP(D25,全省上年决算数!$D$4:$G$1301,4)</f>
        <v>8982</v>
      </c>
      <c r="H25" s="26">
        <f>IFERROR(VLOOKUP(D25,全省预算!D:I,5,0),)</f>
        <v>9500</v>
      </c>
      <c r="I25" s="26"/>
      <c r="J25" s="26">
        <f>SUMIF(全省决算数!A24:A1404,D25:D1321,全省决算数!C24:C1404)</f>
        <v>8345</v>
      </c>
      <c r="K25" s="428">
        <f t="shared" si="1"/>
        <v>0.929</v>
      </c>
      <c r="L25" s="428">
        <f t="shared" si="2"/>
        <v>0.878</v>
      </c>
      <c r="M25" s="428">
        <f t="shared" si="3"/>
        <v>0</v>
      </c>
      <c r="N25" s="135">
        <f t="shared" si="0"/>
        <v>-0.071</v>
      </c>
      <c r="O25" s="176" t="str">
        <f t="shared" si="4"/>
        <v>是</v>
      </c>
      <c r="P25" s="176" t="str">
        <f t="shared" si="5"/>
        <v>否</v>
      </c>
    </row>
    <row r="26" ht="21.95" customHeight="1" spans="1:16">
      <c r="A26" s="167" t="s">
        <v>136</v>
      </c>
      <c r="B26" s="168" t="s">
        <v>137</v>
      </c>
      <c r="C26" s="168" t="s">
        <v>136</v>
      </c>
      <c r="D26" s="477" t="s">
        <v>178</v>
      </c>
      <c r="E26" s="168"/>
      <c r="F26" s="23" t="s">
        <v>179</v>
      </c>
      <c r="G26" s="26">
        <f>SUMIF($C27:$C$1301,$D26,$G27:$G$1301)</f>
        <v>1072680</v>
      </c>
      <c r="H26" s="26">
        <f>VLOOKUP(F26,全省预算!$F:$H,3,0)</f>
        <v>1128000</v>
      </c>
      <c r="I26" s="26">
        <f>VLOOKUP(D26,全省调整!A:I,3,0)</f>
        <v>1092925</v>
      </c>
      <c r="J26" s="26">
        <f>VLOOKUP(F26,全省决算数!$B:$C,2,0)</f>
        <v>1043025</v>
      </c>
      <c r="K26" s="428">
        <f t="shared" si="1"/>
        <v>0.972</v>
      </c>
      <c r="L26" s="428">
        <f t="shared" si="2"/>
        <v>0.925</v>
      </c>
      <c r="M26" s="428">
        <f t="shared" si="3"/>
        <v>0.954</v>
      </c>
      <c r="N26" s="135">
        <f t="shared" si="0"/>
        <v>-0.028</v>
      </c>
      <c r="O26" s="176" t="str">
        <f t="shared" si="4"/>
        <v>是</v>
      </c>
      <c r="P26" s="176" t="str">
        <f t="shared" si="5"/>
        <v>是</v>
      </c>
    </row>
    <row r="27" hidden="1" spans="1:16">
      <c r="A27" s="167" t="s">
        <v>136</v>
      </c>
      <c r="B27" s="168" t="s">
        <v>136</v>
      </c>
      <c r="C27" s="168" t="s">
        <v>178</v>
      </c>
      <c r="D27" s="169" t="s">
        <v>180</v>
      </c>
      <c r="E27" s="168" t="s">
        <v>148</v>
      </c>
      <c r="F27" s="23" t="s">
        <v>142</v>
      </c>
      <c r="G27" s="26">
        <f>VLOOKUP(D27,全省上年决算数!$D$4:$G$1301,4)</f>
        <v>530371</v>
      </c>
      <c r="H27" s="26">
        <f>IFERROR(VLOOKUP(D27,全省预算!D:I,5,0),)</f>
        <v>560500</v>
      </c>
      <c r="I27" s="26"/>
      <c r="J27" s="26">
        <f>SUMIF(全省决算数!A26:A1406,D27:D1323,全省决算数!C26:C1406)</f>
        <v>621266</v>
      </c>
      <c r="K27" s="428">
        <f t="shared" si="1"/>
        <v>1.171</v>
      </c>
      <c r="L27" s="428">
        <f t="shared" si="2"/>
        <v>1.108</v>
      </c>
      <c r="M27" s="428">
        <f t="shared" si="3"/>
        <v>0</v>
      </c>
      <c r="N27" s="135">
        <f t="shared" si="0"/>
        <v>0.171</v>
      </c>
      <c r="O27" s="176" t="str">
        <f t="shared" si="4"/>
        <v>是</v>
      </c>
      <c r="P27" s="176" t="str">
        <f t="shared" si="5"/>
        <v>否</v>
      </c>
    </row>
    <row r="28" hidden="1" spans="1:16">
      <c r="A28" s="167" t="s">
        <v>136</v>
      </c>
      <c r="B28" s="168" t="s">
        <v>136</v>
      </c>
      <c r="C28" s="168" t="s">
        <v>178</v>
      </c>
      <c r="D28" s="169" t="s">
        <v>181</v>
      </c>
      <c r="E28" s="168" t="s">
        <v>148</v>
      </c>
      <c r="F28" s="23" t="s">
        <v>144</v>
      </c>
      <c r="G28" s="26">
        <f>VLOOKUP(D28,全省上年决算数!$D$4:$G$1301,4)</f>
        <v>185092</v>
      </c>
      <c r="H28" s="26">
        <f>IFERROR(VLOOKUP(D28,全省预算!D:I,5,0),)</f>
        <v>194000</v>
      </c>
      <c r="I28" s="26"/>
      <c r="J28" s="26">
        <f>SUMIF(全省决算数!A27:A1407,D28:D1324,全省决算数!C27:C1407)</f>
        <v>150477</v>
      </c>
      <c r="K28" s="428">
        <f t="shared" si="1"/>
        <v>0.813</v>
      </c>
      <c r="L28" s="428">
        <f t="shared" si="2"/>
        <v>0.776</v>
      </c>
      <c r="M28" s="428">
        <f t="shared" si="3"/>
        <v>0</v>
      </c>
      <c r="N28" s="135">
        <f t="shared" si="0"/>
        <v>-0.187</v>
      </c>
      <c r="O28" s="176" t="str">
        <f t="shared" si="4"/>
        <v>是</v>
      </c>
      <c r="P28" s="176" t="str">
        <f t="shared" si="5"/>
        <v>否</v>
      </c>
    </row>
    <row r="29" hidden="1" spans="1:16">
      <c r="A29" s="167" t="s">
        <v>136</v>
      </c>
      <c r="B29" s="168" t="s">
        <v>136</v>
      </c>
      <c r="C29" s="168" t="s">
        <v>178</v>
      </c>
      <c r="D29" s="169" t="s">
        <v>182</v>
      </c>
      <c r="E29" s="168" t="s">
        <v>148</v>
      </c>
      <c r="F29" s="23" t="s">
        <v>146</v>
      </c>
      <c r="G29" s="26">
        <f>VLOOKUP(D29,全省上年决算数!$D$4:$G$1301,4)</f>
        <v>20066</v>
      </c>
      <c r="H29" s="26">
        <f>IFERROR(VLOOKUP(D29,全省预算!D:I,5,0),)</f>
        <v>21000</v>
      </c>
      <c r="I29" s="26"/>
      <c r="J29" s="26">
        <f>SUMIF(全省决算数!A28:A1408,D29:D1325,全省决算数!C28:C1408)</f>
        <v>17332</v>
      </c>
      <c r="K29" s="428">
        <f t="shared" si="1"/>
        <v>0.864</v>
      </c>
      <c r="L29" s="428">
        <f t="shared" si="2"/>
        <v>0.825</v>
      </c>
      <c r="M29" s="428">
        <f t="shared" si="3"/>
        <v>0</v>
      </c>
      <c r="N29" s="135">
        <f t="shared" si="0"/>
        <v>-0.136</v>
      </c>
      <c r="O29" s="176" t="str">
        <f t="shared" si="4"/>
        <v>是</v>
      </c>
      <c r="P29" s="176" t="str">
        <f t="shared" si="5"/>
        <v>否</v>
      </c>
    </row>
    <row r="30" hidden="1" spans="1:16">
      <c r="A30" s="167" t="s">
        <v>136</v>
      </c>
      <c r="B30" s="168" t="s">
        <v>136</v>
      </c>
      <c r="C30" s="168" t="s">
        <v>178</v>
      </c>
      <c r="D30" s="169" t="s">
        <v>183</v>
      </c>
      <c r="E30" s="168" t="s">
        <v>148</v>
      </c>
      <c r="F30" s="23" t="s">
        <v>184</v>
      </c>
      <c r="G30" s="26">
        <f>VLOOKUP(D30,全省上年决算数!$D$4:$G$1301,4)</f>
        <v>465</v>
      </c>
      <c r="H30" s="26">
        <f>IFERROR(VLOOKUP(D30,全省预算!D:I,5,0),)</f>
        <v>500</v>
      </c>
      <c r="I30" s="26"/>
      <c r="J30" s="26">
        <f>SUMIF(全省决算数!A29:A1409,D30:D1326,全省决算数!C29:C1409)</f>
        <v>534</v>
      </c>
      <c r="K30" s="428">
        <f t="shared" si="1"/>
        <v>1.148</v>
      </c>
      <c r="L30" s="428">
        <f t="shared" si="2"/>
        <v>1.068</v>
      </c>
      <c r="M30" s="428">
        <f t="shared" si="3"/>
        <v>0</v>
      </c>
      <c r="N30" s="135">
        <f t="shared" si="0"/>
        <v>0.148</v>
      </c>
      <c r="O30" s="176" t="str">
        <f t="shared" si="4"/>
        <v>是</v>
      </c>
      <c r="P30" s="176" t="str">
        <f t="shared" si="5"/>
        <v>否</v>
      </c>
    </row>
    <row r="31" hidden="1" spans="1:16">
      <c r="A31" s="167" t="s">
        <v>136</v>
      </c>
      <c r="B31" s="168" t="s">
        <v>136</v>
      </c>
      <c r="C31" s="168" t="s">
        <v>178</v>
      </c>
      <c r="D31" s="169" t="s">
        <v>185</v>
      </c>
      <c r="E31" s="168" t="s">
        <v>148</v>
      </c>
      <c r="F31" s="23" t="s">
        <v>186</v>
      </c>
      <c r="G31" s="26">
        <f>VLOOKUP(D31,全省上年决算数!$D$4:$G$1301,4)</f>
        <v>4519</v>
      </c>
      <c r="H31" s="26">
        <f>IFERROR(VLOOKUP(D31,全省预算!D:I,5,0),)</f>
        <v>5000</v>
      </c>
      <c r="I31" s="26"/>
      <c r="J31" s="26">
        <f>SUMIF(全省决算数!A30:A1410,D31:D1327,全省决算数!C30:C1410)</f>
        <v>3076</v>
      </c>
      <c r="K31" s="428"/>
      <c r="L31" s="428"/>
      <c r="M31" s="428">
        <f t="shared" si="3"/>
        <v>0</v>
      </c>
      <c r="N31" s="135">
        <f t="shared" si="0"/>
        <v>-0.319</v>
      </c>
      <c r="O31" s="176" t="str">
        <f t="shared" si="4"/>
        <v>是</v>
      </c>
      <c r="P31" s="176" t="str">
        <f t="shared" si="5"/>
        <v>否</v>
      </c>
    </row>
    <row r="32" hidden="1" spans="1:16">
      <c r="A32" s="167" t="s">
        <v>136</v>
      </c>
      <c r="B32" s="168" t="s">
        <v>136</v>
      </c>
      <c r="C32" s="168" t="s">
        <v>178</v>
      </c>
      <c r="D32" s="169" t="s">
        <v>187</v>
      </c>
      <c r="E32" s="168" t="s">
        <v>148</v>
      </c>
      <c r="F32" s="23" t="s">
        <v>188</v>
      </c>
      <c r="G32" s="26">
        <f>VLOOKUP(D32,全省上年决算数!$D$4:$G$1301,4)</f>
        <v>746</v>
      </c>
      <c r="H32" s="26">
        <f>IFERROR(VLOOKUP(D32,全省预算!D:I,5,0),)</f>
        <v>800</v>
      </c>
      <c r="I32" s="26"/>
      <c r="J32" s="26">
        <f>SUMIF(全省决算数!A31:A1411,D32:D1328,全省决算数!C31:C1411)</f>
        <v>1279</v>
      </c>
      <c r="K32" s="428"/>
      <c r="L32" s="428"/>
      <c r="M32" s="428">
        <f t="shared" si="3"/>
        <v>0</v>
      </c>
      <c r="N32" s="135">
        <f t="shared" si="0"/>
        <v>0.714</v>
      </c>
      <c r="O32" s="176" t="str">
        <f t="shared" si="4"/>
        <v>是</v>
      </c>
      <c r="P32" s="176" t="str">
        <f t="shared" si="5"/>
        <v>否</v>
      </c>
    </row>
    <row r="33" hidden="1" spans="1:16">
      <c r="A33" s="167" t="s">
        <v>136</v>
      </c>
      <c r="B33" s="168" t="s">
        <v>136</v>
      </c>
      <c r="C33" s="168" t="s">
        <v>178</v>
      </c>
      <c r="D33" s="169" t="s">
        <v>189</v>
      </c>
      <c r="E33" s="168" t="s">
        <v>148</v>
      </c>
      <c r="F33" s="23" t="s">
        <v>190</v>
      </c>
      <c r="G33" s="26">
        <f>VLOOKUP(D33,全省上年决算数!$D$4:$G$1301,4)</f>
        <v>2037</v>
      </c>
      <c r="H33" s="26">
        <f>IFERROR(VLOOKUP(D33,全省预算!D:I,5,0),)</f>
        <v>2120</v>
      </c>
      <c r="I33" s="26"/>
      <c r="J33" s="26">
        <f>SUMIF(全省决算数!A32:A1412,D33:D1329,全省决算数!C32:C1412)</f>
        <v>2387</v>
      </c>
      <c r="K33" s="428">
        <f t="shared" si="1"/>
        <v>1.172</v>
      </c>
      <c r="L33" s="428">
        <f t="shared" si="2"/>
        <v>1.126</v>
      </c>
      <c r="M33" s="428">
        <f t="shared" si="3"/>
        <v>0</v>
      </c>
      <c r="N33" s="135">
        <f t="shared" si="0"/>
        <v>0.172</v>
      </c>
      <c r="O33" s="176" t="str">
        <f t="shared" si="4"/>
        <v>是</v>
      </c>
      <c r="P33" s="176" t="str">
        <f t="shared" si="5"/>
        <v>否</v>
      </c>
    </row>
    <row r="34" hidden="1" spans="1:16">
      <c r="A34" s="167" t="s">
        <v>136</v>
      </c>
      <c r="B34" s="168" t="s">
        <v>136</v>
      </c>
      <c r="C34" s="168" t="s">
        <v>178</v>
      </c>
      <c r="D34" s="169" t="s">
        <v>191</v>
      </c>
      <c r="E34" s="168" t="s">
        <v>148</v>
      </c>
      <c r="F34" s="23" t="s">
        <v>192</v>
      </c>
      <c r="G34" s="26">
        <f>VLOOKUP(D34,全省上年决算数!$D$4:$G$1301,4)</f>
        <v>18445</v>
      </c>
      <c r="H34" s="26">
        <f>IFERROR(VLOOKUP(D34,全省预算!D:I,5,0),)</f>
        <v>19000</v>
      </c>
      <c r="I34" s="26"/>
      <c r="J34" s="26">
        <f>SUMIF(全省决算数!A33:A1413,D34:D1330,全省决算数!C33:C1413)</f>
        <v>12240</v>
      </c>
      <c r="K34" s="428">
        <f t="shared" si="1"/>
        <v>0.664</v>
      </c>
      <c r="L34" s="428">
        <f t="shared" si="2"/>
        <v>0.644</v>
      </c>
      <c r="M34" s="428">
        <f t="shared" si="3"/>
        <v>0</v>
      </c>
      <c r="N34" s="135">
        <f t="shared" si="0"/>
        <v>-0.336</v>
      </c>
      <c r="O34" s="176" t="str">
        <f t="shared" si="4"/>
        <v>是</v>
      </c>
      <c r="P34" s="176" t="str">
        <f t="shared" si="5"/>
        <v>否</v>
      </c>
    </row>
    <row r="35" hidden="1" spans="1:16">
      <c r="A35" s="167" t="s">
        <v>136</v>
      </c>
      <c r="B35" s="168" t="s">
        <v>136</v>
      </c>
      <c r="C35" s="168" t="s">
        <v>178</v>
      </c>
      <c r="D35" s="169" t="s">
        <v>193</v>
      </c>
      <c r="E35" s="168" t="s">
        <v>148</v>
      </c>
      <c r="F35" s="27" t="s">
        <v>194</v>
      </c>
      <c r="G35" s="26">
        <f>VLOOKUP(D35,全省上年决算数!$D$4:$G$1301,4)</f>
        <v>1387</v>
      </c>
      <c r="H35" s="26">
        <f>IFERROR(VLOOKUP(D35,全省预算!D:I,5,0),)</f>
        <v>1450</v>
      </c>
      <c r="I35" s="26"/>
      <c r="J35" s="26">
        <f>SUMIF(全省决算数!A34:A1414,D35:D1331,全省决算数!C34:C1414)</f>
        <v>1712</v>
      </c>
      <c r="K35" s="428">
        <f t="shared" si="1"/>
        <v>1.234</v>
      </c>
      <c r="L35" s="428">
        <f t="shared" si="2"/>
        <v>1.181</v>
      </c>
      <c r="M35" s="428">
        <f t="shared" si="3"/>
        <v>0</v>
      </c>
      <c r="N35" s="135">
        <f t="shared" si="0"/>
        <v>0.234</v>
      </c>
      <c r="O35" s="176" t="str">
        <f t="shared" si="4"/>
        <v>是</v>
      </c>
      <c r="P35" s="176" t="str">
        <f t="shared" si="5"/>
        <v>否</v>
      </c>
    </row>
    <row r="36" hidden="1" spans="1:16">
      <c r="A36" s="167" t="s">
        <v>136</v>
      </c>
      <c r="B36" s="168" t="s">
        <v>136</v>
      </c>
      <c r="C36" s="168" t="s">
        <v>178</v>
      </c>
      <c r="D36" s="169" t="s">
        <v>195</v>
      </c>
      <c r="E36" s="168" t="s">
        <v>148</v>
      </c>
      <c r="F36" s="27" t="s">
        <v>161</v>
      </c>
      <c r="G36" s="26">
        <f>VLOOKUP(D36,全省上年决算数!$D$4:$G$1301,4)</f>
        <v>16065</v>
      </c>
      <c r="H36" s="26">
        <f>IFERROR(VLOOKUP(D36,全省预算!D:I,5,0),)</f>
        <v>16000</v>
      </c>
      <c r="I36" s="26"/>
      <c r="J36" s="26">
        <f>SUMIF(全省决算数!A35:A1415,D36:D1332,全省决算数!C35:C1415)</f>
        <v>19030</v>
      </c>
      <c r="K36" s="428">
        <f t="shared" si="1"/>
        <v>1.185</v>
      </c>
      <c r="L36" s="428">
        <f t="shared" si="2"/>
        <v>1.189</v>
      </c>
      <c r="M36" s="428">
        <f t="shared" si="3"/>
        <v>0</v>
      </c>
      <c r="N36" s="26">
        <f>SUM(N37:N38,N41,N44:N45,N48:N49)</f>
        <v>0</v>
      </c>
      <c r="O36" s="176" t="str">
        <f t="shared" si="4"/>
        <v>是</v>
      </c>
      <c r="P36" s="176" t="str">
        <f t="shared" si="5"/>
        <v>否</v>
      </c>
    </row>
    <row r="37" hidden="1" spans="1:16">
      <c r="A37" s="167" t="s">
        <v>136</v>
      </c>
      <c r="B37" s="168" t="s">
        <v>136</v>
      </c>
      <c r="C37" s="168" t="s">
        <v>178</v>
      </c>
      <c r="D37" s="169" t="s">
        <v>196</v>
      </c>
      <c r="E37" s="168" t="s">
        <v>148</v>
      </c>
      <c r="F37" s="23" t="s">
        <v>197</v>
      </c>
      <c r="G37" s="26">
        <f>VLOOKUP(D37,全省上年决算数!$D$4:$G$1301,4)</f>
        <v>293487</v>
      </c>
      <c r="H37" s="26">
        <f>IFERROR(VLOOKUP(D37,全省预算!D:I,5,0),)</f>
        <v>307630</v>
      </c>
      <c r="I37" s="26"/>
      <c r="J37" s="26">
        <f>SUMIF(全省决算数!A36:A1416,D37:D1333,全省决算数!C36:C1416)</f>
        <v>213692</v>
      </c>
      <c r="K37" s="428">
        <f t="shared" si="1"/>
        <v>0.728</v>
      </c>
      <c r="L37" s="428">
        <f t="shared" si="2"/>
        <v>0.695</v>
      </c>
      <c r="M37" s="428">
        <f t="shared" si="3"/>
        <v>0</v>
      </c>
      <c r="N37" s="135">
        <f t="shared" ref="N37:N44" si="6">IF(ISERROR(J37/G37-1),"",J37/G37-1)</f>
        <v>-0.272</v>
      </c>
      <c r="O37" s="176" t="str">
        <f t="shared" si="4"/>
        <v>是</v>
      </c>
      <c r="P37" s="176" t="str">
        <f t="shared" si="5"/>
        <v>否</v>
      </c>
    </row>
    <row r="38" ht="21.95" customHeight="1" spans="1:16">
      <c r="A38" s="167" t="s">
        <v>136</v>
      </c>
      <c r="B38" s="168" t="s">
        <v>137</v>
      </c>
      <c r="C38" s="168" t="s">
        <v>136</v>
      </c>
      <c r="D38" s="169" t="s">
        <v>198</v>
      </c>
      <c r="E38" s="168"/>
      <c r="F38" s="23" t="s">
        <v>199</v>
      </c>
      <c r="G38" s="26">
        <f>SUMIF($C39:$C$1301,$D38,$G39:$G$1301)</f>
        <v>238950</v>
      </c>
      <c r="H38" s="26">
        <f>VLOOKUP(F38,全省预算!$F:$H,3,0)</f>
        <v>250800</v>
      </c>
      <c r="I38" s="26">
        <f>VLOOKUP(D38,全省调整!A:I,3,0)</f>
        <v>253068</v>
      </c>
      <c r="J38" s="26">
        <f>VLOOKUP(F38,全省决算数!$B:$C,2,0)</f>
        <v>246725</v>
      </c>
      <c r="K38" s="428">
        <f t="shared" si="1"/>
        <v>1.033</v>
      </c>
      <c r="L38" s="428">
        <f t="shared" si="2"/>
        <v>0.984</v>
      </c>
      <c r="M38" s="428">
        <f t="shared" si="3"/>
        <v>0.975</v>
      </c>
      <c r="N38" s="135">
        <f t="shared" si="6"/>
        <v>0.033</v>
      </c>
      <c r="O38" s="176" t="str">
        <f t="shared" si="4"/>
        <v>是</v>
      </c>
      <c r="P38" s="176" t="str">
        <f t="shared" si="5"/>
        <v>是</v>
      </c>
    </row>
    <row r="39" hidden="1" spans="1:16">
      <c r="A39" s="167" t="s">
        <v>136</v>
      </c>
      <c r="B39" s="168" t="s">
        <v>136</v>
      </c>
      <c r="C39" s="168" t="s">
        <v>198</v>
      </c>
      <c r="D39" s="169" t="s">
        <v>200</v>
      </c>
      <c r="E39" s="168" t="s">
        <v>148</v>
      </c>
      <c r="F39" s="23" t="s">
        <v>142</v>
      </c>
      <c r="G39" s="26">
        <f>VLOOKUP(D39,全省上年决算数!$D$4:$G$1301,4)</f>
        <v>47263</v>
      </c>
      <c r="H39" s="26">
        <f>IFERROR(VLOOKUP(D39,全省预算!D:I,5,0),)</f>
        <v>49600</v>
      </c>
      <c r="I39" s="26"/>
      <c r="J39" s="26">
        <f>SUMIF(全省决算数!A38:A1418,D39:D1335,全省决算数!C38:C1418)</f>
        <v>58684</v>
      </c>
      <c r="K39" s="428">
        <f t="shared" si="1"/>
        <v>1.242</v>
      </c>
      <c r="L39" s="428">
        <f t="shared" si="2"/>
        <v>1.183</v>
      </c>
      <c r="M39" s="428">
        <f t="shared" si="3"/>
        <v>0</v>
      </c>
      <c r="N39" s="135">
        <f t="shared" si="6"/>
        <v>0.242</v>
      </c>
      <c r="O39" s="176" t="str">
        <f t="shared" si="4"/>
        <v>是</v>
      </c>
      <c r="P39" s="176" t="str">
        <f t="shared" si="5"/>
        <v>否</v>
      </c>
    </row>
    <row r="40" hidden="1" spans="1:16">
      <c r="A40" s="167" t="s">
        <v>136</v>
      </c>
      <c r="B40" s="168" t="s">
        <v>136</v>
      </c>
      <c r="C40" s="168" t="s">
        <v>198</v>
      </c>
      <c r="D40" s="169" t="s">
        <v>201</v>
      </c>
      <c r="E40" s="168" t="s">
        <v>148</v>
      </c>
      <c r="F40" s="23" t="s">
        <v>144</v>
      </c>
      <c r="G40" s="26">
        <f>VLOOKUP(D40,全省上年决算数!$D$4:$G$1301,4)</f>
        <v>22926</v>
      </c>
      <c r="H40" s="26">
        <f>IFERROR(VLOOKUP(D40,全省预算!D:I,5,0),)</f>
        <v>24000</v>
      </c>
      <c r="I40" s="26"/>
      <c r="J40" s="26">
        <f>SUMIF(全省决算数!A39:A1419,D40:D1336,全省决算数!C39:C1419)</f>
        <v>19171</v>
      </c>
      <c r="K40" s="428">
        <f t="shared" si="1"/>
        <v>0.836</v>
      </c>
      <c r="L40" s="428">
        <f t="shared" si="2"/>
        <v>0.799</v>
      </c>
      <c r="M40" s="428">
        <f t="shared" si="3"/>
        <v>0</v>
      </c>
      <c r="N40" s="135">
        <f t="shared" si="6"/>
        <v>-0.164</v>
      </c>
      <c r="O40" s="176" t="str">
        <f t="shared" si="4"/>
        <v>是</v>
      </c>
      <c r="P40" s="176" t="str">
        <f t="shared" si="5"/>
        <v>否</v>
      </c>
    </row>
    <row r="41" hidden="1" spans="1:16">
      <c r="A41" s="167" t="s">
        <v>136</v>
      </c>
      <c r="B41" s="168" t="s">
        <v>136</v>
      </c>
      <c r="C41" s="168" t="s">
        <v>198</v>
      </c>
      <c r="D41" s="169" t="s">
        <v>202</v>
      </c>
      <c r="E41" s="168" t="s">
        <v>148</v>
      </c>
      <c r="F41" s="23" t="s">
        <v>146</v>
      </c>
      <c r="G41" s="26">
        <f>VLOOKUP(D41,全省上年决算数!$D$4:$G$1301,4)</f>
        <v>426</v>
      </c>
      <c r="H41" s="26">
        <f>IFERROR(VLOOKUP(D41,全省预算!D:I,5,0),)</f>
        <v>450</v>
      </c>
      <c r="I41" s="26"/>
      <c r="J41" s="26">
        <f>SUMIF(全省决算数!A40:A1420,D41:D1337,全省决算数!C40:C1420)</f>
        <v>329</v>
      </c>
      <c r="K41" s="428">
        <f t="shared" si="1"/>
        <v>0.772</v>
      </c>
      <c r="L41" s="428">
        <f t="shared" si="2"/>
        <v>0.731</v>
      </c>
      <c r="M41" s="428">
        <f t="shared" si="3"/>
        <v>0</v>
      </c>
      <c r="N41" s="135">
        <f t="shared" si="6"/>
        <v>-0.228</v>
      </c>
      <c r="O41" s="176" t="str">
        <f t="shared" si="4"/>
        <v>是</v>
      </c>
      <c r="P41" s="176" t="str">
        <f t="shared" si="5"/>
        <v>否</v>
      </c>
    </row>
    <row r="42" hidden="1" spans="1:16">
      <c r="A42" s="167" t="s">
        <v>136</v>
      </c>
      <c r="B42" s="168" t="s">
        <v>136</v>
      </c>
      <c r="C42" s="168" t="s">
        <v>198</v>
      </c>
      <c r="D42" s="169" t="s">
        <v>203</v>
      </c>
      <c r="E42" s="168" t="s">
        <v>148</v>
      </c>
      <c r="F42" s="23" t="s">
        <v>204</v>
      </c>
      <c r="G42" s="26">
        <f>VLOOKUP(D42,全省上年决算数!$D$4:$G$1301,4)</f>
        <v>91893</v>
      </c>
      <c r="H42" s="26">
        <f>IFERROR(VLOOKUP(D42,全省预算!D:I,5,0),)</f>
        <v>96300</v>
      </c>
      <c r="I42" s="26"/>
      <c r="J42" s="26">
        <f>SUMIF(全省决算数!A41:A1421,D42:D1338,全省决算数!C41:C1421)</f>
        <v>85483</v>
      </c>
      <c r="K42" s="428"/>
      <c r="L42" s="428">
        <f t="shared" si="2"/>
        <v>0.888</v>
      </c>
      <c r="M42" s="428">
        <f t="shared" si="3"/>
        <v>0</v>
      </c>
      <c r="N42" s="135">
        <f t="shared" si="6"/>
        <v>-0.07</v>
      </c>
      <c r="O42" s="176" t="str">
        <f t="shared" si="4"/>
        <v>是</v>
      </c>
      <c r="P42" s="176" t="str">
        <f t="shared" si="5"/>
        <v>否</v>
      </c>
    </row>
    <row r="43" hidden="1" spans="1:16">
      <c r="A43" s="167" t="s">
        <v>136</v>
      </c>
      <c r="B43" s="168" t="s">
        <v>136</v>
      </c>
      <c r="C43" s="168" t="s">
        <v>198</v>
      </c>
      <c r="D43" s="169" t="s">
        <v>205</v>
      </c>
      <c r="E43" s="168" t="s">
        <v>148</v>
      </c>
      <c r="F43" s="23" t="s">
        <v>206</v>
      </c>
      <c r="G43" s="26">
        <f>VLOOKUP(D43,全省上年决算数!$D$4:$G$1301,4)</f>
        <v>671</v>
      </c>
      <c r="H43" s="26">
        <f>IFERROR(VLOOKUP(D43,全省预算!D:I,5,0),)</f>
        <v>700</v>
      </c>
      <c r="I43" s="26"/>
      <c r="J43" s="26">
        <f>SUMIF(全省决算数!A42:A1422,D43:D1339,全省决算数!C42:C1422)</f>
        <v>586</v>
      </c>
      <c r="K43" s="428">
        <f t="shared" si="1"/>
        <v>0.873</v>
      </c>
      <c r="L43" s="428"/>
      <c r="M43" s="428">
        <f t="shared" si="3"/>
        <v>0</v>
      </c>
      <c r="N43" s="135">
        <f t="shared" si="6"/>
        <v>-0.127</v>
      </c>
      <c r="O43" s="176" t="str">
        <f t="shared" si="4"/>
        <v>是</v>
      </c>
      <c r="P43" s="176" t="str">
        <f t="shared" si="5"/>
        <v>否</v>
      </c>
    </row>
    <row r="44" hidden="1" spans="1:16">
      <c r="A44" s="167" t="s">
        <v>136</v>
      </c>
      <c r="B44" s="168" t="s">
        <v>136</v>
      </c>
      <c r="C44" s="168" t="s">
        <v>198</v>
      </c>
      <c r="D44" s="169" t="s">
        <v>207</v>
      </c>
      <c r="E44" s="168" t="s">
        <v>148</v>
      </c>
      <c r="F44" s="23" t="s">
        <v>208</v>
      </c>
      <c r="G44" s="26">
        <f>VLOOKUP(D44,全省上年决算数!$D$4:$G$1301,4)</f>
        <v>10660</v>
      </c>
      <c r="H44" s="26">
        <f>IFERROR(VLOOKUP(D44,全省预算!D:I,5,0),)</f>
        <v>11600</v>
      </c>
      <c r="I44" s="26"/>
      <c r="J44" s="26">
        <f>SUMIF(全省决算数!A43:A1423,D44:D1340,全省决算数!C43:C1423)</f>
        <v>9215</v>
      </c>
      <c r="K44" s="428">
        <f t="shared" si="1"/>
        <v>0.864</v>
      </c>
      <c r="L44" s="428"/>
      <c r="M44" s="428">
        <f t="shared" si="3"/>
        <v>0</v>
      </c>
      <c r="N44" s="135">
        <f t="shared" si="6"/>
        <v>-0.136</v>
      </c>
      <c r="O44" s="176" t="str">
        <f t="shared" si="4"/>
        <v>是</v>
      </c>
      <c r="P44" s="176" t="str">
        <f t="shared" si="5"/>
        <v>否</v>
      </c>
    </row>
    <row r="45" hidden="1" spans="1:16">
      <c r="A45" s="167" t="s">
        <v>136</v>
      </c>
      <c r="B45" s="168" t="s">
        <v>136</v>
      </c>
      <c r="C45" s="168" t="s">
        <v>198</v>
      </c>
      <c r="D45" s="169" t="s">
        <v>209</v>
      </c>
      <c r="E45" s="168" t="s">
        <v>148</v>
      </c>
      <c r="F45" s="23" t="s">
        <v>210</v>
      </c>
      <c r="G45" s="26">
        <f>VLOOKUP(D45,全省上年决算数!$D$4:$G$1301,4)</f>
        <v>704</v>
      </c>
      <c r="H45" s="26">
        <f>IFERROR(VLOOKUP(D45,全省预算!D:I,5,0),)</f>
        <v>750</v>
      </c>
      <c r="I45" s="26"/>
      <c r="J45" s="26">
        <f>SUMIF(全省决算数!A44:A1424,D45:D1341,全省决算数!C44:C1424)</f>
        <v>590</v>
      </c>
      <c r="K45" s="428"/>
      <c r="L45" s="428"/>
      <c r="M45" s="428">
        <f t="shared" si="3"/>
        <v>0</v>
      </c>
      <c r="N45" s="26">
        <f>SUM(D29:D30,D33)-SUM(N29:N30,N33,N37:N38,N41,N44,N48:N49)</f>
        <v>0</v>
      </c>
      <c r="O45" s="176" t="str">
        <f t="shared" si="4"/>
        <v>是</v>
      </c>
      <c r="P45" s="176" t="str">
        <f t="shared" si="5"/>
        <v>否</v>
      </c>
    </row>
    <row r="46" hidden="1" spans="1:16">
      <c r="A46" s="167" t="s">
        <v>211</v>
      </c>
      <c r="B46" s="168" t="s">
        <v>136</v>
      </c>
      <c r="C46" s="168" t="s">
        <v>198</v>
      </c>
      <c r="D46" s="169" t="s">
        <v>212</v>
      </c>
      <c r="E46" s="168" t="s">
        <v>148</v>
      </c>
      <c r="F46" s="23" t="s">
        <v>213</v>
      </c>
      <c r="G46" s="26">
        <f>VLOOKUP(D46,全省上年决算数!$D$4:$G$1301,4)</f>
        <v>2835</v>
      </c>
      <c r="H46" s="26">
        <f>IFERROR(VLOOKUP(D46,全省预算!D:I,5,0),)</f>
        <v>3000</v>
      </c>
      <c r="I46" s="26"/>
      <c r="J46" s="26">
        <f>SUMIF(全省决算数!A45:A1425,D46:D1342,全省决算数!C45:C1425)</f>
        <v>2909</v>
      </c>
      <c r="K46" s="428">
        <f t="shared" si="1"/>
        <v>1.026</v>
      </c>
      <c r="L46" s="428">
        <f t="shared" si="2"/>
        <v>0.97</v>
      </c>
      <c r="M46" s="428">
        <f t="shared" si="3"/>
        <v>0</v>
      </c>
      <c r="N46" s="135">
        <f t="shared" ref="N46:N51" si="7">IF(ISERROR(J46/G46-1),"",J46/G46-1)</f>
        <v>0.026</v>
      </c>
      <c r="O46" s="176" t="str">
        <f t="shared" si="4"/>
        <v>是</v>
      </c>
      <c r="P46" s="176" t="str">
        <f t="shared" si="5"/>
        <v>否</v>
      </c>
    </row>
    <row r="47" hidden="1" spans="1:16">
      <c r="A47" s="167" t="s">
        <v>136</v>
      </c>
      <c r="B47" s="168" t="s">
        <v>136</v>
      </c>
      <c r="C47" s="168" t="s">
        <v>198</v>
      </c>
      <c r="D47" s="477" t="s">
        <v>214</v>
      </c>
      <c r="E47" s="168" t="s">
        <v>148</v>
      </c>
      <c r="F47" s="23" t="s">
        <v>215</v>
      </c>
      <c r="G47" s="26">
        <f>VLOOKUP(D47,全省上年决算数!$D$4:$G$1301,4)</f>
        <v>0</v>
      </c>
      <c r="H47" s="26">
        <f>IFERROR(VLOOKUP(D47,全省预算!D:I,5,0),)</f>
        <v>0</v>
      </c>
      <c r="I47" s="26"/>
      <c r="J47" s="26">
        <f>SUMIF(全省决算数!A46:A1426,D47:D1343,全省决算数!C46:C1426)</f>
        <v>9</v>
      </c>
      <c r="K47" s="428"/>
      <c r="L47" s="428"/>
      <c r="M47" s="428">
        <f t="shared" si="3"/>
        <v>0</v>
      </c>
      <c r="N47" s="135" t="str">
        <f t="shared" si="7"/>
        <v/>
      </c>
      <c r="O47" s="176" t="str">
        <f t="shared" si="4"/>
        <v>是</v>
      </c>
      <c r="P47" s="176" t="str">
        <f t="shared" si="5"/>
        <v>否</v>
      </c>
    </row>
    <row r="48" hidden="1" spans="1:16">
      <c r="A48" s="167" t="s">
        <v>136</v>
      </c>
      <c r="B48" s="168" t="s">
        <v>136</v>
      </c>
      <c r="C48" s="168" t="s">
        <v>198</v>
      </c>
      <c r="D48" s="169" t="s">
        <v>216</v>
      </c>
      <c r="E48" s="168" t="s">
        <v>148</v>
      </c>
      <c r="F48" s="23" t="s">
        <v>161</v>
      </c>
      <c r="G48" s="26">
        <f>VLOOKUP(D48,全省上年决算数!$D$4:$G$1301,4)</f>
        <v>3720</v>
      </c>
      <c r="H48" s="26">
        <f>IFERROR(VLOOKUP(D48,全省预算!D:I,5,0),)</f>
        <v>4000</v>
      </c>
      <c r="I48" s="26"/>
      <c r="J48" s="26">
        <f>SUMIF(全省决算数!A47:A1427,D48:D1344,全省决算数!C47:C1427)</f>
        <v>4576</v>
      </c>
      <c r="K48" s="428">
        <f t="shared" si="1"/>
        <v>1.23</v>
      </c>
      <c r="L48" s="428">
        <f t="shared" si="2"/>
        <v>1.144</v>
      </c>
      <c r="M48" s="428">
        <f t="shared" si="3"/>
        <v>0</v>
      </c>
      <c r="N48" s="135">
        <f t="shared" si="7"/>
        <v>0.23</v>
      </c>
      <c r="O48" s="176" t="str">
        <f t="shared" si="4"/>
        <v>是</v>
      </c>
      <c r="P48" s="176" t="str">
        <f t="shared" si="5"/>
        <v>否</v>
      </c>
    </row>
    <row r="49" hidden="1" spans="1:16">
      <c r="A49" s="167" t="s">
        <v>136</v>
      </c>
      <c r="B49" s="168" t="s">
        <v>136</v>
      </c>
      <c r="C49" s="168" t="s">
        <v>198</v>
      </c>
      <c r="D49" s="169" t="s">
        <v>217</v>
      </c>
      <c r="E49" s="168" t="s">
        <v>148</v>
      </c>
      <c r="F49" s="23" t="s">
        <v>218</v>
      </c>
      <c r="G49" s="26">
        <f>VLOOKUP(D49,全省上年决算数!$D$4:$G$1301,4)</f>
        <v>57852</v>
      </c>
      <c r="H49" s="26">
        <f>IFERROR(VLOOKUP(D49,全省预算!D:I,5,0),)</f>
        <v>60400</v>
      </c>
      <c r="I49" s="26"/>
      <c r="J49" s="26">
        <f>SUMIF(全省决算数!A48:A1428,D49:D1345,全省决算数!C48:C1428)</f>
        <v>65173</v>
      </c>
      <c r="K49" s="428">
        <f t="shared" si="1"/>
        <v>1.127</v>
      </c>
      <c r="L49" s="428">
        <f t="shared" si="2"/>
        <v>1.079</v>
      </c>
      <c r="M49" s="428">
        <f t="shared" si="3"/>
        <v>0</v>
      </c>
      <c r="N49" s="135">
        <f t="shared" si="7"/>
        <v>0.127</v>
      </c>
      <c r="O49" s="176" t="str">
        <f t="shared" si="4"/>
        <v>是</v>
      </c>
      <c r="P49" s="176" t="str">
        <f t="shared" si="5"/>
        <v>否</v>
      </c>
    </row>
    <row r="50" ht="21.95" customHeight="1" spans="1:16">
      <c r="A50" s="167" t="s">
        <v>136</v>
      </c>
      <c r="B50" s="168" t="s">
        <v>137</v>
      </c>
      <c r="C50" s="168" t="s">
        <v>136</v>
      </c>
      <c r="D50" s="169" t="s">
        <v>219</v>
      </c>
      <c r="E50" s="168" t="s">
        <v>136</v>
      </c>
      <c r="F50" s="23" t="s">
        <v>220</v>
      </c>
      <c r="G50" s="26">
        <f>SUMIF($C51:$C$1301,$D50,$G51:$G$1301)</f>
        <v>46713</v>
      </c>
      <c r="H50" s="26">
        <f>VLOOKUP(F50,全省预算!$F:$H,3,0)</f>
        <v>49000</v>
      </c>
      <c r="I50" s="26">
        <f>VLOOKUP(D50,全省调整!A:I,3,0)</f>
        <v>53295</v>
      </c>
      <c r="J50" s="26">
        <f>VLOOKUP(F50,全省决算数!$B:$C,2,0)</f>
        <v>52757</v>
      </c>
      <c r="K50" s="428">
        <f t="shared" si="1"/>
        <v>1.129</v>
      </c>
      <c r="L50" s="428">
        <f t="shared" si="2"/>
        <v>1.077</v>
      </c>
      <c r="M50" s="428">
        <f t="shared" si="3"/>
        <v>0.99</v>
      </c>
      <c r="N50" s="135">
        <f t="shared" si="7"/>
        <v>0.129</v>
      </c>
      <c r="O50" s="176" t="str">
        <f t="shared" si="4"/>
        <v>是</v>
      </c>
      <c r="P50" s="176" t="str">
        <f t="shared" si="5"/>
        <v>是</v>
      </c>
    </row>
    <row r="51" hidden="1" spans="1:16">
      <c r="A51" s="167" t="s">
        <v>136</v>
      </c>
      <c r="B51" s="168" t="s">
        <v>136</v>
      </c>
      <c r="C51" s="168" t="s">
        <v>219</v>
      </c>
      <c r="D51" s="169" t="s">
        <v>221</v>
      </c>
      <c r="E51" s="168" t="s">
        <v>148</v>
      </c>
      <c r="F51" s="23" t="s">
        <v>142</v>
      </c>
      <c r="G51" s="26">
        <f>VLOOKUP(D51,全省上年决算数!$D$4:$G$1301,4)</f>
        <v>21984</v>
      </c>
      <c r="H51" s="26">
        <f>IFERROR(VLOOKUP(D51,全省预算!D:I,5,0),)</f>
        <v>23400</v>
      </c>
      <c r="I51" s="26"/>
      <c r="J51" s="26">
        <f>SUMIF(全省决算数!A50:A1430,D51:D1347,全省决算数!C50:C1430)</f>
        <v>28158</v>
      </c>
      <c r="K51" s="428">
        <f t="shared" si="1"/>
        <v>1.281</v>
      </c>
      <c r="L51" s="428">
        <f t="shared" si="2"/>
        <v>1.203</v>
      </c>
      <c r="M51" s="428">
        <f t="shared" si="3"/>
        <v>0</v>
      </c>
      <c r="N51" s="135">
        <f t="shared" si="7"/>
        <v>0.281</v>
      </c>
      <c r="O51" s="176" t="str">
        <f t="shared" si="4"/>
        <v>是</v>
      </c>
      <c r="P51" s="176" t="str">
        <f t="shared" si="5"/>
        <v>否</v>
      </c>
    </row>
    <row r="52" hidden="1" spans="1:16">
      <c r="A52" s="167" t="s">
        <v>136</v>
      </c>
      <c r="B52" s="168" t="s">
        <v>136</v>
      </c>
      <c r="C52" s="168" t="s">
        <v>219</v>
      </c>
      <c r="D52" s="169" t="s">
        <v>222</v>
      </c>
      <c r="E52" s="168" t="s">
        <v>148</v>
      </c>
      <c r="F52" s="23" t="s">
        <v>144</v>
      </c>
      <c r="G52" s="26">
        <f>VLOOKUP(D52,全省上年决算数!$D$4:$G$1301,4)</f>
        <v>2313</v>
      </c>
      <c r="H52" s="26">
        <f>IFERROR(VLOOKUP(D52,全省预算!D:I,5,0),)</f>
        <v>2400</v>
      </c>
      <c r="I52" s="26"/>
      <c r="J52" s="26">
        <f>SUMIF(全省决算数!A51:A1431,D52:D1348,全省决算数!C51:C1431)</f>
        <v>1854</v>
      </c>
      <c r="K52" s="428"/>
      <c r="L52" s="428"/>
      <c r="M52" s="428">
        <f t="shared" si="3"/>
        <v>0</v>
      </c>
      <c r="N52" s="135">
        <f>SUM(N29:N30,N33,N36,N51)</f>
        <v>0.465</v>
      </c>
      <c r="O52" s="176" t="str">
        <f t="shared" si="4"/>
        <v>是</v>
      </c>
      <c r="P52" s="176" t="str">
        <f t="shared" si="5"/>
        <v>否</v>
      </c>
    </row>
    <row r="53" hidden="1" spans="1:16">
      <c r="A53" s="167" t="s">
        <v>136</v>
      </c>
      <c r="B53" s="168" t="s">
        <v>136</v>
      </c>
      <c r="C53" s="168" t="s">
        <v>219</v>
      </c>
      <c r="D53" s="169" t="s">
        <v>223</v>
      </c>
      <c r="E53" s="168" t="s">
        <v>148</v>
      </c>
      <c r="F53" s="23" t="s">
        <v>146</v>
      </c>
      <c r="G53" s="26">
        <f>VLOOKUP(D53,全省上年决算数!$D$4:$G$1301,4)</f>
        <v>149</v>
      </c>
      <c r="H53" s="26">
        <f>IFERROR(VLOOKUP(D53,全省预算!D:I,5,0),)</f>
        <v>155</v>
      </c>
      <c r="I53" s="26"/>
      <c r="J53" s="26">
        <f>SUMIF(全省决算数!A52:A1432,D53:D1349,全省决算数!C52:C1432)</f>
        <v>187</v>
      </c>
      <c r="K53" s="428">
        <f t="shared" si="1"/>
        <v>1.255</v>
      </c>
      <c r="L53" s="428">
        <f t="shared" si="2"/>
        <v>1.206</v>
      </c>
      <c r="M53" s="428">
        <f t="shared" si="3"/>
        <v>0</v>
      </c>
      <c r="N53" s="135">
        <f t="shared" ref="N53:N116" si="8">IF(ISERROR(J53/G53-1),"",J53/G53-1)</f>
        <v>0.255</v>
      </c>
      <c r="O53" s="176" t="str">
        <f t="shared" si="4"/>
        <v>是</v>
      </c>
      <c r="P53" s="176" t="str">
        <f t="shared" si="5"/>
        <v>否</v>
      </c>
    </row>
    <row r="54" hidden="1" spans="1:16">
      <c r="A54" s="167" t="s">
        <v>136</v>
      </c>
      <c r="B54" s="168" t="s">
        <v>136</v>
      </c>
      <c r="C54" s="168" t="s">
        <v>219</v>
      </c>
      <c r="D54" s="169" t="s">
        <v>224</v>
      </c>
      <c r="E54" s="168" t="s">
        <v>148</v>
      </c>
      <c r="F54" s="23" t="s">
        <v>225</v>
      </c>
      <c r="G54" s="26">
        <f>VLOOKUP(D54,全省上年决算数!$D$4:$G$1301,4)</f>
        <v>949</v>
      </c>
      <c r="H54" s="26">
        <f>IFERROR(VLOOKUP(D54,全省预算!D:I,5,0),)</f>
        <v>980</v>
      </c>
      <c r="I54" s="26"/>
      <c r="J54" s="26">
        <f>SUMIF(全省决算数!A53:A1433,D54:D1350,全省决算数!C53:C1433)</f>
        <v>1195</v>
      </c>
      <c r="K54" s="428"/>
      <c r="L54" s="428"/>
      <c r="M54" s="428">
        <f t="shared" si="3"/>
        <v>0</v>
      </c>
      <c r="N54" s="135">
        <f t="shared" si="8"/>
        <v>0.259</v>
      </c>
      <c r="O54" s="176" t="str">
        <f t="shared" si="4"/>
        <v>是</v>
      </c>
      <c r="P54" s="176" t="str">
        <f t="shared" si="5"/>
        <v>否</v>
      </c>
    </row>
    <row r="55" hidden="1" spans="1:16">
      <c r="A55" s="167" t="s">
        <v>136</v>
      </c>
      <c r="B55" s="168" t="s">
        <v>136</v>
      </c>
      <c r="C55" s="168" t="s">
        <v>219</v>
      </c>
      <c r="D55" s="169" t="s">
        <v>226</v>
      </c>
      <c r="E55" s="168" t="s">
        <v>148</v>
      </c>
      <c r="F55" s="23" t="s">
        <v>227</v>
      </c>
      <c r="G55" s="26">
        <f>VLOOKUP(D55,全省上年决算数!$D$4:$G$1301,4)</f>
        <v>4297</v>
      </c>
      <c r="H55" s="26">
        <f>IFERROR(VLOOKUP(D55,全省预算!D:I,5,0),)</f>
        <v>4500</v>
      </c>
      <c r="I55" s="26"/>
      <c r="J55" s="26">
        <f>SUMIF(全省决算数!A54:A1434,D55:D1351,全省决算数!C54:C1434)</f>
        <v>4225</v>
      </c>
      <c r="K55" s="428">
        <f t="shared" si="1"/>
        <v>0.983</v>
      </c>
      <c r="L55" s="428">
        <f t="shared" si="2"/>
        <v>0.939</v>
      </c>
      <c r="M55" s="428">
        <f t="shared" si="3"/>
        <v>0</v>
      </c>
      <c r="N55" s="135">
        <f t="shared" si="8"/>
        <v>-0.017</v>
      </c>
      <c r="O55" s="176" t="str">
        <f t="shared" si="4"/>
        <v>是</v>
      </c>
      <c r="P55" s="176" t="str">
        <f t="shared" si="5"/>
        <v>否</v>
      </c>
    </row>
    <row r="56" hidden="1" spans="1:16">
      <c r="A56" s="167" t="s">
        <v>136</v>
      </c>
      <c r="B56" s="168" t="s">
        <v>136</v>
      </c>
      <c r="C56" s="168" t="s">
        <v>219</v>
      </c>
      <c r="D56" s="169" t="s">
        <v>228</v>
      </c>
      <c r="E56" s="168" t="s">
        <v>148</v>
      </c>
      <c r="F56" s="23" t="s">
        <v>229</v>
      </c>
      <c r="G56" s="26">
        <f>VLOOKUP(D56,全省上年决算数!$D$4:$G$1301,4)</f>
        <v>932</v>
      </c>
      <c r="H56" s="26">
        <f>IFERROR(VLOOKUP(D56,全省预算!D:I,5,0),)</f>
        <v>1000</v>
      </c>
      <c r="I56" s="26"/>
      <c r="J56" s="26">
        <f>SUMIF(全省决算数!A55:A1435,D56:D1352,全省决算数!C55:C1435)</f>
        <v>1007</v>
      </c>
      <c r="K56" s="428">
        <f t="shared" si="1"/>
        <v>1.08</v>
      </c>
      <c r="L56" s="428"/>
      <c r="M56" s="428">
        <f t="shared" si="3"/>
        <v>0</v>
      </c>
      <c r="N56" s="135">
        <f t="shared" si="8"/>
        <v>0.08</v>
      </c>
      <c r="O56" s="176" t="str">
        <f t="shared" si="4"/>
        <v>是</v>
      </c>
      <c r="P56" s="176" t="str">
        <f t="shared" si="5"/>
        <v>否</v>
      </c>
    </row>
    <row r="57" hidden="1" spans="1:16">
      <c r="A57" s="167" t="s">
        <v>136</v>
      </c>
      <c r="B57" s="168" t="s">
        <v>136</v>
      </c>
      <c r="C57" s="168" t="s">
        <v>219</v>
      </c>
      <c r="D57" s="169" t="s">
        <v>230</v>
      </c>
      <c r="E57" s="168" t="s">
        <v>148</v>
      </c>
      <c r="F57" s="23" t="s">
        <v>231</v>
      </c>
      <c r="G57" s="26">
        <f>VLOOKUP(D57,全省上年决算数!$D$4:$G$1301,4)</f>
        <v>7061</v>
      </c>
      <c r="H57" s="26">
        <f>IFERROR(VLOOKUP(D57,全省预算!D:I,5,0),)</f>
        <v>7200</v>
      </c>
      <c r="I57" s="26"/>
      <c r="J57" s="26">
        <f>SUMIF(全省决算数!A56:A1436,D57:D1353,全省决算数!C56:C1436)</f>
        <v>2306</v>
      </c>
      <c r="K57" s="428">
        <f t="shared" si="1"/>
        <v>0.327</v>
      </c>
      <c r="L57" s="428">
        <f t="shared" si="2"/>
        <v>0.32</v>
      </c>
      <c r="M57" s="428">
        <f t="shared" si="3"/>
        <v>0</v>
      </c>
      <c r="N57" s="135">
        <f t="shared" si="8"/>
        <v>-0.673</v>
      </c>
      <c r="O57" s="176" t="str">
        <f t="shared" si="4"/>
        <v>是</v>
      </c>
      <c r="P57" s="176" t="str">
        <f t="shared" si="5"/>
        <v>否</v>
      </c>
    </row>
    <row r="58" hidden="1" spans="1:16">
      <c r="A58" s="167" t="s">
        <v>136</v>
      </c>
      <c r="B58" s="168" t="s">
        <v>136</v>
      </c>
      <c r="C58" s="168" t="s">
        <v>219</v>
      </c>
      <c r="D58" s="169" t="s">
        <v>232</v>
      </c>
      <c r="E58" s="168" t="s">
        <v>148</v>
      </c>
      <c r="F58" s="23" t="s">
        <v>233</v>
      </c>
      <c r="G58" s="26">
        <f>VLOOKUP(D58,全省上年决算数!$D$4:$G$1301,4)</f>
        <v>3985</v>
      </c>
      <c r="H58" s="26">
        <f>IFERROR(VLOOKUP(D58,全省预算!D:I,5,0),)</f>
        <v>4100</v>
      </c>
      <c r="I58" s="26"/>
      <c r="J58" s="26">
        <f>SUMIF(全省决算数!A57:A1437,D58:D1354,全省决算数!C57:C1437)</f>
        <v>5266</v>
      </c>
      <c r="K58" s="428">
        <f t="shared" si="1"/>
        <v>1.321</v>
      </c>
      <c r="L58" s="428">
        <f t="shared" si="2"/>
        <v>1.284</v>
      </c>
      <c r="M58" s="428">
        <f t="shared" si="3"/>
        <v>0</v>
      </c>
      <c r="N58" s="135">
        <f t="shared" si="8"/>
        <v>0.321</v>
      </c>
      <c r="O58" s="176" t="str">
        <f t="shared" si="4"/>
        <v>是</v>
      </c>
      <c r="P58" s="176" t="str">
        <f t="shared" si="5"/>
        <v>否</v>
      </c>
    </row>
    <row r="59" hidden="1" spans="1:16">
      <c r="A59" s="167" t="s">
        <v>136</v>
      </c>
      <c r="B59" s="168" t="s">
        <v>136</v>
      </c>
      <c r="C59" s="168" t="s">
        <v>219</v>
      </c>
      <c r="D59" s="169" t="s">
        <v>234</v>
      </c>
      <c r="E59" s="168" t="s">
        <v>148</v>
      </c>
      <c r="F59" s="23" t="s">
        <v>161</v>
      </c>
      <c r="G59" s="26">
        <f>VLOOKUP(D59,全省上年决算数!$D$4:$G$1301,4)</f>
        <v>2654</v>
      </c>
      <c r="H59" s="26">
        <f>IFERROR(VLOOKUP(D59,全省预算!D:I,5,0),)</f>
        <v>2840</v>
      </c>
      <c r="I59" s="26"/>
      <c r="J59" s="26">
        <f>SUMIF(全省决算数!A58:A1438,D59:D1355,全省决算数!C58:C1438)</f>
        <v>3624</v>
      </c>
      <c r="K59" s="428">
        <f t="shared" si="1"/>
        <v>1.365</v>
      </c>
      <c r="L59" s="428">
        <f t="shared" si="2"/>
        <v>1.276</v>
      </c>
      <c r="M59" s="428">
        <f t="shared" si="3"/>
        <v>0</v>
      </c>
      <c r="N59" s="135">
        <f t="shared" si="8"/>
        <v>0.365</v>
      </c>
      <c r="O59" s="176" t="str">
        <f t="shared" si="4"/>
        <v>是</v>
      </c>
      <c r="P59" s="176" t="str">
        <f t="shared" si="5"/>
        <v>否</v>
      </c>
    </row>
    <row r="60" hidden="1" spans="1:16">
      <c r="A60" s="167" t="s">
        <v>136</v>
      </c>
      <c r="B60" s="168" t="s">
        <v>136</v>
      </c>
      <c r="C60" s="168" t="s">
        <v>219</v>
      </c>
      <c r="D60" s="169" t="s">
        <v>235</v>
      </c>
      <c r="E60" s="168" t="s">
        <v>148</v>
      </c>
      <c r="F60" s="23" t="s">
        <v>236</v>
      </c>
      <c r="G60" s="26">
        <f>VLOOKUP(D60,全省上年决算数!$D$4:$G$1301,4)</f>
        <v>2389</v>
      </c>
      <c r="H60" s="26">
        <f>IFERROR(VLOOKUP(D60,全省预算!D:I,5,0),)</f>
        <v>2425</v>
      </c>
      <c r="I60" s="26"/>
      <c r="J60" s="26">
        <f>SUMIF(全省决算数!A59:A1439,D60:D1356,全省决算数!C59:C1439)</f>
        <v>4935</v>
      </c>
      <c r="K60" s="428">
        <f t="shared" si="1"/>
        <v>2.066</v>
      </c>
      <c r="L60" s="428">
        <f t="shared" si="2"/>
        <v>2.035</v>
      </c>
      <c r="M60" s="428">
        <f t="shared" si="3"/>
        <v>0</v>
      </c>
      <c r="N60" s="135">
        <f t="shared" si="8"/>
        <v>1.066</v>
      </c>
      <c r="O60" s="176" t="str">
        <f t="shared" si="4"/>
        <v>是</v>
      </c>
      <c r="P60" s="176" t="str">
        <f t="shared" si="5"/>
        <v>否</v>
      </c>
    </row>
    <row r="61" ht="21.95" customHeight="1" spans="1:16">
      <c r="A61" s="167" t="s">
        <v>136</v>
      </c>
      <c r="B61" s="168" t="s">
        <v>137</v>
      </c>
      <c r="C61" s="168" t="s">
        <v>136</v>
      </c>
      <c r="D61" s="169" t="s">
        <v>237</v>
      </c>
      <c r="E61" s="168" t="s">
        <v>136</v>
      </c>
      <c r="F61" s="23" t="s">
        <v>238</v>
      </c>
      <c r="G61" s="26">
        <f>SUMIF($C62:$C$1301,$D61,$G62:$G$1301)</f>
        <v>194287</v>
      </c>
      <c r="H61" s="26">
        <f>VLOOKUP(F61,全省预算!$F:$H,3,0)</f>
        <v>203000</v>
      </c>
      <c r="I61" s="26">
        <f>VLOOKUP(D61,全省调整!A:I,3,0)</f>
        <v>212474</v>
      </c>
      <c r="J61" s="26">
        <f>VLOOKUP(F61,全省决算数!$B:$C,2,0)</f>
        <v>206340</v>
      </c>
      <c r="K61" s="428">
        <f t="shared" si="1"/>
        <v>1.062</v>
      </c>
      <c r="L61" s="428">
        <f t="shared" si="2"/>
        <v>1.016</v>
      </c>
      <c r="M61" s="428">
        <f t="shared" si="3"/>
        <v>0.971</v>
      </c>
      <c r="N61" s="135">
        <f t="shared" si="8"/>
        <v>0.062</v>
      </c>
      <c r="O61" s="176" t="str">
        <f t="shared" si="4"/>
        <v>是</v>
      </c>
      <c r="P61" s="176" t="str">
        <f t="shared" si="5"/>
        <v>是</v>
      </c>
    </row>
    <row r="62" hidden="1" spans="1:16">
      <c r="A62" s="167" t="s">
        <v>136</v>
      </c>
      <c r="B62" s="168" t="s">
        <v>136</v>
      </c>
      <c r="C62" s="168" t="s">
        <v>237</v>
      </c>
      <c r="D62" s="169" t="s">
        <v>239</v>
      </c>
      <c r="E62" s="168" t="s">
        <v>148</v>
      </c>
      <c r="F62" s="23" t="s">
        <v>142</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136</v>
      </c>
      <c r="B63" s="168" t="s">
        <v>136</v>
      </c>
      <c r="C63" s="168" t="s">
        <v>237</v>
      </c>
      <c r="D63" s="169" t="s">
        <v>240</v>
      </c>
      <c r="E63" s="168" t="s">
        <v>148</v>
      </c>
      <c r="F63" s="23" t="s">
        <v>144</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136</v>
      </c>
      <c r="B64" s="168" t="s">
        <v>136</v>
      </c>
      <c r="C64" s="168" t="s">
        <v>237</v>
      </c>
      <c r="D64" s="169" t="s">
        <v>241</v>
      </c>
      <c r="E64" s="168" t="s">
        <v>148</v>
      </c>
      <c r="F64" s="23" t="s">
        <v>146</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136</v>
      </c>
      <c r="B65" s="168" t="s">
        <v>136</v>
      </c>
      <c r="C65" s="168" t="s">
        <v>237</v>
      </c>
      <c r="D65" s="169" t="s">
        <v>242</v>
      </c>
      <c r="E65" s="168" t="s">
        <v>148</v>
      </c>
      <c r="F65" s="23" t="s">
        <v>243</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136</v>
      </c>
      <c r="B66" s="168" t="s">
        <v>136</v>
      </c>
      <c r="C66" s="168" t="s">
        <v>237</v>
      </c>
      <c r="D66" s="169" t="s">
        <v>244</v>
      </c>
      <c r="E66" s="168" t="s">
        <v>148</v>
      </c>
      <c r="F66" s="23" t="s">
        <v>245</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136</v>
      </c>
      <c r="B67" s="168" t="s">
        <v>136</v>
      </c>
      <c r="C67" s="168" t="s">
        <v>237</v>
      </c>
      <c r="D67" s="169" t="s">
        <v>246</v>
      </c>
      <c r="E67" s="168" t="s">
        <v>148</v>
      </c>
      <c r="F67" s="23" t="s">
        <v>247</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136</v>
      </c>
      <c r="B68" s="168" t="s">
        <v>136</v>
      </c>
      <c r="C68" s="168" t="s">
        <v>237</v>
      </c>
      <c r="D68" s="169" t="s">
        <v>248</v>
      </c>
      <c r="E68" s="168" t="s">
        <v>148</v>
      </c>
      <c r="F68" s="23" t="s">
        <v>249</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136</v>
      </c>
      <c r="B69" s="168" t="s">
        <v>136</v>
      </c>
      <c r="C69" s="168" t="s">
        <v>237</v>
      </c>
      <c r="D69" s="169" t="s">
        <v>250</v>
      </c>
      <c r="E69" s="168" t="s">
        <v>148</v>
      </c>
      <c r="F69" s="23" t="s">
        <v>251</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136</v>
      </c>
      <c r="B70" s="168" t="s">
        <v>136</v>
      </c>
      <c r="C70" s="168" t="s">
        <v>237</v>
      </c>
      <c r="D70" s="169" t="s">
        <v>252</v>
      </c>
      <c r="E70" s="168" t="s">
        <v>148</v>
      </c>
      <c r="F70" s="23" t="s">
        <v>161</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136</v>
      </c>
      <c r="B71" s="168" t="s">
        <v>136</v>
      </c>
      <c r="C71" s="168" t="s">
        <v>237</v>
      </c>
      <c r="D71" s="169" t="s">
        <v>253</v>
      </c>
      <c r="E71" s="168" t="s">
        <v>148</v>
      </c>
      <c r="F71" s="23" t="s">
        <v>254</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136</v>
      </c>
      <c r="B72" s="168" t="s">
        <v>137</v>
      </c>
      <c r="C72" s="168" t="s">
        <v>136</v>
      </c>
      <c r="D72" s="169" t="s">
        <v>255</v>
      </c>
      <c r="E72" s="168" t="s">
        <v>136</v>
      </c>
      <c r="F72" s="23" t="s">
        <v>256</v>
      </c>
      <c r="G72" s="26">
        <f>SUMIF($C73:$C$1301,$D72,$G73:$G$1301)</f>
        <v>297006</v>
      </c>
      <c r="H72" s="26">
        <f>VLOOKUP(F72,全省预算!$F:$H,3,0)</f>
        <v>310000</v>
      </c>
      <c r="I72" s="26">
        <f>VLOOKUP(D72,全省调整!A:I,3,0)</f>
        <v>306219</v>
      </c>
      <c r="J72" s="26">
        <f>VLOOKUP(F72,全省决算数!$B:$C,2,0)</f>
        <v>305379</v>
      </c>
      <c r="K72" s="428">
        <f t="shared" si="10"/>
        <v>1.028</v>
      </c>
      <c r="L72" s="428">
        <f t="shared" si="13"/>
        <v>0.985</v>
      </c>
      <c r="M72" s="428">
        <f t="shared" si="11"/>
        <v>0.997</v>
      </c>
      <c r="N72" s="135">
        <f t="shared" si="8"/>
        <v>0.028</v>
      </c>
      <c r="O72" s="176" t="str">
        <f t="shared" si="9"/>
        <v>是</v>
      </c>
      <c r="P72" s="176" t="str">
        <f t="shared" si="12"/>
        <v>是</v>
      </c>
    </row>
    <row r="73" hidden="1" spans="1:16">
      <c r="A73" s="167" t="s">
        <v>136</v>
      </c>
      <c r="B73" s="168" t="s">
        <v>136</v>
      </c>
      <c r="C73" s="168" t="s">
        <v>255</v>
      </c>
      <c r="D73" s="169" t="s">
        <v>257</v>
      </c>
      <c r="E73" s="168" t="s">
        <v>148</v>
      </c>
      <c r="F73" s="23" t="s">
        <v>142</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136</v>
      </c>
      <c r="B74" s="168" t="s">
        <v>136</v>
      </c>
      <c r="C74" s="168" t="s">
        <v>255</v>
      </c>
      <c r="D74" s="169" t="s">
        <v>258</v>
      </c>
      <c r="E74" s="168" t="s">
        <v>148</v>
      </c>
      <c r="F74" s="23" t="s">
        <v>144</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136</v>
      </c>
      <c r="B75" s="168" t="s">
        <v>136</v>
      </c>
      <c r="C75" s="168" t="s">
        <v>255</v>
      </c>
      <c r="D75" s="169" t="s">
        <v>259</v>
      </c>
      <c r="E75" s="168" t="s">
        <v>148</v>
      </c>
      <c r="F75" s="23" t="s">
        <v>146</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136</v>
      </c>
      <c r="B76" s="168" t="s">
        <v>136</v>
      </c>
      <c r="C76" s="168" t="s">
        <v>255</v>
      </c>
      <c r="D76" s="169" t="s">
        <v>260</v>
      </c>
      <c r="E76" s="168" t="s">
        <v>148</v>
      </c>
      <c r="F76" s="23" t="s">
        <v>261</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136</v>
      </c>
      <c r="B77" s="168" t="s">
        <v>136</v>
      </c>
      <c r="C77" s="168" t="s">
        <v>255</v>
      </c>
      <c r="D77" s="169" t="s">
        <v>262</v>
      </c>
      <c r="E77" s="168" t="s">
        <v>148</v>
      </c>
      <c r="F77" s="23" t="s">
        <v>263</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136</v>
      </c>
      <c r="B78" s="168" t="s">
        <v>136</v>
      </c>
      <c r="C78" s="168" t="s">
        <v>255</v>
      </c>
      <c r="D78" s="169" t="s">
        <v>264</v>
      </c>
      <c r="E78" s="168" t="s">
        <v>148</v>
      </c>
      <c r="F78" s="23" t="s">
        <v>265</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136</v>
      </c>
      <c r="B79" s="168" t="s">
        <v>136</v>
      </c>
      <c r="C79" s="168" t="s">
        <v>255</v>
      </c>
      <c r="D79" s="169" t="s">
        <v>266</v>
      </c>
      <c r="E79" s="168" t="s">
        <v>148</v>
      </c>
      <c r="F79" s="23" t="s">
        <v>267</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136</v>
      </c>
      <c r="B80" s="168" t="s">
        <v>136</v>
      </c>
      <c r="C80" s="168" t="s">
        <v>255</v>
      </c>
      <c r="D80" s="169" t="s">
        <v>268</v>
      </c>
      <c r="E80" s="168" t="s">
        <v>148</v>
      </c>
      <c r="F80" s="23" t="s">
        <v>269</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136</v>
      </c>
      <c r="B81" s="168" t="s">
        <v>136</v>
      </c>
      <c r="C81" s="168" t="s">
        <v>255</v>
      </c>
      <c r="D81" s="169" t="s">
        <v>270</v>
      </c>
      <c r="E81" s="168" t="s">
        <v>148</v>
      </c>
      <c r="F81" s="23" t="s">
        <v>249</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136</v>
      </c>
      <c r="B82" s="168" t="s">
        <v>136</v>
      </c>
      <c r="C82" s="168" t="s">
        <v>255</v>
      </c>
      <c r="D82" s="169" t="s">
        <v>271</v>
      </c>
      <c r="E82" s="168" t="s">
        <v>148</v>
      </c>
      <c r="F82" s="23" t="s">
        <v>161</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136</v>
      </c>
      <c r="B83" s="168" t="s">
        <v>136</v>
      </c>
      <c r="C83" s="168" t="s">
        <v>255</v>
      </c>
      <c r="D83" s="169" t="s">
        <v>272</v>
      </c>
      <c r="E83" s="168" t="s">
        <v>148</v>
      </c>
      <c r="F83" s="23" t="s">
        <v>273</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136</v>
      </c>
      <c r="B84" s="168" t="s">
        <v>137</v>
      </c>
      <c r="C84" s="168" t="s">
        <v>136</v>
      </c>
      <c r="D84" s="169" t="s">
        <v>274</v>
      </c>
      <c r="E84" s="168" t="s">
        <v>136</v>
      </c>
      <c r="F84" s="23" t="s">
        <v>275</v>
      </c>
      <c r="G84" s="26">
        <f>SUMIF($C85:$C$1301,$D84,$G85:$G$1301)</f>
        <v>54575</v>
      </c>
      <c r="H84" s="26">
        <f>VLOOKUP(F84,全省预算!$F:$H,3,0)</f>
        <v>57300</v>
      </c>
      <c r="I84" s="26">
        <f>VLOOKUP(D84,全省调整!A:I,3,0)</f>
        <v>62763</v>
      </c>
      <c r="J84" s="26">
        <f>VLOOKUP(F84,全省决算数!$B:$C,2,0)</f>
        <v>62089</v>
      </c>
      <c r="K84" s="428">
        <f t="shared" si="10"/>
        <v>1.138</v>
      </c>
      <c r="L84" s="428">
        <f t="shared" si="13"/>
        <v>1.084</v>
      </c>
      <c r="M84" s="428">
        <f t="shared" si="11"/>
        <v>0.989</v>
      </c>
      <c r="N84" s="135">
        <f t="shared" si="8"/>
        <v>0.138</v>
      </c>
      <c r="O84" s="176" t="str">
        <f t="shared" si="9"/>
        <v>是</v>
      </c>
      <c r="P84" s="176" t="str">
        <f t="shared" si="12"/>
        <v>是</v>
      </c>
    </row>
    <row r="85" hidden="1" spans="1:16">
      <c r="A85" s="167" t="s">
        <v>136</v>
      </c>
      <c r="B85" s="168" t="s">
        <v>136</v>
      </c>
      <c r="C85" s="168" t="s">
        <v>274</v>
      </c>
      <c r="D85" s="169" t="s">
        <v>276</v>
      </c>
      <c r="E85" s="168" t="s">
        <v>148</v>
      </c>
      <c r="F85" s="23" t="s">
        <v>142</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136</v>
      </c>
      <c r="B86" s="168" t="s">
        <v>136</v>
      </c>
      <c r="C86" s="168" t="s">
        <v>274</v>
      </c>
      <c r="D86" s="169" t="s">
        <v>277</v>
      </c>
      <c r="E86" s="168" t="s">
        <v>148</v>
      </c>
      <c r="F86" s="23" t="s">
        <v>144</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136</v>
      </c>
      <c r="B87" s="168" t="s">
        <v>136</v>
      </c>
      <c r="C87" s="168" t="s">
        <v>274</v>
      </c>
      <c r="D87" s="169" t="s">
        <v>278</v>
      </c>
      <c r="E87" s="168" t="s">
        <v>148</v>
      </c>
      <c r="F87" s="23" t="s">
        <v>146</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136</v>
      </c>
      <c r="B88" s="168" t="s">
        <v>136</v>
      </c>
      <c r="C88" s="168" t="s">
        <v>274</v>
      </c>
      <c r="D88" s="169" t="s">
        <v>279</v>
      </c>
      <c r="E88" s="168" t="s">
        <v>148</v>
      </c>
      <c r="F88" s="23" t="s">
        <v>280</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136</v>
      </c>
      <c r="B89" s="168" t="s">
        <v>136</v>
      </c>
      <c r="C89" s="168" t="s">
        <v>274</v>
      </c>
      <c r="D89" s="169" t="s">
        <v>281</v>
      </c>
      <c r="E89" s="168" t="s">
        <v>148</v>
      </c>
      <c r="F89" s="23" t="s">
        <v>282</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136</v>
      </c>
      <c r="B90" s="168" t="s">
        <v>136</v>
      </c>
      <c r="C90" s="168" t="s">
        <v>274</v>
      </c>
      <c r="D90" s="169" t="s">
        <v>283</v>
      </c>
      <c r="E90" s="168" t="s">
        <v>148</v>
      </c>
      <c r="F90" s="23" t="s">
        <v>249</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136</v>
      </c>
      <c r="B91" s="168" t="s">
        <v>136</v>
      </c>
      <c r="C91" s="168" t="s">
        <v>274</v>
      </c>
      <c r="D91" s="169" t="s">
        <v>284</v>
      </c>
      <c r="E91" s="168" t="s">
        <v>148</v>
      </c>
      <c r="F91" s="23" t="s">
        <v>161</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136</v>
      </c>
      <c r="B92" s="168" t="s">
        <v>136</v>
      </c>
      <c r="C92" s="168" t="s">
        <v>274</v>
      </c>
      <c r="D92" s="169" t="s">
        <v>285</v>
      </c>
      <c r="E92" s="168" t="s">
        <v>148</v>
      </c>
      <c r="F92" s="23" t="s">
        <v>286</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136</v>
      </c>
      <c r="B93" s="168" t="s">
        <v>137</v>
      </c>
      <c r="C93" s="168" t="s">
        <v>136</v>
      </c>
      <c r="D93" s="169" t="s">
        <v>287</v>
      </c>
      <c r="E93" s="168" t="s">
        <v>136</v>
      </c>
      <c r="F93" s="23" t="s">
        <v>288</v>
      </c>
      <c r="G93" s="26">
        <f>SUMIF($C94:$C$1301,$D93,$G94:$G$1301)</f>
        <v>2191</v>
      </c>
      <c r="H93" s="26">
        <f>VLOOKUP(F93,全省预算!$F:$H,3,0)</f>
        <v>2300</v>
      </c>
      <c r="I93" s="26">
        <f>VLOOKUP(D93,全省调整!A:I,3,0)</f>
        <v>2170</v>
      </c>
      <c r="J93" s="26">
        <f>VLOOKUP(F93,全省决算数!$B:$C,2,0)</f>
        <v>2136</v>
      </c>
      <c r="K93" s="428">
        <f t="shared" si="10"/>
        <v>0.975</v>
      </c>
      <c r="L93" s="428">
        <f t="shared" si="13"/>
        <v>0.929</v>
      </c>
      <c r="M93" s="428">
        <f t="shared" si="11"/>
        <v>0.984</v>
      </c>
      <c r="N93" s="135">
        <f t="shared" si="8"/>
        <v>-0.025</v>
      </c>
      <c r="O93" s="176" t="str">
        <f t="shared" si="9"/>
        <v>是</v>
      </c>
      <c r="P93" s="176" t="str">
        <f t="shared" si="12"/>
        <v>是</v>
      </c>
    </row>
    <row r="94" hidden="1" spans="1:16">
      <c r="A94" s="167" t="s">
        <v>136</v>
      </c>
      <c r="B94" s="168" t="s">
        <v>136</v>
      </c>
      <c r="C94" s="168" t="s">
        <v>287</v>
      </c>
      <c r="D94" s="169" t="s">
        <v>289</v>
      </c>
      <c r="E94" s="168" t="s">
        <v>148</v>
      </c>
      <c r="F94" s="23" t="s">
        <v>142</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136</v>
      </c>
      <c r="B95" s="168" t="s">
        <v>136</v>
      </c>
      <c r="C95" s="168" t="s">
        <v>287</v>
      </c>
      <c r="D95" s="169" t="s">
        <v>290</v>
      </c>
      <c r="E95" s="168" t="s">
        <v>148</v>
      </c>
      <c r="F95" s="23" t="s">
        <v>144</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136</v>
      </c>
      <c r="B96" s="168" t="s">
        <v>136</v>
      </c>
      <c r="C96" s="168" t="s">
        <v>287</v>
      </c>
      <c r="D96" s="169" t="s">
        <v>291</v>
      </c>
      <c r="E96" s="168" t="s">
        <v>148</v>
      </c>
      <c r="F96" s="23" t="s">
        <v>146</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136</v>
      </c>
      <c r="B97" s="168" t="s">
        <v>136</v>
      </c>
      <c r="C97" s="168" t="s">
        <v>287</v>
      </c>
      <c r="D97" s="169" t="s">
        <v>292</v>
      </c>
      <c r="E97" s="168" t="s">
        <v>148</v>
      </c>
      <c r="F97" s="23" t="s">
        <v>293</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136</v>
      </c>
      <c r="B98" s="168" t="s">
        <v>136</v>
      </c>
      <c r="C98" s="168" t="s">
        <v>287</v>
      </c>
      <c r="D98" s="169" t="s">
        <v>294</v>
      </c>
      <c r="E98" s="168" t="s">
        <v>148</v>
      </c>
      <c r="F98" s="23" t="s">
        <v>295</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136</v>
      </c>
      <c r="B99" s="168" t="s">
        <v>136</v>
      </c>
      <c r="C99" s="168" t="s">
        <v>287</v>
      </c>
      <c r="D99" s="477" t="s">
        <v>296</v>
      </c>
      <c r="E99" s="168" t="s">
        <v>148</v>
      </c>
      <c r="F99" s="23" t="s">
        <v>297</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136</v>
      </c>
      <c r="B100" s="168" t="s">
        <v>136</v>
      </c>
      <c r="C100" s="168" t="s">
        <v>287</v>
      </c>
      <c r="D100" s="477" t="s">
        <v>298</v>
      </c>
      <c r="E100" s="168" t="s">
        <v>148</v>
      </c>
      <c r="F100" s="23" t="s">
        <v>249</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136</v>
      </c>
      <c r="B101" s="168" t="s">
        <v>136</v>
      </c>
      <c r="C101" s="168" t="s">
        <v>287</v>
      </c>
      <c r="D101" s="477" t="s">
        <v>299</v>
      </c>
      <c r="E101" s="168" t="s">
        <v>148</v>
      </c>
      <c r="F101" s="23" t="s">
        <v>161</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136</v>
      </c>
      <c r="B102" s="168" t="s">
        <v>136</v>
      </c>
      <c r="C102" s="168" t="s">
        <v>287</v>
      </c>
      <c r="D102" s="169" t="s">
        <v>300</v>
      </c>
      <c r="E102" s="168" t="s">
        <v>148</v>
      </c>
      <c r="F102" s="23" t="s">
        <v>301</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136</v>
      </c>
      <c r="B103" s="168" t="s">
        <v>137</v>
      </c>
      <c r="C103" s="168" t="s">
        <v>136</v>
      </c>
      <c r="D103" s="169" t="s">
        <v>302</v>
      </c>
      <c r="E103" s="168" t="s">
        <v>136</v>
      </c>
      <c r="F103" s="23" t="s">
        <v>303</v>
      </c>
      <c r="G103" s="26">
        <f>SUMIF($C104:$C$1301,$D103,$G104:$G$1301)</f>
        <v>84282</v>
      </c>
      <c r="H103" s="26">
        <f>VLOOKUP(F103,全省预算!$F:$H,3,0)</f>
        <v>88000</v>
      </c>
      <c r="I103" s="26">
        <f>VLOOKUP(D103,全省调整!A:I,3,0)</f>
        <v>112063</v>
      </c>
      <c r="J103" s="26">
        <f>VLOOKUP(F103,全省决算数!$B:$C,2,0)</f>
        <v>108224</v>
      </c>
      <c r="K103" s="428">
        <f t="shared" si="10"/>
        <v>1.284</v>
      </c>
      <c r="L103" s="428">
        <f t="shared" si="13"/>
        <v>1.23</v>
      </c>
      <c r="M103" s="428">
        <f t="shared" si="11"/>
        <v>0.966</v>
      </c>
      <c r="N103" s="135">
        <f t="shared" si="8"/>
        <v>0.284</v>
      </c>
      <c r="O103" s="176" t="str">
        <f t="shared" si="9"/>
        <v>是</v>
      </c>
      <c r="P103" s="176" t="str">
        <f t="shared" si="12"/>
        <v>是</v>
      </c>
    </row>
    <row r="104" hidden="1" spans="1:16">
      <c r="A104" s="167" t="s">
        <v>136</v>
      </c>
      <c r="B104" s="168" t="s">
        <v>136</v>
      </c>
      <c r="C104" s="168" t="s">
        <v>302</v>
      </c>
      <c r="D104" s="169" t="s">
        <v>304</v>
      </c>
      <c r="E104" s="168" t="s">
        <v>148</v>
      </c>
      <c r="F104" s="23" t="s">
        <v>142</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136</v>
      </c>
      <c r="B105" s="168" t="s">
        <v>136</v>
      </c>
      <c r="C105" s="168" t="s">
        <v>302</v>
      </c>
      <c r="D105" s="169" t="s">
        <v>305</v>
      </c>
      <c r="E105" s="168" t="s">
        <v>148</v>
      </c>
      <c r="F105" s="23" t="s">
        <v>144</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136</v>
      </c>
      <c r="B106" s="168" t="s">
        <v>136</v>
      </c>
      <c r="C106" s="168" t="s">
        <v>302</v>
      </c>
      <c r="D106" s="169" t="s">
        <v>306</v>
      </c>
      <c r="E106" s="168" t="s">
        <v>148</v>
      </c>
      <c r="F106" s="23" t="s">
        <v>146</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136</v>
      </c>
      <c r="B107" s="168" t="s">
        <v>136</v>
      </c>
      <c r="C107" s="168" t="s">
        <v>302</v>
      </c>
      <c r="D107" s="169" t="s">
        <v>307</v>
      </c>
      <c r="E107" s="168" t="s">
        <v>148</v>
      </c>
      <c r="F107" s="23" t="s">
        <v>308</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136</v>
      </c>
      <c r="B108" s="168" t="s">
        <v>136</v>
      </c>
      <c r="C108" s="168" t="s">
        <v>302</v>
      </c>
      <c r="D108" s="169" t="s">
        <v>309</v>
      </c>
      <c r="E108" s="168" t="s">
        <v>148</v>
      </c>
      <c r="F108" s="23" t="s">
        <v>310</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136</v>
      </c>
      <c r="B109" s="168" t="s">
        <v>136</v>
      </c>
      <c r="C109" s="168" t="s">
        <v>302</v>
      </c>
      <c r="D109" s="169" t="s">
        <v>311</v>
      </c>
      <c r="E109" s="168" t="s">
        <v>148</v>
      </c>
      <c r="F109" s="23" t="s">
        <v>312</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136</v>
      </c>
      <c r="B110" s="168" t="s">
        <v>136</v>
      </c>
      <c r="C110" s="168" t="s">
        <v>302</v>
      </c>
      <c r="D110" s="169" t="s">
        <v>313</v>
      </c>
      <c r="E110" s="168" t="s">
        <v>148</v>
      </c>
      <c r="F110" s="23" t="s">
        <v>314</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136</v>
      </c>
      <c r="B111" s="168" t="s">
        <v>136</v>
      </c>
      <c r="C111" s="168" t="s">
        <v>302</v>
      </c>
      <c r="D111" s="169" t="s">
        <v>315</v>
      </c>
      <c r="E111" s="168" t="s">
        <v>148</v>
      </c>
      <c r="F111" s="23" t="s">
        <v>316</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136</v>
      </c>
      <c r="B112" s="168" t="s">
        <v>136</v>
      </c>
      <c r="C112" s="168" t="s">
        <v>302</v>
      </c>
      <c r="D112" s="169" t="s">
        <v>317</v>
      </c>
      <c r="E112" s="168" t="s">
        <v>148</v>
      </c>
      <c r="F112" s="23" t="s">
        <v>318</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136</v>
      </c>
      <c r="B113" s="168" t="s">
        <v>136</v>
      </c>
      <c r="C113" s="168" t="s">
        <v>302</v>
      </c>
      <c r="D113" s="169" t="s">
        <v>319</v>
      </c>
      <c r="E113" s="168" t="s">
        <v>148</v>
      </c>
      <c r="F113" s="23" t="s">
        <v>320</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136</v>
      </c>
      <c r="B114" s="168" t="s">
        <v>136</v>
      </c>
      <c r="C114" s="168" t="s">
        <v>302</v>
      </c>
      <c r="D114" s="169" t="s">
        <v>321</v>
      </c>
      <c r="E114" s="168" t="s">
        <v>148</v>
      </c>
      <c r="F114" s="23" t="s">
        <v>322</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136</v>
      </c>
      <c r="B115" s="168" t="s">
        <v>136</v>
      </c>
      <c r="C115" s="168" t="s">
        <v>302</v>
      </c>
      <c r="D115" s="169" t="s">
        <v>323</v>
      </c>
      <c r="E115" s="168" t="s">
        <v>148</v>
      </c>
      <c r="F115" s="23" t="s">
        <v>324</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136</v>
      </c>
      <c r="B116" s="168" t="s">
        <v>136</v>
      </c>
      <c r="C116" s="168" t="s">
        <v>302</v>
      </c>
      <c r="D116" s="169" t="s">
        <v>325</v>
      </c>
      <c r="E116" s="168" t="s">
        <v>148</v>
      </c>
      <c r="F116" s="23" t="s">
        <v>161</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136</v>
      </c>
      <c r="B117" s="168"/>
      <c r="C117" s="168" t="s">
        <v>302</v>
      </c>
      <c r="D117" s="169" t="s">
        <v>326</v>
      </c>
      <c r="E117" s="168" t="s">
        <v>148</v>
      </c>
      <c r="F117" s="23" t="s">
        <v>327</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136</v>
      </c>
      <c r="B118" s="478" t="s">
        <v>137</v>
      </c>
      <c r="C118" s="168"/>
      <c r="D118" s="169" t="s">
        <v>328</v>
      </c>
      <c r="E118" s="168"/>
      <c r="F118" s="23" t="s">
        <v>329</v>
      </c>
      <c r="G118" s="26">
        <f>SUMIF($C119:$C$1301,$D118,$G119:$G$1301)</f>
        <v>108081</v>
      </c>
      <c r="H118" s="26">
        <f>VLOOKUP(F118,全省预算!$F:$H,3,0)</f>
        <v>113000</v>
      </c>
      <c r="I118" s="26">
        <f>VLOOKUP(D118,全省调整!A:I,3,0)</f>
        <v>130083</v>
      </c>
      <c r="J118" s="26">
        <f>VLOOKUP(F118,全省决算数!$B:$C,2,0)</f>
        <v>129314</v>
      </c>
      <c r="K118" s="428">
        <f t="shared" si="10"/>
        <v>1.196</v>
      </c>
      <c r="L118" s="428">
        <f t="shared" si="13"/>
        <v>1.144</v>
      </c>
      <c r="M118" s="428">
        <f t="shared" si="11"/>
        <v>0.994</v>
      </c>
      <c r="N118" s="135">
        <f t="shared" si="14"/>
        <v>0.196</v>
      </c>
      <c r="O118" s="176" t="str">
        <f t="shared" si="9"/>
        <v>是</v>
      </c>
      <c r="P118" s="176" t="str">
        <f t="shared" si="12"/>
        <v>是</v>
      </c>
    </row>
    <row r="119" hidden="1" spans="1:16">
      <c r="A119" s="167" t="s">
        <v>136</v>
      </c>
      <c r="B119" s="168" t="s">
        <v>136</v>
      </c>
      <c r="C119" s="168" t="s">
        <v>328</v>
      </c>
      <c r="D119" s="169" t="s">
        <v>330</v>
      </c>
      <c r="E119" s="168" t="s">
        <v>148</v>
      </c>
      <c r="F119" s="23" t="s">
        <v>142</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136</v>
      </c>
      <c r="B120" s="168" t="s">
        <v>136</v>
      </c>
      <c r="C120" s="168" t="s">
        <v>328</v>
      </c>
      <c r="D120" s="169" t="s">
        <v>331</v>
      </c>
      <c r="E120" s="168" t="s">
        <v>148</v>
      </c>
      <c r="F120" s="23" t="s">
        <v>144</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136</v>
      </c>
      <c r="B121" s="168" t="s">
        <v>136</v>
      </c>
      <c r="C121" s="168" t="s">
        <v>328</v>
      </c>
      <c r="D121" s="169" t="s">
        <v>332</v>
      </c>
      <c r="E121" s="168" t="s">
        <v>148</v>
      </c>
      <c r="F121" s="23" t="s">
        <v>146</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136</v>
      </c>
      <c r="B122" s="168" t="s">
        <v>136</v>
      </c>
      <c r="C122" s="168" t="s">
        <v>328</v>
      </c>
      <c r="D122" s="169" t="s">
        <v>333</v>
      </c>
      <c r="E122" s="168" t="s">
        <v>148</v>
      </c>
      <c r="F122" s="23" t="s">
        <v>334</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136</v>
      </c>
      <c r="B123" s="168" t="s">
        <v>136</v>
      </c>
      <c r="C123" s="168" t="s">
        <v>328</v>
      </c>
      <c r="D123" s="169" t="s">
        <v>335</v>
      </c>
      <c r="E123" s="168" t="s">
        <v>148</v>
      </c>
      <c r="F123" s="23" t="s">
        <v>336</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136</v>
      </c>
      <c r="B124" s="168" t="s">
        <v>136</v>
      </c>
      <c r="C124" s="168" t="s">
        <v>328</v>
      </c>
      <c r="D124" s="169" t="s">
        <v>337</v>
      </c>
      <c r="E124" s="168" t="s">
        <v>148</v>
      </c>
      <c r="F124" s="23" t="s">
        <v>338</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136</v>
      </c>
      <c r="B125" s="168" t="s">
        <v>136</v>
      </c>
      <c r="C125" s="168" t="s">
        <v>328</v>
      </c>
      <c r="D125" s="169" t="s">
        <v>339</v>
      </c>
      <c r="E125" s="168" t="s">
        <v>148</v>
      </c>
      <c r="F125" s="23" t="s">
        <v>161</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136</v>
      </c>
      <c r="B126" s="168"/>
      <c r="C126" s="168" t="s">
        <v>328</v>
      </c>
      <c r="D126" s="169" t="s">
        <v>340</v>
      </c>
      <c r="E126" s="168" t="s">
        <v>148</v>
      </c>
      <c r="F126" s="41" t="s">
        <v>341</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136</v>
      </c>
      <c r="B127" s="478" t="s">
        <v>137</v>
      </c>
      <c r="C127" s="168"/>
      <c r="D127" s="169" t="s">
        <v>342</v>
      </c>
      <c r="E127" s="168"/>
      <c r="F127" s="41" t="s">
        <v>343</v>
      </c>
      <c r="G127" s="26">
        <f>SUMIF($C128:$C$1301,$D127,$G128:$G$1301)</f>
        <v>124206</v>
      </c>
      <c r="H127" s="26">
        <f>VLOOKUP(F127,全省预算!$F:$H,3,0)</f>
        <v>123000</v>
      </c>
      <c r="I127" s="26">
        <f>VLOOKUP(D127,全省调整!A:I,3,0)</f>
        <v>140812</v>
      </c>
      <c r="J127" s="26">
        <f>VLOOKUP(F127,全省决算数!$B:$C,2,0)</f>
        <v>138891</v>
      </c>
      <c r="K127" s="428">
        <f t="shared" si="10"/>
        <v>1.118</v>
      </c>
      <c r="L127" s="428">
        <f t="shared" si="13"/>
        <v>1.129</v>
      </c>
      <c r="M127" s="428">
        <f t="shared" si="11"/>
        <v>0.986</v>
      </c>
      <c r="N127" s="135">
        <f t="shared" si="14"/>
        <v>0.118</v>
      </c>
      <c r="O127" s="176" t="str">
        <f t="shared" si="9"/>
        <v>是</v>
      </c>
      <c r="P127" s="176" t="str">
        <f t="shared" si="12"/>
        <v>是</v>
      </c>
    </row>
    <row r="128" hidden="1" spans="1:16">
      <c r="A128" s="167" t="s">
        <v>136</v>
      </c>
      <c r="B128" s="168" t="s">
        <v>136</v>
      </c>
      <c r="C128" s="168" t="s">
        <v>342</v>
      </c>
      <c r="D128" s="169" t="s">
        <v>344</v>
      </c>
      <c r="E128" s="168" t="s">
        <v>148</v>
      </c>
      <c r="F128" s="41" t="s">
        <v>142</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136</v>
      </c>
      <c r="B129" s="168" t="s">
        <v>136</v>
      </c>
      <c r="C129" s="168" t="s">
        <v>342</v>
      </c>
      <c r="D129" s="169" t="s">
        <v>345</v>
      </c>
      <c r="E129" s="168" t="s">
        <v>148</v>
      </c>
      <c r="F129" s="41" t="s">
        <v>144</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136</v>
      </c>
      <c r="B130" s="168" t="s">
        <v>136</v>
      </c>
      <c r="C130" s="168" t="s">
        <v>342</v>
      </c>
      <c r="D130" s="169" t="s">
        <v>346</v>
      </c>
      <c r="E130" s="168" t="s">
        <v>148</v>
      </c>
      <c r="F130" s="41" t="s">
        <v>146</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136</v>
      </c>
      <c r="B131" s="168" t="s">
        <v>136</v>
      </c>
      <c r="C131" s="168" t="s">
        <v>342</v>
      </c>
      <c r="D131" s="169" t="s">
        <v>347</v>
      </c>
      <c r="E131" s="168" t="s">
        <v>148</v>
      </c>
      <c r="F131" s="41" t="s">
        <v>348</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136</v>
      </c>
      <c r="B132" s="168" t="s">
        <v>136</v>
      </c>
      <c r="C132" s="168" t="s">
        <v>342</v>
      </c>
      <c r="D132" s="169" t="s">
        <v>349</v>
      </c>
      <c r="E132" s="168" t="s">
        <v>148</v>
      </c>
      <c r="F132" s="41" t="s">
        <v>350</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136</v>
      </c>
      <c r="B133" s="168" t="s">
        <v>136</v>
      </c>
      <c r="C133" s="168" t="s">
        <v>342</v>
      </c>
      <c r="D133" s="169" t="s">
        <v>351</v>
      </c>
      <c r="E133" s="168" t="s">
        <v>148</v>
      </c>
      <c r="F133" s="41" t="s">
        <v>352</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136</v>
      </c>
      <c r="B134" s="168" t="s">
        <v>136</v>
      </c>
      <c r="C134" s="168" t="s">
        <v>342</v>
      </c>
      <c r="D134" s="169" t="s">
        <v>353</v>
      </c>
      <c r="E134" s="168" t="s">
        <v>148</v>
      </c>
      <c r="F134" s="41" t="s">
        <v>354</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136</v>
      </c>
      <c r="B135" s="168" t="s">
        <v>136</v>
      </c>
      <c r="C135" s="168" t="s">
        <v>342</v>
      </c>
      <c r="D135" s="169" t="s">
        <v>355</v>
      </c>
      <c r="E135" s="168" t="s">
        <v>148</v>
      </c>
      <c r="F135" s="41" t="s">
        <v>356</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136</v>
      </c>
      <c r="B136" s="168" t="s">
        <v>136</v>
      </c>
      <c r="C136" s="168" t="s">
        <v>342</v>
      </c>
      <c r="D136" s="169" t="s">
        <v>357</v>
      </c>
      <c r="E136" s="168" t="s">
        <v>148</v>
      </c>
      <c r="F136" s="41" t="s">
        <v>161</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136</v>
      </c>
      <c r="B137" s="168"/>
      <c r="C137" s="168" t="s">
        <v>342</v>
      </c>
      <c r="D137" s="169" t="s">
        <v>358</v>
      </c>
      <c r="E137" s="168" t="s">
        <v>148</v>
      </c>
      <c r="F137" s="41" t="s">
        <v>359</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136</v>
      </c>
      <c r="B138" s="478" t="s">
        <v>137</v>
      </c>
      <c r="C138" s="168"/>
      <c r="D138" s="169" t="s">
        <v>360</v>
      </c>
      <c r="E138" s="168"/>
      <c r="F138" s="41" t="s">
        <v>361</v>
      </c>
      <c r="G138" s="26">
        <f>SUMIF($C139:$C$1301,$D138,$G139:$G$1301)</f>
        <v>1829</v>
      </c>
      <c r="H138" s="26">
        <f>VLOOKUP(F138,全省预算!$F:$H,3,0)</f>
        <v>1900</v>
      </c>
      <c r="I138" s="26">
        <f>VLOOKUP(D138,全省调整!A:I,3,0)</f>
        <v>2032</v>
      </c>
      <c r="J138" s="26">
        <f>VLOOKUP(F138,全省决算数!$B:$C,2,0)</f>
        <v>2031</v>
      </c>
      <c r="K138" s="428">
        <f t="shared" si="16"/>
        <v>1.11</v>
      </c>
      <c r="L138" s="428">
        <f t="shared" si="19"/>
        <v>1.069</v>
      </c>
      <c r="M138" s="428">
        <f t="shared" si="17"/>
        <v>1</v>
      </c>
      <c r="N138" s="135">
        <f t="shared" si="14"/>
        <v>0.11</v>
      </c>
      <c r="O138" s="176" t="str">
        <f t="shared" si="15"/>
        <v>是</v>
      </c>
      <c r="P138" s="176" t="str">
        <f t="shared" si="18"/>
        <v>是</v>
      </c>
    </row>
    <row r="139" hidden="1" spans="1:16">
      <c r="A139" s="167" t="s">
        <v>136</v>
      </c>
      <c r="B139" s="168" t="s">
        <v>136</v>
      </c>
      <c r="C139" s="168" t="s">
        <v>360</v>
      </c>
      <c r="D139" s="169" t="s">
        <v>362</v>
      </c>
      <c r="E139" s="168" t="s">
        <v>148</v>
      </c>
      <c r="F139" s="41" t="s">
        <v>142</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136</v>
      </c>
      <c r="B140" s="168" t="s">
        <v>136</v>
      </c>
      <c r="C140" s="168" t="s">
        <v>360</v>
      </c>
      <c r="D140" s="169" t="s">
        <v>363</v>
      </c>
      <c r="E140" s="168" t="s">
        <v>148</v>
      </c>
      <c r="F140" s="41" t="s">
        <v>144</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136</v>
      </c>
      <c r="B141" s="168" t="s">
        <v>136</v>
      </c>
      <c r="C141" s="168" t="s">
        <v>360</v>
      </c>
      <c r="D141" s="169" t="s">
        <v>364</v>
      </c>
      <c r="E141" s="168" t="s">
        <v>148</v>
      </c>
      <c r="F141" s="41" t="s">
        <v>146</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136</v>
      </c>
      <c r="B142" s="168" t="s">
        <v>136</v>
      </c>
      <c r="C142" s="168" t="s">
        <v>360</v>
      </c>
      <c r="D142" s="169" t="s">
        <v>365</v>
      </c>
      <c r="E142" s="168" t="s">
        <v>148</v>
      </c>
      <c r="F142" s="41" t="s">
        <v>366</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136</v>
      </c>
      <c r="B143" s="168" t="s">
        <v>136</v>
      </c>
      <c r="C143" s="168" t="s">
        <v>360</v>
      </c>
      <c r="D143" s="169" t="s">
        <v>367</v>
      </c>
      <c r="E143" s="168" t="s">
        <v>148</v>
      </c>
      <c r="F143" s="41" t="s">
        <v>368</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136</v>
      </c>
      <c r="B144" s="168" t="s">
        <v>136</v>
      </c>
      <c r="C144" s="168" t="s">
        <v>360</v>
      </c>
      <c r="D144" s="169" t="s">
        <v>369</v>
      </c>
      <c r="E144" s="168" t="s">
        <v>148</v>
      </c>
      <c r="F144" s="41" t="s">
        <v>370</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136</v>
      </c>
      <c r="B145" s="168" t="s">
        <v>136</v>
      </c>
      <c r="C145" s="168" t="s">
        <v>360</v>
      </c>
      <c r="D145" s="169" t="s">
        <v>371</v>
      </c>
      <c r="E145" s="168" t="s">
        <v>148</v>
      </c>
      <c r="F145" s="41" t="s">
        <v>372</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136</v>
      </c>
      <c r="B146" s="168" t="s">
        <v>136</v>
      </c>
      <c r="C146" s="168" t="s">
        <v>360</v>
      </c>
      <c r="D146" s="169" t="s">
        <v>373</v>
      </c>
      <c r="E146" s="168" t="s">
        <v>148</v>
      </c>
      <c r="F146" s="41" t="s">
        <v>374</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136</v>
      </c>
      <c r="B147" s="168" t="s">
        <v>136</v>
      </c>
      <c r="C147" s="168" t="s">
        <v>360</v>
      </c>
      <c r="D147" s="169" t="s">
        <v>375</v>
      </c>
      <c r="E147" s="168" t="s">
        <v>148</v>
      </c>
      <c r="F147" s="41" t="s">
        <v>376</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136</v>
      </c>
      <c r="B148" s="168" t="s">
        <v>136</v>
      </c>
      <c r="C148" s="168" t="s">
        <v>360</v>
      </c>
      <c r="D148" s="169" t="s">
        <v>377</v>
      </c>
      <c r="E148" s="168" t="s">
        <v>148</v>
      </c>
      <c r="F148" s="41" t="s">
        <v>161</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136</v>
      </c>
      <c r="B149" s="168"/>
      <c r="C149" s="168" t="s">
        <v>360</v>
      </c>
      <c r="D149" s="169" t="s">
        <v>378</v>
      </c>
      <c r="E149" s="168" t="s">
        <v>148</v>
      </c>
      <c r="F149" s="41" t="s">
        <v>379</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136</v>
      </c>
      <c r="B150" s="478" t="s">
        <v>137</v>
      </c>
      <c r="C150" s="168"/>
      <c r="D150" s="169" t="s">
        <v>380</v>
      </c>
      <c r="E150" s="168"/>
      <c r="F150" s="41" t="s">
        <v>381</v>
      </c>
      <c r="G150" s="26">
        <f>SUMIF($C151:$C$1301,$D150,$G151:$G$1301)</f>
        <v>108829</v>
      </c>
      <c r="H150" s="26">
        <f>VLOOKUP(F150,全省预算!$F:$H,3,0)</f>
        <v>112300</v>
      </c>
      <c r="I150" s="26">
        <f>VLOOKUP(D150,全省调整!A:I,3,0)</f>
        <v>110331</v>
      </c>
      <c r="J150" s="26">
        <f>VLOOKUP(F150,全省决算数!$B:$C,2,0)</f>
        <v>108575</v>
      </c>
      <c r="K150" s="428">
        <f t="shared" si="16"/>
        <v>0.998</v>
      </c>
      <c r="L150" s="428">
        <f t="shared" si="19"/>
        <v>0.967</v>
      </c>
      <c r="M150" s="428">
        <f t="shared" si="17"/>
        <v>0.984</v>
      </c>
      <c r="N150" s="135">
        <f t="shared" si="14"/>
        <v>-0.002</v>
      </c>
      <c r="O150" s="176" t="str">
        <f t="shared" si="15"/>
        <v>是</v>
      </c>
      <c r="P150" s="176" t="str">
        <f t="shared" si="18"/>
        <v>是</v>
      </c>
    </row>
    <row r="151" hidden="1" spans="1:16">
      <c r="A151" s="167" t="s">
        <v>136</v>
      </c>
      <c r="B151" s="168" t="s">
        <v>136</v>
      </c>
      <c r="C151" s="168" t="s">
        <v>380</v>
      </c>
      <c r="D151" s="169" t="s">
        <v>382</v>
      </c>
      <c r="E151" s="168" t="s">
        <v>148</v>
      </c>
      <c r="F151" s="41" t="s">
        <v>142</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136</v>
      </c>
      <c r="B152" s="168" t="s">
        <v>136</v>
      </c>
      <c r="C152" s="168" t="s">
        <v>380</v>
      </c>
      <c r="D152" s="169" t="s">
        <v>383</v>
      </c>
      <c r="E152" s="168" t="s">
        <v>148</v>
      </c>
      <c r="F152" s="41" t="s">
        <v>144</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136</v>
      </c>
      <c r="B153" s="168" t="s">
        <v>136</v>
      </c>
      <c r="C153" s="168" t="s">
        <v>380</v>
      </c>
      <c r="D153" s="169" t="s">
        <v>384</v>
      </c>
      <c r="E153" s="168" t="s">
        <v>148</v>
      </c>
      <c r="F153" s="41" t="s">
        <v>146</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136</v>
      </c>
      <c r="B154" s="168" t="s">
        <v>136</v>
      </c>
      <c r="C154" s="168" t="s">
        <v>380</v>
      </c>
      <c r="D154" s="169" t="s">
        <v>385</v>
      </c>
      <c r="E154" s="168" t="s">
        <v>148</v>
      </c>
      <c r="F154" s="41" t="s">
        <v>386</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136</v>
      </c>
      <c r="B155" s="168" t="s">
        <v>136</v>
      </c>
      <c r="C155" s="168" t="s">
        <v>380</v>
      </c>
      <c r="D155" s="169" t="s">
        <v>387</v>
      </c>
      <c r="E155" s="168" t="s">
        <v>148</v>
      </c>
      <c r="F155" s="41" t="s">
        <v>388</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136</v>
      </c>
      <c r="B156" s="168" t="s">
        <v>136</v>
      </c>
      <c r="C156" s="168" t="s">
        <v>380</v>
      </c>
      <c r="D156" s="169" t="s">
        <v>389</v>
      </c>
      <c r="E156" s="168" t="s">
        <v>148</v>
      </c>
      <c r="F156" s="41" t="s">
        <v>390</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136</v>
      </c>
      <c r="B157" s="168" t="s">
        <v>136</v>
      </c>
      <c r="C157" s="168" t="s">
        <v>380</v>
      </c>
      <c r="D157" s="169" t="s">
        <v>391</v>
      </c>
      <c r="E157" s="168" t="s">
        <v>148</v>
      </c>
      <c r="F157" s="41" t="s">
        <v>249</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136</v>
      </c>
      <c r="B158" s="168" t="s">
        <v>136</v>
      </c>
      <c r="C158" s="168" t="s">
        <v>380</v>
      </c>
      <c r="D158" s="169" t="s">
        <v>392</v>
      </c>
      <c r="E158" s="168" t="s">
        <v>148</v>
      </c>
      <c r="F158" s="41" t="s">
        <v>161</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136</v>
      </c>
      <c r="B159" s="168"/>
      <c r="C159" s="168" t="s">
        <v>380</v>
      </c>
      <c r="D159" s="169" t="s">
        <v>393</v>
      </c>
      <c r="E159" s="168" t="s">
        <v>148</v>
      </c>
      <c r="F159" s="41" t="s">
        <v>394</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136</v>
      </c>
      <c r="B160" s="478" t="s">
        <v>137</v>
      </c>
      <c r="C160" s="168"/>
      <c r="D160" s="169" t="s">
        <v>395</v>
      </c>
      <c r="E160" s="168"/>
      <c r="F160" s="41" t="s">
        <v>396</v>
      </c>
      <c r="G160" s="26">
        <f>SUMIF($C161:$C$1301,$D160,$G161:$G$1301)</f>
        <v>79441</v>
      </c>
      <c r="H160" s="26">
        <f>VLOOKUP(F160,全省预算!$F:$H,3,0)</f>
        <v>83000</v>
      </c>
      <c r="I160" s="26">
        <f>VLOOKUP(D160,全省调整!A:I,3,0)</f>
        <v>58804</v>
      </c>
      <c r="J160" s="26">
        <f>VLOOKUP(F160,全省决算数!$B:$C,2,0)</f>
        <v>56230</v>
      </c>
      <c r="K160" s="428">
        <f t="shared" si="16"/>
        <v>0.708</v>
      </c>
      <c r="L160" s="428">
        <f t="shared" si="19"/>
        <v>0.677</v>
      </c>
      <c r="M160" s="428">
        <f t="shared" si="17"/>
        <v>0.956</v>
      </c>
      <c r="N160" s="135">
        <f t="shared" si="14"/>
        <v>-0.292</v>
      </c>
      <c r="O160" s="176" t="str">
        <f t="shared" si="15"/>
        <v>是</v>
      </c>
      <c r="P160" s="176" t="str">
        <f t="shared" si="18"/>
        <v>是</v>
      </c>
    </row>
    <row r="161" hidden="1" spans="1:16">
      <c r="A161" s="167" t="s">
        <v>136</v>
      </c>
      <c r="B161" s="168" t="s">
        <v>136</v>
      </c>
      <c r="C161" s="168" t="s">
        <v>395</v>
      </c>
      <c r="D161" s="169" t="s">
        <v>397</v>
      </c>
      <c r="E161" s="168" t="s">
        <v>148</v>
      </c>
      <c r="F161" s="41" t="s">
        <v>142</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136</v>
      </c>
      <c r="B162" s="168" t="s">
        <v>136</v>
      </c>
      <c r="C162" s="168" t="s">
        <v>395</v>
      </c>
      <c r="D162" s="169" t="s">
        <v>398</v>
      </c>
      <c r="E162" s="168" t="s">
        <v>148</v>
      </c>
      <c r="F162" s="41" t="s">
        <v>144</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136</v>
      </c>
      <c r="B163" s="168" t="s">
        <v>136</v>
      </c>
      <c r="C163" s="168" t="s">
        <v>395</v>
      </c>
      <c r="D163" s="169" t="s">
        <v>399</v>
      </c>
      <c r="E163" s="168" t="s">
        <v>148</v>
      </c>
      <c r="F163" s="41" t="s">
        <v>146</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136</v>
      </c>
      <c r="B164" s="168" t="s">
        <v>136</v>
      </c>
      <c r="C164" s="168" t="s">
        <v>395</v>
      </c>
      <c r="D164" s="169" t="s">
        <v>400</v>
      </c>
      <c r="E164" s="168" t="s">
        <v>148</v>
      </c>
      <c r="F164" s="41" t="s">
        <v>401</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136</v>
      </c>
      <c r="B165" s="168" t="s">
        <v>136</v>
      </c>
      <c r="C165" s="168" t="s">
        <v>395</v>
      </c>
      <c r="D165" s="169" t="s">
        <v>402</v>
      </c>
      <c r="E165" s="168" t="s">
        <v>148</v>
      </c>
      <c r="F165" s="41" t="s">
        <v>403</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136</v>
      </c>
      <c r="B166" s="168" t="s">
        <v>136</v>
      </c>
      <c r="C166" s="168" t="s">
        <v>395</v>
      </c>
      <c r="D166" s="169" t="s">
        <v>404</v>
      </c>
      <c r="E166" s="168" t="s">
        <v>148</v>
      </c>
      <c r="F166" s="41" t="s">
        <v>405</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136</v>
      </c>
      <c r="B167" s="168" t="s">
        <v>136</v>
      </c>
      <c r="C167" s="168" t="s">
        <v>395</v>
      </c>
      <c r="D167" s="169" t="s">
        <v>406</v>
      </c>
      <c r="E167" s="168" t="s">
        <v>148</v>
      </c>
      <c r="F167" s="41" t="s">
        <v>407</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136</v>
      </c>
      <c r="B168" s="168" t="s">
        <v>136</v>
      </c>
      <c r="C168" s="168" t="s">
        <v>395</v>
      </c>
      <c r="D168" s="169" t="s">
        <v>408</v>
      </c>
      <c r="E168" s="168" t="s">
        <v>148</v>
      </c>
      <c r="F168" s="41" t="s">
        <v>409</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136</v>
      </c>
      <c r="B169" s="168" t="s">
        <v>136</v>
      </c>
      <c r="C169" s="168" t="s">
        <v>395</v>
      </c>
      <c r="D169" s="169" t="s">
        <v>410</v>
      </c>
      <c r="E169" s="168" t="s">
        <v>148</v>
      </c>
      <c r="F169" s="41" t="s">
        <v>411</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136</v>
      </c>
      <c r="B170" s="168" t="s">
        <v>136</v>
      </c>
      <c r="C170" s="168" t="s">
        <v>395</v>
      </c>
      <c r="D170" s="169" t="s">
        <v>412</v>
      </c>
      <c r="E170" s="168" t="s">
        <v>148</v>
      </c>
      <c r="F170" s="41" t="s">
        <v>249</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136</v>
      </c>
      <c r="B171" s="168" t="s">
        <v>136</v>
      </c>
      <c r="C171" s="168" t="s">
        <v>395</v>
      </c>
      <c r="D171" s="169" t="s">
        <v>413</v>
      </c>
      <c r="E171" s="168" t="s">
        <v>148</v>
      </c>
      <c r="F171" s="41" t="s">
        <v>161</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136</v>
      </c>
      <c r="B172" s="168"/>
      <c r="C172" s="168" t="s">
        <v>395</v>
      </c>
      <c r="D172" s="169" t="s">
        <v>414</v>
      </c>
      <c r="E172" s="168" t="s">
        <v>148</v>
      </c>
      <c r="F172" s="41" t="s">
        <v>415</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136</v>
      </c>
      <c r="B173" s="478" t="s">
        <v>137</v>
      </c>
      <c r="C173" s="168"/>
      <c r="D173" s="169" t="s">
        <v>416</v>
      </c>
      <c r="E173" s="168"/>
      <c r="F173" s="41" t="s">
        <v>417</v>
      </c>
      <c r="G173" s="26">
        <f>SUMIF($C174:$C$1301,$D173,$G174:$G$1301)</f>
        <v>61806</v>
      </c>
      <c r="H173" s="26">
        <f>VLOOKUP(F173,全省预算!$F:$H,3,0)</f>
        <v>64800</v>
      </c>
      <c r="I173" s="26">
        <f>VLOOKUP(D173,全省调整!A:I,3,0)</f>
        <v>64163</v>
      </c>
      <c r="J173" s="26">
        <f>VLOOKUP(F173,全省决算数!$B:$C,2,0)</f>
        <v>61404</v>
      </c>
      <c r="K173" s="428">
        <f t="shared" si="16"/>
        <v>0.993</v>
      </c>
      <c r="L173" s="428">
        <f t="shared" si="19"/>
        <v>0.948</v>
      </c>
      <c r="M173" s="428">
        <f t="shared" si="17"/>
        <v>0.957</v>
      </c>
      <c r="N173" s="135">
        <f t="shared" si="14"/>
        <v>-0.007</v>
      </c>
      <c r="O173" s="176" t="str">
        <f t="shared" si="15"/>
        <v>是</v>
      </c>
      <c r="P173" s="176" t="str">
        <f t="shared" si="18"/>
        <v>是</v>
      </c>
    </row>
    <row r="174" hidden="1" spans="1:16">
      <c r="A174" s="167" t="s">
        <v>136</v>
      </c>
      <c r="B174" s="168" t="s">
        <v>136</v>
      </c>
      <c r="C174" s="168" t="s">
        <v>416</v>
      </c>
      <c r="D174" s="169" t="s">
        <v>418</v>
      </c>
      <c r="E174" s="168" t="s">
        <v>148</v>
      </c>
      <c r="F174" s="41" t="s">
        <v>142</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136</v>
      </c>
      <c r="B175" s="168" t="s">
        <v>136</v>
      </c>
      <c r="C175" s="168" t="s">
        <v>416</v>
      </c>
      <c r="D175" s="169" t="s">
        <v>419</v>
      </c>
      <c r="E175" s="168" t="s">
        <v>148</v>
      </c>
      <c r="F175" s="41" t="s">
        <v>144</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136</v>
      </c>
      <c r="B176" s="168" t="s">
        <v>136</v>
      </c>
      <c r="C176" s="168" t="s">
        <v>416</v>
      </c>
      <c r="D176" s="169" t="s">
        <v>420</v>
      </c>
      <c r="E176" s="168" t="s">
        <v>148</v>
      </c>
      <c r="F176" s="41" t="s">
        <v>146</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136</v>
      </c>
      <c r="B177" s="168" t="s">
        <v>136</v>
      </c>
      <c r="C177" s="168" t="s">
        <v>416</v>
      </c>
      <c r="D177" s="169" t="s">
        <v>421</v>
      </c>
      <c r="E177" s="168" t="s">
        <v>148</v>
      </c>
      <c r="F177" s="41" t="s">
        <v>422</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136</v>
      </c>
      <c r="B178" s="168" t="s">
        <v>136</v>
      </c>
      <c r="C178" s="168" t="s">
        <v>416</v>
      </c>
      <c r="D178" s="169" t="s">
        <v>423</v>
      </c>
      <c r="E178" s="168" t="s">
        <v>148</v>
      </c>
      <c r="F178" s="41" t="s">
        <v>161</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136</v>
      </c>
      <c r="B179" s="168"/>
      <c r="C179" s="168" t="s">
        <v>416</v>
      </c>
      <c r="D179" s="169" t="s">
        <v>424</v>
      </c>
      <c r="E179" s="168" t="s">
        <v>148</v>
      </c>
      <c r="F179" s="41" t="s">
        <v>425</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136</v>
      </c>
      <c r="B180" s="478" t="s">
        <v>137</v>
      </c>
      <c r="C180" s="168"/>
      <c r="D180" s="169" t="s">
        <v>426</v>
      </c>
      <c r="E180" s="168"/>
      <c r="F180" s="41" t="s">
        <v>427</v>
      </c>
      <c r="G180" s="26">
        <f>SUMIF($C181:$C$1301,$D180,$G181:$G$1301)</f>
        <v>23432</v>
      </c>
      <c r="H180" s="26">
        <f>VLOOKUP(F180,全省预算!$F:$H,3,0)</f>
        <v>24500</v>
      </c>
      <c r="I180" s="26">
        <f>VLOOKUP(D180,全省调整!A:I,3,0)</f>
        <v>22228</v>
      </c>
      <c r="J180" s="26">
        <f>VLOOKUP(F180,全省决算数!$B:$C,2,0)</f>
        <v>21993</v>
      </c>
      <c r="K180" s="428">
        <f t="shared" si="16"/>
        <v>0.939</v>
      </c>
      <c r="L180" s="428">
        <f t="shared" si="19"/>
        <v>0.898</v>
      </c>
      <c r="M180" s="428">
        <f t="shared" si="17"/>
        <v>0.989</v>
      </c>
      <c r="N180" s="135">
        <f t="shared" si="14"/>
        <v>-0.061</v>
      </c>
      <c r="O180" s="176" t="str">
        <f t="shared" si="15"/>
        <v>是</v>
      </c>
      <c r="P180" s="176" t="str">
        <f t="shared" si="18"/>
        <v>是</v>
      </c>
    </row>
    <row r="181" hidden="1" spans="1:16">
      <c r="A181" s="167" t="s">
        <v>136</v>
      </c>
      <c r="B181" s="168" t="s">
        <v>136</v>
      </c>
      <c r="C181" s="168" t="s">
        <v>426</v>
      </c>
      <c r="D181" s="169" t="s">
        <v>428</v>
      </c>
      <c r="E181" s="168" t="s">
        <v>148</v>
      </c>
      <c r="F181" s="41" t="s">
        <v>142</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136</v>
      </c>
      <c r="B182" s="168" t="s">
        <v>136</v>
      </c>
      <c r="C182" s="168" t="s">
        <v>426</v>
      </c>
      <c r="D182" s="169" t="s">
        <v>429</v>
      </c>
      <c r="E182" s="168" t="s">
        <v>148</v>
      </c>
      <c r="F182" s="41" t="s">
        <v>144</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136</v>
      </c>
      <c r="B183" s="168" t="s">
        <v>136</v>
      </c>
      <c r="C183" s="168" t="s">
        <v>426</v>
      </c>
      <c r="D183" s="169" t="s">
        <v>430</v>
      </c>
      <c r="E183" s="168" t="s">
        <v>148</v>
      </c>
      <c r="F183" s="41" t="s">
        <v>146</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136</v>
      </c>
      <c r="B184" s="168" t="s">
        <v>136</v>
      </c>
      <c r="C184" s="168" t="s">
        <v>426</v>
      </c>
      <c r="D184" s="169" t="s">
        <v>431</v>
      </c>
      <c r="E184" s="168" t="s">
        <v>148</v>
      </c>
      <c r="F184" s="41" t="s">
        <v>432</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136</v>
      </c>
      <c r="B185" s="168" t="s">
        <v>136</v>
      </c>
      <c r="C185" s="168" t="s">
        <v>426</v>
      </c>
      <c r="D185" s="169" t="s">
        <v>433</v>
      </c>
      <c r="E185" s="168" t="s">
        <v>148</v>
      </c>
      <c r="F185" s="41" t="s">
        <v>161</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136</v>
      </c>
      <c r="B186" s="168"/>
      <c r="C186" s="168" t="s">
        <v>426</v>
      </c>
      <c r="D186" s="169" t="s">
        <v>434</v>
      </c>
      <c r="E186" s="168" t="s">
        <v>148</v>
      </c>
      <c r="F186" s="41" t="s">
        <v>435</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136</v>
      </c>
      <c r="B187" s="478" t="s">
        <v>137</v>
      </c>
      <c r="C187" s="168"/>
      <c r="D187" s="169" t="s">
        <v>436</v>
      </c>
      <c r="E187" s="168"/>
      <c r="F187" s="41" t="s">
        <v>437</v>
      </c>
      <c r="G187" s="26">
        <f>SUMIF($C188:$C$1301,$D187,$G188:$G$1301)</f>
        <v>11992</v>
      </c>
      <c r="H187" s="26">
        <f>VLOOKUP(F187,全省预算!$F:$H,3,0)</f>
        <v>12500</v>
      </c>
      <c r="I187" s="26">
        <f>VLOOKUP(D187,全省调整!A:I,3,0)</f>
        <v>12608</v>
      </c>
      <c r="J187" s="26">
        <f>VLOOKUP(F187,全省决算数!$B:$C,2,0)</f>
        <v>12603</v>
      </c>
      <c r="K187" s="428">
        <f t="shared" si="16"/>
        <v>1.051</v>
      </c>
      <c r="L187" s="428">
        <f t="shared" si="19"/>
        <v>1.008</v>
      </c>
      <c r="M187" s="428">
        <f t="shared" si="17"/>
        <v>1</v>
      </c>
      <c r="N187" s="135">
        <f t="shared" si="20"/>
        <v>0.051</v>
      </c>
      <c r="O187" s="176" t="str">
        <f t="shared" si="15"/>
        <v>是</v>
      </c>
      <c r="P187" s="176" t="str">
        <f t="shared" si="18"/>
        <v>是</v>
      </c>
    </row>
    <row r="188" hidden="1" spans="1:16">
      <c r="A188" s="167" t="s">
        <v>136</v>
      </c>
      <c r="B188" s="168" t="s">
        <v>136</v>
      </c>
      <c r="C188" s="168" t="s">
        <v>436</v>
      </c>
      <c r="D188" s="169" t="s">
        <v>438</v>
      </c>
      <c r="E188" s="168" t="s">
        <v>148</v>
      </c>
      <c r="F188" s="41" t="s">
        <v>142</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136</v>
      </c>
      <c r="B189" s="168" t="s">
        <v>136</v>
      </c>
      <c r="C189" s="168" t="s">
        <v>436</v>
      </c>
      <c r="D189" s="169" t="s">
        <v>439</v>
      </c>
      <c r="E189" s="168" t="s">
        <v>148</v>
      </c>
      <c r="F189" s="41" t="s">
        <v>144</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136</v>
      </c>
      <c r="B190" s="168" t="s">
        <v>136</v>
      </c>
      <c r="C190" s="168" t="s">
        <v>436</v>
      </c>
      <c r="D190" s="169" t="s">
        <v>440</v>
      </c>
      <c r="E190" s="168" t="s">
        <v>148</v>
      </c>
      <c r="F190" s="41" t="s">
        <v>146</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136</v>
      </c>
      <c r="B191" s="168" t="s">
        <v>136</v>
      </c>
      <c r="C191" s="168" t="s">
        <v>436</v>
      </c>
      <c r="D191" s="169" t="s">
        <v>441</v>
      </c>
      <c r="E191" s="168" t="s">
        <v>148</v>
      </c>
      <c r="F191" s="41" t="s">
        <v>442</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136</v>
      </c>
      <c r="B192" s="168" t="s">
        <v>136</v>
      </c>
      <c r="C192" s="168" t="s">
        <v>436</v>
      </c>
      <c r="D192" s="169" t="s">
        <v>443</v>
      </c>
      <c r="E192" s="168" t="s">
        <v>148</v>
      </c>
      <c r="F192" s="41" t="s">
        <v>444</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136</v>
      </c>
      <c r="B193" s="168" t="s">
        <v>136</v>
      </c>
      <c r="C193" s="168" t="s">
        <v>436</v>
      </c>
      <c r="D193" s="169" t="s">
        <v>445</v>
      </c>
      <c r="E193" s="168" t="s">
        <v>148</v>
      </c>
      <c r="F193" s="41" t="s">
        <v>446</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136</v>
      </c>
      <c r="B194" s="168" t="s">
        <v>136</v>
      </c>
      <c r="C194" s="168" t="s">
        <v>436</v>
      </c>
      <c r="D194" s="169" t="s">
        <v>447</v>
      </c>
      <c r="E194" s="168" t="s">
        <v>148</v>
      </c>
      <c r="F194" s="41" t="s">
        <v>161</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136</v>
      </c>
      <c r="B195" s="168"/>
      <c r="C195" s="168" t="s">
        <v>436</v>
      </c>
      <c r="D195" s="169" t="s">
        <v>448</v>
      </c>
      <c r="E195" s="168" t="s">
        <v>148</v>
      </c>
      <c r="F195" s="41" t="s">
        <v>449</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136</v>
      </c>
      <c r="B196" s="478" t="s">
        <v>137</v>
      </c>
      <c r="C196" s="168"/>
      <c r="D196" s="169" t="s">
        <v>450</v>
      </c>
      <c r="E196" s="168"/>
      <c r="F196" s="41" t="s">
        <v>451</v>
      </c>
      <c r="G196" s="26">
        <f>SUMIF($C197:$C$1301,$D196,$G197:$G$1301)</f>
        <v>38879</v>
      </c>
      <c r="H196" s="26">
        <f>VLOOKUP(F196,全省预算!$F:$H,3,0)</f>
        <v>40000</v>
      </c>
      <c r="I196" s="26">
        <f>VLOOKUP(D196,全省调整!A:I,3,0)</f>
        <v>43504</v>
      </c>
      <c r="J196" s="26">
        <f>VLOOKUP(F196,全省决算数!$B:$C,2,0)</f>
        <v>41357</v>
      </c>
      <c r="K196" s="428">
        <f t="shared" si="16"/>
        <v>1.064</v>
      </c>
      <c r="L196" s="428">
        <f t="shared" si="19"/>
        <v>1.034</v>
      </c>
      <c r="M196" s="428">
        <f t="shared" si="17"/>
        <v>0.951</v>
      </c>
      <c r="N196" s="135">
        <f t="shared" si="20"/>
        <v>0.064</v>
      </c>
      <c r="O196" s="176" t="str">
        <f t="shared" ref="O196:O259" si="21">IF(F196&lt;&gt;"",IF(SUM(G196:J196)&lt;&gt;0,"是","否"),"空")</f>
        <v>是</v>
      </c>
      <c r="P196" s="176" t="str">
        <f t="shared" si="18"/>
        <v>是</v>
      </c>
    </row>
    <row r="197" hidden="1" spans="1:16">
      <c r="A197" s="167" t="s">
        <v>136</v>
      </c>
      <c r="B197" s="168" t="s">
        <v>136</v>
      </c>
      <c r="C197" s="168" t="s">
        <v>450</v>
      </c>
      <c r="D197" s="169" t="s">
        <v>452</v>
      </c>
      <c r="E197" s="168" t="s">
        <v>148</v>
      </c>
      <c r="F197" s="41" t="s">
        <v>142</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136</v>
      </c>
      <c r="B198" s="168" t="s">
        <v>136</v>
      </c>
      <c r="C198" s="168" t="s">
        <v>450</v>
      </c>
      <c r="D198" s="169" t="s">
        <v>453</v>
      </c>
      <c r="E198" s="168" t="s">
        <v>148</v>
      </c>
      <c r="F198" s="41" t="s">
        <v>144</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136</v>
      </c>
      <c r="B199" s="168" t="s">
        <v>136</v>
      </c>
      <c r="C199" s="168" t="s">
        <v>450</v>
      </c>
      <c r="D199" s="169" t="s">
        <v>454</v>
      </c>
      <c r="E199" s="168" t="s">
        <v>148</v>
      </c>
      <c r="F199" s="41" t="s">
        <v>146</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136</v>
      </c>
      <c r="B200" s="168" t="s">
        <v>136</v>
      </c>
      <c r="C200" s="168" t="s">
        <v>450</v>
      </c>
      <c r="D200" s="169" t="s">
        <v>455</v>
      </c>
      <c r="E200" s="168" t="s">
        <v>148</v>
      </c>
      <c r="F200" s="41" t="s">
        <v>456</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136</v>
      </c>
      <c r="B201" s="168"/>
      <c r="C201" s="168" t="s">
        <v>450</v>
      </c>
      <c r="D201" s="169" t="s">
        <v>457</v>
      </c>
      <c r="E201" s="168" t="s">
        <v>148</v>
      </c>
      <c r="F201" s="41" t="s">
        <v>458</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136</v>
      </c>
      <c r="B202" s="478" t="s">
        <v>137</v>
      </c>
      <c r="C202" s="168"/>
      <c r="D202" s="169" t="s">
        <v>459</v>
      </c>
      <c r="E202" s="168"/>
      <c r="F202" s="41" t="s">
        <v>460</v>
      </c>
      <c r="G202" s="26">
        <f>SUMIF($C203:$C$1301,$D202,$G203:$G$1301)</f>
        <v>18758</v>
      </c>
      <c r="H202" s="26">
        <f>VLOOKUP(F202,全省预算!$F:$H,3,0)</f>
        <v>19600</v>
      </c>
      <c r="I202" s="26">
        <f>VLOOKUP(D202,全省调整!A:I,3,0)</f>
        <v>20859</v>
      </c>
      <c r="J202" s="26">
        <f>VLOOKUP(F202,全省决算数!$B:$C,2,0)</f>
        <v>20412</v>
      </c>
      <c r="K202" s="428">
        <f t="shared" si="22"/>
        <v>1.088</v>
      </c>
      <c r="L202" s="428">
        <f t="shared" si="25"/>
        <v>1.041</v>
      </c>
      <c r="M202" s="428">
        <f t="shared" si="23"/>
        <v>0.979</v>
      </c>
      <c r="N202" s="135">
        <f t="shared" si="20"/>
        <v>0.088</v>
      </c>
      <c r="O202" s="176" t="str">
        <f t="shared" si="21"/>
        <v>是</v>
      </c>
      <c r="P202" s="176" t="str">
        <f t="shared" si="24"/>
        <v>是</v>
      </c>
    </row>
    <row r="203" hidden="1" spans="1:16">
      <c r="A203" s="167" t="s">
        <v>136</v>
      </c>
      <c r="B203" s="168" t="s">
        <v>136</v>
      </c>
      <c r="C203" s="168" t="s">
        <v>459</v>
      </c>
      <c r="D203" s="169" t="s">
        <v>461</v>
      </c>
      <c r="E203" s="168" t="s">
        <v>148</v>
      </c>
      <c r="F203" s="41" t="s">
        <v>142</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136</v>
      </c>
      <c r="B204" s="168" t="s">
        <v>136</v>
      </c>
      <c r="C204" s="168" t="s">
        <v>459</v>
      </c>
      <c r="D204" s="169" t="s">
        <v>462</v>
      </c>
      <c r="E204" s="168" t="s">
        <v>148</v>
      </c>
      <c r="F204" s="41" t="s">
        <v>144</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136</v>
      </c>
      <c r="B205" s="168" t="s">
        <v>136</v>
      </c>
      <c r="C205" s="168" t="s">
        <v>459</v>
      </c>
      <c r="D205" s="169" t="s">
        <v>463</v>
      </c>
      <c r="E205" s="168" t="s">
        <v>148</v>
      </c>
      <c r="F205" s="41" t="s">
        <v>146</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136</v>
      </c>
      <c r="B206" s="168" t="s">
        <v>136</v>
      </c>
      <c r="C206" s="168" t="s">
        <v>459</v>
      </c>
      <c r="D206" s="169" t="s">
        <v>464</v>
      </c>
      <c r="E206" s="168" t="s">
        <v>148</v>
      </c>
      <c r="F206" s="41" t="s">
        <v>174</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136</v>
      </c>
      <c r="B207" s="168" t="s">
        <v>136</v>
      </c>
      <c r="C207" s="168" t="s">
        <v>459</v>
      </c>
      <c r="D207" s="169" t="s">
        <v>465</v>
      </c>
      <c r="E207" s="168" t="s">
        <v>148</v>
      </c>
      <c r="F207" s="41" t="s">
        <v>161</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136</v>
      </c>
      <c r="B208" s="168"/>
      <c r="C208" s="168" t="s">
        <v>459</v>
      </c>
      <c r="D208" s="169" t="s">
        <v>466</v>
      </c>
      <c r="E208" s="168" t="s">
        <v>148</v>
      </c>
      <c r="F208" s="41" t="s">
        <v>467</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136</v>
      </c>
      <c r="B209" s="478" t="s">
        <v>137</v>
      </c>
      <c r="C209" s="168"/>
      <c r="D209" s="169" t="s">
        <v>468</v>
      </c>
      <c r="E209" s="168"/>
      <c r="F209" s="41" t="s">
        <v>469</v>
      </c>
      <c r="G209" s="26">
        <f>SUMIF($C210:$C$1301,$D209,$G210:$G$1301)</f>
        <v>76074</v>
      </c>
      <c r="H209" s="26">
        <f>VLOOKUP(F209,全省预算!$F:$H,3,0)</f>
        <v>79000</v>
      </c>
      <c r="I209" s="26">
        <f>VLOOKUP(D209,全省调整!A:I,3,0)</f>
        <v>84990</v>
      </c>
      <c r="J209" s="26">
        <f>VLOOKUP(F209,全省决算数!$B:$C,2,0)</f>
        <v>83966</v>
      </c>
      <c r="K209" s="428">
        <f t="shared" si="22"/>
        <v>1.104</v>
      </c>
      <c r="L209" s="428">
        <f t="shared" si="25"/>
        <v>1.063</v>
      </c>
      <c r="M209" s="428">
        <f t="shared" si="23"/>
        <v>0.988</v>
      </c>
      <c r="N209" s="135">
        <f t="shared" si="20"/>
        <v>0.104</v>
      </c>
      <c r="O209" s="176" t="str">
        <f t="shared" si="21"/>
        <v>是</v>
      </c>
      <c r="P209" s="176" t="str">
        <f t="shared" si="24"/>
        <v>是</v>
      </c>
    </row>
    <row r="210" hidden="1" spans="1:16">
      <c r="A210" s="167" t="s">
        <v>136</v>
      </c>
      <c r="B210" s="168" t="s">
        <v>136</v>
      </c>
      <c r="C210" s="168" t="s">
        <v>468</v>
      </c>
      <c r="D210" s="169" t="s">
        <v>470</v>
      </c>
      <c r="E210" s="168" t="s">
        <v>148</v>
      </c>
      <c r="F210" s="41" t="s">
        <v>142</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136</v>
      </c>
      <c r="B211" s="168" t="s">
        <v>136</v>
      </c>
      <c r="C211" s="168" t="s">
        <v>468</v>
      </c>
      <c r="D211" s="169" t="s">
        <v>471</v>
      </c>
      <c r="E211" s="168" t="s">
        <v>148</v>
      </c>
      <c r="F211" s="41" t="s">
        <v>144</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136</v>
      </c>
      <c r="B212" s="168" t="s">
        <v>136</v>
      </c>
      <c r="C212" s="168" t="s">
        <v>468</v>
      </c>
      <c r="D212" s="169" t="s">
        <v>472</v>
      </c>
      <c r="E212" s="168" t="s">
        <v>148</v>
      </c>
      <c r="F212" s="41" t="s">
        <v>146</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136</v>
      </c>
      <c r="B213" s="168" t="s">
        <v>136</v>
      </c>
      <c r="C213" s="168" t="s">
        <v>468</v>
      </c>
      <c r="D213" s="169" t="s">
        <v>473</v>
      </c>
      <c r="E213" s="168" t="s">
        <v>148</v>
      </c>
      <c r="F213" s="41" t="s">
        <v>474</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136</v>
      </c>
      <c r="B214" s="168" t="s">
        <v>136</v>
      </c>
      <c r="C214" s="168" t="s">
        <v>468</v>
      </c>
      <c r="D214" s="169" t="s">
        <v>475</v>
      </c>
      <c r="E214" s="168" t="s">
        <v>148</v>
      </c>
      <c r="F214" s="41" t="s">
        <v>476</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136</v>
      </c>
      <c r="B215" s="168" t="s">
        <v>136</v>
      </c>
      <c r="C215" s="168" t="s">
        <v>468</v>
      </c>
      <c r="D215" s="169" t="s">
        <v>477</v>
      </c>
      <c r="E215" s="168" t="s">
        <v>148</v>
      </c>
      <c r="F215" s="41" t="s">
        <v>161</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136</v>
      </c>
      <c r="B216" s="168"/>
      <c r="C216" s="168" t="s">
        <v>468</v>
      </c>
      <c r="D216" s="169" t="s">
        <v>478</v>
      </c>
      <c r="E216" s="168" t="s">
        <v>148</v>
      </c>
      <c r="F216" s="41" t="s">
        <v>479</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136</v>
      </c>
      <c r="B217" s="478" t="s">
        <v>137</v>
      </c>
      <c r="C217" s="168"/>
      <c r="D217" s="169" t="s">
        <v>480</v>
      </c>
      <c r="E217" s="168"/>
      <c r="F217" s="41" t="s">
        <v>481</v>
      </c>
      <c r="G217" s="26">
        <f>SUMIF($C218:$C$1301,$D217,$G218:$G$1301)</f>
        <v>242958</v>
      </c>
      <c r="H217" s="26">
        <f>VLOOKUP(F217,全省预算!$F:$H,3,0)</f>
        <v>253000</v>
      </c>
      <c r="I217" s="26">
        <f>VLOOKUP(D217,全省调整!A:I,3,0)</f>
        <v>273031</v>
      </c>
      <c r="J217" s="26">
        <f>VLOOKUP(F217,全省决算数!$B:$C,2,0)</f>
        <v>271347</v>
      </c>
      <c r="K217" s="428">
        <f t="shared" si="22"/>
        <v>1.117</v>
      </c>
      <c r="L217" s="428">
        <f t="shared" si="25"/>
        <v>1.073</v>
      </c>
      <c r="M217" s="428">
        <f t="shared" si="23"/>
        <v>0.994</v>
      </c>
      <c r="N217" s="135">
        <f t="shared" si="20"/>
        <v>0.117</v>
      </c>
      <c r="O217" s="176" t="str">
        <f t="shared" si="21"/>
        <v>是</v>
      </c>
      <c r="P217" s="176" t="str">
        <f t="shared" si="24"/>
        <v>是</v>
      </c>
    </row>
    <row r="218" hidden="1" spans="1:16">
      <c r="A218" s="167" t="s">
        <v>136</v>
      </c>
      <c r="B218" s="168" t="s">
        <v>136</v>
      </c>
      <c r="C218" s="168" t="s">
        <v>480</v>
      </c>
      <c r="D218" s="169" t="s">
        <v>482</v>
      </c>
      <c r="E218" s="168" t="s">
        <v>148</v>
      </c>
      <c r="F218" s="41" t="s">
        <v>142</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136</v>
      </c>
      <c r="B219" s="168" t="s">
        <v>136</v>
      </c>
      <c r="C219" s="168" t="s">
        <v>480</v>
      </c>
      <c r="D219" s="169" t="s">
        <v>483</v>
      </c>
      <c r="E219" s="168" t="s">
        <v>148</v>
      </c>
      <c r="F219" s="41" t="s">
        <v>144</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136</v>
      </c>
      <c r="B220" s="168" t="s">
        <v>136</v>
      </c>
      <c r="C220" s="168" t="s">
        <v>480</v>
      </c>
      <c r="D220" s="169" t="s">
        <v>484</v>
      </c>
      <c r="E220" s="168" t="s">
        <v>148</v>
      </c>
      <c r="F220" s="41" t="s">
        <v>146</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136</v>
      </c>
      <c r="B221" s="168" t="s">
        <v>136</v>
      </c>
      <c r="C221" s="168" t="s">
        <v>480</v>
      </c>
      <c r="D221" s="169" t="s">
        <v>485</v>
      </c>
      <c r="E221" s="168" t="s">
        <v>148</v>
      </c>
      <c r="F221" s="41" t="s">
        <v>486</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136</v>
      </c>
      <c r="B222" s="168" t="s">
        <v>136</v>
      </c>
      <c r="C222" s="168" t="s">
        <v>480</v>
      </c>
      <c r="D222" s="169" t="s">
        <v>487</v>
      </c>
      <c r="E222" s="168" t="s">
        <v>148</v>
      </c>
      <c r="F222" s="41" t="s">
        <v>161</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136</v>
      </c>
      <c r="B223" s="168"/>
      <c r="C223" s="168" t="s">
        <v>480</v>
      </c>
      <c r="D223" s="169" t="s">
        <v>488</v>
      </c>
      <c r="E223" s="168" t="s">
        <v>148</v>
      </c>
      <c r="F223" s="41" t="s">
        <v>489</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136</v>
      </c>
      <c r="B224" s="478" t="s">
        <v>137</v>
      </c>
      <c r="C224" s="168"/>
      <c r="D224" s="169" t="s">
        <v>490</v>
      </c>
      <c r="E224" s="168"/>
      <c r="F224" s="41" t="s">
        <v>491</v>
      </c>
      <c r="G224" s="26">
        <f>SUMIF($C225:$C$1301,$D224,$G225:$G$1301)</f>
        <v>95980</v>
      </c>
      <c r="H224" s="26">
        <f>VLOOKUP(F224,全省预算!$F:$H,3,0)</f>
        <v>100000</v>
      </c>
      <c r="I224" s="26">
        <f>VLOOKUP(D224,全省调整!A:I,3,0)</f>
        <v>115324</v>
      </c>
      <c r="J224" s="26">
        <f>VLOOKUP(F224,全省决算数!$B:$C,2,0)</f>
        <v>113522</v>
      </c>
      <c r="K224" s="428">
        <f t="shared" si="22"/>
        <v>1.183</v>
      </c>
      <c r="L224" s="428">
        <f t="shared" si="25"/>
        <v>1.135</v>
      </c>
      <c r="M224" s="428">
        <f t="shared" si="23"/>
        <v>0.984</v>
      </c>
      <c r="N224" s="135">
        <f t="shared" si="20"/>
        <v>0.183</v>
      </c>
      <c r="O224" s="176" t="str">
        <f t="shared" si="21"/>
        <v>是</v>
      </c>
      <c r="P224" s="176" t="str">
        <f t="shared" si="24"/>
        <v>是</v>
      </c>
    </row>
    <row r="225" hidden="1" spans="1:16">
      <c r="A225" s="167" t="s">
        <v>136</v>
      </c>
      <c r="B225" s="168" t="s">
        <v>136</v>
      </c>
      <c r="C225" s="168" t="s">
        <v>490</v>
      </c>
      <c r="D225" s="169" t="s">
        <v>492</v>
      </c>
      <c r="E225" s="168" t="s">
        <v>148</v>
      </c>
      <c r="F225" s="41" t="s">
        <v>142</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136</v>
      </c>
      <c r="B226" s="168" t="s">
        <v>136</v>
      </c>
      <c r="C226" s="168" t="s">
        <v>490</v>
      </c>
      <c r="D226" s="169" t="s">
        <v>493</v>
      </c>
      <c r="E226" s="168" t="s">
        <v>148</v>
      </c>
      <c r="F226" s="41" t="s">
        <v>144</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136</v>
      </c>
      <c r="B227" s="168" t="s">
        <v>136</v>
      </c>
      <c r="C227" s="168" t="s">
        <v>490</v>
      </c>
      <c r="D227" s="169" t="s">
        <v>494</v>
      </c>
      <c r="E227" s="168" t="s">
        <v>148</v>
      </c>
      <c r="F227" s="41" t="s">
        <v>146</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136</v>
      </c>
      <c r="B228" s="168" t="s">
        <v>136</v>
      </c>
      <c r="C228" s="168" t="s">
        <v>490</v>
      </c>
      <c r="D228" s="169" t="s">
        <v>495</v>
      </c>
      <c r="E228" s="168" t="s">
        <v>148</v>
      </c>
      <c r="F228" s="41" t="s">
        <v>161</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136</v>
      </c>
      <c r="B229" s="168"/>
      <c r="C229" s="168" t="s">
        <v>490</v>
      </c>
      <c r="D229" s="169" t="s">
        <v>496</v>
      </c>
      <c r="E229" s="168" t="s">
        <v>148</v>
      </c>
      <c r="F229" s="41" t="s">
        <v>497</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136</v>
      </c>
      <c r="B230" s="478" t="s">
        <v>137</v>
      </c>
      <c r="C230" s="168"/>
      <c r="D230" s="169" t="s">
        <v>498</v>
      </c>
      <c r="E230" s="168"/>
      <c r="F230" s="41" t="s">
        <v>499</v>
      </c>
      <c r="G230" s="26">
        <f>SUMIF($C231:$C$1301,$D230,$G231:$G$1301)</f>
        <v>71011</v>
      </c>
      <c r="H230" s="26">
        <f>VLOOKUP(F230,全省预算!$F:$H,3,0)</f>
        <v>73000</v>
      </c>
      <c r="I230" s="26">
        <f>VLOOKUP(D230,全省调整!A:I,3,0)</f>
        <v>74758</v>
      </c>
      <c r="J230" s="26">
        <f>VLOOKUP(F230,全省决算数!$B:$C,2,0)</f>
        <v>74042</v>
      </c>
      <c r="K230" s="428">
        <f t="shared" si="22"/>
        <v>1.043</v>
      </c>
      <c r="L230" s="428">
        <f t="shared" si="25"/>
        <v>1.014</v>
      </c>
      <c r="M230" s="428">
        <f t="shared" si="23"/>
        <v>0.99</v>
      </c>
      <c r="N230" s="135">
        <f t="shared" si="20"/>
        <v>0.043</v>
      </c>
      <c r="O230" s="176" t="str">
        <f t="shared" si="21"/>
        <v>是</v>
      </c>
      <c r="P230" s="176" t="str">
        <f t="shared" si="24"/>
        <v>是</v>
      </c>
    </row>
    <row r="231" hidden="1" spans="1:16">
      <c r="A231" s="167" t="s">
        <v>136</v>
      </c>
      <c r="B231" s="168" t="s">
        <v>136</v>
      </c>
      <c r="C231" s="168" t="s">
        <v>498</v>
      </c>
      <c r="D231" s="169" t="s">
        <v>500</v>
      </c>
      <c r="E231" s="168" t="s">
        <v>148</v>
      </c>
      <c r="F231" s="41" t="s">
        <v>142</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136</v>
      </c>
      <c r="B232" s="168" t="s">
        <v>136</v>
      </c>
      <c r="C232" s="168" t="s">
        <v>498</v>
      </c>
      <c r="D232" s="169" t="s">
        <v>501</v>
      </c>
      <c r="E232" s="168" t="s">
        <v>148</v>
      </c>
      <c r="F232" s="41" t="s">
        <v>144</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136</v>
      </c>
      <c r="B233" s="168" t="s">
        <v>136</v>
      </c>
      <c r="C233" s="168" t="s">
        <v>498</v>
      </c>
      <c r="D233" s="169" t="s">
        <v>502</v>
      </c>
      <c r="E233" s="168" t="s">
        <v>148</v>
      </c>
      <c r="F233" s="41" t="s">
        <v>146</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136</v>
      </c>
      <c r="B234" s="168" t="s">
        <v>136</v>
      </c>
      <c r="C234" s="168" t="s">
        <v>498</v>
      </c>
      <c r="D234" s="169" t="s">
        <v>503</v>
      </c>
      <c r="E234" s="168" t="s">
        <v>148</v>
      </c>
      <c r="F234" s="41" t="s">
        <v>161</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136</v>
      </c>
      <c r="B235" s="168"/>
      <c r="C235" s="168" t="s">
        <v>498</v>
      </c>
      <c r="D235" s="169" t="s">
        <v>504</v>
      </c>
      <c r="E235" s="168" t="s">
        <v>148</v>
      </c>
      <c r="F235" s="41" t="s">
        <v>505</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136</v>
      </c>
      <c r="B236" s="478" t="s">
        <v>137</v>
      </c>
      <c r="C236" s="168"/>
      <c r="D236" s="169" t="s">
        <v>506</v>
      </c>
      <c r="E236" s="168"/>
      <c r="F236" s="41" t="s">
        <v>507</v>
      </c>
      <c r="G236" s="26">
        <f>SUMIF($C237:$C$1301,$D236,$G237:$G$1301)</f>
        <v>23274</v>
      </c>
      <c r="H236" s="26">
        <f>VLOOKUP(F236,全省预算!$F:$H,3,0)</f>
        <v>24000</v>
      </c>
      <c r="I236" s="26">
        <f>VLOOKUP(D236,全省调整!A:I,3,0)</f>
        <v>26249</v>
      </c>
      <c r="J236" s="26">
        <f>VLOOKUP(F236,全省决算数!$B:$C,2,0)</f>
        <v>25682</v>
      </c>
      <c r="K236" s="428">
        <f t="shared" si="22"/>
        <v>1.103</v>
      </c>
      <c r="L236" s="428">
        <f t="shared" si="25"/>
        <v>1.07</v>
      </c>
      <c r="M236" s="428">
        <f t="shared" si="23"/>
        <v>0.978</v>
      </c>
      <c r="N236" s="135">
        <f t="shared" si="20"/>
        <v>0.103</v>
      </c>
      <c r="O236" s="176" t="str">
        <f t="shared" si="21"/>
        <v>是</v>
      </c>
      <c r="P236" s="176" t="str">
        <f t="shared" si="24"/>
        <v>是</v>
      </c>
    </row>
    <row r="237" hidden="1" spans="1:16">
      <c r="A237" s="167" t="s">
        <v>136</v>
      </c>
      <c r="B237" s="168" t="s">
        <v>136</v>
      </c>
      <c r="C237" s="168" t="s">
        <v>506</v>
      </c>
      <c r="D237" s="169" t="s">
        <v>508</v>
      </c>
      <c r="E237" s="168" t="s">
        <v>148</v>
      </c>
      <c r="F237" s="41" t="s">
        <v>142</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136</v>
      </c>
      <c r="B238" s="168" t="s">
        <v>136</v>
      </c>
      <c r="C238" s="168" t="s">
        <v>506</v>
      </c>
      <c r="D238" s="169" t="s">
        <v>509</v>
      </c>
      <c r="E238" s="168" t="s">
        <v>148</v>
      </c>
      <c r="F238" s="41" t="s">
        <v>144</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136</v>
      </c>
      <c r="B239" s="168" t="s">
        <v>136</v>
      </c>
      <c r="C239" s="168" t="s">
        <v>506</v>
      </c>
      <c r="D239" s="169" t="s">
        <v>510</v>
      </c>
      <c r="E239" s="168" t="s">
        <v>148</v>
      </c>
      <c r="F239" s="41" t="s">
        <v>146</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136</v>
      </c>
      <c r="B240" s="168" t="s">
        <v>136</v>
      </c>
      <c r="C240" s="168" t="s">
        <v>506</v>
      </c>
      <c r="D240" s="169" t="s">
        <v>511</v>
      </c>
      <c r="E240" s="168" t="s">
        <v>148</v>
      </c>
      <c r="F240" s="41" t="s">
        <v>161</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136</v>
      </c>
      <c r="B241" s="168"/>
      <c r="C241" s="168" t="s">
        <v>506</v>
      </c>
      <c r="D241" s="169" t="s">
        <v>512</v>
      </c>
      <c r="E241" s="168" t="s">
        <v>148</v>
      </c>
      <c r="F241" s="41" t="s">
        <v>513</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136</v>
      </c>
      <c r="B242" s="478" t="s">
        <v>137</v>
      </c>
      <c r="C242" s="168"/>
      <c r="D242" s="169" t="s">
        <v>514</v>
      </c>
      <c r="E242" s="168"/>
      <c r="F242" s="41" t="s">
        <v>515</v>
      </c>
      <c r="G242" s="26">
        <f>SUMIF($C243:$C$1301,$D242,$G243:$G$1301)</f>
        <v>740</v>
      </c>
      <c r="H242" s="26">
        <f>VLOOKUP(F242,全省预算!$F:$H,3,0)</f>
        <v>770</v>
      </c>
      <c r="I242" s="26">
        <f>VLOOKUP(D242,全省调整!A:I,3,0)</f>
        <v>1112</v>
      </c>
      <c r="J242" s="26">
        <f>VLOOKUP(F242,全省决算数!$B:$C,2,0)</f>
        <v>1095</v>
      </c>
      <c r="K242" s="428">
        <f t="shared" si="22"/>
        <v>1.48</v>
      </c>
      <c r="L242" s="428">
        <f t="shared" si="25"/>
        <v>1.422</v>
      </c>
      <c r="M242" s="428">
        <f t="shared" si="23"/>
        <v>0.985</v>
      </c>
      <c r="N242" s="133">
        <f t="shared" si="20"/>
        <v>0.48</v>
      </c>
      <c r="O242" s="176" t="str">
        <f t="shared" si="21"/>
        <v>是</v>
      </c>
      <c r="P242" s="176" t="str">
        <f t="shared" si="24"/>
        <v>是</v>
      </c>
    </row>
    <row r="243" hidden="1" spans="1:16">
      <c r="A243" s="167" t="s">
        <v>136</v>
      </c>
      <c r="B243" s="168" t="s">
        <v>136</v>
      </c>
      <c r="C243" s="168" t="s">
        <v>514</v>
      </c>
      <c r="D243" s="169" t="s">
        <v>516</v>
      </c>
      <c r="E243" s="168" t="s">
        <v>148</v>
      </c>
      <c r="F243" s="41" t="s">
        <v>142</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136</v>
      </c>
      <c r="B244" s="168" t="s">
        <v>136</v>
      </c>
      <c r="C244" s="168" t="s">
        <v>514</v>
      </c>
      <c r="D244" s="169" t="s">
        <v>517</v>
      </c>
      <c r="E244" s="168" t="s">
        <v>148</v>
      </c>
      <c r="F244" s="41" t="s">
        <v>144</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136</v>
      </c>
      <c r="B245" s="168" t="s">
        <v>136</v>
      </c>
      <c r="C245" s="168" t="s">
        <v>514</v>
      </c>
      <c r="D245" s="169" t="s">
        <v>518</v>
      </c>
      <c r="E245" s="168" t="s">
        <v>148</v>
      </c>
      <c r="F245" s="41" t="s">
        <v>146</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136</v>
      </c>
      <c r="B246" s="168" t="s">
        <v>136</v>
      </c>
      <c r="C246" s="168" t="s">
        <v>514</v>
      </c>
      <c r="D246" s="169" t="s">
        <v>519</v>
      </c>
      <c r="E246" s="168" t="s">
        <v>148</v>
      </c>
      <c r="F246" s="41" t="s">
        <v>161</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136</v>
      </c>
      <c r="B247" s="168"/>
      <c r="C247" s="168" t="s">
        <v>514</v>
      </c>
      <c r="D247" s="169" t="s">
        <v>520</v>
      </c>
      <c r="E247" s="168" t="s">
        <v>148</v>
      </c>
      <c r="F247" s="41" t="s">
        <v>521</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136</v>
      </c>
      <c r="B248" s="168" t="s">
        <v>137</v>
      </c>
      <c r="C248" s="168"/>
      <c r="D248" s="169" t="s">
        <v>522</v>
      </c>
      <c r="E248" s="168"/>
      <c r="F248" s="41" t="s">
        <v>523</v>
      </c>
      <c r="G248" s="26">
        <f>SUMIF($C249:$C$1301,$D248,$G249:$G$1301)</f>
        <v>53601</v>
      </c>
      <c r="H248" s="26">
        <f>VLOOKUP(F248,全省预算!$F:$H,3,0)</f>
        <v>55000</v>
      </c>
      <c r="I248" s="26">
        <f>IFERROR(VLOOKUP(D248,全省调整!A:I,3,0),)</f>
        <v>52114</v>
      </c>
      <c r="J248" s="26">
        <f>VLOOKUP(F248,全省决算数!$B:$C,2,0)</f>
        <v>51466</v>
      </c>
      <c r="K248" s="428">
        <f t="shared" si="22"/>
        <v>0.96</v>
      </c>
      <c r="L248" s="428">
        <f t="shared" si="25"/>
        <v>0.936</v>
      </c>
      <c r="M248" s="428">
        <f t="shared" si="23"/>
        <v>0.988</v>
      </c>
      <c r="N248" s="135">
        <f t="shared" si="26"/>
        <v>-0.04</v>
      </c>
      <c r="O248" s="176" t="str">
        <f t="shared" si="21"/>
        <v>是</v>
      </c>
      <c r="P248" s="176" t="str">
        <f t="shared" si="24"/>
        <v>是</v>
      </c>
    </row>
    <row r="249" hidden="1" spans="1:16">
      <c r="A249" s="167" t="s">
        <v>136</v>
      </c>
      <c r="B249" s="168" t="s">
        <v>136</v>
      </c>
      <c r="C249" s="168" t="s">
        <v>522</v>
      </c>
      <c r="D249" s="169" t="s">
        <v>524</v>
      </c>
      <c r="E249" s="168" t="s">
        <v>148</v>
      </c>
      <c r="F249" s="41" t="s">
        <v>142</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136</v>
      </c>
      <c r="B250" s="168" t="s">
        <v>136</v>
      </c>
      <c r="C250" s="168" t="s">
        <v>522</v>
      </c>
      <c r="D250" s="169" t="s">
        <v>525</v>
      </c>
      <c r="E250" s="168" t="s">
        <v>148</v>
      </c>
      <c r="F250" s="41" t="s">
        <v>144</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136</v>
      </c>
      <c r="B251" s="168" t="s">
        <v>136</v>
      </c>
      <c r="C251" s="168" t="s">
        <v>522</v>
      </c>
      <c r="D251" s="169" t="s">
        <v>526</v>
      </c>
      <c r="E251" s="168" t="s">
        <v>148</v>
      </c>
      <c r="F251" s="41" t="s">
        <v>146</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136</v>
      </c>
      <c r="B252" s="168" t="s">
        <v>136</v>
      </c>
      <c r="C252" s="168" t="s">
        <v>522</v>
      </c>
      <c r="D252" s="169" t="s">
        <v>527</v>
      </c>
      <c r="E252" s="168" t="s">
        <v>148</v>
      </c>
      <c r="F252" s="41" t="s">
        <v>161</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136</v>
      </c>
      <c r="B253" s="168"/>
      <c r="C253" s="168" t="s">
        <v>522</v>
      </c>
      <c r="D253" s="169" t="s">
        <v>528</v>
      </c>
      <c r="E253" s="168" t="s">
        <v>148</v>
      </c>
      <c r="F253" s="41" t="s">
        <v>529</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136</v>
      </c>
      <c r="B254" s="168" t="s">
        <v>137</v>
      </c>
      <c r="C254" s="168"/>
      <c r="D254" s="169" t="s">
        <v>530</v>
      </c>
      <c r="E254" s="168"/>
      <c r="F254" s="41" t="s">
        <v>531</v>
      </c>
      <c r="G254" s="26">
        <f>SUMIF($C255:$C$1301,$D254,$G255:$G$1301)</f>
        <v>672486</v>
      </c>
      <c r="H254" s="26">
        <f>VLOOKUP(F254,全省预算!$F:$H,3,0)</f>
        <v>690530</v>
      </c>
      <c r="I254" s="26">
        <f>IFERROR(VLOOKUP(D254,全省调整!A:I,3,0),)</f>
        <v>486353</v>
      </c>
      <c r="J254" s="26">
        <f>VLOOKUP(F254,全省决算数!$B:$C,2,0)</f>
        <v>437079</v>
      </c>
      <c r="K254" s="428">
        <f t="shared" si="22"/>
        <v>0.65</v>
      </c>
      <c r="L254" s="428">
        <f t="shared" si="25"/>
        <v>0.633</v>
      </c>
      <c r="M254" s="428">
        <f t="shared" si="23"/>
        <v>0.899</v>
      </c>
      <c r="N254" s="135">
        <f t="shared" si="26"/>
        <v>-0.35</v>
      </c>
      <c r="O254" s="176" t="str">
        <f t="shared" si="21"/>
        <v>是</v>
      </c>
      <c r="P254" s="176" t="str">
        <f t="shared" si="24"/>
        <v>是</v>
      </c>
    </row>
    <row r="255" hidden="1" spans="1:16">
      <c r="A255" s="167" t="s">
        <v>136</v>
      </c>
      <c r="B255" s="168"/>
      <c r="C255" s="168" t="s">
        <v>530</v>
      </c>
      <c r="D255" s="169" t="s">
        <v>532</v>
      </c>
      <c r="E255" s="168" t="s">
        <v>148</v>
      </c>
      <c r="F255" s="41" t="s">
        <v>533</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136</v>
      </c>
      <c r="C256" s="168" t="s">
        <v>530</v>
      </c>
      <c r="D256" s="169" t="s">
        <v>534</v>
      </c>
      <c r="E256" s="168" t="s">
        <v>148</v>
      </c>
      <c r="F256" s="41" t="s">
        <v>535</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135</v>
      </c>
      <c r="B257" s="168"/>
      <c r="C257" s="168" t="s">
        <v>136</v>
      </c>
      <c r="D257" s="169" t="s">
        <v>536</v>
      </c>
      <c r="E257" s="168"/>
      <c r="F257" s="43" t="s">
        <v>537</v>
      </c>
      <c r="G257" s="170">
        <f>SUMIF($B258:$B$1301,$D257,$G258:$G$1301)</f>
        <v>303</v>
      </c>
      <c r="H257" s="170">
        <f>VLOOKUP(F257,全省预算!$F:$H,3,0)</f>
        <v>310</v>
      </c>
      <c r="I257" s="170">
        <f>SUMIF($B258:$B$1301,$D257,$I258:$I$1301)</f>
        <v>905</v>
      </c>
      <c r="J257" s="170">
        <f>VLOOKUP(F257,全省决算数!$B:$C,2,0)</f>
        <v>848</v>
      </c>
      <c r="K257" s="426">
        <f t="shared" si="22"/>
        <v>2.799</v>
      </c>
      <c r="L257" s="426">
        <f t="shared" si="25"/>
        <v>2.735</v>
      </c>
      <c r="M257" s="426">
        <f t="shared" si="23"/>
        <v>0.937</v>
      </c>
      <c r="N257" s="133">
        <f t="shared" si="26"/>
        <v>1.799</v>
      </c>
      <c r="O257" s="176" t="str">
        <f t="shared" si="21"/>
        <v>是</v>
      </c>
      <c r="P257" s="176" t="str">
        <f t="shared" si="24"/>
        <v>是</v>
      </c>
    </row>
    <row r="258" ht="21.95" customHeight="1" spans="1:16">
      <c r="A258" s="167"/>
      <c r="B258" s="168" t="s">
        <v>536</v>
      </c>
      <c r="C258" s="168" t="s">
        <v>136</v>
      </c>
      <c r="D258" s="169" t="s">
        <v>538</v>
      </c>
      <c r="E258" s="168" t="s">
        <v>148</v>
      </c>
      <c r="F258" s="41" t="s">
        <v>539</v>
      </c>
      <c r="G258" s="26">
        <f>VLOOKUP(D258,全省上年决算数!$D$4:$G$1301,4)</f>
        <v>0</v>
      </c>
      <c r="H258" s="26">
        <f>IFERROR(VLOOKUP(D258,全省预算!D:I,5,0),)</f>
        <v>0</v>
      </c>
      <c r="I258" s="26">
        <f>IFERROR(VLOOKUP(D258,全省调整!A:I,3,0),)</f>
        <v>905</v>
      </c>
      <c r="J258" s="26">
        <f>SUMIF(全省决算数!A257:A1637,D258:D1554,全省决算数!C257:C1637)</f>
        <v>0</v>
      </c>
      <c r="K258" s="428"/>
      <c r="L258" s="428"/>
      <c r="M258" s="428">
        <f t="shared" si="23"/>
        <v>0</v>
      </c>
      <c r="N258" s="133" t="str">
        <f t="shared" si="26"/>
        <v/>
      </c>
      <c r="O258" s="176" t="str">
        <f t="shared" si="21"/>
        <v>是</v>
      </c>
      <c r="P258" s="176" t="str">
        <f t="shared" si="24"/>
        <v>是</v>
      </c>
    </row>
    <row r="259" ht="21.95" customHeight="1" spans="1:16">
      <c r="A259" s="167"/>
      <c r="B259" s="478" t="s">
        <v>536</v>
      </c>
      <c r="C259" s="168" t="s">
        <v>136</v>
      </c>
      <c r="D259" s="169" t="s">
        <v>540</v>
      </c>
      <c r="E259" s="168" t="s">
        <v>148</v>
      </c>
      <c r="F259" s="41" t="s">
        <v>541</v>
      </c>
      <c r="G259" s="26">
        <f>VLOOKUP(D259,全省上年决算数!$D$4:$G$1301,4)</f>
        <v>303</v>
      </c>
      <c r="H259" s="26">
        <f>IFERROR(VLOOKUP(D259,全省预算!D:I,5,0),)</f>
        <v>310</v>
      </c>
      <c r="I259" s="26">
        <f>IFERROR(VLOOKUP(D259,全省调整!A:I,3,0),)</f>
        <v>0</v>
      </c>
      <c r="J259" s="26">
        <f>SUMIF(全省决算数!A258:A1638,D259:D1555,全省决算数!C258:C1638)</f>
        <v>103</v>
      </c>
      <c r="K259" s="428">
        <f t="shared" si="22"/>
        <v>0.34</v>
      </c>
      <c r="L259" s="428">
        <f t="shared" si="25"/>
        <v>0.332</v>
      </c>
      <c r="M259" s="428">
        <f t="shared" si="23"/>
        <v>0</v>
      </c>
      <c r="N259" s="135">
        <f t="shared" si="26"/>
        <v>-0.66</v>
      </c>
      <c r="O259" s="176" t="str">
        <f t="shared" si="21"/>
        <v>是</v>
      </c>
      <c r="P259" s="176" t="str">
        <f t="shared" si="24"/>
        <v>是</v>
      </c>
    </row>
    <row r="260" ht="21.95" customHeight="1" spans="1:16">
      <c r="A260" s="167" t="s">
        <v>135</v>
      </c>
      <c r="B260" s="168"/>
      <c r="C260" s="168" t="s">
        <v>136</v>
      </c>
      <c r="D260" s="477" t="s">
        <v>542</v>
      </c>
      <c r="E260" s="168"/>
      <c r="F260" s="43" t="s">
        <v>543</v>
      </c>
      <c r="G260" s="170">
        <f>SUMIF($B261:$B$1301,$D260,$G261:$G$1301)</f>
        <v>94089</v>
      </c>
      <c r="H260" s="170">
        <f>VLOOKUP(F260,全省预算!$F:$H,3,0)</f>
        <v>95800</v>
      </c>
      <c r="I260" s="170">
        <f>SUMIF($B261:$B$1301,$D260,$I261:$I$1301)</f>
        <v>76312</v>
      </c>
      <c r="J260" s="170">
        <f>VLOOKUP(F260,全省决算数!$B:$C,2,0)</f>
        <v>70621</v>
      </c>
      <c r="K260" s="426">
        <f t="shared" si="22"/>
        <v>0.751</v>
      </c>
      <c r="L260" s="426">
        <f t="shared" si="25"/>
        <v>0.737</v>
      </c>
      <c r="M260" s="426">
        <f t="shared" si="23"/>
        <v>0.925</v>
      </c>
      <c r="N260" s="133">
        <f t="shared" si="26"/>
        <v>-0.249</v>
      </c>
      <c r="O260" s="176" t="str">
        <f t="shared" ref="O260:O323" si="27">IF(F260&lt;&gt;"",IF(SUM(G260:J260)&lt;&gt;0,"是","否"),"空")</f>
        <v>是</v>
      </c>
      <c r="P260" s="176" t="str">
        <f t="shared" si="24"/>
        <v>是</v>
      </c>
    </row>
    <row r="261" ht="21.95" customHeight="1" spans="1:16">
      <c r="A261" s="167" t="s">
        <v>136</v>
      </c>
      <c r="B261" s="168" t="s">
        <v>542</v>
      </c>
      <c r="C261" s="168" t="s">
        <v>136</v>
      </c>
      <c r="D261" s="169" t="s">
        <v>544</v>
      </c>
      <c r="E261" s="168"/>
      <c r="F261" s="41" t="s">
        <v>545</v>
      </c>
      <c r="G261" s="26">
        <f>SUMIF($C262:$C$1301,$D261,$G262:$G$1301)</f>
        <v>63596</v>
      </c>
      <c r="H261" s="26">
        <f>VLOOKUP(F261,全省预算!$F:$H,3,0)</f>
        <v>65700</v>
      </c>
      <c r="I261" s="26">
        <f>IFERROR(VLOOKUP(D261,全省调整!A:I,3,0),)</f>
        <v>76312</v>
      </c>
      <c r="J261" s="26">
        <f>VLOOKUP(F261,全省决算数!$B:$C,2,0)</f>
        <v>48368</v>
      </c>
      <c r="K261" s="428">
        <f t="shared" ref="K261:K324" si="28">J261/G261</f>
        <v>0.761</v>
      </c>
      <c r="L261" s="428">
        <f t="shared" si="25"/>
        <v>0.736</v>
      </c>
      <c r="M261" s="428">
        <f t="shared" ref="M261:M324" si="29">IFERROR(J261/I261,0)</f>
        <v>0.634</v>
      </c>
      <c r="N261" s="135">
        <f t="shared" si="26"/>
        <v>-0.239</v>
      </c>
      <c r="O261" s="176" t="str">
        <f t="shared" si="27"/>
        <v>是</v>
      </c>
      <c r="P261" s="176" t="str">
        <f t="shared" ref="P261:P324" si="30">IF(C261&lt;&gt;"","否","是")</f>
        <v>是</v>
      </c>
    </row>
    <row r="262" hidden="1" spans="1:16">
      <c r="A262" s="167" t="s">
        <v>136</v>
      </c>
      <c r="B262" s="168"/>
      <c r="C262" s="478" t="s">
        <v>544</v>
      </c>
      <c r="D262" s="169" t="s">
        <v>546</v>
      </c>
      <c r="E262" s="168" t="s">
        <v>148</v>
      </c>
      <c r="F262" s="41" t="s">
        <v>547</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136</v>
      </c>
      <c r="B263" s="168" t="s">
        <v>136</v>
      </c>
      <c r="C263" s="168" t="s">
        <v>544</v>
      </c>
      <c r="D263" s="169" t="s">
        <v>548</v>
      </c>
      <c r="E263" s="168" t="s">
        <v>148</v>
      </c>
      <c r="F263" s="41" t="s">
        <v>549</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136</v>
      </c>
      <c r="B264" s="168" t="s">
        <v>136</v>
      </c>
      <c r="C264" s="168" t="s">
        <v>544</v>
      </c>
      <c r="D264" s="169" t="s">
        <v>550</v>
      </c>
      <c r="E264" s="168" t="s">
        <v>148</v>
      </c>
      <c r="F264" s="41" t="s">
        <v>551</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136</v>
      </c>
      <c r="B265" s="168" t="s">
        <v>136</v>
      </c>
      <c r="C265" s="168" t="s">
        <v>544</v>
      </c>
      <c r="D265" s="169" t="s">
        <v>552</v>
      </c>
      <c r="E265" s="168" t="s">
        <v>148</v>
      </c>
      <c r="F265" s="41" t="s">
        <v>553</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136</v>
      </c>
      <c r="B266" s="168" t="s">
        <v>136</v>
      </c>
      <c r="C266" s="168" t="s">
        <v>544</v>
      </c>
      <c r="D266" s="169" t="s">
        <v>554</v>
      </c>
      <c r="E266" s="168" t="s">
        <v>148</v>
      </c>
      <c r="F266" s="41" t="s">
        <v>555</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136</v>
      </c>
      <c r="B267" s="168" t="s">
        <v>136</v>
      </c>
      <c r="C267" s="168" t="s">
        <v>544</v>
      </c>
      <c r="D267" s="169" t="s">
        <v>556</v>
      </c>
      <c r="E267" s="168" t="s">
        <v>148</v>
      </c>
      <c r="F267" s="41" t="s">
        <v>557</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136</v>
      </c>
      <c r="B268" s="168" t="s">
        <v>136</v>
      </c>
      <c r="C268" s="168" t="s">
        <v>544</v>
      </c>
      <c r="D268" s="169" t="s">
        <v>558</v>
      </c>
      <c r="E268" s="168" t="s">
        <v>148</v>
      </c>
      <c r="F268" s="41" t="s">
        <v>559</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136</v>
      </c>
      <c r="B269" s="168"/>
      <c r="C269" s="168" t="s">
        <v>544</v>
      </c>
      <c r="D269" s="169" t="s">
        <v>560</v>
      </c>
      <c r="E269" s="168" t="s">
        <v>148</v>
      </c>
      <c r="F269" s="41" t="s">
        <v>561</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78" t="s">
        <v>542</v>
      </c>
      <c r="C270" s="168" t="s">
        <v>136</v>
      </c>
      <c r="D270" s="169" t="s">
        <v>562</v>
      </c>
      <c r="E270" s="168" t="s">
        <v>148</v>
      </c>
      <c r="F270" s="41" t="s">
        <v>563</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28">
        <f t="shared" si="28"/>
        <v>0.73</v>
      </c>
      <c r="L270" s="428">
        <f t="shared" si="31"/>
        <v>0.739</v>
      </c>
      <c r="M270" s="428">
        <f t="shared" si="29"/>
        <v>0</v>
      </c>
      <c r="N270" s="135">
        <f t="shared" si="26"/>
        <v>-0.27</v>
      </c>
      <c r="O270" s="176" t="str">
        <f t="shared" si="27"/>
        <v>是</v>
      </c>
      <c r="P270" s="176" t="str">
        <f t="shared" si="30"/>
        <v>是</v>
      </c>
    </row>
    <row r="271" ht="21.95" customHeight="1" spans="1:16">
      <c r="A271" s="167" t="s">
        <v>135</v>
      </c>
      <c r="B271" s="168"/>
      <c r="C271" s="168" t="s">
        <v>136</v>
      </c>
      <c r="D271" s="169" t="s">
        <v>564</v>
      </c>
      <c r="E271" s="168" t="s">
        <v>136</v>
      </c>
      <c r="F271" s="43" t="s">
        <v>565</v>
      </c>
      <c r="G271" s="170">
        <f>SUMIF($B272:$B$1301,$D271,$G272:$G$1301)</f>
        <v>2196626</v>
      </c>
      <c r="H271" s="170">
        <f>VLOOKUP(F271,全省预算!$F:$H,3,0)</f>
        <v>2263000</v>
      </c>
      <c r="I271" s="170">
        <f>SUMIF($B272:$B$1301,$D271,$I272:$I$1301)</f>
        <v>2487820</v>
      </c>
      <c r="J271" s="170">
        <f>VLOOKUP(F271,全省决算数!$B:$C,2,0)</f>
        <v>2425373</v>
      </c>
      <c r="K271" s="426">
        <f t="shared" si="28"/>
        <v>1.104</v>
      </c>
      <c r="L271" s="426">
        <f t="shared" si="31"/>
        <v>1.072</v>
      </c>
      <c r="M271" s="426">
        <f t="shared" si="29"/>
        <v>0.975</v>
      </c>
      <c r="N271" s="133">
        <f t="shared" si="26"/>
        <v>0.104</v>
      </c>
      <c r="O271" s="176" t="str">
        <f t="shared" si="27"/>
        <v>是</v>
      </c>
      <c r="P271" s="176" t="str">
        <f t="shared" si="30"/>
        <v>是</v>
      </c>
    </row>
    <row r="272" ht="21.95" customHeight="1" spans="1:16">
      <c r="A272" s="167" t="s">
        <v>136</v>
      </c>
      <c r="B272" s="478" t="s">
        <v>564</v>
      </c>
      <c r="C272" s="168"/>
      <c r="D272" s="169" t="s">
        <v>566</v>
      </c>
      <c r="E272" s="168"/>
      <c r="F272" s="41" t="s">
        <v>567</v>
      </c>
      <c r="G272" s="26">
        <f>SUMIF($C273:$C$1301,$D272,$G273:$G$1301)</f>
        <v>184655</v>
      </c>
      <c r="H272" s="26">
        <f>VLOOKUP(F272,全省预算!$F:$H,3,0)</f>
        <v>189500</v>
      </c>
      <c r="I272" s="26">
        <f>IFERROR(VLOOKUP(D272,全省调整!A:I,3,0),)</f>
        <v>183525</v>
      </c>
      <c r="J272" s="26">
        <f>VLOOKUP(F272,全省决算数!$B:$C,2,0)</f>
        <v>182193</v>
      </c>
      <c r="K272" s="428">
        <f t="shared" si="28"/>
        <v>0.987</v>
      </c>
      <c r="L272" s="428">
        <f t="shared" si="31"/>
        <v>0.961</v>
      </c>
      <c r="M272" s="428">
        <f t="shared" si="29"/>
        <v>0.993</v>
      </c>
      <c r="N272" s="135">
        <f t="shared" si="26"/>
        <v>-0.013</v>
      </c>
      <c r="O272" s="176" t="str">
        <f t="shared" si="27"/>
        <v>是</v>
      </c>
      <c r="P272" s="176" t="str">
        <f t="shared" si="30"/>
        <v>是</v>
      </c>
    </row>
    <row r="273" hidden="1" spans="1:16">
      <c r="A273" s="167" t="s">
        <v>136</v>
      </c>
      <c r="B273" s="168" t="s">
        <v>136</v>
      </c>
      <c r="C273" s="168" t="s">
        <v>566</v>
      </c>
      <c r="D273" s="169" t="s">
        <v>568</v>
      </c>
      <c r="E273" s="168" t="s">
        <v>148</v>
      </c>
      <c r="F273" s="23" t="s">
        <v>569</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136</v>
      </c>
      <c r="B274" s="168" t="s">
        <v>136</v>
      </c>
      <c r="C274" s="168" t="s">
        <v>566</v>
      </c>
      <c r="D274" s="169" t="s">
        <v>570</v>
      </c>
      <c r="E274" s="168" t="s">
        <v>148</v>
      </c>
      <c r="F274" s="41" t="s">
        <v>571</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136</v>
      </c>
      <c r="B275" s="168" t="s">
        <v>136</v>
      </c>
      <c r="C275" s="168" t="s">
        <v>566</v>
      </c>
      <c r="D275" s="169" t="s">
        <v>572</v>
      </c>
      <c r="E275" s="168" t="s">
        <v>148</v>
      </c>
      <c r="F275" s="41" t="s">
        <v>573</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136</v>
      </c>
      <c r="B276" s="168" t="s">
        <v>136</v>
      </c>
      <c r="C276" s="168" t="s">
        <v>566</v>
      </c>
      <c r="D276" s="169" t="s">
        <v>574</v>
      </c>
      <c r="E276" s="168" t="s">
        <v>148</v>
      </c>
      <c r="F276" s="23" t="s">
        <v>575</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136</v>
      </c>
      <c r="B277" s="168" t="s">
        <v>136</v>
      </c>
      <c r="C277" s="168" t="s">
        <v>566</v>
      </c>
      <c r="D277" s="169" t="s">
        <v>576</v>
      </c>
      <c r="E277" s="168" t="s">
        <v>148</v>
      </c>
      <c r="F277" s="41" t="s">
        <v>577</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136</v>
      </c>
      <c r="B278" s="168" t="s">
        <v>136</v>
      </c>
      <c r="C278" s="168" t="s">
        <v>566</v>
      </c>
      <c r="D278" s="169" t="s">
        <v>578</v>
      </c>
      <c r="E278" s="168" t="s">
        <v>148</v>
      </c>
      <c r="F278" s="41" t="s">
        <v>579</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136</v>
      </c>
      <c r="B279" s="168" t="s">
        <v>136</v>
      </c>
      <c r="C279" s="168" t="s">
        <v>566</v>
      </c>
      <c r="D279" s="169" t="s">
        <v>580</v>
      </c>
      <c r="E279" s="168" t="s">
        <v>148</v>
      </c>
      <c r="F279" s="41" t="s">
        <v>581</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136</v>
      </c>
      <c r="B280" s="168" t="s">
        <v>136</v>
      </c>
      <c r="C280" s="168" t="s">
        <v>566</v>
      </c>
      <c r="D280" s="169" t="s">
        <v>582</v>
      </c>
      <c r="E280" s="168" t="s">
        <v>148</v>
      </c>
      <c r="F280" s="41" t="s">
        <v>583</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136</v>
      </c>
      <c r="B281" s="168"/>
      <c r="C281" s="168" t="s">
        <v>566</v>
      </c>
      <c r="D281" s="477" t="s">
        <v>584</v>
      </c>
      <c r="E281" s="168" t="s">
        <v>148</v>
      </c>
      <c r="F281" s="41" t="s">
        <v>585</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136</v>
      </c>
      <c r="B282" s="168"/>
      <c r="C282" s="168" t="s">
        <v>566</v>
      </c>
      <c r="D282" s="477" t="s">
        <v>586</v>
      </c>
      <c r="E282" s="168" t="s">
        <v>148</v>
      </c>
      <c r="F282" s="41" t="s">
        <v>587</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136</v>
      </c>
      <c r="B283" s="478" t="s">
        <v>564</v>
      </c>
      <c r="C283" s="168"/>
      <c r="D283" s="169" t="s">
        <v>588</v>
      </c>
      <c r="E283" s="168"/>
      <c r="F283" s="41" t="s">
        <v>589</v>
      </c>
      <c r="G283" s="26">
        <f>SUMIF($C284:$C$1301,$D283,$G284:$G$1301)</f>
        <v>1255598</v>
      </c>
      <c r="H283" s="26">
        <f>VLOOKUP(F283,全省预算!$F:$H,3,0)</f>
        <v>1294000</v>
      </c>
      <c r="I283" s="26">
        <f>IFERROR(VLOOKUP(D283,全省调整!A:I,3,0),)</f>
        <v>1418388</v>
      </c>
      <c r="J283" s="26">
        <f>VLOOKUP(F283,全省决算数!$B:$C,2,0)</f>
        <v>1380290</v>
      </c>
      <c r="K283" s="428">
        <f t="shared" si="28"/>
        <v>1.099</v>
      </c>
      <c r="L283" s="428">
        <f t="shared" si="31"/>
        <v>1.067</v>
      </c>
      <c r="M283" s="428">
        <f t="shared" si="29"/>
        <v>0.973</v>
      </c>
      <c r="N283" s="135">
        <f t="shared" si="26"/>
        <v>0.099</v>
      </c>
      <c r="O283" s="176" t="str">
        <f t="shared" si="27"/>
        <v>是</v>
      </c>
      <c r="P283" s="176" t="str">
        <f t="shared" si="30"/>
        <v>是</v>
      </c>
    </row>
    <row r="284" hidden="1" spans="1:16">
      <c r="A284" s="167" t="s">
        <v>136</v>
      </c>
      <c r="B284" s="168" t="s">
        <v>136</v>
      </c>
      <c r="C284" s="168" t="s">
        <v>588</v>
      </c>
      <c r="D284" s="169" t="s">
        <v>590</v>
      </c>
      <c r="E284" s="168" t="s">
        <v>148</v>
      </c>
      <c r="F284" s="41" t="s">
        <v>142</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136</v>
      </c>
      <c r="B285" s="168" t="s">
        <v>136</v>
      </c>
      <c r="C285" s="168" t="s">
        <v>588</v>
      </c>
      <c r="D285" s="169" t="s">
        <v>591</v>
      </c>
      <c r="E285" s="168" t="s">
        <v>148</v>
      </c>
      <c r="F285" s="41" t="s">
        <v>144</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136</v>
      </c>
      <c r="B286" s="168" t="s">
        <v>136</v>
      </c>
      <c r="C286" s="168" t="s">
        <v>588</v>
      </c>
      <c r="D286" s="169" t="s">
        <v>592</v>
      </c>
      <c r="E286" s="168" t="s">
        <v>148</v>
      </c>
      <c r="F286" s="41" t="s">
        <v>146</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136</v>
      </c>
      <c r="B287" s="168" t="s">
        <v>136</v>
      </c>
      <c r="C287" s="168" t="s">
        <v>588</v>
      </c>
      <c r="D287" s="169" t="s">
        <v>593</v>
      </c>
      <c r="E287" s="168" t="s">
        <v>148</v>
      </c>
      <c r="F287" s="23" t="s">
        <v>594</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136</v>
      </c>
      <c r="B288" s="168" t="s">
        <v>136</v>
      </c>
      <c r="C288" s="168" t="s">
        <v>588</v>
      </c>
      <c r="D288" s="169" t="s">
        <v>595</v>
      </c>
      <c r="E288" s="168" t="s">
        <v>148</v>
      </c>
      <c r="F288" s="41" t="s">
        <v>596</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136</v>
      </c>
      <c r="B289" s="168" t="s">
        <v>136</v>
      </c>
      <c r="C289" s="168" t="s">
        <v>588</v>
      </c>
      <c r="D289" s="169" t="s">
        <v>597</v>
      </c>
      <c r="E289" s="168" t="s">
        <v>148</v>
      </c>
      <c r="F289" s="41" t="s">
        <v>598</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136</v>
      </c>
      <c r="B290" s="168" t="s">
        <v>136</v>
      </c>
      <c r="C290" s="168" t="s">
        <v>588</v>
      </c>
      <c r="D290" s="169" t="s">
        <v>599</v>
      </c>
      <c r="E290" s="168" t="s">
        <v>148</v>
      </c>
      <c r="F290" s="41" t="s">
        <v>600</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136</v>
      </c>
      <c r="B291" s="168" t="s">
        <v>136</v>
      </c>
      <c r="C291" s="168" t="s">
        <v>588</v>
      </c>
      <c r="D291" s="169" t="s">
        <v>601</v>
      </c>
      <c r="E291" s="168" t="s">
        <v>148</v>
      </c>
      <c r="F291" s="41" t="s">
        <v>602</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136</v>
      </c>
      <c r="B292" s="168" t="s">
        <v>136</v>
      </c>
      <c r="C292" s="168" t="s">
        <v>588</v>
      </c>
      <c r="D292" s="169" t="s">
        <v>603</v>
      </c>
      <c r="E292" s="168" t="s">
        <v>148</v>
      </c>
      <c r="F292" s="41" t="s">
        <v>604</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136</v>
      </c>
      <c r="B293" s="168" t="s">
        <v>136</v>
      </c>
      <c r="C293" s="168" t="s">
        <v>588</v>
      </c>
      <c r="D293" s="169" t="s">
        <v>605</v>
      </c>
      <c r="E293" s="168" t="s">
        <v>148</v>
      </c>
      <c r="F293" s="41" t="s">
        <v>606</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136</v>
      </c>
      <c r="B294" s="168" t="s">
        <v>136</v>
      </c>
      <c r="C294" s="168" t="s">
        <v>588</v>
      </c>
      <c r="D294" s="169" t="s">
        <v>607</v>
      </c>
      <c r="E294" s="168" t="s">
        <v>148</v>
      </c>
      <c r="F294" s="41" t="s">
        <v>608</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136</v>
      </c>
      <c r="B295" s="168" t="s">
        <v>136</v>
      </c>
      <c r="C295" s="168" t="s">
        <v>588</v>
      </c>
      <c r="D295" s="169" t="s">
        <v>609</v>
      </c>
      <c r="E295" s="168" t="s">
        <v>148</v>
      </c>
      <c r="F295" s="41" t="s">
        <v>610</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136</v>
      </c>
      <c r="B296" s="168" t="s">
        <v>136</v>
      </c>
      <c r="C296" s="168" t="s">
        <v>588</v>
      </c>
      <c r="D296" s="169" t="s">
        <v>611</v>
      </c>
      <c r="E296" s="168" t="s">
        <v>148</v>
      </c>
      <c r="F296" s="41" t="s">
        <v>612</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136</v>
      </c>
      <c r="B297" s="168" t="s">
        <v>136</v>
      </c>
      <c r="C297" s="168" t="s">
        <v>588</v>
      </c>
      <c r="D297" s="169" t="s">
        <v>613</v>
      </c>
      <c r="E297" s="168" t="s">
        <v>148</v>
      </c>
      <c r="F297" s="41" t="s">
        <v>614</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136</v>
      </c>
      <c r="B298" s="168" t="s">
        <v>136</v>
      </c>
      <c r="C298" s="168" t="s">
        <v>588</v>
      </c>
      <c r="D298" s="169" t="s">
        <v>615</v>
      </c>
      <c r="E298" s="168" t="s">
        <v>148</v>
      </c>
      <c r="F298" s="41" t="s">
        <v>616</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136</v>
      </c>
      <c r="B299" s="168" t="s">
        <v>136</v>
      </c>
      <c r="C299" s="168" t="s">
        <v>588</v>
      </c>
      <c r="D299" s="169" t="s">
        <v>617</v>
      </c>
      <c r="E299" s="168" t="s">
        <v>148</v>
      </c>
      <c r="F299" s="41" t="s">
        <v>618</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136</v>
      </c>
      <c r="B300" s="168" t="s">
        <v>136</v>
      </c>
      <c r="C300" s="168" t="s">
        <v>588</v>
      </c>
      <c r="D300" s="169" t="s">
        <v>619</v>
      </c>
      <c r="E300" s="168" t="s">
        <v>148</v>
      </c>
      <c r="F300" s="41" t="s">
        <v>620</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136</v>
      </c>
      <c r="B301" s="168" t="s">
        <v>136</v>
      </c>
      <c r="C301" s="168" t="s">
        <v>588</v>
      </c>
      <c r="D301" s="169" t="s">
        <v>621</v>
      </c>
      <c r="E301" s="168" t="s">
        <v>148</v>
      </c>
      <c r="F301" s="41" t="s">
        <v>622</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136</v>
      </c>
      <c r="B302" s="168" t="s">
        <v>136</v>
      </c>
      <c r="C302" s="168" t="s">
        <v>588</v>
      </c>
      <c r="D302" s="169" t="s">
        <v>623</v>
      </c>
      <c r="E302" s="168" t="s">
        <v>148</v>
      </c>
      <c r="F302" s="41" t="s">
        <v>249</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136</v>
      </c>
      <c r="B303" s="168" t="s">
        <v>136</v>
      </c>
      <c r="C303" s="168" t="s">
        <v>588</v>
      </c>
      <c r="D303" s="169" t="s">
        <v>624</v>
      </c>
      <c r="E303" s="168" t="s">
        <v>148</v>
      </c>
      <c r="F303" s="41" t="s">
        <v>161</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136</v>
      </c>
      <c r="B304" s="168"/>
      <c r="C304" s="168" t="s">
        <v>588</v>
      </c>
      <c r="D304" s="169" t="s">
        <v>625</v>
      </c>
      <c r="E304" s="168" t="s">
        <v>148</v>
      </c>
      <c r="F304" s="41" t="s">
        <v>626</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136</v>
      </c>
      <c r="B305" s="478" t="s">
        <v>564</v>
      </c>
      <c r="C305" s="168"/>
      <c r="D305" s="169" t="s">
        <v>627</v>
      </c>
      <c r="E305" s="168"/>
      <c r="F305" s="41" t="s">
        <v>628</v>
      </c>
      <c r="G305" s="26">
        <f>SUMIF($C306:$C$1301,$D305,$G306:$G$1301)</f>
        <v>32665</v>
      </c>
      <c r="H305" s="26">
        <f>VLOOKUP(F305,全省预算!$F:$H,3,0)</f>
        <v>34200</v>
      </c>
      <c r="I305" s="26">
        <f>IFERROR(VLOOKUP(D305,全省调整!A:I,3,0),)</f>
        <v>29843</v>
      </c>
      <c r="J305" s="26">
        <f>VLOOKUP(F305,全省决算数!$B:$C,2,0)</f>
        <v>29843</v>
      </c>
      <c r="K305" s="428">
        <f t="shared" si="28"/>
        <v>0.914</v>
      </c>
      <c r="L305" s="428">
        <f t="shared" si="31"/>
        <v>0.873</v>
      </c>
      <c r="M305" s="428">
        <f t="shared" si="29"/>
        <v>1</v>
      </c>
      <c r="N305" s="135">
        <f t="shared" si="26"/>
        <v>-0.086</v>
      </c>
      <c r="O305" s="176" t="str">
        <f t="shared" si="27"/>
        <v>是</v>
      </c>
      <c r="P305" s="176" t="str">
        <f t="shared" si="30"/>
        <v>是</v>
      </c>
    </row>
    <row r="306" hidden="1" spans="1:16">
      <c r="A306" s="167" t="s">
        <v>136</v>
      </c>
      <c r="B306" s="168" t="s">
        <v>136</v>
      </c>
      <c r="C306" s="168" t="s">
        <v>627</v>
      </c>
      <c r="D306" s="169" t="s">
        <v>629</v>
      </c>
      <c r="E306" s="168" t="s">
        <v>148</v>
      </c>
      <c r="F306" s="41" t="s">
        <v>142</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136</v>
      </c>
      <c r="B307" s="168" t="s">
        <v>136</v>
      </c>
      <c r="C307" s="168" t="s">
        <v>627</v>
      </c>
      <c r="D307" s="169" t="s">
        <v>630</v>
      </c>
      <c r="E307" s="168" t="s">
        <v>148</v>
      </c>
      <c r="F307" s="41" t="s">
        <v>144</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136</v>
      </c>
      <c r="B308" s="168" t="s">
        <v>136</v>
      </c>
      <c r="C308" s="168" t="s">
        <v>627</v>
      </c>
      <c r="D308" s="169" t="s">
        <v>631</v>
      </c>
      <c r="E308" s="168" t="s">
        <v>148</v>
      </c>
      <c r="F308" s="41" t="s">
        <v>146</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136</v>
      </c>
      <c r="B309" s="168" t="s">
        <v>136</v>
      </c>
      <c r="C309" s="168" t="s">
        <v>627</v>
      </c>
      <c r="D309" s="169" t="s">
        <v>632</v>
      </c>
      <c r="E309" s="168" t="s">
        <v>148</v>
      </c>
      <c r="F309" s="41" t="s">
        <v>633</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136</v>
      </c>
      <c r="B310" s="168" t="s">
        <v>136</v>
      </c>
      <c r="C310" s="168" t="s">
        <v>627</v>
      </c>
      <c r="D310" s="169" t="s">
        <v>634</v>
      </c>
      <c r="E310" s="168" t="s">
        <v>148</v>
      </c>
      <c r="F310" s="41" t="s">
        <v>161</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136</v>
      </c>
      <c r="B311" s="168"/>
      <c r="C311" s="168" t="s">
        <v>627</v>
      </c>
      <c r="D311" s="169" t="s">
        <v>635</v>
      </c>
      <c r="E311" s="168" t="s">
        <v>148</v>
      </c>
      <c r="F311" s="41" t="s">
        <v>636</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136</v>
      </c>
      <c r="B312" s="478" t="s">
        <v>564</v>
      </c>
      <c r="C312" s="168"/>
      <c r="D312" s="169" t="s">
        <v>637</v>
      </c>
      <c r="E312" s="168"/>
      <c r="F312" s="41" t="s">
        <v>638</v>
      </c>
      <c r="G312" s="26">
        <f>SUMIF($C313:$C$1301,$D312,$G313:$G$1301)</f>
        <v>151850</v>
      </c>
      <c r="H312" s="26">
        <f>VLOOKUP(F312,全省预算!$F:$H,3,0)</f>
        <v>155800</v>
      </c>
      <c r="I312" s="26">
        <f>IFERROR(VLOOKUP(D312,全省调整!A:I,3,0),)</f>
        <v>168252</v>
      </c>
      <c r="J312" s="26">
        <f>VLOOKUP(F312,全省决算数!$B:$C,2,0)</f>
        <v>164572</v>
      </c>
      <c r="K312" s="428">
        <f t="shared" si="28"/>
        <v>1.084</v>
      </c>
      <c r="L312" s="428">
        <f t="shared" si="31"/>
        <v>1.056</v>
      </c>
      <c r="M312" s="428">
        <f t="shared" si="29"/>
        <v>0.978</v>
      </c>
      <c r="N312" s="135">
        <f t="shared" si="32"/>
        <v>0.084</v>
      </c>
      <c r="O312" s="176" t="str">
        <f t="shared" si="27"/>
        <v>是</v>
      </c>
      <c r="P312" s="176" t="str">
        <f t="shared" si="30"/>
        <v>是</v>
      </c>
    </row>
    <row r="313" hidden="1" spans="1:16">
      <c r="A313" s="167" t="s">
        <v>136</v>
      </c>
      <c r="B313" s="168" t="s">
        <v>136</v>
      </c>
      <c r="C313" s="168" t="s">
        <v>637</v>
      </c>
      <c r="D313" s="169" t="s">
        <v>639</v>
      </c>
      <c r="E313" s="168" t="s">
        <v>148</v>
      </c>
      <c r="F313" s="41" t="s">
        <v>142</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136</v>
      </c>
      <c r="B314" s="168" t="s">
        <v>136</v>
      </c>
      <c r="C314" s="168" t="s">
        <v>637</v>
      </c>
      <c r="D314" s="169" t="s">
        <v>640</v>
      </c>
      <c r="E314" s="168" t="s">
        <v>148</v>
      </c>
      <c r="F314" s="41" t="s">
        <v>144</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136</v>
      </c>
      <c r="B315" s="168" t="s">
        <v>136</v>
      </c>
      <c r="C315" s="168" t="s">
        <v>637</v>
      </c>
      <c r="D315" s="169" t="s">
        <v>641</v>
      </c>
      <c r="E315" s="168" t="s">
        <v>148</v>
      </c>
      <c r="F315" s="41" t="s">
        <v>146</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136</v>
      </c>
      <c r="B316" s="168" t="s">
        <v>136</v>
      </c>
      <c r="C316" s="168" t="s">
        <v>637</v>
      </c>
      <c r="D316" s="169" t="s">
        <v>642</v>
      </c>
      <c r="E316" s="168" t="s">
        <v>148</v>
      </c>
      <c r="F316" s="41" t="s">
        <v>643</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136</v>
      </c>
      <c r="B317" s="168" t="s">
        <v>136</v>
      </c>
      <c r="C317" s="168" t="s">
        <v>637</v>
      </c>
      <c r="D317" s="169" t="s">
        <v>644</v>
      </c>
      <c r="E317" s="168" t="s">
        <v>148</v>
      </c>
      <c r="F317" s="41" t="s">
        <v>645</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136</v>
      </c>
      <c r="B318" s="168" t="s">
        <v>136</v>
      </c>
      <c r="C318" s="168" t="s">
        <v>637</v>
      </c>
      <c r="D318" s="169" t="s">
        <v>646</v>
      </c>
      <c r="E318" s="168" t="s">
        <v>148</v>
      </c>
      <c r="F318" s="41" t="s">
        <v>647</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136</v>
      </c>
      <c r="B319" s="168" t="s">
        <v>136</v>
      </c>
      <c r="C319" s="168" t="s">
        <v>637</v>
      </c>
      <c r="D319" s="169" t="s">
        <v>648</v>
      </c>
      <c r="E319" s="168" t="s">
        <v>148</v>
      </c>
      <c r="F319" s="41" t="s">
        <v>649</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136</v>
      </c>
      <c r="B320" s="168" t="s">
        <v>136</v>
      </c>
      <c r="C320" s="168" t="s">
        <v>637</v>
      </c>
      <c r="D320" s="169" t="s">
        <v>650</v>
      </c>
      <c r="E320" s="168" t="s">
        <v>148</v>
      </c>
      <c r="F320" s="41" t="s">
        <v>651</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136</v>
      </c>
      <c r="B321" s="168" t="s">
        <v>136</v>
      </c>
      <c r="C321" s="168" t="s">
        <v>637</v>
      </c>
      <c r="D321" s="169" t="s">
        <v>652</v>
      </c>
      <c r="E321" s="168" t="s">
        <v>148</v>
      </c>
      <c r="F321" s="41" t="s">
        <v>653</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136</v>
      </c>
      <c r="B322" s="168" t="s">
        <v>136</v>
      </c>
      <c r="C322" s="168" t="s">
        <v>637</v>
      </c>
      <c r="D322" s="169" t="s">
        <v>654</v>
      </c>
      <c r="E322" s="168" t="s">
        <v>148</v>
      </c>
      <c r="F322" s="41" t="s">
        <v>161</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136</v>
      </c>
      <c r="B323" s="168"/>
      <c r="C323" s="168" t="s">
        <v>637</v>
      </c>
      <c r="D323" s="169" t="s">
        <v>655</v>
      </c>
      <c r="E323" s="168" t="s">
        <v>148</v>
      </c>
      <c r="F323" s="41" t="s">
        <v>656</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136</v>
      </c>
      <c r="B324" s="478" t="s">
        <v>564</v>
      </c>
      <c r="C324" s="168"/>
      <c r="D324" s="169" t="s">
        <v>657</v>
      </c>
      <c r="E324" s="168"/>
      <c r="F324" s="41" t="s">
        <v>658</v>
      </c>
      <c r="G324" s="26">
        <f>SUMIF($C325:$C$1301,$D324,$G325:$G$1301)</f>
        <v>203840</v>
      </c>
      <c r="H324" s="26">
        <f>VLOOKUP(F324,全省预算!$F:$H,3,0)</f>
        <v>209500</v>
      </c>
      <c r="I324" s="26">
        <f>IFERROR(VLOOKUP(D324,全省调整!A:I,3,0),)</f>
        <v>239520</v>
      </c>
      <c r="J324" s="26">
        <f>VLOOKUP(F324,全省决算数!$B:$C,2,0)</f>
        <v>233948</v>
      </c>
      <c r="K324" s="428">
        <f t="shared" si="28"/>
        <v>1.148</v>
      </c>
      <c r="L324" s="428">
        <f t="shared" si="31"/>
        <v>1.117</v>
      </c>
      <c r="M324" s="428">
        <f t="shared" si="29"/>
        <v>0.977</v>
      </c>
      <c r="N324" s="135">
        <f t="shared" si="32"/>
        <v>0.148</v>
      </c>
      <c r="O324" s="176" t="str">
        <f t="shared" ref="O324:O387" si="33">IF(F324&lt;&gt;"",IF(SUM(G324:J324)&lt;&gt;0,"是","否"),"空")</f>
        <v>是</v>
      </c>
      <c r="P324" s="176" t="str">
        <f t="shared" si="30"/>
        <v>是</v>
      </c>
    </row>
    <row r="325" hidden="1" spans="1:16">
      <c r="A325" s="167" t="s">
        <v>136</v>
      </c>
      <c r="B325" s="168" t="s">
        <v>136</v>
      </c>
      <c r="C325" s="168" t="s">
        <v>657</v>
      </c>
      <c r="D325" s="169" t="s">
        <v>659</v>
      </c>
      <c r="E325" s="168" t="s">
        <v>148</v>
      </c>
      <c r="F325" s="41" t="s">
        <v>142</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136</v>
      </c>
      <c r="B326" s="168" t="s">
        <v>136</v>
      </c>
      <c r="C326" s="168" t="s">
        <v>657</v>
      </c>
      <c r="D326" s="169" t="s">
        <v>660</v>
      </c>
      <c r="E326" s="168" t="s">
        <v>148</v>
      </c>
      <c r="F326" s="41" t="s">
        <v>144</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136</v>
      </c>
      <c r="B327" s="168" t="s">
        <v>136</v>
      </c>
      <c r="C327" s="168" t="s">
        <v>657</v>
      </c>
      <c r="D327" s="169" t="s">
        <v>661</v>
      </c>
      <c r="E327" s="168" t="s">
        <v>148</v>
      </c>
      <c r="F327" s="41" t="s">
        <v>146</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136</v>
      </c>
      <c r="B328" s="168" t="s">
        <v>136</v>
      </c>
      <c r="C328" s="168" t="s">
        <v>657</v>
      </c>
      <c r="D328" s="169" t="s">
        <v>662</v>
      </c>
      <c r="E328" s="168" t="s">
        <v>148</v>
      </c>
      <c r="F328" s="41" t="s">
        <v>663</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136</v>
      </c>
      <c r="B329" s="168" t="s">
        <v>136</v>
      </c>
      <c r="C329" s="168" t="s">
        <v>657</v>
      </c>
      <c r="D329" s="169" t="s">
        <v>664</v>
      </c>
      <c r="E329" s="168" t="s">
        <v>148</v>
      </c>
      <c r="F329" s="41" t="s">
        <v>665</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136</v>
      </c>
      <c r="B330" s="168" t="s">
        <v>136</v>
      </c>
      <c r="C330" s="168" t="s">
        <v>657</v>
      </c>
      <c r="D330" s="169" t="s">
        <v>666</v>
      </c>
      <c r="E330" s="168" t="s">
        <v>148</v>
      </c>
      <c r="F330" s="41" t="s">
        <v>667</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136</v>
      </c>
      <c r="B331" s="168" t="s">
        <v>136</v>
      </c>
      <c r="C331" s="168" t="s">
        <v>657</v>
      </c>
      <c r="D331" s="169" t="s">
        <v>668</v>
      </c>
      <c r="E331" s="168" t="s">
        <v>148</v>
      </c>
      <c r="F331" s="41" t="s">
        <v>161</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136</v>
      </c>
      <c r="B332" s="168"/>
      <c r="C332" s="168" t="s">
        <v>657</v>
      </c>
      <c r="D332" s="169" t="s">
        <v>669</v>
      </c>
      <c r="E332" s="168" t="s">
        <v>148</v>
      </c>
      <c r="F332" s="41" t="s">
        <v>670</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136</v>
      </c>
      <c r="B333" s="478" t="s">
        <v>564</v>
      </c>
      <c r="C333" s="168"/>
      <c r="D333" s="169" t="s">
        <v>671</v>
      </c>
      <c r="E333" s="168"/>
      <c r="F333" s="41" t="s">
        <v>672</v>
      </c>
      <c r="G333" s="26">
        <f>SUMIF($C334:$C$1301,$D333,$G334:$G$1301)</f>
        <v>93343</v>
      </c>
      <c r="H333" s="26">
        <f>VLOOKUP(F333,全省预算!$F:$H,3,0)</f>
        <v>96200</v>
      </c>
      <c r="I333" s="26">
        <f>IFERROR(VLOOKUP(D333,全省调整!A:I,3,0),)</f>
        <v>102749</v>
      </c>
      <c r="J333" s="26">
        <f>VLOOKUP(F333,全省决算数!$B:$C,2,0)</f>
        <v>102182</v>
      </c>
      <c r="K333" s="428">
        <f t="shared" si="34"/>
        <v>1.095</v>
      </c>
      <c r="L333" s="428">
        <f t="shared" si="37"/>
        <v>1.062</v>
      </c>
      <c r="M333" s="428">
        <f t="shared" si="35"/>
        <v>0.994</v>
      </c>
      <c r="N333" s="135">
        <f t="shared" si="32"/>
        <v>0.095</v>
      </c>
      <c r="O333" s="176" t="str">
        <f t="shared" si="33"/>
        <v>是</v>
      </c>
      <c r="P333" s="176" t="str">
        <f t="shared" si="36"/>
        <v>是</v>
      </c>
    </row>
    <row r="334" hidden="1" spans="1:16">
      <c r="A334" s="167" t="s">
        <v>136</v>
      </c>
      <c r="B334" s="168" t="s">
        <v>136</v>
      </c>
      <c r="C334" s="168" t="s">
        <v>671</v>
      </c>
      <c r="D334" s="169" t="s">
        <v>673</v>
      </c>
      <c r="E334" s="168" t="s">
        <v>148</v>
      </c>
      <c r="F334" s="41" t="s">
        <v>142</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136</v>
      </c>
      <c r="B335" s="168" t="s">
        <v>136</v>
      </c>
      <c r="C335" s="168" t="s">
        <v>671</v>
      </c>
      <c r="D335" s="169" t="s">
        <v>674</v>
      </c>
      <c r="E335" s="168" t="s">
        <v>148</v>
      </c>
      <c r="F335" s="41" t="s">
        <v>144</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136</v>
      </c>
      <c r="B336" s="168" t="s">
        <v>136</v>
      </c>
      <c r="C336" s="168" t="s">
        <v>671</v>
      </c>
      <c r="D336" s="169" t="s">
        <v>675</v>
      </c>
      <c r="E336" s="168" t="s">
        <v>148</v>
      </c>
      <c r="F336" s="41" t="s">
        <v>146</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136</v>
      </c>
      <c r="B337" s="168" t="s">
        <v>136</v>
      </c>
      <c r="C337" s="168" t="s">
        <v>671</v>
      </c>
      <c r="D337" s="169" t="s">
        <v>676</v>
      </c>
      <c r="E337" s="168" t="s">
        <v>148</v>
      </c>
      <c r="F337" s="41" t="s">
        <v>677</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136</v>
      </c>
      <c r="B338" s="168" t="s">
        <v>136</v>
      </c>
      <c r="C338" s="168" t="s">
        <v>671</v>
      </c>
      <c r="D338" s="169" t="s">
        <v>678</v>
      </c>
      <c r="E338" s="168" t="s">
        <v>148</v>
      </c>
      <c r="F338" s="41" t="s">
        <v>679</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136</v>
      </c>
      <c r="B339" s="168" t="s">
        <v>136</v>
      </c>
      <c r="C339" s="168" t="s">
        <v>671</v>
      </c>
      <c r="D339" s="169" t="s">
        <v>680</v>
      </c>
      <c r="E339" s="168" t="s">
        <v>148</v>
      </c>
      <c r="F339" s="41" t="s">
        <v>681</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136</v>
      </c>
      <c r="B340" s="168" t="s">
        <v>136</v>
      </c>
      <c r="C340" s="168" t="s">
        <v>671</v>
      </c>
      <c r="D340" s="169" t="s">
        <v>682</v>
      </c>
      <c r="E340" s="168" t="s">
        <v>148</v>
      </c>
      <c r="F340" s="41" t="s">
        <v>683</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136</v>
      </c>
      <c r="B341" s="168" t="s">
        <v>136</v>
      </c>
      <c r="C341" s="168" t="s">
        <v>671</v>
      </c>
      <c r="D341" s="169" t="s">
        <v>684</v>
      </c>
      <c r="E341" s="168" t="s">
        <v>148</v>
      </c>
      <c r="F341" s="41" t="s">
        <v>685</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136</v>
      </c>
      <c r="B342" s="168" t="s">
        <v>136</v>
      </c>
      <c r="C342" s="168" t="s">
        <v>671</v>
      </c>
      <c r="D342" s="169" t="s">
        <v>686</v>
      </c>
      <c r="E342" s="168" t="s">
        <v>148</v>
      </c>
      <c r="F342" s="41" t="s">
        <v>687</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136</v>
      </c>
      <c r="B343" s="168" t="s">
        <v>136</v>
      </c>
      <c r="C343" s="168" t="s">
        <v>671</v>
      </c>
      <c r="D343" s="169" t="s">
        <v>688</v>
      </c>
      <c r="E343" s="168" t="s">
        <v>148</v>
      </c>
      <c r="F343" s="41" t="s">
        <v>161</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136</v>
      </c>
      <c r="B344" s="168"/>
      <c r="C344" s="168" t="s">
        <v>671</v>
      </c>
      <c r="D344" s="169" t="s">
        <v>689</v>
      </c>
      <c r="E344" s="168" t="s">
        <v>148</v>
      </c>
      <c r="F344" s="41" t="s">
        <v>690</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136</v>
      </c>
      <c r="B345" s="478" t="s">
        <v>564</v>
      </c>
      <c r="C345" s="168"/>
      <c r="D345" s="169" t="s">
        <v>691</v>
      </c>
      <c r="E345" s="168"/>
      <c r="F345" s="41" t="s">
        <v>692</v>
      </c>
      <c r="G345" s="26">
        <f>SUMIF($C346:$C$1301,$D345,$G346:$G$1301)</f>
        <v>205573</v>
      </c>
      <c r="H345" s="26">
        <f>VLOOKUP(F345,全省预算!$F:$H,3,0)</f>
        <v>212400</v>
      </c>
      <c r="I345" s="26">
        <f>IFERROR(VLOOKUP(D345,全省调整!A:I,3,0),)</f>
        <v>226138</v>
      </c>
      <c r="J345" s="26">
        <f>VLOOKUP(F345,全省决算数!$B:$C,2,0)</f>
        <v>221117</v>
      </c>
      <c r="K345" s="428">
        <f t="shared" si="34"/>
        <v>1.076</v>
      </c>
      <c r="L345" s="428">
        <f t="shared" si="37"/>
        <v>1.041</v>
      </c>
      <c r="M345" s="428">
        <f t="shared" si="35"/>
        <v>0.978</v>
      </c>
      <c r="N345" s="135">
        <f t="shared" si="32"/>
        <v>0.076</v>
      </c>
      <c r="O345" s="176" t="str">
        <f t="shared" si="33"/>
        <v>是</v>
      </c>
      <c r="P345" s="176" t="str">
        <f t="shared" si="36"/>
        <v>是</v>
      </c>
    </row>
    <row r="346" hidden="1" spans="1:16">
      <c r="A346" s="167" t="s">
        <v>136</v>
      </c>
      <c r="B346" s="168" t="s">
        <v>136</v>
      </c>
      <c r="C346" s="168" t="s">
        <v>691</v>
      </c>
      <c r="D346" s="169" t="s">
        <v>693</v>
      </c>
      <c r="E346" s="168" t="s">
        <v>148</v>
      </c>
      <c r="F346" s="41" t="s">
        <v>142</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136</v>
      </c>
      <c r="B347" s="168" t="s">
        <v>136</v>
      </c>
      <c r="C347" s="168" t="s">
        <v>691</v>
      </c>
      <c r="D347" s="169" t="s">
        <v>694</v>
      </c>
      <c r="E347" s="168" t="s">
        <v>148</v>
      </c>
      <c r="F347" s="41" t="s">
        <v>144</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136</v>
      </c>
      <c r="B348" s="168" t="s">
        <v>136</v>
      </c>
      <c r="C348" s="168" t="s">
        <v>691</v>
      </c>
      <c r="D348" s="169" t="s">
        <v>695</v>
      </c>
      <c r="E348" s="168" t="s">
        <v>148</v>
      </c>
      <c r="F348" s="41" t="s">
        <v>146</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136</v>
      </c>
      <c r="B349" s="168" t="s">
        <v>136</v>
      </c>
      <c r="C349" s="168" t="s">
        <v>691</v>
      </c>
      <c r="D349" s="169" t="s">
        <v>696</v>
      </c>
      <c r="E349" s="168" t="s">
        <v>148</v>
      </c>
      <c r="F349" s="41" t="s">
        <v>697</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136</v>
      </c>
      <c r="B350" s="168" t="s">
        <v>136</v>
      </c>
      <c r="C350" s="168" t="s">
        <v>691</v>
      </c>
      <c r="D350" s="169" t="s">
        <v>698</v>
      </c>
      <c r="E350" s="168" t="s">
        <v>148</v>
      </c>
      <c r="F350" s="41" t="s">
        <v>699</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136</v>
      </c>
      <c r="B351" s="168" t="s">
        <v>136</v>
      </c>
      <c r="C351" s="168" t="s">
        <v>691</v>
      </c>
      <c r="D351" s="169" t="s">
        <v>700</v>
      </c>
      <c r="E351" s="168" t="s">
        <v>148</v>
      </c>
      <c r="F351" s="41" t="s">
        <v>701</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136</v>
      </c>
      <c r="B352" s="168" t="s">
        <v>136</v>
      </c>
      <c r="C352" s="168" t="s">
        <v>691</v>
      </c>
      <c r="D352" s="169" t="s">
        <v>702</v>
      </c>
      <c r="E352" s="168" t="s">
        <v>148</v>
      </c>
      <c r="F352" s="41" t="s">
        <v>161</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136</v>
      </c>
      <c r="B353" s="168"/>
      <c r="C353" s="168" t="s">
        <v>691</v>
      </c>
      <c r="D353" s="169" t="s">
        <v>703</v>
      </c>
      <c r="E353" s="168" t="s">
        <v>148</v>
      </c>
      <c r="F353" s="41" t="s">
        <v>704</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136</v>
      </c>
      <c r="B354" s="478" t="s">
        <v>564</v>
      </c>
      <c r="C354" s="168"/>
      <c r="D354" s="169" t="s">
        <v>705</v>
      </c>
      <c r="E354" s="168"/>
      <c r="F354" s="41" t="s">
        <v>706</v>
      </c>
      <c r="G354" s="26">
        <f>SUMIF($C355:$C$1301,$D354,$G355:$G$1301)</f>
        <v>56054</v>
      </c>
      <c r="H354" s="26">
        <f>VLOOKUP(F354,全省预算!$F:$H,3,0)</f>
        <v>58000</v>
      </c>
      <c r="I354" s="26">
        <f>IFERROR(VLOOKUP(D354,全省调整!A:I,3,0),)</f>
        <v>76215</v>
      </c>
      <c r="J354" s="26">
        <f>VLOOKUP(F354,全省决算数!$B:$C,2,0)</f>
        <v>70640</v>
      </c>
      <c r="K354" s="428">
        <f t="shared" si="34"/>
        <v>1.26</v>
      </c>
      <c r="L354" s="428">
        <f t="shared" si="37"/>
        <v>1.218</v>
      </c>
      <c r="M354" s="428">
        <f t="shared" si="35"/>
        <v>0.927</v>
      </c>
      <c r="N354" s="135">
        <f t="shared" si="32"/>
        <v>0.26</v>
      </c>
      <c r="O354" s="176" t="str">
        <f t="shared" si="33"/>
        <v>是</v>
      </c>
      <c r="P354" s="176" t="str">
        <f t="shared" si="36"/>
        <v>是</v>
      </c>
    </row>
    <row r="355" hidden="1" spans="1:16">
      <c r="A355" s="167" t="s">
        <v>136</v>
      </c>
      <c r="B355" s="168" t="s">
        <v>136</v>
      </c>
      <c r="C355" s="168" t="s">
        <v>705</v>
      </c>
      <c r="D355" s="169" t="s">
        <v>707</v>
      </c>
      <c r="E355" s="168" t="s">
        <v>148</v>
      </c>
      <c r="F355" s="41" t="s">
        <v>142</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136</v>
      </c>
      <c r="B356" s="168" t="s">
        <v>136</v>
      </c>
      <c r="C356" s="168" t="s">
        <v>705</v>
      </c>
      <c r="D356" s="169" t="s">
        <v>708</v>
      </c>
      <c r="E356" s="168" t="s">
        <v>148</v>
      </c>
      <c r="F356" s="41" t="s">
        <v>144</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136</v>
      </c>
      <c r="B357" s="168" t="s">
        <v>136</v>
      </c>
      <c r="C357" s="168" t="s">
        <v>705</v>
      </c>
      <c r="D357" s="169" t="s">
        <v>709</v>
      </c>
      <c r="E357" s="168" t="s">
        <v>148</v>
      </c>
      <c r="F357" s="41" t="s">
        <v>146</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136</v>
      </c>
      <c r="B358" s="168" t="s">
        <v>136</v>
      </c>
      <c r="C358" s="168" t="s">
        <v>705</v>
      </c>
      <c r="D358" s="169" t="s">
        <v>710</v>
      </c>
      <c r="E358" s="168" t="s">
        <v>148</v>
      </c>
      <c r="F358" s="41" t="s">
        <v>711</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136</v>
      </c>
      <c r="B359" s="168" t="s">
        <v>136</v>
      </c>
      <c r="C359" s="168" t="s">
        <v>705</v>
      </c>
      <c r="D359" s="169" t="s">
        <v>712</v>
      </c>
      <c r="E359" s="168" t="s">
        <v>148</v>
      </c>
      <c r="F359" s="41" t="s">
        <v>713</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136</v>
      </c>
      <c r="B360" s="168" t="s">
        <v>136</v>
      </c>
      <c r="C360" s="168" t="s">
        <v>705</v>
      </c>
      <c r="D360" s="169" t="s">
        <v>714</v>
      </c>
      <c r="E360" s="168" t="s">
        <v>148</v>
      </c>
      <c r="F360" s="41" t="s">
        <v>715</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136</v>
      </c>
      <c r="B361" s="168" t="s">
        <v>136</v>
      </c>
      <c r="C361" s="168" t="s">
        <v>705</v>
      </c>
      <c r="D361" s="169" t="s">
        <v>716</v>
      </c>
      <c r="E361" s="168" t="s">
        <v>148</v>
      </c>
      <c r="F361" s="41" t="s">
        <v>161</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136</v>
      </c>
      <c r="B362" s="168"/>
      <c r="C362" s="168" t="s">
        <v>705</v>
      </c>
      <c r="D362" s="169" t="s">
        <v>717</v>
      </c>
      <c r="E362" s="168" t="s">
        <v>148</v>
      </c>
      <c r="F362" s="41" t="s">
        <v>718</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136</v>
      </c>
      <c r="B363" s="478" t="s">
        <v>564</v>
      </c>
      <c r="C363" s="168"/>
      <c r="D363" s="169" t="s">
        <v>719</v>
      </c>
      <c r="E363" s="168"/>
      <c r="F363" s="41" t="s">
        <v>720</v>
      </c>
      <c r="G363" s="26">
        <f>SUMIF($C364:$C$1301,$D363,$G364:$G$1301)</f>
        <v>1912</v>
      </c>
      <c r="H363" s="26">
        <f>VLOOKUP(F363,全省预算!$F:$H,3,0)</f>
        <v>1985</v>
      </c>
      <c r="I363" s="26">
        <f>IFERROR(VLOOKUP(D363,全省调整!A:I,3,0),)</f>
        <v>2412</v>
      </c>
      <c r="J363" s="26">
        <f>VLOOKUP(F363,全省决算数!$B:$C,2,0)</f>
        <v>2412</v>
      </c>
      <c r="K363" s="428">
        <f t="shared" si="34"/>
        <v>1.262</v>
      </c>
      <c r="L363" s="428">
        <f t="shared" si="37"/>
        <v>1.215</v>
      </c>
      <c r="M363" s="428">
        <f t="shared" si="35"/>
        <v>1</v>
      </c>
      <c r="N363" s="135">
        <f t="shared" si="32"/>
        <v>0.262</v>
      </c>
      <c r="O363" s="176" t="str">
        <f t="shared" si="33"/>
        <v>是</v>
      </c>
      <c r="P363" s="176" t="str">
        <f t="shared" si="36"/>
        <v>是</v>
      </c>
    </row>
    <row r="364" hidden="1" spans="1:16">
      <c r="A364" s="167" t="s">
        <v>136</v>
      </c>
      <c r="B364" s="168" t="s">
        <v>136</v>
      </c>
      <c r="C364" s="168" t="s">
        <v>719</v>
      </c>
      <c r="D364" s="169" t="s">
        <v>721</v>
      </c>
      <c r="E364" s="168" t="s">
        <v>148</v>
      </c>
      <c r="F364" s="41" t="s">
        <v>142</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136</v>
      </c>
      <c r="B365" s="168" t="s">
        <v>136</v>
      </c>
      <c r="C365" s="168" t="s">
        <v>719</v>
      </c>
      <c r="D365" s="169" t="s">
        <v>722</v>
      </c>
      <c r="E365" s="168" t="s">
        <v>148</v>
      </c>
      <c r="F365" s="41" t="s">
        <v>144</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136</v>
      </c>
      <c r="B366" s="168" t="s">
        <v>136</v>
      </c>
      <c r="C366" s="168" t="s">
        <v>719</v>
      </c>
      <c r="D366" s="169" t="s">
        <v>723</v>
      </c>
      <c r="E366" s="168" t="s">
        <v>148</v>
      </c>
      <c r="F366" s="41" t="s">
        <v>146</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136</v>
      </c>
      <c r="B367" s="168" t="s">
        <v>136</v>
      </c>
      <c r="C367" s="168" t="s">
        <v>719</v>
      </c>
      <c r="D367" s="169" t="s">
        <v>724</v>
      </c>
      <c r="E367" s="168" t="s">
        <v>148</v>
      </c>
      <c r="F367" s="41" t="s">
        <v>725</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136</v>
      </c>
      <c r="B368" s="168" t="s">
        <v>136</v>
      </c>
      <c r="C368" s="168" t="s">
        <v>719</v>
      </c>
      <c r="D368" s="169" t="s">
        <v>726</v>
      </c>
      <c r="E368" s="168" t="s">
        <v>148</v>
      </c>
      <c r="F368" s="41" t="s">
        <v>727</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136</v>
      </c>
      <c r="B369" s="168" t="s">
        <v>136</v>
      </c>
      <c r="C369" s="168" t="s">
        <v>719</v>
      </c>
      <c r="D369" s="169" t="s">
        <v>728</v>
      </c>
      <c r="E369" s="168" t="s">
        <v>148</v>
      </c>
      <c r="F369" s="41" t="s">
        <v>161</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136</v>
      </c>
      <c r="B370" s="168"/>
      <c r="C370" s="168" t="s">
        <v>719</v>
      </c>
      <c r="D370" s="169" t="s">
        <v>729</v>
      </c>
      <c r="E370" s="168" t="s">
        <v>148</v>
      </c>
      <c r="F370" s="41" t="s">
        <v>730</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136</v>
      </c>
      <c r="B371" s="478" t="s">
        <v>564</v>
      </c>
      <c r="C371" s="168"/>
      <c r="D371" s="169" t="s">
        <v>731</v>
      </c>
      <c r="E371" s="168"/>
      <c r="F371" s="41" t="s">
        <v>732</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136</v>
      </c>
      <c r="B372" s="168" t="s">
        <v>136</v>
      </c>
      <c r="C372" s="168" t="s">
        <v>731</v>
      </c>
      <c r="D372" s="169" t="s">
        <v>733</v>
      </c>
      <c r="E372" s="168" t="s">
        <v>148</v>
      </c>
      <c r="F372" s="41" t="s">
        <v>142</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136</v>
      </c>
      <c r="B373" s="168" t="s">
        <v>136</v>
      </c>
      <c r="C373" s="168" t="s">
        <v>731</v>
      </c>
      <c r="D373" s="169" t="s">
        <v>734</v>
      </c>
      <c r="E373" s="168" t="s">
        <v>148</v>
      </c>
      <c r="F373" s="41" t="s">
        <v>144</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136</v>
      </c>
      <c r="B374" s="168" t="s">
        <v>136</v>
      </c>
      <c r="C374" s="168" t="s">
        <v>731</v>
      </c>
      <c r="D374" s="169" t="s">
        <v>735</v>
      </c>
      <c r="E374" s="168" t="s">
        <v>148</v>
      </c>
      <c r="F374" s="41" t="s">
        <v>736</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136</v>
      </c>
      <c r="B375" s="168" t="s">
        <v>136</v>
      </c>
      <c r="C375" s="168" t="s">
        <v>731</v>
      </c>
      <c r="D375" s="169" t="s">
        <v>737</v>
      </c>
      <c r="E375" s="168" t="s">
        <v>148</v>
      </c>
      <c r="F375" s="41" t="s">
        <v>738</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136</v>
      </c>
      <c r="B376" s="168" t="s">
        <v>136</v>
      </c>
      <c r="C376" s="168" t="s">
        <v>731</v>
      </c>
      <c r="D376" s="169" t="s">
        <v>739</v>
      </c>
      <c r="E376" s="168" t="s">
        <v>148</v>
      </c>
      <c r="F376" s="41" t="s">
        <v>740</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136</v>
      </c>
      <c r="B377" s="168" t="s">
        <v>136</v>
      </c>
      <c r="C377" s="168" t="s">
        <v>731</v>
      </c>
      <c r="D377" s="169" t="s">
        <v>741</v>
      </c>
      <c r="E377" s="168" t="s">
        <v>148</v>
      </c>
      <c r="F377" s="41" t="s">
        <v>618</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136</v>
      </c>
      <c r="B378" s="168" t="s">
        <v>136</v>
      </c>
      <c r="C378" s="168" t="s">
        <v>731</v>
      </c>
      <c r="D378" s="169" t="s">
        <v>742</v>
      </c>
      <c r="E378" s="168" t="s">
        <v>148</v>
      </c>
      <c r="F378" s="41" t="s">
        <v>743</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136</v>
      </c>
      <c r="B379" s="168" t="s">
        <v>564</v>
      </c>
      <c r="C379" s="168"/>
      <c r="D379" s="169" t="s">
        <v>744</v>
      </c>
      <c r="E379" s="168" t="s">
        <v>148</v>
      </c>
      <c r="F379" s="41" t="s">
        <v>745</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28">
        <f t="shared" si="34"/>
        <v>3.428</v>
      </c>
      <c r="L379" s="428">
        <f t="shared" si="37"/>
        <v>3.344</v>
      </c>
      <c r="M379" s="428">
        <f t="shared" si="35"/>
        <v>0.936</v>
      </c>
      <c r="N379" s="135">
        <f t="shared" si="38"/>
        <v>2.428</v>
      </c>
      <c r="O379" s="176" t="str">
        <f t="shared" si="33"/>
        <v>是</v>
      </c>
      <c r="P379" s="176" t="str">
        <f t="shared" si="36"/>
        <v>是</v>
      </c>
    </row>
    <row r="380" ht="21.95" customHeight="1" spans="1:16">
      <c r="A380" s="167" t="s">
        <v>135</v>
      </c>
      <c r="B380" s="168" t="s">
        <v>136</v>
      </c>
      <c r="C380" s="168" t="s">
        <v>136</v>
      </c>
      <c r="D380" s="169" t="s">
        <v>746</v>
      </c>
      <c r="E380" s="168" t="s">
        <v>136</v>
      </c>
      <c r="F380" s="43" t="s">
        <v>747</v>
      </c>
      <c r="G380" s="170">
        <f>SUMIF($B381:$B$1301,$D380,$G381:$G$1301)</f>
        <v>6749390</v>
      </c>
      <c r="H380" s="170">
        <f>VLOOKUP(F380,全省预算!$F:$H,3,0)</f>
        <v>6983000</v>
      </c>
      <c r="I380" s="170">
        <f>SUMIF($B381:$B$1301,$D380,$I381:$I$1301)</f>
        <v>7989611</v>
      </c>
      <c r="J380" s="170">
        <f>VLOOKUP(F380,全省决算数!$B:$C,2,0)</f>
        <v>7674623</v>
      </c>
      <c r="K380" s="426">
        <f t="shared" si="34"/>
        <v>1.137</v>
      </c>
      <c r="L380" s="426">
        <f t="shared" si="37"/>
        <v>1.099</v>
      </c>
      <c r="M380" s="426">
        <f t="shared" si="35"/>
        <v>0.961</v>
      </c>
      <c r="N380" s="133">
        <f t="shared" si="38"/>
        <v>0.137</v>
      </c>
      <c r="O380" s="176" t="str">
        <f t="shared" si="33"/>
        <v>是</v>
      </c>
      <c r="P380" s="176" t="str">
        <f t="shared" si="36"/>
        <v>是</v>
      </c>
    </row>
    <row r="381" ht="21.95" customHeight="1" spans="1:16">
      <c r="A381" s="167" t="s">
        <v>136</v>
      </c>
      <c r="B381" s="168" t="s">
        <v>746</v>
      </c>
      <c r="C381" s="168" t="s">
        <v>136</v>
      </c>
      <c r="D381" s="169" t="s">
        <v>748</v>
      </c>
      <c r="E381" s="168" t="s">
        <v>136</v>
      </c>
      <c r="F381" s="41" t="s">
        <v>749</v>
      </c>
      <c r="G381" s="26">
        <f>SUMIF($C382:$C$1301,$D381,$G382:$G$1301)</f>
        <v>81977</v>
      </c>
      <c r="H381" s="26">
        <f>VLOOKUP(F381,全省预算!$F:$H,3,0)</f>
        <v>84000</v>
      </c>
      <c r="I381" s="26">
        <f>IFERROR(VLOOKUP(D381,全省调整!A:I,3,0),)</f>
        <v>112913</v>
      </c>
      <c r="J381" s="26">
        <f>VLOOKUP(F381,全省决算数!$B:$C,2,0)</f>
        <v>111289</v>
      </c>
      <c r="K381" s="428">
        <f t="shared" si="34"/>
        <v>1.358</v>
      </c>
      <c r="L381" s="428">
        <f t="shared" si="37"/>
        <v>1.325</v>
      </c>
      <c r="M381" s="428">
        <f t="shared" si="35"/>
        <v>0.986</v>
      </c>
      <c r="N381" s="133">
        <f t="shared" si="38"/>
        <v>0.358</v>
      </c>
      <c r="O381" s="176" t="str">
        <f t="shared" si="33"/>
        <v>是</v>
      </c>
      <c r="P381" s="176" t="str">
        <f t="shared" si="36"/>
        <v>是</v>
      </c>
    </row>
    <row r="382" hidden="1" spans="1:16">
      <c r="A382" s="167" t="s">
        <v>136</v>
      </c>
      <c r="B382" s="168" t="s">
        <v>136</v>
      </c>
      <c r="C382" s="168" t="s">
        <v>748</v>
      </c>
      <c r="D382" s="169" t="s">
        <v>750</v>
      </c>
      <c r="E382" s="168" t="s">
        <v>148</v>
      </c>
      <c r="F382" s="41" t="s">
        <v>142</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136</v>
      </c>
      <c r="B383" s="168" t="s">
        <v>136</v>
      </c>
      <c r="C383" s="168" t="s">
        <v>748</v>
      </c>
      <c r="D383" s="169" t="s">
        <v>751</v>
      </c>
      <c r="E383" s="168" t="s">
        <v>148</v>
      </c>
      <c r="F383" s="41" t="s">
        <v>144</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136</v>
      </c>
      <c r="B384" s="168" t="s">
        <v>136</v>
      </c>
      <c r="C384" s="168" t="s">
        <v>748</v>
      </c>
      <c r="D384" s="169" t="s">
        <v>752</v>
      </c>
      <c r="E384" s="168" t="s">
        <v>148</v>
      </c>
      <c r="F384" s="41" t="s">
        <v>146</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136</v>
      </c>
      <c r="B385" s="168" t="s">
        <v>136</v>
      </c>
      <c r="C385" s="168" t="s">
        <v>748</v>
      </c>
      <c r="D385" s="169" t="s">
        <v>753</v>
      </c>
      <c r="E385" s="168" t="s">
        <v>148</v>
      </c>
      <c r="F385" s="41" t="s">
        <v>754</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136</v>
      </c>
      <c r="B386" s="168" t="s">
        <v>746</v>
      </c>
      <c r="C386" s="168" t="s">
        <v>136</v>
      </c>
      <c r="D386" s="169" t="s">
        <v>755</v>
      </c>
      <c r="E386" s="168" t="s">
        <v>136</v>
      </c>
      <c r="F386" s="41" t="s">
        <v>756</v>
      </c>
      <c r="G386" s="26">
        <f>SUMIF($C387:$C$1301,$D386,$G387:$G$1301)</f>
        <v>5448835</v>
      </c>
      <c r="H386" s="26">
        <f>VLOOKUP(F386,全省预算!$F:$H,3,0)</f>
        <v>5643650</v>
      </c>
      <c r="I386" s="26">
        <f>IFERROR(VLOOKUP(D386,全省调整!A:I,3,0),)</f>
        <v>6506650</v>
      </c>
      <c r="J386" s="26">
        <f>VLOOKUP(F386,全省决算数!$B:$C,2,0)</f>
        <v>6371573</v>
      </c>
      <c r="K386" s="428">
        <f t="shared" si="34"/>
        <v>1.169</v>
      </c>
      <c r="L386" s="428">
        <f t="shared" si="37"/>
        <v>1.129</v>
      </c>
      <c r="M386" s="428">
        <f t="shared" si="35"/>
        <v>0.979</v>
      </c>
      <c r="N386" s="133">
        <f t="shared" si="38"/>
        <v>0.169</v>
      </c>
      <c r="O386" s="176" t="str">
        <f t="shared" si="33"/>
        <v>是</v>
      </c>
      <c r="P386" s="176" t="str">
        <f t="shared" si="36"/>
        <v>是</v>
      </c>
    </row>
    <row r="387" hidden="1" spans="1:16">
      <c r="A387" s="167" t="s">
        <v>136</v>
      </c>
      <c r="B387" s="168" t="s">
        <v>136</v>
      </c>
      <c r="C387" s="168" t="s">
        <v>755</v>
      </c>
      <c r="D387" s="169" t="s">
        <v>757</v>
      </c>
      <c r="E387" s="168" t="s">
        <v>148</v>
      </c>
      <c r="F387" s="41" t="s">
        <v>758</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136</v>
      </c>
      <c r="B388" s="168" t="s">
        <v>136</v>
      </c>
      <c r="C388" s="168" t="s">
        <v>755</v>
      </c>
      <c r="D388" s="169" t="s">
        <v>759</v>
      </c>
      <c r="E388" s="168" t="s">
        <v>148</v>
      </c>
      <c r="F388" s="41" t="s">
        <v>760</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136</v>
      </c>
      <c r="B389" s="168" t="s">
        <v>136</v>
      </c>
      <c r="C389" s="168" t="s">
        <v>755</v>
      </c>
      <c r="D389" s="169" t="s">
        <v>761</v>
      </c>
      <c r="E389" s="168" t="s">
        <v>148</v>
      </c>
      <c r="F389" s="41" t="s">
        <v>762</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136</v>
      </c>
      <c r="B390" s="168" t="s">
        <v>136</v>
      </c>
      <c r="C390" s="168" t="s">
        <v>755</v>
      </c>
      <c r="D390" s="169" t="s">
        <v>763</v>
      </c>
      <c r="E390" s="168" t="s">
        <v>148</v>
      </c>
      <c r="F390" s="41" t="s">
        <v>764</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136</v>
      </c>
      <c r="B391" s="178" t="s">
        <v>136</v>
      </c>
      <c r="C391" s="178" t="s">
        <v>755</v>
      </c>
      <c r="D391" s="179" t="s">
        <v>765</v>
      </c>
      <c r="E391" s="178" t="s">
        <v>148</v>
      </c>
      <c r="F391" s="41" t="s">
        <v>766</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136</v>
      </c>
      <c r="B392" s="168" t="s">
        <v>136</v>
      </c>
      <c r="C392" s="168" t="s">
        <v>755</v>
      </c>
      <c r="D392" s="169" t="s">
        <v>767</v>
      </c>
      <c r="E392" s="168" t="s">
        <v>148</v>
      </c>
      <c r="F392" s="41" t="s">
        <v>768</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136</v>
      </c>
      <c r="B393" s="168" t="s">
        <v>136</v>
      </c>
      <c r="C393" s="168" t="s">
        <v>755</v>
      </c>
      <c r="D393" s="169" t="s">
        <v>769</v>
      </c>
      <c r="E393" s="168" t="s">
        <v>148</v>
      </c>
      <c r="F393" s="41" t="s">
        <v>770</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136</v>
      </c>
      <c r="B394" s="178"/>
      <c r="C394" s="178" t="s">
        <v>755</v>
      </c>
      <c r="D394" s="179" t="s">
        <v>771</v>
      </c>
      <c r="E394" s="178" t="s">
        <v>148</v>
      </c>
      <c r="F394" s="41" t="s">
        <v>772</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136</v>
      </c>
      <c r="B395" s="478" t="s">
        <v>746</v>
      </c>
      <c r="C395" s="168"/>
      <c r="D395" s="169" t="s">
        <v>773</v>
      </c>
      <c r="E395" s="168"/>
      <c r="F395" s="27" t="s">
        <v>774</v>
      </c>
      <c r="G395" s="26">
        <f>SUMIF($C396:$C$1301,$D395,$G396:$G$1301)</f>
        <v>515702</v>
      </c>
      <c r="H395" s="26">
        <f>VLOOKUP(F395,全省预算!$F:$H,3,0)</f>
        <v>539230</v>
      </c>
      <c r="I395" s="26">
        <f>IFERROR(VLOOKUP(D395,全省调整!A:I,3,0),)</f>
        <v>675601</v>
      </c>
      <c r="J395" s="26">
        <f>VLOOKUP(F395,全省决算数!$B:$C,2,0)</f>
        <v>619116</v>
      </c>
      <c r="K395" s="428">
        <f t="shared" si="40"/>
        <v>1.201</v>
      </c>
      <c r="L395" s="428">
        <f t="shared" si="43"/>
        <v>1.148</v>
      </c>
      <c r="M395" s="428">
        <f t="shared" si="41"/>
        <v>0.916</v>
      </c>
      <c r="N395" s="133">
        <f t="shared" si="38"/>
        <v>0.201</v>
      </c>
      <c r="O395" s="176" t="str">
        <f t="shared" si="39"/>
        <v>是</v>
      </c>
      <c r="P395" s="176" t="str">
        <f t="shared" si="42"/>
        <v>是</v>
      </c>
    </row>
    <row r="396" hidden="1" spans="1:16">
      <c r="A396" s="167" t="s">
        <v>136</v>
      </c>
      <c r="B396" s="168" t="s">
        <v>136</v>
      </c>
      <c r="C396" s="168" t="s">
        <v>773</v>
      </c>
      <c r="D396" s="169" t="s">
        <v>775</v>
      </c>
      <c r="E396" s="168" t="s">
        <v>148</v>
      </c>
      <c r="F396" s="41" t="s">
        <v>776</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136</v>
      </c>
      <c r="B397" s="168" t="s">
        <v>136</v>
      </c>
      <c r="C397" s="168" t="s">
        <v>773</v>
      </c>
      <c r="D397" s="169" t="s">
        <v>777</v>
      </c>
      <c r="E397" s="168" t="s">
        <v>148</v>
      </c>
      <c r="F397" s="49" t="s">
        <v>778</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136</v>
      </c>
      <c r="B398" s="168" t="s">
        <v>136</v>
      </c>
      <c r="C398" s="168" t="s">
        <v>773</v>
      </c>
      <c r="D398" s="169" t="s">
        <v>779</v>
      </c>
      <c r="E398" s="168" t="s">
        <v>148</v>
      </c>
      <c r="F398" s="49" t="s">
        <v>780</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136</v>
      </c>
      <c r="B399" s="168" t="s">
        <v>136</v>
      </c>
      <c r="C399" s="168" t="s">
        <v>773</v>
      </c>
      <c r="D399" s="169" t="s">
        <v>781</v>
      </c>
      <c r="E399" s="168" t="s">
        <v>148</v>
      </c>
      <c r="F399" s="49" t="s">
        <v>782</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136</v>
      </c>
      <c r="B400" s="168" t="s">
        <v>136</v>
      </c>
      <c r="C400" s="168" t="s">
        <v>773</v>
      </c>
      <c r="D400" s="169" t="s">
        <v>783</v>
      </c>
      <c r="E400" s="168" t="s">
        <v>148</v>
      </c>
      <c r="F400" s="49" t="s">
        <v>784</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136</v>
      </c>
      <c r="B401" s="168"/>
      <c r="C401" s="168" t="s">
        <v>773</v>
      </c>
      <c r="D401" s="169" t="s">
        <v>785</v>
      </c>
      <c r="E401" s="168" t="s">
        <v>148</v>
      </c>
      <c r="F401" s="49" t="s">
        <v>786</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136</v>
      </c>
      <c r="B402" s="478" t="s">
        <v>746</v>
      </c>
      <c r="C402" s="168"/>
      <c r="D402" s="169" t="s">
        <v>787</v>
      </c>
      <c r="E402" s="168"/>
      <c r="F402" s="49" t="s">
        <v>788</v>
      </c>
      <c r="G402" s="26">
        <f>SUMIF($C403:$C$1301,$D402,$G403:$G$1301)</f>
        <v>3050</v>
      </c>
      <c r="H402" s="26">
        <f>VLOOKUP(F402,全省预算!$F:$H,3,0)</f>
        <v>3200</v>
      </c>
      <c r="I402" s="26">
        <f>IFERROR(VLOOKUP(D402,全省调整!A:I,3,0),)</f>
        <v>3271</v>
      </c>
      <c r="J402" s="26">
        <f>VLOOKUP(F402,全省决算数!$B:$C,2,0)</f>
        <v>2991</v>
      </c>
      <c r="K402" s="428">
        <f t="shared" si="40"/>
        <v>0.981</v>
      </c>
      <c r="L402" s="428">
        <f t="shared" si="43"/>
        <v>0.935</v>
      </c>
      <c r="M402" s="428">
        <f t="shared" si="41"/>
        <v>0.914</v>
      </c>
      <c r="N402" s="133">
        <f t="shared" si="38"/>
        <v>-0.019</v>
      </c>
      <c r="O402" s="176" t="str">
        <f t="shared" si="39"/>
        <v>是</v>
      </c>
      <c r="P402" s="176" t="str">
        <f t="shared" si="42"/>
        <v>是</v>
      </c>
    </row>
    <row r="403" hidden="1" spans="1:16">
      <c r="A403" s="167" t="s">
        <v>136</v>
      </c>
      <c r="B403" s="168" t="s">
        <v>136</v>
      </c>
      <c r="C403" s="168" t="s">
        <v>787</v>
      </c>
      <c r="D403" s="169" t="s">
        <v>789</v>
      </c>
      <c r="E403" s="168" t="s">
        <v>148</v>
      </c>
      <c r="F403" s="49" t="s">
        <v>790</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136</v>
      </c>
      <c r="B404" s="168" t="s">
        <v>136</v>
      </c>
      <c r="C404" s="168" t="s">
        <v>787</v>
      </c>
      <c r="D404" s="169" t="s">
        <v>791</v>
      </c>
      <c r="E404" s="168" t="s">
        <v>148</v>
      </c>
      <c r="F404" s="49" t="s">
        <v>792</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136</v>
      </c>
      <c r="B405" s="168" t="s">
        <v>136</v>
      </c>
      <c r="C405" s="168" t="s">
        <v>787</v>
      </c>
      <c r="D405" s="169" t="s">
        <v>793</v>
      </c>
      <c r="E405" s="168" t="s">
        <v>148</v>
      </c>
      <c r="F405" s="49" t="s">
        <v>794</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136</v>
      </c>
      <c r="B406" s="168" t="s">
        <v>136</v>
      </c>
      <c r="C406" s="168" t="s">
        <v>787</v>
      </c>
      <c r="D406" s="169" t="s">
        <v>795</v>
      </c>
      <c r="E406" s="168" t="s">
        <v>148</v>
      </c>
      <c r="F406" s="49" t="s">
        <v>796</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136</v>
      </c>
      <c r="B407" s="168"/>
      <c r="C407" s="168" t="s">
        <v>787</v>
      </c>
      <c r="D407" s="169" t="s">
        <v>797</v>
      </c>
      <c r="E407" s="168" t="s">
        <v>148</v>
      </c>
      <c r="F407" s="49" t="s">
        <v>798</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136</v>
      </c>
      <c r="B408" s="478" t="s">
        <v>746</v>
      </c>
      <c r="C408" s="168"/>
      <c r="D408" s="169" t="s">
        <v>799</v>
      </c>
      <c r="E408" s="168"/>
      <c r="F408" s="49" t="s">
        <v>800</v>
      </c>
      <c r="G408" s="26">
        <f>SUMIF($C409:$C$1301,$D408,$G409:$G$1301)</f>
        <v>5433</v>
      </c>
      <c r="H408" s="26">
        <f>VLOOKUP(F408,全省预算!$F:$H,3,0)</f>
        <v>5680</v>
      </c>
      <c r="I408" s="26">
        <f>IFERROR(VLOOKUP(D408,全省调整!A:I,3,0),)</f>
        <v>6650</v>
      </c>
      <c r="J408" s="26">
        <f>VLOOKUP(F408,全省决算数!$B:$C,2,0)</f>
        <v>6406</v>
      </c>
      <c r="K408" s="428">
        <f t="shared" si="40"/>
        <v>1.179</v>
      </c>
      <c r="L408" s="428">
        <f t="shared" si="43"/>
        <v>1.128</v>
      </c>
      <c r="M408" s="428">
        <f t="shared" si="41"/>
        <v>0.963</v>
      </c>
      <c r="N408" s="133">
        <f t="shared" si="38"/>
        <v>0.179</v>
      </c>
      <c r="O408" s="176" t="str">
        <f t="shared" si="39"/>
        <v>是</v>
      </c>
      <c r="P408" s="176" t="str">
        <f t="shared" si="42"/>
        <v>是</v>
      </c>
    </row>
    <row r="409" hidden="1" spans="1:16">
      <c r="A409" s="167" t="s">
        <v>136</v>
      </c>
      <c r="B409" s="168" t="s">
        <v>136</v>
      </c>
      <c r="C409" s="168" t="s">
        <v>799</v>
      </c>
      <c r="D409" s="169" t="s">
        <v>801</v>
      </c>
      <c r="E409" s="168" t="s">
        <v>148</v>
      </c>
      <c r="F409" s="49" t="s">
        <v>802</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136</v>
      </c>
      <c r="B410" s="168" t="s">
        <v>136</v>
      </c>
      <c r="C410" s="168" t="s">
        <v>799</v>
      </c>
      <c r="D410" s="169" t="s">
        <v>803</v>
      </c>
      <c r="E410" s="168" t="s">
        <v>148</v>
      </c>
      <c r="F410" s="49" t="s">
        <v>804</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136</v>
      </c>
      <c r="B411" s="168"/>
      <c r="C411" s="168" t="s">
        <v>799</v>
      </c>
      <c r="D411" s="169" t="s">
        <v>805</v>
      </c>
      <c r="E411" s="168" t="s">
        <v>148</v>
      </c>
      <c r="F411" s="49" t="s">
        <v>806</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136</v>
      </c>
      <c r="B412" s="478" t="s">
        <v>746</v>
      </c>
      <c r="C412" s="168"/>
      <c r="D412" s="169" t="s">
        <v>807</v>
      </c>
      <c r="E412" s="168"/>
      <c r="F412" s="49" t="s">
        <v>808</v>
      </c>
      <c r="G412" s="26">
        <f>SUMIF($C413:$C$1301,$D412,$G413:$G$1301)</f>
        <v>0</v>
      </c>
      <c r="H412" s="26">
        <f>VLOOKUP(F412,全省预算!$F:$H,3,0)</f>
        <v>0</v>
      </c>
      <c r="I412" s="26">
        <f>IFERROR(VLOOKUP(D412,全省调整!A:I,3,0),)</f>
        <v>99</v>
      </c>
      <c r="J412" s="26">
        <f>VLOOKUP(F412,全省决算数!$B:$C,2,0)</f>
        <v>-101</v>
      </c>
      <c r="K412" s="428"/>
      <c r="L412" s="428"/>
      <c r="M412" s="428">
        <f t="shared" si="41"/>
        <v>-1.02</v>
      </c>
      <c r="N412" s="133" t="str">
        <f t="shared" si="38"/>
        <v/>
      </c>
      <c r="O412" s="176" t="str">
        <f t="shared" si="39"/>
        <v>是</v>
      </c>
      <c r="P412" s="176" t="str">
        <f t="shared" si="42"/>
        <v>是</v>
      </c>
    </row>
    <row r="413" hidden="1" spans="1:16">
      <c r="A413" s="167" t="s">
        <v>136</v>
      </c>
      <c r="B413" s="168" t="s">
        <v>136</v>
      </c>
      <c r="C413" s="168" t="s">
        <v>807</v>
      </c>
      <c r="D413" s="169" t="s">
        <v>809</v>
      </c>
      <c r="E413" s="168" t="s">
        <v>148</v>
      </c>
      <c r="F413" s="49" t="s">
        <v>810</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136</v>
      </c>
      <c r="B414" s="168" t="s">
        <v>136</v>
      </c>
      <c r="C414" s="168" t="s">
        <v>807</v>
      </c>
      <c r="D414" s="169" t="s">
        <v>811</v>
      </c>
      <c r="E414" s="168" t="s">
        <v>148</v>
      </c>
      <c r="F414" s="49" t="s">
        <v>812</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136</v>
      </c>
      <c r="B415" s="168"/>
      <c r="C415" s="168" t="s">
        <v>807</v>
      </c>
      <c r="D415" s="169" t="s">
        <v>813</v>
      </c>
      <c r="E415" s="168" t="s">
        <v>148</v>
      </c>
      <c r="F415" s="49" t="s">
        <v>814</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136</v>
      </c>
      <c r="B416" s="478" t="s">
        <v>746</v>
      </c>
      <c r="C416" s="168"/>
      <c r="D416" s="169" t="s">
        <v>815</v>
      </c>
      <c r="E416" s="168"/>
      <c r="F416" s="49" t="s">
        <v>816</v>
      </c>
      <c r="G416" s="26">
        <f>SUMIF($C417:$C$1301,$D416,$G417:$G$1301)</f>
        <v>22800</v>
      </c>
      <c r="H416" s="26">
        <f>VLOOKUP(F416,全省预算!$F:$H,3,0)</f>
        <v>23790</v>
      </c>
      <c r="I416" s="26">
        <f>IFERROR(VLOOKUP(D416,全省调整!A:I,3,0),)</f>
        <v>29708</v>
      </c>
      <c r="J416" s="26">
        <f>VLOOKUP(F416,全省决算数!$B:$C,2,0)</f>
        <v>28685</v>
      </c>
      <c r="K416" s="428">
        <f t="shared" si="40"/>
        <v>1.258</v>
      </c>
      <c r="L416" s="428">
        <f t="shared" si="43"/>
        <v>1.206</v>
      </c>
      <c r="M416" s="428">
        <f t="shared" si="41"/>
        <v>0.966</v>
      </c>
      <c r="N416" s="133">
        <f t="shared" si="38"/>
        <v>0.258</v>
      </c>
      <c r="O416" s="176" t="str">
        <f t="shared" si="39"/>
        <v>是</v>
      </c>
      <c r="P416" s="176" t="str">
        <f t="shared" si="42"/>
        <v>是</v>
      </c>
    </row>
    <row r="417" hidden="1" spans="1:16">
      <c r="A417" s="167" t="s">
        <v>136</v>
      </c>
      <c r="B417" s="168" t="s">
        <v>136</v>
      </c>
      <c r="C417" s="168" t="s">
        <v>815</v>
      </c>
      <c r="D417" s="169" t="s">
        <v>817</v>
      </c>
      <c r="E417" s="168" t="s">
        <v>148</v>
      </c>
      <c r="F417" s="49" t="s">
        <v>818</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136</v>
      </c>
      <c r="B418" s="168" t="s">
        <v>136</v>
      </c>
      <c r="C418" s="168" t="s">
        <v>815</v>
      </c>
      <c r="D418" s="169" t="s">
        <v>819</v>
      </c>
      <c r="E418" s="168" t="s">
        <v>148</v>
      </c>
      <c r="F418" s="49" t="s">
        <v>820</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136</v>
      </c>
      <c r="B419" s="168"/>
      <c r="C419" s="168" t="s">
        <v>815</v>
      </c>
      <c r="D419" s="169" t="s">
        <v>821</v>
      </c>
      <c r="E419" s="168" t="s">
        <v>148</v>
      </c>
      <c r="F419" s="49" t="s">
        <v>822</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136</v>
      </c>
      <c r="B420" s="478" t="s">
        <v>746</v>
      </c>
      <c r="C420" s="168"/>
      <c r="D420" s="169" t="s">
        <v>823</v>
      </c>
      <c r="E420" s="168"/>
      <c r="F420" s="49" t="s">
        <v>824</v>
      </c>
      <c r="G420" s="26">
        <f>SUMIF($C421:$C$1301,$D420,$G421:$G$1301)</f>
        <v>73226</v>
      </c>
      <c r="H420" s="26">
        <f>VLOOKUP(F420,全省预算!$F:$H,3,0)</f>
        <v>76450</v>
      </c>
      <c r="I420" s="26">
        <f>IFERROR(VLOOKUP(D420,全省调整!A:I,3,0),)</f>
        <v>88045</v>
      </c>
      <c r="J420" s="26">
        <f>VLOOKUP(F420,全省决算数!$B:$C,2,0)</f>
        <v>85876</v>
      </c>
      <c r="K420" s="428">
        <f t="shared" si="40"/>
        <v>1.173</v>
      </c>
      <c r="L420" s="428">
        <f t="shared" si="43"/>
        <v>1.123</v>
      </c>
      <c r="M420" s="428">
        <f t="shared" si="41"/>
        <v>0.975</v>
      </c>
      <c r="N420" s="133">
        <f t="shared" si="38"/>
        <v>0.173</v>
      </c>
      <c r="O420" s="176" t="str">
        <f t="shared" si="39"/>
        <v>是</v>
      </c>
      <c r="P420" s="176" t="str">
        <f t="shared" si="42"/>
        <v>是</v>
      </c>
    </row>
    <row r="421" hidden="1" spans="1:16">
      <c r="A421" s="167" t="s">
        <v>136</v>
      </c>
      <c r="B421" s="168" t="s">
        <v>136</v>
      </c>
      <c r="C421" s="168" t="s">
        <v>823</v>
      </c>
      <c r="D421" s="169" t="s">
        <v>825</v>
      </c>
      <c r="E421" s="168" t="s">
        <v>148</v>
      </c>
      <c r="F421" s="49" t="s">
        <v>826</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136</v>
      </c>
      <c r="B422" s="168" t="s">
        <v>136</v>
      </c>
      <c r="C422" s="168" t="s">
        <v>823</v>
      </c>
      <c r="D422" s="169" t="s">
        <v>827</v>
      </c>
      <c r="E422" s="168" t="s">
        <v>148</v>
      </c>
      <c r="F422" s="49" t="s">
        <v>828</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136</v>
      </c>
      <c r="B423" s="168"/>
      <c r="C423" s="168" t="s">
        <v>823</v>
      </c>
      <c r="D423" s="169" t="s">
        <v>829</v>
      </c>
      <c r="E423" s="168" t="s">
        <v>148</v>
      </c>
      <c r="F423" s="49" t="s">
        <v>830</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136</v>
      </c>
      <c r="B424" s="168" t="s">
        <v>136</v>
      </c>
      <c r="C424" s="168" t="s">
        <v>823</v>
      </c>
      <c r="D424" s="169" t="s">
        <v>831</v>
      </c>
      <c r="E424" s="168" t="s">
        <v>148</v>
      </c>
      <c r="F424" s="49" t="s">
        <v>832</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136</v>
      </c>
      <c r="B425" s="168" t="s">
        <v>136</v>
      </c>
      <c r="C425" s="168" t="s">
        <v>823</v>
      </c>
      <c r="D425" s="169" t="s">
        <v>833</v>
      </c>
      <c r="E425" s="168" t="s">
        <v>148</v>
      </c>
      <c r="F425" s="49" t="s">
        <v>834</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136</v>
      </c>
      <c r="B426" s="478" t="s">
        <v>746</v>
      </c>
      <c r="C426" s="168"/>
      <c r="D426" s="169" t="s">
        <v>835</v>
      </c>
      <c r="E426" s="168"/>
      <c r="F426" s="49" t="s">
        <v>836</v>
      </c>
      <c r="G426" s="26">
        <f>SUMIF($C427:$C$1301,$D426,$G427:$G$1301)</f>
        <v>452645</v>
      </c>
      <c r="H426" s="26">
        <f>VLOOKUP(F426,全省预算!$F:$H,3,0)</f>
        <v>459000</v>
      </c>
      <c r="I426" s="26">
        <f>IFERROR(VLOOKUP(D426,全省调整!A:I,3,0),)</f>
        <v>357785</v>
      </c>
      <c r="J426" s="26">
        <f>VLOOKUP(F426,全省决算数!$B:$C,2,0)</f>
        <v>336990</v>
      </c>
      <c r="K426" s="428">
        <f t="shared" si="40"/>
        <v>0.744</v>
      </c>
      <c r="L426" s="428">
        <f t="shared" si="43"/>
        <v>0.734</v>
      </c>
      <c r="M426" s="428">
        <f t="shared" si="41"/>
        <v>0.942</v>
      </c>
      <c r="N426" s="133">
        <f t="shared" si="38"/>
        <v>-0.256</v>
      </c>
      <c r="O426" s="176" t="str">
        <f t="shared" si="39"/>
        <v>是</v>
      </c>
      <c r="P426" s="176" t="str">
        <f t="shared" si="42"/>
        <v>是</v>
      </c>
    </row>
    <row r="427" hidden="1" spans="1:16">
      <c r="A427" s="167" t="s">
        <v>136</v>
      </c>
      <c r="B427" s="168" t="s">
        <v>136</v>
      </c>
      <c r="C427" s="168" t="s">
        <v>835</v>
      </c>
      <c r="D427" s="169" t="s">
        <v>837</v>
      </c>
      <c r="E427" s="168" t="s">
        <v>148</v>
      </c>
      <c r="F427" s="49" t="s">
        <v>838</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136</v>
      </c>
      <c r="B428" s="168" t="s">
        <v>136</v>
      </c>
      <c r="C428" s="168" t="s">
        <v>835</v>
      </c>
      <c r="D428" s="169" t="s">
        <v>839</v>
      </c>
      <c r="E428" s="168" t="s">
        <v>148</v>
      </c>
      <c r="F428" s="49" t="s">
        <v>840</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136</v>
      </c>
      <c r="B429" s="168" t="s">
        <v>136</v>
      </c>
      <c r="C429" s="168" t="s">
        <v>835</v>
      </c>
      <c r="D429" s="169" t="s">
        <v>841</v>
      </c>
      <c r="E429" s="168" t="s">
        <v>148</v>
      </c>
      <c r="F429" s="49" t="s">
        <v>842</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136</v>
      </c>
      <c r="B430" s="168"/>
      <c r="C430" s="168" t="s">
        <v>835</v>
      </c>
      <c r="D430" s="169" t="s">
        <v>843</v>
      </c>
      <c r="E430" s="168" t="s">
        <v>148</v>
      </c>
      <c r="F430" s="49" t="s">
        <v>844</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136</v>
      </c>
      <c r="C431" s="168" t="s">
        <v>835</v>
      </c>
      <c r="D431" s="169" t="s">
        <v>845</v>
      </c>
      <c r="E431" s="168" t="s">
        <v>148</v>
      </c>
      <c r="F431" s="49" t="s">
        <v>846</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136</v>
      </c>
      <c r="B432" s="168"/>
      <c r="C432" s="168" t="s">
        <v>835</v>
      </c>
      <c r="D432" s="169" t="s">
        <v>847</v>
      </c>
      <c r="E432" s="168" t="s">
        <v>148</v>
      </c>
      <c r="F432" s="49" t="s">
        <v>848</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136</v>
      </c>
      <c r="B433" s="478" t="s">
        <v>746</v>
      </c>
      <c r="C433" s="168"/>
      <c r="D433" s="169" t="s">
        <v>849</v>
      </c>
      <c r="E433" s="168" t="s">
        <v>148</v>
      </c>
      <c r="F433" s="49" t="s">
        <v>850</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28">
        <f t="shared" si="40"/>
        <v>0.767</v>
      </c>
      <c r="L433" s="428">
        <f t="shared" si="43"/>
        <v>0.755</v>
      </c>
      <c r="M433" s="428">
        <f t="shared" si="41"/>
        <v>0.535</v>
      </c>
      <c r="N433" s="133">
        <f t="shared" si="38"/>
        <v>-0.233</v>
      </c>
      <c r="O433" s="176" t="str">
        <f t="shared" si="39"/>
        <v>是</v>
      </c>
      <c r="P433" s="176" t="str">
        <f t="shared" si="42"/>
        <v>是</v>
      </c>
    </row>
    <row r="434" ht="21.95" customHeight="1" spans="1:16">
      <c r="A434" s="167" t="s">
        <v>135</v>
      </c>
      <c r="B434" s="168" t="s">
        <v>136</v>
      </c>
      <c r="C434" s="168"/>
      <c r="D434" s="169" t="s">
        <v>851</v>
      </c>
      <c r="E434" s="168"/>
      <c r="F434" s="50" t="s">
        <v>852</v>
      </c>
      <c r="G434" s="170">
        <f>SUMIF($B435:$B$1301,$D434,$G435:$G$1301)</f>
        <v>431456</v>
      </c>
      <c r="H434" s="170">
        <f>VLOOKUP(F434,全省预算!$F:$H,3,0)</f>
        <v>447000</v>
      </c>
      <c r="I434" s="170">
        <f>SUMIF($B435:$B$1301,$D434,$I435:$I$1301)</f>
        <v>497044</v>
      </c>
      <c r="J434" s="170">
        <f>VLOOKUP(F434,全省决算数!$B:$C,2,0)</f>
        <v>485566</v>
      </c>
      <c r="K434" s="426">
        <f t="shared" si="40"/>
        <v>1.125</v>
      </c>
      <c r="L434" s="426">
        <f t="shared" si="43"/>
        <v>1.086</v>
      </c>
      <c r="M434" s="426">
        <f t="shared" si="41"/>
        <v>0.977</v>
      </c>
      <c r="N434" s="133">
        <f t="shared" si="38"/>
        <v>0.125</v>
      </c>
      <c r="O434" s="176" t="str">
        <f t="shared" si="39"/>
        <v>是</v>
      </c>
      <c r="P434" s="176" t="str">
        <f t="shared" si="42"/>
        <v>是</v>
      </c>
    </row>
    <row r="435" ht="21.95" customHeight="1" spans="1:16">
      <c r="A435" s="167" t="s">
        <v>136</v>
      </c>
      <c r="B435" s="478" t="s">
        <v>851</v>
      </c>
      <c r="C435" s="168"/>
      <c r="D435" s="169" t="s">
        <v>853</v>
      </c>
      <c r="E435" s="168"/>
      <c r="F435" s="23" t="s">
        <v>854</v>
      </c>
      <c r="G435" s="26">
        <f>SUMIF($C436:$C$1301,$D435,$G436:$G$1301)</f>
        <v>21681</v>
      </c>
      <c r="H435" s="26">
        <f>VLOOKUP(F435,全省预算!$F:$H,3,0)</f>
        <v>22500</v>
      </c>
      <c r="I435" s="26">
        <f>IFERROR(VLOOKUP(D435,全省调整!A:I,3,0),)</f>
        <v>25760</v>
      </c>
      <c r="J435" s="26">
        <f>VLOOKUP(F435,全省决算数!$B:$C,2,0)</f>
        <v>25722</v>
      </c>
      <c r="K435" s="428">
        <f t="shared" si="40"/>
        <v>1.186</v>
      </c>
      <c r="L435" s="428">
        <f t="shared" si="43"/>
        <v>1.143</v>
      </c>
      <c r="M435" s="428">
        <f t="shared" si="41"/>
        <v>0.999</v>
      </c>
      <c r="N435" s="133">
        <f t="shared" si="38"/>
        <v>0.186</v>
      </c>
      <c r="O435" s="176" t="str">
        <f t="shared" si="39"/>
        <v>是</v>
      </c>
      <c r="P435" s="176" t="str">
        <f t="shared" si="42"/>
        <v>是</v>
      </c>
    </row>
    <row r="436" hidden="1" spans="1:16">
      <c r="A436" s="167" t="s">
        <v>136</v>
      </c>
      <c r="B436" s="168" t="s">
        <v>136</v>
      </c>
      <c r="C436" s="168" t="s">
        <v>853</v>
      </c>
      <c r="D436" s="169" t="s">
        <v>855</v>
      </c>
      <c r="E436" s="168" t="s">
        <v>148</v>
      </c>
      <c r="F436" s="49" t="s">
        <v>142</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136</v>
      </c>
      <c r="B437" s="168"/>
      <c r="C437" s="168" t="s">
        <v>853</v>
      </c>
      <c r="D437" s="169" t="s">
        <v>856</v>
      </c>
      <c r="E437" s="168" t="s">
        <v>148</v>
      </c>
      <c r="F437" s="49" t="s">
        <v>144</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136</v>
      </c>
      <c r="B438" s="168" t="s">
        <v>136</v>
      </c>
      <c r="C438" s="168" t="s">
        <v>853</v>
      </c>
      <c r="D438" s="169" t="s">
        <v>857</v>
      </c>
      <c r="E438" s="168" t="s">
        <v>148</v>
      </c>
      <c r="F438" s="23" t="s">
        <v>146</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136</v>
      </c>
      <c r="B439" s="168" t="s">
        <v>136</v>
      </c>
      <c r="C439" s="168" t="s">
        <v>853</v>
      </c>
      <c r="D439" s="169" t="s">
        <v>858</v>
      </c>
      <c r="E439" s="168" t="s">
        <v>148</v>
      </c>
      <c r="F439" s="49" t="s">
        <v>859</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136</v>
      </c>
      <c r="B440" s="478" t="s">
        <v>851</v>
      </c>
      <c r="C440" s="168"/>
      <c r="D440" s="169" t="s">
        <v>860</v>
      </c>
      <c r="E440" s="168"/>
      <c r="F440" s="23" t="s">
        <v>861</v>
      </c>
      <c r="G440" s="26">
        <f>SUMIF($C441:$C$1301,$D440,$G441:$G$1301)</f>
        <v>15205</v>
      </c>
      <c r="H440" s="26">
        <f>VLOOKUP(F440,全省预算!$F:$H,3,0)</f>
        <v>15600</v>
      </c>
      <c r="I440" s="26">
        <f>IFERROR(VLOOKUP(D440,全省调整!A:I,3,0),)</f>
        <v>12143</v>
      </c>
      <c r="J440" s="26">
        <f>VLOOKUP(F440,全省决算数!$B:$C,2,0)</f>
        <v>12131</v>
      </c>
      <c r="K440" s="428">
        <f t="shared" si="40"/>
        <v>0.798</v>
      </c>
      <c r="L440" s="428">
        <f t="shared" si="43"/>
        <v>0.778</v>
      </c>
      <c r="M440" s="428">
        <f t="shared" si="41"/>
        <v>0.999</v>
      </c>
      <c r="N440" s="133">
        <f t="shared" ref="N440:N503" si="44">IF(ISERROR(J440/G440-1),"",J440/G440-1)</f>
        <v>-0.202</v>
      </c>
      <c r="O440" s="176" t="str">
        <f t="shared" si="39"/>
        <v>是</v>
      </c>
      <c r="P440" s="176" t="str">
        <f t="shared" si="42"/>
        <v>是</v>
      </c>
    </row>
    <row r="441" hidden="1" spans="1:16">
      <c r="A441" s="167" t="s">
        <v>136</v>
      </c>
      <c r="B441" s="168" t="s">
        <v>136</v>
      </c>
      <c r="C441" s="168" t="s">
        <v>860</v>
      </c>
      <c r="D441" s="169" t="s">
        <v>862</v>
      </c>
      <c r="E441" s="168" t="s">
        <v>148</v>
      </c>
      <c r="F441" s="49" t="s">
        <v>863</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136</v>
      </c>
      <c r="B442" s="168" t="s">
        <v>136</v>
      </c>
      <c r="C442" s="168" t="s">
        <v>860</v>
      </c>
      <c r="D442" s="169" t="s">
        <v>864</v>
      </c>
      <c r="E442" s="168" t="s">
        <v>148</v>
      </c>
      <c r="F442" s="49" t="s">
        <v>865</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136</v>
      </c>
      <c r="B443" s="168" t="s">
        <v>136</v>
      </c>
      <c r="C443" s="168" t="s">
        <v>860</v>
      </c>
      <c r="D443" s="169" t="s">
        <v>866</v>
      </c>
      <c r="E443" s="168" t="s">
        <v>148</v>
      </c>
      <c r="F443" s="49" t="s">
        <v>867</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136</v>
      </c>
      <c r="B444" s="168" t="s">
        <v>136</v>
      </c>
      <c r="C444" s="168" t="s">
        <v>860</v>
      </c>
      <c r="D444" s="169" t="s">
        <v>868</v>
      </c>
      <c r="E444" s="168" t="s">
        <v>148</v>
      </c>
      <c r="F444" s="49" t="s">
        <v>869</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136</v>
      </c>
      <c r="B445" s="168" t="s">
        <v>136</v>
      </c>
      <c r="C445" s="168" t="s">
        <v>860</v>
      </c>
      <c r="D445" s="169" t="s">
        <v>870</v>
      </c>
      <c r="E445" s="168" t="s">
        <v>148</v>
      </c>
      <c r="F445" s="49" t="s">
        <v>871</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136</v>
      </c>
      <c r="B446" s="168"/>
      <c r="C446" s="168" t="s">
        <v>860</v>
      </c>
      <c r="D446" s="169" t="s">
        <v>872</v>
      </c>
      <c r="E446" s="168" t="s">
        <v>148</v>
      </c>
      <c r="F446" s="49" t="s">
        <v>873</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136</v>
      </c>
      <c r="B447" s="168" t="s">
        <v>136</v>
      </c>
      <c r="C447" s="168" t="s">
        <v>860</v>
      </c>
      <c r="D447" s="169" t="s">
        <v>874</v>
      </c>
      <c r="E447" s="168" t="s">
        <v>148</v>
      </c>
      <c r="F447" s="49" t="s">
        <v>875</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136</v>
      </c>
      <c r="B448" s="168" t="s">
        <v>136</v>
      </c>
      <c r="C448" s="168" t="s">
        <v>860</v>
      </c>
      <c r="D448" s="169" t="s">
        <v>876</v>
      </c>
      <c r="E448" s="168" t="s">
        <v>148</v>
      </c>
      <c r="F448" s="49" t="s">
        <v>877</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136</v>
      </c>
      <c r="B449" s="478" t="s">
        <v>851</v>
      </c>
      <c r="C449" s="168"/>
      <c r="D449" s="169" t="s">
        <v>878</v>
      </c>
      <c r="E449" s="168"/>
      <c r="F449" s="27" t="s">
        <v>879</v>
      </c>
      <c r="G449" s="26">
        <f>SUMIF($C450:$C$1301,$D449,$G450:$G$1301)</f>
        <v>40391</v>
      </c>
      <c r="H449" s="26">
        <f>VLOOKUP(F449,全省预算!$F:$H,3,0)</f>
        <v>41800</v>
      </c>
      <c r="I449" s="26">
        <f>IFERROR(VLOOKUP(D449,全省调整!A:I,3,0),)</f>
        <v>45267</v>
      </c>
      <c r="J449" s="26">
        <f>VLOOKUP(F449,全省决算数!$B:$C,2,0)</f>
        <v>43514</v>
      </c>
      <c r="K449" s="428">
        <f t="shared" si="40"/>
        <v>1.077</v>
      </c>
      <c r="L449" s="428">
        <f t="shared" si="43"/>
        <v>1.041</v>
      </c>
      <c r="M449" s="428">
        <f t="shared" si="41"/>
        <v>0.961</v>
      </c>
      <c r="N449" s="133">
        <f t="shared" si="44"/>
        <v>0.077</v>
      </c>
      <c r="O449" s="176" t="str">
        <f t="shared" si="39"/>
        <v>是</v>
      </c>
      <c r="P449" s="176" t="str">
        <f t="shared" si="42"/>
        <v>是</v>
      </c>
    </row>
    <row r="450" hidden="1" spans="1:16">
      <c r="A450" s="167" t="s">
        <v>136</v>
      </c>
      <c r="B450" s="168" t="s">
        <v>136</v>
      </c>
      <c r="C450" s="168" t="s">
        <v>878</v>
      </c>
      <c r="D450" s="169" t="s">
        <v>880</v>
      </c>
      <c r="E450" s="168" t="s">
        <v>148</v>
      </c>
      <c r="F450" s="49" t="s">
        <v>863</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136</v>
      </c>
      <c r="B451" s="168" t="s">
        <v>136</v>
      </c>
      <c r="C451" s="168" t="s">
        <v>878</v>
      </c>
      <c r="D451" s="169" t="s">
        <v>881</v>
      </c>
      <c r="E451" s="168" t="s">
        <v>148</v>
      </c>
      <c r="F451" s="49" t="s">
        <v>882</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136</v>
      </c>
      <c r="B452" s="168"/>
      <c r="C452" s="168" t="s">
        <v>878</v>
      </c>
      <c r="D452" s="169" t="s">
        <v>883</v>
      </c>
      <c r="E452" s="168" t="s">
        <v>148</v>
      </c>
      <c r="F452" s="49" t="s">
        <v>884</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136</v>
      </c>
      <c r="B453" s="168" t="s">
        <v>136</v>
      </c>
      <c r="C453" s="168" t="s">
        <v>878</v>
      </c>
      <c r="D453" s="169" t="s">
        <v>885</v>
      </c>
      <c r="E453" s="168" t="s">
        <v>148</v>
      </c>
      <c r="F453" s="49" t="s">
        <v>886</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136</v>
      </c>
      <c r="B454" s="168" t="s">
        <v>136</v>
      </c>
      <c r="C454" s="168" t="s">
        <v>878</v>
      </c>
      <c r="D454" s="169" t="s">
        <v>887</v>
      </c>
      <c r="E454" s="168" t="s">
        <v>148</v>
      </c>
      <c r="F454" s="49" t="s">
        <v>888</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136</v>
      </c>
      <c r="B455" s="478" t="s">
        <v>851</v>
      </c>
      <c r="C455" s="168"/>
      <c r="D455" s="169" t="s">
        <v>889</v>
      </c>
      <c r="E455" s="168"/>
      <c r="F455" s="49" t="s">
        <v>890</v>
      </c>
      <c r="G455" s="26">
        <f>SUMIF($C456:$C$1301,$D455,$G456:$G$1301)</f>
        <v>185185</v>
      </c>
      <c r="H455" s="26">
        <f>VLOOKUP(F455,全省预算!$F:$H,3,0)</f>
        <v>192000</v>
      </c>
      <c r="I455" s="26">
        <f>IFERROR(VLOOKUP(D455,全省调整!A:I,3,0),)</f>
        <v>175196</v>
      </c>
      <c r="J455" s="26">
        <f>VLOOKUP(F455,全省决算数!$B:$C,2,0)</f>
        <v>172342</v>
      </c>
      <c r="K455" s="428">
        <f t="shared" si="46"/>
        <v>0.931</v>
      </c>
      <c r="L455" s="428">
        <f t="shared" si="49"/>
        <v>0.898</v>
      </c>
      <c r="M455" s="428">
        <f t="shared" si="47"/>
        <v>0.984</v>
      </c>
      <c r="N455" s="133">
        <f t="shared" si="44"/>
        <v>-0.069</v>
      </c>
      <c r="O455" s="176" t="str">
        <f t="shared" si="45"/>
        <v>是</v>
      </c>
      <c r="P455" s="176" t="str">
        <f t="shared" si="48"/>
        <v>是</v>
      </c>
    </row>
    <row r="456" hidden="1" spans="1:16">
      <c r="A456" s="167" t="s">
        <v>136</v>
      </c>
      <c r="B456" s="168" t="s">
        <v>136</v>
      </c>
      <c r="C456" s="168" t="s">
        <v>889</v>
      </c>
      <c r="D456" s="169" t="s">
        <v>891</v>
      </c>
      <c r="E456" s="168" t="s">
        <v>148</v>
      </c>
      <c r="F456" s="49" t="s">
        <v>863</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136</v>
      </c>
      <c r="B457" s="168" t="s">
        <v>136</v>
      </c>
      <c r="C457" s="168" t="s">
        <v>889</v>
      </c>
      <c r="D457" s="169" t="s">
        <v>892</v>
      </c>
      <c r="E457" s="168" t="s">
        <v>148</v>
      </c>
      <c r="F457" s="49" t="s">
        <v>893</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136</v>
      </c>
      <c r="B458" s="168"/>
      <c r="C458" s="168" t="s">
        <v>889</v>
      </c>
      <c r="D458" s="169" t="s">
        <v>894</v>
      </c>
      <c r="E458" s="168" t="s">
        <v>148</v>
      </c>
      <c r="F458" s="49" t="s">
        <v>895</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136</v>
      </c>
      <c r="B459" s="168" t="s">
        <v>136</v>
      </c>
      <c r="C459" s="168" t="s">
        <v>889</v>
      </c>
      <c r="D459" s="169" t="s">
        <v>896</v>
      </c>
      <c r="E459" s="168" t="s">
        <v>148</v>
      </c>
      <c r="F459" s="49" t="s">
        <v>897</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136</v>
      </c>
      <c r="B460" s="168" t="s">
        <v>136</v>
      </c>
      <c r="C460" s="168" t="s">
        <v>889</v>
      </c>
      <c r="D460" s="169" t="s">
        <v>898</v>
      </c>
      <c r="E460" s="168" t="s">
        <v>148</v>
      </c>
      <c r="F460" s="49" t="s">
        <v>899</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136</v>
      </c>
      <c r="B461" s="478" t="s">
        <v>851</v>
      </c>
      <c r="C461" s="168"/>
      <c r="D461" s="169" t="s">
        <v>900</v>
      </c>
      <c r="E461" s="168"/>
      <c r="F461" s="49" t="s">
        <v>901</v>
      </c>
      <c r="G461" s="26">
        <f>SUMIF($C462:$C$1301,$D461,$G462:$G$1301)</f>
        <v>31851</v>
      </c>
      <c r="H461" s="26">
        <f>VLOOKUP(F461,全省预算!$F:$H,3,0)</f>
        <v>32600</v>
      </c>
      <c r="I461" s="26">
        <f>IFERROR(VLOOKUP(D461,全省调整!A:I,3,0),)</f>
        <v>39920</v>
      </c>
      <c r="J461" s="26">
        <f>VLOOKUP(F461,全省决算数!$B:$C,2,0)</f>
        <v>36102</v>
      </c>
      <c r="K461" s="428">
        <f t="shared" si="46"/>
        <v>1.133</v>
      </c>
      <c r="L461" s="428">
        <f t="shared" si="49"/>
        <v>1.107</v>
      </c>
      <c r="M461" s="428">
        <f t="shared" si="47"/>
        <v>0.904</v>
      </c>
      <c r="N461" s="133">
        <f t="shared" si="44"/>
        <v>0.133</v>
      </c>
      <c r="O461" s="176" t="str">
        <f t="shared" si="45"/>
        <v>是</v>
      </c>
      <c r="P461" s="176" t="str">
        <f t="shared" si="48"/>
        <v>是</v>
      </c>
    </row>
    <row r="462" hidden="1" spans="1:16">
      <c r="A462" s="167" t="s">
        <v>136</v>
      </c>
      <c r="B462" s="168" t="s">
        <v>136</v>
      </c>
      <c r="C462" s="168" t="s">
        <v>900</v>
      </c>
      <c r="D462" s="169" t="s">
        <v>902</v>
      </c>
      <c r="E462" s="168" t="s">
        <v>148</v>
      </c>
      <c r="F462" s="49" t="s">
        <v>863</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136</v>
      </c>
      <c r="B463" s="168"/>
      <c r="C463" s="168" t="s">
        <v>900</v>
      </c>
      <c r="D463" s="169" t="s">
        <v>903</v>
      </c>
      <c r="E463" s="168" t="s">
        <v>148</v>
      </c>
      <c r="F463" s="49" t="s">
        <v>904</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136</v>
      </c>
      <c r="B464" s="168" t="s">
        <v>136</v>
      </c>
      <c r="C464" s="168" t="s">
        <v>900</v>
      </c>
      <c r="D464" s="169" t="s">
        <v>905</v>
      </c>
      <c r="E464" s="168" t="s">
        <v>148</v>
      </c>
      <c r="F464" s="49" t="s">
        <v>906</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136</v>
      </c>
      <c r="B465" s="168" t="s">
        <v>136</v>
      </c>
      <c r="C465" s="168" t="s">
        <v>900</v>
      </c>
      <c r="D465" s="169" t="s">
        <v>907</v>
      </c>
      <c r="E465" s="168" t="s">
        <v>148</v>
      </c>
      <c r="F465" s="49" t="s">
        <v>908</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136</v>
      </c>
      <c r="B466" s="478" t="s">
        <v>851</v>
      </c>
      <c r="C466" s="168"/>
      <c r="D466" s="169" t="s">
        <v>909</v>
      </c>
      <c r="E466" s="168"/>
      <c r="F466" s="49" t="s">
        <v>910</v>
      </c>
      <c r="G466" s="26">
        <f>SUMIF($C467:$C$1301,$D466,$G467:$G$1301)</f>
        <v>10537</v>
      </c>
      <c r="H466" s="26">
        <f>VLOOKUP(F466,全省预算!$F:$H,3,0)</f>
        <v>11000</v>
      </c>
      <c r="I466" s="26">
        <f>IFERROR(VLOOKUP(D466,全省调整!A:I,3,0),)</f>
        <v>10087</v>
      </c>
      <c r="J466" s="26">
        <f>VLOOKUP(F466,全省决算数!$B:$C,2,0)</f>
        <v>9495</v>
      </c>
      <c r="K466" s="428">
        <f t="shared" si="46"/>
        <v>0.901</v>
      </c>
      <c r="L466" s="428">
        <f t="shared" si="49"/>
        <v>0.863</v>
      </c>
      <c r="M466" s="428">
        <f t="shared" si="47"/>
        <v>0.941</v>
      </c>
      <c r="N466" s="133">
        <f t="shared" si="44"/>
        <v>-0.099</v>
      </c>
      <c r="O466" s="176" t="str">
        <f t="shared" si="45"/>
        <v>是</v>
      </c>
      <c r="P466" s="176" t="str">
        <f t="shared" si="48"/>
        <v>是</v>
      </c>
    </row>
    <row r="467" hidden="1" spans="1:16">
      <c r="A467" s="167" t="s">
        <v>136</v>
      </c>
      <c r="B467" s="168" t="s">
        <v>136</v>
      </c>
      <c r="C467" s="168" t="s">
        <v>909</v>
      </c>
      <c r="D467" s="169" t="s">
        <v>911</v>
      </c>
      <c r="E467" s="168" t="s">
        <v>148</v>
      </c>
      <c r="F467" s="49" t="s">
        <v>912</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136</v>
      </c>
      <c r="B468" s="168"/>
      <c r="C468" s="168" t="s">
        <v>909</v>
      </c>
      <c r="D468" s="169" t="s">
        <v>913</v>
      </c>
      <c r="E468" s="168" t="s">
        <v>148</v>
      </c>
      <c r="F468" s="49" t="s">
        <v>914</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136</v>
      </c>
      <c r="B469" s="168" t="s">
        <v>136</v>
      </c>
      <c r="C469" s="168" t="s">
        <v>909</v>
      </c>
      <c r="D469" s="169" t="s">
        <v>915</v>
      </c>
      <c r="E469" s="168" t="s">
        <v>148</v>
      </c>
      <c r="F469" s="49" t="s">
        <v>916</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136</v>
      </c>
      <c r="B470" s="168" t="s">
        <v>136</v>
      </c>
      <c r="C470" s="168" t="s">
        <v>909</v>
      </c>
      <c r="D470" s="169" t="s">
        <v>917</v>
      </c>
      <c r="E470" s="168" t="s">
        <v>148</v>
      </c>
      <c r="F470" s="49" t="s">
        <v>918</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136</v>
      </c>
      <c r="B471" s="478" t="s">
        <v>851</v>
      </c>
      <c r="C471" s="168"/>
      <c r="D471" s="169" t="s">
        <v>919</v>
      </c>
      <c r="E471" s="168"/>
      <c r="F471" s="49" t="s">
        <v>920</v>
      </c>
      <c r="G471" s="26">
        <f>SUMIF($C472:$C$1301,$D471,$G472:$G$1301)</f>
        <v>30711</v>
      </c>
      <c r="H471" s="26">
        <f>VLOOKUP(F471,全省预算!$F:$H,3,0)</f>
        <v>31700</v>
      </c>
      <c r="I471" s="26">
        <f>IFERROR(VLOOKUP(D471,全省调整!A:I,3,0),)</f>
        <v>32466</v>
      </c>
      <c r="J471" s="26">
        <f>VLOOKUP(F471,全省决算数!$B:$C,2,0)</f>
        <v>32020</v>
      </c>
      <c r="K471" s="428">
        <f t="shared" si="46"/>
        <v>1.043</v>
      </c>
      <c r="L471" s="428">
        <f t="shared" si="49"/>
        <v>1.01</v>
      </c>
      <c r="M471" s="428">
        <f t="shared" si="47"/>
        <v>0.986</v>
      </c>
      <c r="N471" s="133">
        <f t="shared" si="44"/>
        <v>0.043</v>
      </c>
      <c r="O471" s="176" t="str">
        <f t="shared" si="45"/>
        <v>是</v>
      </c>
      <c r="P471" s="176" t="str">
        <f t="shared" si="48"/>
        <v>是</v>
      </c>
    </row>
    <row r="472" hidden="1" spans="1:16">
      <c r="A472" s="167" t="s">
        <v>136</v>
      </c>
      <c r="B472" s="168" t="s">
        <v>136</v>
      </c>
      <c r="C472" s="168" t="s">
        <v>919</v>
      </c>
      <c r="D472" s="169" t="s">
        <v>921</v>
      </c>
      <c r="E472" s="168" t="s">
        <v>148</v>
      </c>
      <c r="F472" s="49" t="s">
        <v>863</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136</v>
      </c>
      <c r="B473" s="168" t="s">
        <v>136</v>
      </c>
      <c r="C473" s="168" t="s">
        <v>919</v>
      </c>
      <c r="D473" s="169" t="s">
        <v>922</v>
      </c>
      <c r="E473" s="168" t="s">
        <v>148</v>
      </c>
      <c r="F473" s="49" t="s">
        <v>923</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136</v>
      </c>
      <c r="B474" s="168" t="s">
        <v>136</v>
      </c>
      <c r="C474" s="168" t="s">
        <v>919</v>
      </c>
      <c r="D474" s="169" t="s">
        <v>924</v>
      </c>
      <c r="E474" s="168" t="s">
        <v>148</v>
      </c>
      <c r="F474" s="49" t="s">
        <v>925</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136</v>
      </c>
      <c r="B475" s="168"/>
      <c r="C475" s="168" t="s">
        <v>919</v>
      </c>
      <c r="D475" s="169" t="s">
        <v>926</v>
      </c>
      <c r="E475" s="168" t="s">
        <v>148</v>
      </c>
      <c r="F475" s="49" t="s">
        <v>927</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136</v>
      </c>
      <c r="B476" s="168" t="s">
        <v>136</v>
      </c>
      <c r="C476" s="168" t="s">
        <v>919</v>
      </c>
      <c r="D476" s="169" t="s">
        <v>928</v>
      </c>
      <c r="E476" s="168" t="s">
        <v>148</v>
      </c>
      <c r="F476" s="49" t="s">
        <v>929</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136</v>
      </c>
      <c r="B477" s="168" t="s">
        <v>136</v>
      </c>
      <c r="C477" s="168" t="s">
        <v>919</v>
      </c>
      <c r="D477" s="169" t="s">
        <v>930</v>
      </c>
      <c r="E477" s="168" t="s">
        <v>148</v>
      </c>
      <c r="F477" s="49" t="s">
        <v>931</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136</v>
      </c>
      <c r="B478" s="478" t="s">
        <v>851</v>
      </c>
      <c r="C478" s="168"/>
      <c r="D478" s="169" t="s">
        <v>932</v>
      </c>
      <c r="E478" s="168"/>
      <c r="F478" s="49" t="s">
        <v>933</v>
      </c>
      <c r="G478" s="26">
        <f>SUMIF($C479:$C$1301,$D478,$G479:$G$1301)</f>
        <v>2220</v>
      </c>
      <c r="H478" s="26">
        <f>VLOOKUP(F478,全省预算!$F:$H,3,0)</f>
        <v>6050</v>
      </c>
      <c r="I478" s="26">
        <f>IFERROR(VLOOKUP(D478,全省调整!A:I,3,0),)</f>
        <v>6374</v>
      </c>
      <c r="J478" s="26">
        <f>VLOOKUP(F478,全省决算数!$B:$C,2,0)</f>
        <v>6097</v>
      </c>
      <c r="K478" s="428">
        <f t="shared" si="46"/>
        <v>2.746</v>
      </c>
      <c r="L478" s="428">
        <f t="shared" si="49"/>
        <v>1.008</v>
      </c>
      <c r="M478" s="428">
        <f t="shared" si="47"/>
        <v>0.957</v>
      </c>
      <c r="N478" s="133">
        <f t="shared" si="44"/>
        <v>1.746</v>
      </c>
      <c r="O478" s="176" t="str">
        <f t="shared" si="45"/>
        <v>是</v>
      </c>
      <c r="P478" s="176" t="str">
        <f t="shared" si="48"/>
        <v>是</v>
      </c>
    </row>
    <row r="479" hidden="1" spans="1:16">
      <c r="A479" s="167" t="s">
        <v>136</v>
      </c>
      <c r="B479" s="168"/>
      <c r="C479" s="478" t="s">
        <v>932</v>
      </c>
      <c r="D479" s="169" t="s">
        <v>934</v>
      </c>
      <c r="E479" s="168" t="s">
        <v>148</v>
      </c>
      <c r="F479" s="49" t="s">
        <v>935</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136</v>
      </c>
      <c r="B480" s="168"/>
      <c r="C480" s="478" t="s">
        <v>932</v>
      </c>
      <c r="D480" s="169" t="s">
        <v>936</v>
      </c>
      <c r="E480" s="168" t="s">
        <v>148</v>
      </c>
      <c r="F480" s="49" t="s">
        <v>937</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136</v>
      </c>
      <c r="B481" s="168" t="s">
        <v>136</v>
      </c>
      <c r="C481" s="478" t="s">
        <v>932</v>
      </c>
      <c r="D481" s="169" t="s">
        <v>938</v>
      </c>
      <c r="E481" s="168" t="s">
        <v>148</v>
      </c>
      <c r="F481" s="49" t="s">
        <v>939</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136</v>
      </c>
      <c r="B482" s="478" t="s">
        <v>851</v>
      </c>
      <c r="C482" s="168"/>
      <c r="D482" s="169" t="s">
        <v>940</v>
      </c>
      <c r="E482" s="168" t="s">
        <v>148</v>
      </c>
      <c r="F482" s="49" t="s">
        <v>941</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28">
        <f t="shared" si="46"/>
        <v>1.401</v>
      </c>
      <c r="L482" s="428">
        <f t="shared" si="49"/>
        <v>0.862</v>
      </c>
      <c r="M482" s="428">
        <f t="shared" si="47"/>
        <v>0.915</v>
      </c>
      <c r="N482" s="133">
        <f t="shared" si="44"/>
        <v>0.401</v>
      </c>
      <c r="O482" s="176" t="str">
        <f t="shared" si="45"/>
        <v>是</v>
      </c>
      <c r="P482" s="176" t="str">
        <f t="shared" si="48"/>
        <v>是</v>
      </c>
    </row>
    <row r="483" ht="21.95" customHeight="1" spans="1:16">
      <c r="A483" s="167" t="s">
        <v>136</v>
      </c>
      <c r="B483" s="478" t="s">
        <v>851</v>
      </c>
      <c r="C483" s="168"/>
      <c r="D483" s="169" t="s">
        <v>942</v>
      </c>
      <c r="E483" s="168"/>
      <c r="F483" s="49" t="s">
        <v>943</v>
      </c>
      <c r="G483" s="26">
        <f>SUMIF($C484:$C$1301,$D483,$G484:$G$1301)</f>
        <v>88135</v>
      </c>
      <c r="H483" s="26">
        <f>VLOOKUP(F483,全省预算!$F:$H,3,0)</f>
        <v>84750</v>
      </c>
      <c r="I483" s="26">
        <f>IFERROR(VLOOKUP(D483,全省调整!A:I,3,0),)</f>
        <v>141351</v>
      </c>
      <c r="J483" s="26">
        <f>VLOOKUP(F483,全省决算数!$B:$C,2,0)</f>
        <v>140384</v>
      </c>
      <c r="K483" s="428">
        <f t="shared" si="46"/>
        <v>1.593</v>
      </c>
      <c r="L483" s="428">
        <f t="shared" si="49"/>
        <v>1.656</v>
      </c>
      <c r="M483" s="428">
        <f t="shared" si="47"/>
        <v>0.993</v>
      </c>
      <c r="N483" s="133">
        <f t="shared" si="44"/>
        <v>0.593</v>
      </c>
      <c r="O483" s="176" t="str">
        <f t="shared" si="45"/>
        <v>是</v>
      </c>
      <c r="P483" s="176" t="str">
        <f t="shared" si="48"/>
        <v>是</v>
      </c>
    </row>
    <row r="484" hidden="1" spans="1:16">
      <c r="A484" s="167" t="s">
        <v>136</v>
      </c>
      <c r="B484" s="168" t="s">
        <v>136</v>
      </c>
      <c r="C484" s="168" t="s">
        <v>942</v>
      </c>
      <c r="D484" s="169" t="s">
        <v>944</v>
      </c>
      <c r="E484" s="168" t="s">
        <v>148</v>
      </c>
      <c r="F484" s="49" t="s">
        <v>945</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136</v>
      </c>
      <c r="C485" s="168" t="s">
        <v>942</v>
      </c>
      <c r="D485" s="169" t="s">
        <v>946</v>
      </c>
      <c r="E485" s="168" t="s">
        <v>148</v>
      </c>
      <c r="F485" s="49" t="s">
        <v>947</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136</v>
      </c>
      <c r="B486" s="168"/>
      <c r="C486" s="168" t="s">
        <v>942</v>
      </c>
      <c r="D486" s="169" t="s">
        <v>948</v>
      </c>
      <c r="E486" s="168" t="s">
        <v>148</v>
      </c>
      <c r="F486" s="49" t="s">
        <v>949</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136</v>
      </c>
      <c r="B487" s="168" t="s">
        <v>136</v>
      </c>
      <c r="C487" s="168" t="s">
        <v>942</v>
      </c>
      <c r="D487" s="169" t="s">
        <v>950</v>
      </c>
      <c r="E487" s="168" t="s">
        <v>148</v>
      </c>
      <c r="F487" s="49" t="s">
        <v>951</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135</v>
      </c>
      <c r="B488" s="168" t="s">
        <v>136</v>
      </c>
      <c r="C488" s="168"/>
      <c r="D488" s="169" t="s">
        <v>952</v>
      </c>
      <c r="E488" s="168"/>
      <c r="F488" s="50" t="s">
        <v>953</v>
      </c>
      <c r="G488" s="170">
        <f>SUMIF($B489:$B$1301,$D488,$G489:$G$1301)</f>
        <v>562096</v>
      </c>
      <c r="H488" s="170">
        <f>VLOOKUP(F488,全省预算!$F:$H,3,0)</f>
        <v>574000</v>
      </c>
      <c r="I488" s="170">
        <f>SUMIF($B489:$B$1301,$D488,$I489:$I$1301)</f>
        <v>713004</v>
      </c>
      <c r="J488" s="170">
        <f>VLOOKUP(F488,全省决算数!$B:$C,2,0)</f>
        <v>616581</v>
      </c>
      <c r="K488" s="426">
        <f t="shared" si="46"/>
        <v>1.097</v>
      </c>
      <c r="L488" s="426">
        <f t="shared" si="49"/>
        <v>1.074</v>
      </c>
      <c r="M488" s="426">
        <f t="shared" si="47"/>
        <v>0.865</v>
      </c>
      <c r="N488" s="133">
        <f t="shared" si="44"/>
        <v>0.097</v>
      </c>
      <c r="O488" s="176" t="str">
        <f t="shared" si="45"/>
        <v>是</v>
      </c>
      <c r="P488" s="176" t="str">
        <f t="shared" si="48"/>
        <v>是</v>
      </c>
    </row>
    <row r="489" ht="21.95" customHeight="1" spans="1:16">
      <c r="A489" s="167" t="s">
        <v>136</v>
      </c>
      <c r="B489" s="478" t="s">
        <v>952</v>
      </c>
      <c r="C489" s="168"/>
      <c r="D489" s="169" t="s">
        <v>954</v>
      </c>
      <c r="E489" s="168"/>
      <c r="F489" s="49" t="s">
        <v>955</v>
      </c>
      <c r="G489" s="26">
        <f>SUMIF($C490:$C$1301,$D489,$G490:$G$1301)</f>
        <v>227841</v>
      </c>
      <c r="H489" s="26">
        <f>VLOOKUP(F489,全省预算!$F:$H,3,0)</f>
        <v>235000</v>
      </c>
      <c r="I489" s="26">
        <f>IFERROR(VLOOKUP(D489,全省调整!A:I,3,0),)</f>
        <v>282619</v>
      </c>
      <c r="J489" s="26">
        <f>VLOOKUP(F489,全省决算数!$B:$C,2,0)</f>
        <v>273869</v>
      </c>
      <c r="K489" s="428">
        <f t="shared" si="46"/>
        <v>1.202</v>
      </c>
      <c r="L489" s="428">
        <f t="shared" si="49"/>
        <v>1.165</v>
      </c>
      <c r="M489" s="428">
        <f t="shared" si="47"/>
        <v>0.969</v>
      </c>
      <c r="N489" s="133">
        <f t="shared" si="44"/>
        <v>0.202</v>
      </c>
      <c r="O489" s="176" t="str">
        <f t="shared" si="45"/>
        <v>是</v>
      </c>
      <c r="P489" s="176" t="str">
        <f t="shared" si="48"/>
        <v>是</v>
      </c>
    </row>
    <row r="490" hidden="1" spans="1:16">
      <c r="A490" s="167" t="s">
        <v>136</v>
      </c>
      <c r="B490" s="168" t="s">
        <v>136</v>
      </c>
      <c r="C490" s="168" t="s">
        <v>954</v>
      </c>
      <c r="D490" s="169" t="s">
        <v>956</v>
      </c>
      <c r="E490" s="168" t="s">
        <v>148</v>
      </c>
      <c r="F490" s="49" t="s">
        <v>142</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136</v>
      </c>
      <c r="B491" s="168" t="s">
        <v>136</v>
      </c>
      <c r="C491" s="168" t="s">
        <v>954</v>
      </c>
      <c r="D491" s="169" t="s">
        <v>957</v>
      </c>
      <c r="E491" s="168" t="s">
        <v>148</v>
      </c>
      <c r="F491" s="49" t="s">
        <v>144</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136</v>
      </c>
      <c r="B492" s="168" t="s">
        <v>136</v>
      </c>
      <c r="C492" s="168" t="s">
        <v>954</v>
      </c>
      <c r="D492" s="169" t="s">
        <v>958</v>
      </c>
      <c r="E492" s="168" t="s">
        <v>148</v>
      </c>
      <c r="F492" s="49" t="s">
        <v>146</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136</v>
      </c>
      <c r="B493" s="168" t="s">
        <v>136</v>
      </c>
      <c r="C493" s="168" t="s">
        <v>954</v>
      </c>
      <c r="D493" s="169" t="s">
        <v>959</v>
      </c>
      <c r="E493" s="168" t="s">
        <v>148</v>
      </c>
      <c r="F493" s="49" t="s">
        <v>960</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136</v>
      </c>
      <c r="B494" s="168" t="s">
        <v>136</v>
      </c>
      <c r="C494" s="168" t="s">
        <v>954</v>
      </c>
      <c r="D494" s="169" t="s">
        <v>961</v>
      </c>
      <c r="E494" s="168" t="s">
        <v>148</v>
      </c>
      <c r="F494" s="49" t="s">
        <v>962</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136</v>
      </c>
      <c r="B495" s="168" t="s">
        <v>136</v>
      </c>
      <c r="C495" s="168" t="s">
        <v>954</v>
      </c>
      <c r="D495" s="169" t="s">
        <v>963</v>
      </c>
      <c r="E495" s="168" t="s">
        <v>148</v>
      </c>
      <c r="F495" s="49" t="s">
        <v>964</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136</v>
      </c>
      <c r="B496" s="168" t="s">
        <v>136</v>
      </c>
      <c r="C496" s="168" t="s">
        <v>954</v>
      </c>
      <c r="D496" s="169" t="s">
        <v>965</v>
      </c>
      <c r="E496" s="168" t="s">
        <v>148</v>
      </c>
      <c r="F496" s="49" t="s">
        <v>966</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136</v>
      </c>
      <c r="B497" s="168" t="s">
        <v>136</v>
      </c>
      <c r="C497" s="168" t="s">
        <v>954</v>
      </c>
      <c r="D497" s="169" t="s">
        <v>967</v>
      </c>
      <c r="E497" s="168" t="s">
        <v>148</v>
      </c>
      <c r="F497" s="49" t="s">
        <v>968</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136</v>
      </c>
      <c r="B498" s="168" t="s">
        <v>136</v>
      </c>
      <c r="C498" s="168" t="s">
        <v>954</v>
      </c>
      <c r="D498" s="169" t="s">
        <v>969</v>
      </c>
      <c r="E498" s="168" t="s">
        <v>148</v>
      </c>
      <c r="F498" s="49" t="s">
        <v>970</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136</v>
      </c>
      <c r="B499" s="168" t="s">
        <v>136</v>
      </c>
      <c r="C499" s="168" t="s">
        <v>954</v>
      </c>
      <c r="D499" s="169" t="s">
        <v>971</v>
      </c>
      <c r="E499" s="168" t="s">
        <v>148</v>
      </c>
      <c r="F499" s="49" t="s">
        <v>972</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136</v>
      </c>
      <c r="B500" s="168"/>
      <c r="C500" s="168" t="s">
        <v>954</v>
      </c>
      <c r="D500" s="169" t="s">
        <v>973</v>
      </c>
      <c r="E500" s="168" t="s">
        <v>148</v>
      </c>
      <c r="F500" s="49" t="s">
        <v>974</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136</v>
      </c>
      <c r="B501" s="168" t="s">
        <v>136</v>
      </c>
      <c r="C501" s="168" t="s">
        <v>954</v>
      </c>
      <c r="D501" s="169" t="s">
        <v>975</v>
      </c>
      <c r="E501" s="168" t="s">
        <v>148</v>
      </c>
      <c r="F501" s="49" t="s">
        <v>976</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136</v>
      </c>
      <c r="B502" s="168" t="s">
        <v>136</v>
      </c>
      <c r="C502" s="168" t="s">
        <v>954</v>
      </c>
      <c r="D502" s="169" t="s">
        <v>977</v>
      </c>
      <c r="E502" s="168" t="s">
        <v>148</v>
      </c>
      <c r="F502" s="49" t="s">
        <v>978</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136</v>
      </c>
      <c r="B503" s="478" t="s">
        <v>952</v>
      </c>
      <c r="C503" s="168"/>
      <c r="D503" s="169" t="s">
        <v>979</v>
      </c>
      <c r="E503" s="168"/>
      <c r="F503" s="27" t="s">
        <v>980</v>
      </c>
      <c r="G503" s="26">
        <f>SUMIF($C504:$C$1301,$D503,$G504:$G$1301)</f>
        <v>71438</v>
      </c>
      <c r="H503" s="26">
        <f>VLOOKUP(F503,全省预算!$F:$H,3,0)</f>
        <v>73000</v>
      </c>
      <c r="I503" s="26">
        <f>IFERROR(VLOOKUP(D503,全省调整!A:I,3,0),)</f>
        <v>82499</v>
      </c>
      <c r="J503" s="26">
        <f>VLOOKUP(F503,全省决算数!$B:$C,2,0)</f>
        <v>75565</v>
      </c>
      <c r="K503" s="428">
        <f t="shared" si="46"/>
        <v>1.058</v>
      </c>
      <c r="L503" s="428">
        <f t="shared" si="49"/>
        <v>1.035</v>
      </c>
      <c r="M503" s="428">
        <f t="shared" si="47"/>
        <v>0.916</v>
      </c>
      <c r="N503" s="133">
        <f t="shared" si="44"/>
        <v>0.058</v>
      </c>
      <c r="O503" s="176" t="str">
        <f t="shared" si="45"/>
        <v>是</v>
      </c>
      <c r="P503" s="176" t="str">
        <f t="shared" si="48"/>
        <v>是</v>
      </c>
    </row>
    <row r="504" hidden="1" spans="1:16">
      <c r="A504" s="167" t="s">
        <v>136</v>
      </c>
      <c r="B504" s="168" t="s">
        <v>136</v>
      </c>
      <c r="C504" s="168" t="s">
        <v>979</v>
      </c>
      <c r="D504" s="169" t="s">
        <v>981</v>
      </c>
      <c r="E504" s="168" t="s">
        <v>148</v>
      </c>
      <c r="F504" s="49" t="s">
        <v>142</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136</v>
      </c>
      <c r="B505" s="168" t="s">
        <v>136</v>
      </c>
      <c r="C505" s="168" t="s">
        <v>979</v>
      </c>
      <c r="D505" s="169" t="s">
        <v>982</v>
      </c>
      <c r="E505" s="168" t="s">
        <v>148</v>
      </c>
      <c r="F505" s="49" t="s">
        <v>144</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136</v>
      </c>
      <c r="B506" s="168" t="s">
        <v>136</v>
      </c>
      <c r="C506" s="168" t="s">
        <v>979</v>
      </c>
      <c r="D506" s="169" t="s">
        <v>983</v>
      </c>
      <c r="E506" s="168" t="s">
        <v>148</v>
      </c>
      <c r="F506" s="49" t="s">
        <v>146</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136</v>
      </c>
      <c r="B507" s="168" t="s">
        <v>136</v>
      </c>
      <c r="C507" s="168" t="s">
        <v>979</v>
      </c>
      <c r="D507" s="169" t="s">
        <v>984</v>
      </c>
      <c r="E507" s="168" t="s">
        <v>148</v>
      </c>
      <c r="F507" s="49" t="s">
        <v>985</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136</v>
      </c>
      <c r="B508" s="168"/>
      <c r="C508" s="168" t="s">
        <v>979</v>
      </c>
      <c r="D508" s="169" t="s">
        <v>986</v>
      </c>
      <c r="E508" s="168" t="s">
        <v>148</v>
      </c>
      <c r="F508" s="49" t="s">
        <v>987</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136</v>
      </c>
      <c r="B509" s="168" t="s">
        <v>136</v>
      </c>
      <c r="C509" s="168" t="s">
        <v>979</v>
      </c>
      <c r="D509" s="169" t="s">
        <v>988</v>
      </c>
      <c r="E509" s="168" t="s">
        <v>148</v>
      </c>
      <c r="F509" s="49" t="s">
        <v>989</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136</v>
      </c>
      <c r="B510" s="168" t="s">
        <v>136</v>
      </c>
      <c r="C510" s="168" t="s">
        <v>979</v>
      </c>
      <c r="D510" s="169" t="s">
        <v>990</v>
      </c>
      <c r="E510" s="168" t="s">
        <v>148</v>
      </c>
      <c r="F510" s="49" t="s">
        <v>991</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136</v>
      </c>
      <c r="B511" s="478" t="s">
        <v>952</v>
      </c>
      <c r="C511" s="168"/>
      <c r="D511" s="169" t="s">
        <v>992</v>
      </c>
      <c r="E511" s="168"/>
      <c r="F511" s="49" t="s">
        <v>993</v>
      </c>
      <c r="G511" s="26">
        <f>SUMIF($C512:$C$1301,$D511,$G512:$G$1301)</f>
        <v>60876</v>
      </c>
      <c r="H511" s="26">
        <f>VLOOKUP(F511,全省预算!$F:$H,3,0)</f>
        <v>61000</v>
      </c>
      <c r="I511" s="26">
        <f>IFERROR(VLOOKUP(D511,全省调整!A:I,3,0),)</f>
        <v>72607</v>
      </c>
      <c r="J511" s="26">
        <f>VLOOKUP(F511,全省决算数!$B:$C,2,0)</f>
        <v>65855</v>
      </c>
      <c r="K511" s="428">
        <f t="shared" si="46"/>
        <v>1.082</v>
      </c>
      <c r="L511" s="428">
        <f t="shared" si="49"/>
        <v>1.08</v>
      </c>
      <c r="M511" s="428">
        <f t="shared" si="47"/>
        <v>0.907</v>
      </c>
      <c r="N511" s="133">
        <f t="shared" si="50"/>
        <v>0.082</v>
      </c>
      <c r="O511" s="176" t="str">
        <f t="shared" si="45"/>
        <v>是</v>
      </c>
      <c r="P511" s="176" t="str">
        <f t="shared" si="48"/>
        <v>是</v>
      </c>
    </row>
    <row r="512" hidden="1" spans="1:16">
      <c r="A512" s="167" t="s">
        <v>136</v>
      </c>
      <c r="B512" s="168" t="s">
        <v>136</v>
      </c>
      <c r="C512" s="168" t="s">
        <v>992</v>
      </c>
      <c r="D512" s="169" t="s">
        <v>994</v>
      </c>
      <c r="E512" s="168" t="s">
        <v>148</v>
      </c>
      <c r="F512" s="49" t="s">
        <v>142</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136</v>
      </c>
      <c r="B513" s="168" t="s">
        <v>136</v>
      </c>
      <c r="C513" s="168" t="s">
        <v>992</v>
      </c>
      <c r="D513" s="169" t="s">
        <v>995</v>
      </c>
      <c r="E513" s="168" t="s">
        <v>148</v>
      </c>
      <c r="F513" s="49" t="s">
        <v>144</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136</v>
      </c>
      <c r="B514" s="168" t="s">
        <v>136</v>
      </c>
      <c r="C514" s="168" t="s">
        <v>992</v>
      </c>
      <c r="D514" s="169" t="s">
        <v>996</v>
      </c>
      <c r="E514" s="168" t="s">
        <v>148</v>
      </c>
      <c r="F514" s="49" t="s">
        <v>146</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136</v>
      </c>
      <c r="B515" s="168" t="s">
        <v>136</v>
      </c>
      <c r="C515" s="168" t="s">
        <v>992</v>
      </c>
      <c r="D515" s="169" t="s">
        <v>997</v>
      </c>
      <c r="E515" s="168" t="s">
        <v>148</v>
      </c>
      <c r="F515" s="49" t="s">
        <v>998</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136</v>
      </c>
      <c r="B516" s="168" t="s">
        <v>136</v>
      </c>
      <c r="C516" s="168" t="s">
        <v>992</v>
      </c>
      <c r="D516" s="169" t="s">
        <v>999</v>
      </c>
      <c r="E516" s="168" t="s">
        <v>148</v>
      </c>
      <c r="F516" s="49" t="s">
        <v>1000</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136</v>
      </c>
      <c r="B517" s="168" t="s">
        <v>136</v>
      </c>
      <c r="C517" s="168" t="s">
        <v>992</v>
      </c>
      <c r="D517" s="169" t="s">
        <v>1001</v>
      </c>
      <c r="E517" s="168" t="s">
        <v>148</v>
      </c>
      <c r="F517" s="49" t="s">
        <v>1002</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136</v>
      </c>
      <c r="B518" s="168" t="s">
        <v>136</v>
      </c>
      <c r="C518" s="168" t="s">
        <v>992</v>
      </c>
      <c r="D518" s="169" t="s">
        <v>1003</v>
      </c>
      <c r="E518" s="168" t="s">
        <v>148</v>
      </c>
      <c r="F518" s="49" t="s">
        <v>1004</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136</v>
      </c>
      <c r="B519" s="168"/>
      <c r="C519" s="168" t="s">
        <v>992</v>
      </c>
      <c r="D519" s="169" t="s">
        <v>1005</v>
      </c>
      <c r="E519" s="168" t="s">
        <v>148</v>
      </c>
      <c r="F519" s="49" t="s">
        <v>1006</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136</v>
      </c>
      <c r="B520" s="168" t="s">
        <v>136</v>
      </c>
      <c r="C520" s="168" t="s">
        <v>992</v>
      </c>
      <c r="D520" s="169" t="s">
        <v>1007</v>
      </c>
      <c r="E520" s="168" t="s">
        <v>148</v>
      </c>
      <c r="F520" s="49" t="s">
        <v>1008</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136</v>
      </c>
      <c r="B521" s="168" t="s">
        <v>136</v>
      </c>
      <c r="C521" s="168" t="s">
        <v>992</v>
      </c>
      <c r="D521" s="169" t="s">
        <v>1009</v>
      </c>
      <c r="E521" s="168" t="s">
        <v>148</v>
      </c>
      <c r="F521" s="49" t="s">
        <v>1010</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136</v>
      </c>
      <c r="B522" s="478" t="s">
        <v>952</v>
      </c>
      <c r="C522" s="168"/>
      <c r="D522" s="169" t="s">
        <v>1011</v>
      </c>
      <c r="E522" s="168"/>
      <c r="F522" s="49" t="s">
        <v>1012</v>
      </c>
      <c r="G522" s="26">
        <f>SUMIF($C523:$C$1301,$D522,$G523:$G$1301)</f>
        <v>108415</v>
      </c>
      <c r="H522" s="26">
        <f>VLOOKUP(F522,全省预算!$F:$H,3,0)</f>
        <v>107000</v>
      </c>
      <c r="I522" s="26">
        <f>IFERROR(VLOOKUP(D522,全省调整!A:I,3,0),)</f>
        <v>171031</v>
      </c>
      <c r="J522" s="26">
        <f>VLOOKUP(F522,全省决算数!$B:$C,2,0)</f>
        <v>103650</v>
      </c>
      <c r="K522" s="428">
        <f t="shared" si="52"/>
        <v>0.956</v>
      </c>
      <c r="L522" s="428">
        <f t="shared" si="55"/>
        <v>0.969</v>
      </c>
      <c r="M522" s="428">
        <f t="shared" si="53"/>
        <v>0.606</v>
      </c>
      <c r="N522" s="133">
        <f t="shared" si="50"/>
        <v>-0.044</v>
      </c>
      <c r="O522" s="176" t="str">
        <f t="shared" si="51"/>
        <v>是</v>
      </c>
      <c r="P522" s="176" t="str">
        <f t="shared" si="54"/>
        <v>是</v>
      </c>
    </row>
    <row r="523" hidden="1" spans="1:16">
      <c r="A523" s="167" t="s">
        <v>136</v>
      </c>
      <c r="B523" s="168" t="s">
        <v>136</v>
      </c>
      <c r="C523" s="168" t="s">
        <v>1011</v>
      </c>
      <c r="D523" s="169" t="s">
        <v>1013</v>
      </c>
      <c r="E523" s="168" t="s">
        <v>148</v>
      </c>
      <c r="F523" s="49" t="s">
        <v>142</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136</v>
      </c>
      <c r="B524" s="168" t="s">
        <v>136</v>
      </c>
      <c r="C524" s="168" t="s">
        <v>1011</v>
      </c>
      <c r="D524" s="169" t="s">
        <v>1014</v>
      </c>
      <c r="E524" s="168" t="s">
        <v>148</v>
      </c>
      <c r="F524" s="49" t="s">
        <v>144</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136</v>
      </c>
      <c r="B525" s="168" t="s">
        <v>136</v>
      </c>
      <c r="C525" s="168" t="s">
        <v>1011</v>
      </c>
      <c r="D525" s="169" t="s">
        <v>1015</v>
      </c>
      <c r="E525" s="168" t="s">
        <v>148</v>
      </c>
      <c r="F525" s="49" t="s">
        <v>146</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136</v>
      </c>
      <c r="B526" s="168" t="s">
        <v>136</v>
      </c>
      <c r="C526" s="168" t="s">
        <v>1011</v>
      </c>
      <c r="D526" s="169" t="s">
        <v>1016</v>
      </c>
      <c r="E526" s="168" t="s">
        <v>148</v>
      </c>
      <c r="F526" s="49" t="s">
        <v>1017</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136</v>
      </c>
      <c r="B527" s="168" t="s">
        <v>136</v>
      </c>
      <c r="C527" s="168" t="s">
        <v>1011</v>
      </c>
      <c r="D527" s="169" t="s">
        <v>1018</v>
      </c>
      <c r="E527" s="168" t="s">
        <v>148</v>
      </c>
      <c r="F527" s="49" t="s">
        <v>1019</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136</v>
      </c>
      <c r="B528" s="168"/>
      <c r="C528" s="168" t="s">
        <v>1011</v>
      </c>
      <c r="D528" s="169" t="s">
        <v>1020</v>
      </c>
      <c r="E528" s="168" t="s">
        <v>148</v>
      </c>
      <c r="F528" s="49" t="s">
        <v>1021</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136</v>
      </c>
      <c r="B529" s="168" t="s">
        <v>136</v>
      </c>
      <c r="C529" s="168" t="s">
        <v>1011</v>
      </c>
      <c r="D529" s="169" t="s">
        <v>1022</v>
      </c>
      <c r="E529" s="168" t="s">
        <v>148</v>
      </c>
      <c r="F529" s="49" t="s">
        <v>1023</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136</v>
      </c>
      <c r="B530" s="478" t="s">
        <v>952</v>
      </c>
      <c r="C530" s="168"/>
      <c r="D530" s="169" t="s">
        <v>1024</v>
      </c>
      <c r="E530" s="168"/>
      <c r="F530" s="49" t="s">
        <v>1025</v>
      </c>
      <c r="G530" s="26">
        <f>SUMIF($C531:$C$1301,$D530,$G531:$G$1301)</f>
        <v>24522</v>
      </c>
      <c r="H530" s="26">
        <f>VLOOKUP(F530,全省预算!$F:$H,3,0)</f>
        <v>25500</v>
      </c>
      <c r="I530" s="26">
        <f>IFERROR(VLOOKUP(D530,全省调整!A:I,3,0),)</f>
        <v>27692</v>
      </c>
      <c r="J530" s="26">
        <f>VLOOKUP(F530,全省决算数!$B:$C,2,0)</f>
        <v>27502</v>
      </c>
      <c r="K530" s="428">
        <f t="shared" si="52"/>
        <v>1.122</v>
      </c>
      <c r="L530" s="428">
        <f t="shared" si="55"/>
        <v>1.079</v>
      </c>
      <c r="M530" s="428">
        <f t="shared" si="53"/>
        <v>0.993</v>
      </c>
      <c r="N530" s="133">
        <f t="shared" si="50"/>
        <v>0.122</v>
      </c>
      <c r="O530" s="176" t="str">
        <f t="shared" si="51"/>
        <v>是</v>
      </c>
      <c r="P530" s="176" t="str">
        <f t="shared" si="54"/>
        <v>是</v>
      </c>
    </row>
    <row r="531" hidden="1" spans="1:16">
      <c r="A531" s="167" t="s">
        <v>136</v>
      </c>
      <c r="B531" s="168" t="s">
        <v>136</v>
      </c>
      <c r="C531" s="168" t="s">
        <v>1024</v>
      </c>
      <c r="D531" s="169" t="s">
        <v>1026</v>
      </c>
      <c r="E531" s="168" t="s">
        <v>148</v>
      </c>
      <c r="F531" s="49" t="s">
        <v>142</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136</v>
      </c>
      <c r="B532" s="168" t="s">
        <v>136</v>
      </c>
      <c r="C532" s="168" t="s">
        <v>1024</v>
      </c>
      <c r="D532" s="169" t="s">
        <v>1027</v>
      </c>
      <c r="E532" s="168" t="s">
        <v>148</v>
      </c>
      <c r="F532" s="49" t="s">
        <v>144</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136</v>
      </c>
      <c r="B533" s="168" t="s">
        <v>136</v>
      </c>
      <c r="C533" s="168" t="s">
        <v>1024</v>
      </c>
      <c r="D533" s="169" t="s">
        <v>1028</v>
      </c>
      <c r="E533" s="168" t="s">
        <v>148</v>
      </c>
      <c r="F533" s="49" t="s">
        <v>146</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136</v>
      </c>
      <c r="B534" s="168" t="s">
        <v>136</v>
      </c>
      <c r="C534" s="168" t="s">
        <v>1024</v>
      </c>
      <c r="D534" s="169" t="s">
        <v>1029</v>
      </c>
      <c r="E534" s="168" t="s">
        <v>148</v>
      </c>
      <c r="F534" s="49" t="s">
        <v>1030</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136</v>
      </c>
      <c r="B535" s="168" t="s">
        <v>136</v>
      </c>
      <c r="C535" s="168" t="s">
        <v>1024</v>
      </c>
      <c r="D535" s="169" t="s">
        <v>1031</v>
      </c>
      <c r="E535" s="168" t="s">
        <v>148</v>
      </c>
      <c r="F535" s="49" t="s">
        <v>1032</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136</v>
      </c>
      <c r="B536" s="168"/>
      <c r="C536" s="168" t="s">
        <v>1024</v>
      </c>
      <c r="D536" s="169" t="s">
        <v>1033</v>
      </c>
      <c r="E536" s="168" t="s">
        <v>148</v>
      </c>
      <c r="F536" s="49" t="s">
        <v>1034</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136</v>
      </c>
      <c r="B537" s="168" t="s">
        <v>136</v>
      </c>
      <c r="C537" s="168" t="s">
        <v>1024</v>
      </c>
      <c r="D537" s="169" t="s">
        <v>1035</v>
      </c>
      <c r="E537" s="168" t="s">
        <v>148</v>
      </c>
      <c r="F537" s="49" t="s">
        <v>1036</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136</v>
      </c>
      <c r="B538" s="168" t="s">
        <v>136</v>
      </c>
      <c r="C538" s="168" t="s">
        <v>1024</v>
      </c>
      <c r="D538" s="169" t="s">
        <v>1037</v>
      </c>
      <c r="E538" s="168" t="s">
        <v>148</v>
      </c>
      <c r="F538" s="49" t="s">
        <v>1038</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78" t="s">
        <v>952</v>
      </c>
      <c r="C539" s="168" t="s">
        <v>136</v>
      </c>
      <c r="D539" s="169" t="s">
        <v>1039</v>
      </c>
      <c r="E539" s="168" t="s">
        <v>136</v>
      </c>
      <c r="F539" s="49" t="s">
        <v>1040</v>
      </c>
      <c r="G539" s="26">
        <f>SUMIF($C540:$C$1301,$D539,$G540:$G$1301)</f>
        <v>69004</v>
      </c>
      <c r="H539" s="26">
        <f>VLOOKUP(F539,全省预算!$F:$H,3,0)</f>
        <v>72500</v>
      </c>
      <c r="I539" s="26">
        <f>IFERROR(VLOOKUP(D539,全省调整!A:I,3,0),)</f>
        <v>76556</v>
      </c>
      <c r="J539" s="26">
        <f>VLOOKUP(F539,全省决算数!$B:$C,2,0)</f>
        <v>70140</v>
      </c>
      <c r="K539" s="428">
        <f t="shared" si="52"/>
        <v>1.016</v>
      </c>
      <c r="L539" s="428">
        <f t="shared" si="55"/>
        <v>0.967</v>
      </c>
      <c r="M539" s="428">
        <f t="shared" si="53"/>
        <v>0.916</v>
      </c>
      <c r="N539" s="133">
        <f t="shared" si="50"/>
        <v>0.016</v>
      </c>
      <c r="O539" s="176" t="str">
        <f t="shared" si="51"/>
        <v>是</v>
      </c>
      <c r="P539" s="176" t="str">
        <f t="shared" si="54"/>
        <v>是</v>
      </c>
    </row>
    <row r="540" hidden="1" spans="1:16">
      <c r="A540" s="167" t="s">
        <v>136</v>
      </c>
      <c r="B540" s="168"/>
      <c r="C540" s="478" t="s">
        <v>1039</v>
      </c>
      <c r="D540" s="169" t="s">
        <v>1041</v>
      </c>
      <c r="E540" s="168" t="s">
        <v>148</v>
      </c>
      <c r="F540" s="49" t="s">
        <v>1042</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136</v>
      </c>
      <c r="B541" s="168" t="s">
        <v>136</v>
      </c>
      <c r="C541" s="478" t="s">
        <v>1039</v>
      </c>
      <c r="D541" s="169" t="s">
        <v>1043</v>
      </c>
      <c r="E541" s="168" t="s">
        <v>148</v>
      </c>
      <c r="F541" s="49" t="s">
        <v>1044</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136</v>
      </c>
      <c r="B542" s="168" t="s">
        <v>136</v>
      </c>
      <c r="C542" s="478" t="s">
        <v>1039</v>
      </c>
      <c r="D542" s="169" t="s">
        <v>1045</v>
      </c>
      <c r="E542" s="168" t="s">
        <v>148</v>
      </c>
      <c r="F542" s="49" t="s">
        <v>1046</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135</v>
      </c>
      <c r="B543" s="168" t="s">
        <v>136</v>
      </c>
      <c r="C543" s="168"/>
      <c r="D543" s="169" t="s">
        <v>1047</v>
      </c>
      <c r="E543" s="168"/>
      <c r="F543" s="50" t="s">
        <v>1048</v>
      </c>
      <c r="G543" s="170">
        <f>SUMIF($B544:$B$1301,$D543,$G544:$G$1301)</f>
        <v>5840838</v>
      </c>
      <c r="H543" s="170">
        <f>VLOOKUP(F543,全省预算!$F:$H,3,0)</f>
        <v>6366000</v>
      </c>
      <c r="I543" s="170">
        <f>SUMIF($B544:$B$1301,$D543,$I544:$I$1301)</f>
        <v>6609913</v>
      </c>
      <c r="J543" s="170">
        <f>VLOOKUP(F543,全省决算数!$B:$C,2,0)</f>
        <v>6486898</v>
      </c>
      <c r="K543" s="426">
        <f t="shared" si="52"/>
        <v>1.111</v>
      </c>
      <c r="L543" s="426">
        <f t="shared" si="55"/>
        <v>1.019</v>
      </c>
      <c r="M543" s="426">
        <f t="shared" si="53"/>
        <v>0.981</v>
      </c>
      <c r="N543" s="133">
        <f t="shared" si="50"/>
        <v>0.111</v>
      </c>
      <c r="O543" s="176" t="str">
        <f t="shared" si="51"/>
        <v>是</v>
      </c>
      <c r="P543" s="176" t="str">
        <f t="shared" si="54"/>
        <v>是</v>
      </c>
    </row>
    <row r="544" ht="21.95" customHeight="1" spans="1:16">
      <c r="A544" s="167" t="s">
        <v>136</v>
      </c>
      <c r="B544" s="478" t="s">
        <v>1047</v>
      </c>
      <c r="C544" s="168"/>
      <c r="D544" s="169" t="s">
        <v>1049</v>
      </c>
      <c r="E544" s="168"/>
      <c r="F544" s="49" t="s">
        <v>1050</v>
      </c>
      <c r="G544" s="26">
        <f>SUMIF($C545:$C$1301,$D544,$G545:$G$1301)</f>
        <v>125037</v>
      </c>
      <c r="H544" s="26">
        <f>VLOOKUP(F544,全省预算!$F:$H,3,0)</f>
        <v>128200</v>
      </c>
      <c r="I544" s="26">
        <f>IFERROR(VLOOKUP(D544,全省调整!A:I,3,0),)</f>
        <v>165826</v>
      </c>
      <c r="J544" s="26">
        <f>VLOOKUP(F544,全省决算数!$B:$C,2,0)</f>
        <v>164342</v>
      </c>
      <c r="K544" s="428">
        <f t="shared" si="52"/>
        <v>1.314</v>
      </c>
      <c r="L544" s="428">
        <f t="shared" si="55"/>
        <v>1.282</v>
      </c>
      <c r="M544" s="428">
        <f t="shared" si="53"/>
        <v>0.991</v>
      </c>
      <c r="N544" s="133">
        <f t="shared" si="50"/>
        <v>0.314</v>
      </c>
      <c r="O544" s="176" t="str">
        <f t="shared" si="51"/>
        <v>是</v>
      </c>
      <c r="P544" s="176" t="str">
        <f t="shared" si="54"/>
        <v>是</v>
      </c>
    </row>
    <row r="545" hidden="1" spans="1:16">
      <c r="A545" s="167" t="s">
        <v>136</v>
      </c>
      <c r="B545" s="168" t="s">
        <v>136</v>
      </c>
      <c r="C545" s="168" t="s">
        <v>1049</v>
      </c>
      <c r="D545" s="169" t="s">
        <v>1051</v>
      </c>
      <c r="E545" s="168" t="s">
        <v>148</v>
      </c>
      <c r="F545" s="49" t="s">
        <v>142</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136</v>
      </c>
      <c r="B546" s="168" t="s">
        <v>136</v>
      </c>
      <c r="C546" s="168" t="s">
        <v>1049</v>
      </c>
      <c r="D546" s="169" t="s">
        <v>1052</v>
      </c>
      <c r="E546" s="168" t="s">
        <v>148</v>
      </c>
      <c r="F546" s="49" t="s">
        <v>144</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136</v>
      </c>
      <c r="B547" s="168" t="s">
        <v>136</v>
      </c>
      <c r="C547" s="168" t="s">
        <v>1049</v>
      </c>
      <c r="D547" s="169" t="s">
        <v>1053</v>
      </c>
      <c r="E547" s="168" t="s">
        <v>148</v>
      </c>
      <c r="F547" s="51" t="s">
        <v>146</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136</v>
      </c>
      <c r="B548" s="168" t="s">
        <v>136</v>
      </c>
      <c r="C548" s="168" t="s">
        <v>1049</v>
      </c>
      <c r="D548" s="169" t="s">
        <v>1054</v>
      </c>
      <c r="E548" s="168" t="s">
        <v>148</v>
      </c>
      <c r="F548" s="51" t="s">
        <v>1055</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136</v>
      </c>
      <c r="B549" s="168" t="s">
        <v>136</v>
      </c>
      <c r="C549" s="168" t="s">
        <v>1049</v>
      </c>
      <c r="D549" s="169" t="s">
        <v>1056</v>
      </c>
      <c r="E549" s="168" t="s">
        <v>148</v>
      </c>
      <c r="F549" s="51" t="s">
        <v>1057</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136</v>
      </c>
      <c r="B550" s="168" t="s">
        <v>136</v>
      </c>
      <c r="C550" s="168" t="s">
        <v>1049</v>
      </c>
      <c r="D550" s="169" t="s">
        <v>1058</v>
      </c>
      <c r="E550" s="168" t="s">
        <v>148</v>
      </c>
      <c r="F550" s="51" t="s">
        <v>1059</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136</v>
      </c>
      <c r="B551" s="168" t="s">
        <v>136</v>
      </c>
      <c r="C551" s="168" t="s">
        <v>1049</v>
      </c>
      <c r="D551" s="169" t="s">
        <v>1060</v>
      </c>
      <c r="E551" s="168" t="s">
        <v>148</v>
      </c>
      <c r="F551" s="51" t="s">
        <v>1061</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136</v>
      </c>
      <c r="B552" s="168" t="s">
        <v>136</v>
      </c>
      <c r="C552" s="168" t="s">
        <v>1049</v>
      </c>
      <c r="D552" s="477" t="s">
        <v>1062</v>
      </c>
      <c r="E552" s="168" t="s">
        <v>148</v>
      </c>
      <c r="F552" s="51" t="s">
        <v>249</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136</v>
      </c>
      <c r="B553" s="168" t="s">
        <v>136</v>
      </c>
      <c r="C553" s="168" t="s">
        <v>1049</v>
      </c>
      <c r="D553" s="169" t="s">
        <v>1063</v>
      </c>
      <c r="E553" s="168" t="s">
        <v>148</v>
      </c>
      <c r="F553" s="51" t="s">
        <v>1064</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136</v>
      </c>
      <c r="B554" s="168"/>
      <c r="C554" s="168" t="s">
        <v>1049</v>
      </c>
      <c r="D554" s="169" t="s">
        <v>1065</v>
      </c>
      <c r="E554" s="168" t="s">
        <v>148</v>
      </c>
      <c r="F554" s="51" t="s">
        <v>1066</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136</v>
      </c>
      <c r="B555" s="168" t="s">
        <v>136</v>
      </c>
      <c r="C555" s="168" t="s">
        <v>1049</v>
      </c>
      <c r="D555" s="169" t="s">
        <v>1067</v>
      </c>
      <c r="E555" s="168" t="s">
        <v>148</v>
      </c>
      <c r="F555" s="49" t="s">
        <v>1068</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136</v>
      </c>
      <c r="B556" s="168" t="s">
        <v>136</v>
      </c>
      <c r="C556" s="168" t="s">
        <v>1049</v>
      </c>
      <c r="D556" s="169" t="s">
        <v>1069</v>
      </c>
      <c r="E556" s="168" t="s">
        <v>148</v>
      </c>
      <c r="F556" s="49" t="s">
        <v>1070</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136</v>
      </c>
      <c r="B557" s="168" t="s">
        <v>136</v>
      </c>
      <c r="C557" s="168" t="s">
        <v>1049</v>
      </c>
      <c r="D557" s="169" t="s">
        <v>1071</v>
      </c>
      <c r="E557" s="168" t="s">
        <v>148</v>
      </c>
      <c r="F557" s="27" t="s">
        <v>1072</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136</v>
      </c>
      <c r="B558" s="478" t="s">
        <v>1047</v>
      </c>
      <c r="C558" s="168"/>
      <c r="D558" s="169" t="s">
        <v>1073</v>
      </c>
      <c r="E558" s="168"/>
      <c r="F558" s="49" t="s">
        <v>1074</v>
      </c>
      <c r="G558" s="26">
        <f>SUMIF($C559:$C$1301,$D558,$G559:$G$1301)</f>
        <v>172102</v>
      </c>
      <c r="H558" s="26">
        <f>VLOOKUP(F558,全省预算!$F:$H,3,0)</f>
        <v>176000</v>
      </c>
      <c r="I558" s="26">
        <f>IFERROR(VLOOKUP(D558,全省调整!A:I,3,0),)</f>
        <v>198703</v>
      </c>
      <c r="J558" s="26">
        <f>VLOOKUP(F558,全省决算数!$B:$C,2,0)</f>
        <v>196914</v>
      </c>
      <c r="K558" s="428">
        <f t="shared" si="52"/>
        <v>1.144</v>
      </c>
      <c r="L558" s="428">
        <f t="shared" si="55"/>
        <v>1.119</v>
      </c>
      <c r="M558" s="428">
        <f t="shared" si="53"/>
        <v>0.991</v>
      </c>
      <c r="N558" s="133">
        <f t="shared" si="50"/>
        <v>0.144</v>
      </c>
      <c r="O558" s="176" t="str">
        <f t="shared" si="51"/>
        <v>是</v>
      </c>
      <c r="P558" s="176" t="str">
        <f t="shared" si="54"/>
        <v>是</v>
      </c>
    </row>
    <row r="559" hidden="1" spans="1:16">
      <c r="A559" s="167" t="s">
        <v>136</v>
      </c>
      <c r="B559" s="168" t="s">
        <v>136</v>
      </c>
      <c r="C559" s="168" t="s">
        <v>1073</v>
      </c>
      <c r="D559" s="169" t="s">
        <v>1075</v>
      </c>
      <c r="E559" s="168" t="s">
        <v>148</v>
      </c>
      <c r="F559" s="23" t="s">
        <v>142</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136</v>
      </c>
      <c r="B560" s="168" t="s">
        <v>136</v>
      </c>
      <c r="C560" s="168" t="s">
        <v>1073</v>
      </c>
      <c r="D560" s="169" t="s">
        <v>1076</v>
      </c>
      <c r="E560" s="168" t="s">
        <v>148</v>
      </c>
      <c r="F560" s="49" t="s">
        <v>144</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136</v>
      </c>
      <c r="B561" s="168" t="s">
        <v>136</v>
      </c>
      <c r="C561" s="168" t="s">
        <v>1073</v>
      </c>
      <c r="D561" s="169" t="s">
        <v>1077</v>
      </c>
      <c r="E561" s="168" t="s">
        <v>148</v>
      </c>
      <c r="F561" s="49" t="s">
        <v>146</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136</v>
      </c>
      <c r="B562" s="168" t="s">
        <v>136</v>
      </c>
      <c r="C562" s="168" t="s">
        <v>1073</v>
      </c>
      <c r="D562" s="169" t="s">
        <v>1078</v>
      </c>
      <c r="E562" s="168" t="s">
        <v>148</v>
      </c>
      <c r="F562" s="49" t="s">
        <v>1079</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136</v>
      </c>
      <c r="B563" s="168" t="s">
        <v>136</v>
      </c>
      <c r="C563" s="168" t="s">
        <v>1073</v>
      </c>
      <c r="D563" s="169" t="s">
        <v>1080</v>
      </c>
      <c r="E563" s="168" t="s">
        <v>148</v>
      </c>
      <c r="F563" s="49" t="s">
        <v>1081</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136</v>
      </c>
      <c r="B564" s="168" t="s">
        <v>136</v>
      </c>
      <c r="C564" s="168" t="s">
        <v>1073</v>
      </c>
      <c r="D564" s="169" t="s">
        <v>1082</v>
      </c>
      <c r="E564" s="168" t="s">
        <v>148</v>
      </c>
      <c r="F564" s="49" t="s">
        <v>1083</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136</v>
      </c>
      <c r="B565" s="168"/>
      <c r="C565" s="168" t="s">
        <v>1073</v>
      </c>
      <c r="D565" s="169" t="s">
        <v>1084</v>
      </c>
      <c r="E565" s="168" t="s">
        <v>148</v>
      </c>
      <c r="F565" s="49" t="s">
        <v>1085</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136</v>
      </c>
      <c r="B566" s="168" t="s">
        <v>136</v>
      </c>
      <c r="C566" s="168" t="s">
        <v>1073</v>
      </c>
      <c r="D566" s="169" t="s">
        <v>1086</v>
      </c>
      <c r="E566" s="168" t="s">
        <v>148</v>
      </c>
      <c r="F566" s="49" t="s">
        <v>1087</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136</v>
      </c>
      <c r="B567" s="168" t="s">
        <v>136</v>
      </c>
      <c r="C567" s="168" t="s">
        <v>1073</v>
      </c>
      <c r="D567" s="169" t="s">
        <v>1088</v>
      </c>
      <c r="E567" s="168" t="s">
        <v>148</v>
      </c>
      <c r="F567" s="49" t="s">
        <v>1089</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136</v>
      </c>
      <c r="B568" s="168" t="s">
        <v>136</v>
      </c>
      <c r="C568" s="168" t="s">
        <v>1073</v>
      </c>
      <c r="D568" s="169" t="s">
        <v>1090</v>
      </c>
      <c r="E568" s="168" t="s">
        <v>148</v>
      </c>
      <c r="F568" s="49" t="s">
        <v>1091</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136</v>
      </c>
      <c r="B569" s="478" t="s">
        <v>1047</v>
      </c>
      <c r="C569" s="168"/>
      <c r="D569" s="169" t="s">
        <v>1092</v>
      </c>
      <c r="E569" s="168"/>
      <c r="F569" s="49" t="s">
        <v>1093</v>
      </c>
      <c r="G569" s="26">
        <f>SUMIF($C570:$C$1301,$D569,$G570:$G$1301)</f>
        <v>1246695</v>
      </c>
      <c r="H569" s="26">
        <f>VLOOKUP(F569,全省预算!$F:$H,3,0)</f>
        <v>1555000</v>
      </c>
      <c r="I569" s="26">
        <f>IFERROR(VLOOKUP(D569,全省调整!A:I,3,0),)</f>
        <v>1548467</v>
      </c>
      <c r="J569" s="26">
        <f>VLOOKUP(F569,全省决算数!$B:$C,2,0)</f>
        <v>1546603</v>
      </c>
      <c r="K569" s="428">
        <f t="shared" si="52"/>
        <v>1.241</v>
      </c>
      <c r="L569" s="428">
        <f t="shared" si="55"/>
        <v>0.995</v>
      </c>
      <c r="M569" s="428">
        <f t="shared" si="53"/>
        <v>0.999</v>
      </c>
      <c r="N569" s="133">
        <f t="shared" si="56"/>
        <v>0.241</v>
      </c>
      <c r="O569" s="176" t="str">
        <f t="shared" si="51"/>
        <v>是</v>
      </c>
      <c r="P569" s="176" t="str">
        <f t="shared" si="54"/>
        <v>是</v>
      </c>
    </row>
    <row r="570" hidden="1" spans="1:16">
      <c r="A570" s="167" t="s">
        <v>136</v>
      </c>
      <c r="B570" s="168" t="s">
        <v>136</v>
      </c>
      <c r="C570" s="168" t="s">
        <v>1092</v>
      </c>
      <c r="D570" s="169" t="s">
        <v>1094</v>
      </c>
      <c r="E570" s="168" t="s">
        <v>148</v>
      </c>
      <c r="F570" s="49" t="s">
        <v>1095</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136</v>
      </c>
      <c r="B571" s="168" t="s">
        <v>136</v>
      </c>
      <c r="C571" s="168" t="s">
        <v>1092</v>
      </c>
      <c r="D571" s="169" t="s">
        <v>1096</v>
      </c>
      <c r="E571" s="168" t="s">
        <v>148</v>
      </c>
      <c r="F571" s="49" t="s">
        <v>1097</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136</v>
      </c>
      <c r="B572" s="168" t="s">
        <v>136</v>
      </c>
      <c r="C572" s="168" t="s">
        <v>1092</v>
      </c>
      <c r="D572" s="477" t="s">
        <v>1098</v>
      </c>
      <c r="E572" s="168" t="s">
        <v>148</v>
      </c>
      <c r="F572" s="49" t="s">
        <v>1099</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136</v>
      </c>
      <c r="B573" s="168" t="s">
        <v>136</v>
      </c>
      <c r="C573" s="168" t="s">
        <v>1092</v>
      </c>
      <c r="D573" s="169" t="s">
        <v>1100</v>
      </c>
      <c r="E573" s="168" t="s">
        <v>148</v>
      </c>
      <c r="F573" s="49" t="s">
        <v>1101</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136</v>
      </c>
      <c r="B574" s="168"/>
      <c r="C574" s="168" t="s">
        <v>1092</v>
      </c>
      <c r="D574" s="169" t="s">
        <v>1102</v>
      </c>
      <c r="E574" s="168" t="s">
        <v>148</v>
      </c>
      <c r="F574" s="49" t="s">
        <v>1103</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136</v>
      </c>
      <c r="B575" s="168" t="s">
        <v>136</v>
      </c>
      <c r="C575" s="168" t="s">
        <v>1092</v>
      </c>
      <c r="D575" s="169" t="s">
        <v>1104</v>
      </c>
      <c r="E575" s="168" t="s">
        <v>148</v>
      </c>
      <c r="F575" s="49" t="s">
        <v>1105</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136</v>
      </c>
      <c r="B576" s="168" t="s">
        <v>136</v>
      </c>
      <c r="C576" s="168" t="s">
        <v>1092</v>
      </c>
      <c r="D576" s="169" t="s">
        <v>1106</v>
      </c>
      <c r="E576" s="168" t="s">
        <v>148</v>
      </c>
      <c r="F576" s="49" t="s">
        <v>1107</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136</v>
      </c>
      <c r="B577" s="478" t="s">
        <v>1047</v>
      </c>
      <c r="C577" s="168"/>
      <c r="D577" s="169" t="s">
        <v>1108</v>
      </c>
      <c r="E577" s="168"/>
      <c r="F577" s="49" t="s">
        <v>1109</v>
      </c>
      <c r="G577" s="26">
        <f>SUMIF($C578:$C$1301,$D577,$G578:$G$1301)</f>
        <v>1771692</v>
      </c>
      <c r="H577" s="26">
        <f>VLOOKUP(F577,全省预算!$F:$H,3,0)</f>
        <v>1869000</v>
      </c>
      <c r="I577" s="26">
        <f>IFERROR(VLOOKUP(D577,全省调整!A:I,3,0),)</f>
        <v>2181086</v>
      </c>
      <c r="J577" s="26">
        <f>VLOOKUP(F577,全省决算数!$B:$C,2,0)</f>
        <v>2176634</v>
      </c>
      <c r="K577" s="428">
        <f t="shared" si="52"/>
        <v>1.229</v>
      </c>
      <c r="L577" s="428">
        <f t="shared" si="55"/>
        <v>1.165</v>
      </c>
      <c r="M577" s="428">
        <f t="shared" si="53"/>
        <v>0.998</v>
      </c>
      <c r="N577" s="133">
        <f t="shared" si="56"/>
        <v>0.229</v>
      </c>
      <c r="O577" s="176" t="str">
        <f t="shared" si="51"/>
        <v>是</v>
      </c>
      <c r="P577" s="176" t="str">
        <f t="shared" si="54"/>
        <v>是</v>
      </c>
    </row>
    <row r="578" hidden="1" spans="1:16">
      <c r="A578" s="167" t="s">
        <v>136</v>
      </c>
      <c r="B578" s="168" t="s">
        <v>136</v>
      </c>
      <c r="C578" s="168" t="s">
        <v>1108</v>
      </c>
      <c r="D578" s="169" t="s">
        <v>1110</v>
      </c>
      <c r="E578" s="168" t="s">
        <v>148</v>
      </c>
      <c r="F578" s="49" t="s">
        <v>1111</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136</v>
      </c>
      <c r="B579" s="168"/>
      <c r="C579" s="168" t="s">
        <v>1108</v>
      </c>
      <c r="D579" s="169" t="s">
        <v>1112</v>
      </c>
      <c r="E579" s="168" t="s">
        <v>148</v>
      </c>
      <c r="F579" s="49" t="s">
        <v>1113</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136</v>
      </c>
      <c r="B580" s="168" t="s">
        <v>136</v>
      </c>
      <c r="C580" s="168" t="s">
        <v>1108</v>
      </c>
      <c r="D580" s="169" t="s">
        <v>1114</v>
      </c>
      <c r="E580" s="168" t="s">
        <v>148</v>
      </c>
      <c r="F580" s="49" t="s">
        <v>1115</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136</v>
      </c>
      <c r="B581" s="168" t="s">
        <v>136</v>
      </c>
      <c r="C581" s="168" t="s">
        <v>1108</v>
      </c>
      <c r="D581" s="169" t="s">
        <v>1116</v>
      </c>
      <c r="E581" s="168" t="s">
        <v>148</v>
      </c>
      <c r="F581" s="49" t="s">
        <v>1117</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136</v>
      </c>
      <c r="B582" s="168" t="s">
        <v>136</v>
      </c>
      <c r="C582" s="168" t="s">
        <v>1108</v>
      </c>
      <c r="D582" s="169" t="s">
        <v>1118</v>
      </c>
      <c r="E582" s="168" t="s">
        <v>148</v>
      </c>
      <c r="F582" s="49" t="s">
        <v>1119</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136</v>
      </c>
      <c r="B583" s="168" t="s">
        <v>1047</v>
      </c>
      <c r="C583" s="168" t="s">
        <v>136</v>
      </c>
      <c r="D583" s="169" t="s">
        <v>1120</v>
      </c>
      <c r="E583" s="168" t="s">
        <v>136</v>
      </c>
      <c r="F583" s="49" t="s">
        <v>1121</v>
      </c>
      <c r="G583" s="26">
        <f>SUMIF($C584:$C$1301,$D583,$G584:$G$1301)</f>
        <v>38965</v>
      </c>
      <c r="H583" s="26">
        <f>VLOOKUP(F583,全省预算!$F:$H,3,0)</f>
        <v>40000</v>
      </c>
      <c r="I583" s="26">
        <f>IFERROR(VLOOKUP(D583,全省调整!A:I,3,0),)</f>
        <v>3588</v>
      </c>
      <c r="J583" s="26">
        <f>VLOOKUP(F583,全省决算数!$B:$C,2,0)</f>
        <v>3584</v>
      </c>
      <c r="K583" s="428">
        <f t="shared" si="58"/>
        <v>0.092</v>
      </c>
      <c r="L583" s="428">
        <f t="shared" si="61"/>
        <v>0.09</v>
      </c>
      <c r="M583" s="428">
        <f t="shared" si="59"/>
        <v>0.999</v>
      </c>
      <c r="N583" s="133">
        <f t="shared" si="56"/>
        <v>-0.908</v>
      </c>
      <c r="O583" s="176" t="str">
        <f t="shared" si="57"/>
        <v>是</v>
      </c>
      <c r="P583" s="176" t="str">
        <f t="shared" si="60"/>
        <v>是</v>
      </c>
    </row>
    <row r="584" hidden="1" spans="1:16">
      <c r="A584" s="167" t="s">
        <v>136</v>
      </c>
      <c r="B584" s="168" t="s">
        <v>136</v>
      </c>
      <c r="C584" s="478" t="s">
        <v>1120</v>
      </c>
      <c r="D584" s="169" t="s">
        <v>1122</v>
      </c>
      <c r="E584" s="168" t="s">
        <v>148</v>
      </c>
      <c r="F584" s="49" t="s">
        <v>1123</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136</v>
      </c>
      <c r="B585" s="168" t="s">
        <v>136</v>
      </c>
      <c r="C585" s="478" t="s">
        <v>1120</v>
      </c>
      <c r="D585" s="169" t="s">
        <v>1124</v>
      </c>
      <c r="E585" s="168" t="s">
        <v>148</v>
      </c>
      <c r="F585" s="49" t="s">
        <v>1125</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136</v>
      </c>
      <c r="B586" s="168" t="s">
        <v>136</v>
      </c>
      <c r="C586" s="478" t="s">
        <v>1120</v>
      </c>
      <c r="D586" s="169" t="s">
        <v>1126</v>
      </c>
      <c r="E586" s="168" t="s">
        <v>148</v>
      </c>
      <c r="F586" s="49" t="s">
        <v>1127</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136</v>
      </c>
      <c r="B587" s="478" t="s">
        <v>1047</v>
      </c>
      <c r="C587" s="168"/>
      <c r="D587" s="169" t="s">
        <v>1128</v>
      </c>
      <c r="E587" s="168"/>
      <c r="F587" s="49" t="s">
        <v>1129</v>
      </c>
      <c r="G587" s="26">
        <f>SUMIF($C588:$C$1301,$D587,$G588:$G$1301)</f>
        <v>199874</v>
      </c>
      <c r="H587" s="26">
        <f>VLOOKUP(F587,全省预算!$F:$H,3,0)</f>
        <v>206000</v>
      </c>
      <c r="I587" s="26">
        <f>IFERROR(VLOOKUP(D587,全省调整!A:I,3,0),)</f>
        <v>249085</v>
      </c>
      <c r="J587" s="26">
        <f>VLOOKUP(F587,全省决算数!$B:$C,2,0)</f>
        <v>243783</v>
      </c>
      <c r="K587" s="428">
        <f t="shared" si="58"/>
        <v>1.22</v>
      </c>
      <c r="L587" s="428">
        <f t="shared" si="61"/>
        <v>1.183</v>
      </c>
      <c r="M587" s="428">
        <f t="shared" si="59"/>
        <v>0.979</v>
      </c>
      <c r="N587" s="133">
        <f t="shared" si="56"/>
        <v>0.22</v>
      </c>
      <c r="O587" s="176" t="str">
        <f t="shared" si="57"/>
        <v>是</v>
      </c>
      <c r="P587" s="176" t="str">
        <f t="shared" si="60"/>
        <v>是</v>
      </c>
    </row>
    <row r="588" hidden="1" spans="1:16">
      <c r="A588" s="167" t="s">
        <v>136</v>
      </c>
      <c r="B588" s="168" t="s">
        <v>136</v>
      </c>
      <c r="C588" s="168" t="s">
        <v>1128</v>
      </c>
      <c r="D588" s="169" t="s">
        <v>1130</v>
      </c>
      <c r="E588" s="168" t="s">
        <v>148</v>
      </c>
      <c r="F588" s="49" t="s">
        <v>1131</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136</v>
      </c>
      <c r="B589" s="168" t="s">
        <v>136</v>
      </c>
      <c r="C589" s="168" t="s">
        <v>1128</v>
      </c>
      <c r="D589" s="169" t="s">
        <v>1132</v>
      </c>
      <c r="E589" s="168" t="s">
        <v>148</v>
      </c>
      <c r="F589" s="49" t="s">
        <v>1133</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136</v>
      </c>
      <c r="B590" s="168" t="s">
        <v>136</v>
      </c>
      <c r="C590" s="168" t="s">
        <v>1128</v>
      </c>
      <c r="D590" s="169" t="s">
        <v>1134</v>
      </c>
      <c r="E590" s="168" t="s">
        <v>148</v>
      </c>
      <c r="F590" s="49" t="s">
        <v>1135</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136</v>
      </c>
      <c r="B591" s="168" t="s">
        <v>136</v>
      </c>
      <c r="C591" s="168" t="s">
        <v>1128</v>
      </c>
      <c r="D591" s="169" t="s">
        <v>1136</v>
      </c>
      <c r="E591" s="168" t="s">
        <v>148</v>
      </c>
      <c r="F591" s="27" t="s">
        <v>1137</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136</v>
      </c>
      <c r="B592" s="168" t="s">
        <v>136</v>
      </c>
      <c r="C592" s="168" t="s">
        <v>1128</v>
      </c>
      <c r="D592" s="169" t="s">
        <v>1138</v>
      </c>
      <c r="E592" s="168" t="s">
        <v>148</v>
      </c>
      <c r="F592" s="49" t="s">
        <v>1139</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136</v>
      </c>
      <c r="B593" s="168" t="s">
        <v>136</v>
      </c>
      <c r="C593" s="168" t="s">
        <v>1128</v>
      </c>
      <c r="D593" s="169" t="s">
        <v>1140</v>
      </c>
      <c r="E593" s="168" t="s">
        <v>148</v>
      </c>
      <c r="F593" s="27" t="s">
        <v>1141</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136</v>
      </c>
      <c r="B594" s="168" t="s">
        <v>136</v>
      </c>
      <c r="C594" s="168" t="s">
        <v>1128</v>
      </c>
      <c r="D594" s="477" t="s">
        <v>1142</v>
      </c>
      <c r="E594" s="168" t="s">
        <v>148</v>
      </c>
      <c r="F594" s="49" t="s">
        <v>1143</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136</v>
      </c>
      <c r="B595" s="168" t="s">
        <v>136</v>
      </c>
      <c r="C595" s="168" t="s">
        <v>1128</v>
      </c>
      <c r="D595" s="169" t="s">
        <v>1144</v>
      </c>
      <c r="E595" s="168" t="s">
        <v>148</v>
      </c>
      <c r="F595" s="49" t="s">
        <v>1145</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136</v>
      </c>
      <c r="B596" s="168"/>
      <c r="C596" s="168" t="s">
        <v>1128</v>
      </c>
      <c r="D596" s="169" t="s">
        <v>1146</v>
      </c>
      <c r="E596" s="168" t="s">
        <v>148</v>
      </c>
      <c r="F596" s="49" t="s">
        <v>1147</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136</v>
      </c>
      <c r="B597" s="168" t="s">
        <v>136</v>
      </c>
      <c r="C597" s="168" t="s">
        <v>1128</v>
      </c>
      <c r="D597" s="169" t="s">
        <v>1148</v>
      </c>
      <c r="E597" s="168" t="s">
        <v>148</v>
      </c>
      <c r="F597" s="49" t="s">
        <v>1149</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136</v>
      </c>
      <c r="B598" s="168" t="s">
        <v>136</v>
      </c>
      <c r="C598" s="168" t="s">
        <v>1128</v>
      </c>
      <c r="D598" s="169" t="s">
        <v>1150</v>
      </c>
      <c r="E598" s="168" t="s">
        <v>148</v>
      </c>
      <c r="F598" s="49" t="s">
        <v>1151</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136</v>
      </c>
      <c r="B599" s="168" t="s">
        <v>136</v>
      </c>
      <c r="C599" s="168" t="s">
        <v>1128</v>
      </c>
      <c r="D599" s="169" t="s">
        <v>1152</v>
      </c>
      <c r="E599" s="168" t="s">
        <v>148</v>
      </c>
      <c r="F599" s="49" t="s">
        <v>1153</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136</v>
      </c>
      <c r="B600" s="168" t="s">
        <v>136</v>
      </c>
      <c r="C600" s="168" t="s">
        <v>1128</v>
      </c>
      <c r="D600" s="169" t="s">
        <v>1154</v>
      </c>
      <c r="E600" s="168" t="s">
        <v>148</v>
      </c>
      <c r="F600" s="49" t="s">
        <v>1155</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136</v>
      </c>
      <c r="B601" s="478" t="s">
        <v>1047</v>
      </c>
      <c r="C601" s="168"/>
      <c r="D601" s="169" t="s">
        <v>1156</v>
      </c>
      <c r="E601" s="168"/>
      <c r="F601" s="49" t="s">
        <v>1157</v>
      </c>
      <c r="G601" s="26">
        <f>SUMIF($C602:$C$1301,$D601,$G602:$G$1301)</f>
        <v>199182</v>
      </c>
      <c r="H601" s="26">
        <f>VLOOKUP(F601,全省预算!$F:$H,3,0)</f>
        <v>204000</v>
      </c>
      <c r="I601" s="26">
        <f>IFERROR(VLOOKUP(D601,全省调整!A:I,3,0),)</f>
        <v>232003</v>
      </c>
      <c r="J601" s="26">
        <f>VLOOKUP(F601,全省决算数!$B:$C,2,0)</f>
        <v>227407</v>
      </c>
      <c r="K601" s="428">
        <f t="shared" si="58"/>
        <v>1.142</v>
      </c>
      <c r="L601" s="428">
        <f t="shared" si="61"/>
        <v>1.115</v>
      </c>
      <c r="M601" s="428">
        <f t="shared" si="59"/>
        <v>0.98</v>
      </c>
      <c r="N601" s="133">
        <f t="shared" si="56"/>
        <v>0.142</v>
      </c>
      <c r="O601" s="176" t="str">
        <f t="shared" si="57"/>
        <v>是</v>
      </c>
      <c r="P601" s="176" t="str">
        <f t="shared" si="60"/>
        <v>是</v>
      </c>
    </row>
    <row r="602" hidden="1" spans="1:16">
      <c r="A602" s="167" t="s">
        <v>136</v>
      </c>
      <c r="B602" s="168" t="s">
        <v>136</v>
      </c>
      <c r="C602" s="168" t="s">
        <v>1156</v>
      </c>
      <c r="D602" s="477" t="s">
        <v>1158</v>
      </c>
      <c r="E602" s="168" t="s">
        <v>148</v>
      </c>
      <c r="F602" s="49" t="s">
        <v>1159</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136</v>
      </c>
      <c r="B603" s="168" t="s">
        <v>136</v>
      </c>
      <c r="C603" s="168" t="s">
        <v>1156</v>
      </c>
      <c r="D603" s="169" t="s">
        <v>1160</v>
      </c>
      <c r="E603" s="168" t="s">
        <v>148</v>
      </c>
      <c r="F603" s="49" t="s">
        <v>1161</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136</v>
      </c>
      <c r="B604" s="168"/>
      <c r="C604" s="168" t="s">
        <v>1156</v>
      </c>
      <c r="D604" s="169" t="s">
        <v>1162</v>
      </c>
      <c r="E604" s="168" t="s">
        <v>148</v>
      </c>
      <c r="F604" s="49" t="s">
        <v>1163</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136</v>
      </c>
      <c r="B605" s="168" t="s">
        <v>136</v>
      </c>
      <c r="C605" s="168" t="s">
        <v>1156</v>
      </c>
      <c r="D605" s="169" t="s">
        <v>1164</v>
      </c>
      <c r="E605" s="168" t="s">
        <v>148</v>
      </c>
      <c r="F605" s="49" t="s">
        <v>1165</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136</v>
      </c>
      <c r="B606" s="168" t="s">
        <v>136</v>
      </c>
      <c r="C606" s="168" t="s">
        <v>1156</v>
      </c>
      <c r="D606" s="169" t="s">
        <v>1166</v>
      </c>
      <c r="E606" s="168" t="s">
        <v>148</v>
      </c>
      <c r="F606" s="49" t="s">
        <v>1167</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136</v>
      </c>
      <c r="B607" s="168" t="s">
        <v>136</v>
      </c>
      <c r="C607" s="168" t="s">
        <v>1156</v>
      </c>
      <c r="D607" s="169" t="s">
        <v>1168</v>
      </c>
      <c r="E607" s="168" t="s">
        <v>148</v>
      </c>
      <c r="F607" s="49" t="s">
        <v>1169</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136</v>
      </c>
      <c r="B608" s="168" t="s">
        <v>136</v>
      </c>
      <c r="C608" s="168" t="s">
        <v>1156</v>
      </c>
      <c r="D608" s="477" t="s">
        <v>1170</v>
      </c>
      <c r="E608" s="168" t="s">
        <v>148</v>
      </c>
      <c r="F608" s="49" t="s">
        <v>1171</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136</v>
      </c>
      <c r="B609" s="478" t="s">
        <v>1047</v>
      </c>
      <c r="C609" s="168"/>
      <c r="D609" s="169" t="s">
        <v>1172</v>
      </c>
      <c r="E609" s="168"/>
      <c r="F609" s="49" t="s">
        <v>1173</v>
      </c>
      <c r="G609" s="26">
        <f>SUMIF($C610:$C$1301,$D609,$G610:$G$1301)</f>
        <v>113283</v>
      </c>
      <c r="H609" s="26">
        <f>VLOOKUP(F609,全省预算!$F:$H,3,0)</f>
        <v>116300</v>
      </c>
      <c r="I609" s="26">
        <f>IFERROR(VLOOKUP(D609,全省调整!A:I,3,0),)</f>
        <v>130635</v>
      </c>
      <c r="J609" s="26">
        <f>VLOOKUP(F609,全省决算数!$B:$C,2,0)</f>
        <v>128232</v>
      </c>
      <c r="K609" s="428">
        <f t="shared" si="58"/>
        <v>1.132</v>
      </c>
      <c r="L609" s="428">
        <f t="shared" si="61"/>
        <v>1.103</v>
      </c>
      <c r="M609" s="428">
        <f t="shared" si="59"/>
        <v>0.982</v>
      </c>
      <c r="N609" s="133">
        <f t="shared" si="56"/>
        <v>0.132</v>
      </c>
      <c r="O609" s="176" t="str">
        <f t="shared" si="57"/>
        <v>是</v>
      </c>
      <c r="P609" s="176" t="str">
        <f t="shared" si="60"/>
        <v>是</v>
      </c>
    </row>
    <row r="610" hidden="1" spans="1:16">
      <c r="A610" s="167" t="s">
        <v>136</v>
      </c>
      <c r="B610" s="168"/>
      <c r="C610" s="478" t="s">
        <v>1172</v>
      </c>
      <c r="D610" s="169" t="s">
        <v>1174</v>
      </c>
      <c r="E610" s="168" t="s">
        <v>148</v>
      </c>
      <c r="F610" s="49" t="s">
        <v>1175</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136</v>
      </c>
      <c r="B611" s="168" t="s">
        <v>136</v>
      </c>
      <c r="C611" s="478" t="s">
        <v>1172</v>
      </c>
      <c r="D611" s="169" t="s">
        <v>1176</v>
      </c>
      <c r="E611" s="168" t="s">
        <v>148</v>
      </c>
      <c r="F611" s="49" t="s">
        <v>1177</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136</v>
      </c>
      <c r="B612" s="168" t="s">
        <v>136</v>
      </c>
      <c r="C612" s="478" t="s">
        <v>1172</v>
      </c>
      <c r="D612" s="169" t="s">
        <v>1178</v>
      </c>
      <c r="E612" s="168" t="s">
        <v>148</v>
      </c>
      <c r="F612" s="49" t="s">
        <v>1179</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136</v>
      </c>
      <c r="B613" s="168" t="s">
        <v>136</v>
      </c>
      <c r="C613" s="478" t="s">
        <v>1172</v>
      </c>
      <c r="D613" s="169" t="s">
        <v>1180</v>
      </c>
      <c r="E613" s="168" t="s">
        <v>148</v>
      </c>
      <c r="F613" s="49" t="s">
        <v>1181</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136</v>
      </c>
      <c r="B614" s="168" t="s">
        <v>136</v>
      </c>
      <c r="C614" s="478" t="s">
        <v>1172</v>
      </c>
      <c r="D614" s="169" t="s">
        <v>1182</v>
      </c>
      <c r="E614" s="168" t="s">
        <v>148</v>
      </c>
      <c r="F614" s="51" t="s">
        <v>1183</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136</v>
      </c>
      <c r="B615" s="478" t="s">
        <v>1047</v>
      </c>
      <c r="C615" s="168"/>
      <c r="D615" s="169" t="s">
        <v>1184</v>
      </c>
      <c r="E615" s="168"/>
      <c r="F615" s="49" t="s">
        <v>1185</v>
      </c>
      <c r="G615" s="26">
        <f>SUMIF($C616:$C$1301,$D615,$G616:$G$1301)</f>
        <v>95652</v>
      </c>
      <c r="H615" s="26">
        <f>VLOOKUP(F615,全省预算!$F:$H,3,0)</f>
        <v>98400</v>
      </c>
      <c r="I615" s="26">
        <f>IFERROR(VLOOKUP(D615,全省调整!A:I,3,0),)</f>
        <v>106895</v>
      </c>
      <c r="J615" s="26">
        <f>VLOOKUP(F615,全省决算数!$B:$C,2,0)</f>
        <v>104551</v>
      </c>
      <c r="K615" s="428">
        <f t="shared" si="58"/>
        <v>1.093</v>
      </c>
      <c r="L615" s="428">
        <f t="shared" si="61"/>
        <v>1.063</v>
      </c>
      <c r="M615" s="428">
        <f t="shared" si="59"/>
        <v>0.978</v>
      </c>
      <c r="N615" s="133">
        <f t="shared" si="56"/>
        <v>0.093</v>
      </c>
      <c r="O615" s="176" t="str">
        <f t="shared" si="57"/>
        <v>是</v>
      </c>
      <c r="P615" s="176" t="str">
        <f t="shared" si="60"/>
        <v>是</v>
      </c>
    </row>
    <row r="616" hidden="1" spans="1:16">
      <c r="A616" s="167" t="s">
        <v>136</v>
      </c>
      <c r="B616" s="168" t="s">
        <v>136</v>
      </c>
      <c r="C616" s="168" t="s">
        <v>1184</v>
      </c>
      <c r="D616" s="169" t="s">
        <v>1186</v>
      </c>
      <c r="E616" s="168" t="s">
        <v>148</v>
      </c>
      <c r="F616" s="27" t="s">
        <v>1187</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136</v>
      </c>
      <c r="B617" s="168"/>
      <c r="C617" s="168" t="s">
        <v>1184</v>
      </c>
      <c r="D617" s="169" t="s">
        <v>1188</v>
      </c>
      <c r="E617" s="168" t="s">
        <v>148</v>
      </c>
      <c r="F617" s="49" t="s">
        <v>1189</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136</v>
      </c>
      <c r="B618" s="168" t="s">
        <v>136</v>
      </c>
      <c r="C618" s="168" t="s">
        <v>1184</v>
      </c>
      <c r="D618" s="169" t="s">
        <v>1190</v>
      </c>
      <c r="E618" s="168" t="s">
        <v>148</v>
      </c>
      <c r="F618" s="49" t="s">
        <v>1191</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136</v>
      </c>
      <c r="B619" s="168" t="s">
        <v>136</v>
      </c>
      <c r="C619" s="168" t="s">
        <v>1184</v>
      </c>
      <c r="D619" s="169" t="s">
        <v>1192</v>
      </c>
      <c r="E619" s="168" t="s">
        <v>148</v>
      </c>
      <c r="F619" s="49" t="s">
        <v>1193</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136</v>
      </c>
      <c r="B620" s="168" t="s">
        <v>136</v>
      </c>
      <c r="C620" s="168" t="s">
        <v>1184</v>
      </c>
      <c r="D620" s="169" t="s">
        <v>1194</v>
      </c>
      <c r="E620" s="168" t="s">
        <v>148</v>
      </c>
      <c r="F620" s="49" t="s">
        <v>1195</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136</v>
      </c>
      <c r="B621" s="168" t="s">
        <v>136</v>
      </c>
      <c r="C621" s="168" t="s">
        <v>1184</v>
      </c>
      <c r="D621" s="169" t="s">
        <v>1196</v>
      </c>
      <c r="E621" s="168" t="s">
        <v>148</v>
      </c>
      <c r="F621" s="49" t="s">
        <v>1197</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136</v>
      </c>
      <c r="B622" s="478" t="s">
        <v>1047</v>
      </c>
      <c r="C622" s="168"/>
      <c r="D622" s="169" t="s">
        <v>1198</v>
      </c>
      <c r="E622" s="168"/>
      <c r="F622" s="49" t="s">
        <v>1199</v>
      </c>
      <c r="G622" s="26">
        <f>SUMIF($C623:$C$1301,$D622,$G623:$G$1301)</f>
        <v>29596</v>
      </c>
      <c r="H622" s="26">
        <f>VLOOKUP(F622,全省预算!$F:$H,3,0)</f>
        <v>32400</v>
      </c>
      <c r="I622" s="26">
        <f>IFERROR(VLOOKUP(D622,全省调整!A:I,3,0),)</f>
        <v>64701</v>
      </c>
      <c r="J622" s="26">
        <f>VLOOKUP(F622,全省决算数!$B:$C,2,0)</f>
        <v>56855</v>
      </c>
      <c r="K622" s="428">
        <f t="shared" si="58"/>
        <v>1.921</v>
      </c>
      <c r="L622" s="428">
        <f t="shared" si="61"/>
        <v>1.755</v>
      </c>
      <c r="M622" s="428">
        <f t="shared" si="59"/>
        <v>0.879</v>
      </c>
      <c r="N622" s="133">
        <f t="shared" si="56"/>
        <v>0.921</v>
      </c>
      <c r="O622" s="176" t="str">
        <f t="shared" si="57"/>
        <v>是</v>
      </c>
      <c r="P622" s="176" t="str">
        <f t="shared" si="60"/>
        <v>是</v>
      </c>
    </row>
    <row r="623" hidden="1" spans="1:16">
      <c r="A623" s="167" t="s">
        <v>136</v>
      </c>
      <c r="B623" s="168" t="s">
        <v>136</v>
      </c>
      <c r="C623" s="168" t="s">
        <v>1198</v>
      </c>
      <c r="D623" s="169" t="s">
        <v>1200</v>
      </c>
      <c r="E623" s="168" t="s">
        <v>148</v>
      </c>
      <c r="F623" s="49" t="s">
        <v>142</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136</v>
      </c>
      <c r="B624" s="168" t="s">
        <v>136</v>
      </c>
      <c r="C624" s="168" t="s">
        <v>1198</v>
      </c>
      <c r="D624" s="169" t="s">
        <v>1201</v>
      </c>
      <c r="E624" s="168" t="s">
        <v>148</v>
      </c>
      <c r="F624" s="49" t="s">
        <v>144</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136</v>
      </c>
      <c r="B625" s="168"/>
      <c r="C625" s="168" t="s">
        <v>1198</v>
      </c>
      <c r="D625" s="169" t="s">
        <v>1202</v>
      </c>
      <c r="E625" s="168" t="s">
        <v>148</v>
      </c>
      <c r="F625" s="49" t="s">
        <v>146</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136</v>
      </c>
      <c r="B626" s="168" t="s">
        <v>136</v>
      </c>
      <c r="C626" s="168" t="s">
        <v>1198</v>
      </c>
      <c r="D626" s="477" t="s">
        <v>1203</v>
      </c>
      <c r="E626" s="168" t="s">
        <v>148</v>
      </c>
      <c r="F626" s="49" t="s">
        <v>1204</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136</v>
      </c>
      <c r="B627" s="168" t="s">
        <v>136</v>
      </c>
      <c r="C627" s="168" t="s">
        <v>1198</v>
      </c>
      <c r="D627" s="477" t="s">
        <v>1205</v>
      </c>
      <c r="E627" s="168" t="s">
        <v>148</v>
      </c>
      <c r="F627" s="51" t="s">
        <v>1206</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136</v>
      </c>
      <c r="B628" s="168"/>
      <c r="C628" s="168" t="s">
        <v>1198</v>
      </c>
      <c r="D628" s="169" t="s">
        <v>1207</v>
      </c>
      <c r="E628" s="168" t="s">
        <v>148</v>
      </c>
      <c r="F628" s="49" t="s">
        <v>1208</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136</v>
      </c>
      <c r="B629" s="168" t="s">
        <v>136</v>
      </c>
      <c r="C629" s="168" t="s">
        <v>1198</v>
      </c>
      <c r="D629" s="477" t="s">
        <v>1209</v>
      </c>
      <c r="E629" s="168" t="s">
        <v>148</v>
      </c>
      <c r="F629" s="49" t="s">
        <v>1210</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136</v>
      </c>
      <c r="B630" s="478" t="s">
        <v>1047</v>
      </c>
      <c r="C630" s="168"/>
      <c r="D630" s="477" t="s">
        <v>1211</v>
      </c>
      <c r="E630" s="168"/>
      <c r="F630" s="49" t="s">
        <v>1212</v>
      </c>
      <c r="G630" s="26">
        <f>SUMIF($C631:$C$1301,$D630,$G631:$G$1301)</f>
        <v>620523</v>
      </c>
      <c r="H630" s="26">
        <f>VLOOKUP(F630,全省预算!$F:$H,3,0)</f>
        <v>654000</v>
      </c>
      <c r="I630" s="26">
        <f>IFERROR(VLOOKUP(D630,全省调整!A:I,3,0),)</f>
        <v>362940</v>
      </c>
      <c r="J630" s="26">
        <f>VLOOKUP(F630,全省决算数!$B:$C,2,0)</f>
        <v>279995</v>
      </c>
      <c r="K630" s="428">
        <f t="shared" si="58"/>
        <v>0.451</v>
      </c>
      <c r="L630" s="428">
        <f t="shared" si="61"/>
        <v>0.428</v>
      </c>
      <c r="M630" s="428">
        <f t="shared" si="59"/>
        <v>0.771</v>
      </c>
      <c r="N630" s="133">
        <f t="shared" si="56"/>
        <v>-0.549</v>
      </c>
      <c r="O630" s="176" t="str">
        <f t="shared" si="57"/>
        <v>是</v>
      </c>
      <c r="P630" s="176" t="str">
        <f t="shared" si="60"/>
        <v>是</v>
      </c>
    </row>
    <row r="631" hidden="1" spans="1:16">
      <c r="A631" s="167" t="s">
        <v>136</v>
      </c>
      <c r="B631" s="168"/>
      <c r="C631" s="478" t="s">
        <v>1211</v>
      </c>
      <c r="D631" s="477" t="s">
        <v>1213</v>
      </c>
      <c r="E631" s="168" t="s">
        <v>148</v>
      </c>
      <c r="F631" s="49" t="s">
        <v>1214</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136</v>
      </c>
      <c r="B632" s="168" t="s">
        <v>136</v>
      </c>
      <c r="C632" s="478" t="s">
        <v>1211</v>
      </c>
      <c r="D632" s="477" t="s">
        <v>1215</v>
      </c>
      <c r="E632" s="168" t="s">
        <v>148</v>
      </c>
      <c r="F632" s="49" t="s">
        <v>1216</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136</v>
      </c>
      <c r="B633" s="168" t="s">
        <v>136</v>
      </c>
      <c r="C633" s="478" t="s">
        <v>1211</v>
      </c>
      <c r="D633" s="477" t="s">
        <v>1217</v>
      </c>
      <c r="E633" s="168" t="s">
        <v>148</v>
      </c>
      <c r="F633" s="49" t="s">
        <v>1218</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136</v>
      </c>
      <c r="B634" s="168" t="s">
        <v>136</v>
      </c>
      <c r="C634" s="478" t="s">
        <v>1211</v>
      </c>
      <c r="D634" s="477" t="s">
        <v>1219</v>
      </c>
      <c r="E634" s="168" t="s">
        <v>148</v>
      </c>
      <c r="F634" s="49" t="s">
        <v>1220</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136</v>
      </c>
      <c r="B635" s="478" t="s">
        <v>1047</v>
      </c>
      <c r="C635" s="168"/>
      <c r="D635" s="477" t="s">
        <v>1221</v>
      </c>
      <c r="E635" s="168"/>
      <c r="F635" s="49" t="s">
        <v>1222</v>
      </c>
      <c r="G635" s="26">
        <f>SUMIF($C636:$C$1301,$D635,$G636:$G$1301)</f>
        <v>11166</v>
      </c>
      <c r="H635" s="26">
        <f>VLOOKUP(F635,全省预算!$F:$H,3,0)</f>
        <v>11752</v>
      </c>
      <c r="I635" s="26">
        <f>IFERROR(VLOOKUP(D635,全省调整!A:I,3,0),)</f>
        <v>11097</v>
      </c>
      <c r="J635" s="26">
        <f>VLOOKUP(F635,全省决算数!$B:$C,2,0)</f>
        <v>11072</v>
      </c>
      <c r="K635" s="428">
        <f t="shared" si="58"/>
        <v>0.992</v>
      </c>
      <c r="L635" s="428">
        <f t="shared" si="61"/>
        <v>0.942</v>
      </c>
      <c r="M635" s="428">
        <f t="shared" si="59"/>
        <v>0.998</v>
      </c>
      <c r="N635" s="133">
        <f t="shared" si="62"/>
        <v>-0.008</v>
      </c>
      <c r="O635" s="176" t="str">
        <f t="shared" si="57"/>
        <v>是</v>
      </c>
      <c r="P635" s="176" t="str">
        <f t="shared" si="60"/>
        <v>是</v>
      </c>
    </row>
    <row r="636" hidden="1" spans="1:16">
      <c r="A636" s="167" t="s">
        <v>136</v>
      </c>
      <c r="B636" s="168" t="s">
        <v>136</v>
      </c>
      <c r="C636" s="478" t="s">
        <v>1221</v>
      </c>
      <c r="D636" s="477" t="s">
        <v>1223</v>
      </c>
      <c r="E636" s="168" t="s">
        <v>148</v>
      </c>
      <c r="F636" s="49" t="s">
        <v>142</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136</v>
      </c>
      <c r="B637" s="168" t="s">
        <v>136</v>
      </c>
      <c r="C637" s="478" t="s">
        <v>1221</v>
      </c>
      <c r="D637" s="477" t="s">
        <v>1224</v>
      </c>
      <c r="E637" s="168" t="s">
        <v>148</v>
      </c>
      <c r="F637" s="49" t="s">
        <v>144</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136</v>
      </c>
      <c r="B638" s="168"/>
      <c r="C638" s="478" t="s">
        <v>1221</v>
      </c>
      <c r="D638" s="169" t="s">
        <v>1225</v>
      </c>
      <c r="E638" s="168" t="s">
        <v>148</v>
      </c>
      <c r="F638" s="49" t="s">
        <v>146</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136</v>
      </c>
      <c r="B639" s="168" t="s">
        <v>136</v>
      </c>
      <c r="C639" s="478" t="s">
        <v>1221</v>
      </c>
      <c r="D639" s="169" t="s">
        <v>1226</v>
      </c>
      <c r="E639" s="168" t="s">
        <v>148</v>
      </c>
      <c r="F639" s="49" t="s">
        <v>1227</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136</v>
      </c>
      <c r="B640" s="478" t="s">
        <v>1047</v>
      </c>
      <c r="C640" s="168"/>
      <c r="D640" s="477" t="s">
        <v>1228</v>
      </c>
      <c r="E640" s="168"/>
      <c r="F640" s="49" t="s">
        <v>1229</v>
      </c>
      <c r="G640" s="26">
        <f>SUMIF($C641:$C$1301,$D640,$G641:$G$1301)</f>
        <v>1010137</v>
      </c>
      <c r="H640" s="26">
        <f>VLOOKUP(F640,全省预算!$F:$H,3,0)</f>
        <v>1045000</v>
      </c>
      <c r="I640" s="26">
        <f>IFERROR(VLOOKUP(D640,全省调整!A:I,3,0),)</f>
        <v>1132497</v>
      </c>
      <c r="J640" s="26">
        <f>VLOOKUP(F640,全省决算数!$B:$C,2,0)</f>
        <v>1129624</v>
      </c>
      <c r="K640" s="428">
        <f t="shared" si="58"/>
        <v>1.118</v>
      </c>
      <c r="L640" s="428">
        <f t="shared" si="61"/>
        <v>1.081</v>
      </c>
      <c r="M640" s="428">
        <f t="shared" si="59"/>
        <v>0.997</v>
      </c>
      <c r="N640" s="133">
        <f t="shared" si="62"/>
        <v>0.118</v>
      </c>
      <c r="O640" s="176" t="str">
        <f t="shared" si="57"/>
        <v>是</v>
      </c>
      <c r="P640" s="176" t="str">
        <f t="shared" si="60"/>
        <v>是</v>
      </c>
    </row>
    <row r="641" hidden="1" spans="1:16">
      <c r="A641" s="167" t="s">
        <v>136</v>
      </c>
      <c r="B641" s="168"/>
      <c r="C641" s="478" t="s">
        <v>1228</v>
      </c>
      <c r="D641" s="477" t="s">
        <v>1230</v>
      </c>
      <c r="E641" s="168" t="s">
        <v>148</v>
      </c>
      <c r="F641" s="49" t="s">
        <v>1231</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136</v>
      </c>
      <c r="B642" s="168" t="s">
        <v>136</v>
      </c>
      <c r="C642" s="478" t="s">
        <v>1228</v>
      </c>
      <c r="D642" s="477" t="s">
        <v>1232</v>
      </c>
      <c r="E642" s="168" t="s">
        <v>148</v>
      </c>
      <c r="F642" s="49" t="s">
        <v>1233</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136</v>
      </c>
      <c r="B643" s="478" t="s">
        <v>1047</v>
      </c>
      <c r="C643" s="168"/>
      <c r="D643" s="477" t="s">
        <v>1234</v>
      </c>
      <c r="E643" s="168"/>
      <c r="F643" s="49" t="s">
        <v>1235</v>
      </c>
      <c r="G643" s="26">
        <f>SUMIF($C644:$C$1301,$D643,$G644:$G$1301)</f>
        <v>8497</v>
      </c>
      <c r="H643" s="26">
        <f>VLOOKUP(F643,全省预算!$F:$H,3,0)</f>
        <v>9500</v>
      </c>
      <c r="I643" s="26">
        <f>IFERROR(VLOOKUP(D643,全省调整!A:I,3,0),)</f>
        <v>41229</v>
      </c>
      <c r="J643" s="26">
        <f>VLOOKUP(F643,全省决算数!$B:$C,2,0)</f>
        <v>40628</v>
      </c>
      <c r="K643" s="428">
        <f t="shared" si="58"/>
        <v>4.781</v>
      </c>
      <c r="L643" s="428">
        <f t="shared" si="61"/>
        <v>4.277</v>
      </c>
      <c r="M643" s="428">
        <f t="shared" si="59"/>
        <v>0.985</v>
      </c>
      <c r="N643" s="133">
        <f t="shared" si="62"/>
        <v>3.781</v>
      </c>
      <c r="O643" s="176" t="str">
        <f t="shared" si="57"/>
        <v>是</v>
      </c>
      <c r="P643" s="176" t="str">
        <f t="shared" si="60"/>
        <v>是</v>
      </c>
    </row>
    <row r="644" hidden="1" spans="1:16">
      <c r="A644" s="167" t="s">
        <v>136</v>
      </c>
      <c r="B644" s="168"/>
      <c r="C644" s="478" t="s">
        <v>1234</v>
      </c>
      <c r="D644" s="477" t="s">
        <v>1236</v>
      </c>
      <c r="E644" s="168" t="s">
        <v>148</v>
      </c>
      <c r="F644" s="49" t="s">
        <v>1237</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136</v>
      </c>
      <c r="C645" s="478" t="s">
        <v>1234</v>
      </c>
      <c r="D645" s="477" t="s">
        <v>1238</v>
      </c>
      <c r="E645" s="168" t="s">
        <v>148</v>
      </c>
      <c r="F645" s="49" t="s">
        <v>1239</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136</v>
      </c>
      <c r="B646" s="478" t="s">
        <v>1047</v>
      </c>
      <c r="C646" s="168" t="s">
        <v>136</v>
      </c>
      <c r="D646" s="477" t="s">
        <v>1240</v>
      </c>
      <c r="E646" s="168" t="s">
        <v>136</v>
      </c>
      <c r="F646" s="49" t="s">
        <v>1241</v>
      </c>
      <c r="G646" s="26">
        <f>SUMIF($C647:$C$1301,$D646,$G647:$G$1301)</f>
        <v>33980</v>
      </c>
      <c r="H646" s="26">
        <f>VLOOKUP(F646,全省预算!$F:$H,3,0)</f>
        <v>21400</v>
      </c>
      <c r="I646" s="26">
        <f>IFERROR(VLOOKUP(D646,全省调整!A:I,3,0),)</f>
        <v>33258</v>
      </c>
      <c r="J646" s="26">
        <f>VLOOKUP(F646,全省决算数!$B:$C,2,0)</f>
        <v>33141</v>
      </c>
      <c r="K646" s="428">
        <f t="shared" si="64"/>
        <v>0.975</v>
      </c>
      <c r="L646" s="428">
        <f t="shared" ref="L646:L709" si="67">J646/H646</f>
        <v>1.549</v>
      </c>
      <c r="M646" s="428">
        <f t="shared" si="65"/>
        <v>0.996</v>
      </c>
      <c r="N646" s="133">
        <f t="shared" si="62"/>
        <v>-0.025</v>
      </c>
      <c r="O646" s="176" t="str">
        <f t="shared" si="63"/>
        <v>是</v>
      </c>
      <c r="P646" s="176" t="str">
        <f t="shared" si="66"/>
        <v>是</v>
      </c>
    </row>
    <row r="647" hidden="1" spans="1:16">
      <c r="A647" s="167" t="s">
        <v>136</v>
      </c>
      <c r="B647" s="168" t="s">
        <v>136</v>
      </c>
      <c r="C647" s="478" t="s">
        <v>1240</v>
      </c>
      <c r="D647" s="477" t="s">
        <v>1242</v>
      </c>
      <c r="E647" s="168" t="s">
        <v>148</v>
      </c>
      <c r="F647" s="49" t="s">
        <v>1243</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136</v>
      </c>
      <c r="B648" s="168" t="s">
        <v>136</v>
      </c>
      <c r="C648" s="478" t="s">
        <v>1240</v>
      </c>
      <c r="D648" s="477" t="s">
        <v>1244</v>
      </c>
      <c r="E648" s="168" t="s">
        <v>148</v>
      </c>
      <c r="F648" s="49" t="s">
        <v>1245</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136</v>
      </c>
      <c r="B649" s="478" t="s">
        <v>1047</v>
      </c>
      <c r="C649" s="168"/>
      <c r="D649" s="477" t="s">
        <v>1246</v>
      </c>
      <c r="E649" s="168"/>
      <c r="F649" s="49" t="s">
        <v>1247</v>
      </c>
      <c r="G649" s="26">
        <f>SUMIF($C650:$C$1301,$D649,$G650:$G$1301)</f>
        <v>5100</v>
      </c>
      <c r="H649" s="26">
        <f>VLOOKUP(F649,全省预算!$F:$H,3,0)</f>
        <v>5250</v>
      </c>
      <c r="I649" s="26">
        <f>IFERROR(VLOOKUP(D649,全省调整!A:I,3,0),)</f>
        <v>3050</v>
      </c>
      <c r="J649" s="26">
        <f>VLOOKUP(F649,全省决算数!$B:$C,2,0)</f>
        <v>3050</v>
      </c>
      <c r="K649" s="428">
        <f t="shared" si="64"/>
        <v>0.598</v>
      </c>
      <c r="L649" s="428">
        <f t="shared" si="67"/>
        <v>0.581</v>
      </c>
      <c r="M649" s="428">
        <f t="shared" si="65"/>
        <v>1</v>
      </c>
      <c r="N649" s="133">
        <f t="shared" si="62"/>
        <v>-0.402</v>
      </c>
      <c r="O649" s="176" t="str">
        <f t="shared" si="63"/>
        <v>是</v>
      </c>
      <c r="P649" s="176" t="str">
        <f t="shared" si="66"/>
        <v>是</v>
      </c>
    </row>
    <row r="650" hidden="1" spans="1:16">
      <c r="A650" s="167"/>
      <c r="B650" s="168" t="s">
        <v>136</v>
      </c>
      <c r="C650" s="478" t="s">
        <v>1246</v>
      </c>
      <c r="D650" s="27">
        <v>2082401</v>
      </c>
      <c r="E650" s="168" t="s">
        <v>148</v>
      </c>
      <c r="F650" s="49" t="s">
        <v>1248</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78" t="s">
        <v>1246</v>
      </c>
      <c r="D651" s="477" t="s">
        <v>1249</v>
      </c>
      <c r="E651" s="168" t="s">
        <v>148</v>
      </c>
      <c r="F651" s="49" t="s">
        <v>1250</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136</v>
      </c>
      <c r="B652" s="478" t="s">
        <v>1047</v>
      </c>
      <c r="C652" s="168"/>
      <c r="D652" s="477" t="s">
        <v>1251</v>
      </c>
      <c r="E652" s="168"/>
      <c r="F652" s="49" t="s">
        <v>1252</v>
      </c>
      <c r="G652" s="26">
        <f>SUMIF($C653:$C$1301,$D652,$G653:$G$1301)</f>
        <v>37618</v>
      </c>
      <c r="H652" s="26">
        <f>VLOOKUP(F652,全省预算!$F:$H,3,0)</f>
        <v>70500</v>
      </c>
      <c r="I652" s="26">
        <f>IFERROR(VLOOKUP(D652,全省调整!A:I,3,0),)</f>
        <v>19972</v>
      </c>
      <c r="J652" s="26">
        <f>VLOOKUP(F652,全省决算数!$B:$C,2,0)</f>
        <v>19913</v>
      </c>
      <c r="K652" s="428">
        <f t="shared" si="64"/>
        <v>0.529</v>
      </c>
      <c r="L652" s="428">
        <f t="shared" si="67"/>
        <v>0.282</v>
      </c>
      <c r="M652" s="428">
        <f t="shared" si="65"/>
        <v>0.997</v>
      </c>
      <c r="N652" s="133">
        <f t="shared" si="62"/>
        <v>-0.471</v>
      </c>
      <c r="O652" s="176" t="str">
        <f t="shared" si="63"/>
        <v>是</v>
      </c>
      <c r="P652" s="176" t="str">
        <f t="shared" si="66"/>
        <v>是</v>
      </c>
    </row>
    <row r="653" hidden="1" spans="1:16">
      <c r="A653" s="167" t="s">
        <v>136</v>
      </c>
      <c r="B653" s="168" t="s">
        <v>136</v>
      </c>
      <c r="C653" s="478" t="s">
        <v>1251</v>
      </c>
      <c r="D653" s="477" t="s">
        <v>1253</v>
      </c>
      <c r="E653" s="168" t="s">
        <v>148</v>
      </c>
      <c r="F653" s="49" t="s">
        <v>1254</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136</v>
      </c>
      <c r="B654" s="168" t="s">
        <v>136</v>
      </c>
      <c r="C654" s="478" t="s">
        <v>1251</v>
      </c>
      <c r="D654" s="477" t="s">
        <v>1255</v>
      </c>
      <c r="E654" s="168" t="s">
        <v>148</v>
      </c>
      <c r="F654" s="49" t="s">
        <v>1256</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136</v>
      </c>
      <c r="B655" s="478" t="s">
        <v>1047</v>
      </c>
      <c r="C655" s="168"/>
      <c r="D655" s="477" t="s">
        <v>1257</v>
      </c>
      <c r="E655" s="180"/>
      <c r="F655" s="49" t="s">
        <v>1258</v>
      </c>
      <c r="G655" s="26">
        <f>SUMIF($C656:$C$1301,$D655,$G656:$G$1301)</f>
        <v>121739</v>
      </c>
      <c r="H655" s="26">
        <f>VLOOKUP(F655,全省预算!$F:$H,3,0)</f>
        <v>123298</v>
      </c>
      <c r="I655" s="26">
        <f>IFERROR(VLOOKUP(D655,全省调整!A:I,3,0),)</f>
        <v>124881</v>
      </c>
      <c r="J655" s="26">
        <f>VLOOKUP(F655,全省决算数!$B:$C,2,0)</f>
        <v>120570</v>
      </c>
      <c r="K655" s="428">
        <f t="shared" si="64"/>
        <v>0.99</v>
      </c>
      <c r="L655" s="428">
        <f t="shared" si="67"/>
        <v>0.978</v>
      </c>
      <c r="M655" s="428">
        <f t="shared" si="65"/>
        <v>0.965</v>
      </c>
      <c r="N655" s="133">
        <f t="shared" si="62"/>
        <v>-0.01</v>
      </c>
      <c r="O655" s="176" t="str">
        <f t="shared" si="63"/>
        <v>是</v>
      </c>
      <c r="P655" s="176" t="str">
        <f t="shared" si="66"/>
        <v>是</v>
      </c>
    </row>
    <row r="656" hidden="1" spans="1:16">
      <c r="A656" s="167" t="s">
        <v>136</v>
      </c>
      <c r="B656" s="168"/>
      <c r="C656" s="478" t="s">
        <v>1257</v>
      </c>
      <c r="D656" s="477" t="s">
        <v>1259</v>
      </c>
      <c r="E656" s="168" t="s">
        <v>148</v>
      </c>
      <c r="F656" s="49" t="s">
        <v>1260</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135</v>
      </c>
      <c r="B657" s="168" t="s">
        <v>136</v>
      </c>
      <c r="C657" s="168"/>
      <c r="D657" s="169" t="s">
        <v>1261</v>
      </c>
      <c r="E657" s="168"/>
      <c r="F657" s="50" t="s">
        <v>1262</v>
      </c>
      <c r="G657" s="170">
        <f>SUMIF($B658:$B$1301,$D657,$G658:$G$1301)</f>
        <v>3524060</v>
      </c>
      <c r="H657" s="170">
        <f>VLOOKUP(F657,全省预算!$F:$H,3,0)</f>
        <v>3704000</v>
      </c>
      <c r="I657" s="170">
        <f>SUMIF($B658:$B$1301,$D657,$I658:$I$1301)</f>
        <v>4321705</v>
      </c>
      <c r="J657" s="170">
        <f>VLOOKUP(F657,全省决算数!$B:$C,2,0)</f>
        <v>4226624</v>
      </c>
      <c r="K657" s="426">
        <f t="shared" si="64"/>
        <v>1.199</v>
      </c>
      <c r="L657" s="426">
        <f t="shared" si="67"/>
        <v>1.141</v>
      </c>
      <c r="M657" s="426">
        <f t="shared" si="65"/>
        <v>0.978</v>
      </c>
      <c r="N657" s="133">
        <f t="shared" si="62"/>
        <v>0.199</v>
      </c>
      <c r="O657" s="176" t="str">
        <f t="shared" si="63"/>
        <v>是</v>
      </c>
      <c r="P657" s="176" t="str">
        <f t="shared" si="66"/>
        <v>是</v>
      </c>
    </row>
    <row r="658" ht="21.95" customHeight="1" spans="1:16">
      <c r="A658" s="167" t="s">
        <v>136</v>
      </c>
      <c r="B658" s="168" t="s">
        <v>1261</v>
      </c>
      <c r="C658" s="168" t="s">
        <v>136</v>
      </c>
      <c r="D658" s="169" t="s">
        <v>1263</v>
      </c>
      <c r="E658" s="168" t="s">
        <v>136</v>
      </c>
      <c r="F658" s="49" t="s">
        <v>1264</v>
      </c>
      <c r="G658" s="26">
        <f>SUMIF($C659:$C$1301,$D658,$G659:$G$1301)</f>
        <v>42443</v>
      </c>
      <c r="H658" s="26">
        <f>VLOOKUP(F658,全省预算!$F:$H,3,0)</f>
        <v>43000</v>
      </c>
      <c r="I658" s="26">
        <f>IFERROR(VLOOKUP(D658,全省调整!A:I,3,0),)</f>
        <v>71110</v>
      </c>
      <c r="J658" s="26">
        <f>VLOOKUP(F658,全省决算数!$B:$C,2,0)</f>
        <v>71020</v>
      </c>
      <c r="K658" s="428">
        <f t="shared" si="64"/>
        <v>1.673</v>
      </c>
      <c r="L658" s="428">
        <f t="shared" si="67"/>
        <v>1.652</v>
      </c>
      <c r="M658" s="428">
        <f t="shared" si="65"/>
        <v>0.999</v>
      </c>
      <c r="N658" s="133">
        <f t="shared" si="62"/>
        <v>0.673</v>
      </c>
      <c r="O658" s="176" t="str">
        <f t="shared" si="63"/>
        <v>是</v>
      </c>
      <c r="P658" s="176" t="str">
        <f t="shared" si="66"/>
        <v>是</v>
      </c>
    </row>
    <row r="659" hidden="1" spans="1:16">
      <c r="A659" s="167" t="s">
        <v>136</v>
      </c>
      <c r="B659" s="168" t="s">
        <v>136</v>
      </c>
      <c r="C659" s="478" t="s">
        <v>1263</v>
      </c>
      <c r="D659" s="169" t="s">
        <v>1265</v>
      </c>
      <c r="E659" s="168" t="s">
        <v>148</v>
      </c>
      <c r="F659" s="49" t="s">
        <v>142</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136</v>
      </c>
      <c r="B660" s="168" t="s">
        <v>136</v>
      </c>
      <c r="C660" s="478" t="s">
        <v>1263</v>
      </c>
      <c r="D660" s="169" t="s">
        <v>1266</v>
      </c>
      <c r="E660" s="168" t="s">
        <v>148</v>
      </c>
      <c r="F660" s="49" t="s">
        <v>144</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136</v>
      </c>
      <c r="B661" s="168" t="s">
        <v>136</v>
      </c>
      <c r="C661" s="478" t="s">
        <v>1263</v>
      </c>
      <c r="D661" s="169" t="s">
        <v>1267</v>
      </c>
      <c r="E661" s="168" t="s">
        <v>148</v>
      </c>
      <c r="F661" s="49" t="s">
        <v>146</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136</v>
      </c>
      <c r="B662" s="168" t="s">
        <v>136</v>
      </c>
      <c r="C662" s="478" t="s">
        <v>1263</v>
      </c>
      <c r="D662" s="169" t="s">
        <v>1268</v>
      </c>
      <c r="E662" s="168" t="s">
        <v>148</v>
      </c>
      <c r="F662" s="49" t="s">
        <v>1269</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136</v>
      </c>
      <c r="B663" s="478" t="s">
        <v>1261</v>
      </c>
      <c r="C663" s="168"/>
      <c r="D663" s="169" t="s">
        <v>1270</v>
      </c>
      <c r="E663" s="168"/>
      <c r="F663" s="49" t="s">
        <v>1271</v>
      </c>
      <c r="G663" s="26">
        <f>SUMIF($C664:$C$1301,$D663,$G664:$G$1301)</f>
        <v>425657</v>
      </c>
      <c r="H663" s="26">
        <f>VLOOKUP(F663,全省预算!$F:$H,3,0)</f>
        <v>462400</v>
      </c>
      <c r="I663" s="26">
        <f>IFERROR(VLOOKUP(D663,全省调整!A:I,3,0),)</f>
        <v>612805</v>
      </c>
      <c r="J663" s="26">
        <f>VLOOKUP(F663,全省决算数!$B:$C,2,0)</f>
        <v>589280</v>
      </c>
      <c r="K663" s="428">
        <f t="shared" si="64"/>
        <v>1.384</v>
      </c>
      <c r="L663" s="428">
        <f t="shared" si="67"/>
        <v>1.274</v>
      </c>
      <c r="M663" s="428">
        <f t="shared" si="65"/>
        <v>0.962</v>
      </c>
      <c r="N663" s="133">
        <f t="shared" si="62"/>
        <v>0.384</v>
      </c>
      <c r="O663" s="176" t="str">
        <f t="shared" si="63"/>
        <v>是</v>
      </c>
      <c r="P663" s="176" t="str">
        <f t="shared" si="66"/>
        <v>是</v>
      </c>
    </row>
    <row r="664" hidden="1" customHeight="1" spans="1:16">
      <c r="A664" s="167" t="s">
        <v>136</v>
      </c>
      <c r="B664" s="168" t="s">
        <v>136</v>
      </c>
      <c r="C664" s="478" t="s">
        <v>1270</v>
      </c>
      <c r="D664" s="169" t="s">
        <v>1272</v>
      </c>
      <c r="E664" s="168" t="s">
        <v>148</v>
      </c>
      <c r="F664" s="49" t="s">
        <v>1273</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idden="1" customHeight="1" spans="1:16">
      <c r="A665" s="167" t="s">
        <v>136</v>
      </c>
      <c r="B665" s="168" t="s">
        <v>136</v>
      </c>
      <c r="C665" s="478" t="s">
        <v>1270</v>
      </c>
      <c r="D665" s="169" t="s">
        <v>1274</v>
      </c>
      <c r="E665" s="168" t="s">
        <v>148</v>
      </c>
      <c r="F665" s="49" t="s">
        <v>1275</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idden="1" customHeight="1" spans="1:16">
      <c r="A666" s="167" t="s">
        <v>136</v>
      </c>
      <c r="B666" s="168" t="s">
        <v>136</v>
      </c>
      <c r="C666" s="478" t="s">
        <v>1270</v>
      </c>
      <c r="D666" s="169" t="s">
        <v>1276</v>
      </c>
      <c r="E666" s="168" t="s">
        <v>148</v>
      </c>
      <c r="F666" s="49" t="s">
        <v>1277</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idden="1" customHeight="1" spans="1:16">
      <c r="A667" s="167" t="s">
        <v>136</v>
      </c>
      <c r="B667" s="168" t="s">
        <v>136</v>
      </c>
      <c r="C667" s="478" t="s">
        <v>1270</v>
      </c>
      <c r="D667" s="169" t="s">
        <v>1278</v>
      </c>
      <c r="E667" s="168" t="s">
        <v>148</v>
      </c>
      <c r="F667" s="49" t="s">
        <v>1279</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idden="1" customHeight="1" spans="1:16">
      <c r="A668" s="167" t="s">
        <v>136</v>
      </c>
      <c r="B668" s="168" t="s">
        <v>136</v>
      </c>
      <c r="C668" s="478" t="s">
        <v>1270</v>
      </c>
      <c r="D668" s="169" t="s">
        <v>1280</v>
      </c>
      <c r="E668" s="168" t="s">
        <v>148</v>
      </c>
      <c r="F668" s="49" t="s">
        <v>1281</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idden="1" customHeight="1" spans="1:16">
      <c r="A669" s="167" t="s">
        <v>136</v>
      </c>
      <c r="B669" s="168" t="s">
        <v>136</v>
      </c>
      <c r="C669" s="478" t="s">
        <v>1270</v>
      </c>
      <c r="D669" s="169" t="s">
        <v>1282</v>
      </c>
      <c r="E669" s="168" t="s">
        <v>148</v>
      </c>
      <c r="F669" s="49" t="s">
        <v>1283</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idden="1" customHeight="1" spans="1:16">
      <c r="A670" s="167" t="s">
        <v>136</v>
      </c>
      <c r="B670" s="168" t="s">
        <v>136</v>
      </c>
      <c r="C670" s="478" t="s">
        <v>1270</v>
      </c>
      <c r="D670" s="169" t="s">
        <v>1284</v>
      </c>
      <c r="E670" s="168" t="s">
        <v>148</v>
      </c>
      <c r="F670" s="49" t="s">
        <v>1285</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idden="1" customHeight="1" spans="1:16">
      <c r="A671" s="167" t="s">
        <v>136</v>
      </c>
      <c r="B671" s="168"/>
      <c r="C671" s="478" t="s">
        <v>1270</v>
      </c>
      <c r="D671" s="169" t="s">
        <v>1286</v>
      </c>
      <c r="E671" s="168" t="s">
        <v>148</v>
      </c>
      <c r="F671" s="51" t="s">
        <v>1287</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idden="1" customHeight="1" spans="1:16">
      <c r="A672" s="167" t="s">
        <v>136</v>
      </c>
      <c r="B672" s="168" t="s">
        <v>136</v>
      </c>
      <c r="C672" s="478" t="s">
        <v>1270</v>
      </c>
      <c r="D672" s="169" t="s">
        <v>1288</v>
      </c>
      <c r="E672" s="168" t="s">
        <v>148</v>
      </c>
      <c r="F672" s="49" t="s">
        <v>1289</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idden="1" customHeight="1" spans="1:16">
      <c r="A673" s="167" t="s">
        <v>136</v>
      </c>
      <c r="B673" s="168" t="s">
        <v>136</v>
      </c>
      <c r="C673" s="478" t="s">
        <v>1270</v>
      </c>
      <c r="D673" s="169" t="s">
        <v>1290</v>
      </c>
      <c r="E673" s="168" t="s">
        <v>148</v>
      </c>
      <c r="F673" s="27" t="s">
        <v>1291</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idden="1" customHeight="1" spans="1:16">
      <c r="A674" s="167" t="s">
        <v>136</v>
      </c>
      <c r="B674" s="168" t="s">
        <v>136</v>
      </c>
      <c r="C674" s="478" t="s">
        <v>1270</v>
      </c>
      <c r="D674" s="169" t="s">
        <v>1292</v>
      </c>
      <c r="E674" s="168" t="s">
        <v>148</v>
      </c>
      <c r="F674" s="49" t="s">
        <v>1293</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idden="1" customHeight="1" spans="1:16">
      <c r="A675" s="167" t="s">
        <v>136</v>
      </c>
      <c r="B675" s="168"/>
      <c r="C675" s="478" t="s">
        <v>1270</v>
      </c>
      <c r="D675" s="169" t="s">
        <v>1294</v>
      </c>
      <c r="E675" s="168" t="s">
        <v>148</v>
      </c>
      <c r="F675" s="49" t="s">
        <v>1295</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136</v>
      </c>
      <c r="B676" s="478" t="s">
        <v>1261</v>
      </c>
      <c r="C676" s="168"/>
      <c r="D676" s="169" t="s">
        <v>1296</v>
      </c>
      <c r="E676" s="168"/>
      <c r="F676" s="49" t="s">
        <v>1297</v>
      </c>
      <c r="G676" s="26">
        <f>SUMIF($C677:$C$1301,$D676,$G677:$G$1301)</f>
        <v>275006</v>
      </c>
      <c r="H676" s="26">
        <f>VLOOKUP(F676,全省预算!$F:$H,3,0)</f>
        <v>286200</v>
      </c>
      <c r="I676" s="26">
        <f>IFERROR(VLOOKUP(D676,全省调整!A:I,3,0),)</f>
        <v>350656</v>
      </c>
      <c r="J676" s="26">
        <f>VLOOKUP(F676,全省决算数!$B:$C,2,0)</f>
        <v>339185</v>
      </c>
      <c r="K676" s="428">
        <f t="shared" si="64"/>
        <v>1.233</v>
      </c>
      <c r="L676" s="428">
        <f t="shared" si="67"/>
        <v>1.185</v>
      </c>
      <c r="M676" s="428">
        <f t="shared" si="65"/>
        <v>0.967</v>
      </c>
      <c r="N676" s="133">
        <f t="shared" si="62"/>
        <v>0.233</v>
      </c>
      <c r="O676" s="176" t="str">
        <f t="shared" si="63"/>
        <v>是</v>
      </c>
      <c r="P676" s="176" t="str">
        <f t="shared" si="66"/>
        <v>是</v>
      </c>
    </row>
    <row r="677" hidden="1" customHeight="1" spans="1:16">
      <c r="A677" s="167" t="s">
        <v>136</v>
      </c>
      <c r="B677" s="168" t="s">
        <v>136</v>
      </c>
      <c r="C677" s="478" t="s">
        <v>1296</v>
      </c>
      <c r="D677" s="169" t="s">
        <v>1298</v>
      </c>
      <c r="E677" s="168" t="s">
        <v>148</v>
      </c>
      <c r="F677" s="49" t="s">
        <v>1299</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idden="1" customHeight="1" spans="1:16">
      <c r="A678" s="167" t="s">
        <v>136</v>
      </c>
      <c r="B678" s="168" t="s">
        <v>136</v>
      </c>
      <c r="C678" s="478" t="s">
        <v>1296</v>
      </c>
      <c r="D678" s="169" t="s">
        <v>1300</v>
      </c>
      <c r="E678" s="168" t="s">
        <v>148</v>
      </c>
      <c r="F678" s="49" t="s">
        <v>1301</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idden="1" customHeight="1" spans="1:16">
      <c r="A679" s="167" t="s">
        <v>136</v>
      </c>
      <c r="B679" s="168" t="s">
        <v>136</v>
      </c>
      <c r="C679" s="478" t="s">
        <v>1296</v>
      </c>
      <c r="D679" s="169" t="s">
        <v>1302</v>
      </c>
      <c r="E679" s="168" t="s">
        <v>148</v>
      </c>
      <c r="F679" s="49" t="s">
        <v>1303</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136</v>
      </c>
      <c r="B680" s="478" t="s">
        <v>1261</v>
      </c>
      <c r="C680" s="168"/>
      <c r="D680" s="169" t="s">
        <v>1304</v>
      </c>
      <c r="E680" s="168"/>
      <c r="F680" s="49" t="s">
        <v>1305</v>
      </c>
      <c r="G680" s="26">
        <f>SUMIF($C681:$C$1301,$D680,$G681:$G$1301)</f>
        <v>454838</v>
      </c>
      <c r="H680" s="26">
        <f>VLOOKUP(F680,全省预算!$F:$H,3,0)</f>
        <v>494000</v>
      </c>
      <c r="I680" s="26">
        <f>IFERROR(VLOOKUP(D680,全省调整!A:I,3,0),)</f>
        <v>613520</v>
      </c>
      <c r="J680" s="26">
        <f>VLOOKUP(F680,全省决算数!$B:$C,2,0)</f>
        <v>572754</v>
      </c>
      <c r="K680" s="428">
        <f t="shared" si="64"/>
        <v>1.259</v>
      </c>
      <c r="L680" s="428">
        <f t="shared" si="67"/>
        <v>1.159</v>
      </c>
      <c r="M680" s="428">
        <f t="shared" si="65"/>
        <v>0.934</v>
      </c>
      <c r="N680" s="133">
        <f t="shared" si="62"/>
        <v>0.259</v>
      </c>
      <c r="O680" s="176" t="str">
        <f t="shared" si="63"/>
        <v>是</v>
      </c>
      <c r="P680" s="176" t="str">
        <f t="shared" si="66"/>
        <v>是</v>
      </c>
    </row>
    <row r="681" hidden="1" customHeight="1" spans="1:16">
      <c r="A681" s="167" t="s">
        <v>136</v>
      </c>
      <c r="B681" s="168" t="s">
        <v>136</v>
      </c>
      <c r="C681" s="168" t="s">
        <v>1304</v>
      </c>
      <c r="D681" s="169" t="s">
        <v>1306</v>
      </c>
      <c r="E681" s="168" t="s">
        <v>148</v>
      </c>
      <c r="F681" s="49" t="s">
        <v>1307</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idden="1" customHeight="1" spans="1:16">
      <c r="A682" s="167" t="s">
        <v>136</v>
      </c>
      <c r="B682" s="168" t="s">
        <v>136</v>
      </c>
      <c r="C682" s="168" t="s">
        <v>1304</v>
      </c>
      <c r="D682" s="169" t="s">
        <v>1308</v>
      </c>
      <c r="E682" s="168" t="s">
        <v>148</v>
      </c>
      <c r="F682" s="49" t="s">
        <v>1309</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idden="1" customHeight="1" spans="1:16">
      <c r="A683" s="167" t="s">
        <v>136</v>
      </c>
      <c r="B683" s="168" t="s">
        <v>136</v>
      </c>
      <c r="C683" s="168" t="s">
        <v>1304</v>
      </c>
      <c r="D683" s="169" t="s">
        <v>1310</v>
      </c>
      <c r="E683" s="168" t="s">
        <v>148</v>
      </c>
      <c r="F683" s="49" t="s">
        <v>1311</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idden="1" customHeight="1" spans="1:16">
      <c r="A684" s="167" t="s">
        <v>136</v>
      </c>
      <c r="B684" s="168" t="s">
        <v>136</v>
      </c>
      <c r="C684" s="168" t="s">
        <v>1304</v>
      </c>
      <c r="D684" s="169" t="s">
        <v>1312</v>
      </c>
      <c r="E684" s="168" t="s">
        <v>148</v>
      </c>
      <c r="F684" s="49" t="s">
        <v>1313</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idden="1" customHeight="1" spans="1:16">
      <c r="A685" s="167" t="s">
        <v>136</v>
      </c>
      <c r="B685" s="168" t="s">
        <v>136</v>
      </c>
      <c r="C685" s="168" t="s">
        <v>1304</v>
      </c>
      <c r="D685" s="169" t="s">
        <v>1314</v>
      </c>
      <c r="E685" s="168" t="s">
        <v>148</v>
      </c>
      <c r="F685" s="49" t="s">
        <v>1315</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idden="1" customHeight="1" spans="1:16">
      <c r="A686" s="167" t="s">
        <v>136</v>
      </c>
      <c r="B686" s="168" t="s">
        <v>136</v>
      </c>
      <c r="C686" s="168" t="s">
        <v>1304</v>
      </c>
      <c r="D686" s="169" t="s">
        <v>1316</v>
      </c>
      <c r="E686" s="168" t="s">
        <v>148</v>
      </c>
      <c r="F686" s="49" t="s">
        <v>1317</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idden="1" customHeight="1" spans="1:16">
      <c r="A687" s="167" t="s">
        <v>136</v>
      </c>
      <c r="B687" s="168"/>
      <c r="C687" s="168" t="s">
        <v>1304</v>
      </c>
      <c r="D687" s="169" t="s">
        <v>1318</v>
      </c>
      <c r="E687" s="168" t="s">
        <v>148</v>
      </c>
      <c r="F687" s="49" t="s">
        <v>1319</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idden="1" customHeight="1" spans="1:16">
      <c r="A688" s="167" t="s">
        <v>136</v>
      </c>
      <c r="B688" s="168" t="s">
        <v>136</v>
      </c>
      <c r="C688" s="168" t="s">
        <v>1304</v>
      </c>
      <c r="D688" s="169" t="s">
        <v>1320</v>
      </c>
      <c r="E688" s="168" t="s">
        <v>148</v>
      </c>
      <c r="F688" s="49" t="s">
        <v>1321</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idden="1" customHeight="1" spans="1:16">
      <c r="A689" s="167" t="s">
        <v>136</v>
      </c>
      <c r="B689" s="168" t="s">
        <v>136</v>
      </c>
      <c r="C689" s="168" t="s">
        <v>1304</v>
      </c>
      <c r="D689" s="169" t="s">
        <v>1322</v>
      </c>
      <c r="E689" s="168" t="s">
        <v>148</v>
      </c>
      <c r="F689" s="49" t="s">
        <v>1323</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idden="1" customHeight="1" spans="1:16">
      <c r="A690" s="167" t="s">
        <v>136</v>
      </c>
      <c r="B690" s="168" t="s">
        <v>136</v>
      </c>
      <c r="C690" s="168" t="s">
        <v>1304</v>
      </c>
      <c r="D690" s="169" t="s">
        <v>1324</v>
      </c>
      <c r="E690" s="168" t="s">
        <v>148</v>
      </c>
      <c r="F690" s="49" t="s">
        <v>1325</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idden="1" customHeight="1" spans="1:16">
      <c r="A691" s="167" t="s">
        <v>136</v>
      </c>
      <c r="B691" s="168" t="s">
        <v>136</v>
      </c>
      <c r="C691" s="168" t="s">
        <v>1304</v>
      </c>
      <c r="D691" s="169" t="s">
        <v>1326</v>
      </c>
      <c r="E691" s="168" t="s">
        <v>148</v>
      </c>
      <c r="F691" s="49" t="s">
        <v>1327</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136</v>
      </c>
      <c r="B692" s="478" t="s">
        <v>1261</v>
      </c>
      <c r="C692" s="168"/>
      <c r="D692" s="169" t="s">
        <v>1328</v>
      </c>
      <c r="E692" s="168"/>
      <c r="F692" s="49" t="s">
        <v>1329</v>
      </c>
      <c r="G692" s="26">
        <f>SUMIF($C693:$C$1301,$D692,$G693:$G$1301)</f>
        <v>2022329</v>
      </c>
      <c r="H692" s="26">
        <f>VLOOKUP(F692,全省预算!$F:$H,3,0)</f>
        <v>2103800</v>
      </c>
      <c r="I692" s="26">
        <f>IFERROR(VLOOKUP(D692,全省调整!A:I,3,0),)</f>
        <v>2321111</v>
      </c>
      <c r="J692" s="26">
        <f>VLOOKUP(F692,全省决算数!$B:$C,2,0)</f>
        <v>2318932</v>
      </c>
      <c r="K692" s="428">
        <f t="shared" si="64"/>
        <v>1.147</v>
      </c>
      <c r="L692" s="428">
        <f t="shared" si="67"/>
        <v>1.102</v>
      </c>
      <c r="M692" s="428">
        <f t="shared" si="65"/>
        <v>0.999</v>
      </c>
      <c r="N692" s="133">
        <f t="shared" si="62"/>
        <v>0.147</v>
      </c>
      <c r="O692" s="176" t="str">
        <f t="shared" si="63"/>
        <v>是</v>
      </c>
      <c r="P692" s="176" t="str">
        <f t="shared" si="66"/>
        <v>是</v>
      </c>
    </row>
    <row r="693" hidden="1" customHeight="1" spans="1:16">
      <c r="A693" s="167" t="s">
        <v>136</v>
      </c>
      <c r="B693" s="168" t="s">
        <v>136</v>
      </c>
      <c r="C693" s="168" t="s">
        <v>1328</v>
      </c>
      <c r="D693" s="169" t="s">
        <v>1330</v>
      </c>
      <c r="E693" s="168" t="s">
        <v>148</v>
      </c>
      <c r="F693" s="49" t="s">
        <v>1331</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idden="1" customHeight="1" spans="1:16">
      <c r="A694" s="167" t="s">
        <v>136</v>
      </c>
      <c r="B694" s="168" t="s">
        <v>136</v>
      </c>
      <c r="C694" s="168" t="s">
        <v>1328</v>
      </c>
      <c r="D694" s="169" t="s">
        <v>1332</v>
      </c>
      <c r="E694" s="168" t="s">
        <v>148</v>
      </c>
      <c r="F694" s="49" t="s">
        <v>1333</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idden="1" customHeight="1" spans="1:16">
      <c r="A695" s="167" t="s">
        <v>136</v>
      </c>
      <c r="B695" s="168" t="s">
        <v>136</v>
      </c>
      <c r="C695" s="168" t="s">
        <v>1328</v>
      </c>
      <c r="D695" s="169" t="s">
        <v>1334</v>
      </c>
      <c r="E695" s="168" t="s">
        <v>148</v>
      </c>
      <c r="F695" s="49" t="s">
        <v>1335</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idden="1" customHeight="1" spans="1:16">
      <c r="A696" s="167" t="s">
        <v>136</v>
      </c>
      <c r="B696" s="168" t="s">
        <v>136</v>
      </c>
      <c r="C696" s="168" t="s">
        <v>1328</v>
      </c>
      <c r="D696" s="169" t="s">
        <v>1336</v>
      </c>
      <c r="E696" s="168" t="s">
        <v>148</v>
      </c>
      <c r="F696" s="49" t="s">
        <v>1337</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idden="1" customHeight="1" spans="1:16">
      <c r="A697" s="167" t="s">
        <v>136</v>
      </c>
      <c r="B697" s="168"/>
      <c r="C697" s="168" t="s">
        <v>1328</v>
      </c>
      <c r="D697" s="169" t="s">
        <v>1338</v>
      </c>
      <c r="E697" s="168" t="s">
        <v>148</v>
      </c>
      <c r="F697" s="49" t="s">
        <v>1339</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idden="1" customHeight="1" spans="1:16">
      <c r="A698" s="167" t="s">
        <v>136</v>
      </c>
      <c r="B698" s="168" t="s">
        <v>136</v>
      </c>
      <c r="C698" s="168" t="s">
        <v>1328</v>
      </c>
      <c r="D698" s="169" t="s">
        <v>1340</v>
      </c>
      <c r="E698" s="168" t="s">
        <v>148</v>
      </c>
      <c r="F698" s="49" t="s">
        <v>1341</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idden="1" customHeight="1" spans="1:16">
      <c r="A699" s="167" t="s">
        <v>136</v>
      </c>
      <c r="B699" s="168" t="s">
        <v>136</v>
      </c>
      <c r="C699" s="168" t="s">
        <v>1328</v>
      </c>
      <c r="D699" s="169" t="s">
        <v>1342</v>
      </c>
      <c r="E699" s="168" t="s">
        <v>148</v>
      </c>
      <c r="F699" s="49" t="s">
        <v>1343</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idden="1" customHeight="1" spans="1:16">
      <c r="A700" s="167" t="s">
        <v>136</v>
      </c>
      <c r="B700" s="168"/>
      <c r="C700" s="168" t="s">
        <v>1328</v>
      </c>
      <c r="D700" s="169" t="s">
        <v>1344</v>
      </c>
      <c r="E700" s="168" t="s">
        <v>148</v>
      </c>
      <c r="F700" s="49" t="s">
        <v>1345</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idden="1" customHeight="1" spans="1:16">
      <c r="A701" s="167" t="s">
        <v>136</v>
      </c>
      <c r="B701" s="168" t="s">
        <v>136</v>
      </c>
      <c r="C701" s="168" t="s">
        <v>1328</v>
      </c>
      <c r="D701" s="169" t="s">
        <v>1346</v>
      </c>
      <c r="E701" s="168" t="s">
        <v>148</v>
      </c>
      <c r="F701" s="49" t="s">
        <v>1347</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136</v>
      </c>
      <c r="B702" s="478" t="s">
        <v>1261</v>
      </c>
      <c r="C702" s="168"/>
      <c r="D702" s="169" t="s">
        <v>1348</v>
      </c>
      <c r="E702" s="168"/>
      <c r="F702" s="49" t="s">
        <v>1349</v>
      </c>
      <c r="G702" s="26">
        <f>SUMIF($C703:$C$1301,$D702,$G703:$G$1301)</f>
        <v>10612</v>
      </c>
      <c r="H702" s="26">
        <f>VLOOKUP(F702,全省预算!$F:$H,3,0)</f>
        <v>11800</v>
      </c>
      <c r="I702" s="26">
        <f>IFERROR(VLOOKUP(D702,全省调整!A:I,3,0),)</f>
        <v>17116</v>
      </c>
      <c r="J702" s="26">
        <f>VLOOKUP(F702,全省决算数!$B:$C,2,0)</f>
        <v>13621</v>
      </c>
      <c r="K702" s="428">
        <f t="shared" si="64"/>
        <v>1.284</v>
      </c>
      <c r="L702" s="428">
        <f t="shared" si="67"/>
        <v>1.154</v>
      </c>
      <c r="M702" s="428">
        <f t="shared" si="65"/>
        <v>0.796</v>
      </c>
      <c r="N702" s="133">
        <f t="shared" si="68"/>
        <v>0.284</v>
      </c>
      <c r="O702" s="176" t="str">
        <f t="shared" si="63"/>
        <v>是</v>
      </c>
      <c r="P702" s="176" t="str">
        <f t="shared" si="66"/>
        <v>是</v>
      </c>
    </row>
    <row r="703" hidden="1" customHeight="1" spans="1:16">
      <c r="A703" s="167" t="s">
        <v>136</v>
      </c>
      <c r="B703" s="168" t="s">
        <v>136</v>
      </c>
      <c r="C703" s="478" t="s">
        <v>1348</v>
      </c>
      <c r="D703" s="169" t="s">
        <v>1350</v>
      </c>
      <c r="E703" s="168" t="s">
        <v>148</v>
      </c>
      <c r="F703" s="49" t="s">
        <v>1351</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idden="1" customHeight="1" spans="1:16">
      <c r="A704" s="167" t="s">
        <v>136</v>
      </c>
      <c r="B704" s="168" t="s">
        <v>136</v>
      </c>
      <c r="C704" s="478" t="s">
        <v>1348</v>
      </c>
      <c r="D704" s="477" t="s">
        <v>1352</v>
      </c>
      <c r="E704" s="168" t="s">
        <v>148</v>
      </c>
      <c r="F704" s="49" t="s">
        <v>1353</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136</v>
      </c>
      <c r="B705" s="478" t="s">
        <v>1261</v>
      </c>
      <c r="C705" s="168"/>
      <c r="D705" s="477" t="s">
        <v>1354</v>
      </c>
      <c r="E705" s="168"/>
      <c r="F705" s="49" t="s">
        <v>1355</v>
      </c>
      <c r="G705" s="26">
        <f>SUMIF($C706:$C$1301,$D705,$G706:$G$1301)</f>
        <v>189881</v>
      </c>
      <c r="H705" s="26">
        <f>VLOOKUP(F705,全省预算!$F:$H,3,0)</f>
        <v>196000</v>
      </c>
      <c r="I705" s="26">
        <f>IFERROR(VLOOKUP(D705,全省调整!A:I,3,0),)</f>
        <v>185686</v>
      </c>
      <c r="J705" s="26">
        <f>VLOOKUP(F705,全省决算数!$B:$C,2,0)</f>
        <v>180097</v>
      </c>
      <c r="K705" s="428">
        <f t="shared" si="64"/>
        <v>0.948</v>
      </c>
      <c r="L705" s="428">
        <f t="shared" si="67"/>
        <v>0.919</v>
      </c>
      <c r="M705" s="428">
        <f t="shared" si="65"/>
        <v>0.97</v>
      </c>
      <c r="N705" s="133">
        <f t="shared" si="68"/>
        <v>-0.052</v>
      </c>
      <c r="O705" s="176" t="str">
        <f t="shared" si="63"/>
        <v>是</v>
      </c>
      <c r="P705" s="176" t="str">
        <f t="shared" si="66"/>
        <v>是</v>
      </c>
    </row>
    <row r="706" hidden="1" customHeight="1" spans="1:16">
      <c r="A706" s="167" t="s">
        <v>136</v>
      </c>
      <c r="B706" s="168" t="s">
        <v>136</v>
      </c>
      <c r="C706" s="478" t="s">
        <v>1354</v>
      </c>
      <c r="D706" s="477" t="s">
        <v>1356</v>
      </c>
      <c r="E706" s="168" t="s">
        <v>148</v>
      </c>
      <c r="F706" s="49" t="s">
        <v>1357</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idden="1" customHeight="1" spans="1:16">
      <c r="A707" s="167" t="s">
        <v>136</v>
      </c>
      <c r="B707" s="168" t="s">
        <v>136</v>
      </c>
      <c r="C707" s="478" t="s">
        <v>1354</v>
      </c>
      <c r="D707" s="477" t="s">
        <v>1358</v>
      </c>
      <c r="E707" s="168" t="s">
        <v>148</v>
      </c>
      <c r="F707" s="49" t="s">
        <v>1359</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idden="1" customHeight="1" spans="1:16">
      <c r="A708" s="167" t="s">
        <v>136</v>
      </c>
      <c r="B708" s="168" t="s">
        <v>136</v>
      </c>
      <c r="C708" s="478" t="s">
        <v>1354</v>
      </c>
      <c r="D708" s="477" t="s">
        <v>1360</v>
      </c>
      <c r="E708" s="168" t="s">
        <v>148</v>
      </c>
      <c r="F708" s="49" t="s">
        <v>1361</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136</v>
      </c>
      <c r="B709" s="478" t="s">
        <v>1261</v>
      </c>
      <c r="C709" s="168"/>
      <c r="D709" s="477" t="s">
        <v>1362</v>
      </c>
      <c r="E709" s="168"/>
      <c r="F709" s="49" t="s">
        <v>1363</v>
      </c>
      <c r="G709" s="26">
        <f>SUMIF($C710:$C$1301,$D709,$G710:$G$1301)</f>
        <v>67560</v>
      </c>
      <c r="H709" s="26">
        <f>VLOOKUP(F709,全省预算!$F:$H,3,0)</f>
        <v>70000</v>
      </c>
      <c r="I709" s="26">
        <f>IFERROR(VLOOKUP(D709,全省调整!A:I,3,0),)</f>
        <v>100203</v>
      </c>
      <c r="J709" s="26">
        <f>VLOOKUP(F709,全省决算数!$B:$C,2,0)</f>
        <v>92851</v>
      </c>
      <c r="K709" s="428">
        <f t="shared" ref="K709:K772" si="70">J709/G709</f>
        <v>1.374</v>
      </c>
      <c r="L709" s="428">
        <f t="shared" si="67"/>
        <v>1.326</v>
      </c>
      <c r="M709" s="428">
        <f t="shared" ref="M709:M772" si="71">IFERROR(J709/I709,0)</f>
        <v>0.927</v>
      </c>
      <c r="N709" s="133">
        <f t="shared" si="68"/>
        <v>0.374</v>
      </c>
      <c r="O709" s="176" t="str">
        <f t="shared" si="69"/>
        <v>是</v>
      </c>
      <c r="P709" s="176" t="str">
        <f t="shared" ref="P709:P772" si="72">IF(C709&lt;&gt;"","否","是")</f>
        <v>是</v>
      </c>
    </row>
    <row r="710" hidden="1" customHeight="1" spans="1:16">
      <c r="A710" s="167" t="s">
        <v>136</v>
      </c>
      <c r="B710" s="168" t="s">
        <v>136</v>
      </c>
      <c r="C710" s="168" t="s">
        <v>1362</v>
      </c>
      <c r="D710" s="477" t="s">
        <v>1364</v>
      </c>
      <c r="E710" s="168" t="s">
        <v>148</v>
      </c>
      <c r="F710" s="49" t="s">
        <v>142</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idden="1" customHeight="1" spans="1:16">
      <c r="A711" s="167" t="s">
        <v>136</v>
      </c>
      <c r="B711" s="168"/>
      <c r="C711" s="168" t="s">
        <v>1362</v>
      </c>
      <c r="D711" s="477" t="s">
        <v>1365</v>
      </c>
      <c r="E711" s="168" t="s">
        <v>148</v>
      </c>
      <c r="F711" s="49" t="s">
        <v>144</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idden="1" customHeight="1" spans="1:16">
      <c r="A712" s="167"/>
      <c r="B712" s="168" t="s">
        <v>136</v>
      </c>
      <c r="C712" s="168" t="s">
        <v>1362</v>
      </c>
      <c r="D712" s="477" t="s">
        <v>1366</v>
      </c>
      <c r="E712" s="168" t="s">
        <v>148</v>
      </c>
      <c r="F712" s="49" t="s">
        <v>146</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idden="1" customHeight="1" spans="1:16">
      <c r="A713" s="167" t="s">
        <v>136</v>
      </c>
      <c r="B713" s="168"/>
      <c r="C713" s="168" t="s">
        <v>1362</v>
      </c>
      <c r="D713" s="477" t="s">
        <v>1367</v>
      </c>
      <c r="E713" s="168" t="s">
        <v>148</v>
      </c>
      <c r="F713" s="51" t="s">
        <v>1368</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idden="1" customHeight="1" spans="1:16">
      <c r="A714" s="167" t="s">
        <v>136</v>
      </c>
      <c r="B714" s="168" t="s">
        <v>136</v>
      </c>
      <c r="C714" s="168" t="s">
        <v>1362</v>
      </c>
      <c r="D714" s="477" t="s">
        <v>1369</v>
      </c>
      <c r="E714" s="168" t="s">
        <v>148</v>
      </c>
      <c r="F714" s="51" t="s">
        <v>1370</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idden="1" customHeight="1" spans="1:16">
      <c r="A715" s="167" t="s">
        <v>136</v>
      </c>
      <c r="B715" s="168"/>
      <c r="C715" s="168" t="s">
        <v>1362</v>
      </c>
      <c r="D715" s="477" t="s">
        <v>1371</v>
      </c>
      <c r="E715" s="168" t="s">
        <v>148</v>
      </c>
      <c r="F715" s="27" t="s">
        <v>1372</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idden="1" customHeight="1" spans="1:16">
      <c r="A716" s="167"/>
      <c r="B716" s="168"/>
      <c r="C716" s="168" t="s">
        <v>1362</v>
      </c>
      <c r="D716" s="477" t="s">
        <v>1373</v>
      </c>
      <c r="E716" s="168" t="s">
        <v>148</v>
      </c>
      <c r="F716" s="27" t="s">
        <v>1374</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idden="1" customHeight="1" spans="1:16">
      <c r="A717" s="167"/>
      <c r="B717" s="168"/>
      <c r="C717" s="168" t="s">
        <v>1362</v>
      </c>
      <c r="D717" s="477" t="s">
        <v>1375</v>
      </c>
      <c r="E717" s="168" t="s">
        <v>148</v>
      </c>
      <c r="F717" s="51" t="s">
        <v>161</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idden="1" customHeight="1" spans="1:16">
      <c r="A718" s="167"/>
      <c r="B718" s="168"/>
      <c r="C718" s="168" t="s">
        <v>1362</v>
      </c>
      <c r="D718" s="477" t="s">
        <v>1376</v>
      </c>
      <c r="E718" s="168" t="s">
        <v>148</v>
      </c>
      <c r="F718" s="49" t="s">
        <v>1377</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78" t="s">
        <v>1261</v>
      </c>
      <c r="C719" s="168"/>
      <c r="D719" s="27">
        <v>21099</v>
      </c>
      <c r="E719" s="168"/>
      <c r="F719" s="50" t="s">
        <v>1378</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idden="1" customHeight="1" spans="1:16">
      <c r="A720" s="167"/>
      <c r="B720" s="168"/>
      <c r="C720" s="27">
        <v>21099</v>
      </c>
      <c r="D720" s="27">
        <v>2109901</v>
      </c>
      <c r="E720" s="168" t="s">
        <v>148</v>
      </c>
      <c r="F720" s="49" t="s">
        <v>1379</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135</v>
      </c>
      <c r="B721" s="168" t="s">
        <v>136</v>
      </c>
      <c r="C721" s="168"/>
      <c r="D721" s="169" t="s">
        <v>1380</v>
      </c>
      <c r="E721" s="168"/>
      <c r="F721" s="50" t="s">
        <v>1381</v>
      </c>
      <c r="G721" s="170">
        <f>SUMIF($B722:$B$1301,$D721,$G722:$G$1301)</f>
        <v>1088821</v>
      </c>
      <c r="H721" s="170">
        <f>VLOOKUP(F721,全省预算!$F:$H,3,0)</f>
        <v>1132000</v>
      </c>
      <c r="I721" s="170">
        <f>SUMIF($B722:$B$1301,$D721,$I722:$I$1301)</f>
        <v>1408148</v>
      </c>
      <c r="J721" s="170">
        <f>VLOOKUP(F721,全省决算数!$B:$C,2,0)</f>
        <v>1340822</v>
      </c>
      <c r="K721" s="426">
        <f t="shared" si="70"/>
        <v>1.231</v>
      </c>
      <c r="L721" s="426">
        <f t="shared" si="73"/>
        <v>1.184</v>
      </c>
      <c r="M721" s="426">
        <f t="shared" si="71"/>
        <v>0.952</v>
      </c>
      <c r="N721" s="133">
        <f t="shared" si="68"/>
        <v>0.231</v>
      </c>
      <c r="O721" s="176" t="str">
        <f t="shared" si="69"/>
        <v>是</v>
      </c>
      <c r="P721" s="176" t="str">
        <f t="shared" si="72"/>
        <v>是</v>
      </c>
    </row>
    <row r="722" ht="21.95" customHeight="1" spans="1:16">
      <c r="A722" s="167" t="s">
        <v>136</v>
      </c>
      <c r="B722" s="478" t="s">
        <v>1380</v>
      </c>
      <c r="C722" s="168"/>
      <c r="D722" s="169" t="s">
        <v>1382</v>
      </c>
      <c r="E722" s="168"/>
      <c r="F722" s="49" t="s">
        <v>1383</v>
      </c>
      <c r="G722" s="26">
        <f>SUMIF($C723:$C$1301,$D722,$G723:$G$1301)</f>
        <v>51684</v>
      </c>
      <c r="H722" s="26">
        <f>VLOOKUP(F722,全省预算!$F:$H,3,0)</f>
        <v>53000</v>
      </c>
      <c r="I722" s="26">
        <f>IFERROR(VLOOKUP(D722,全省调整!A:I,3,0),)</f>
        <v>62464</v>
      </c>
      <c r="J722" s="26">
        <f>VLOOKUP(F722,全省决算数!$B:$C,2,0)</f>
        <v>57402</v>
      </c>
      <c r="K722" s="428">
        <f t="shared" si="70"/>
        <v>1.111</v>
      </c>
      <c r="L722" s="428">
        <f t="shared" si="73"/>
        <v>1.083</v>
      </c>
      <c r="M722" s="428">
        <f t="shared" si="71"/>
        <v>0.919</v>
      </c>
      <c r="N722" s="135">
        <f t="shared" si="68"/>
        <v>0.111</v>
      </c>
      <c r="O722" s="176" t="str">
        <f t="shared" si="69"/>
        <v>是</v>
      </c>
      <c r="P722" s="176" t="str">
        <f t="shared" si="72"/>
        <v>是</v>
      </c>
    </row>
    <row r="723" hidden="1" customHeight="1" spans="1:16">
      <c r="A723" s="167" t="s">
        <v>136</v>
      </c>
      <c r="B723" s="168" t="s">
        <v>136</v>
      </c>
      <c r="C723" s="168" t="s">
        <v>1382</v>
      </c>
      <c r="D723" s="169" t="s">
        <v>1384</v>
      </c>
      <c r="E723" s="168" t="s">
        <v>148</v>
      </c>
      <c r="F723" s="49" t="s">
        <v>142</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idden="1" customHeight="1" spans="1:16">
      <c r="A724" s="167" t="s">
        <v>136</v>
      </c>
      <c r="B724" s="168" t="s">
        <v>136</v>
      </c>
      <c r="C724" s="168" t="s">
        <v>1382</v>
      </c>
      <c r="D724" s="169" t="s">
        <v>1385</v>
      </c>
      <c r="E724" s="168" t="s">
        <v>148</v>
      </c>
      <c r="F724" s="49" t="s">
        <v>144</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idden="1" customHeight="1" spans="1:16">
      <c r="A725" s="167" t="s">
        <v>136</v>
      </c>
      <c r="B725" s="168" t="s">
        <v>136</v>
      </c>
      <c r="C725" s="168" t="s">
        <v>1382</v>
      </c>
      <c r="D725" s="169" t="s">
        <v>1386</v>
      </c>
      <c r="E725" s="168" t="s">
        <v>148</v>
      </c>
      <c r="F725" s="49" t="s">
        <v>146</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idden="1" customHeight="1" spans="1:16">
      <c r="A726" s="167" t="s">
        <v>136</v>
      </c>
      <c r="B726" s="168" t="s">
        <v>136</v>
      </c>
      <c r="C726" s="168" t="s">
        <v>1382</v>
      </c>
      <c r="D726" s="169" t="s">
        <v>1387</v>
      </c>
      <c r="E726" s="168" t="s">
        <v>148</v>
      </c>
      <c r="F726" s="49" t="s">
        <v>1388</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idden="1" customHeight="1" spans="1:16">
      <c r="A727" s="167" t="s">
        <v>136</v>
      </c>
      <c r="B727" s="168"/>
      <c r="C727" s="168" t="s">
        <v>1382</v>
      </c>
      <c r="D727" s="169" t="s">
        <v>1389</v>
      </c>
      <c r="E727" s="168" t="s">
        <v>148</v>
      </c>
      <c r="F727" s="49" t="s">
        <v>1390</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idden="1" customHeight="1" spans="1:16">
      <c r="A728" s="167" t="s">
        <v>136</v>
      </c>
      <c r="B728" s="168" t="s">
        <v>136</v>
      </c>
      <c r="C728" s="168" t="s">
        <v>1382</v>
      </c>
      <c r="D728" s="169" t="s">
        <v>1391</v>
      </c>
      <c r="E728" s="168" t="s">
        <v>148</v>
      </c>
      <c r="F728" s="49" t="s">
        <v>1392</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idden="1" customHeight="1" spans="1:16">
      <c r="A729" s="167" t="s">
        <v>136</v>
      </c>
      <c r="B729" s="168" t="s">
        <v>136</v>
      </c>
      <c r="C729" s="168" t="s">
        <v>1382</v>
      </c>
      <c r="D729" s="169" t="s">
        <v>1393</v>
      </c>
      <c r="E729" s="168" t="s">
        <v>148</v>
      </c>
      <c r="F729" s="49" t="s">
        <v>1394</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idden="1" customHeight="1" spans="1:16">
      <c r="A730" s="167" t="s">
        <v>136</v>
      </c>
      <c r="B730" s="168" t="s">
        <v>136</v>
      </c>
      <c r="C730" s="168" t="s">
        <v>1382</v>
      </c>
      <c r="D730" s="169" t="s">
        <v>1395</v>
      </c>
      <c r="E730" s="168" t="s">
        <v>148</v>
      </c>
      <c r="F730" s="49" t="s">
        <v>1396</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136</v>
      </c>
      <c r="B731" s="168" t="s">
        <v>1380</v>
      </c>
      <c r="C731" s="168" t="s">
        <v>136</v>
      </c>
      <c r="D731" s="169" t="s">
        <v>1397</v>
      </c>
      <c r="E731" s="168"/>
      <c r="F731" s="49" t="s">
        <v>1398</v>
      </c>
      <c r="G731" s="26">
        <f>SUMIF($C732:$C$1301,$D731,$G732:$G$1301)</f>
        <v>11052</v>
      </c>
      <c r="H731" s="26">
        <f>VLOOKUP(F731,全省预算!$F:$H,3,0)</f>
        <v>11400</v>
      </c>
      <c r="I731" s="26">
        <f>IFERROR(VLOOKUP(D731,全省调整!A:I,3,0),)</f>
        <v>13477</v>
      </c>
      <c r="J731" s="26">
        <f>VLOOKUP(F731,全省决算数!$B:$C,2,0)</f>
        <v>12911</v>
      </c>
      <c r="K731" s="428">
        <f t="shared" si="70"/>
        <v>1.168</v>
      </c>
      <c r="L731" s="428">
        <f t="shared" si="73"/>
        <v>1.133</v>
      </c>
      <c r="M731" s="428">
        <f t="shared" si="71"/>
        <v>0.958</v>
      </c>
      <c r="N731" s="135">
        <f t="shared" si="68"/>
        <v>0.168</v>
      </c>
      <c r="O731" s="176" t="str">
        <f t="shared" si="69"/>
        <v>是</v>
      </c>
      <c r="P731" s="176" t="str">
        <f t="shared" si="72"/>
        <v>是</v>
      </c>
    </row>
    <row r="732" hidden="1" customHeight="1" spans="1:16">
      <c r="A732" s="167" t="s">
        <v>136</v>
      </c>
      <c r="B732" s="168" t="s">
        <v>136</v>
      </c>
      <c r="C732" s="478" t="s">
        <v>1397</v>
      </c>
      <c r="D732" s="169" t="s">
        <v>1399</v>
      </c>
      <c r="E732" s="168" t="s">
        <v>148</v>
      </c>
      <c r="F732" s="27" t="s">
        <v>1400</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idden="1" customHeight="1" spans="1:16">
      <c r="A733" s="167" t="s">
        <v>136</v>
      </c>
      <c r="B733" s="168" t="s">
        <v>136</v>
      </c>
      <c r="C733" s="478" t="s">
        <v>1397</v>
      </c>
      <c r="D733" s="169" t="s">
        <v>1401</v>
      </c>
      <c r="E733" s="168" t="s">
        <v>148</v>
      </c>
      <c r="F733" s="49" t="s">
        <v>1402</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idden="1" customHeight="1" spans="1:16">
      <c r="A734" s="167" t="s">
        <v>136</v>
      </c>
      <c r="B734" s="168" t="s">
        <v>136</v>
      </c>
      <c r="C734" s="478" t="s">
        <v>1397</v>
      </c>
      <c r="D734" s="169" t="s">
        <v>1403</v>
      </c>
      <c r="E734" s="168" t="s">
        <v>148</v>
      </c>
      <c r="F734" s="49" t="s">
        <v>1404</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136</v>
      </c>
      <c r="B735" s="478" t="s">
        <v>1380</v>
      </c>
      <c r="C735" s="168"/>
      <c r="D735" s="169" t="s">
        <v>1405</v>
      </c>
      <c r="E735" s="168"/>
      <c r="F735" s="49" t="s">
        <v>1406</v>
      </c>
      <c r="G735" s="26">
        <f>SUMIF($C736:$C$1301,$D735,$G736:$G$1301)</f>
        <v>355769</v>
      </c>
      <c r="H735" s="26">
        <f>VLOOKUP(F735,全省预算!$F:$H,3,0)</f>
        <v>371000</v>
      </c>
      <c r="I735" s="26">
        <f>IFERROR(VLOOKUP(D735,全省调整!A:I,3,0),)</f>
        <v>369812</v>
      </c>
      <c r="J735" s="26">
        <f>VLOOKUP(F735,全省决算数!$B:$C,2,0)</f>
        <v>361817</v>
      </c>
      <c r="K735" s="428">
        <f t="shared" si="70"/>
        <v>1.017</v>
      </c>
      <c r="L735" s="428">
        <f t="shared" si="73"/>
        <v>0.975</v>
      </c>
      <c r="M735" s="428">
        <f t="shared" si="71"/>
        <v>0.978</v>
      </c>
      <c r="N735" s="135">
        <f t="shared" si="68"/>
        <v>0.017</v>
      </c>
      <c r="O735" s="176" t="str">
        <f t="shared" si="69"/>
        <v>是</v>
      </c>
      <c r="P735" s="176" t="str">
        <f t="shared" si="72"/>
        <v>是</v>
      </c>
    </row>
    <row r="736" hidden="1" customHeight="1" spans="1:16">
      <c r="A736" s="167" t="s">
        <v>136</v>
      </c>
      <c r="B736" s="168" t="s">
        <v>136</v>
      </c>
      <c r="C736" s="478" t="s">
        <v>1405</v>
      </c>
      <c r="D736" s="169" t="s">
        <v>1407</v>
      </c>
      <c r="E736" s="168" t="s">
        <v>148</v>
      </c>
      <c r="F736" s="49" t="s">
        <v>1408</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idden="1" customHeight="1" spans="1:16">
      <c r="A737" s="167" t="s">
        <v>136</v>
      </c>
      <c r="B737" s="168" t="s">
        <v>136</v>
      </c>
      <c r="C737" s="478" t="s">
        <v>1405</v>
      </c>
      <c r="D737" s="169" t="s">
        <v>1409</v>
      </c>
      <c r="E737" s="168" t="s">
        <v>148</v>
      </c>
      <c r="F737" s="49" t="s">
        <v>1410</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idden="1" customHeight="1" spans="1:16">
      <c r="A738" s="167" t="s">
        <v>136</v>
      </c>
      <c r="B738" s="168" t="s">
        <v>136</v>
      </c>
      <c r="C738" s="478" t="s">
        <v>1405</v>
      </c>
      <c r="D738" s="169" t="s">
        <v>1411</v>
      </c>
      <c r="E738" s="168" t="s">
        <v>148</v>
      </c>
      <c r="F738" s="49" t="s">
        <v>1412</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idden="1" customHeight="1" spans="1:16">
      <c r="A739" s="167" t="s">
        <v>136</v>
      </c>
      <c r="B739" s="168" t="s">
        <v>136</v>
      </c>
      <c r="C739" s="478" t="s">
        <v>1405</v>
      </c>
      <c r="D739" s="169" t="s">
        <v>1413</v>
      </c>
      <c r="E739" s="168" t="s">
        <v>148</v>
      </c>
      <c r="F739" s="49" t="s">
        <v>1414</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idden="1" customHeight="1" spans="1:16">
      <c r="A740" s="167" t="s">
        <v>136</v>
      </c>
      <c r="B740" s="168"/>
      <c r="C740" s="478" t="s">
        <v>1405</v>
      </c>
      <c r="D740" s="169" t="s">
        <v>1415</v>
      </c>
      <c r="E740" s="168" t="s">
        <v>148</v>
      </c>
      <c r="F740" s="49" t="s">
        <v>1416</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136</v>
      </c>
      <c r="B741" s="168" t="s">
        <v>136</v>
      </c>
      <c r="C741" s="478" t="s">
        <v>1405</v>
      </c>
      <c r="D741" s="169" t="s">
        <v>1417</v>
      </c>
      <c r="E741" s="168" t="s">
        <v>148</v>
      </c>
      <c r="F741" s="49" t="s">
        <v>1418</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136</v>
      </c>
      <c r="B742" s="168" t="s">
        <v>136</v>
      </c>
      <c r="C742" s="478" t="s">
        <v>1405</v>
      </c>
      <c r="D742" s="169" t="s">
        <v>1419</v>
      </c>
      <c r="E742" s="168" t="s">
        <v>148</v>
      </c>
      <c r="F742" s="49" t="s">
        <v>1420</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136</v>
      </c>
      <c r="B743" s="168" t="s">
        <v>136</v>
      </c>
      <c r="C743" s="478" t="s">
        <v>1405</v>
      </c>
      <c r="D743" s="169" t="s">
        <v>1421</v>
      </c>
      <c r="E743" s="168" t="s">
        <v>148</v>
      </c>
      <c r="F743" s="49" t="s">
        <v>1422</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136</v>
      </c>
      <c r="B744" s="478" t="s">
        <v>1380</v>
      </c>
      <c r="C744" s="168"/>
      <c r="D744" s="169" t="s">
        <v>1423</v>
      </c>
      <c r="E744" s="168"/>
      <c r="F744" s="49" t="s">
        <v>1424</v>
      </c>
      <c r="G744" s="26">
        <f>SUMIF($C745:$C$1301,$D744,$G745:$G$1301)</f>
        <v>161432</v>
      </c>
      <c r="H744" s="26">
        <f>VLOOKUP(F744,全省预算!$F:$H,3,0)</f>
        <v>170000</v>
      </c>
      <c r="I744" s="26">
        <f>IFERROR(VLOOKUP(D744,全省调整!A:I,3,0),)</f>
        <v>172975</v>
      </c>
      <c r="J744" s="26">
        <f>VLOOKUP(F744,全省决算数!$B:$C,2,0)</f>
        <v>164474</v>
      </c>
      <c r="K744" s="428">
        <f t="shared" si="70"/>
        <v>1.019</v>
      </c>
      <c r="L744" s="428">
        <f t="shared" si="73"/>
        <v>0.967</v>
      </c>
      <c r="M744" s="428">
        <f t="shared" si="71"/>
        <v>0.951</v>
      </c>
      <c r="N744" s="135">
        <f t="shared" si="68"/>
        <v>0.019</v>
      </c>
      <c r="O744" s="176" t="str">
        <f t="shared" si="69"/>
        <v>是</v>
      </c>
      <c r="P744" s="176" t="str">
        <f t="shared" si="72"/>
        <v>是</v>
      </c>
    </row>
    <row r="745" ht="15.95" hidden="1" customHeight="1" spans="1:16">
      <c r="A745" s="167" t="s">
        <v>136</v>
      </c>
      <c r="B745" s="168" t="s">
        <v>136</v>
      </c>
      <c r="C745" s="168" t="s">
        <v>1423</v>
      </c>
      <c r="D745" s="477" t="s">
        <v>1425</v>
      </c>
      <c r="E745" s="168" t="s">
        <v>148</v>
      </c>
      <c r="F745" s="49" t="s">
        <v>1426</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idden="1" customHeight="1" spans="1:16">
      <c r="A746" s="167" t="s">
        <v>136</v>
      </c>
      <c r="B746" s="168" t="s">
        <v>136</v>
      </c>
      <c r="C746" s="168" t="s">
        <v>1423</v>
      </c>
      <c r="D746" s="169" t="s">
        <v>1427</v>
      </c>
      <c r="E746" s="168" t="s">
        <v>148</v>
      </c>
      <c r="F746" s="49" t="s">
        <v>1428</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idden="1" customHeight="1" spans="1:16">
      <c r="A747" s="167" t="s">
        <v>136</v>
      </c>
      <c r="B747" s="168"/>
      <c r="C747" s="168" t="s">
        <v>1423</v>
      </c>
      <c r="D747" s="169" t="s">
        <v>1429</v>
      </c>
      <c r="E747" s="168" t="s">
        <v>148</v>
      </c>
      <c r="F747" s="49" t="s">
        <v>1430</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idden="1" customHeight="1" spans="1:16">
      <c r="A748" s="167" t="s">
        <v>136</v>
      </c>
      <c r="B748" s="168" t="s">
        <v>136</v>
      </c>
      <c r="C748" s="168" t="s">
        <v>1423</v>
      </c>
      <c r="D748" s="169" t="s">
        <v>1431</v>
      </c>
      <c r="E748" s="168" t="s">
        <v>148</v>
      </c>
      <c r="F748" s="49" t="s">
        <v>1432</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idden="1" customHeight="1" spans="1:16">
      <c r="A749" s="167" t="s">
        <v>136</v>
      </c>
      <c r="B749" s="168" t="s">
        <v>136</v>
      </c>
      <c r="C749" s="168" t="s">
        <v>1423</v>
      </c>
      <c r="D749" s="169" t="s">
        <v>1433</v>
      </c>
      <c r="E749" s="168" t="s">
        <v>148</v>
      </c>
      <c r="F749" s="49" t="s">
        <v>1434</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136</v>
      </c>
      <c r="B750" s="478" t="s">
        <v>1380</v>
      </c>
      <c r="C750" s="168"/>
      <c r="D750" s="169" t="s">
        <v>1435</v>
      </c>
      <c r="E750" s="168"/>
      <c r="F750" s="49" t="s">
        <v>1436</v>
      </c>
      <c r="G750" s="26">
        <f>SUMIF($C751:$C$1301,$D750,$G751:$G$1301)</f>
        <v>73082</v>
      </c>
      <c r="H750" s="26">
        <f>VLOOKUP(F750,全省预算!$F:$H,3,0)</f>
        <v>76000</v>
      </c>
      <c r="I750" s="26">
        <f>IFERROR(VLOOKUP(D750,全省调整!A:I,3,0),)</f>
        <v>80056</v>
      </c>
      <c r="J750" s="26">
        <f>VLOOKUP(F750,全省决算数!$B:$C,2,0)</f>
        <v>77388</v>
      </c>
      <c r="K750" s="428">
        <f t="shared" si="70"/>
        <v>1.059</v>
      </c>
      <c r="L750" s="428">
        <f t="shared" si="73"/>
        <v>1.018</v>
      </c>
      <c r="M750" s="428">
        <f t="shared" si="71"/>
        <v>0.967</v>
      </c>
      <c r="N750" s="135">
        <f t="shared" si="68"/>
        <v>0.059</v>
      </c>
      <c r="O750" s="176" t="str">
        <f t="shared" si="69"/>
        <v>是</v>
      </c>
      <c r="P750" s="176" t="str">
        <f t="shared" si="72"/>
        <v>是</v>
      </c>
    </row>
    <row r="751" hidden="1" customHeight="1" spans="1:16">
      <c r="A751" s="167" t="s">
        <v>136</v>
      </c>
      <c r="B751" s="168" t="s">
        <v>136</v>
      </c>
      <c r="C751" s="168" t="s">
        <v>1435</v>
      </c>
      <c r="D751" s="169" t="s">
        <v>1437</v>
      </c>
      <c r="E751" s="168" t="s">
        <v>148</v>
      </c>
      <c r="F751" s="49" t="s">
        <v>1438</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idden="1" customHeight="1" spans="1:16">
      <c r="A752" s="167"/>
      <c r="B752" s="168" t="s">
        <v>136</v>
      </c>
      <c r="C752" s="168" t="s">
        <v>1435</v>
      </c>
      <c r="D752" s="169" t="s">
        <v>1439</v>
      </c>
      <c r="E752" s="168" t="s">
        <v>148</v>
      </c>
      <c r="F752" s="49" t="s">
        <v>1440</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idden="1" customHeight="1" spans="1:16">
      <c r="A753" s="167" t="s">
        <v>136</v>
      </c>
      <c r="B753" s="168" t="s">
        <v>136</v>
      </c>
      <c r="C753" s="168" t="s">
        <v>1435</v>
      </c>
      <c r="D753" s="169" t="s">
        <v>1441</v>
      </c>
      <c r="E753" s="168" t="s">
        <v>148</v>
      </c>
      <c r="F753" s="49" t="s">
        <v>1442</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idden="1" customHeight="1" spans="1:16">
      <c r="A754" s="167" t="s">
        <v>136</v>
      </c>
      <c r="B754" s="168"/>
      <c r="C754" s="168" t="s">
        <v>1435</v>
      </c>
      <c r="D754" s="169" t="s">
        <v>1443</v>
      </c>
      <c r="E754" s="168" t="s">
        <v>148</v>
      </c>
      <c r="F754" s="49" t="s">
        <v>1444</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idden="1" customHeight="1" spans="1:16">
      <c r="A755" s="167" t="s">
        <v>136</v>
      </c>
      <c r="B755" s="168" t="s">
        <v>136</v>
      </c>
      <c r="C755" s="168" t="s">
        <v>1435</v>
      </c>
      <c r="D755" s="169" t="s">
        <v>1445</v>
      </c>
      <c r="E755" s="168" t="s">
        <v>148</v>
      </c>
      <c r="F755" s="49" t="s">
        <v>1446</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136</v>
      </c>
      <c r="B756" s="478" t="s">
        <v>1380</v>
      </c>
      <c r="C756" s="168"/>
      <c r="D756" s="169" t="s">
        <v>1447</v>
      </c>
      <c r="E756" s="168"/>
      <c r="F756" s="49" t="s">
        <v>1448</v>
      </c>
      <c r="G756" s="26">
        <f>SUMIF($C757:$C$1301,$D756,$G757:$G$1301)</f>
        <v>186149</v>
      </c>
      <c r="H756" s="26">
        <f>VLOOKUP(F756,全省预算!$F:$H,3,0)</f>
        <v>192600</v>
      </c>
      <c r="I756" s="26">
        <f>IFERROR(VLOOKUP(D756,全省调整!A:I,3,0),)</f>
        <v>297644</v>
      </c>
      <c r="J756" s="26">
        <f>VLOOKUP(F756,全省决算数!$B:$C,2,0)</f>
        <v>268333</v>
      </c>
      <c r="K756" s="428">
        <f t="shared" si="70"/>
        <v>1.441</v>
      </c>
      <c r="L756" s="428">
        <f t="shared" si="73"/>
        <v>1.393</v>
      </c>
      <c r="M756" s="428">
        <f t="shared" si="71"/>
        <v>0.902</v>
      </c>
      <c r="N756" s="135">
        <f t="shared" si="68"/>
        <v>0.441</v>
      </c>
      <c r="O756" s="176" t="str">
        <f t="shared" si="69"/>
        <v>是</v>
      </c>
      <c r="P756" s="176" t="str">
        <f t="shared" si="72"/>
        <v>是</v>
      </c>
    </row>
    <row r="757" hidden="1" customHeight="1" spans="1:16">
      <c r="A757" s="167" t="s">
        <v>136</v>
      </c>
      <c r="B757" s="168" t="s">
        <v>136</v>
      </c>
      <c r="C757" s="168" t="s">
        <v>1447</v>
      </c>
      <c r="D757" s="169" t="s">
        <v>1449</v>
      </c>
      <c r="E757" s="168" t="s">
        <v>148</v>
      </c>
      <c r="F757" s="49" t="s">
        <v>1450</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idden="1" customHeight="1" spans="1:16">
      <c r="A758" s="167" t="s">
        <v>136</v>
      </c>
      <c r="B758" s="168" t="s">
        <v>136</v>
      </c>
      <c r="C758" s="168" t="s">
        <v>1447</v>
      </c>
      <c r="D758" s="169" t="s">
        <v>1451</v>
      </c>
      <c r="E758" s="168" t="s">
        <v>148</v>
      </c>
      <c r="F758" s="49" t="s">
        <v>1452</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idden="1" customHeight="1" spans="1:16">
      <c r="A759" s="167" t="s">
        <v>136</v>
      </c>
      <c r="B759" s="168" t="s">
        <v>136</v>
      </c>
      <c r="C759" s="168" t="s">
        <v>1447</v>
      </c>
      <c r="D759" s="169" t="s">
        <v>1453</v>
      </c>
      <c r="E759" s="168" t="s">
        <v>148</v>
      </c>
      <c r="F759" s="49" t="s">
        <v>1454</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idden="1" customHeight="1" spans="1:16">
      <c r="A760" s="167" t="s">
        <v>136</v>
      </c>
      <c r="B760" s="168" t="s">
        <v>136</v>
      </c>
      <c r="C760" s="168" t="s">
        <v>1447</v>
      </c>
      <c r="D760" s="169" t="s">
        <v>1455</v>
      </c>
      <c r="E760" s="168" t="s">
        <v>148</v>
      </c>
      <c r="F760" s="49" t="s">
        <v>1456</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idden="1" customHeight="1" spans="1:16">
      <c r="A761" s="167" t="s">
        <v>136</v>
      </c>
      <c r="B761" s="168"/>
      <c r="C761" s="168" t="s">
        <v>1447</v>
      </c>
      <c r="D761" s="169" t="s">
        <v>1457</v>
      </c>
      <c r="E761" s="168" t="s">
        <v>148</v>
      </c>
      <c r="F761" s="49" t="s">
        <v>1458</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136</v>
      </c>
      <c r="B762" s="478" t="s">
        <v>1380</v>
      </c>
      <c r="C762" s="168"/>
      <c r="D762" s="169" t="s">
        <v>1459</v>
      </c>
      <c r="E762" s="168"/>
      <c r="F762" s="49" t="s">
        <v>1460</v>
      </c>
      <c r="G762" s="26">
        <f>SUMIF($C763:$C$1301,$D762,$G763:$G$1301)</f>
        <v>44918</v>
      </c>
      <c r="H762" s="26">
        <f>VLOOKUP(F762,全省预算!$F:$H,3,0)</f>
        <v>45800</v>
      </c>
      <c r="I762" s="26">
        <f>IFERROR(VLOOKUP(D762,全省调整!A:I,3,0),)</f>
        <v>44215</v>
      </c>
      <c r="J762" s="26">
        <f>VLOOKUP(F762,全省决算数!$B:$C,2,0)</f>
        <v>41260</v>
      </c>
      <c r="K762" s="428">
        <f t="shared" si="70"/>
        <v>0.919</v>
      </c>
      <c r="L762" s="428">
        <f t="shared" si="73"/>
        <v>0.901</v>
      </c>
      <c r="M762" s="428">
        <f t="shared" si="71"/>
        <v>0.933</v>
      </c>
      <c r="N762" s="133">
        <f t="shared" si="74"/>
        <v>-0.081</v>
      </c>
      <c r="O762" s="176" t="str">
        <f t="shared" si="69"/>
        <v>是</v>
      </c>
      <c r="P762" s="176" t="str">
        <f t="shared" si="72"/>
        <v>是</v>
      </c>
    </row>
    <row r="763" hidden="1" customHeight="1" spans="1:16">
      <c r="A763" s="167" t="s">
        <v>136</v>
      </c>
      <c r="B763" s="168" t="s">
        <v>136</v>
      </c>
      <c r="C763" s="168" t="s">
        <v>1459</v>
      </c>
      <c r="D763" s="169" t="s">
        <v>1461</v>
      </c>
      <c r="E763" s="168" t="s">
        <v>148</v>
      </c>
      <c r="F763" s="49" t="s">
        <v>1462</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idden="1" customHeight="1" spans="1:16">
      <c r="A764" s="167" t="s">
        <v>136</v>
      </c>
      <c r="B764" s="168" t="s">
        <v>136</v>
      </c>
      <c r="C764" s="168" t="s">
        <v>1459</v>
      </c>
      <c r="D764" s="169" t="s">
        <v>1463</v>
      </c>
      <c r="E764" s="168" t="s">
        <v>148</v>
      </c>
      <c r="F764" s="49" t="s">
        <v>1464</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136</v>
      </c>
      <c r="B765" s="478" t="s">
        <v>1380</v>
      </c>
      <c r="C765" s="168"/>
      <c r="D765" s="169" t="s">
        <v>1465</v>
      </c>
      <c r="E765" s="168"/>
      <c r="F765" s="49" t="s">
        <v>1466</v>
      </c>
      <c r="G765" s="26">
        <f>SUMIF($C766:$C$1301,$D765,$G766:$G$1301)</f>
        <v>8904</v>
      </c>
      <c r="H765" s="26">
        <f>VLOOKUP(F765,全省预算!$F:$H,3,0)</f>
        <v>9100</v>
      </c>
      <c r="I765" s="26">
        <f>IFERROR(VLOOKUP(D765,全省调整!A:I,3,0),)</f>
        <v>6752</v>
      </c>
      <c r="J765" s="26">
        <f>VLOOKUP(F765,全省决算数!$B:$C,2,0)</f>
        <v>5681</v>
      </c>
      <c r="K765" s="428">
        <f t="shared" si="70"/>
        <v>0.638</v>
      </c>
      <c r="L765" s="428">
        <f t="shared" si="73"/>
        <v>0.624</v>
      </c>
      <c r="M765" s="428">
        <f t="shared" si="71"/>
        <v>0.841</v>
      </c>
      <c r="N765" s="133">
        <f t="shared" si="74"/>
        <v>-0.362</v>
      </c>
      <c r="O765" s="176" t="str">
        <f t="shared" si="69"/>
        <v>是</v>
      </c>
      <c r="P765" s="176" t="str">
        <f t="shared" si="72"/>
        <v>是</v>
      </c>
    </row>
    <row r="766" hidden="1" customHeight="1" spans="1:16">
      <c r="A766" s="167" t="s">
        <v>136</v>
      </c>
      <c r="B766" s="168" t="s">
        <v>136</v>
      </c>
      <c r="C766" s="478" t="s">
        <v>1465</v>
      </c>
      <c r="D766" s="169" t="s">
        <v>1467</v>
      </c>
      <c r="E766" s="168" t="s">
        <v>148</v>
      </c>
      <c r="F766" s="49" t="s">
        <v>1468</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idden="1" customHeight="1" spans="1:16">
      <c r="A767" s="167" t="s">
        <v>136</v>
      </c>
      <c r="B767" s="168"/>
      <c r="C767" s="478" t="s">
        <v>1465</v>
      </c>
      <c r="D767" s="169" t="s">
        <v>1469</v>
      </c>
      <c r="E767" s="168" t="s">
        <v>148</v>
      </c>
      <c r="F767" s="49" t="s">
        <v>1470</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t="15" hidden="1" customHeight="1" spans="1:16">
      <c r="A768" s="167" t="s">
        <v>136</v>
      </c>
      <c r="B768" s="478" t="s">
        <v>1380</v>
      </c>
      <c r="C768" s="168"/>
      <c r="D768" s="169" t="s">
        <v>1471</v>
      </c>
      <c r="E768" s="168" t="s">
        <v>148</v>
      </c>
      <c r="F768" s="49" t="s">
        <v>1472</v>
      </c>
      <c r="G768" s="26">
        <f>VLOOKUP(D768,全省上年决算数!$D$4:$G$1301,4)</f>
        <v>882</v>
      </c>
      <c r="H768" s="26">
        <f>IFERROR(VLOOKUP(D768,全省预算!D:I,5,0),)</f>
        <v>900</v>
      </c>
      <c r="I768" s="26">
        <f>IFERROR(VLOOKUP(D768,全省调整!A:I,3,0),)</f>
        <v>924</v>
      </c>
      <c r="J768" s="26">
        <f>SUMIF(全省决算数!A767:A2147,D768:D2064,全省决算数!C767:C2147)</f>
        <v>909</v>
      </c>
      <c r="K768" s="428">
        <f t="shared" si="70"/>
        <v>1.031</v>
      </c>
      <c r="L768" s="428">
        <f t="shared" si="73"/>
        <v>1.01</v>
      </c>
      <c r="M768" s="428">
        <f t="shared" si="71"/>
        <v>0.984</v>
      </c>
      <c r="N768" s="133">
        <f t="shared" si="74"/>
        <v>0.031</v>
      </c>
      <c r="O768" s="176" t="str">
        <f t="shared" si="69"/>
        <v>是</v>
      </c>
      <c r="P768" s="176" t="str">
        <f t="shared" si="72"/>
        <v>是</v>
      </c>
    </row>
    <row r="769" ht="15" hidden="1" customHeight="1" spans="1:16">
      <c r="A769" s="167" t="s">
        <v>136</v>
      </c>
      <c r="B769" s="478" t="s">
        <v>1380</v>
      </c>
      <c r="C769" s="168"/>
      <c r="D769" s="169" t="s">
        <v>1473</v>
      </c>
      <c r="E769" s="168" t="s">
        <v>148</v>
      </c>
      <c r="F769" s="49" t="s">
        <v>1474</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28">
        <f t="shared" si="70"/>
        <v>1.483</v>
      </c>
      <c r="L769" s="428">
        <f t="shared" si="73"/>
        <v>1.434</v>
      </c>
      <c r="M769" s="428">
        <f t="shared" si="71"/>
        <v>0.92</v>
      </c>
      <c r="N769" s="135">
        <f t="shared" si="74"/>
        <v>0.483</v>
      </c>
      <c r="O769" s="176" t="str">
        <f t="shared" si="69"/>
        <v>是</v>
      </c>
      <c r="P769" s="176" t="str">
        <f t="shared" si="72"/>
        <v>是</v>
      </c>
    </row>
    <row r="770" ht="21.95" customHeight="1" spans="1:16">
      <c r="A770" s="167" t="s">
        <v>136</v>
      </c>
      <c r="B770" s="478" t="s">
        <v>1380</v>
      </c>
      <c r="C770" s="168"/>
      <c r="D770" s="169" t="s">
        <v>1475</v>
      </c>
      <c r="E770" s="168"/>
      <c r="F770" s="49" t="s">
        <v>1476</v>
      </c>
      <c r="G770" s="26">
        <f>SUMIF($C771:$C$1301,$D770,$G771:$G$1301)</f>
        <v>39769</v>
      </c>
      <c r="H770" s="26">
        <f>VLOOKUP(F770,全省预算!$F:$H,3,0)</f>
        <v>41600</v>
      </c>
      <c r="I770" s="26">
        <f>IFERROR(VLOOKUP(D770,全省调整!A:I,3,0),)</f>
        <v>132644</v>
      </c>
      <c r="J770" s="26">
        <f>VLOOKUP(F770,全省决算数!$B:$C,2,0)</f>
        <v>130227</v>
      </c>
      <c r="K770" s="428">
        <f t="shared" si="70"/>
        <v>3.275</v>
      </c>
      <c r="L770" s="428">
        <f t="shared" si="73"/>
        <v>3.13</v>
      </c>
      <c r="M770" s="428">
        <f t="shared" si="71"/>
        <v>0.982</v>
      </c>
      <c r="N770" s="135">
        <f t="shared" si="74"/>
        <v>2.275</v>
      </c>
      <c r="O770" s="176" t="str">
        <f t="shared" si="69"/>
        <v>是</v>
      </c>
      <c r="P770" s="176" t="str">
        <f t="shared" si="72"/>
        <v>是</v>
      </c>
    </row>
    <row r="771" hidden="1" customHeight="1" spans="1:16">
      <c r="A771" s="167" t="s">
        <v>136</v>
      </c>
      <c r="B771" s="168" t="s">
        <v>136</v>
      </c>
      <c r="C771" s="478" t="s">
        <v>1475</v>
      </c>
      <c r="D771" s="169" t="s">
        <v>1477</v>
      </c>
      <c r="E771" s="168" t="s">
        <v>148</v>
      </c>
      <c r="F771" s="49" t="s">
        <v>1478</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idden="1" customHeight="1" spans="1:16">
      <c r="A772" s="167" t="s">
        <v>136</v>
      </c>
      <c r="B772" s="168" t="s">
        <v>136</v>
      </c>
      <c r="C772" s="478" t="s">
        <v>1475</v>
      </c>
      <c r="D772" s="169" t="s">
        <v>1479</v>
      </c>
      <c r="E772" s="168" t="s">
        <v>148</v>
      </c>
      <c r="F772" s="49" t="s">
        <v>1480</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idden="1" customHeight="1" spans="1:16">
      <c r="A773" s="167" t="s">
        <v>136</v>
      </c>
      <c r="B773" s="168"/>
      <c r="C773" s="478" t="s">
        <v>1475</v>
      </c>
      <c r="D773" s="169" t="s">
        <v>1481</v>
      </c>
      <c r="E773" s="168" t="s">
        <v>148</v>
      </c>
      <c r="F773" s="49" t="s">
        <v>1482</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idden="1" customHeight="1" spans="1:16">
      <c r="A774" s="167" t="s">
        <v>136</v>
      </c>
      <c r="B774" s="168"/>
      <c r="C774" s="478" t="s">
        <v>1475</v>
      </c>
      <c r="D774" s="169" t="s">
        <v>1483</v>
      </c>
      <c r="E774" s="168" t="s">
        <v>148</v>
      </c>
      <c r="F774" s="49" t="s">
        <v>1484</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idden="1" customHeight="1" spans="1:16">
      <c r="A775" s="167" t="s">
        <v>136</v>
      </c>
      <c r="B775" s="168"/>
      <c r="C775" s="478" t="s">
        <v>1475</v>
      </c>
      <c r="D775" s="169" t="s">
        <v>1485</v>
      </c>
      <c r="E775" s="168" t="s">
        <v>148</v>
      </c>
      <c r="F775" s="49" t="s">
        <v>1486</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t="15" hidden="1" customHeight="1" spans="1:16">
      <c r="A776" s="167" t="s">
        <v>136</v>
      </c>
      <c r="B776" s="478" t="s">
        <v>1380</v>
      </c>
      <c r="C776" s="168"/>
      <c r="D776" s="169" t="s">
        <v>1487</v>
      </c>
      <c r="E776" s="168" t="s">
        <v>148</v>
      </c>
      <c r="F776" s="49" t="s">
        <v>1488</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28">
        <f t="shared" si="76"/>
        <v>0.458</v>
      </c>
      <c r="L776" s="428">
        <f t="shared" si="79"/>
        <v>0.435</v>
      </c>
      <c r="M776" s="428">
        <f t="shared" si="77"/>
        <v>0.883</v>
      </c>
      <c r="N776" s="135">
        <f t="shared" si="74"/>
        <v>-0.542</v>
      </c>
      <c r="O776" s="176" t="str">
        <f t="shared" si="75"/>
        <v>是</v>
      </c>
      <c r="P776" s="176" t="str">
        <f t="shared" si="78"/>
        <v>是</v>
      </c>
    </row>
    <row r="777" ht="15" hidden="1" customHeight="1" spans="1:16">
      <c r="A777" s="167" t="s">
        <v>136</v>
      </c>
      <c r="B777" s="478" t="s">
        <v>1380</v>
      </c>
      <c r="C777" s="168"/>
      <c r="D777" s="169" t="s">
        <v>1489</v>
      </c>
      <c r="E777" s="168" t="s">
        <v>148</v>
      </c>
      <c r="F777" s="49" t="s">
        <v>1490</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28">
        <f t="shared" si="76"/>
        <v>3.865</v>
      </c>
      <c r="L777" s="428">
        <f t="shared" si="79"/>
        <v>3.44</v>
      </c>
      <c r="M777" s="428">
        <f t="shared" si="77"/>
        <v>1</v>
      </c>
      <c r="N777" s="133">
        <f t="shared" si="74"/>
        <v>2.865</v>
      </c>
      <c r="O777" s="176" t="str">
        <f t="shared" si="75"/>
        <v>是</v>
      </c>
      <c r="P777" s="176" t="str">
        <f t="shared" si="78"/>
        <v>是</v>
      </c>
    </row>
    <row r="778" ht="21.95" customHeight="1" spans="1:16">
      <c r="A778" s="167" t="s">
        <v>136</v>
      </c>
      <c r="B778" s="478" t="s">
        <v>1380</v>
      </c>
      <c r="C778" s="168"/>
      <c r="D778" s="169" t="s">
        <v>1491</v>
      </c>
      <c r="E778" s="168"/>
      <c r="F778" s="49" t="s">
        <v>1492</v>
      </c>
      <c r="G778" s="26">
        <f>SUMIF($C779:$C$1301,$D778,$G779:$G$1301)</f>
        <v>27464</v>
      </c>
      <c r="H778" s="26">
        <f>VLOOKUP(F778,全省预算!$F:$H,3,0)</f>
        <v>28100</v>
      </c>
      <c r="I778" s="26">
        <f>IFERROR(VLOOKUP(D778,全省调整!A:I,3,0),)</f>
        <v>54143</v>
      </c>
      <c r="J778" s="26">
        <f>VLOOKUP(F778,全省决算数!$B:$C,2,0)</f>
        <v>53842</v>
      </c>
      <c r="K778" s="428">
        <f t="shared" si="76"/>
        <v>1.96</v>
      </c>
      <c r="L778" s="428">
        <f t="shared" si="79"/>
        <v>1.916</v>
      </c>
      <c r="M778" s="428">
        <f t="shared" si="77"/>
        <v>0.994</v>
      </c>
      <c r="N778" s="135">
        <f t="shared" si="74"/>
        <v>0.96</v>
      </c>
      <c r="O778" s="176" t="str">
        <f t="shared" si="75"/>
        <v>是</v>
      </c>
      <c r="P778" s="176" t="str">
        <f t="shared" si="78"/>
        <v>是</v>
      </c>
    </row>
    <row r="779" hidden="1" customHeight="1" spans="1:16">
      <c r="A779" s="167" t="s">
        <v>136</v>
      </c>
      <c r="B779" s="168" t="s">
        <v>136</v>
      </c>
      <c r="C779" s="478" t="s">
        <v>1491</v>
      </c>
      <c r="D779" s="169" t="s">
        <v>1493</v>
      </c>
      <c r="E779" s="168" t="s">
        <v>148</v>
      </c>
      <c r="F779" s="49" t="s">
        <v>142</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idden="1" customHeight="1" spans="1:16">
      <c r="A780" s="167" t="s">
        <v>136</v>
      </c>
      <c r="B780" s="168" t="s">
        <v>136</v>
      </c>
      <c r="C780" s="478" t="s">
        <v>1491</v>
      </c>
      <c r="D780" s="169" t="s">
        <v>1494</v>
      </c>
      <c r="E780" s="168" t="s">
        <v>148</v>
      </c>
      <c r="F780" s="49" t="s">
        <v>144</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idden="1" customHeight="1" spans="1:16">
      <c r="A781" s="167" t="s">
        <v>136</v>
      </c>
      <c r="B781" s="168"/>
      <c r="C781" s="478" t="s">
        <v>1491</v>
      </c>
      <c r="D781" s="169" t="s">
        <v>1495</v>
      </c>
      <c r="E781" s="168" t="s">
        <v>148</v>
      </c>
      <c r="F781" s="49" t="s">
        <v>146</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idden="1" customHeight="1" spans="1:16">
      <c r="A782" s="167" t="s">
        <v>136</v>
      </c>
      <c r="B782" s="168"/>
      <c r="C782" s="478" t="s">
        <v>1491</v>
      </c>
      <c r="D782" s="169" t="s">
        <v>1496</v>
      </c>
      <c r="E782" s="168" t="s">
        <v>148</v>
      </c>
      <c r="F782" s="49" t="s">
        <v>1497</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idden="1" customHeight="1" spans="1:16">
      <c r="A783" s="167" t="s">
        <v>136</v>
      </c>
      <c r="B783" s="168"/>
      <c r="C783" s="478" t="s">
        <v>1491</v>
      </c>
      <c r="D783" s="169" t="s">
        <v>1498</v>
      </c>
      <c r="E783" s="168" t="s">
        <v>148</v>
      </c>
      <c r="F783" s="49" t="s">
        <v>1499</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idden="1" customHeight="1" spans="1:16">
      <c r="A784" s="167" t="s">
        <v>136</v>
      </c>
      <c r="B784" s="168" t="s">
        <v>136</v>
      </c>
      <c r="C784" s="478" t="s">
        <v>1491</v>
      </c>
      <c r="D784" s="169" t="s">
        <v>1500</v>
      </c>
      <c r="E784" s="168" t="s">
        <v>148</v>
      </c>
      <c r="F784" s="49" t="s">
        <v>1501</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idden="1" customHeight="1" spans="1:16">
      <c r="A785" s="167" t="s">
        <v>136</v>
      </c>
      <c r="B785" s="168" t="s">
        <v>136</v>
      </c>
      <c r="C785" s="478" t="s">
        <v>1491</v>
      </c>
      <c r="D785" s="169" t="s">
        <v>1502</v>
      </c>
      <c r="E785" s="168" t="s">
        <v>148</v>
      </c>
      <c r="F785" s="49" t="s">
        <v>1503</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idden="1" customHeight="1" spans="1:16">
      <c r="A786" s="167" t="s">
        <v>136</v>
      </c>
      <c r="B786" s="168" t="s">
        <v>136</v>
      </c>
      <c r="C786" s="478" t="s">
        <v>1491</v>
      </c>
      <c r="D786" s="169" t="s">
        <v>1504</v>
      </c>
      <c r="E786" s="168" t="s">
        <v>148</v>
      </c>
      <c r="F786" s="49" t="s">
        <v>1505</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idden="1" customHeight="1" spans="1:16">
      <c r="A787" s="167" t="s">
        <v>136</v>
      </c>
      <c r="B787" s="168" t="s">
        <v>136</v>
      </c>
      <c r="C787" s="478" t="s">
        <v>1491</v>
      </c>
      <c r="D787" s="169" t="s">
        <v>1506</v>
      </c>
      <c r="E787" s="168" t="s">
        <v>148</v>
      </c>
      <c r="F787" s="49" t="s">
        <v>1507</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idden="1" customHeight="1" spans="1:16">
      <c r="A788" s="167" t="s">
        <v>136</v>
      </c>
      <c r="B788" s="168" t="s">
        <v>136</v>
      </c>
      <c r="C788" s="478" t="s">
        <v>1491</v>
      </c>
      <c r="D788" s="169" t="s">
        <v>1508</v>
      </c>
      <c r="E788" s="168" t="s">
        <v>148</v>
      </c>
      <c r="F788" s="49" t="s">
        <v>1509</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idden="1" customHeight="1" spans="1:16">
      <c r="A789" s="167" t="s">
        <v>136</v>
      </c>
      <c r="B789" s="168" t="s">
        <v>136</v>
      </c>
      <c r="C789" s="478" t="s">
        <v>1491</v>
      </c>
      <c r="D789" s="169" t="s">
        <v>1510</v>
      </c>
      <c r="E789" s="168" t="s">
        <v>148</v>
      </c>
      <c r="F789" s="49" t="s">
        <v>249</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idden="1" customHeight="1" spans="1:16">
      <c r="A790" s="167" t="s">
        <v>136</v>
      </c>
      <c r="B790" s="168" t="s">
        <v>136</v>
      </c>
      <c r="C790" s="478" t="s">
        <v>1491</v>
      </c>
      <c r="D790" s="169" t="s">
        <v>1511</v>
      </c>
      <c r="E790" s="168" t="s">
        <v>148</v>
      </c>
      <c r="F790" s="49" t="s">
        <v>1512</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idden="1" customHeight="1" spans="1:16">
      <c r="A791" s="167" t="s">
        <v>136</v>
      </c>
      <c r="B791" s="168" t="s">
        <v>136</v>
      </c>
      <c r="C791" s="478" t="s">
        <v>1491</v>
      </c>
      <c r="D791" s="169" t="s">
        <v>1513</v>
      </c>
      <c r="E791" s="168" t="s">
        <v>148</v>
      </c>
      <c r="F791" s="49" t="s">
        <v>1514</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idden="1" customHeight="1" spans="1:16">
      <c r="A792" s="167"/>
      <c r="B792" s="168"/>
      <c r="C792" s="478" t="s">
        <v>1491</v>
      </c>
      <c r="D792" s="27">
        <v>2111450</v>
      </c>
      <c r="E792" s="168" t="s">
        <v>148</v>
      </c>
      <c r="F792" s="49" t="s">
        <v>161</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idden="1" customHeight="1" spans="1:16">
      <c r="A793" s="167"/>
      <c r="B793" s="168"/>
      <c r="C793" s="478" t="s">
        <v>1491</v>
      </c>
      <c r="D793" s="27">
        <v>2111499</v>
      </c>
      <c r="E793" s="168" t="s">
        <v>148</v>
      </c>
      <c r="F793" s="49" t="s">
        <v>1515</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78" t="s">
        <v>1380</v>
      </c>
      <c r="C794" s="168"/>
      <c r="D794" s="478" t="s">
        <v>1516</v>
      </c>
      <c r="E794" s="168"/>
      <c r="F794" s="49" t="s">
        <v>1517</v>
      </c>
      <c r="G794" s="26">
        <f>SUMIF($C795:$C$1301,$D794,$G795:$G$1301)</f>
        <v>0</v>
      </c>
      <c r="H794" s="26">
        <f>VLOOKUP(F794,全省预算!$F:$H,3,0)</f>
        <v>0</v>
      </c>
      <c r="I794" s="26">
        <f>IFERROR(VLOOKUP(D794,全省调整!A:I,3,0),)</f>
        <v>49376</v>
      </c>
      <c r="J794" s="26">
        <f>VLOOKUP(F794,全省决算数!$B:$C,2,0)</f>
        <v>49158</v>
      </c>
      <c r="K794" s="428"/>
      <c r="L794" s="428"/>
      <c r="M794" s="428">
        <f t="shared" si="77"/>
        <v>0.996</v>
      </c>
      <c r="N794" s="133" t="str">
        <f t="shared" si="74"/>
        <v/>
      </c>
      <c r="O794" s="176" t="str">
        <f t="shared" si="75"/>
        <v>是</v>
      </c>
      <c r="P794" s="176" t="str">
        <f t="shared" si="78"/>
        <v>是</v>
      </c>
    </row>
    <row r="795" hidden="1" customHeight="1" spans="1:16">
      <c r="A795" s="167"/>
      <c r="B795" s="168"/>
      <c r="C795" s="478" t="s">
        <v>1516</v>
      </c>
      <c r="D795" s="477" t="s">
        <v>1518</v>
      </c>
      <c r="E795" s="168" t="s">
        <v>148</v>
      </c>
      <c r="F795" s="49" t="s">
        <v>1519</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idden="1" customHeight="1" spans="1:16">
      <c r="A796" s="167"/>
      <c r="B796" s="168"/>
      <c r="C796" s="478" t="s">
        <v>1516</v>
      </c>
      <c r="D796" s="477" t="s">
        <v>1520</v>
      </c>
      <c r="E796" s="168" t="s">
        <v>148</v>
      </c>
      <c r="F796" s="49" t="s">
        <v>1521</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idden="1" customHeight="1" spans="1:16">
      <c r="A797" s="167"/>
      <c r="B797" s="168"/>
      <c r="C797" s="478" t="s">
        <v>1516</v>
      </c>
      <c r="D797" s="477" t="s">
        <v>1522</v>
      </c>
      <c r="E797" s="168" t="s">
        <v>148</v>
      </c>
      <c r="F797" s="49" t="s">
        <v>1523</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idden="1" customHeight="1" spans="1:16">
      <c r="A798" s="167"/>
      <c r="B798" s="168"/>
      <c r="C798" s="478" t="s">
        <v>1516</v>
      </c>
      <c r="D798" s="477" t="s">
        <v>1524</v>
      </c>
      <c r="E798" s="168" t="s">
        <v>148</v>
      </c>
      <c r="F798" s="49" t="s">
        <v>1525</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idden="1" customHeight="1" spans="1:16">
      <c r="A799" s="167"/>
      <c r="B799" s="168"/>
      <c r="C799" s="478" t="s">
        <v>1516</v>
      </c>
      <c r="D799" s="477" t="s">
        <v>1526</v>
      </c>
      <c r="E799" s="168" t="s">
        <v>148</v>
      </c>
      <c r="F799" s="49" t="s">
        <v>1527</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t="15" hidden="1" customHeight="1" spans="1:16">
      <c r="A800" s="167" t="s">
        <v>136</v>
      </c>
      <c r="B800" s="478" t="s">
        <v>1380</v>
      </c>
      <c r="C800" s="168"/>
      <c r="D800" s="169" t="s">
        <v>1528</v>
      </c>
      <c r="E800" s="168" t="s">
        <v>148</v>
      </c>
      <c r="F800" s="49" t="s">
        <v>1529</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28">
        <f t="shared" si="76"/>
        <v>0.614</v>
      </c>
      <c r="L800" s="428">
        <f t="shared" si="79"/>
        <v>0.599</v>
      </c>
      <c r="M800" s="428">
        <f t="shared" si="77"/>
        <v>1</v>
      </c>
      <c r="N800" s="135">
        <f t="shared" si="74"/>
        <v>-0.386</v>
      </c>
      <c r="O800" s="176" t="str">
        <f t="shared" si="75"/>
        <v>是</v>
      </c>
      <c r="P800" s="176" t="str">
        <f t="shared" si="78"/>
        <v>是</v>
      </c>
    </row>
    <row r="801" ht="21.95" customHeight="1" spans="1:16">
      <c r="A801" s="167" t="s">
        <v>135</v>
      </c>
      <c r="B801" s="168" t="s">
        <v>136</v>
      </c>
      <c r="C801" s="168"/>
      <c r="D801" s="169" t="s">
        <v>1530</v>
      </c>
      <c r="E801" s="168"/>
      <c r="F801" s="50" t="s">
        <v>1531</v>
      </c>
      <c r="G801" s="170">
        <f>SUMIF($B802:$B$1301,$D801,$G802:$G$1301)</f>
        <v>1822150</v>
      </c>
      <c r="H801" s="170">
        <f>VLOOKUP(F801,全省预算!$F:$H,3,0)</f>
        <v>1875000</v>
      </c>
      <c r="I801" s="170">
        <f>SUMIF($B802:$B$1301,$D801,$I802:$I$1301)</f>
        <v>1889411</v>
      </c>
      <c r="J801" s="170">
        <f>VLOOKUP(F801,全省决算数!$B:$C,2,0)</f>
        <v>1836153</v>
      </c>
      <c r="K801" s="426">
        <f t="shared" si="76"/>
        <v>1.008</v>
      </c>
      <c r="L801" s="426">
        <f t="shared" si="79"/>
        <v>0.979</v>
      </c>
      <c r="M801" s="426">
        <f t="shared" si="77"/>
        <v>0.972</v>
      </c>
      <c r="N801" s="133">
        <f t="shared" si="74"/>
        <v>0.008</v>
      </c>
      <c r="O801" s="176" t="str">
        <f t="shared" si="75"/>
        <v>是</v>
      </c>
      <c r="P801" s="176" t="str">
        <f t="shared" si="78"/>
        <v>是</v>
      </c>
    </row>
    <row r="802" ht="21.95" customHeight="1" spans="1:16">
      <c r="A802" s="167" t="s">
        <v>136</v>
      </c>
      <c r="B802" s="478" t="s">
        <v>1530</v>
      </c>
      <c r="C802" s="168"/>
      <c r="D802" s="169" t="s">
        <v>1532</v>
      </c>
      <c r="E802" s="168"/>
      <c r="F802" s="49" t="s">
        <v>1533</v>
      </c>
      <c r="G802" s="26">
        <f>SUMIF($C803:$C$1301,$D802,$G803:$G$1301)</f>
        <v>271330</v>
      </c>
      <c r="H802" s="26">
        <f>VLOOKUP(F802,全省预算!$F:$H,3,0)</f>
        <v>280400</v>
      </c>
      <c r="I802" s="26">
        <f>IFERROR(VLOOKUP(D802,全省调整!A:I,3,0),)</f>
        <v>251631</v>
      </c>
      <c r="J802" s="26">
        <f>VLOOKUP(F802,全省决算数!$B:$C,2,0)</f>
        <v>250754</v>
      </c>
      <c r="K802" s="428">
        <f t="shared" si="76"/>
        <v>0.924</v>
      </c>
      <c r="L802" s="428">
        <f t="shared" si="79"/>
        <v>0.894</v>
      </c>
      <c r="M802" s="428">
        <f t="shared" si="77"/>
        <v>0.997</v>
      </c>
      <c r="N802" s="135">
        <f t="shared" si="74"/>
        <v>-0.076</v>
      </c>
      <c r="O802" s="176" t="str">
        <f t="shared" si="75"/>
        <v>是</v>
      </c>
      <c r="P802" s="176" t="str">
        <f t="shared" si="78"/>
        <v>是</v>
      </c>
    </row>
    <row r="803" hidden="1" customHeight="1" spans="1:16">
      <c r="A803" s="167" t="s">
        <v>136</v>
      </c>
      <c r="B803" s="168" t="s">
        <v>136</v>
      </c>
      <c r="C803" s="478" t="s">
        <v>1532</v>
      </c>
      <c r="D803" s="169" t="s">
        <v>1534</v>
      </c>
      <c r="E803" s="168" t="s">
        <v>148</v>
      </c>
      <c r="F803" s="49" t="s">
        <v>142</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idden="1" customHeight="1" spans="1:16">
      <c r="A804" s="167"/>
      <c r="B804" s="168"/>
      <c r="C804" s="478" t="s">
        <v>1532</v>
      </c>
      <c r="D804" s="169" t="s">
        <v>1535</v>
      </c>
      <c r="E804" s="168" t="s">
        <v>148</v>
      </c>
      <c r="F804" s="49" t="s">
        <v>144</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idden="1" customHeight="1" spans="1:16">
      <c r="A805" s="167"/>
      <c r="B805" s="168"/>
      <c r="C805" s="478" t="s">
        <v>1532</v>
      </c>
      <c r="D805" s="169" t="s">
        <v>1536</v>
      </c>
      <c r="E805" s="168" t="s">
        <v>148</v>
      </c>
      <c r="F805" s="27" t="s">
        <v>146</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idden="1" customHeight="1" spans="1:16">
      <c r="A806" s="167"/>
      <c r="B806" s="168"/>
      <c r="C806" s="478" t="s">
        <v>1532</v>
      </c>
      <c r="D806" s="169" t="s">
        <v>1537</v>
      </c>
      <c r="E806" s="168" t="s">
        <v>148</v>
      </c>
      <c r="F806" s="49" t="s">
        <v>1538</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idden="1" customHeight="1" spans="1:16">
      <c r="A807" s="167"/>
      <c r="B807" s="168"/>
      <c r="C807" s="478" t="s">
        <v>1532</v>
      </c>
      <c r="D807" s="169" t="s">
        <v>1539</v>
      </c>
      <c r="E807" s="168" t="s">
        <v>148</v>
      </c>
      <c r="F807" s="49" t="s">
        <v>1540</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idden="1" customHeight="1" spans="1:16">
      <c r="A808" s="167" t="s">
        <v>136</v>
      </c>
      <c r="B808" s="168" t="s">
        <v>136</v>
      </c>
      <c r="C808" s="478" t="s">
        <v>1532</v>
      </c>
      <c r="D808" s="169" t="s">
        <v>1541</v>
      </c>
      <c r="E808" s="168" t="s">
        <v>148</v>
      </c>
      <c r="F808" s="49" t="s">
        <v>1542</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idden="1" customHeight="1" spans="1:16">
      <c r="A809" s="167" t="s">
        <v>136</v>
      </c>
      <c r="B809" s="168" t="s">
        <v>136</v>
      </c>
      <c r="C809" s="478" t="s">
        <v>1532</v>
      </c>
      <c r="D809" s="169" t="s">
        <v>1543</v>
      </c>
      <c r="E809" s="168" t="s">
        <v>148</v>
      </c>
      <c r="F809" s="49" t="s">
        <v>1544</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idden="1" customHeight="1" spans="1:16">
      <c r="A810" s="167" t="s">
        <v>136</v>
      </c>
      <c r="B810" s="168" t="s">
        <v>136</v>
      </c>
      <c r="C810" s="478" t="s">
        <v>1532</v>
      </c>
      <c r="D810" s="169" t="s">
        <v>1545</v>
      </c>
      <c r="E810" s="168" t="s">
        <v>148</v>
      </c>
      <c r="F810" s="49" t="s">
        <v>1546</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idden="1" customHeight="1" spans="1:16">
      <c r="A811" s="167" t="s">
        <v>136</v>
      </c>
      <c r="B811" s="168" t="s">
        <v>136</v>
      </c>
      <c r="C811" s="478" t="s">
        <v>1532</v>
      </c>
      <c r="D811" s="169" t="s">
        <v>1547</v>
      </c>
      <c r="E811" s="168" t="s">
        <v>148</v>
      </c>
      <c r="F811" s="49" t="s">
        <v>1548</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idden="1" customHeight="1" spans="1:16">
      <c r="A812" s="167" t="s">
        <v>136</v>
      </c>
      <c r="B812" s="168" t="s">
        <v>136</v>
      </c>
      <c r="C812" s="478" t="s">
        <v>1532</v>
      </c>
      <c r="D812" s="169" t="s">
        <v>1549</v>
      </c>
      <c r="E812" s="168" t="s">
        <v>148</v>
      </c>
      <c r="F812" s="49" t="s">
        <v>1550</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idden="1" customHeight="1" spans="1:16">
      <c r="A813" s="167" t="s">
        <v>136</v>
      </c>
      <c r="B813" s="168" t="s">
        <v>136</v>
      </c>
      <c r="C813" s="478" t="s">
        <v>1532</v>
      </c>
      <c r="D813" s="169" t="s">
        <v>1551</v>
      </c>
      <c r="E813" s="168" t="s">
        <v>148</v>
      </c>
      <c r="F813" s="49" t="s">
        <v>1552</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t="15" hidden="1" customHeight="1" spans="1:16">
      <c r="A814" s="167" t="s">
        <v>136</v>
      </c>
      <c r="B814" s="478" t="s">
        <v>1530</v>
      </c>
      <c r="C814" s="168"/>
      <c r="D814" s="169" t="s">
        <v>1553</v>
      </c>
      <c r="E814" s="168" t="s">
        <v>148</v>
      </c>
      <c r="F814" s="49" t="s">
        <v>1554</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28">
        <f t="shared" si="76"/>
        <v>1.023</v>
      </c>
      <c r="L814" s="428">
        <f t="shared" si="79"/>
        <v>1.007</v>
      </c>
      <c r="M814" s="428">
        <f t="shared" si="77"/>
        <v>0.943</v>
      </c>
      <c r="N814" s="135">
        <f t="shared" si="74"/>
        <v>0.023</v>
      </c>
      <c r="O814" s="176" t="str">
        <f t="shared" si="75"/>
        <v>是</v>
      </c>
      <c r="P814" s="176" t="str">
        <f t="shared" si="78"/>
        <v>是</v>
      </c>
    </row>
    <row r="815" ht="21.95" customHeight="1" spans="1:16">
      <c r="A815" s="167" t="s">
        <v>136</v>
      </c>
      <c r="B815" s="478" t="s">
        <v>1530</v>
      </c>
      <c r="C815" s="168"/>
      <c r="D815" s="169" t="s">
        <v>1555</v>
      </c>
      <c r="E815" s="168"/>
      <c r="F815" s="49" t="s">
        <v>1556</v>
      </c>
      <c r="G815" s="26">
        <f>SUMIF($C816:$C$1301,$D815,$G816:$G$1301)</f>
        <v>1021879</v>
      </c>
      <c r="H815" s="26">
        <f>VLOOKUP(F815,全省预算!$F:$H,3,0)</f>
        <v>1035000</v>
      </c>
      <c r="I815" s="26">
        <f>IFERROR(VLOOKUP(D815,全省调整!A:I,3,0),)</f>
        <v>1000363</v>
      </c>
      <c r="J815" s="26">
        <f>VLOOKUP(F815,全省决算数!$B:$C,2,0)</f>
        <v>954649</v>
      </c>
      <c r="K815" s="428">
        <f t="shared" si="76"/>
        <v>0.934</v>
      </c>
      <c r="L815" s="428">
        <f t="shared" si="79"/>
        <v>0.922</v>
      </c>
      <c r="M815" s="428">
        <f t="shared" si="77"/>
        <v>0.954</v>
      </c>
      <c r="N815" s="135">
        <f t="shared" si="74"/>
        <v>-0.066</v>
      </c>
      <c r="O815" s="176" t="str">
        <f t="shared" si="75"/>
        <v>是</v>
      </c>
      <c r="P815" s="176" t="str">
        <f t="shared" si="78"/>
        <v>是</v>
      </c>
    </row>
    <row r="816" hidden="1" customHeight="1" spans="1:16">
      <c r="A816" s="167" t="s">
        <v>136</v>
      </c>
      <c r="B816" s="168" t="s">
        <v>136</v>
      </c>
      <c r="C816" s="478" t="s">
        <v>1555</v>
      </c>
      <c r="D816" s="169" t="s">
        <v>1557</v>
      </c>
      <c r="E816" s="168" t="s">
        <v>148</v>
      </c>
      <c r="F816" s="49" t="s">
        <v>1558</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idden="1" customHeight="1" spans="1:16">
      <c r="A817" s="167" t="s">
        <v>136</v>
      </c>
      <c r="B817" s="168" t="s">
        <v>136</v>
      </c>
      <c r="C817" s="478" t="s">
        <v>1555</v>
      </c>
      <c r="D817" s="169" t="s">
        <v>1559</v>
      </c>
      <c r="E817" s="168" t="s">
        <v>148</v>
      </c>
      <c r="F817" s="49" t="s">
        <v>1560</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t="15" hidden="1" customHeight="1" spans="1:16">
      <c r="A818" s="167" t="s">
        <v>136</v>
      </c>
      <c r="B818" s="478" t="s">
        <v>1530</v>
      </c>
      <c r="C818" s="168"/>
      <c r="D818" s="169" t="s">
        <v>1561</v>
      </c>
      <c r="E818" s="168" t="s">
        <v>148</v>
      </c>
      <c r="F818" s="49" t="s">
        <v>1562</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28">
        <f t="shared" si="76"/>
        <v>1.09</v>
      </c>
      <c r="L818" s="428">
        <f t="shared" si="79"/>
        <v>1.068</v>
      </c>
      <c r="M818" s="428">
        <f t="shared" si="77"/>
        <v>0.992</v>
      </c>
      <c r="N818" s="133">
        <f t="shared" si="74"/>
        <v>0.09</v>
      </c>
      <c r="O818" s="176" t="str">
        <f t="shared" si="75"/>
        <v>是</v>
      </c>
      <c r="P818" s="176" t="str">
        <f t="shared" si="78"/>
        <v>是</v>
      </c>
    </row>
    <row r="819" ht="15" hidden="1" customHeight="1" spans="1:16">
      <c r="A819" s="167" t="s">
        <v>136</v>
      </c>
      <c r="B819" s="168" t="s">
        <v>1530</v>
      </c>
      <c r="C819" s="168" t="s">
        <v>136</v>
      </c>
      <c r="D819" s="169" t="s">
        <v>1563</v>
      </c>
      <c r="E819" s="168" t="s">
        <v>148</v>
      </c>
      <c r="F819" s="49" t="s">
        <v>1564</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28">
        <f t="shared" si="76"/>
        <v>1.72</v>
      </c>
      <c r="L819" s="428">
        <f t="shared" si="79"/>
        <v>1.685</v>
      </c>
      <c r="M819" s="428">
        <f t="shared" si="77"/>
        <v>0.981</v>
      </c>
      <c r="N819" s="135">
        <f t="shared" si="74"/>
        <v>0.72</v>
      </c>
      <c r="O819" s="176" t="str">
        <f t="shared" si="75"/>
        <v>是</v>
      </c>
      <c r="P819" s="176" t="str">
        <f t="shared" si="78"/>
        <v>是</v>
      </c>
    </row>
    <row r="820" ht="15" hidden="1" customHeight="1" spans="1:16">
      <c r="A820" s="167" t="s">
        <v>136</v>
      </c>
      <c r="B820" s="168" t="s">
        <v>1530</v>
      </c>
      <c r="C820" s="168" t="s">
        <v>136</v>
      </c>
      <c r="D820" s="169" t="s">
        <v>1565</v>
      </c>
      <c r="E820" s="168" t="s">
        <v>148</v>
      </c>
      <c r="F820" s="49" t="s">
        <v>1566</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28">
        <f t="shared" si="76"/>
        <v>1.322</v>
      </c>
      <c r="L820" s="428">
        <f t="shared" si="79"/>
        <v>1.196</v>
      </c>
      <c r="M820" s="428">
        <f t="shared" si="77"/>
        <v>0.995</v>
      </c>
      <c r="N820" s="135">
        <f t="shared" si="74"/>
        <v>0.322</v>
      </c>
      <c r="O820" s="176" t="str">
        <f t="shared" si="75"/>
        <v>是</v>
      </c>
      <c r="P820" s="176" t="str">
        <f t="shared" si="78"/>
        <v>是</v>
      </c>
    </row>
    <row r="821" ht="21.95" customHeight="1" spans="1:16">
      <c r="A821" s="167" t="s">
        <v>135</v>
      </c>
      <c r="B821" s="168" t="s">
        <v>136</v>
      </c>
      <c r="C821" s="168"/>
      <c r="D821" s="169" t="s">
        <v>1567</v>
      </c>
      <c r="E821" s="168"/>
      <c r="F821" s="50" t="s">
        <v>1568</v>
      </c>
      <c r="G821" s="170">
        <f>SUMIF($B822:$B$1301,$D821,$G822:$G$1301)</f>
        <v>5944511</v>
      </c>
      <c r="H821" s="170">
        <f>VLOOKUP(F821,全省预算!$F:$H,3,0)</f>
        <v>6182000</v>
      </c>
      <c r="I821" s="170">
        <f>SUMIF($B822:$B$1301,$D821,$I822:$I$1301)</f>
        <v>6856981</v>
      </c>
      <c r="J821" s="170">
        <f>VLOOKUP(F821,全省决算数!$B:$C,2,0)</f>
        <v>6415216</v>
      </c>
      <c r="K821" s="426">
        <f t="shared" si="76"/>
        <v>1.079</v>
      </c>
      <c r="L821" s="426">
        <f t="shared" si="79"/>
        <v>1.038</v>
      </c>
      <c r="M821" s="426">
        <f t="shared" si="77"/>
        <v>0.936</v>
      </c>
      <c r="N821" s="133">
        <f t="shared" si="74"/>
        <v>0.079</v>
      </c>
      <c r="O821" s="176" t="str">
        <f t="shared" si="75"/>
        <v>是</v>
      </c>
      <c r="P821" s="176" t="str">
        <f t="shared" si="78"/>
        <v>是</v>
      </c>
    </row>
    <row r="822" ht="21.95" customHeight="1" spans="1:16">
      <c r="A822" s="167" t="s">
        <v>136</v>
      </c>
      <c r="B822" s="478" t="s">
        <v>1567</v>
      </c>
      <c r="C822" s="168"/>
      <c r="D822" s="169" t="s">
        <v>1569</v>
      </c>
      <c r="E822" s="168"/>
      <c r="F822" s="49" t="s">
        <v>1570</v>
      </c>
      <c r="G822" s="26">
        <f>SUMIF($C823:$C$1301,$D822,$G823:$G$1301)</f>
        <v>1953664</v>
      </c>
      <c r="H822" s="26">
        <f>VLOOKUP(F822,全省预算!$F:$H,3,0)</f>
        <v>2016000</v>
      </c>
      <c r="I822" s="26">
        <f>IFERROR(VLOOKUP(D822,全省调整!A:I,3,0),)</f>
        <v>2047179</v>
      </c>
      <c r="J822" s="26">
        <f>VLOOKUP(F822,全省决算数!$B:$C,2,0)</f>
        <v>1998868</v>
      </c>
      <c r="K822" s="428">
        <f t="shared" si="76"/>
        <v>1.023</v>
      </c>
      <c r="L822" s="428">
        <f t="shared" si="79"/>
        <v>0.992</v>
      </c>
      <c r="M822" s="428">
        <f t="shared" si="77"/>
        <v>0.976</v>
      </c>
      <c r="N822" s="133">
        <f t="shared" si="74"/>
        <v>0.023</v>
      </c>
      <c r="O822" s="176" t="str">
        <f t="shared" si="75"/>
        <v>是</v>
      </c>
      <c r="P822" s="176" t="str">
        <f t="shared" si="78"/>
        <v>是</v>
      </c>
    </row>
    <row r="823" hidden="1" customHeight="1" spans="1:16">
      <c r="A823" s="167" t="s">
        <v>136</v>
      </c>
      <c r="B823" s="168"/>
      <c r="C823" s="478" t="s">
        <v>1569</v>
      </c>
      <c r="D823" s="169" t="s">
        <v>1571</v>
      </c>
      <c r="E823" s="168" t="s">
        <v>148</v>
      </c>
      <c r="F823" s="49" t="s">
        <v>142</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idden="1" customHeight="1" spans="1:16">
      <c r="A824" s="167" t="s">
        <v>136</v>
      </c>
      <c r="B824" s="168"/>
      <c r="C824" s="478" t="s">
        <v>1569</v>
      </c>
      <c r="D824" s="169" t="s">
        <v>1572</v>
      </c>
      <c r="E824" s="168" t="s">
        <v>148</v>
      </c>
      <c r="F824" s="27" t="s">
        <v>144</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idden="1" customHeight="1" spans="1:16">
      <c r="A825" s="167" t="s">
        <v>136</v>
      </c>
      <c r="B825" s="168"/>
      <c r="C825" s="478" t="s">
        <v>1569</v>
      </c>
      <c r="D825" s="169" t="s">
        <v>1573</v>
      </c>
      <c r="E825" s="168" t="s">
        <v>148</v>
      </c>
      <c r="F825" s="27" t="s">
        <v>146</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idden="1" customHeight="1" spans="1:16">
      <c r="A826" s="167"/>
      <c r="B826" s="168"/>
      <c r="C826" s="478" t="s">
        <v>1569</v>
      </c>
      <c r="D826" s="169" t="s">
        <v>1574</v>
      </c>
      <c r="E826" s="168" t="s">
        <v>148</v>
      </c>
      <c r="F826" s="49" t="s">
        <v>161</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idden="1" customHeight="1" spans="1:16">
      <c r="A827" s="167"/>
      <c r="B827" s="168"/>
      <c r="C827" s="478" t="s">
        <v>1569</v>
      </c>
      <c r="D827" s="169" t="s">
        <v>1575</v>
      </c>
      <c r="E827" s="168" t="s">
        <v>148</v>
      </c>
      <c r="F827" s="49" t="s">
        <v>1576</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idden="1" customHeight="1" spans="1:16">
      <c r="A828" s="167" t="s">
        <v>136</v>
      </c>
      <c r="B828" s="168" t="s">
        <v>136</v>
      </c>
      <c r="C828" s="478" t="s">
        <v>1569</v>
      </c>
      <c r="D828" s="169" t="s">
        <v>1577</v>
      </c>
      <c r="E828" s="168" t="s">
        <v>148</v>
      </c>
      <c r="F828" s="49" t="s">
        <v>1578</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idden="1" customHeight="1" spans="1:16">
      <c r="A829" s="167" t="s">
        <v>136</v>
      </c>
      <c r="B829" s="168" t="s">
        <v>136</v>
      </c>
      <c r="C829" s="478" t="s">
        <v>1569</v>
      </c>
      <c r="D829" s="169" t="s">
        <v>1579</v>
      </c>
      <c r="E829" s="168" t="s">
        <v>148</v>
      </c>
      <c r="F829" s="49" t="s">
        <v>1580</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idden="1" customHeight="1" spans="1:16">
      <c r="A830" s="167" t="s">
        <v>136</v>
      </c>
      <c r="B830" s="168" t="s">
        <v>136</v>
      </c>
      <c r="C830" s="478" t="s">
        <v>1569</v>
      </c>
      <c r="D830" s="169" t="s">
        <v>1581</v>
      </c>
      <c r="E830" s="168" t="s">
        <v>148</v>
      </c>
      <c r="F830" s="51" t="s">
        <v>1582</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idden="1" customHeight="1" spans="1:16">
      <c r="A831" s="167" t="s">
        <v>136</v>
      </c>
      <c r="B831" s="168" t="s">
        <v>136</v>
      </c>
      <c r="C831" s="478" t="s">
        <v>1569</v>
      </c>
      <c r="D831" s="169" t="s">
        <v>1583</v>
      </c>
      <c r="E831" s="168" t="s">
        <v>148</v>
      </c>
      <c r="F831" s="51" t="s">
        <v>1584</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idden="1" customHeight="1" spans="1:16">
      <c r="A832" s="167" t="s">
        <v>136</v>
      </c>
      <c r="B832" s="168" t="s">
        <v>136</v>
      </c>
      <c r="C832" s="478" t="s">
        <v>1569</v>
      </c>
      <c r="D832" s="169" t="s">
        <v>1585</v>
      </c>
      <c r="E832" s="168" t="s">
        <v>148</v>
      </c>
      <c r="F832" s="27" t="s">
        <v>1586</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idden="1" customHeight="1" spans="1:16">
      <c r="A833" s="167" t="s">
        <v>136</v>
      </c>
      <c r="B833" s="168" t="s">
        <v>136</v>
      </c>
      <c r="C833" s="478" t="s">
        <v>1569</v>
      </c>
      <c r="D833" s="169" t="s">
        <v>1587</v>
      </c>
      <c r="E833" s="168" t="s">
        <v>148</v>
      </c>
      <c r="F833" s="49" t="s">
        <v>1588</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idden="1" customHeight="1" spans="1:16">
      <c r="A834" s="167" t="s">
        <v>136</v>
      </c>
      <c r="B834" s="168" t="s">
        <v>136</v>
      </c>
      <c r="C834" s="478" t="s">
        <v>1569</v>
      </c>
      <c r="D834" s="169" t="s">
        <v>1589</v>
      </c>
      <c r="E834" s="168" t="s">
        <v>148</v>
      </c>
      <c r="F834" s="49" t="s">
        <v>1590</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idden="1" customHeight="1" spans="1:16">
      <c r="A835" s="167" t="s">
        <v>136</v>
      </c>
      <c r="B835" s="168" t="s">
        <v>136</v>
      </c>
      <c r="C835" s="478" t="s">
        <v>1569</v>
      </c>
      <c r="D835" s="169" t="s">
        <v>1591</v>
      </c>
      <c r="E835" s="168" t="s">
        <v>148</v>
      </c>
      <c r="F835" s="49" t="s">
        <v>1592</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idden="1" customHeight="1" spans="1:16">
      <c r="A836" s="167" t="s">
        <v>136</v>
      </c>
      <c r="B836" s="168" t="s">
        <v>136</v>
      </c>
      <c r="C836" s="478" t="s">
        <v>1569</v>
      </c>
      <c r="D836" s="169" t="s">
        <v>1593</v>
      </c>
      <c r="E836" s="168" t="s">
        <v>148</v>
      </c>
      <c r="F836" s="51" t="s">
        <v>1594</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idden="1" customHeight="1" spans="1:16">
      <c r="A837" s="167" t="s">
        <v>136</v>
      </c>
      <c r="B837" s="168" t="s">
        <v>136</v>
      </c>
      <c r="C837" s="478" t="s">
        <v>1569</v>
      </c>
      <c r="D837" s="169" t="s">
        <v>1595</v>
      </c>
      <c r="E837" s="168" t="s">
        <v>148</v>
      </c>
      <c r="F837" s="51" t="s">
        <v>1596</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idden="1" customHeight="1" spans="1:16">
      <c r="A838" s="167" t="s">
        <v>136</v>
      </c>
      <c r="B838" s="168" t="s">
        <v>136</v>
      </c>
      <c r="C838" s="478" t="s">
        <v>1569</v>
      </c>
      <c r="D838" s="169" t="s">
        <v>1597</v>
      </c>
      <c r="E838" s="168" t="s">
        <v>148</v>
      </c>
      <c r="F838" s="49" t="s">
        <v>1598</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idden="1" customHeight="1" spans="1:16">
      <c r="A839" s="167" t="s">
        <v>136</v>
      </c>
      <c r="B839" s="168" t="s">
        <v>136</v>
      </c>
      <c r="C839" s="478" t="s">
        <v>1569</v>
      </c>
      <c r="D839" s="169" t="s">
        <v>1599</v>
      </c>
      <c r="E839" s="168" t="s">
        <v>148</v>
      </c>
      <c r="F839" s="49" t="s">
        <v>1600</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idden="1" customHeight="1" spans="1:16">
      <c r="A840" s="167" t="s">
        <v>136</v>
      </c>
      <c r="B840" s="168" t="s">
        <v>136</v>
      </c>
      <c r="C840" s="478" t="s">
        <v>1569</v>
      </c>
      <c r="D840" s="169" t="s">
        <v>1601</v>
      </c>
      <c r="E840" s="168" t="s">
        <v>148</v>
      </c>
      <c r="F840" s="49" t="s">
        <v>1602</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idden="1" customHeight="1" spans="1:16">
      <c r="A841" s="167" t="s">
        <v>136</v>
      </c>
      <c r="B841" s="168" t="s">
        <v>136</v>
      </c>
      <c r="C841" s="478" t="s">
        <v>1569</v>
      </c>
      <c r="D841" s="169" t="s">
        <v>1603</v>
      </c>
      <c r="E841" s="168" t="s">
        <v>148</v>
      </c>
      <c r="F841" s="49" t="s">
        <v>1604</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idden="1" customHeight="1" spans="1:16">
      <c r="A842" s="167" t="s">
        <v>136</v>
      </c>
      <c r="B842" s="168" t="s">
        <v>136</v>
      </c>
      <c r="C842" s="478" t="s">
        <v>1569</v>
      </c>
      <c r="D842" s="169" t="s">
        <v>1605</v>
      </c>
      <c r="E842" s="168" t="s">
        <v>148</v>
      </c>
      <c r="F842" s="51" t="s">
        <v>1606</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idden="1" customHeight="1" spans="1:16">
      <c r="A843" s="167" t="s">
        <v>136</v>
      </c>
      <c r="B843" s="168" t="s">
        <v>136</v>
      </c>
      <c r="C843" s="478" t="s">
        <v>1569</v>
      </c>
      <c r="D843" s="169" t="s">
        <v>1607</v>
      </c>
      <c r="E843" s="168" t="s">
        <v>148</v>
      </c>
      <c r="F843" s="49" t="s">
        <v>1608</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idden="1" customHeight="1" spans="1:16">
      <c r="A844" s="167" t="s">
        <v>136</v>
      </c>
      <c r="B844" s="168" t="s">
        <v>136</v>
      </c>
      <c r="C844" s="478" t="s">
        <v>1569</v>
      </c>
      <c r="D844" s="169" t="s">
        <v>1609</v>
      </c>
      <c r="E844" s="168" t="s">
        <v>148</v>
      </c>
      <c r="F844" s="51" t="s">
        <v>1610</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idden="1" customHeight="1" spans="1:16">
      <c r="A845" s="167" t="s">
        <v>136</v>
      </c>
      <c r="B845" s="168" t="s">
        <v>136</v>
      </c>
      <c r="C845" s="478" t="s">
        <v>1569</v>
      </c>
      <c r="D845" s="169" t="s">
        <v>1611</v>
      </c>
      <c r="E845" s="168" t="s">
        <v>148</v>
      </c>
      <c r="F845" s="49" t="s">
        <v>1612</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idden="1" customHeight="1" spans="1:16">
      <c r="A846" s="167" t="s">
        <v>136</v>
      </c>
      <c r="B846" s="168" t="s">
        <v>136</v>
      </c>
      <c r="C846" s="478" t="s">
        <v>1569</v>
      </c>
      <c r="D846" s="169" t="s">
        <v>1613</v>
      </c>
      <c r="E846" s="168" t="s">
        <v>148</v>
      </c>
      <c r="F846" s="49" t="s">
        <v>1614</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idden="1" customHeight="1" spans="1:16">
      <c r="A847" s="167" t="s">
        <v>136</v>
      </c>
      <c r="B847" s="168" t="s">
        <v>136</v>
      </c>
      <c r="C847" s="478" t="s">
        <v>1569</v>
      </c>
      <c r="D847" s="169" t="s">
        <v>1615</v>
      </c>
      <c r="E847" s="168" t="s">
        <v>148</v>
      </c>
      <c r="F847" s="51" t="s">
        <v>1616</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idden="1" customHeight="1" spans="1:16">
      <c r="A848" s="167" t="s">
        <v>136</v>
      </c>
      <c r="B848" s="168" t="s">
        <v>136</v>
      </c>
      <c r="C848" s="478" t="s">
        <v>1569</v>
      </c>
      <c r="D848" s="169" t="s">
        <v>1617</v>
      </c>
      <c r="E848" s="168" t="s">
        <v>148</v>
      </c>
      <c r="F848" s="49" t="s">
        <v>1618</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idden="1" customHeight="1" spans="1:16">
      <c r="A849" s="167" t="s">
        <v>136</v>
      </c>
      <c r="B849" s="168" t="s">
        <v>136</v>
      </c>
      <c r="C849" s="478" t="s">
        <v>1569</v>
      </c>
      <c r="D849" s="169" t="s">
        <v>1619</v>
      </c>
      <c r="E849" s="168" t="s">
        <v>148</v>
      </c>
      <c r="F849" s="49" t="s">
        <v>1620</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idden="1" customHeight="1" spans="1:16">
      <c r="A850" s="167" t="s">
        <v>136</v>
      </c>
      <c r="B850" s="168" t="s">
        <v>136</v>
      </c>
      <c r="C850" s="478" t="s">
        <v>1569</v>
      </c>
      <c r="D850" s="169" t="s">
        <v>1621</v>
      </c>
      <c r="E850" s="168" t="s">
        <v>148</v>
      </c>
      <c r="F850" s="49" t="s">
        <v>1622</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136</v>
      </c>
      <c r="B851" s="478" t="s">
        <v>1567</v>
      </c>
      <c r="C851" s="168"/>
      <c r="D851" s="169" t="s">
        <v>1623</v>
      </c>
      <c r="E851" s="168"/>
      <c r="F851" s="49" t="s">
        <v>1624</v>
      </c>
      <c r="G851" s="26">
        <f>SUMIF($C852:$C$1301,$D851,$G852:$G$1301)</f>
        <v>629463</v>
      </c>
      <c r="H851" s="26">
        <f>VLOOKUP(F851,全省预算!$F:$H,3,0)</f>
        <v>670000</v>
      </c>
      <c r="I851" s="26">
        <f>IFERROR(VLOOKUP(D851,全省调整!A:I,3,0),)</f>
        <v>867039</v>
      </c>
      <c r="J851" s="26">
        <f>VLOOKUP(F851,全省决算数!$B:$C,2,0)</f>
        <v>757302</v>
      </c>
      <c r="K851" s="428">
        <f t="shared" si="82"/>
        <v>1.203</v>
      </c>
      <c r="L851" s="428">
        <f t="shared" si="85"/>
        <v>1.13</v>
      </c>
      <c r="M851" s="428">
        <f t="shared" si="83"/>
        <v>0.873</v>
      </c>
      <c r="N851" s="133">
        <f t="shared" si="80"/>
        <v>0.203</v>
      </c>
      <c r="O851" s="176" t="str">
        <f t="shared" si="81"/>
        <v>是</v>
      </c>
      <c r="P851" s="176" t="str">
        <f t="shared" si="84"/>
        <v>是</v>
      </c>
    </row>
    <row r="852" hidden="1" customHeight="1" spans="1:16">
      <c r="A852" s="167" t="s">
        <v>136</v>
      </c>
      <c r="B852" s="168" t="s">
        <v>136</v>
      </c>
      <c r="C852" s="478" t="s">
        <v>1623</v>
      </c>
      <c r="D852" s="169" t="s">
        <v>1625</v>
      </c>
      <c r="E852" s="168" t="s">
        <v>148</v>
      </c>
      <c r="F852" s="51" t="s">
        <v>142</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idden="1" customHeight="1" spans="1:16">
      <c r="A853" s="167" t="s">
        <v>136</v>
      </c>
      <c r="B853" s="168" t="s">
        <v>136</v>
      </c>
      <c r="C853" s="478" t="s">
        <v>1623</v>
      </c>
      <c r="D853" s="169" t="s">
        <v>1626</v>
      </c>
      <c r="E853" s="168" t="s">
        <v>148</v>
      </c>
      <c r="F853" s="51" t="s">
        <v>144</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idden="1" customHeight="1" spans="1:16">
      <c r="A854" s="167" t="s">
        <v>136</v>
      </c>
      <c r="B854" s="168" t="s">
        <v>136</v>
      </c>
      <c r="C854" s="478" t="s">
        <v>1623</v>
      </c>
      <c r="D854" s="169" t="s">
        <v>1627</v>
      </c>
      <c r="E854" s="168" t="s">
        <v>148</v>
      </c>
      <c r="F854" s="49" t="s">
        <v>146</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idden="1" customHeight="1" spans="1:16">
      <c r="A855" s="167" t="s">
        <v>136</v>
      </c>
      <c r="B855" s="168" t="s">
        <v>136</v>
      </c>
      <c r="C855" s="478" t="s">
        <v>1623</v>
      </c>
      <c r="D855" s="169" t="s">
        <v>1628</v>
      </c>
      <c r="E855" s="168" t="s">
        <v>148</v>
      </c>
      <c r="F855" s="49" t="s">
        <v>1629</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idden="1" customHeight="1" spans="1:16">
      <c r="A856" s="167" t="s">
        <v>136</v>
      </c>
      <c r="B856" s="168"/>
      <c r="C856" s="478" t="s">
        <v>1623</v>
      </c>
      <c r="D856" s="169" t="s">
        <v>1630</v>
      </c>
      <c r="E856" s="168" t="s">
        <v>148</v>
      </c>
      <c r="F856" s="49" t="s">
        <v>1631</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idden="1" customHeight="1" spans="1:16">
      <c r="A857" s="167" t="s">
        <v>136</v>
      </c>
      <c r="B857" s="168" t="s">
        <v>136</v>
      </c>
      <c r="C857" s="478" t="s">
        <v>1623</v>
      </c>
      <c r="D857" s="169" t="s">
        <v>1632</v>
      </c>
      <c r="E857" s="168" t="s">
        <v>148</v>
      </c>
      <c r="F857" s="49" t="s">
        <v>1633</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idden="1" customHeight="1" spans="1:16">
      <c r="A858" s="167" t="s">
        <v>136</v>
      </c>
      <c r="B858" s="168" t="s">
        <v>136</v>
      </c>
      <c r="C858" s="478" t="s">
        <v>1623</v>
      </c>
      <c r="D858" s="169" t="s">
        <v>1634</v>
      </c>
      <c r="E858" s="168" t="s">
        <v>148</v>
      </c>
      <c r="F858" s="49" t="s">
        <v>1635</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idden="1" customHeight="1" spans="1:16">
      <c r="A859" s="167" t="s">
        <v>136</v>
      </c>
      <c r="B859" s="168" t="s">
        <v>136</v>
      </c>
      <c r="C859" s="478" t="s">
        <v>1623</v>
      </c>
      <c r="D859" s="169" t="s">
        <v>1636</v>
      </c>
      <c r="E859" s="168" t="s">
        <v>148</v>
      </c>
      <c r="F859" s="49" t="s">
        <v>1637</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idden="1" customHeight="1" spans="1:16">
      <c r="A860" s="167" t="s">
        <v>136</v>
      </c>
      <c r="B860" s="168" t="s">
        <v>136</v>
      </c>
      <c r="C860" s="478" t="s">
        <v>1623</v>
      </c>
      <c r="D860" s="169" t="s">
        <v>1638</v>
      </c>
      <c r="E860" s="168" t="s">
        <v>148</v>
      </c>
      <c r="F860" s="49" t="s">
        <v>1639</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idden="1" customHeight="1" spans="1:16">
      <c r="A861" s="167" t="s">
        <v>136</v>
      </c>
      <c r="B861" s="168" t="s">
        <v>136</v>
      </c>
      <c r="C861" s="478" t="s">
        <v>1623</v>
      </c>
      <c r="D861" s="169" t="s">
        <v>1640</v>
      </c>
      <c r="E861" s="168" t="s">
        <v>148</v>
      </c>
      <c r="F861" s="49" t="s">
        <v>1641</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idden="1" customHeight="1" spans="1:16">
      <c r="A862" s="167" t="s">
        <v>136</v>
      </c>
      <c r="B862" s="168" t="s">
        <v>136</v>
      </c>
      <c r="C862" s="478" t="s">
        <v>1623</v>
      </c>
      <c r="D862" s="169" t="s">
        <v>1642</v>
      </c>
      <c r="E862" s="168" t="s">
        <v>148</v>
      </c>
      <c r="F862" s="49" t="s">
        <v>1643</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idden="1" customHeight="1" spans="1:16">
      <c r="A863" s="167" t="s">
        <v>136</v>
      </c>
      <c r="B863" s="168" t="s">
        <v>136</v>
      </c>
      <c r="C863" s="478" t="s">
        <v>1623</v>
      </c>
      <c r="D863" s="169" t="s">
        <v>1644</v>
      </c>
      <c r="E863" s="168" t="s">
        <v>148</v>
      </c>
      <c r="F863" s="49" t="s">
        <v>1645</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idden="1" customHeight="1" spans="1:16">
      <c r="A864" s="167" t="s">
        <v>136</v>
      </c>
      <c r="B864" s="168" t="s">
        <v>136</v>
      </c>
      <c r="C864" s="478" t="s">
        <v>1623</v>
      </c>
      <c r="D864" s="169" t="s">
        <v>1646</v>
      </c>
      <c r="E864" s="168" t="s">
        <v>148</v>
      </c>
      <c r="F864" s="49" t="s">
        <v>1647</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idden="1" customHeight="1" spans="1:16">
      <c r="A865" s="167" t="s">
        <v>136</v>
      </c>
      <c r="B865" s="168" t="s">
        <v>136</v>
      </c>
      <c r="C865" s="478" t="s">
        <v>1623</v>
      </c>
      <c r="D865" s="169" t="s">
        <v>1648</v>
      </c>
      <c r="E865" s="168" t="s">
        <v>148</v>
      </c>
      <c r="F865" s="49" t="s">
        <v>1649</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idden="1" customHeight="1" spans="1:16">
      <c r="A866" s="167" t="s">
        <v>136</v>
      </c>
      <c r="B866" s="168" t="s">
        <v>136</v>
      </c>
      <c r="C866" s="478" t="s">
        <v>1623</v>
      </c>
      <c r="D866" s="169" t="s">
        <v>1650</v>
      </c>
      <c r="E866" s="168" t="s">
        <v>148</v>
      </c>
      <c r="F866" s="49" t="s">
        <v>1651</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idden="1" customHeight="1" spans="1:16">
      <c r="A867" s="167" t="s">
        <v>136</v>
      </c>
      <c r="B867" s="168" t="s">
        <v>136</v>
      </c>
      <c r="C867" s="478" t="s">
        <v>1623</v>
      </c>
      <c r="D867" s="169" t="s">
        <v>1652</v>
      </c>
      <c r="E867" s="168" t="s">
        <v>148</v>
      </c>
      <c r="F867" s="49" t="s">
        <v>1653</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idden="1" customHeight="1" spans="1:16">
      <c r="A868" s="167" t="s">
        <v>136</v>
      </c>
      <c r="B868" s="168" t="s">
        <v>136</v>
      </c>
      <c r="C868" s="478" t="s">
        <v>1623</v>
      </c>
      <c r="D868" s="169" t="s">
        <v>1654</v>
      </c>
      <c r="E868" s="168" t="s">
        <v>148</v>
      </c>
      <c r="F868" s="49" t="s">
        <v>1655</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idden="1" customHeight="1" spans="1:16">
      <c r="A869" s="167" t="s">
        <v>136</v>
      </c>
      <c r="B869" s="168" t="s">
        <v>136</v>
      </c>
      <c r="C869" s="478" t="s">
        <v>1623</v>
      </c>
      <c r="D869" s="169" t="s">
        <v>1656</v>
      </c>
      <c r="E869" s="168" t="s">
        <v>148</v>
      </c>
      <c r="F869" s="49" t="s">
        <v>1657</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idden="1" customHeight="1" spans="1:16">
      <c r="A870" s="167" t="s">
        <v>136</v>
      </c>
      <c r="B870" s="168" t="s">
        <v>136</v>
      </c>
      <c r="C870" s="478" t="s">
        <v>1623</v>
      </c>
      <c r="D870" s="169" t="s">
        <v>1658</v>
      </c>
      <c r="E870" s="168" t="s">
        <v>148</v>
      </c>
      <c r="F870" s="49" t="s">
        <v>1659</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idden="1" customHeight="1" spans="1:16">
      <c r="A871" s="167" t="s">
        <v>136</v>
      </c>
      <c r="B871" s="168" t="s">
        <v>136</v>
      </c>
      <c r="C871" s="478" t="s">
        <v>1623</v>
      </c>
      <c r="D871" s="169" t="s">
        <v>1660</v>
      </c>
      <c r="E871" s="168" t="s">
        <v>148</v>
      </c>
      <c r="F871" s="49" t="s">
        <v>1661</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idden="1" customHeight="1" spans="1:16">
      <c r="A872" s="167" t="s">
        <v>136</v>
      </c>
      <c r="B872" s="168" t="s">
        <v>136</v>
      </c>
      <c r="C872" s="478" t="s">
        <v>1623</v>
      </c>
      <c r="D872" s="169" t="s">
        <v>1662</v>
      </c>
      <c r="E872" s="168" t="s">
        <v>148</v>
      </c>
      <c r="F872" s="49" t="s">
        <v>1663</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idden="1" customHeight="1" spans="1:16">
      <c r="A873" s="167" t="s">
        <v>136</v>
      </c>
      <c r="B873" s="168" t="s">
        <v>136</v>
      </c>
      <c r="C873" s="478" t="s">
        <v>1623</v>
      </c>
      <c r="D873" s="169" t="s">
        <v>1664</v>
      </c>
      <c r="E873" s="168" t="s">
        <v>148</v>
      </c>
      <c r="F873" s="49" t="s">
        <v>1665</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idden="1" customHeight="1" spans="1:16">
      <c r="A874" s="167" t="s">
        <v>136</v>
      </c>
      <c r="B874" s="168" t="s">
        <v>136</v>
      </c>
      <c r="C874" s="478" t="s">
        <v>1623</v>
      </c>
      <c r="D874" s="169" t="s">
        <v>1666</v>
      </c>
      <c r="E874" s="168" t="s">
        <v>148</v>
      </c>
      <c r="F874" s="49" t="s">
        <v>1667</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idden="1" customHeight="1" spans="1:16">
      <c r="A875" s="167" t="s">
        <v>136</v>
      </c>
      <c r="B875" s="168" t="s">
        <v>136</v>
      </c>
      <c r="C875" s="478" t="s">
        <v>1623</v>
      </c>
      <c r="D875" s="169" t="s">
        <v>1668</v>
      </c>
      <c r="E875" s="168" t="s">
        <v>148</v>
      </c>
      <c r="F875" s="49" t="s">
        <v>1669</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idden="1" customHeight="1" spans="1:16">
      <c r="A876" s="167" t="s">
        <v>136</v>
      </c>
      <c r="B876" s="168" t="s">
        <v>136</v>
      </c>
      <c r="C876" s="478" t="s">
        <v>1623</v>
      </c>
      <c r="D876" s="169" t="s">
        <v>1670</v>
      </c>
      <c r="E876" s="168" t="s">
        <v>148</v>
      </c>
      <c r="F876" s="49" t="s">
        <v>1671</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idden="1" customHeight="1" spans="1:16">
      <c r="A877" s="167" t="s">
        <v>136</v>
      </c>
      <c r="B877" s="168" t="s">
        <v>136</v>
      </c>
      <c r="C877" s="478" t="s">
        <v>1623</v>
      </c>
      <c r="D877" s="169" t="s">
        <v>1672</v>
      </c>
      <c r="E877" s="168" t="s">
        <v>148</v>
      </c>
      <c r="F877" s="49" t="s">
        <v>1673</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idden="1" customHeight="1" spans="1:16">
      <c r="A878" s="167" t="s">
        <v>136</v>
      </c>
      <c r="B878" s="168" t="s">
        <v>136</v>
      </c>
      <c r="C878" s="478" t="s">
        <v>1623</v>
      </c>
      <c r="D878" s="169" t="s">
        <v>1674</v>
      </c>
      <c r="E878" s="168" t="s">
        <v>148</v>
      </c>
      <c r="F878" s="49" t="s">
        <v>1675</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idden="1" customHeight="1" spans="1:16">
      <c r="A879" s="167" t="s">
        <v>136</v>
      </c>
      <c r="B879" s="168" t="s">
        <v>136</v>
      </c>
      <c r="C879" s="478" t="s">
        <v>1623</v>
      </c>
      <c r="D879" s="169" t="s">
        <v>1676</v>
      </c>
      <c r="E879" s="168" t="s">
        <v>148</v>
      </c>
      <c r="F879" s="49" t="s">
        <v>1677</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136</v>
      </c>
      <c r="B880" s="478" t="s">
        <v>1567</v>
      </c>
      <c r="C880" s="168"/>
      <c r="D880" s="169" t="s">
        <v>1678</v>
      </c>
      <c r="E880" s="168"/>
      <c r="F880" s="49" t="s">
        <v>1679</v>
      </c>
      <c r="G880" s="26">
        <f>SUMIF($C881:$C$1301,$D880,$G881:$G$1301)</f>
        <v>1656853</v>
      </c>
      <c r="H880" s="26">
        <f>VLOOKUP(F880,全省预算!$F:$H,3,0)</f>
        <v>1740000</v>
      </c>
      <c r="I880" s="26">
        <f>IFERROR(VLOOKUP(D880,全省调整!A:I,3,0),)</f>
        <v>1861743</v>
      </c>
      <c r="J880" s="26">
        <f>VLOOKUP(F880,全省决算数!$B:$C,2,0)</f>
        <v>1663181</v>
      </c>
      <c r="K880" s="428">
        <f t="shared" si="82"/>
        <v>1.004</v>
      </c>
      <c r="L880" s="428">
        <f t="shared" si="85"/>
        <v>0.956</v>
      </c>
      <c r="M880" s="428">
        <f t="shared" si="83"/>
        <v>0.893</v>
      </c>
      <c r="N880" s="133">
        <f t="shared" si="80"/>
        <v>0.004</v>
      </c>
      <c r="O880" s="176" t="str">
        <f t="shared" si="81"/>
        <v>是</v>
      </c>
      <c r="P880" s="176" t="str">
        <f t="shared" si="84"/>
        <v>是</v>
      </c>
    </row>
    <row r="881" hidden="1" customHeight="1" spans="1:16">
      <c r="A881" s="167" t="s">
        <v>136</v>
      </c>
      <c r="B881" s="168" t="s">
        <v>136</v>
      </c>
      <c r="C881" s="478" t="s">
        <v>1678</v>
      </c>
      <c r="D881" s="169" t="s">
        <v>1680</v>
      </c>
      <c r="E881" s="168" t="s">
        <v>148</v>
      </c>
      <c r="F881" s="49" t="s">
        <v>142</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idden="1" customHeight="1" spans="1:16">
      <c r="A882" s="167" t="s">
        <v>136</v>
      </c>
      <c r="B882" s="168" t="s">
        <v>136</v>
      </c>
      <c r="C882" s="478" t="s">
        <v>1678</v>
      </c>
      <c r="D882" s="169" t="s">
        <v>1681</v>
      </c>
      <c r="E882" s="168" t="s">
        <v>148</v>
      </c>
      <c r="F882" s="27" t="s">
        <v>144</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idden="1" customHeight="1" spans="1:16">
      <c r="A883" s="167" t="s">
        <v>136</v>
      </c>
      <c r="B883" s="168" t="s">
        <v>136</v>
      </c>
      <c r="C883" s="478" t="s">
        <v>1678</v>
      </c>
      <c r="D883" s="169" t="s">
        <v>1682</v>
      </c>
      <c r="E883" s="168" t="s">
        <v>148</v>
      </c>
      <c r="F883" s="49" t="s">
        <v>146</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idden="1" customHeight="1" spans="1:16">
      <c r="A884" s="167" t="s">
        <v>136</v>
      </c>
      <c r="B884" s="168" t="s">
        <v>136</v>
      </c>
      <c r="C884" s="478" t="s">
        <v>1678</v>
      </c>
      <c r="D884" s="169" t="s">
        <v>1683</v>
      </c>
      <c r="E884" s="168" t="s">
        <v>148</v>
      </c>
      <c r="F884" s="49" t="s">
        <v>1684</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idden="1" customHeight="1" spans="1:16">
      <c r="A885" s="167" t="s">
        <v>136</v>
      </c>
      <c r="B885" s="168" t="s">
        <v>136</v>
      </c>
      <c r="C885" s="478" t="s">
        <v>1678</v>
      </c>
      <c r="D885" s="169" t="s">
        <v>1685</v>
      </c>
      <c r="E885" s="168" t="s">
        <v>148</v>
      </c>
      <c r="F885" s="49" t="s">
        <v>1686</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idden="1" customHeight="1" spans="1:16">
      <c r="A886" s="167" t="s">
        <v>136</v>
      </c>
      <c r="B886" s="168" t="s">
        <v>136</v>
      </c>
      <c r="C886" s="478" t="s">
        <v>1678</v>
      </c>
      <c r="D886" s="477" t="s">
        <v>1687</v>
      </c>
      <c r="E886" s="168" t="s">
        <v>148</v>
      </c>
      <c r="F886" s="49" t="s">
        <v>1688</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idden="1" customHeight="1" spans="1:16">
      <c r="A887" s="167" t="s">
        <v>136</v>
      </c>
      <c r="B887" s="168" t="s">
        <v>136</v>
      </c>
      <c r="C887" s="478" t="s">
        <v>1678</v>
      </c>
      <c r="D887" s="169" t="s">
        <v>1689</v>
      </c>
      <c r="E887" s="168" t="s">
        <v>148</v>
      </c>
      <c r="F887" s="49" t="s">
        <v>1690</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idden="1" customHeight="1" spans="1:16">
      <c r="A888" s="167" t="s">
        <v>136</v>
      </c>
      <c r="B888" s="168"/>
      <c r="C888" s="478" t="s">
        <v>1678</v>
      </c>
      <c r="D888" s="169" t="s">
        <v>1691</v>
      </c>
      <c r="E888" s="168" t="s">
        <v>148</v>
      </c>
      <c r="F888" s="49" t="s">
        <v>1692</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idden="1" customHeight="1" spans="1:16">
      <c r="A889" s="167" t="s">
        <v>136</v>
      </c>
      <c r="B889" s="168" t="s">
        <v>136</v>
      </c>
      <c r="C889" s="478" t="s">
        <v>1678</v>
      </c>
      <c r="D889" s="169" t="s">
        <v>1693</v>
      </c>
      <c r="E889" s="168" t="s">
        <v>148</v>
      </c>
      <c r="F889" s="49" t="s">
        <v>1694</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idden="1" customHeight="1" spans="1:16">
      <c r="A890" s="167" t="s">
        <v>136</v>
      </c>
      <c r="B890" s="168" t="s">
        <v>136</v>
      </c>
      <c r="C890" s="478" t="s">
        <v>1678</v>
      </c>
      <c r="D890" s="169" t="s">
        <v>1695</v>
      </c>
      <c r="E890" s="168" t="s">
        <v>148</v>
      </c>
      <c r="F890" s="49" t="s">
        <v>1696</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idden="1" customHeight="1" spans="1:16">
      <c r="A891" s="167" t="s">
        <v>136</v>
      </c>
      <c r="B891" s="168" t="s">
        <v>136</v>
      </c>
      <c r="C891" s="478" t="s">
        <v>1678</v>
      </c>
      <c r="D891" s="169" t="s">
        <v>1697</v>
      </c>
      <c r="E891" s="168" t="s">
        <v>148</v>
      </c>
      <c r="F891" s="49" t="s">
        <v>1698</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idden="1" customHeight="1" spans="1:16">
      <c r="A892" s="167" t="s">
        <v>136</v>
      </c>
      <c r="B892" s="168" t="s">
        <v>136</v>
      </c>
      <c r="C892" s="478" t="s">
        <v>1678</v>
      </c>
      <c r="D892" s="169" t="s">
        <v>1699</v>
      </c>
      <c r="E892" s="168" t="s">
        <v>148</v>
      </c>
      <c r="F892" s="49" t="s">
        <v>1700</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idden="1" customHeight="1" spans="1:16">
      <c r="A893" s="167" t="s">
        <v>136</v>
      </c>
      <c r="B893" s="168" t="s">
        <v>136</v>
      </c>
      <c r="C893" s="478" t="s">
        <v>1678</v>
      </c>
      <c r="D893" s="169" t="s">
        <v>1701</v>
      </c>
      <c r="E893" s="168" t="s">
        <v>148</v>
      </c>
      <c r="F893" s="49" t="s">
        <v>1702</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idden="1" customHeight="1" spans="1:16">
      <c r="A894" s="167" t="s">
        <v>136</v>
      </c>
      <c r="B894" s="168" t="s">
        <v>136</v>
      </c>
      <c r="C894" s="478" t="s">
        <v>1678</v>
      </c>
      <c r="D894" s="169" t="s">
        <v>1703</v>
      </c>
      <c r="E894" s="168" t="s">
        <v>148</v>
      </c>
      <c r="F894" s="49" t="s">
        <v>1704</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idden="1" customHeight="1" spans="1:16">
      <c r="A895" s="167" t="s">
        <v>136</v>
      </c>
      <c r="B895" s="168" t="s">
        <v>136</v>
      </c>
      <c r="C895" s="478" t="s">
        <v>1678</v>
      </c>
      <c r="D895" s="169" t="s">
        <v>1705</v>
      </c>
      <c r="E895" s="168" t="s">
        <v>148</v>
      </c>
      <c r="F895" s="49" t="s">
        <v>1706</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idden="1" customHeight="1" spans="1:16">
      <c r="A896" s="167" t="s">
        <v>136</v>
      </c>
      <c r="B896" s="168" t="s">
        <v>136</v>
      </c>
      <c r="C896" s="478" t="s">
        <v>1678</v>
      </c>
      <c r="D896" s="169" t="s">
        <v>1707</v>
      </c>
      <c r="E896" s="168" t="s">
        <v>148</v>
      </c>
      <c r="F896" s="49" t="s">
        <v>1708</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idden="1" customHeight="1" spans="1:16">
      <c r="A897" s="167" t="s">
        <v>136</v>
      </c>
      <c r="B897" s="168" t="s">
        <v>136</v>
      </c>
      <c r="C897" s="478" t="s">
        <v>1678</v>
      </c>
      <c r="D897" s="169" t="s">
        <v>1709</v>
      </c>
      <c r="E897" s="168" t="s">
        <v>148</v>
      </c>
      <c r="F897" s="49" t="s">
        <v>1710</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idden="1" customHeight="1" spans="1:16">
      <c r="A898" s="167" t="s">
        <v>136</v>
      </c>
      <c r="B898" s="168" t="s">
        <v>136</v>
      </c>
      <c r="C898" s="478" t="s">
        <v>1678</v>
      </c>
      <c r="D898" s="169" t="s">
        <v>1711</v>
      </c>
      <c r="E898" s="168" t="s">
        <v>148</v>
      </c>
      <c r="F898" s="49" t="s">
        <v>1712</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idden="1" customHeight="1" spans="1:16">
      <c r="A899" s="167" t="s">
        <v>136</v>
      </c>
      <c r="B899" s="168" t="s">
        <v>136</v>
      </c>
      <c r="C899" s="478" t="s">
        <v>1678</v>
      </c>
      <c r="D899" s="169" t="s">
        <v>1713</v>
      </c>
      <c r="E899" s="168" t="s">
        <v>148</v>
      </c>
      <c r="F899" s="49" t="s">
        <v>1714</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idden="1" customHeight="1" spans="1:16">
      <c r="A900" s="167" t="s">
        <v>136</v>
      </c>
      <c r="B900" s="168" t="s">
        <v>136</v>
      </c>
      <c r="C900" s="478" t="s">
        <v>1678</v>
      </c>
      <c r="D900" s="169" t="s">
        <v>1715</v>
      </c>
      <c r="E900" s="168" t="s">
        <v>148</v>
      </c>
      <c r="F900" s="49" t="s">
        <v>1716</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idden="1" customHeight="1" spans="1:16">
      <c r="A901" s="167" t="s">
        <v>136</v>
      </c>
      <c r="B901" s="168" t="s">
        <v>136</v>
      </c>
      <c r="C901" s="478" t="s">
        <v>1678</v>
      </c>
      <c r="D901" s="169" t="s">
        <v>1717</v>
      </c>
      <c r="E901" s="168" t="s">
        <v>148</v>
      </c>
      <c r="F901" s="27" t="s">
        <v>1718</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idden="1" customHeight="1" spans="1:16">
      <c r="A902" s="167" t="s">
        <v>136</v>
      </c>
      <c r="B902" s="168" t="s">
        <v>136</v>
      </c>
      <c r="C902" s="478" t="s">
        <v>1678</v>
      </c>
      <c r="D902" s="169" t="s">
        <v>1719</v>
      </c>
      <c r="E902" s="168" t="s">
        <v>148</v>
      </c>
      <c r="F902" s="49" t="s">
        <v>1720</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idden="1" customHeight="1" spans="1:16">
      <c r="A903" s="167" t="s">
        <v>136</v>
      </c>
      <c r="B903" s="168" t="s">
        <v>136</v>
      </c>
      <c r="C903" s="478" t="s">
        <v>1678</v>
      </c>
      <c r="D903" s="169" t="s">
        <v>1721</v>
      </c>
      <c r="E903" s="168" t="s">
        <v>148</v>
      </c>
      <c r="F903" s="49" t="s">
        <v>1661</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idden="1" customHeight="1" spans="1:16">
      <c r="A904" s="167" t="s">
        <v>136</v>
      </c>
      <c r="B904" s="168" t="s">
        <v>136</v>
      </c>
      <c r="C904" s="478" t="s">
        <v>1678</v>
      </c>
      <c r="D904" s="169" t="s">
        <v>1722</v>
      </c>
      <c r="E904" s="168" t="s">
        <v>148</v>
      </c>
      <c r="F904" s="49" t="s">
        <v>1723</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idden="1" customHeight="1" spans="1:16">
      <c r="A905" s="167" t="s">
        <v>136</v>
      </c>
      <c r="B905" s="168" t="s">
        <v>136</v>
      </c>
      <c r="C905" s="478" t="s">
        <v>1678</v>
      </c>
      <c r="D905" s="169" t="s">
        <v>1724</v>
      </c>
      <c r="E905" s="168" t="s">
        <v>148</v>
      </c>
      <c r="F905" s="49" t="s">
        <v>1725</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idden="1" customHeight="1" spans="1:16">
      <c r="A906" s="167" t="s">
        <v>136</v>
      </c>
      <c r="B906" s="168" t="s">
        <v>136</v>
      </c>
      <c r="C906" s="478" t="s">
        <v>1678</v>
      </c>
      <c r="D906" s="169" t="s">
        <v>1726</v>
      </c>
      <c r="E906" s="168" t="s">
        <v>148</v>
      </c>
      <c r="F906" s="49" t="s">
        <v>1727</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136</v>
      </c>
      <c r="B907" s="478" t="s">
        <v>1567</v>
      </c>
      <c r="C907" s="168"/>
      <c r="D907" s="169" t="s">
        <v>1728</v>
      </c>
      <c r="E907" s="168"/>
      <c r="F907" s="50" t="s">
        <v>1729</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idden="1" customHeight="1" spans="1:16">
      <c r="A908" s="167" t="s">
        <v>136</v>
      </c>
      <c r="B908" s="168" t="s">
        <v>136</v>
      </c>
      <c r="C908" s="169" t="s">
        <v>1728</v>
      </c>
      <c r="D908" s="169" t="s">
        <v>1730</v>
      </c>
      <c r="E908" s="168" t="s">
        <v>148</v>
      </c>
      <c r="F908" s="49" t="s">
        <v>142</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idden="1" customHeight="1" spans="1:16">
      <c r="A909" s="167" t="s">
        <v>136</v>
      </c>
      <c r="B909" s="168" t="s">
        <v>136</v>
      </c>
      <c r="C909" s="169" t="s">
        <v>1728</v>
      </c>
      <c r="D909" s="169" t="s">
        <v>1731</v>
      </c>
      <c r="E909" s="168" t="s">
        <v>148</v>
      </c>
      <c r="F909" s="49" t="s">
        <v>144</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idden="1" customHeight="1" spans="1:16">
      <c r="A910" s="167" t="s">
        <v>136</v>
      </c>
      <c r="B910" s="168" t="s">
        <v>136</v>
      </c>
      <c r="C910" s="169" t="s">
        <v>1728</v>
      </c>
      <c r="D910" s="169" t="s">
        <v>1732</v>
      </c>
      <c r="E910" s="168" t="s">
        <v>148</v>
      </c>
      <c r="F910" s="49" t="s">
        <v>146</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idden="1" customHeight="1" spans="1:16">
      <c r="A911" s="167" t="s">
        <v>136</v>
      </c>
      <c r="B911" s="168" t="s">
        <v>136</v>
      </c>
      <c r="C911" s="169" t="s">
        <v>1728</v>
      </c>
      <c r="D911" s="169" t="s">
        <v>1733</v>
      </c>
      <c r="E911" s="168" t="s">
        <v>148</v>
      </c>
      <c r="F911" s="49" t="s">
        <v>1734</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idden="1" customHeight="1" spans="1:16">
      <c r="A912" s="167" t="s">
        <v>136</v>
      </c>
      <c r="B912" s="168" t="s">
        <v>136</v>
      </c>
      <c r="C912" s="169" t="s">
        <v>1728</v>
      </c>
      <c r="D912" s="169" t="s">
        <v>1735</v>
      </c>
      <c r="E912" s="168" t="s">
        <v>148</v>
      </c>
      <c r="F912" s="49" t="s">
        <v>1736</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idden="1" customHeight="1" spans="1:16">
      <c r="A913" s="167" t="s">
        <v>136</v>
      </c>
      <c r="B913" s="168" t="s">
        <v>136</v>
      </c>
      <c r="C913" s="169" t="s">
        <v>1728</v>
      </c>
      <c r="D913" s="169" t="s">
        <v>1737</v>
      </c>
      <c r="E913" s="168" t="s">
        <v>148</v>
      </c>
      <c r="F913" s="49" t="s">
        <v>1738</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idden="1" customHeight="1" spans="1:16">
      <c r="A914" s="167" t="s">
        <v>136</v>
      </c>
      <c r="B914" s="168" t="s">
        <v>136</v>
      </c>
      <c r="C914" s="169" t="s">
        <v>1728</v>
      </c>
      <c r="D914" s="169" t="s">
        <v>1739</v>
      </c>
      <c r="E914" s="168" t="s">
        <v>148</v>
      </c>
      <c r="F914" s="49" t="s">
        <v>1740</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idden="1" customHeight="1" spans="1:16">
      <c r="A915" s="167" t="s">
        <v>136</v>
      </c>
      <c r="B915" s="168" t="s">
        <v>136</v>
      </c>
      <c r="C915" s="169" t="s">
        <v>1728</v>
      </c>
      <c r="D915" s="169" t="s">
        <v>1741</v>
      </c>
      <c r="E915" s="168" t="s">
        <v>148</v>
      </c>
      <c r="F915" s="49" t="s">
        <v>1742</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idden="1" customHeight="1" spans="1:16">
      <c r="A916" s="167" t="s">
        <v>136</v>
      </c>
      <c r="B916" s="168"/>
      <c r="C916" s="169" t="s">
        <v>1728</v>
      </c>
      <c r="D916" s="169" t="s">
        <v>1743</v>
      </c>
      <c r="E916" s="168" t="s">
        <v>148</v>
      </c>
      <c r="F916" s="49" t="s">
        <v>1744</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idden="1" customHeight="1" spans="1:16">
      <c r="A917" s="167" t="s">
        <v>136</v>
      </c>
      <c r="B917" s="168" t="s">
        <v>136</v>
      </c>
      <c r="C917" s="169" t="s">
        <v>1728</v>
      </c>
      <c r="D917" s="169" t="s">
        <v>1745</v>
      </c>
      <c r="E917" s="168" t="s">
        <v>148</v>
      </c>
      <c r="F917" s="49" t="s">
        <v>1746</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136</v>
      </c>
      <c r="B918" s="478" t="s">
        <v>1567</v>
      </c>
      <c r="C918" s="168"/>
      <c r="D918" s="169" t="s">
        <v>1747</v>
      </c>
      <c r="E918" s="168"/>
      <c r="F918" s="49" t="s">
        <v>1748</v>
      </c>
      <c r="G918" s="26">
        <f>SUMIF($C919:$C$1301,$D918,$G919:$G$1301)</f>
        <v>694802</v>
      </c>
      <c r="H918" s="26">
        <f>VLOOKUP(F918,全省预算!$F:$H,3,0)</f>
        <v>722000</v>
      </c>
      <c r="I918" s="26">
        <f>IFERROR(VLOOKUP(D918,全省调整!A:I,3,0),)</f>
        <v>874027</v>
      </c>
      <c r="J918" s="26">
        <f>VLOOKUP(F918,全省决算数!$B:$C,2,0)</f>
        <v>858300</v>
      </c>
      <c r="K918" s="428">
        <f t="shared" si="88"/>
        <v>1.235</v>
      </c>
      <c r="L918" s="428">
        <f t="shared" si="91"/>
        <v>1.189</v>
      </c>
      <c r="M918" s="428">
        <f t="shared" si="89"/>
        <v>0.982</v>
      </c>
      <c r="N918" s="133">
        <f t="shared" si="86"/>
        <v>0.235</v>
      </c>
      <c r="O918" s="176" t="str">
        <f t="shared" si="87"/>
        <v>是</v>
      </c>
      <c r="P918" s="176" t="str">
        <f t="shared" si="90"/>
        <v>是</v>
      </c>
    </row>
    <row r="919" hidden="1" customHeight="1" spans="1:16">
      <c r="A919" s="167" t="s">
        <v>136</v>
      </c>
      <c r="B919" s="168" t="s">
        <v>136</v>
      </c>
      <c r="C919" s="478" t="s">
        <v>1747</v>
      </c>
      <c r="D919" s="169" t="s">
        <v>1749</v>
      </c>
      <c r="E919" s="168" t="s">
        <v>148</v>
      </c>
      <c r="F919" s="27" t="s">
        <v>142</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idden="1" customHeight="1" spans="1:16">
      <c r="A920" s="167" t="s">
        <v>136</v>
      </c>
      <c r="B920" s="168" t="s">
        <v>136</v>
      </c>
      <c r="C920" s="478" t="s">
        <v>1747</v>
      </c>
      <c r="D920" s="169" t="s">
        <v>1750</v>
      </c>
      <c r="E920" s="168" t="s">
        <v>148</v>
      </c>
      <c r="F920" s="49" t="s">
        <v>144</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idden="1" customHeight="1" spans="1:16">
      <c r="A921" s="167" t="s">
        <v>136</v>
      </c>
      <c r="B921" s="168" t="s">
        <v>136</v>
      </c>
      <c r="C921" s="478" t="s">
        <v>1747</v>
      </c>
      <c r="D921" s="169" t="s">
        <v>1751</v>
      </c>
      <c r="E921" s="168" t="s">
        <v>148</v>
      </c>
      <c r="F921" s="49" t="s">
        <v>146</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idden="1" customHeight="1" spans="1:16">
      <c r="A922" s="167" t="s">
        <v>136</v>
      </c>
      <c r="B922" s="168" t="s">
        <v>136</v>
      </c>
      <c r="C922" s="478" t="s">
        <v>1747</v>
      </c>
      <c r="D922" s="169" t="s">
        <v>1752</v>
      </c>
      <c r="E922" s="168" t="s">
        <v>148</v>
      </c>
      <c r="F922" s="49" t="s">
        <v>1753</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idden="1" customHeight="1" spans="1:16">
      <c r="A923" s="167" t="s">
        <v>136</v>
      </c>
      <c r="B923" s="168" t="s">
        <v>136</v>
      </c>
      <c r="C923" s="478" t="s">
        <v>1747</v>
      </c>
      <c r="D923" s="169" t="s">
        <v>1754</v>
      </c>
      <c r="E923" s="168" t="s">
        <v>148</v>
      </c>
      <c r="F923" s="49" t="s">
        <v>1755</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idden="1" customHeight="1" spans="1:16">
      <c r="A924" s="167" t="s">
        <v>136</v>
      </c>
      <c r="B924" s="168" t="s">
        <v>136</v>
      </c>
      <c r="C924" s="478" t="s">
        <v>1747</v>
      </c>
      <c r="D924" s="169" t="s">
        <v>1756</v>
      </c>
      <c r="E924" s="168" t="s">
        <v>148</v>
      </c>
      <c r="F924" s="49" t="s">
        <v>1757</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idden="1" customHeight="1" spans="1:16">
      <c r="A925" s="167" t="s">
        <v>136</v>
      </c>
      <c r="B925" s="168" t="s">
        <v>136</v>
      </c>
      <c r="C925" s="478" t="s">
        <v>1747</v>
      </c>
      <c r="D925" s="169" t="s">
        <v>1758</v>
      </c>
      <c r="E925" s="168" t="s">
        <v>148</v>
      </c>
      <c r="F925" s="49" t="s">
        <v>1759</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idden="1" customHeight="1" spans="1:16">
      <c r="A926" s="167" t="s">
        <v>136</v>
      </c>
      <c r="B926" s="168" t="s">
        <v>136</v>
      </c>
      <c r="C926" s="478" t="s">
        <v>1747</v>
      </c>
      <c r="D926" s="169" t="s">
        <v>1760</v>
      </c>
      <c r="E926" s="168" t="s">
        <v>148</v>
      </c>
      <c r="F926" s="49" t="s">
        <v>1761</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idden="1" customHeight="1" spans="1:16">
      <c r="A927" s="167" t="s">
        <v>136</v>
      </c>
      <c r="B927" s="168"/>
      <c r="C927" s="478" t="s">
        <v>1747</v>
      </c>
      <c r="D927" s="169" t="s">
        <v>1762</v>
      </c>
      <c r="E927" s="168" t="s">
        <v>148</v>
      </c>
      <c r="F927" s="49" t="s">
        <v>1763</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idden="1" customHeight="1" spans="1:16">
      <c r="A928" s="167" t="s">
        <v>136</v>
      </c>
      <c r="B928" s="168" t="s">
        <v>136</v>
      </c>
      <c r="C928" s="478" t="s">
        <v>1747</v>
      </c>
      <c r="D928" s="169" t="s">
        <v>1764</v>
      </c>
      <c r="E928" s="168" t="s">
        <v>148</v>
      </c>
      <c r="F928" s="49" t="s">
        <v>1765</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136</v>
      </c>
      <c r="B929" s="478" t="s">
        <v>1567</v>
      </c>
      <c r="C929" s="168"/>
      <c r="D929" s="169" t="s">
        <v>1766</v>
      </c>
      <c r="E929" s="168"/>
      <c r="F929" s="49" t="s">
        <v>1767</v>
      </c>
      <c r="G929" s="26">
        <f>SUMIF($C930:$C$1301,$D929,$G930:$G$1301)</f>
        <v>181188</v>
      </c>
      <c r="H929" s="26">
        <f>VLOOKUP(F929,全省预算!$F:$H,3,0)</f>
        <v>186000</v>
      </c>
      <c r="I929" s="26">
        <f>IFERROR(VLOOKUP(D929,全省调整!A:I,3,0),)</f>
        <v>194429</v>
      </c>
      <c r="J929" s="26">
        <f>VLOOKUP(F929,全省决算数!$B:$C,2,0)</f>
        <v>192641</v>
      </c>
      <c r="K929" s="428">
        <f t="shared" si="88"/>
        <v>1.063</v>
      </c>
      <c r="L929" s="428">
        <f t="shared" si="91"/>
        <v>1.036</v>
      </c>
      <c r="M929" s="428">
        <f t="shared" si="89"/>
        <v>0.991</v>
      </c>
      <c r="N929" s="133">
        <f t="shared" si="86"/>
        <v>0.063</v>
      </c>
      <c r="O929" s="176" t="str">
        <f t="shared" si="87"/>
        <v>是</v>
      </c>
      <c r="P929" s="176" t="str">
        <f t="shared" si="90"/>
        <v>是</v>
      </c>
    </row>
    <row r="930" hidden="1" customHeight="1" spans="1:16">
      <c r="A930" s="167" t="s">
        <v>136</v>
      </c>
      <c r="B930" s="168" t="s">
        <v>136</v>
      </c>
      <c r="C930" s="478" t="s">
        <v>1766</v>
      </c>
      <c r="D930" s="169" t="s">
        <v>1768</v>
      </c>
      <c r="E930" s="168" t="s">
        <v>148</v>
      </c>
      <c r="F930" s="49" t="s">
        <v>863</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idden="1" customHeight="1" spans="1:16">
      <c r="A931" s="167" t="s">
        <v>136</v>
      </c>
      <c r="B931" s="168" t="s">
        <v>136</v>
      </c>
      <c r="C931" s="478" t="s">
        <v>1766</v>
      </c>
      <c r="D931" s="169" t="s">
        <v>1769</v>
      </c>
      <c r="E931" s="168" t="s">
        <v>148</v>
      </c>
      <c r="F931" s="49" t="s">
        <v>1770</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idden="1" customHeight="1" spans="1:16">
      <c r="A932" s="167" t="s">
        <v>136</v>
      </c>
      <c r="B932" s="168" t="s">
        <v>136</v>
      </c>
      <c r="C932" s="478" t="s">
        <v>1766</v>
      </c>
      <c r="D932" s="169" t="s">
        <v>1771</v>
      </c>
      <c r="E932" s="168" t="s">
        <v>148</v>
      </c>
      <c r="F932" s="49" t="s">
        <v>1772</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idden="1" customHeight="1" spans="1:16">
      <c r="A933" s="167" t="s">
        <v>136</v>
      </c>
      <c r="B933" s="168" t="s">
        <v>136</v>
      </c>
      <c r="C933" s="478" t="s">
        <v>1766</v>
      </c>
      <c r="D933" s="169" t="s">
        <v>1773</v>
      </c>
      <c r="E933" s="168" t="s">
        <v>148</v>
      </c>
      <c r="F933" s="49" t="s">
        <v>1774</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idden="1" customHeight="1" spans="1:16">
      <c r="A934" s="167" t="s">
        <v>136</v>
      </c>
      <c r="B934" s="168" t="s">
        <v>136</v>
      </c>
      <c r="C934" s="478" t="s">
        <v>1766</v>
      </c>
      <c r="D934" s="169" t="s">
        <v>1775</v>
      </c>
      <c r="E934" s="168" t="s">
        <v>148</v>
      </c>
      <c r="F934" s="49" t="s">
        <v>1776</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136</v>
      </c>
      <c r="B935" s="478" t="s">
        <v>1567</v>
      </c>
      <c r="C935" s="168"/>
      <c r="D935" s="477" t="s">
        <v>1777</v>
      </c>
      <c r="E935" s="168"/>
      <c r="F935" s="49" t="s">
        <v>1778</v>
      </c>
      <c r="G935" s="26">
        <f>SUMIF($C936:$C$1301,$D935,$G936:$G$1301)</f>
        <v>626919</v>
      </c>
      <c r="H935" s="26">
        <f>VLOOKUP(F935,全省预算!$F:$H,3,0)</f>
        <v>643000</v>
      </c>
      <c r="I935" s="26">
        <f>IFERROR(VLOOKUP(D935,全省调整!A:I,3,0),)</f>
        <v>656465</v>
      </c>
      <c r="J935" s="26">
        <f>VLOOKUP(F935,全省决算数!$B:$C,2,0)</f>
        <v>646893</v>
      </c>
      <c r="K935" s="428">
        <f t="shared" si="88"/>
        <v>1.032</v>
      </c>
      <c r="L935" s="428">
        <f t="shared" si="91"/>
        <v>1.006</v>
      </c>
      <c r="M935" s="428">
        <f t="shared" si="89"/>
        <v>0.985</v>
      </c>
      <c r="N935" s="133">
        <f t="shared" si="86"/>
        <v>0.032</v>
      </c>
      <c r="O935" s="176" t="str">
        <f t="shared" si="87"/>
        <v>是</v>
      </c>
      <c r="P935" s="176" t="str">
        <f t="shared" si="90"/>
        <v>是</v>
      </c>
    </row>
    <row r="936" hidden="1" customHeight="1" spans="1:16">
      <c r="A936" s="167" t="s">
        <v>136</v>
      </c>
      <c r="B936" s="168" t="s">
        <v>136</v>
      </c>
      <c r="C936" s="478" t="s">
        <v>1777</v>
      </c>
      <c r="D936" s="169" t="s">
        <v>1779</v>
      </c>
      <c r="E936" s="168" t="s">
        <v>148</v>
      </c>
      <c r="F936" s="49" t="s">
        <v>1780</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idden="1" customHeight="1" spans="1:16">
      <c r="A937" s="167" t="s">
        <v>136</v>
      </c>
      <c r="B937" s="168" t="s">
        <v>136</v>
      </c>
      <c r="C937" s="478" t="s">
        <v>1777</v>
      </c>
      <c r="D937" s="169" t="s">
        <v>1781</v>
      </c>
      <c r="E937" s="168" t="s">
        <v>148</v>
      </c>
      <c r="F937" s="49" t="s">
        <v>1782</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idden="1" customHeight="1" spans="1:16">
      <c r="A938" s="167" t="s">
        <v>136</v>
      </c>
      <c r="B938" s="168"/>
      <c r="C938" s="478" t="s">
        <v>1777</v>
      </c>
      <c r="D938" s="169" t="s">
        <v>1783</v>
      </c>
      <c r="E938" s="168" t="s">
        <v>148</v>
      </c>
      <c r="F938" s="49" t="s">
        <v>1784</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idden="1" customHeight="1" spans="1:16">
      <c r="A939" s="167" t="s">
        <v>136</v>
      </c>
      <c r="B939" s="168" t="s">
        <v>136</v>
      </c>
      <c r="C939" s="478" t="s">
        <v>1777</v>
      </c>
      <c r="D939" s="169" t="s">
        <v>1785</v>
      </c>
      <c r="E939" s="168" t="s">
        <v>148</v>
      </c>
      <c r="F939" s="49" t="s">
        <v>1786</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idden="1" customHeight="1" spans="1:16">
      <c r="A940" s="167" t="s">
        <v>136</v>
      </c>
      <c r="B940" s="168" t="s">
        <v>136</v>
      </c>
      <c r="C940" s="478" t="s">
        <v>1777</v>
      </c>
      <c r="D940" s="169" t="s">
        <v>1787</v>
      </c>
      <c r="E940" s="168" t="s">
        <v>148</v>
      </c>
      <c r="F940" s="49" t="s">
        <v>1788</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idden="1" customHeight="1" spans="1:16">
      <c r="A941" s="167" t="s">
        <v>136</v>
      </c>
      <c r="B941" s="168" t="s">
        <v>136</v>
      </c>
      <c r="C941" s="478" t="s">
        <v>1777</v>
      </c>
      <c r="D941" s="169" t="s">
        <v>1789</v>
      </c>
      <c r="E941" s="168" t="s">
        <v>148</v>
      </c>
      <c r="F941" s="27" t="s">
        <v>1790</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136</v>
      </c>
      <c r="B942" s="478" t="s">
        <v>1567</v>
      </c>
      <c r="C942" s="168"/>
      <c r="D942" s="169" t="s">
        <v>1791</v>
      </c>
      <c r="E942" s="168"/>
      <c r="F942" s="49" t="s">
        <v>1792</v>
      </c>
      <c r="G942" s="26">
        <f>SUMIF($C943:$C$1301,$D942,$G943:$G$1301)</f>
        <v>26949</v>
      </c>
      <c r="H942" s="26">
        <f>VLOOKUP(F942,全省预算!$F:$H,3,0)</f>
        <v>28000</v>
      </c>
      <c r="I942" s="26">
        <f>IFERROR(VLOOKUP(D942,全省调整!A:I,3,0),)</f>
        <v>137706</v>
      </c>
      <c r="J942" s="26">
        <f>VLOOKUP(F942,全省决算数!$B:$C,2,0)</f>
        <v>134617</v>
      </c>
      <c r="K942" s="428">
        <f t="shared" si="88"/>
        <v>4.995</v>
      </c>
      <c r="L942" s="428">
        <f t="shared" si="91"/>
        <v>4.808</v>
      </c>
      <c r="M942" s="428">
        <f t="shared" si="89"/>
        <v>0.978</v>
      </c>
      <c r="N942" s="133">
        <f t="shared" si="86"/>
        <v>3.995</v>
      </c>
      <c r="O942" s="176" t="str">
        <f t="shared" si="87"/>
        <v>是</v>
      </c>
      <c r="P942" s="176" t="str">
        <f t="shared" si="90"/>
        <v>是</v>
      </c>
    </row>
    <row r="943" hidden="1" customHeight="1" spans="1:16">
      <c r="A943" s="167" t="s">
        <v>136</v>
      </c>
      <c r="B943" s="168" t="s">
        <v>136</v>
      </c>
      <c r="C943" s="478" t="s">
        <v>1791</v>
      </c>
      <c r="D943" s="169" t="s">
        <v>1793</v>
      </c>
      <c r="E943" s="168" t="s">
        <v>148</v>
      </c>
      <c r="F943" s="51" t="s">
        <v>1794</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idden="1" customHeight="1" spans="1:16">
      <c r="A944" s="167" t="s">
        <v>136</v>
      </c>
      <c r="B944" s="168"/>
      <c r="C944" s="478" t="s">
        <v>1791</v>
      </c>
      <c r="D944" s="169" t="s">
        <v>1795</v>
      </c>
      <c r="E944" s="168" t="s">
        <v>148</v>
      </c>
      <c r="F944" s="49" t="s">
        <v>1796</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idden="1" customHeight="1" spans="1:16">
      <c r="A945" s="167" t="s">
        <v>136</v>
      </c>
      <c r="B945" s="168" t="s">
        <v>136</v>
      </c>
      <c r="C945" s="478" t="s">
        <v>1791</v>
      </c>
      <c r="D945" s="169" t="s">
        <v>1797</v>
      </c>
      <c r="E945" s="168" t="s">
        <v>148</v>
      </c>
      <c r="F945" s="49" t="s">
        <v>1798</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136</v>
      </c>
      <c r="B946" s="478" t="s">
        <v>1567</v>
      </c>
      <c r="C946" s="168"/>
      <c r="D946" s="477" t="s">
        <v>1799</v>
      </c>
      <c r="E946" s="168"/>
      <c r="F946" s="48" t="s">
        <v>1800</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idden="1" customHeight="1" spans="1:16">
      <c r="A947" s="167" t="s">
        <v>136</v>
      </c>
      <c r="B947" s="168" t="s">
        <v>136</v>
      </c>
      <c r="C947" s="478" t="s">
        <v>1799</v>
      </c>
      <c r="D947" s="169" t="s">
        <v>1801</v>
      </c>
      <c r="E947" s="168" t="s">
        <v>148</v>
      </c>
      <c r="F947" s="27" t="s">
        <v>1802</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idden="1" customHeight="1" spans="1:16">
      <c r="A948" s="167" t="s">
        <v>136</v>
      </c>
      <c r="B948" s="168" t="s">
        <v>136</v>
      </c>
      <c r="C948" s="478" t="s">
        <v>1799</v>
      </c>
      <c r="D948" s="169" t="s">
        <v>1803</v>
      </c>
      <c r="E948" s="168" t="s">
        <v>148</v>
      </c>
      <c r="F948" s="27" t="s">
        <v>1804</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idden="1" customHeight="1" spans="1:16">
      <c r="A949" s="167"/>
      <c r="B949" s="180"/>
      <c r="C949" s="478" t="s">
        <v>1799</v>
      </c>
      <c r="D949" s="477" t="s">
        <v>1805</v>
      </c>
      <c r="E949" s="168" t="s">
        <v>148</v>
      </c>
      <c r="F949" s="27" t="s">
        <v>1806</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78" t="s">
        <v>1567</v>
      </c>
      <c r="C950" s="168"/>
      <c r="D950" s="27">
        <v>21399</v>
      </c>
      <c r="E950" s="168"/>
      <c r="F950" s="51" t="s">
        <v>1807</v>
      </c>
      <c r="G950" s="26">
        <f>SUMIF($C951:$C$1301,$D950,$G951:$G$1301)</f>
        <v>174673</v>
      </c>
      <c r="H950" s="26">
        <f>VLOOKUP(F950,全省预算!$F:$H,3,0)</f>
        <v>177000</v>
      </c>
      <c r="I950" s="26">
        <f>IFERROR(VLOOKUP(D950,全省调整!A:I,3,0),)</f>
        <v>218393</v>
      </c>
      <c r="J950" s="26">
        <f>VLOOKUP(F950,全省决算数!$B:$C,2,0)</f>
        <v>163414</v>
      </c>
      <c r="K950" s="428">
        <f t="shared" si="88"/>
        <v>0.936</v>
      </c>
      <c r="L950" s="428">
        <f t="shared" si="91"/>
        <v>0.923</v>
      </c>
      <c r="M950" s="428">
        <f t="shared" si="89"/>
        <v>0.748</v>
      </c>
      <c r="N950" s="133">
        <f t="shared" si="86"/>
        <v>-0.064</v>
      </c>
      <c r="O950" s="176" t="str">
        <f t="shared" si="87"/>
        <v>是</v>
      </c>
      <c r="P950" s="176" t="str">
        <f t="shared" si="90"/>
        <v>是</v>
      </c>
    </row>
    <row r="951" hidden="1" customHeight="1" spans="1:16">
      <c r="A951" s="167"/>
      <c r="B951" s="168"/>
      <c r="C951" s="27">
        <v>21399</v>
      </c>
      <c r="D951" s="27">
        <v>2139901</v>
      </c>
      <c r="E951" s="168" t="s">
        <v>148</v>
      </c>
      <c r="F951" s="51" t="s">
        <v>1808</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idden="1" customHeight="1" spans="1:16">
      <c r="A952" s="167"/>
      <c r="B952" s="168"/>
      <c r="C952" s="27">
        <v>21399</v>
      </c>
      <c r="D952" s="27">
        <v>2139999</v>
      </c>
      <c r="E952" s="168" t="s">
        <v>148</v>
      </c>
      <c r="F952" s="51" t="s">
        <v>1809</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135</v>
      </c>
      <c r="B953" s="168" t="s">
        <v>136</v>
      </c>
      <c r="C953" s="168"/>
      <c r="D953" s="169" t="s">
        <v>1810</v>
      </c>
      <c r="E953" s="168"/>
      <c r="F953" s="48" t="s">
        <v>1811</v>
      </c>
      <c r="G953" s="170">
        <f>SUMIF($B954:$B$1301,$D953,$G954:$G$1301)</f>
        <v>6401574</v>
      </c>
      <c r="H953" s="170">
        <f>VLOOKUP(F953,全省预算!$F:$H,3,0)</f>
        <v>6647000</v>
      </c>
      <c r="I953" s="170">
        <f>SUMIF($B954:$B$1301,$D953,$I954:$I$1301)</f>
        <v>6105414</v>
      </c>
      <c r="J953" s="170">
        <f>VLOOKUP(F953,全省决算数!$B:$C,2,0)</f>
        <v>6040077</v>
      </c>
      <c r="K953" s="426">
        <f t="shared" si="88"/>
        <v>0.944</v>
      </c>
      <c r="L953" s="426">
        <f t="shared" si="91"/>
        <v>0.909</v>
      </c>
      <c r="M953" s="426">
        <f t="shared" si="89"/>
        <v>0.989</v>
      </c>
      <c r="N953" s="133">
        <f t="shared" si="92"/>
        <v>-0.056</v>
      </c>
      <c r="O953" s="176" t="str">
        <f t="shared" si="87"/>
        <v>是</v>
      </c>
      <c r="P953" s="176" t="str">
        <f t="shared" si="90"/>
        <v>是</v>
      </c>
    </row>
    <row r="954" ht="21.95" customHeight="1" spans="1:16">
      <c r="A954" s="167" t="s">
        <v>136</v>
      </c>
      <c r="B954" s="478" t="s">
        <v>1810</v>
      </c>
      <c r="C954" s="168"/>
      <c r="D954" s="477" t="s">
        <v>1812</v>
      </c>
      <c r="E954" s="168"/>
      <c r="F954" s="49" t="s">
        <v>1813</v>
      </c>
      <c r="G954" s="26">
        <f>SUMIF($C955:$C$1301,$D954,$G955:$G$1301)</f>
        <v>2935085</v>
      </c>
      <c r="H954" s="26">
        <f>VLOOKUP(F954,全省预算!$F:$H,3,0)</f>
        <v>3079000</v>
      </c>
      <c r="I954" s="26">
        <f>IFERROR(VLOOKUP(D954,全省调整!A:I,3,0),)</f>
        <v>2404054</v>
      </c>
      <c r="J954" s="26">
        <f>VLOOKUP(F954,全省决算数!$B:$C,2,0)</f>
        <v>2372592</v>
      </c>
      <c r="K954" s="428">
        <f t="shared" si="88"/>
        <v>0.808</v>
      </c>
      <c r="L954" s="428">
        <f t="shared" si="91"/>
        <v>0.771</v>
      </c>
      <c r="M954" s="428">
        <f t="shared" si="89"/>
        <v>0.987</v>
      </c>
      <c r="N954" s="135">
        <f t="shared" si="92"/>
        <v>-0.192</v>
      </c>
      <c r="O954" s="176" t="str">
        <f t="shared" si="87"/>
        <v>是</v>
      </c>
      <c r="P954" s="176" t="str">
        <f t="shared" si="90"/>
        <v>是</v>
      </c>
    </row>
    <row r="955" hidden="1" customHeight="1" spans="1:16">
      <c r="A955" s="167" t="s">
        <v>136</v>
      </c>
      <c r="B955" s="168" t="s">
        <v>136</v>
      </c>
      <c r="C955" s="478" t="s">
        <v>1812</v>
      </c>
      <c r="D955" s="169" t="s">
        <v>1814</v>
      </c>
      <c r="E955" s="168" t="s">
        <v>148</v>
      </c>
      <c r="F955" s="49" t="s">
        <v>142</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idden="1" customHeight="1" spans="1:16">
      <c r="A956" s="167" t="s">
        <v>136</v>
      </c>
      <c r="B956" s="168"/>
      <c r="C956" s="478" t="s">
        <v>1812</v>
      </c>
      <c r="D956" s="169" t="s">
        <v>1815</v>
      </c>
      <c r="E956" s="168" t="s">
        <v>148</v>
      </c>
      <c r="F956" s="49" t="s">
        <v>144</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idden="1" customHeight="1" spans="1:16">
      <c r="A957" s="167" t="s">
        <v>136</v>
      </c>
      <c r="B957" s="168" t="s">
        <v>136</v>
      </c>
      <c r="C957" s="478" t="s">
        <v>1812</v>
      </c>
      <c r="D957" s="169" t="s">
        <v>1816</v>
      </c>
      <c r="E957" s="168" t="s">
        <v>148</v>
      </c>
      <c r="F957" s="49" t="s">
        <v>146</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idden="1" customHeight="1" spans="1:16">
      <c r="A958" s="167" t="s">
        <v>136</v>
      </c>
      <c r="B958" s="168" t="s">
        <v>136</v>
      </c>
      <c r="C958" s="478" t="s">
        <v>1812</v>
      </c>
      <c r="D958" s="169" t="s">
        <v>1817</v>
      </c>
      <c r="E958" s="168" t="s">
        <v>148</v>
      </c>
      <c r="F958" s="49" t="s">
        <v>1818</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idden="1" customHeight="1" spans="1:16">
      <c r="A959" s="167"/>
      <c r="B959" s="168"/>
      <c r="C959" s="478" t="s">
        <v>1812</v>
      </c>
      <c r="D959" s="169" t="s">
        <v>1819</v>
      </c>
      <c r="E959" s="168" t="s">
        <v>148</v>
      </c>
      <c r="F959" s="49" t="s">
        <v>1820</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idden="1" customHeight="1" spans="1:16">
      <c r="A960" s="167"/>
      <c r="B960" s="168"/>
      <c r="C960" s="478" t="s">
        <v>1812</v>
      </c>
      <c r="D960" s="169" t="s">
        <v>1821</v>
      </c>
      <c r="E960" s="168" t="s">
        <v>148</v>
      </c>
      <c r="F960" s="49" t="s">
        <v>1822</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idden="1" customHeight="1" spans="1:16">
      <c r="A961" s="167" t="s">
        <v>136</v>
      </c>
      <c r="B961" s="168" t="s">
        <v>136</v>
      </c>
      <c r="C961" s="478" t="s">
        <v>1812</v>
      </c>
      <c r="D961" s="169" t="s">
        <v>1823</v>
      </c>
      <c r="E961" s="168" t="s">
        <v>148</v>
      </c>
      <c r="F961" s="49" t="s">
        <v>1824</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idden="1" customHeight="1" spans="1:16">
      <c r="A962" s="167" t="s">
        <v>136</v>
      </c>
      <c r="B962" s="168" t="s">
        <v>136</v>
      </c>
      <c r="C962" s="478" t="s">
        <v>1812</v>
      </c>
      <c r="D962" s="169" t="s">
        <v>1825</v>
      </c>
      <c r="E962" s="168" t="s">
        <v>148</v>
      </c>
      <c r="F962" s="49" t="s">
        <v>1826</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idden="1" customHeight="1" spans="1:16">
      <c r="A963" s="167" t="s">
        <v>136</v>
      </c>
      <c r="B963" s="168" t="s">
        <v>136</v>
      </c>
      <c r="C963" s="478" t="s">
        <v>1812</v>
      </c>
      <c r="D963" s="169" t="s">
        <v>1827</v>
      </c>
      <c r="E963" s="168" t="s">
        <v>148</v>
      </c>
      <c r="F963" s="49" t="s">
        <v>1828</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idden="1" customHeight="1" spans="1:16">
      <c r="A964" s="167" t="s">
        <v>136</v>
      </c>
      <c r="B964" s="168" t="s">
        <v>136</v>
      </c>
      <c r="C964" s="478" t="s">
        <v>1812</v>
      </c>
      <c r="D964" s="169" t="s">
        <v>1829</v>
      </c>
      <c r="E964" s="168" t="s">
        <v>148</v>
      </c>
      <c r="F964" s="49" t="s">
        <v>1830</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idden="1" customHeight="1" spans="1:16">
      <c r="A965" s="167" t="s">
        <v>136</v>
      </c>
      <c r="B965" s="168" t="s">
        <v>136</v>
      </c>
      <c r="C965" s="478" t="s">
        <v>1812</v>
      </c>
      <c r="D965" s="169" t="s">
        <v>1831</v>
      </c>
      <c r="E965" s="168" t="s">
        <v>148</v>
      </c>
      <c r="F965" s="49" t="s">
        <v>1832</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idden="1" customHeight="1" spans="1:16">
      <c r="A966" s="167" t="s">
        <v>136</v>
      </c>
      <c r="B966" s="168" t="s">
        <v>136</v>
      </c>
      <c r="C966" s="478" t="s">
        <v>1812</v>
      </c>
      <c r="D966" s="169" t="s">
        <v>1833</v>
      </c>
      <c r="E966" s="168" t="s">
        <v>148</v>
      </c>
      <c r="F966" s="49" t="s">
        <v>1834</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idden="1" customHeight="1" spans="1:16">
      <c r="A967" s="167" t="s">
        <v>136</v>
      </c>
      <c r="B967" s="168" t="s">
        <v>136</v>
      </c>
      <c r="C967" s="478" t="s">
        <v>1812</v>
      </c>
      <c r="D967" s="169" t="s">
        <v>1835</v>
      </c>
      <c r="E967" s="168" t="s">
        <v>148</v>
      </c>
      <c r="F967" s="49" t="s">
        <v>1836</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idden="1" customHeight="1" spans="1:16">
      <c r="A968" s="167" t="s">
        <v>136</v>
      </c>
      <c r="B968" s="168" t="s">
        <v>136</v>
      </c>
      <c r="C968" s="478" t="s">
        <v>1812</v>
      </c>
      <c r="D968" s="169" t="s">
        <v>1837</v>
      </c>
      <c r="E968" s="168" t="s">
        <v>148</v>
      </c>
      <c r="F968" s="49" t="s">
        <v>1838</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idden="1" customHeight="1" spans="1:16">
      <c r="A969" s="167" t="s">
        <v>136</v>
      </c>
      <c r="B969" s="168" t="s">
        <v>136</v>
      </c>
      <c r="C969" s="478" t="s">
        <v>1812</v>
      </c>
      <c r="D969" s="169" t="s">
        <v>1839</v>
      </c>
      <c r="E969" s="168" t="s">
        <v>148</v>
      </c>
      <c r="F969" s="49" t="s">
        <v>1840</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idden="1" customHeight="1" spans="1:16">
      <c r="A970" s="167" t="s">
        <v>136</v>
      </c>
      <c r="B970" s="168" t="s">
        <v>136</v>
      </c>
      <c r="C970" s="478" t="s">
        <v>1812</v>
      </c>
      <c r="D970" s="169" t="s">
        <v>1841</v>
      </c>
      <c r="E970" s="168" t="s">
        <v>148</v>
      </c>
      <c r="F970" s="49" t="s">
        <v>1842</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idden="1" customHeight="1" spans="1:16">
      <c r="A971" s="167" t="s">
        <v>136</v>
      </c>
      <c r="B971" s="168" t="s">
        <v>136</v>
      </c>
      <c r="C971" s="478" t="s">
        <v>1812</v>
      </c>
      <c r="D971" s="169" t="s">
        <v>1843</v>
      </c>
      <c r="E971" s="168" t="s">
        <v>148</v>
      </c>
      <c r="F971" s="49" t="s">
        <v>1844</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idden="1" customHeight="1" spans="1:16">
      <c r="A972" s="167" t="s">
        <v>136</v>
      </c>
      <c r="B972" s="168" t="s">
        <v>136</v>
      </c>
      <c r="C972" s="478" t="s">
        <v>1812</v>
      </c>
      <c r="D972" s="169" t="s">
        <v>1845</v>
      </c>
      <c r="E972" s="168" t="s">
        <v>148</v>
      </c>
      <c r="F972" s="49" t="s">
        <v>1846</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idden="1" customHeight="1" spans="1:16">
      <c r="A973" s="167" t="s">
        <v>136</v>
      </c>
      <c r="B973" s="168" t="s">
        <v>136</v>
      </c>
      <c r="C973" s="478" t="s">
        <v>1812</v>
      </c>
      <c r="D973" s="169" t="s">
        <v>1847</v>
      </c>
      <c r="E973" s="168" t="s">
        <v>148</v>
      </c>
      <c r="F973" s="49" t="s">
        <v>1848</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idden="1" customHeight="1" spans="1:16">
      <c r="A974" s="167" t="s">
        <v>136</v>
      </c>
      <c r="B974" s="168" t="s">
        <v>136</v>
      </c>
      <c r="C974" s="478" t="s">
        <v>1812</v>
      </c>
      <c r="D974" s="169" t="s">
        <v>1849</v>
      </c>
      <c r="E974" s="168" t="s">
        <v>148</v>
      </c>
      <c r="F974" s="49" t="s">
        <v>1850</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idden="1" customHeight="1" spans="1:16">
      <c r="A975" s="167" t="s">
        <v>136</v>
      </c>
      <c r="B975" s="168" t="s">
        <v>136</v>
      </c>
      <c r="C975" s="478" t="s">
        <v>1812</v>
      </c>
      <c r="D975" s="169" t="s">
        <v>1851</v>
      </c>
      <c r="E975" s="168" t="s">
        <v>148</v>
      </c>
      <c r="F975" s="49" t="s">
        <v>1852</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idden="1" customHeight="1" spans="1:16">
      <c r="A976" s="167" t="s">
        <v>136</v>
      </c>
      <c r="B976" s="168" t="s">
        <v>136</v>
      </c>
      <c r="C976" s="478" t="s">
        <v>1812</v>
      </c>
      <c r="D976" s="169" t="s">
        <v>1853</v>
      </c>
      <c r="E976" s="168" t="s">
        <v>148</v>
      </c>
      <c r="F976" s="49" t="s">
        <v>1854</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idden="1" customHeight="1" spans="1:16">
      <c r="A977" s="167" t="s">
        <v>136</v>
      </c>
      <c r="B977" s="168" t="s">
        <v>136</v>
      </c>
      <c r="C977" s="478" t="s">
        <v>1812</v>
      </c>
      <c r="D977" s="169" t="s">
        <v>1855</v>
      </c>
      <c r="E977" s="168" t="s">
        <v>148</v>
      </c>
      <c r="F977" s="49" t="s">
        <v>1856</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idden="1" customHeight="1" spans="1:16">
      <c r="A978" s="167" t="s">
        <v>136</v>
      </c>
      <c r="B978" s="168" t="s">
        <v>136</v>
      </c>
      <c r="C978" s="478" t="s">
        <v>1812</v>
      </c>
      <c r="D978" s="169" t="s">
        <v>1857</v>
      </c>
      <c r="E978" s="168" t="s">
        <v>148</v>
      </c>
      <c r="F978" s="49" t="s">
        <v>1858</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idden="1" customHeight="1" spans="1:16">
      <c r="A979" s="167" t="s">
        <v>136</v>
      </c>
      <c r="B979" s="168" t="s">
        <v>136</v>
      </c>
      <c r="C979" s="478" t="s">
        <v>1812</v>
      </c>
      <c r="D979" s="169" t="s">
        <v>1859</v>
      </c>
      <c r="E979" s="168" t="s">
        <v>148</v>
      </c>
      <c r="F979" s="49" t="s">
        <v>1860</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idden="1" customHeight="1" spans="1:16">
      <c r="A980" s="167" t="s">
        <v>136</v>
      </c>
      <c r="B980" s="168" t="s">
        <v>136</v>
      </c>
      <c r="C980" s="478" t="s">
        <v>1812</v>
      </c>
      <c r="D980" s="169" t="s">
        <v>1861</v>
      </c>
      <c r="E980" s="168" t="s">
        <v>148</v>
      </c>
      <c r="F980" s="49" t="s">
        <v>1862</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idden="1" customHeight="1" spans="1:16">
      <c r="A981" s="167" t="s">
        <v>136</v>
      </c>
      <c r="B981" s="168" t="s">
        <v>136</v>
      </c>
      <c r="C981" s="478" t="s">
        <v>1812</v>
      </c>
      <c r="D981" s="169" t="s">
        <v>1863</v>
      </c>
      <c r="E981" s="168" t="s">
        <v>148</v>
      </c>
      <c r="F981" s="49" t="s">
        <v>1864</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idden="1" customHeight="1" spans="1:16">
      <c r="A982" s="167" t="s">
        <v>136</v>
      </c>
      <c r="B982" s="168" t="s">
        <v>136</v>
      </c>
      <c r="C982" s="478" t="s">
        <v>1812</v>
      </c>
      <c r="D982" s="169" t="s">
        <v>1865</v>
      </c>
      <c r="E982" s="168" t="s">
        <v>148</v>
      </c>
      <c r="F982" s="49" t="s">
        <v>1866</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idden="1" customHeight="1" spans="1:16">
      <c r="A983" s="167" t="s">
        <v>136</v>
      </c>
      <c r="B983" s="168" t="s">
        <v>136</v>
      </c>
      <c r="C983" s="478" t="s">
        <v>1812</v>
      </c>
      <c r="D983" s="169" t="s">
        <v>1867</v>
      </c>
      <c r="E983" s="168" t="s">
        <v>148</v>
      </c>
      <c r="F983" s="49" t="s">
        <v>1868</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136</v>
      </c>
      <c r="B984" s="478" t="s">
        <v>1810</v>
      </c>
      <c r="C984" s="168"/>
      <c r="D984" s="169" t="s">
        <v>1869</v>
      </c>
      <c r="E984" s="168"/>
      <c r="F984" s="49" t="s">
        <v>1870</v>
      </c>
      <c r="G984" s="26">
        <f>SUMIF($C985:$C$1301,$D984,$G985:$G$1301)</f>
        <v>485751</v>
      </c>
      <c r="H984" s="26">
        <f>VLOOKUP(F984,全省预算!$F:$H,3,0)</f>
        <v>504000</v>
      </c>
      <c r="I984" s="26">
        <f>IFERROR(VLOOKUP(D984,全省调整!A:I,3,0),)</f>
        <v>523027</v>
      </c>
      <c r="J984" s="26">
        <f>VLOOKUP(F984,全省决算数!$B:$C,2,0)</f>
        <v>522634</v>
      </c>
      <c r="K984" s="428">
        <f t="shared" si="94"/>
        <v>1.076</v>
      </c>
      <c r="L984" s="428">
        <f t="shared" si="97"/>
        <v>1.037</v>
      </c>
      <c r="M984" s="428">
        <f t="shared" si="95"/>
        <v>0.999</v>
      </c>
      <c r="N984" s="135">
        <f t="shared" si="92"/>
        <v>0.076</v>
      </c>
      <c r="O984" s="176" t="str">
        <f t="shared" si="93"/>
        <v>是</v>
      </c>
      <c r="P984" s="176" t="str">
        <f t="shared" si="96"/>
        <v>是</v>
      </c>
    </row>
    <row r="985" hidden="1" customHeight="1" spans="1:16">
      <c r="A985" s="167" t="s">
        <v>136</v>
      </c>
      <c r="B985" s="168" t="s">
        <v>136</v>
      </c>
      <c r="C985" s="478" t="s">
        <v>1869</v>
      </c>
      <c r="D985" s="169" t="s">
        <v>1871</v>
      </c>
      <c r="E985" s="168" t="s">
        <v>148</v>
      </c>
      <c r="F985" s="49" t="s">
        <v>142</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idden="1" customHeight="1" spans="1:16">
      <c r="A986" s="167" t="s">
        <v>136</v>
      </c>
      <c r="B986" s="168" t="s">
        <v>136</v>
      </c>
      <c r="C986" s="478" t="s">
        <v>1869</v>
      </c>
      <c r="D986" s="169" t="s">
        <v>1872</v>
      </c>
      <c r="E986" s="168" t="s">
        <v>148</v>
      </c>
      <c r="F986" s="49" t="s">
        <v>144</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idden="1" customHeight="1" spans="1:16">
      <c r="A987" s="167" t="s">
        <v>136</v>
      </c>
      <c r="B987" s="168" t="s">
        <v>136</v>
      </c>
      <c r="C987" s="478" t="s">
        <v>1869</v>
      </c>
      <c r="D987" s="169" t="s">
        <v>1873</v>
      </c>
      <c r="E987" s="168" t="s">
        <v>148</v>
      </c>
      <c r="F987" s="49" t="s">
        <v>146</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idden="1" customHeight="1" spans="1:16">
      <c r="A988" s="167" t="s">
        <v>136</v>
      </c>
      <c r="B988" s="168" t="s">
        <v>136</v>
      </c>
      <c r="C988" s="478" t="s">
        <v>1869</v>
      </c>
      <c r="D988" s="169" t="s">
        <v>1874</v>
      </c>
      <c r="E988" s="168" t="s">
        <v>148</v>
      </c>
      <c r="F988" s="49" t="s">
        <v>1875</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idden="1" customHeight="1" spans="1:16">
      <c r="A989" s="167" t="s">
        <v>136</v>
      </c>
      <c r="B989" s="168" t="s">
        <v>136</v>
      </c>
      <c r="C989" s="478" t="s">
        <v>1869</v>
      </c>
      <c r="D989" s="169" t="s">
        <v>1876</v>
      </c>
      <c r="E989" s="168" t="s">
        <v>148</v>
      </c>
      <c r="F989" s="49" t="s">
        <v>1877</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idden="1" customHeight="1" spans="1:16">
      <c r="A990" s="167" t="s">
        <v>136</v>
      </c>
      <c r="B990" s="168"/>
      <c r="C990" s="478" t="s">
        <v>1869</v>
      </c>
      <c r="D990" s="169" t="s">
        <v>1878</v>
      </c>
      <c r="E990" s="168" t="s">
        <v>148</v>
      </c>
      <c r="F990" s="49" t="s">
        <v>1879</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idden="1" customHeight="1" spans="1:16">
      <c r="A991" s="167" t="s">
        <v>136</v>
      </c>
      <c r="B991" s="168" t="s">
        <v>136</v>
      </c>
      <c r="C991" s="478" t="s">
        <v>1869</v>
      </c>
      <c r="D991" s="169" t="s">
        <v>1880</v>
      </c>
      <c r="E991" s="168" t="s">
        <v>148</v>
      </c>
      <c r="F991" s="49" t="s">
        <v>1881</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idden="1" customHeight="1" spans="1:16">
      <c r="A992" s="167" t="s">
        <v>136</v>
      </c>
      <c r="B992" s="168" t="s">
        <v>136</v>
      </c>
      <c r="C992" s="478" t="s">
        <v>1869</v>
      </c>
      <c r="D992" s="169" t="s">
        <v>1882</v>
      </c>
      <c r="E992" s="168" t="s">
        <v>148</v>
      </c>
      <c r="F992" s="49" t="s">
        <v>1883</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idden="1" customHeight="1" spans="1:16">
      <c r="A993" s="167"/>
      <c r="B993" s="168"/>
      <c r="C993" s="478" t="s">
        <v>1869</v>
      </c>
      <c r="D993" s="477" t="s">
        <v>1884</v>
      </c>
      <c r="E993" s="168" t="s">
        <v>148</v>
      </c>
      <c r="F993" s="49" t="s">
        <v>1885</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136</v>
      </c>
      <c r="B994" s="478" t="s">
        <v>1810</v>
      </c>
      <c r="C994" s="168"/>
      <c r="D994" s="169" t="s">
        <v>1886</v>
      </c>
      <c r="E994" s="168"/>
      <c r="F994" s="49" t="s">
        <v>1887</v>
      </c>
      <c r="G994" s="26">
        <f>SUMIF($C995:$C$1301,$D994,$G995:$G$1301)</f>
        <v>76244</v>
      </c>
      <c r="H994" s="26">
        <f>VLOOKUP(F994,全省预算!$F:$H,3,0)</f>
        <v>77500</v>
      </c>
      <c r="I994" s="26">
        <f>IFERROR(VLOOKUP(D994,全省调整!A:I,3,0),)</f>
        <v>44868</v>
      </c>
      <c r="J994" s="26">
        <f>VLOOKUP(F994,全省决算数!$B:$C,2,0)</f>
        <v>43906</v>
      </c>
      <c r="K994" s="428">
        <f t="shared" si="94"/>
        <v>0.576</v>
      </c>
      <c r="L994" s="428">
        <f t="shared" si="97"/>
        <v>0.567</v>
      </c>
      <c r="M994" s="428">
        <f t="shared" si="95"/>
        <v>0.979</v>
      </c>
      <c r="N994" s="135">
        <f t="shared" si="92"/>
        <v>-0.424</v>
      </c>
      <c r="O994" s="176" t="str">
        <f t="shared" si="93"/>
        <v>是</v>
      </c>
      <c r="P994" s="176" t="str">
        <f t="shared" si="96"/>
        <v>是</v>
      </c>
    </row>
    <row r="995" hidden="1" customHeight="1" spans="1:16">
      <c r="A995" s="167" t="s">
        <v>136</v>
      </c>
      <c r="B995" s="168" t="s">
        <v>136</v>
      </c>
      <c r="C995" s="478" t="s">
        <v>1886</v>
      </c>
      <c r="D995" s="169" t="s">
        <v>1888</v>
      </c>
      <c r="E995" s="168" t="s">
        <v>148</v>
      </c>
      <c r="F995" s="49" t="s">
        <v>142</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idden="1" customHeight="1" spans="1:16">
      <c r="A996" s="167" t="s">
        <v>136</v>
      </c>
      <c r="B996" s="168" t="s">
        <v>136</v>
      </c>
      <c r="C996" s="478" t="s">
        <v>1886</v>
      </c>
      <c r="D996" s="169" t="s">
        <v>1889</v>
      </c>
      <c r="E996" s="168" t="s">
        <v>148</v>
      </c>
      <c r="F996" s="49" t="s">
        <v>144</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idden="1" customHeight="1" spans="1:16">
      <c r="A997" s="167" t="s">
        <v>136</v>
      </c>
      <c r="B997" s="168" t="s">
        <v>136</v>
      </c>
      <c r="C997" s="478" t="s">
        <v>1886</v>
      </c>
      <c r="D997" s="169" t="s">
        <v>1890</v>
      </c>
      <c r="E997" s="168" t="s">
        <v>148</v>
      </c>
      <c r="F997" s="49" t="s">
        <v>146</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idden="1" customHeight="1" spans="1:16">
      <c r="A998" s="167" t="s">
        <v>136</v>
      </c>
      <c r="B998" s="168" t="s">
        <v>136</v>
      </c>
      <c r="C998" s="478" t="s">
        <v>1886</v>
      </c>
      <c r="D998" s="169" t="s">
        <v>1891</v>
      </c>
      <c r="E998" s="168" t="s">
        <v>148</v>
      </c>
      <c r="F998" s="49" t="s">
        <v>1892</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idden="1" customHeight="1" spans="1:16">
      <c r="A999" s="167" t="s">
        <v>136</v>
      </c>
      <c r="B999" s="168" t="s">
        <v>136</v>
      </c>
      <c r="C999" s="478" t="s">
        <v>1886</v>
      </c>
      <c r="D999" s="169" t="s">
        <v>1893</v>
      </c>
      <c r="E999" s="168" t="s">
        <v>148</v>
      </c>
      <c r="F999" s="49" t="s">
        <v>1894</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idden="1" customHeight="1" spans="1:16">
      <c r="A1000" s="167" t="s">
        <v>136</v>
      </c>
      <c r="B1000" s="168"/>
      <c r="C1000" s="478" t="s">
        <v>1886</v>
      </c>
      <c r="D1000" s="169" t="s">
        <v>1895</v>
      </c>
      <c r="E1000" s="168" t="s">
        <v>148</v>
      </c>
      <c r="F1000" s="49" t="s">
        <v>1896</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idden="1" customHeight="1" spans="1:16">
      <c r="A1001" s="167" t="s">
        <v>136</v>
      </c>
      <c r="B1001" s="168" t="s">
        <v>136</v>
      </c>
      <c r="C1001" s="478" t="s">
        <v>1886</v>
      </c>
      <c r="D1001" s="169" t="s">
        <v>1897</v>
      </c>
      <c r="E1001" s="168" t="s">
        <v>148</v>
      </c>
      <c r="F1001" s="49" t="s">
        <v>1898</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idden="1" customHeight="1" spans="1:16">
      <c r="A1002" s="167" t="s">
        <v>136</v>
      </c>
      <c r="B1002" s="168" t="s">
        <v>136</v>
      </c>
      <c r="C1002" s="478" t="s">
        <v>1886</v>
      </c>
      <c r="D1002" s="169" t="s">
        <v>1899</v>
      </c>
      <c r="E1002" s="168" t="s">
        <v>148</v>
      </c>
      <c r="F1002" s="49" t="s">
        <v>1900</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idden="1" customHeight="1" spans="1:16">
      <c r="A1003" s="167" t="s">
        <v>136</v>
      </c>
      <c r="B1003" s="168" t="s">
        <v>136</v>
      </c>
      <c r="C1003" s="478" t="s">
        <v>1886</v>
      </c>
      <c r="D1003" s="169" t="s">
        <v>1901</v>
      </c>
      <c r="E1003" s="168" t="s">
        <v>148</v>
      </c>
      <c r="F1003" s="49" t="s">
        <v>1902</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136</v>
      </c>
      <c r="B1004" s="478" t="s">
        <v>1810</v>
      </c>
      <c r="C1004" s="168"/>
      <c r="D1004" s="169" t="s">
        <v>1903</v>
      </c>
      <c r="E1004" s="168"/>
      <c r="F1004" s="49" t="s">
        <v>1904</v>
      </c>
      <c r="G1004" s="26">
        <f>SUMIF($C1005:$C$1301,$D1004,$G1005:$G$1301)</f>
        <v>100642</v>
      </c>
      <c r="H1004" s="26">
        <f>VLOOKUP(F1004,全省预算!$F:$H,3,0)</f>
        <v>103600</v>
      </c>
      <c r="I1004" s="26">
        <f>IFERROR(VLOOKUP(D1004,全省调整!A:I,3,0),)</f>
        <v>137497</v>
      </c>
      <c r="J1004" s="26">
        <f>VLOOKUP(F1004,全省决算数!$B:$C,2,0)</f>
        <v>135558</v>
      </c>
      <c r="K1004" s="428">
        <f t="shared" si="94"/>
        <v>1.347</v>
      </c>
      <c r="L1004" s="428">
        <f t="shared" si="97"/>
        <v>1.308</v>
      </c>
      <c r="M1004" s="428">
        <f t="shared" si="95"/>
        <v>0.986</v>
      </c>
      <c r="N1004" s="135">
        <f t="shared" si="92"/>
        <v>0.347</v>
      </c>
      <c r="O1004" s="176" t="str">
        <f t="shared" si="93"/>
        <v>是</v>
      </c>
      <c r="P1004" s="176" t="str">
        <f t="shared" si="96"/>
        <v>是</v>
      </c>
    </row>
    <row r="1005" hidden="1" customHeight="1" spans="1:16">
      <c r="A1005" s="167" t="s">
        <v>136</v>
      </c>
      <c r="B1005" s="168" t="s">
        <v>136</v>
      </c>
      <c r="C1005" s="478" t="s">
        <v>1903</v>
      </c>
      <c r="D1005" s="169" t="s">
        <v>1905</v>
      </c>
      <c r="E1005" s="168" t="s">
        <v>148</v>
      </c>
      <c r="F1005" s="49" t="s">
        <v>1906</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idden="1" customHeight="1" spans="1:16">
      <c r="A1006" s="167" t="s">
        <v>136</v>
      </c>
      <c r="B1006" s="168" t="s">
        <v>136</v>
      </c>
      <c r="C1006" s="478" t="s">
        <v>1903</v>
      </c>
      <c r="D1006" s="169" t="s">
        <v>1907</v>
      </c>
      <c r="E1006" s="168" t="s">
        <v>148</v>
      </c>
      <c r="F1006" s="49" t="s">
        <v>1908</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idden="1" customHeight="1" spans="1:16">
      <c r="A1007" s="167" t="s">
        <v>136</v>
      </c>
      <c r="B1007" s="168" t="s">
        <v>136</v>
      </c>
      <c r="C1007" s="478" t="s">
        <v>1903</v>
      </c>
      <c r="D1007" s="169" t="s">
        <v>1909</v>
      </c>
      <c r="E1007" s="168" t="s">
        <v>148</v>
      </c>
      <c r="F1007" s="49" t="s">
        <v>1910</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idden="1" customHeight="1" spans="1:16">
      <c r="A1008" s="167" t="s">
        <v>136</v>
      </c>
      <c r="B1008" s="168" t="s">
        <v>136</v>
      </c>
      <c r="C1008" s="478" t="s">
        <v>1903</v>
      </c>
      <c r="D1008" s="169" t="s">
        <v>1911</v>
      </c>
      <c r="E1008" s="168" t="s">
        <v>148</v>
      </c>
      <c r="F1008" s="49" t="s">
        <v>1912</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136</v>
      </c>
      <c r="B1009" s="478" t="s">
        <v>1810</v>
      </c>
      <c r="C1009" s="168"/>
      <c r="D1009" s="169" t="s">
        <v>1913</v>
      </c>
      <c r="E1009" s="168"/>
      <c r="F1009" s="49" t="s">
        <v>1914</v>
      </c>
      <c r="G1009" s="26">
        <f>SUMIF($C1010:$C$1301,$D1009,$G1010:$G$1301)</f>
        <v>635</v>
      </c>
      <c r="H1009" s="26">
        <f>VLOOKUP(F1009,全省预算!$F:$H,3,0)</f>
        <v>642</v>
      </c>
      <c r="I1009" s="26">
        <f>IFERROR(VLOOKUP(D1009,全省调整!A:I,3,0),)</f>
        <v>475</v>
      </c>
      <c r="J1009" s="26">
        <f>VLOOKUP(F1009,全省决算数!$B:$C,2,0)</f>
        <v>475</v>
      </c>
      <c r="K1009" s="428">
        <f t="shared" si="94"/>
        <v>0.748</v>
      </c>
      <c r="L1009" s="428">
        <f t="shared" si="97"/>
        <v>0.74</v>
      </c>
      <c r="M1009" s="428">
        <f t="shared" si="95"/>
        <v>1</v>
      </c>
      <c r="N1009" s="135">
        <f t="shared" si="92"/>
        <v>-0.252</v>
      </c>
      <c r="O1009" s="176" t="str">
        <f t="shared" si="93"/>
        <v>是</v>
      </c>
      <c r="P1009" s="176" t="str">
        <f t="shared" si="96"/>
        <v>是</v>
      </c>
    </row>
    <row r="1010" hidden="1" customHeight="1" spans="1:16">
      <c r="A1010" s="167" t="s">
        <v>136</v>
      </c>
      <c r="B1010" s="168"/>
      <c r="C1010" s="478" t="s">
        <v>1913</v>
      </c>
      <c r="D1010" s="169" t="s">
        <v>1915</v>
      </c>
      <c r="E1010" s="168" t="s">
        <v>148</v>
      </c>
      <c r="F1010" s="49" t="s">
        <v>142</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idden="1" customHeight="1" spans="1:16">
      <c r="A1011" s="167" t="s">
        <v>136</v>
      </c>
      <c r="B1011" s="168" t="s">
        <v>136</v>
      </c>
      <c r="C1011" s="478" t="s">
        <v>1913</v>
      </c>
      <c r="D1011" s="169" t="s">
        <v>1916</v>
      </c>
      <c r="E1011" s="168" t="s">
        <v>148</v>
      </c>
      <c r="F1011" s="49" t="s">
        <v>144</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idden="1" customHeight="1" spans="1:16">
      <c r="A1012" s="167" t="s">
        <v>136</v>
      </c>
      <c r="B1012" s="168" t="s">
        <v>136</v>
      </c>
      <c r="C1012" s="478" t="s">
        <v>1913</v>
      </c>
      <c r="D1012" s="169" t="s">
        <v>1917</v>
      </c>
      <c r="E1012" s="168" t="s">
        <v>148</v>
      </c>
      <c r="F1012" s="49" t="s">
        <v>146</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idden="1" customHeight="1" spans="1:16">
      <c r="A1013" s="167" t="s">
        <v>136</v>
      </c>
      <c r="B1013" s="168" t="s">
        <v>136</v>
      </c>
      <c r="C1013" s="478" t="s">
        <v>1913</v>
      </c>
      <c r="D1013" s="169" t="s">
        <v>1918</v>
      </c>
      <c r="E1013" s="168" t="s">
        <v>148</v>
      </c>
      <c r="F1013" s="49" t="s">
        <v>1883</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idden="1" customHeight="1" spans="1:16">
      <c r="A1014" s="167" t="s">
        <v>136</v>
      </c>
      <c r="B1014" s="168" t="s">
        <v>136</v>
      </c>
      <c r="C1014" s="478" t="s">
        <v>1913</v>
      </c>
      <c r="D1014" s="169" t="s">
        <v>1919</v>
      </c>
      <c r="E1014" s="168" t="s">
        <v>148</v>
      </c>
      <c r="F1014" s="49" t="s">
        <v>1920</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idden="1" customHeight="1" spans="1:16">
      <c r="A1015" s="167" t="s">
        <v>136</v>
      </c>
      <c r="B1015" s="168"/>
      <c r="C1015" s="478" t="s">
        <v>1913</v>
      </c>
      <c r="D1015" s="169" t="s">
        <v>1921</v>
      </c>
      <c r="E1015" s="168" t="s">
        <v>148</v>
      </c>
      <c r="F1015" s="49" t="s">
        <v>1922</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136</v>
      </c>
      <c r="B1016" s="478" t="s">
        <v>1810</v>
      </c>
      <c r="C1016" s="168"/>
      <c r="D1016" s="169" t="s">
        <v>1923</v>
      </c>
      <c r="E1016" s="168"/>
      <c r="F1016" s="51" t="s">
        <v>1924</v>
      </c>
      <c r="G1016" s="26">
        <f>SUMIF($C1017:$C$1301,$D1016,$G1017:$G$1301)</f>
        <v>2752390</v>
      </c>
      <c r="H1016" s="26">
        <f>VLOOKUP(F1016,全省预算!$F:$H,3,0)</f>
        <v>2830000</v>
      </c>
      <c r="I1016" s="26">
        <f>IFERROR(VLOOKUP(D1016,全省调整!A:I,3,0),)</f>
        <v>2793129</v>
      </c>
      <c r="J1016" s="26">
        <f>VLOOKUP(F1016,全省决算数!$B:$C,2,0)</f>
        <v>2762691</v>
      </c>
      <c r="K1016" s="428">
        <f t="shared" si="94"/>
        <v>1.004</v>
      </c>
      <c r="L1016" s="428">
        <f t="shared" si="97"/>
        <v>0.976</v>
      </c>
      <c r="M1016" s="428">
        <f t="shared" si="95"/>
        <v>0.989</v>
      </c>
      <c r="N1016" s="135">
        <f t="shared" ref="N1016:N1079" si="98">IF(ISERROR(J1016/G1016-1),"",J1016/G1016-1)</f>
        <v>0.004</v>
      </c>
      <c r="O1016" s="176" t="str">
        <f t="shared" si="93"/>
        <v>是</v>
      </c>
      <c r="P1016" s="176" t="str">
        <f t="shared" si="96"/>
        <v>是</v>
      </c>
    </row>
    <row r="1017" hidden="1" customHeight="1" spans="1:16">
      <c r="A1017" s="167" t="s">
        <v>136</v>
      </c>
      <c r="B1017" s="168" t="s">
        <v>136</v>
      </c>
      <c r="C1017" s="478" t="s">
        <v>1923</v>
      </c>
      <c r="D1017" s="169" t="s">
        <v>1925</v>
      </c>
      <c r="E1017" s="168" t="s">
        <v>148</v>
      </c>
      <c r="F1017" s="51" t="s">
        <v>1926</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idden="1" customHeight="1" spans="1:16">
      <c r="A1018" s="167" t="s">
        <v>136</v>
      </c>
      <c r="B1018" s="168" t="s">
        <v>136</v>
      </c>
      <c r="C1018" s="478" t="s">
        <v>1923</v>
      </c>
      <c r="D1018" s="169" t="s">
        <v>1927</v>
      </c>
      <c r="E1018" s="168" t="s">
        <v>148</v>
      </c>
      <c r="F1018" s="51" t="s">
        <v>1928</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idden="1" customHeight="1" spans="1:16">
      <c r="A1019" s="167" t="s">
        <v>136</v>
      </c>
      <c r="B1019" s="168" t="s">
        <v>136</v>
      </c>
      <c r="C1019" s="478" t="s">
        <v>1923</v>
      </c>
      <c r="D1019" s="169" t="s">
        <v>1929</v>
      </c>
      <c r="E1019" s="168" t="s">
        <v>148</v>
      </c>
      <c r="F1019" s="51" t="s">
        <v>1930</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idden="1" customHeight="1" spans="1:16">
      <c r="A1020" s="167" t="s">
        <v>136</v>
      </c>
      <c r="B1020" s="168" t="s">
        <v>136</v>
      </c>
      <c r="C1020" s="478" t="s">
        <v>1923</v>
      </c>
      <c r="D1020" s="169" t="s">
        <v>1931</v>
      </c>
      <c r="E1020" s="168" t="s">
        <v>148</v>
      </c>
      <c r="F1020" s="51" t="s">
        <v>1932</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136</v>
      </c>
      <c r="B1021" s="478" t="s">
        <v>1810</v>
      </c>
      <c r="C1021" s="168"/>
      <c r="D1021" s="169" t="s">
        <v>1933</v>
      </c>
      <c r="E1021" s="168"/>
      <c r="F1021" s="49" t="s">
        <v>1934</v>
      </c>
      <c r="G1021" s="26">
        <f>SUMIF($C1022:$C$1301,$D1021,$G1022:$G$1301)</f>
        <v>50827</v>
      </c>
      <c r="H1021" s="26">
        <f>VLOOKUP(F1021,全省预算!$F:$H,3,0)</f>
        <v>52258</v>
      </c>
      <c r="I1021" s="26">
        <f>IFERROR(VLOOKUP(D1021,全省调整!A:I,3,0),)</f>
        <v>202364</v>
      </c>
      <c r="J1021" s="26">
        <f>VLOOKUP(F1021,全省决算数!$B:$C,2,0)</f>
        <v>202221</v>
      </c>
      <c r="K1021" s="428">
        <f t="shared" si="94"/>
        <v>3.979</v>
      </c>
      <c r="L1021" s="428">
        <f t="shared" si="97"/>
        <v>3.87</v>
      </c>
      <c r="M1021" s="428">
        <f t="shared" si="95"/>
        <v>0.999</v>
      </c>
      <c r="N1021" s="135">
        <f t="shared" si="98"/>
        <v>2.979</v>
      </c>
      <c r="O1021" s="176" t="str">
        <f t="shared" si="93"/>
        <v>是</v>
      </c>
      <c r="P1021" s="176" t="str">
        <f t="shared" si="96"/>
        <v>是</v>
      </c>
    </row>
    <row r="1022" hidden="1" customHeight="1" spans="1:16">
      <c r="A1022" s="167" t="s">
        <v>136</v>
      </c>
      <c r="B1022" s="168"/>
      <c r="C1022" s="478" t="s">
        <v>1933</v>
      </c>
      <c r="D1022" s="169" t="s">
        <v>1935</v>
      </c>
      <c r="E1022" s="168" t="s">
        <v>148</v>
      </c>
      <c r="F1022" s="49" t="s">
        <v>1936</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idden="1" customHeight="1" spans="1:16">
      <c r="A1023" s="167" t="s">
        <v>136</v>
      </c>
      <c r="B1023" s="168" t="s">
        <v>136</v>
      </c>
      <c r="C1023" s="478" t="s">
        <v>1933</v>
      </c>
      <c r="D1023" s="169" t="s">
        <v>1937</v>
      </c>
      <c r="E1023" s="168" t="s">
        <v>148</v>
      </c>
      <c r="F1023" s="49" t="s">
        <v>1938</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135</v>
      </c>
      <c r="B1024" s="168" t="s">
        <v>136</v>
      </c>
      <c r="C1024" s="168"/>
      <c r="D1024" s="169" t="s">
        <v>1939</v>
      </c>
      <c r="E1024" s="168"/>
      <c r="F1024" s="48" t="s">
        <v>1940</v>
      </c>
      <c r="G1024" s="170">
        <f>SUMIF($B1025:$B$1301,$D1024,$G1025:$G$1301)</f>
        <v>789173</v>
      </c>
      <c r="H1024" s="170">
        <f>VLOOKUP(F1024,全省预算!$F:$H,3,0)</f>
        <v>857000</v>
      </c>
      <c r="I1024" s="170">
        <f>SUMIF($B1025:$B$1301,$D1024,$I1025:$I$1301)</f>
        <v>1186459</v>
      </c>
      <c r="J1024" s="170">
        <f>VLOOKUP(F1024,全省决算数!$B:$C,2,0)</f>
        <v>1101852</v>
      </c>
      <c r="K1024" s="426">
        <f t="shared" si="94"/>
        <v>1.396</v>
      </c>
      <c r="L1024" s="426">
        <f t="shared" si="97"/>
        <v>1.286</v>
      </c>
      <c r="M1024" s="426">
        <f t="shared" si="95"/>
        <v>0.929</v>
      </c>
      <c r="N1024" s="133">
        <f t="shared" si="98"/>
        <v>0.396</v>
      </c>
      <c r="O1024" s="176" t="str">
        <f t="shared" si="93"/>
        <v>是</v>
      </c>
      <c r="P1024" s="176" t="str">
        <f t="shared" si="96"/>
        <v>是</v>
      </c>
    </row>
    <row r="1025" ht="21.95" customHeight="1" spans="1:16">
      <c r="A1025" s="167" t="s">
        <v>136</v>
      </c>
      <c r="B1025" s="478" t="s">
        <v>1939</v>
      </c>
      <c r="C1025" s="168"/>
      <c r="D1025" s="169" t="s">
        <v>1941</v>
      </c>
      <c r="E1025" s="168"/>
      <c r="F1025" s="27" t="s">
        <v>1942</v>
      </c>
      <c r="G1025" s="26">
        <f>SUMIF($C1026:$C$1301,$D1025,$G1026:$G$1301)</f>
        <v>41462</v>
      </c>
      <c r="H1025" s="26">
        <f>VLOOKUP(F1025,全省预算!$F:$H,3,0)</f>
        <v>43600</v>
      </c>
      <c r="I1025" s="26">
        <f>IFERROR(VLOOKUP(D1025,全省调整!A:I,3,0),)</f>
        <v>46868</v>
      </c>
      <c r="J1025" s="26">
        <f>VLOOKUP(F1025,全省决算数!$B:$C,2,0)</f>
        <v>46828</v>
      </c>
      <c r="K1025" s="428">
        <f t="shared" si="94"/>
        <v>1.129</v>
      </c>
      <c r="L1025" s="428">
        <f t="shared" si="97"/>
        <v>1.074</v>
      </c>
      <c r="M1025" s="428">
        <f t="shared" si="95"/>
        <v>0.999</v>
      </c>
      <c r="N1025" s="135">
        <f t="shared" si="98"/>
        <v>0.129</v>
      </c>
      <c r="O1025" s="176" t="str">
        <f t="shared" si="93"/>
        <v>是</v>
      </c>
      <c r="P1025" s="176" t="str">
        <f t="shared" si="96"/>
        <v>是</v>
      </c>
    </row>
    <row r="1026" hidden="1" customHeight="1" spans="1:16">
      <c r="A1026" s="167" t="s">
        <v>136</v>
      </c>
      <c r="B1026" s="168" t="s">
        <v>136</v>
      </c>
      <c r="C1026" s="478" t="s">
        <v>1941</v>
      </c>
      <c r="D1026" s="169" t="s">
        <v>1943</v>
      </c>
      <c r="E1026" s="168" t="s">
        <v>148</v>
      </c>
      <c r="F1026" s="49" t="s">
        <v>142</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idden="1" customHeight="1" spans="1:16">
      <c r="A1027" s="167" t="s">
        <v>136</v>
      </c>
      <c r="B1027" s="168" t="s">
        <v>136</v>
      </c>
      <c r="C1027" s="478" t="s">
        <v>1941</v>
      </c>
      <c r="D1027" s="169" t="s">
        <v>1944</v>
      </c>
      <c r="E1027" s="168" t="s">
        <v>148</v>
      </c>
      <c r="F1027" s="49" t="s">
        <v>144</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idden="1" customHeight="1" spans="1:16">
      <c r="A1028" s="167" t="s">
        <v>136</v>
      </c>
      <c r="B1028" s="168"/>
      <c r="C1028" s="478" t="s">
        <v>1941</v>
      </c>
      <c r="D1028" s="169" t="s">
        <v>1945</v>
      </c>
      <c r="E1028" s="168" t="s">
        <v>148</v>
      </c>
      <c r="F1028" s="49" t="s">
        <v>146</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idden="1" customHeight="1" spans="1:16">
      <c r="A1029" s="167" t="s">
        <v>136</v>
      </c>
      <c r="B1029" s="168" t="s">
        <v>136</v>
      </c>
      <c r="C1029" s="478" t="s">
        <v>1941</v>
      </c>
      <c r="D1029" s="169" t="s">
        <v>1946</v>
      </c>
      <c r="E1029" s="168" t="s">
        <v>148</v>
      </c>
      <c r="F1029" s="49" t="s">
        <v>1947</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idden="1" customHeight="1" spans="1:16">
      <c r="A1030" s="167" t="s">
        <v>136</v>
      </c>
      <c r="B1030" s="168" t="s">
        <v>136</v>
      </c>
      <c r="C1030" s="478" t="s">
        <v>1941</v>
      </c>
      <c r="D1030" s="169" t="s">
        <v>1948</v>
      </c>
      <c r="E1030" s="168" t="s">
        <v>148</v>
      </c>
      <c r="F1030" s="49" t="s">
        <v>1949</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idden="1" customHeight="1" spans="1:16">
      <c r="A1031" s="167"/>
      <c r="B1031" s="168" t="s">
        <v>136</v>
      </c>
      <c r="C1031" s="478" t="s">
        <v>1941</v>
      </c>
      <c r="D1031" s="169" t="s">
        <v>1950</v>
      </c>
      <c r="E1031" s="168" t="s">
        <v>148</v>
      </c>
      <c r="F1031" s="49" t="s">
        <v>1951</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idden="1" customHeight="1" spans="1:16">
      <c r="A1032" s="167" t="s">
        <v>136</v>
      </c>
      <c r="B1032" s="168"/>
      <c r="C1032" s="478" t="s">
        <v>1941</v>
      </c>
      <c r="D1032" s="169" t="s">
        <v>1952</v>
      </c>
      <c r="E1032" s="168" t="s">
        <v>148</v>
      </c>
      <c r="F1032" s="49" t="s">
        <v>1953</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idden="1" customHeight="1" spans="1:16">
      <c r="A1033" s="167" t="s">
        <v>136</v>
      </c>
      <c r="B1033" s="168" t="s">
        <v>136</v>
      </c>
      <c r="C1033" s="478" t="s">
        <v>1941</v>
      </c>
      <c r="D1033" s="169" t="s">
        <v>1954</v>
      </c>
      <c r="E1033" s="168" t="s">
        <v>148</v>
      </c>
      <c r="F1033" s="49" t="s">
        <v>1955</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idden="1" customHeight="1" spans="1:16">
      <c r="A1034" s="167" t="s">
        <v>136</v>
      </c>
      <c r="B1034" s="168" t="s">
        <v>136</v>
      </c>
      <c r="C1034" s="478" t="s">
        <v>1941</v>
      </c>
      <c r="D1034" s="169" t="s">
        <v>1956</v>
      </c>
      <c r="E1034" s="168" t="s">
        <v>148</v>
      </c>
      <c r="F1034" s="49" t="s">
        <v>1957</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136</v>
      </c>
      <c r="B1035" s="478" t="s">
        <v>1939</v>
      </c>
      <c r="C1035" s="168"/>
      <c r="D1035" s="169" t="s">
        <v>1958</v>
      </c>
      <c r="E1035" s="168"/>
      <c r="F1035" s="49" t="s">
        <v>1959</v>
      </c>
      <c r="G1035" s="26">
        <f>SUMIF($C1036:$C$1301,$D1035,$G1036:$G$1301)</f>
        <v>55372</v>
      </c>
      <c r="H1035" s="26">
        <f>VLOOKUP(F1035,全省预算!$F:$H,3,0)</f>
        <v>56000</v>
      </c>
      <c r="I1035" s="26">
        <f>IFERROR(VLOOKUP(D1035,全省调整!A:I,3,0),)</f>
        <v>60091</v>
      </c>
      <c r="J1035" s="26">
        <f>VLOOKUP(F1035,全省决算数!$B:$C,2,0)</f>
        <v>48467</v>
      </c>
      <c r="K1035" s="428">
        <f t="shared" si="100"/>
        <v>0.875</v>
      </c>
      <c r="L1035" s="428">
        <f t="shared" si="103"/>
        <v>0.865</v>
      </c>
      <c r="M1035" s="428">
        <f t="shared" si="101"/>
        <v>0.807</v>
      </c>
      <c r="N1035" s="135">
        <f t="shared" si="98"/>
        <v>-0.125</v>
      </c>
      <c r="O1035" s="176" t="str">
        <f t="shared" si="99"/>
        <v>是</v>
      </c>
      <c r="P1035" s="176" t="str">
        <f t="shared" si="102"/>
        <v>是</v>
      </c>
    </row>
    <row r="1036" hidden="1" customHeight="1" spans="1:16">
      <c r="A1036" s="167" t="s">
        <v>136</v>
      </c>
      <c r="B1036" s="168" t="s">
        <v>136</v>
      </c>
      <c r="C1036" s="478" t="s">
        <v>1958</v>
      </c>
      <c r="D1036" s="169" t="s">
        <v>1960</v>
      </c>
      <c r="E1036" s="168" t="s">
        <v>148</v>
      </c>
      <c r="F1036" s="49" t="s">
        <v>142</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idden="1" customHeight="1" spans="1:16">
      <c r="A1037" s="167" t="s">
        <v>136</v>
      </c>
      <c r="B1037" s="168" t="s">
        <v>136</v>
      </c>
      <c r="C1037" s="478" t="s">
        <v>1958</v>
      </c>
      <c r="D1037" s="169" t="s">
        <v>1961</v>
      </c>
      <c r="E1037" s="168" t="s">
        <v>148</v>
      </c>
      <c r="F1037" s="49" t="s">
        <v>144</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idden="1" customHeight="1" spans="1:16">
      <c r="A1038" s="167" t="s">
        <v>136</v>
      </c>
      <c r="B1038" s="168" t="s">
        <v>136</v>
      </c>
      <c r="C1038" s="478" t="s">
        <v>1958</v>
      </c>
      <c r="D1038" s="169" t="s">
        <v>1962</v>
      </c>
      <c r="E1038" s="168" t="s">
        <v>148</v>
      </c>
      <c r="F1038" s="49" t="s">
        <v>146</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idden="1" customHeight="1" spans="1:16">
      <c r="A1039" s="167" t="s">
        <v>136</v>
      </c>
      <c r="B1039" s="168" t="s">
        <v>136</v>
      </c>
      <c r="C1039" s="478" t="s">
        <v>1958</v>
      </c>
      <c r="D1039" s="169" t="s">
        <v>1963</v>
      </c>
      <c r="E1039" s="168" t="s">
        <v>148</v>
      </c>
      <c r="F1039" s="49" t="s">
        <v>1964</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idden="1" customHeight="1" spans="1:16">
      <c r="A1040" s="167" t="s">
        <v>136</v>
      </c>
      <c r="B1040" s="168" t="s">
        <v>136</v>
      </c>
      <c r="C1040" s="478" t="s">
        <v>1958</v>
      </c>
      <c r="D1040" s="169" t="s">
        <v>1965</v>
      </c>
      <c r="E1040" s="168" t="s">
        <v>148</v>
      </c>
      <c r="F1040" s="49" t="s">
        <v>1966</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idden="1" customHeight="1" spans="1:16">
      <c r="A1041" s="167" t="s">
        <v>136</v>
      </c>
      <c r="B1041" s="168" t="s">
        <v>136</v>
      </c>
      <c r="C1041" s="478" t="s">
        <v>1958</v>
      </c>
      <c r="D1041" s="169" t="s">
        <v>1967</v>
      </c>
      <c r="E1041" s="168" t="s">
        <v>148</v>
      </c>
      <c r="F1041" s="49" t="s">
        <v>1968</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idden="1" customHeight="1" spans="1:16">
      <c r="A1042" s="167" t="s">
        <v>136</v>
      </c>
      <c r="B1042" s="168"/>
      <c r="C1042" s="478" t="s">
        <v>1958</v>
      </c>
      <c r="D1042" s="169" t="s">
        <v>1969</v>
      </c>
      <c r="E1042" s="168" t="s">
        <v>148</v>
      </c>
      <c r="F1042" s="49" t="s">
        <v>1970</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idden="1" customHeight="1" spans="1:16">
      <c r="A1043" s="167" t="s">
        <v>136</v>
      </c>
      <c r="B1043" s="168" t="s">
        <v>136</v>
      </c>
      <c r="C1043" s="478" t="s">
        <v>1958</v>
      </c>
      <c r="D1043" s="169" t="s">
        <v>1971</v>
      </c>
      <c r="E1043" s="168" t="s">
        <v>148</v>
      </c>
      <c r="F1043" s="49" t="s">
        <v>1972</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idden="1" customHeight="1" spans="1:16">
      <c r="A1044" s="167" t="s">
        <v>136</v>
      </c>
      <c r="B1044" s="168" t="s">
        <v>136</v>
      </c>
      <c r="C1044" s="478" t="s">
        <v>1958</v>
      </c>
      <c r="D1044" s="169" t="s">
        <v>1973</v>
      </c>
      <c r="E1044" s="168" t="s">
        <v>148</v>
      </c>
      <c r="F1044" s="49" t="s">
        <v>1974</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idden="1" customHeight="1" spans="1:16">
      <c r="A1045" s="167" t="s">
        <v>136</v>
      </c>
      <c r="B1045" s="168" t="s">
        <v>136</v>
      </c>
      <c r="C1045" s="478" t="s">
        <v>1958</v>
      </c>
      <c r="D1045" s="169" t="s">
        <v>1975</v>
      </c>
      <c r="E1045" s="168" t="s">
        <v>148</v>
      </c>
      <c r="F1045" s="49" t="s">
        <v>1976</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idden="1" customHeight="1" spans="1:16">
      <c r="A1046" s="167" t="s">
        <v>136</v>
      </c>
      <c r="B1046" s="168" t="s">
        <v>136</v>
      </c>
      <c r="C1046" s="478" t="s">
        <v>1958</v>
      </c>
      <c r="D1046" s="169" t="s">
        <v>1977</v>
      </c>
      <c r="E1046" s="168" t="s">
        <v>148</v>
      </c>
      <c r="F1046" s="49" t="s">
        <v>1978</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idden="1" customHeight="1" spans="1:16">
      <c r="A1047" s="167" t="s">
        <v>136</v>
      </c>
      <c r="B1047" s="168" t="s">
        <v>136</v>
      </c>
      <c r="C1047" s="478" t="s">
        <v>1958</v>
      </c>
      <c r="D1047" s="169" t="s">
        <v>1979</v>
      </c>
      <c r="E1047" s="168" t="s">
        <v>148</v>
      </c>
      <c r="F1047" s="49" t="s">
        <v>1980</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idden="1" customHeight="1" spans="1:16">
      <c r="A1048" s="167" t="s">
        <v>136</v>
      </c>
      <c r="B1048" s="168" t="s">
        <v>136</v>
      </c>
      <c r="C1048" s="478" t="s">
        <v>1958</v>
      </c>
      <c r="D1048" s="169" t="s">
        <v>1981</v>
      </c>
      <c r="E1048" s="168" t="s">
        <v>148</v>
      </c>
      <c r="F1048" s="49" t="s">
        <v>1982</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idden="1" customHeight="1" spans="1:16">
      <c r="A1049" s="167" t="s">
        <v>136</v>
      </c>
      <c r="B1049" s="168" t="s">
        <v>136</v>
      </c>
      <c r="C1049" s="478" t="s">
        <v>1958</v>
      </c>
      <c r="D1049" s="169" t="s">
        <v>1983</v>
      </c>
      <c r="E1049" s="168" t="s">
        <v>148</v>
      </c>
      <c r="F1049" s="49" t="s">
        <v>1984</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idden="1" customHeight="1" spans="1:16">
      <c r="A1050" s="167" t="s">
        <v>136</v>
      </c>
      <c r="B1050" s="168" t="s">
        <v>136</v>
      </c>
      <c r="C1050" s="478" t="s">
        <v>1958</v>
      </c>
      <c r="D1050" s="169" t="s">
        <v>1985</v>
      </c>
      <c r="E1050" s="168" t="s">
        <v>148</v>
      </c>
      <c r="F1050" s="49" t="s">
        <v>1986</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136</v>
      </c>
      <c r="B1051" s="478" t="s">
        <v>1939</v>
      </c>
      <c r="C1051" s="168"/>
      <c r="D1051" s="169" t="s">
        <v>1987</v>
      </c>
      <c r="E1051" s="168"/>
      <c r="F1051" s="49" t="s">
        <v>1988</v>
      </c>
      <c r="G1051" s="26">
        <f>SUMIF($C1052:$C$1301,$D1051,$G1052:$G$1301)</f>
        <v>71</v>
      </c>
      <c r="H1051" s="26">
        <f>VLOOKUP(F1051,全省预算!$F:$H,3,0)</f>
        <v>101</v>
      </c>
      <c r="I1051" s="26">
        <f>IFERROR(VLOOKUP(D1051,全省调整!A:I,3,0),)</f>
        <v>92</v>
      </c>
      <c r="J1051" s="26">
        <f>VLOOKUP(F1051,全省决算数!$B:$C,2,0)</f>
        <v>90</v>
      </c>
      <c r="K1051" s="428">
        <f t="shared" si="100"/>
        <v>1.268</v>
      </c>
      <c r="L1051" s="428">
        <f t="shared" si="103"/>
        <v>0.891</v>
      </c>
      <c r="M1051" s="428">
        <f t="shared" si="101"/>
        <v>0.978</v>
      </c>
      <c r="N1051" s="135">
        <f t="shared" si="98"/>
        <v>0.268</v>
      </c>
      <c r="O1051" s="176" t="str">
        <f t="shared" si="99"/>
        <v>是</v>
      </c>
      <c r="P1051" s="176" t="str">
        <f t="shared" si="102"/>
        <v>是</v>
      </c>
    </row>
    <row r="1052" hidden="1" customHeight="1" spans="1:16">
      <c r="A1052" s="167" t="s">
        <v>136</v>
      </c>
      <c r="B1052" s="168" t="s">
        <v>136</v>
      </c>
      <c r="C1052" s="478" t="s">
        <v>1987</v>
      </c>
      <c r="D1052" s="169" t="s">
        <v>1989</v>
      </c>
      <c r="E1052" s="168" t="s">
        <v>148</v>
      </c>
      <c r="F1052" s="49" t="s">
        <v>142</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idden="1" customHeight="1" spans="1:16">
      <c r="A1053" s="167" t="s">
        <v>136</v>
      </c>
      <c r="B1053" s="168" t="s">
        <v>136</v>
      </c>
      <c r="C1053" s="478" t="s">
        <v>1987</v>
      </c>
      <c r="D1053" s="169" t="s">
        <v>1990</v>
      </c>
      <c r="E1053" s="168" t="s">
        <v>148</v>
      </c>
      <c r="F1053" s="49" t="s">
        <v>144</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idden="1" customHeight="1" spans="1:16">
      <c r="A1054" s="167" t="s">
        <v>136</v>
      </c>
      <c r="B1054" s="168" t="s">
        <v>136</v>
      </c>
      <c r="C1054" s="478" t="s">
        <v>1987</v>
      </c>
      <c r="D1054" s="169" t="s">
        <v>1991</v>
      </c>
      <c r="E1054" s="168" t="s">
        <v>148</v>
      </c>
      <c r="F1054" s="49" t="s">
        <v>146</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idden="1" customHeight="1" spans="1:16">
      <c r="A1055" s="167" t="s">
        <v>136</v>
      </c>
      <c r="B1055" s="168" t="s">
        <v>136</v>
      </c>
      <c r="C1055" s="478" t="s">
        <v>1987</v>
      </c>
      <c r="D1055" s="169" t="s">
        <v>1992</v>
      </c>
      <c r="E1055" s="168" t="s">
        <v>148</v>
      </c>
      <c r="F1055" s="49" t="s">
        <v>1993</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136</v>
      </c>
      <c r="B1056" s="478" t="s">
        <v>1939</v>
      </c>
      <c r="C1056" s="168"/>
      <c r="D1056" s="477" t="s">
        <v>1994</v>
      </c>
      <c r="E1056" s="168"/>
      <c r="F1056" s="27" t="s">
        <v>1995</v>
      </c>
      <c r="G1056" s="26">
        <f>SUMIF($C1057:$C$1301,$D1056,$G1057:$G$1301)</f>
        <v>193743</v>
      </c>
      <c r="H1056" s="26">
        <f>VLOOKUP(F1056,全省预算!$F:$H,3,0)</f>
        <v>201000</v>
      </c>
      <c r="I1056" s="26">
        <f>IFERROR(VLOOKUP(D1056,全省调整!A:I,3,0),)</f>
        <v>211661</v>
      </c>
      <c r="J1056" s="26">
        <f>VLOOKUP(F1056,全省决算数!$B:$C,2,0)</f>
        <v>198316</v>
      </c>
      <c r="K1056" s="428">
        <f t="shared" si="100"/>
        <v>1.024</v>
      </c>
      <c r="L1056" s="428">
        <f t="shared" si="103"/>
        <v>0.987</v>
      </c>
      <c r="M1056" s="428">
        <f t="shared" si="101"/>
        <v>0.937</v>
      </c>
      <c r="N1056" s="135">
        <f t="shared" si="98"/>
        <v>0.024</v>
      </c>
      <c r="O1056" s="176" t="str">
        <f t="shared" si="99"/>
        <v>是</v>
      </c>
      <c r="P1056" s="176" t="str">
        <f t="shared" si="102"/>
        <v>是</v>
      </c>
    </row>
    <row r="1057" hidden="1" customHeight="1" spans="1:16">
      <c r="A1057" s="167" t="s">
        <v>136</v>
      </c>
      <c r="B1057" s="168" t="s">
        <v>136</v>
      </c>
      <c r="C1057" s="478" t="s">
        <v>1994</v>
      </c>
      <c r="D1057" s="477" t="s">
        <v>1996</v>
      </c>
      <c r="E1057" s="168" t="s">
        <v>148</v>
      </c>
      <c r="F1057" s="49" t="s">
        <v>142</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idden="1" customHeight="1" spans="1:16">
      <c r="A1058" s="167" t="s">
        <v>136</v>
      </c>
      <c r="B1058" s="168"/>
      <c r="C1058" s="478" t="s">
        <v>1994</v>
      </c>
      <c r="D1058" s="477" t="s">
        <v>1997</v>
      </c>
      <c r="E1058" s="168" t="s">
        <v>148</v>
      </c>
      <c r="F1058" s="49" t="s">
        <v>144</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idden="1" customHeight="1" spans="1:16">
      <c r="A1059" s="167" t="s">
        <v>136</v>
      </c>
      <c r="B1059" s="168"/>
      <c r="C1059" s="478" t="s">
        <v>1994</v>
      </c>
      <c r="D1059" s="477" t="s">
        <v>1998</v>
      </c>
      <c r="E1059" s="168" t="s">
        <v>148</v>
      </c>
      <c r="F1059" s="49" t="s">
        <v>146</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idden="1" customHeight="1" spans="1:16">
      <c r="A1060" s="167" t="s">
        <v>136</v>
      </c>
      <c r="B1060" s="168"/>
      <c r="C1060" s="478" t="s">
        <v>1994</v>
      </c>
      <c r="D1060" s="477" t="s">
        <v>1999</v>
      </c>
      <c r="E1060" s="168" t="s">
        <v>148</v>
      </c>
      <c r="F1060" s="49" t="s">
        <v>2000</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idden="1" customHeight="1" spans="1:16">
      <c r="A1061" s="167" t="s">
        <v>136</v>
      </c>
      <c r="B1061" s="168"/>
      <c r="C1061" s="478" t="s">
        <v>1994</v>
      </c>
      <c r="D1061" s="477" t="s">
        <v>2001</v>
      </c>
      <c r="E1061" s="168" t="s">
        <v>148</v>
      </c>
      <c r="F1061" s="49" t="s">
        <v>2002</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idden="1" customHeight="1" spans="1:16">
      <c r="A1062" s="167" t="s">
        <v>136</v>
      </c>
      <c r="B1062" s="168"/>
      <c r="C1062" s="478" t="s">
        <v>1994</v>
      </c>
      <c r="D1062" s="477" t="s">
        <v>2003</v>
      </c>
      <c r="E1062" s="168" t="s">
        <v>148</v>
      </c>
      <c r="F1062" s="49" t="s">
        <v>2004</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idden="1" customHeight="1" spans="1:16">
      <c r="A1063" s="167" t="s">
        <v>136</v>
      </c>
      <c r="B1063" s="168"/>
      <c r="C1063" s="478" t="s">
        <v>1994</v>
      </c>
      <c r="D1063" s="477" t="s">
        <v>2005</v>
      </c>
      <c r="E1063" s="168" t="s">
        <v>148</v>
      </c>
      <c r="F1063" s="49" t="s">
        <v>2006</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idden="1" customHeight="1" spans="1:16">
      <c r="A1064" s="167" t="s">
        <v>136</v>
      </c>
      <c r="B1064" s="168" t="s">
        <v>136</v>
      </c>
      <c r="C1064" s="478" t="s">
        <v>1994</v>
      </c>
      <c r="D1064" s="477" t="s">
        <v>2007</v>
      </c>
      <c r="E1064" s="168" t="s">
        <v>148</v>
      </c>
      <c r="F1064" s="49" t="s">
        <v>2008</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idden="1" customHeight="1" spans="1:16">
      <c r="A1065" s="167" t="s">
        <v>136</v>
      </c>
      <c r="B1065" s="168" t="s">
        <v>136</v>
      </c>
      <c r="C1065" s="478" t="s">
        <v>1994</v>
      </c>
      <c r="D1065" s="477" t="s">
        <v>2009</v>
      </c>
      <c r="E1065" s="168" t="s">
        <v>148</v>
      </c>
      <c r="F1065" s="49" t="s">
        <v>2010</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idden="1" customHeight="1" spans="1:16">
      <c r="A1066" s="167" t="s">
        <v>136</v>
      </c>
      <c r="B1066" s="168" t="s">
        <v>136</v>
      </c>
      <c r="C1066" s="478" t="s">
        <v>1994</v>
      </c>
      <c r="D1066" s="477" t="s">
        <v>2011</v>
      </c>
      <c r="E1066" s="168" t="s">
        <v>148</v>
      </c>
      <c r="F1066" s="49" t="s">
        <v>2012</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idden="1" customHeight="1" spans="1:16">
      <c r="A1067" s="167" t="s">
        <v>136</v>
      </c>
      <c r="B1067" s="168" t="s">
        <v>136</v>
      </c>
      <c r="C1067" s="478" t="s">
        <v>1994</v>
      </c>
      <c r="D1067" s="477" t="s">
        <v>2013</v>
      </c>
      <c r="E1067" s="168" t="s">
        <v>148</v>
      </c>
      <c r="F1067" s="49" t="s">
        <v>1883</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idden="1" customHeight="1" spans="1:16">
      <c r="A1068" s="167" t="s">
        <v>136</v>
      </c>
      <c r="B1068" s="168" t="s">
        <v>136</v>
      </c>
      <c r="C1068" s="478" t="s">
        <v>1994</v>
      </c>
      <c r="D1068" s="477" t="s">
        <v>2014</v>
      </c>
      <c r="E1068" s="168" t="s">
        <v>148</v>
      </c>
      <c r="F1068" s="49" t="s">
        <v>2015</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idden="1" customHeight="1" spans="1:16">
      <c r="A1069" s="167" t="s">
        <v>136</v>
      </c>
      <c r="B1069" s="168" t="s">
        <v>136</v>
      </c>
      <c r="C1069" s="478" t="s">
        <v>1994</v>
      </c>
      <c r="D1069" s="477" t="s">
        <v>2016</v>
      </c>
      <c r="E1069" s="168" t="s">
        <v>148</v>
      </c>
      <c r="F1069" s="49" t="s">
        <v>2017</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136</v>
      </c>
      <c r="B1070" s="478" t="s">
        <v>1939</v>
      </c>
      <c r="C1070" s="168"/>
      <c r="D1070" s="169" t="s">
        <v>2018</v>
      </c>
      <c r="E1070" s="168"/>
      <c r="F1070" s="49" t="s">
        <v>2019</v>
      </c>
      <c r="G1070" s="26">
        <f>SUMIF($C1071:$C$1301,$D1070,$G1071:$G$1301)</f>
        <v>78676</v>
      </c>
      <c r="H1070" s="26">
        <f>VLOOKUP(F1070,全省预算!$F:$H,3,0)</f>
        <v>81700</v>
      </c>
      <c r="I1070" s="26">
        <f>IFERROR(VLOOKUP(D1070,全省调整!A:I,3,0),)</f>
        <v>109099</v>
      </c>
      <c r="J1070" s="26">
        <f>VLOOKUP(F1070,全省决算数!$B:$C,2,0)</f>
        <v>95048</v>
      </c>
      <c r="K1070" s="428">
        <f t="shared" si="100"/>
        <v>1.208</v>
      </c>
      <c r="L1070" s="428">
        <f t="shared" si="103"/>
        <v>1.163</v>
      </c>
      <c r="M1070" s="428">
        <f t="shared" si="101"/>
        <v>0.871</v>
      </c>
      <c r="N1070" s="135">
        <f t="shared" si="98"/>
        <v>0.208</v>
      </c>
      <c r="O1070" s="176" t="str">
        <f t="shared" si="99"/>
        <v>是</v>
      </c>
      <c r="P1070" s="176" t="str">
        <f t="shared" si="102"/>
        <v>是</v>
      </c>
    </row>
    <row r="1071" hidden="1" customHeight="1" spans="1:16">
      <c r="A1071" s="167" t="s">
        <v>136</v>
      </c>
      <c r="B1071" s="168" t="s">
        <v>136</v>
      </c>
      <c r="C1071" s="478" t="s">
        <v>2018</v>
      </c>
      <c r="D1071" s="169" t="s">
        <v>2020</v>
      </c>
      <c r="E1071" s="168" t="s">
        <v>148</v>
      </c>
      <c r="F1071" s="27" t="s">
        <v>142</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idden="1" customHeight="1" spans="1:16">
      <c r="A1072" s="167" t="s">
        <v>136</v>
      </c>
      <c r="B1072" s="168" t="s">
        <v>136</v>
      </c>
      <c r="C1072" s="478" t="s">
        <v>2018</v>
      </c>
      <c r="D1072" s="169" t="s">
        <v>2021</v>
      </c>
      <c r="E1072" s="168" t="s">
        <v>148</v>
      </c>
      <c r="F1072" s="49" t="s">
        <v>144</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idden="1" customHeight="1" spans="1:16">
      <c r="A1073" s="167" t="s">
        <v>136</v>
      </c>
      <c r="B1073" s="168" t="s">
        <v>136</v>
      </c>
      <c r="C1073" s="478" t="s">
        <v>2018</v>
      </c>
      <c r="D1073" s="169" t="s">
        <v>2022</v>
      </c>
      <c r="E1073" s="168" t="s">
        <v>148</v>
      </c>
      <c r="F1073" s="49" t="s">
        <v>146</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idden="1" customHeight="1" spans="1:16">
      <c r="A1074" s="167" t="s">
        <v>136</v>
      </c>
      <c r="B1074" s="168" t="s">
        <v>136</v>
      </c>
      <c r="C1074" s="478" t="s">
        <v>2018</v>
      </c>
      <c r="D1074" s="477" t="s">
        <v>2023</v>
      </c>
      <c r="E1074" s="168" t="s">
        <v>148</v>
      </c>
      <c r="F1074" s="49" t="s">
        <v>2024</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idden="1" customHeight="1" spans="1:16">
      <c r="A1075" s="167" t="s">
        <v>136</v>
      </c>
      <c r="B1075" s="168" t="s">
        <v>136</v>
      </c>
      <c r="C1075" s="478" t="s">
        <v>2018</v>
      </c>
      <c r="D1075" s="477" t="s">
        <v>2025</v>
      </c>
      <c r="E1075" s="168" t="s">
        <v>148</v>
      </c>
      <c r="F1075" s="49" t="s">
        <v>2026</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idden="1" customHeight="1" spans="1:16">
      <c r="A1076" s="167" t="s">
        <v>136</v>
      </c>
      <c r="B1076" s="168" t="s">
        <v>136</v>
      </c>
      <c r="C1076" s="478" t="s">
        <v>2018</v>
      </c>
      <c r="D1076" s="477" t="s">
        <v>2027</v>
      </c>
      <c r="E1076" s="168" t="s">
        <v>148</v>
      </c>
      <c r="F1076" s="49" t="s">
        <v>2028</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idden="1" customHeight="1" spans="1:16">
      <c r="A1077" s="167" t="s">
        <v>136</v>
      </c>
      <c r="B1077" s="168" t="s">
        <v>136</v>
      </c>
      <c r="C1077" s="478" t="s">
        <v>2018</v>
      </c>
      <c r="D1077" s="169" t="s">
        <v>2029</v>
      </c>
      <c r="E1077" s="168" t="s">
        <v>148</v>
      </c>
      <c r="F1077" s="49" t="s">
        <v>2030</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136</v>
      </c>
      <c r="B1078" s="478" t="s">
        <v>1939</v>
      </c>
      <c r="C1078" s="168"/>
      <c r="D1078" s="169" t="s">
        <v>2031</v>
      </c>
      <c r="E1078" s="168"/>
      <c r="F1078" s="49" t="s">
        <v>2032</v>
      </c>
      <c r="G1078" s="26">
        <f>SUMIF($C1079:$C$1301,$D1078,$G1079:$G$1301)</f>
        <v>7198</v>
      </c>
      <c r="H1078" s="26">
        <f>VLOOKUP(F1078,全省预算!$F:$H,3,0)</f>
        <v>7550</v>
      </c>
      <c r="I1078" s="26">
        <f>IFERROR(VLOOKUP(D1078,全省调整!A:I,3,0),)</f>
        <v>13537</v>
      </c>
      <c r="J1078" s="26">
        <f>VLOOKUP(F1078,全省决算数!$B:$C,2,0)</f>
        <v>13498</v>
      </c>
      <c r="K1078" s="428">
        <f t="shared" si="100"/>
        <v>1.875</v>
      </c>
      <c r="L1078" s="428">
        <f t="shared" si="103"/>
        <v>1.788</v>
      </c>
      <c r="M1078" s="428">
        <f t="shared" si="101"/>
        <v>0.997</v>
      </c>
      <c r="N1078" s="135">
        <f t="shared" si="98"/>
        <v>0.875</v>
      </c>
      <c r="O1078" s="176" t="str">
        <f t="shared" si="99"/>
        <v>是</v>
      </c>
      <c r="P1078" s="176" t="str">
        <f t="shared" si="102"/>
        <v>是</v>
      </c>
    </row>
    <row r="1079" hidden="1" customHeight="1" spans="1:16">
      <c r="A1079" s="167" t="s">
        <v>136</v>
      </c>
      <c r="B1079" s="168" t="s">
        <v>136</v>
      </c>
      <c r="C1079" s="478" t="s">
        <v>2031</v>
      </c>
      <c r="D1079" s="169" t="s">
        <v>2033</v>
      </c>
      <c r="E1079" s="168" t="s">
        <v>148</v>
      </c>
      <c r="F1079" s="49" t="s">
        <v>142</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idden="1" customHeight="1" spans="1:16">
      <c r="A1080" s="167" t="s">
        <v>136</v>
      </c>
      <c r="B1080" s="168" t="s">
        <v>136</v>
      </c>
      <c r="C1080" s="478" t="s">
        <v>2031</v>
      </c>
      <c r="D1080" s="169" t="s">
        <v>2034</v>
      </c>
      <c r="E1080" s="168" t="s">
        <v>148</v>
      </c>
      <c r="F1080" s="49" t="s">
        <v>144</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idden="1" customHeight="1" spans="1:16">
      <c r="A1081" s="167" t="s">
        <v>136</v>
      </c>
      <c r="B1081" s="168" t="s">
        <v>136</v>
      </c>
      <c r="C1081" s="478" t="s">
        <v>2031</v>
      </c>
      <c r="D1081" s="169" t="s">
        <v>2035</v>
      </c>
      <c r="E1081" s="168" t="s">
        <v>148</v>
      </c>
      <c r="F1081" s="49" t="s">
        <v>146</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idden="1" customHeight="1" spans="1:16">
      <c r="A1082" s="167" t="s">
        <v>136</v>
      </c>
      <c r="B1082" s="168" t="s">
        <v>136</v>
      </c>
      <c r="C1082" s="478" t="s">
        <v>2031</v>
      </c>
      <c r="D1082" s="169" t="s">
        <v>2036</v>
      </c>
      <c r="E1082" s="168" t="s">
        <v>148</v>
      </c>
      <c r="F1082" s="49" t="s">
        <v>2037</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idden="1" customHeight="1" spans="1:16">
      <c r="A1083" s="167" t="s">
        <v>136</v>
      </c>
      <c r="B1083" s="168" t="s">
        <v>136</v>
      </c>
      <c r="C1083" s="478" t="s">
        <v>2031</v>
      </c>
      <c r="D1083" s="169" t="s">
        <v>2038</v>
      </c>
      <c r="E1083" s="168" t="s">
        <v>148</v>
      </c>
      <c r="F1083" s="49" t="s">
        <v>2039</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136</v>
      </c>
      <c r="B1084" s="478" t="s">
        <v>1939</v>
      </c>
      <c r="C1084" s="168"/>
      <c r="D1084" s="169" t="s">
        <v>2040</v>
      </c>
      <c r="E1084" s="168"/>
      <c r="F1084" s="49" t="s">
        <v>2041</v>
      </c>
      <c r="G1084" s="26">
        <f>SUMIF($C1085:$C$1301,$D1084,$G1085:$G$1301)</f>
        <v>280039</v>
      </c>
      <c r="H1084" s="26">
        <f>VLOOKUP(F1084,全省预算!$F:$H,3,0)</f>
        <v>289000</v>
      </c>
      <c r="I1084" s="26">
        <f>IFERROR(VLOOKUP(D1084,全省调整!A:I,3,0),)</f>
        <v>498111</v>
      </c>
      <c r="J1084" s="26">
        <f>VLOOKUP(F1084,全省决算数!$B:$C,2,0)</f>
        <v>456713</v>
      </c>
      <c r="K1084" s="428">
        <f t="shared" si="100"/>
        <v>1.631</v>
      </c>
      <c r="L1084" s="428">
        <f t="shared" si="103"/>
        <v>1.58</v>
      </c>
      <c r="M1084" s="428">
        <f t="shared" si="101"/>
        <v>0.917</v>
      </c>
      <c r="N1084" s="135">
        <f t="shared" si="104"/>
        <v>0.631</v>
      </c>
      <c r="O1084" s="176" t="str">
        <f t="shared" si="99"/>
        <v>是</v>
      </c>
      <c r="P1084" s="176" t="str">
        <f t="shared" si="102"/>
        <v>是</v>
      </c>
    </row>
    <row r="1085" hidden="1" customHeight="1" spans="1:16">
      <c r="A1085" s="167" t="s">
        <v>136</v>
      </c>
      <c r="B1085" s="168"/>
      <c r="C1085" s="478" t="s">
        <v>2040</v>
      </c>
      <c r="D1085" s="169" t="s">
        <v>2042</v>
      </c>
      <c r="E1085" s="168" t="s">
        <v>148</v>
      </c>
      <c r="F1085" s="49" t="s">
        <v>142</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idden="1" customHeight="1" spans="1:16">
      <c r="A1086" s="167" t="s">
        <v>136</v>
      </c>
      <c r="B1086" s="168" t="s">
        <v>136</v>
      </c>
      <c r="C1086" s="478" t="s">
        <v>2040</v>
      </c>
      <c r="D1086" s="169" t="s">
        <v>2043</v>
      </c>
      <c r="E1086" s="168" t="s">
        <v>148</v>
      </c>
      <c r="F1086" s="49" t="s">
        <v>144</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idden="1" customHeight="1" spans="1:16">
      <c r="A1087" s="167" t="s">
        <v>136</v>
      </c>
      <c r="B1087" s="168" t="s">
        <v>136</v>
      </c>
      <c r="C1087" s="478" t="s">
        <v>2040</v>
      </c>
      <c r="D1087" s="169" t="s">
        <v>2044</v>
      </c>
      <c r="E1087" s="168" t="s">
        <v>148</v>
      </c>
      <c r="F1087" s="49" t="s">
        <v>146</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idden="1" customHeight="1" spans="1:16">
      <c r="A1088" s="167" t="s">
        <v>136</v>
      </c>
      <c r="B1088" s="168" t="s">
        <v>136</v>
      </c>
      <c r="C1088" s="478" t="s">
        <v>2040</v>
      </c>
      <c r="D1088" s="169" t="s">
        <v>2045</v>
      </c>
      <c r="E1088" s="168" t="s">
        <v>148</v>
      </c>
      <c r="F1088" s="49" t="s">
        <v>2046</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idden="1" customHeight="1" spans="1:16">
      <c r="A1089" s="167" t="s">
        <v>136</v>
      </c>
      <c r="B1089" s="168" t="s">
        <v>136</v>
      </c>
      <c r="C1089" s="478" t="s">
        <v>2040</v>
      </c>
      <c r="D1089" s="169" t="s">
        <v>2047</v>
      </c>
      <c r="E1089" s="168" t="s">
        <v>148</v>
      </c>
      <c r="F1089" s="49" t="s">
        <v>2048</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idden="1" customHeight="1" spans="1:16">
      <c r="A1090" s="167" t="s">
        <v>136</v>
      </c>
      <c r="B1090" s="168" t="s">
        <v>136</v>
      </c>
      <c r="C1090" s="478" t="s">
        <v>2040</v>
      </c>
      <c r="D1090" s="169" t="s">
        <v>2049</v>
      </c>
      <c r="E1090" s="168" t="s">
        <v>148</v>
      </c>
      <c r="F1090" s="49" t="s">
        <v>2050</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136</v>
      </c>
      <c r="B1091" s="168" t="s">
        <v>1939</v>
      </c>
      <c r="C1091" s="168" t="s">
        <v>136</v>
      </c>
      <c r="D1091" s="169" t="s">
        <v>2051</v>
      </c>
      <c r="E1091" s="168"/>
      <c r="F1091" s="49" t="s">
        <v>2052</v>
      </c>
      <c r="G1091" s="26">
        <f>SUMIF($C1092:$C$1301,$D1091,$G1092:$G$1301)</f>
        <v>132612</v>
      </c>
      <c r="H1091" s="26">
        <f>VLOOKUP(F1091,全省预算!$F:$H,3,0)</f>
        <v>178049</v>
      </c>
      <c r="I1091" s="26">
        <f>IFERROR(VLOOKUP(D1091,全省调整!A:I,3,0),)</f>
        <v>247000</v>
      </c>
      <c r="J1091" s="26">
        <f>VLOOKUP(F1091,全省决算数!$B:$C,2,0)</f>
        <v>242892</v>
      </c>
      <c r="K1091" s="428">
        <f t="shared" si="100"/>
        <v>1.832</v>
      </c>
      <c r="L1091" s="428">
        <f t="shared" si="103"/>
        <v>1.364</v>
      </c>
      <c r="M1091" s="428">
        <f t="shared" si="101"/>
        <v>0.983</v>
      </c>
      <c r="N1091" s="135">
        <f t="shared" si="104"/>
        <v>0.832</v>
      </c>
      <c r="O1091" s="176" t="str">
        <f t="shared" si="99"/>
        <v>是</v>
      </c>
      <c r="P1091" s="176" t="str">
        <f t="shared" si="102"/>
        <v>是</v>
      </c>
    </row>
    <row r="1092" hidden="1" customHeight="1" spans="1:16">
      <c r="A1092" s="167" t="s">
        <v>136</v>
      </c>
      <c r="B1092" s="168" t="s">
        <v>136</v>
      </c>
      <c r="C1092" s="478" t="s">
        <v>2051</v>
      </c>
      <c r="D1092" s="169" t="s">
        <v>2053</v>
      </c>
      <c r="E1092" s="168" t="s">
        <v>148</v>
      </c>
      <c r="F1092" s="49" t="s">
        <v>2054</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idden="1" customHeight="1" spans="1:16">
      <c r="A1093" s="167" t="s">
        <v>136</v>
      </c>
      <c r="B1093" s="168" t="s">
        <v>136</v>
      </c>
      <c r="C1093" s="478" t="s">
        <v>2051</v>
      </c>
      <c r="D1093" s="169" t="s">
        <v>2055</v>
      </c>
      <c r="E1093" s="168" t="s">
        <v>148</v>
      </c>
      <c r="F1093" s="49" t="s">
        <v>2056</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idden="1" customHeight="1" spans="1:16">
      <c r="A1094" s="167" t="s">
        <v>136</v>
      </c>
      <c r="B1094" s="168" t="s">
        <v>136</v>
      </c>
      <c r="C1094" s="478" t="s">
        <v>2051</v>
      </c>
      <c r="D1094" s="477" t="s">
        <v>2057</v>
      </c>
      <c r="E1094" s="168" t="s">
        <v>148</v>
      </c>
      <c r="F1094" s="49" t="s">
        <v>2058</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idden="1" customHeight="1" spans="1:16">
      <c r="A1095" s="167" t="s">
        <v>136</v>
      </c>
      <c r="B1095" s="168" t="s">
        <v>136</v>
      </c>
      <c r="C1095" s="478" t="s">
        <v>2051</v>
      </c>
      <c r="D1095" s="477" t="s">
        <v>2059</v>
      </c>
      <c r="E1095" s="168" t="s">
        <v>148</v>
      </c>
      <c r="F1095" s="49" t="s">
        <v>2060</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idden="1" customHeight="1" spans="1:16">
      <c r="A1096" s="167" t="s">
        <v>136</v>
      </c>
      <c r="B1096" s="168" t="s">
        <v>136</v>
      </c>
      <c r="C1096" s="478" t="s">
        <v>2051</v>
      </c>
      <c r="D1096" s="477" t="s">
        <v>2061</v>
      </c>
      <c r="E1096" s="168" t="s">
        <v>148</v>
      </c>
      <c r="F1096" s="49" t="s">
        <v>2062</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idden="1" customHeight="1" spans="1:16">
      <c r="A1097" s="167" t="s">
        <v>136</v>
      </c>
      <c r="B1097" s="168" t="s">
        <v>136</v>
      </c>
      <c r="C1097" s="478" t="s">
        <v>2051</v>
      </c>
      <c r="D1097" s="169" t="s">
        <v>2063</v>
      </c>
      <c r="E1097" s="168" t="s">
        <v>148</v>
      </c>
      <c r="F1097" s="49" t="s">
        <v>2064</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135</v>
      </c>
      <c r="B1098" s="168"/>
      <c r="C1098" s="168" t="s">
        <v>136</v>
      </c>
      <c r="D1098" s="169" t="s">
        <v>2065</v>
      </c>
      <c r="E1098" s="168"/>
      <c r="F1098" s="50" t="s">
        <v>2066</v>
      </c>
      <c r="G1098" s="170">
        <f>SUMIF($B1099:$B$1301,$D1098,$G1099:$G$1301)</f>
        <v>297382</v>
      </c>
      <c r="H1098" s="170">
        <f>VLOOKUP(F1098,全省预算!$F:$H,3,0)</f>
        <v>302000</v>
      </c>
      <c r="I1098" s="170">
        <f>SUMIF($B1099:$B$1301,$D1098,$I1099:$I$1301)</f>
        <v>373859</v>
      </c>
      <c r="J1098" s="170">
        <f>VLOOKUP(F1098,全省决算数!$B:$C,2,0)</f>
        <v>335852</v>
      </c>
      <c r="K1098" s="426">
        <f t="shared" si="106"/>
        <v>1.129</v>
      </c>
      <c r="L1098" s="426">
        <f t="shared" si="109"/>
        <v>1.112</v>
      </c>
      <c r="M1098" s="426">
        <f t="shared" si="107"/>
        <v>0.898</v>
      </c>
      <c r="N1098" s="133">
        <f t="shared" si="104"/>
        <v>0.129</v>
      </c>
      <c r="O1098" s="176" t="str">
        <f t="shared" si="105"/>
        <v>是</v>
      </c>
      <c r="P1098" s="176" t="str">
        <f t="shared" si="108"/>
        <v>是</v>
      </c>
    </row>
    <row r="1099" ht="21.95" customHeight="1" spans="1:16">
      <c r="A1099" s="167" t="s">
        <v>136</v>
      </c>
      <c r="B1099" s="478" t="s">
        <v>2065</v>
      </c>
      <c r="C1099" s="168"/>
      <c r="D1099" s="169" t="s">
        <v>2067</v>
      </c>
      <c r="E1099" s="168"/>
      <c r="F1099" s="49" t="s">
        <v>2068</v>
      </c>
      <c r="G1099" s="26">
        <f>SUMIF($C1100:$C$1301,$D1099,$G1100:$G$1301)</f>
        <v>62731</v>
      </c>
      <c r="H1099" s="26">
        <f>VLOOKUP(F1099,全省预算!$F:$H,3,0)</f>
        <v>63600</v>
      </c>
      <c r="I1099" s="26">
        <f>IFERROR(VLOOKUP(D1099,全省调整!A:I,3,0),)</f>
        <v>113218</v>
      </c>
      <c r="J1099" s="26">
        <f>VLOOKUP(F1099,全省决算数!$B:$C,2,0)</f>
        <v>103184</v>
      </c>
      <c r="K1099" s="428">
        <f t="shared" si="106"/>
        <v>1.645</v>
      </c>
      <c r="L1099" s="428">
        <f t="shared" si="109"/>
        <v>1.622</v>
      </c>
      <c r="M1099" s="428">
        <f t="shared" si="107"/>
        <v>0.911</v>
      </c>
      <c r="N1099" s="135">
        <f t="shared" si="104"/>
        <v>0.645</v>
      </c>
      <c r="O1099" s="176" t="str">
        <f t="shared" si="105"/>
        <v>是</v>
      </c>
      <c r="P1099" s="176" t="str">
        <f t="shared" si="108"/>
        <v>是</v>
      </c>
    </row>
    <row r="1100" hidden="1" customHeight="1" spans="1:16">
      <c r="A1100" s="167" t="s">
        <v>136</v>
      </c>
      <c r="B1100" s="168" t="s">
        <v>136</v>
      </c>
      <c r="C1100" s="478" t="s">
        <v>2067</v>
      </c>
      <c r="D1100" s="169" t="s">
        <v>2069</v>
      </c>
      <c r="E1100" s="168" t="s">
        <v>148</v>
      </c>
      <c r="F1100" s="49" t="s">
        <v>142</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idden="1" customHeight="1" spans="1:16">
      <c r="A1101" s="167" t="s">
        <v>136</v>
      </c>
      <c r="B1101" s="168" t="s">
        <v>136</v>
      </c>
      <c r="C1101" s="478" t="s">
        <v>2067</v>
      </c>
      <c r="D1101" s="169" t="s">
        <v>2070</v>
      </c>
      <c r="E1101" s="168" t="s">
        <v>148</v>
      </c>
      <c r="F1101" s="49" t="s">
        <v>144</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idden="1" customHeight="1" spans="1:16">
      <c r="A1102" s="167" t="s">
        <v>136</v>
      </c>
      <c r="B1102" s="168" t="s">
        <v>136</v>
      </c>
      <c r="C1102" s="478" t="s">
        <v>2067</v>
      </c>
      <c r="D1102" s="169" t="s">
        <v>2071</v>
      </c>
      <c r="E1102" s="168" t="s">
        <v>148</v>
      </c>
      <c r="F1102" s="49" t="s">
        <v>146</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idden="1" customHeight="1" spans="1:16">
      <c r="A1103" s="167" t="s">
        <v>136</v>
      </c>
      <c r="B1103" s="168" t="s">
        <v>136</v>
      </c>
      <c r="C1103" s="478" t="s">
        <v>2067</v>
      </c>
      <c r="D1103" s="169" t="s">
        <v>2072</v>
      </c>
      <c r="E1103" s="168" t="s">
        <v>148</v>
      </c>
      <c r="F1103" s="49" t="s">
        <v>2073</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idden="1" customHeight="1" spans="1:16">
      <c r="A1104" s="167" t="s">
        <v>136</v>
      </c>
      <c r="B1104" s="168" t="s">
        <v>136</v>
      </c>
      <c r="C1104" s="478" t="s">
        <v>2067</v>
      </c>
      <c r="D1104" s="169" t="s">
        <v>2074</v>
      </c>
      <c r="E1104" s="168" t="s">
        <v>148</v>
      </c>
      <c r="F1104" s="49" t="s">
        <v>2075</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idden="1" customHeight="1" spans="1:16">
      <c r="A1105" s="167"/>
      <c r="B1105" s="168" t="s">
        <v>136</v>
      </c>
      <c r="C1105" s="478" t="s">
        <v>2067</v>
      </c>
      <c r="D1105" s="169" t="s">
        <v>2076</v>
      </c>
      <c r="E1105" s="168" t="s">
        <v>148</v>
      </c>
      <c r="F1105" s="49" t="s">
        <v>2077</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idden="1" customHeight="1" spans="1:16">
      <c r="A1106" s="167" t="s">
        <v>136</v>
      </c>
      <c r="B1106" s="168"/>
      <c r="C1106" s="478" t="s">
        <v>2067</v>
      </c>
      <c r="D1106" s="169" t="s">
        <v>2078</v>
      </c>
      <c r="E1106" s="168" t="s">
        <v>148</v>
      </c>
      <c r="F1106" s="49" t="s">
        <v>2079</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idden="1" customHeight="1" spans="1:16">
      <c r="A1107" s="167" t="s">
        <v>136</v>
      </c>
      <c r="B1107" s="168" t="s">
        <v>136</v>
      </c>
      <c r="C1107" s="478" t="s">
        <v>2067</v>
      </c>
      <c r="D1107" s="169" t="s">
        <v>2080</v>
      </c>
      <c r="E1107" s="168" t="s">
        <v>148</v>
      </c>
      <c r="F1107" s="49" t="s">
        <v>161</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idden="1" customHeight="1" spans="1:16">
      <c r="A1108" s="167" t="s">
        <v>136</v>
      </c>
      <c r="B1108" s="168" t="s">
        <v>136</v>
      </c>
      <c r="C1108" s="478" t="s">
        <v>2067</v>
      </c>
      <c r="D1108" s="169" t="s">
        <v>2081</v>
      </c>
      <c r="E1108" s="168" t="s">
        <v>148</v>
      </c>
      <c r="F1108" s="51" t="s">
        <v>2082</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136</v>
      </c>
      <c r="B1109" s="478" t="s">
        <v>2065</v>
      </c>
      <c r="C1109" s="168"/>
      <c r="D1109" s="169" t="s">
        <v>2083</v>
      </c>
      <c r="E1109" s="168"/>
      <c r="F1109" s="51" t="s">
        <v>2084</v>
      </c>
      <c r="G1109" s="26">
        <f>SUMIF($C1110:$C$1301,$D1109,$G1110:$G$1301)</f>
        <v>162661</v>
      </c>
      <c r="H1109" s="26">
        <f>VLOOKUP(F1109,全省预算!$F:$H,3,0)</f>
        <v>165200</v>
      </c>
      <c r="I1109" s="26">
        <f>IFERROR(VLOOKUP(D1109,全省调整!A:I,3,0),)</f>
        <v>166379</v>
      </c>
      <c r="J1109" s="26">
        <f>VLOOKUP(F1109,全省决算数!$B:$C,2,0)</f>
        <v>156674</v>
      </c>
      <c r="K1109" s="428">
        <f t="shared" si="106"/>
        <v>0.963</v>
      </c>
      <c r="L1109" s="428">
        <f t="shared" si="109"/>
        <v>0.948</v>
      </c>
      <c r="M1109" s="428">
        <f t="shared" si="107"/>
        <v>0.942</v>
      </c>
      <c r="N1109" s="135">
        <f t="shared" si="104"/>
        <v>-0.037</v>
      </c>
      <c r="O1109" s="176" t="str">
        <f t="shared" si="105"/>
        <v>是</v>
      </c>
      <c r="P1109" s="176" t="str">
        <f t="shared" si="108"/>
        <v>是</v>
      </c>
    </row>
    <row r="1110" hidden="1" customHeight="1" spans="1:16">
      <c r="A1110" s="167" t="s">
        <v>136</v>
      </c>
      <c r="B1110" s="168" t="s">
        <v>136</v>
      </c>
      <c r="C1110" s="478" t="s">
        <v>2083</v>
      </c>
      <c r="D1110" s="169" t="s">
        <v>2085</v>
      </c>
      <c r="E1110" s="168" t="s">
        <v>148</v>
      </c>
      <c r="F1110" s="51" t="s">
        <v>142</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idden="1" customHeight="1" spans="1:16">
      <c r="A1111" s="167" t="s">
        <v>136</v>
      </c>
      <c r="B1111" s="168" t="s">
        <v>136</v>
      </c>
      <c r="C1111" s="478" t="s">
        <v>2083</v>
      </c>
      <c r="D1111" s="169" t="s">
        <v>2086</v>
      </c>
      <c r="E1111" s="168" t="s">
        <v>148</v>
      </c>
      <c r="F1111" s="51" t="s">
        <v>144</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idden="1" customHeight="1" spans="1:16">
      <c r="A1112" s="167" t="s">
        <v>136</v>
      </c>
      <c r="B1112" s="168" t="s">
        <v>136</v>
      </c>
      <c r="C1112" s="478" t="s">
        <v>2083</v>
      </c>
      <c r="D1112" s="169" t="s">
        <v>2087</v>
      </c>
      <c r="E1112" s="168" t="s">
        <v>148</v>
      </c>
      <c r="F1112" s="51" t="s">
        <v>146</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idden="1" customHeight="1" spans="1:16">
      <c r="A1113" s="167" t="s">
        <v>136</v>
      </c>
      <c r="B1113" s="168" t="s">
        <v>136</v>
      </c>
      <c r="C1113" s="478" t="s">
        <v>2083</v>
      </c>
      <c r="D1113" s="169" t="s">
        <v>2088</v>
      </c>
      <c r="E1113" s="168" t="s">
        <v>148</v>
      </c>
      <c r="F1113" s="51" t="s">
        <v>2089</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idden="1" customHeight="1" spans="1:16">
      <c r="A1114" s="167" t="s">
        <v>136</v>
      </c>
      <c r="B1114" s="168" t="s">
        <v>136</v>
      </c>
      <c r="C1114" s="478" t="s">
        <v>2083</v>
      </c>
      <c r="D1114" s="169" t="s">
        <v>2090</v>
      </c>
      <c r="E1114" s="168" t="s">
        <v>148</v>
      </c>
      <c r="F1114" s="51" t="s">
        <v>2091</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idden="1" customHeight="1" spans="1:16">
      <c r="A1115" s="167" t="s">
        <v>136</v>
      </c>
      <c r="B1115" s="168"/>
      <c r="C1115" s="478" t="s">
        <v>2083</v>
      </c>
      <c r="D1115" s="169" t="s">
        <v>2092</v>
      </c>
      <c r="E1115" s="168" t="s">
        <v>148</v>
      </c>
      <c r="F1115" s="27" t="s">
        <v>2093</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136</v>
      </c>
      <c r="B1116" s="478" t="s">
        <v>2065</v>
      </c>
      <c r="C1116" s="168"/>
      <c r="D1116" s="169" t="s">
        <v>2094</v>
      </c>
      <c r="E1116" s="168"/>
      <c r="F1116" s="49" t="s">
        <v>2095</v>
      </c>
      <c r="G1116" s="26">
        <f>SUMIF($C1117:$C$1301,$D1116,$G1117:$G$1301)</f>
        <v>54701</v>
      </c>
      <c r="H1116" s="26">
        <f>VLOOKUP(F1116,全省预算!$F:$H,3,0)</f>
        <v>55700</v>
      </c>
      <c r="I1116" s="26">
        <f>IFERROR(VLOOKUP(D1116,全省调整!A:I,3,0),)</f>
        <v>65436</v>
      </c>
      <c r="J1116" s="26">
        <f>VLOOKUP(F1116,全省决算数!$B:$C,2,0)</f>
        <v>47721</v>
      </c>
      <c r="K1116" s="428">
        <f t="shared" si="106"/>
        <v>0.872</v>
      </c>
      <c r="L1116" s="428">
        <f t="shared" si="109"/>
        <v>0.857</v>
      </c>
      <c r="M1116" s="428">
        <f t="shared" si="107"/>
        <v>0.729</v>
      </c>
      <c r="N1116" s="135">
        <f t="shared" si="104"/>
        <v>-0.128</v>
      </c>
      <c r="O1116" s="176" t="str">
        <f t="shared" si="105"/>
        <v>是</v>
      </c>
      <c r="P1116" s="176" t="str">
        <f t="shared" si="108"/>
        <v>是</v>
      </c>
    </row>
    <row r="1117" hidden="1" customHeight="1" spans="1:16">
      <c r="A1117" s="167" t="s">
        <v>136</v>
      </c>
      <c r="B1117" s="168" t="s">
        <v>136</v>
      </c>
      <c r="C1117" s="478" t="s">
        <v>2094</v>
      </c>
      <c r="D1117" s="169" t="s">
        <v>2096</v>
      </c>
      <c r="E1117" s="168" t="s">
        <v>148</v>
      </c>
      <c r="F1117" s="49" t="s">
        <v>142</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idden="1" customHeight="1" spans="1:16">
      <c r="A1118" s="167" t="s">
        <v>136</v>
      </c>
      <c r="B1118" s="168" t="s">
        <v>136</v>
      </c>
      <c r="C1118" s="478" t="s">
        <v>2094</v>
      </c>
      <c r="D1118" s="169" t="s">
        <v>2097</v>
      </c>
      <c r="E1118" s="168" t="s">
        <v>148</v>
      </c>
      <c r="F1118" s="49" t="s">
        <v>144</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idden="1" customHeight="1" spans="1:16">
      <c r="A1119" s="167" t="s">
        <v>136</v>
      </c>
      <c r="B1119" s="168" t="s">
        <v>136</v>
      </c>
      <c r="C1119" s="478" t="s">
        <v>2094</v>
      </c>
      <c r="D1119" s="169" t="s">
        <v>2098</v>
      </c>
      <c r="E1119" s="168" t="s">
        <v>148</v>
      </c>
      <c r="F1119" s="49" t="s">
        <v>146</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idden="1" customHeight="1" spans="1:16">
      <c r="A1120" s="167" t="s">
        <v>136</v>
      </c>
      <c r="B1120" s="168" t="s">
        <v>136</v>
      </c>
      <c r="C1120" s="478" t="s">
        <v>2094</v>
      </c>
      <c r="D1120" s="169" t="s">
        <v>2099</v>
      </c>
      <c r="E1120" s="168" t="s">
        <v>148</v>
      </c>
      <c r="F1120" s="49" t="s">
        <v>2100</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idden="1" customHeight="1" spans="1:16">
      <c r="A1121" s="167" t="s">
        <v>136</v>
      </c>
      <c r="B1121" s="168" t="s">
        <v>136</v>
      </c>
      <c r="C1121" s="478" t="s">
        <v>2094</v>
      </c>
      <c r="D1121" s="169" t="s">
        <v>2101</v>
      </c>
      <c r="E1121" s="168" t="s">
        <v>148</v>
      </c>
      <c r="F1121" s="49" t="s">
        <v>2102</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136</v>
      </c>
      <c r="B1122" s="168" t="s">
        <v>2065</v>
      </c>
      <c r="C1122" s="168" t="s">
        <v>136</v>
      </c>
      <c r="D1122" s="169" t="s">
        <v>2103</v>
      </c>
      <c r="E1122" s="168"/>
      <c r="F1122" s="49" t="s">
        <v>2104</v>
      </c>
      <c r="G1122" s="26">
        <f>SUMIF($C1123:$C$1301,$D1122,$G1123:$G$1301)</f>
        <v>17289</v>
      </c>
      <c r="H1122" s="26">
        <f>VLOOKUP(F1122,全省预算!$F:$H,3,0)</f>
        <v>17500</v>
      </c>
      <c r="I1122" s="26">
        <f>IFERROR(VLOOKUP(D1122,全省调整!A:I,3,0),)</f>
        <v>28826</v>
      </c>
      <c r="J1122" s="26">
        <f>VLOOKUP(F1122,全省决算数!$B:$C,2,0)</f>
        <v>28273</v>
      </c>
      <c r="K1122" s="428">
        <f t="shared" si="106"/>
        <v>1.635</v>
      </c>
      <c r="L1122" s="428">
        <f t="shared" si="109"/>
        <v>1.616</v>
      </c>
      <c r="M1122" s="428">
        <f t="shared" si="107"/>
        <v>0.981</v>
      </c>
      <c r="N1122" s="135">
        <f t="shared" si="104"/>
        <v>0.635</v>
      </c>
      <c r="O1122" s="176" t="str">
        <f t="shared" si="105"/>
        <v>是</v>
      </c>
      <c r="P1122" s="176" t="str">
        <f t="shared" si="108"/>
        <v>是</v>
      </c>
    </row>
    <row r="1123" hidden="1" customHeight="1" spans="1:16">
      <c r="A1123" s="167" t="s">
        <v>136</v>
      </c>
      <c r="B1123" s="168" t="s">
        <v>136</v>
      </c>
      <c r="C1123" s="478" t="s">
        <v>2103</v>
      </c>
      <c r="D1123" s="169" t="s">
        <v>2105</v>
      </c>
      <c r="E1123" s="168" t="s">
        <v>148</v>
      </c>
      <c r="F1123" s="27" t="s">
        <v>2106</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idden="1" customHeight="1" spans="1:16">
      <c r="A1124" s="167" t="s">
        <v>136</v>
      </c>
      <c r="B1124" s="168" t="s">
        <v>136</v>
      </c>
      <c r="C1124" s="478" t="s">
        <v>2103</v>
      </c>
      <c r="D1124" s="169" t="s">
        <v>2107</v>
      </c>
      <c r="E1124" s="168" t="s">
        <v>148</v>
      </c>
      <c r="F1124" s="49" t="s">
        <v>2108</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135</v>
      </c>
      <c r="B1125" s="168" t="s">
        <v>136</v>
      </c>
      <c r="C1125" s="168"/>
      <c r="D1125" s="479" t="s">
        <v>2109</v>
      </c>
      <c r="E1125" s="168"/>
      <c r="F1125" s="50" t="s">
        <v>2110</v>
      </c>
      <c r="G1125" s="170">
        <f>SUMIF($B1126:$B$1301,$D1125,$G1126:$G$1301)</f>
        <v>47286</v>
      </c>
      <c r="H1125" s="170">
        <f>VLOOKUP(F1125,全省预算!$F:$H,3,0)</f>
        <v>48000</v>
      </c>
      <c r="I1125" s="170">
        <f>SUMIF($B1126:$B$1301,$D1125,$I1126:$I$1301)</f>
        <v>23737</v>
      </c>
      <c r="J1125" s="170">
        <f>VLOOKUP(F1125,全省决算数!$B:$C,2,0)</f>
        <v>23159</v>
      </c>
      <c r="K1125" s="426">
        <f t="shared" si="106"/>
        <v>0.49</v>
      </c>
      <c r="L1125" s="426">
        <f t="shared" si="109"/>
        <v>0.482</v>
      </c>
      <c r="M1125" s="426">
        <f t="shared" si="107"/>
        <v>0.976</v>
      </c>
      <c r="N1125" s="133">
        <f t="shared" si="104"/>
        <v>-0.51</v>
      </c>
      <c r="O1125" s="176" t="str">
        <f t="shared" si="105"/>
        <v>是</v>
      </c>
      <c r="P1125" s="176" t="str">
        <f t="shared" si="108"/>
        <v>是</v>
      </c>
    </row>
    <row r="1126" ht="15" hidden="1" customHeight="1" spans="1:16">
      <c r="A1126" s="167"/>
      <c r="B1126" s="169" t="s">
        <v>2109</v>
      </c>
      <c r="C1126" s="168"/>
      <c r="D1126" s="27">
        <v>21701</v>
      </c>
      <c r="E1126" s="168" t="s">
        <v>148</v>
      </c>
      <c r="F1126" s="49" t="s">
        <v>2111</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28">
        <f t="shared" si="106"/>
        <v>0.846</v>
      </c>
      <c r="L1126" s="428">
        <f t="shared" si="109"/>
        <v>0.836</v>
      </c>
      <c r="M1126" s="428">
        <f t="shared" si="107"/>
        <v>0.811</v>
      </c>
      <c r="N1126" s="133">
        <f t="shared" si="104"/>
        <v>-0.154</v>
      </c>
      <c r="O1126" s="176" t="str">
        <f t="shared" si="105"/>
        <v>是</v>
      </c>
      <c r="P1126" s="176" t="str">
        <f t="shared" si="108"/>
        <v>是</v>
      </c>
    </row>
    <row r="1127" ht="15" hidden="1" customHeight="1" spans="1:16">
      <c r="A1127" s="167"/>
      <c r="B1127" s="169" t="s">
        <v>2109</v>
      </c>
      <c r="C1127" s="168"/>
      <c r="D1127" s="27">
        <v>21703</v>
      </c>
      <c r="E1127" s="168" t="s">
        <v>148</v>
      </c>
      <c r="F1127" s="49" t="s">
        <v>2112</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28">
        <f t="shared" si="106"/>
        <v>0.924</v>
      </c>
      <c r="L1127" s="428">
        <f t="shared" si="109"/>
        <v>0.908</v>
      </c>
      <c r="M1127" s="428">
        <f t="shared" si="107"/>
        <v>1</v>
      </c>
      <c r="N1127" s="133">
        <f t="shared" si="104"/>
        <v>-0.076</v>
      </c>
      <c r="O1127" s="176" t="str">
        <f t="shared" si="105"/>
        <v>是</v>
      </c>
      <c r="P1127" s="176" t="str">
        <f t="shared" si="108"/>
        <v>是</v>
      </c>
    </row>
    <row r="1128" ht="15" hidden="1" customHeight="1" spans="1:16">
      <c r="A1128" s="167" t="s">
        <v>136</v>
      </c>
      <c r="B1128" s="169" t="s">
        <v>2109</v>
      </c>
      <c r="C1128" s="168"/>
      <c r="D1128" s="169" t="s">
        <v>2113</v>
      </c>
      <c r="E1128" s="168" t="s">
        <v>148</v>
      </c>
      <c r="F1128" s="49" t="s">
        <v>2114</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28">
        <f t="shared" si="106"/>
        <v>0.28</v>
      </c>
      <c r="L1128" s="428">
        <f t="shared" si="109"/>
        <v>0.276</v>
      </c>
      <c r="M1128" s="428">
        <f t="shared" si="107"/>
        <v>0.92</v>
      </c>
      <c r="N1128" s="135">
        <f t="shared" si="104"/>
        <v>-0.72</v>
      </c>
      <c r="O1128" s="176" t="str">
        <f t="shared" si="105"/>
        <v>是</v>
      </c>
      <c r="P1128" s="176" t="str">
        <f t="shared" si="108"/>
        <v>是</v>
      </c>
    </row>
    <row r="1129" ht="21.95" customHeight="1" spans="1:16">
      <c r="A1129" s="167" t="s">
        <v>135</v>
      </c>
      <c r="B1129" s="168" t="s">
        <v>136</v>
      </c>
      <c r="C1129" s="168"/>
      <c r="D1129" s="169" t="s">
        <v>2115</v>
      </c>
      <c r="E1129" s="168"/>
      <c r="F1129" s="50" t="s">
        <v>2116</v>
      </c>
      <c r="G1129" s="170">
        <f>SUMIF($B1130:$B$1301,$D1129,$G1130:$G$1301)</f>
        <v>790</v>
      </c>
      <c r="H1129" s="170">
        <f>VLOOKUP(F1129,全省预算!$F:$H,3,0)</f>
        <v>0</v>
      </c>
      <c r="I1129" s="170">
        <f>SUMIF($B1130:$B$1301,$D1129,$I1130:$I$1301)</f>
        <v>400</v>
      </c>
      <c r="J1129" s="170">
        <f>VLOOKUP(F1129,全省决算数!$B:$C,2,0)</f>
        <v>400</v>
      </c>
      <c r="K1129" s="426">
        <f t="shared" si="106"/>
        <v>0.506</v>
      </c>
      <c r="L1129" s="426"/>
      <c r="M1129" s="426">
        <f t="shared" si="107"/>
        <v>1</v>
      </c>
      <c r="N1129" s="133">
        <f t="shared" si="104"/>
        <v>-0.494</v>
      </c>
      <c r="O1129" s="176" t="str">
        <f t="shared" si="105"/>
        <v>是</v>
      </c>
      <c r="P1129" s="176" t="str">
        <f t="shared" si="108"/>
        <v>是</v>
      </c>
    </row>
    <row r="1130" hidden="1" customHeight="1" spans="1:16">
      <c r="A1130" s="167"/>
      <c r="B1130" s="478" t="s">
        <v>2115</v>
      </c>
      <c r="C1130" s="168"/>
      <c r="D1130" s="169" t="s">
        <v>2117</v>
      </c>
      <c r="E1130" s="168" t="s">
        <v>148</v>
      </c>
      <c r="F1130" s="50" t="s">
        <v>2118</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78" t="s">
        <v>2115</v>
      </c>
      <c r="C1131" s="168"/>
      <c r="D1131" s="169" t="s">
        <v>2119</v>
      </c>
      <c r="E1131" s="168" t="s">
        <v>148</v>
      </c>
      <c r="F1131" s="49" t="s">
        <v>2120</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28">
        <f t="shared" si="106"/>
        <v>0</v>
      </c>
      <c r="L1131" s="428"/>
      <c r="M1131" s="428">
        <f t="shared" si="107"/>
        <v>0</v>
      </c>
      <c r="N1131" s="133">
        <f t="shared" si="104"/>
        <v>-1</v>
      </c>
      <c r="O1131" s="176" t="str">
        <f t="shared" si="105"/>
        <v>是</v>
      </c>
      <c r="P1131" s="176" t="str">
        <f t="shared" si="108"/>
        <v>是</v>
      </c>
    </row>
    <row r="1132" hidden="1" customHeight="1" spans="1:16">
      <c r="A1132" s="167"/>
      <c r="B1132" s="478" t="s">
        <v>2115</v>
      </c>
      <c r="C1132" s="168"/>
      <c r="D1132" s="169" t="s">
        <v>2121</v>
      </c>
      <c r="E1132" s="168" t="s">
        <v>148</v>
      </c>
      <c r="F1132" s="50" t="s">
        <v>2122</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idden="1" customHeight="1" spans="1:16">
      <c r="A1133" s="167"/>
      <c r="B1133" s="478" t="s">
        <v>2115</v>
      </c>
      <c r="C1133" s="168"/>
      <c r="D1133" s="169" t="s">
        <v>2123</v>
      </c>
      <c r="E1133" s="168" t="s">
        <v>148</v>
      </c>
      <c r="F1133" s="50" t="s">
        <v>2124</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idden="1" customHeight="1" spans="1:16">
      <c r="A1134" s="167"/>
      <c r="B1134" s="478" t="s">
        <v>2115</v>
      </c>
      <c r="C1134" s="168" t="s">
        <v>136</v>
      </c>
      <c r="D1134" s="477" t="s">
        <v>2125</v>
      </c>
      <c r="E1134" s="168" t="s">
        <v>148</v>
      </c>
      <c r="F1134" s="50" t="s">
        <v>2126</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idden="1" customHeight="1" spans="1:16">
      <c r="A1135" s="167"/>
      <c r="B1135" s="478" t="s">
        <v>2115</v>
      </c>
      <c r="C1135" s="168" t="s">
        <v>136</v>
      </c>
      <c r="D1135" s="169" t="s">
        <v>2127</v>
      </c>
      <c r="E1135" s="168" t="s">
        <v>148</v>
      </c>
      <c r="F1135" s="50" t="s">
        <v>2128</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idden="1" customHeight="1" spans="1:16">
      <c r="A1136" s="167"/>
      <c r="B1136" s="478" t="s">
        <v>2115</v>
      </c>
      <c r="C1136" s="168" t="s">
        <v>136</v>
      </c>
      <c r="D1136" s="169" t="s">
        <v>2129</v>
      </c>
      <c r="E1136" s="168" t="s">
        <v>148</v>
      </c>
      <c r="F1136" s="50" t="s">
        <v>2130</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idden="1" customHeight="1" spans="1:16">
      <c r="A1137" s="167" t="s">
        <v>136</v>
      </c>
      <c r="B1137" s="478" t="s">
        <v>2115</v>
      </c>
      <c r="C1137" s="168" t="s">
        <v>136</v>
      </c>
      <c r="D1137" s="169" t="s">
        <v>2131</v>
      </c>
      <c r="E1137" s="168" t="s">
        <v>148</v>
      </c>
      <c r="F1137" s="50" t="s">
        <v>2132</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136</v>
      </c>
      <c r="B1138" s="478" t="s">
        <v>2115</v>
      </c>
      <c r="C1138" s="168"/>
      <c r="D1138" s="169" t="s">
        <v>2133</v>
      </c>
      <c r="E1138" s="168" t="s">
        <v>148</v>
      </c>
      <c r="F1138" s="49" t="s">
        <v>2134</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28">
        <f t="shared" si="106"/>
        <v>0.741</v>
      </c>
      <c r="L1138" s="428"/>
      <c r="M1138" s="428">
        <f t="shared" si="107"/>
        <v>1</v>
      </c>
      <c r="N1138" s="135">
        <f t="shared" si="104"/>
        <v>-0.259</v>
      </c>
      <c r="O1138" s="176" t="str">
        <f t="shared" si="105"/>
        <v>是</v>
      </c>
      <c r="P1138" s="176" t="str">
        <f t="shared" si="108"/>
        <v>是</v>
      </c>
    </row>
    <row r="1139" ht="21.95" customHeight="1" spans="1:16">
      <c r="A1139" s="167" t="s">
        <v>135</v>
      </c>
      <c r="B1139" s="168" t="s">
        <v>136</v>
      </c>
      <c r="C1139" s="168"/>
      <c r="D1139" s="169" t="s">
        <v>2135</v>
      </c>
      <c r="E1139" s="168"/>
      <c r="F1139" s="48" t="s">
        <v>2136</v>
      </c>
      <c r="G1139" s="170">
        <f>SUMIF($B1140:$B$1301,$D1139,$G1140:$G$1301)</f>
        <v>986480</v>
      </c>
      <c r="H1139" s="170">
        <f>VLOOKUP(F1139,全省预算!$F:$H,3,0)</f>
        <v>1011000</v>
      </c>
      <c r="I1139" s="170">
        <f>SUMIF($B1140:$B$1301,$D1139,$I1140:$I$1301)</f>
        <v>1032491</v>
      </c>
      <c r="J1139" s="170">
        <f>VLOOKUP(F1139,全省决算数!$B:$C,2,0)</f>
        <v>796677</v>
      </c>
      <c r="K1139" s="426">
        <f t="shared" si="106"/>
        <v>0.808</v>
      </c>
      <c r="L1139" s="426">
        <f t="shared" si="109"/>
        <v>0.788</v>
      </c>
      <c r="M1139" s="426">
        <f t="shared" si="107"/>
        <v>0.772</v>
      </c>
      <c r="N1139" s="133">
        <f t="shared" si="104"/>
        <v>-0.192</v>
      </c>
      <c r="O1139" s="176" t="str">
        <f t="shared" si="105"/>
        <v>是</v>
      </c>
      <c r="P1139" s="176" t="str">
        <f t="shared" si="108"/>
        <v>是</v>
      </c>
    </row>
    <row r="1140" ht="21.95" customHeight="1" spans="1:16">
      <c r="A1140" s="167" t="s">
        <v>136</v>
      </c>
      <c r="B1140" s="478" t="s">
        <v>2135</v>
      </c>
      <c r="C1140" s="168" t="s">
        <v>136</v>
      </c>
      <c r="D1140" s="169" t="s">
        <v>2137</v>
      </c>
      <c r="E1140" s="168"/>
      <c r="F1140" s="49" t="s">
        <v>2138</v>
      </c>
      <c r="G1140" s="26">
        <f>SUMIF($C1141:$C$1301,$D1140,$G1141:$G$1301)</f>
        <v>899490</v>
      </c>
      <c r="H1140" s="26">
        <f>VLOOKUP(F1140,全省预算!$F:$H,3,0)</f>
        <v>921000</v>
      </c>
      <c r="I1140" s="26">
        <f>IFERROR(VLOOKUP(D1140,全省调整!A:I,3,0),)</f>
        <v>869869</v>
      </c>
      <c r="J1140" s="26">
        <f>VLOOKUP(F1140,全省决算数!$B:$C,2,0)</f>
        <v>727677</v>
      </c>
      <c r="K1140" s="428">
        <f t="shared" si="106"/>
        <v>0.809</v>
      </c>
      <c r="L1140" s="428">
        <f t="shared" si="109"/>
        <v>0.79</v>
      </c>
      <c r="M1140" s="428">
        <f t="shared" si="107"/>
        <v>0.837</v>
      </c>
      <c r="N1140" s="135">
        <f t="shared" si="104"/>
        <v>-0.191</v>
      </c>
      <c r="O1140" s="176" t="str">
        <f t="shared" si="105"/>
        <v>是</v>
      </c>
      <c r="P1140" s="176" t="str">
        <f t="shared" si="108"/>
        <v>是</v>
      </c>
    </row>
    <row r="1141" hidden="1" customHeight="1" spans="1:16">
      <c r="A1141" s="167" t="s">
        <v>136</v>
      </c>
      <c r="B1141" s="168" t="s">
        <v>136</v>
      </c>
      <c r="C1141" s="478" t="s">
        <v>2137</v>
      </c>
      <c r="D1141" s="169" t="s">
        <v>2139</v>
      </c>
      <c r="E1141" s="168" t="s">
        <v>148</v>
      </c>
      <c r="F1141" s="27" t="s">
        <v>142</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idden="1" customHeight="1" spans="1:16">
      <c r="A1142" s="167" t="s">
        <v>136</v>
      </c>
      <c r="B1142" s="168" t="s">
        <v>136</v>
      </c>
      <c r="C1142" s="478" t="s">
        <v>2137</v>
      </c>
      <c r="D1142" s="169" t="s">
        <v>2140</v>
      </c>
      <c r="E1142" s="168" t="s">
        <v>148</v>
      </c>
      <c r="F1142" s="27" t="s">
        <v>144</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idden="1" customHeight="1" spans="1:16">
      <c r="A1143" s="167" t="s">
        <v>136</v>
      </c>
      <c r="B1143" s="168" t="s">
        <v>136</v>
      </c>
      <c r="C1143" s="478" t="s">
        <v>2137</v>
      </c>
      <c r="D1143" s="169" t="s">
        <v>2141</v>
      </c>
      <c r="E1143" s="168" t="s">
        <v>148</v>
      </c>
      <c r="F1143" s="27" t="s">
        <v>146</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idden="1" customHeight="1" spans="1:16">
      <c r="A1144" s="167" t="s">
        <v>136</v>
      </c>
      <c r="B1144" s="168" t="s">
        <v>136</v>
      </c>
      <c r="C1144" s="478" t="s">
        <v>2137</v>
      </c>
      <c r="D1144" s="169" t="s">
        <v>2142</v>
      </c>
      <c r="E1144" s="168" t="s">
        <v>148</v>
      </c>
      <c r="F1144" s="27" t="s">
        <v>2143</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idden="1" customHeight="1" spans="1:16">
      <c r="A1145" s="167" t="s">
        <v>136</v>
      </c>
      <c r="B1145" s="168" t="s">
        <v>136</v>
      </c>
      <c r="C1145" s="478" t="s">
        <v>2137</v>
      </c>
      <c r="D1145" s="169" t="s">
        <v>2144</v>
      </c>
      <c r="E1145" s="168" t="s">
        <v>148</v>
      </c>
      <c r="F1145" s="49" t="s">
        <v>2145</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idden="1" customHeight="1" spans="1:16">
      <c r="A1146" s="167" t="s">
        <v>136</v>
      </c>
      <c r="B1146" s="168" t="s">
        <v>136</v>
      </c>
      <c r="C1146" s="478" t="s">
        <v>2137</v>
      </c>
      <c r="D1146" s="169" t="s">
        <v>2146</v>
      </c>
      <c r="E1146" s="168" t="s">
        <v>148</v>
      </c>
      <c r="F1146" s="49" t="s">
        <v>2147</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idden="1" customHeight="1" spans="1:16">
      <c r="A1147" s="167" t="s">
        <v>136</v>
      </c>
      <c r="B1147" s="168" t="s">
        <v>136</v>
      </c>
      <c r="C1147" s="478" t="s">
        <v>2137</v>
      </c>
      <c r="D1147" s="169" t="s">
        <v>2148</v>
      </c>
      <c r="E1147" s="168" t="s">
        <v>148</v>
      </c>
      <c r="F1147" s="49" t="s">
        <v>2149</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idden="1" customHeight="1" spans="1:16">
      <c r="A1148" s="167" t="s">
        <v>136</v>
      </c>
      <c r="B1148" s="168" t="s">
        <v>136</v>
      </c>
      <c r="C1148" s="478" t="s">
        <v>2137</v>
      </c>
      <c r="D1148" s="169" t="s">
        <v>2150</v>
      </c>
      <c r="E1148" s="168" t="s">
        <v>148</v>
      </c>
      <c r="F1148" s="49" t="s">
        <v>2151</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idden="1" customHeight="1" spans="1:16">
      <c r="A1149" s="167" t="s">
        <v>136</v>
      </c>
      <c r="B1149" s="168" t="s">
        <v>136</v>
      </c>
      <c r="C1149" s="478" t="s">
        <v>2137</v>
      </c>
      <c r="D1149" s="169" t="s">
        <v>2152</v>
      </c>
      <c r="E1149" s="168" t="s">
        <v>148</v>
      </c>
      <c r="F1149" s="49" t="s">
        <v>2153</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idden="1" customHeight="1" spans="1:16">
      <c r="A1150" s="167" t="s">
        <v>136</v>
      </c>
      <c r="B1150" s="168" t="s">
        <v>136</v>
      </c>
      <c r="C1150" s="478" t="s">
        <v>2137</v>
      </c>
      <c r="D1150" s="169" t="s">
        <v>2154</v>
      </c>
      <c r="E1150" s="168" t="s">
        <v>148</v>
      </c>
      <c r="F1150" s="49" t="s">
        <v>2155</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idden="1" customHeight="1" spans="1:16">
      <c r="A1151" s="167" t="s">
        <v>136</v>
      </c>
      <c r="B1151" s="168" t="s">
        <v>136</v>
      </c>
      <c r="C1151" s="478" t="s">
        <v>2137</v>
      </c>
      <c r="D1151" s="169" t="s">
        <v>2156</v>
      </c>
      <c r="E1151" s="168" t="s">
        <v>148</v>
      </c>
      <c r="F1151" s="49" t="s">
        <v>2157</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idden="1" customHeight="1" spans="1:16">
      <c r="A1152" s="167" t="s">
        <v>136</v>
      </c>
      <c r="B1152" s="168" t="s">
        <v>136</v>
      </c>
      <c r="C1152" s="478" t="s">
        <v>2137</v>
      </c>
      <c r="D1152" s="169" t="s">
        <v>2158</v>
      </c>
      <c r="E1152" s="168" t="s">
        <v>148</v>
      </c>
      <c r="F1152" s="49" t="s">
        <v>2159</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idden="1" customHeight="1" spans="1:16">
      <c r="A1153" s="167" t="s">
        <v>136</v>
      </c>
      <c r="B1153" s="168" t="s">
        <v>136</v>
      </c>
      <c r="C1153" s="478" t="s">
        <v>2137</v>
      </c>
      <c r="D1153" s="169" t="s">
        <v>2160</v>
      </c>
      <c r="E1153" s="168" t="s">
        <v>148</v>
      </c>
      <c r="F1153" s="49" t="s">
        <v>2161</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idden="1" customHeight="1" spans="1:16">
      <c r="A1154" s="167" t="s">
        <v>136</v>
      </c>
      <c r="B1154" s="168" t="s">
        <v>136</v>
      </c>
      <c r="C1154" s="478" t="s">
        <v>2137</v>
      </c>
      <c r="D1154" s="169" t="s">
        <v>2162</v>
      </c>
      <c r="E1154" s="168" t="s">
        <v>148</v>
      </c>
      <c r="F1154" s="27" t="s">
        <v>2163</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idden="1" customHeight="1" spans="1:16">
      <c r="A1155" s="167" t="s">
        <v>136</v>
      </c>
      <c r="B1155" s="168" t="s">
        <v>136</v>
      </c>
      <c r="C1155" s="478" t="s">
        <v>2137</v>
      </c>
      <c r="D1155" s="169" t="s">
        <v>2164</v>
      </c>
      <c r="E1155" s="168" t="s">
        <v>148</v>
      </c>
      <c r="F1155" s="49" t="s">
        <v>2165</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idden="1" customHeight="1" spans="1:16">
      <c r="A1156" s="167" t="s">
        <v>136</v>
      </c>
      <c r="B1156" s="168"/>
      <c r="C1156" s="478" t="s">
        <v>2137</v>
      </c>
      <c r="D1156" s="169" t="s">
        <v>2166</v>
      </c>
      <c r="E1156" s="168" t="s">
        <v>148</v>
      </c>
      <c r="F1156" s="49" t="s">
        <v>2167</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idden="1" customHeight="1" spans="1:16">
      <c r="A1157" s="167" t="s">
        <v>136</v>
      </c>
      <c r="B1157" s="168" t="s">
        <v>136</v>
      </c>
      <c r="C1157" s="478" t="s">
        <v>2137</v>
      </c>
      <c r="D1157" s="169" t="s">
        <v>2168</v>
      </c>
      <c r="E1157" s="168" t="s">
        <v>148</v>
      </c>
      <c r="F1157" s="49" t="s">
        <v>2169</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idden="1" customHeight="1" spans="1:16">
      <c r="A1158" s="167" t="s">
        <v>136</v>
      </c>
      <c r="B1158" s="168" t="s">
        <v>136</v>
      </c>
      <c r="C1158" s="478" t="s">
        <v>2137</v>
      </c>
      <c r="D1158" s="169" t="s">
        <v>2170</v>
      </c>
      <c r="E1158" s="168" t="s">
        <v>148</v>
      </c>
      <c r="F1158" s="49" t="s">
        <v>2171</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idden="1" customHeight="1" spans="1:16">
      <c r="A1159" s="167" t="s">
        <v>136</v>
      </c>
      <c r="B1159" s="168" t="s">
        <v>136</v>
      </c>
      <c r="C1159" s="478" t="s">
        <v>2137</v>
      </c>
      <c r="D1159" s="169" t="s">
        <v>2172</v>
      </c>
      <c r="E1159" s="168" t="s">
        <v>148</v>
      </c>
      <c r="F1159" s="49" t="s">
        <v>161</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idden="1" customHeight="1" spans="1:16">
      <c r="A1160" s="167" t="s">
        <v>136</v>
      </c>
      <c r="B1160" s="168" t="s">
        <v>136</v>
      </c>
      <c r="C1160" s="478" t="s">
        <v>2137</v>
      </c>
      <c r="D1160" s="169" t="s">
        <v>2173</v>
      </c>
      <c r="E1160" s="168" t="s">
        <v>148</v>
      </c>
      <c r="F1160" s="49" t="s">
        <v>2174</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136</v>
      </c>
      <c r="B1161" s="478" t="s">
        <v>2135</v>
      </c>
      <c r="C1161" s="168"/>
      <c r="D1161" s="169" t="s">
        <v>2175</v>
      </c>
      <c r="E1161" s="168"/>
      <c r="F1161" s="50" t="s">
        <v>2176</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idden="1" customHeight="1" spans="1:16">
      <c r="A1162" s="167" t="s">
        <v>136</v>
      </c>
      <c r="B1162" s="168" t="s">
        <v>136</v>
      </c>
      <c r="C1162" s="478" t="s">
        <v>2175</v>
      </c>
      <c r="D1162" s="169" t="s">
        <v>2177</v>
      </c>
      <c r="E1162" s="168" t="s">
        <v>148</v>
      </c>
      <c r="F1162" s="49" t="s">
        <v>142</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idden="1" customHeight="1" spans="1:16">
      <c r="A1163" s="167" t="s">
        <v>136</v>
      </c>
      <c r="B1163" s="168" t="s">
        <v>136</v>
      </c>
      <c r="C1163" s="478" t="s">
        <v>2175</v>
      </c>
      <c r="D1163" s="169" t="s">
        <v>2178</v>
      </c>
      <c r="E1163" s="168" t="s">
        <v>148</v>
      </c>
      <c r="F1163" s="49" t="s">
        <v>144</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idden="1" customHeight="1" spans="1:16">
      <c r="A1164" s="167" t="s">
        <v>136</v>
      </c>
      <c r="B1164" s="168" t="s">
        <v>136</v>
      </c>
      <c r="C1164" s="478" t="s">
        <v>2175</v>
      </c>
      <c r="D1164" s="169" t="s">
        <v>2179</v>
      </c>
      <c r="E1164" s="168" t="s">
        <v>148</v>
      </c>
      <c r="F1164" s="49" t="s">
        <v>146</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idden="1" customHeight="1" spans="1:16">
      <c r="A1165" s="167" t="s">
        <v>136</v>
      </c>
      <c r="B1165" s="168" t="s">
        <v>136</v>
      </c>
      <c r="C1165" s="478" t="s">
        <v>2175</v>
      </c>
      <c r="D1165" s="169" t="s">
        <v>2180</v>
      </c>
      <c r="E1165" s="168" t="s">
        <v>148</v>
      </c>
      <c r="F1165" s="49" t="s">
        <v>2181</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idden="1" customHeight="1" spans="1:16">
      <c r="A1166" s="167" t="s">
        <v>136</v>
      </c>
      <c r="B1166" s="168" t="s">
        <v>136</v>
      </c>
      <c r="C1166" s="478" t="s">
        <v>2175</v>
      </c>
      <c r="D1166" s="169" t="s">
        <v>2182</v>
      </c>
      <c r="E1166" s="168" t="s">
        <v>148</v>
      </c>
      <c r="F1166" s="49" t="s">
        <v>2183</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idden="1" customHeight="1" spans="1:16">
      <c r="A1167" s="167" t="s">
        <v>136</v>
      </c>
      <c r="B1167" s="168" t="s">
        <v>136</v>
      </c>
      <c r="C1167" s="478" t="s">
        <v>2175</v>
      </c>
      <c r="D1167" s="169" t="s">
        <v>2184</v>
      </c>
      <c r="E1167" s="168" t="s">
        <v>148</v>
      </c>
      <c r="F1167" s="49" t="s">
        <v>2185</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idden="1" customHeight="1" spans="1:16">
      <c r="A1168" s="167" t="s">
        <v>136</v>
      </c>
      <c r="B1168" s="168" t="s">
        <v>136</v>
      </c>
      <c r="C1168" s="478" t="s">
        <v>2175</v>
      </c>
      <c r="D1168" s="169" t="s">
        <v>2186</v>
      </c>
      <c r="E1168" s="168" t="s">
        <v>148</v>
      </c>
      <c r="F1168" s="49" t="s">
        <v>2187</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idden="1" customHeight="1" spans="1:16">
      <c r="A1169" s="167" t="s">
        <v>136</v>
      </c>
      <c r="B1169" s="168" t="s">
        <v>136</v>
      </c>
      <c r="C1169" s="478" t="s">
        <v>2175</v>
      </c>
      <c r="D1169" s="169" t="s">
        <v>2188</v>
      </c>
      <c r="E1169" s="168" t="s">
        <v>148</v>
      </c>
      <c r="F1169" s="49" t="s">
        <v>2189</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idden="1" customHeight="1" spans="1:16">
      <c r="A1170" s="167" t="s">
        <v>136</v>
      </c>
      <c r="B1170" s="168"/>
      <c r="C1170" s="478" t="s">
        <v>2175</v>
      </c>
      <c r="D1170" s="169" t="s">
        <v>2190</v>
      </c>
      <c r="E1170" s="168" t="s">
        <v>148</v>
      </c>
      <c r="F1170" s="49" t="s">
        <v>2191</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idden="1" customHeight="1" spans="1:16">
      <c r="A1171" s="167" t="s">
        <v>136</v>
      </c>
      <c r="B1171" s="168" t="s">
        <v>136</v>
      </c>
      <c r="C1171" s="478" t="s">
        <v>2175</v>
      </c>
      <c r="D1171" s="169" t="s">
        <v>2192</v>
      </c>
      <c r="E1171" s="168" t="s">
        <v>148</v>
      </c>
      <c r="F1171" s="49" t="s">
        <v>2193</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idden="1" customHeight="1" spans="1:16">
      <c r="A1172" s="167" t="s">
        <v>136</v>
      </c>
      <c r="B1172" s="168" t="s">
        <v>136</v>
      </c>
      <c r="C1172" s="478" t="s">
        <v>2175</v>
      </c>
      <c r="D1172" s="169" t="s">
        <v>2194</v>
      </c>
      <c r="E1172" s="168" t="s">
        <v>148</v>
      </c>
      <c r="F1172" s="49" t="s">
        <v>2195</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idden="1" customHeight="1" spans="1:16">
      <c r="A1173" s="167" t="s">
        <v>136</v>
      </c>
      <c r="B1173" s="168" t="s">
        <v>136</v>
      </c>
      <c r="C1173" s="478" t="s">
        <v>2175</v>
      </c>
      <c r="D1173" s="169" t="s">
        <v>2196</v>
      </c>
      <c r="E1173" s="168" t="s">
        <v>148</v>
      </c>
      <c r="F1173" s="49" t="s">
        <v>2197</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idden="1" customHeight="1" spans="1:16">
      <c r="A1174" s="167" t="s">
        <v>136</v>
      </c>
      <c r="B1174" s="168" t="s">
        <v>136</v>
      </c>
      <c r="C1174" s="478" t="s">
        <v>2175</v>
      </c>
      <c r="D1174" s="169" t="s">
        <v>2198</v>
      </c>
      <c r="E1174" s="168" t="s">
        <v>148</v>
      </c>
      <c r="F1174" s="49" t="s">
        <v>2199</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idden="1" customHeight="1" spans="1:16">
      <c r="A1175" s="167" t="s">
        <v>136</v>
      </c>
      <c r="B1175" s="168" t="s">
        <v>136</v>
      </c>
      <c r="C1175" s="478" t="s">
        <v>2175</v>
      </c>
      <c r="D1175" s="169" t="s">
        <v>2200</v>
      </c>
      <c r="E1175" s="168" t="s">
        <v>148</v>
      </c>
      <c r="F1175" s="49" t="s">
        <v>2201</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idden="1" customHeight="1" spans="1:16">
      <c r="A1176" s="167" t="s">
        <v>136</v>
      </c>
      <c r="B1176" s="168" t="s">
        <v>136</v>
      </c>
      <c r="C1176" s="478" t="s">
        <v>2175</v>
      </c>
      <c r="D1176" s="169" t="s">
        <v>2202</v>
      </c>
      <c r="E1176" s="168" t="s">
        <v>148</v>
      </c>
      <c r="F1176" s="49" t="s">
        <v>2203</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idden="1" customHeight="1" spans="1:16">
      <c r="A1177" s="167" t="s">
        <v>136</v>
      </c>
      <c r="B1177" s="168" t="s">
        <v>136</v>
      </c>
      <c r="C1177" s="478" t="s">
        <v>2175</v>
      </c>
      <c r="D1177" s="169" t="s">
        <v>2204</v>
      </c>
      <c r="E1177" s="168" t="s">
        <v>148</v>
      </c>
      <c r="F1177" s="49" t="s">
        <v>2205</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idden="1" customHeight="1" spans="1:16">
      <c r="A1178" s="167" t="s">
        <v>136</v>
      </c>
      <c r="B1178" s="168" t="s">
        <v>136</v>
      </c>
      <c r="C1178" s="478" t="s">
        <v>2175</v>
      </c>
      <c r="D1178" s="169" t="s">
        <v>2206</v>
      </c>
      <c r="E1178" s="168" t="s">
        <v>148</v>
      </c>
      <c r="F1178" s="49" t="s">
        <v>2207</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idden="1" customHeight="1" spans="1:16">
      <c r="A1179" s="167" t="s">
        <v>136</v>
      </c>
      <c r="B1179" s="168" t="s">
        <v>136</v>
      </c>
      <c r="C1179" s="478" t="s">
        <v>2175</v>
      </c>
      <c r="D1179" s="169" t="s">
        <v>2208</v>
      </c>
      <c r="E1179" s="168" t="s">
        <v>148</v>
      </c>
      <c r="F1179" s="49" t="s">
        <v>161</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idden="1" customHeight="1" spans="1:16">
      <c r="A1180" s="167" t="s">
        <v>136</v>
      </c>
      <c r="B1180" s="168"/>
      <c r="C1180" s="478" t="s">
        <v>2175</v>
      </c>
      <c r="D1180" s="169" t="s">
        <v>2209</v>
      </c>
      <c r="E1180" s="168" t="s">
        <v>148</v>
      </c>
      <c r="F1180" s="49" t="s">
        <v>2210</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136</v>
      </c>
      <c r="B1181" s="478" t="s">
        <v>2135</v>
      </c>
      <c r="C1181" s="168"/>
      <c r="D1181" s="169" t="s">
        <v>2211</v>
      </c>
      <c r="E1181" s="168"/>
      <c r="F1181" s="49" t="s">
        <v>2212</v>
      </c>
      <c r="G1181" s="26">
        <f>SUMIF($C1182:$C$1301,$D1181,$G1182:$G$1301)</f>
        <v>28705</v>
      </c>
      <c r="H1181" s="26">
        <f>VLOOKUP(F1181,全省预算!$F:$H,3,0)</f>
        <v>30680</v>
      </c>
      <c r="I1181" s="26">
        <f>IFERROR(VLOOKUP(D1181,全省调整!A:I,3,0),)</f>
        <v>20885</v>
      </c>
      <c r="J1181" s="26">
        <f>VLOOKUP(F1181,全省决算数!$B:$C,2,0)</f>
        <v>15086</v>
      </c>
      <c r="K1181" s="428">
        <f t="shared" si="112"/>
        <v>0.526</v>
      </c>
      <c r="L1181" s="428">
        <f t="shared" si="115"/>
        <v>0.492</v>
      </c>
      <c r="M1181" s="428">
        <f t="shared" si="113"/>
        <v>0.722</v>
      </c>
      <c r="N1181" s="135">
        <f t="shared" si="110"/>
        <v>-0.474</v>
      </c>
      <c r="O1181" s="176" t="str">
        <f t="shared" si="111"/>
        <v>是</v>
      </c>
      <c r="P1181" s="176" t="str">
        <f t="shared" si="114"/>
        <v>是</v>
      </c>
    </row>
    <row r="1182" hidden="1" customHeight="1" spans="1:16">
      <c r="A1182" s="167" t="s">
        <v>136</v>
      </c>
      <c r="B1182" s="168" t="s">
        <v>136</v>
      </c>
      <c r="C1182" s="478" t="s">
        <v>2211</v>
      </c>
      <c r="D1182" s="169" t="s">
        <v>2213</v>
      </c>
      <c r="E1182" s="168" t="s">
        <v>148</v>
      </c>
      <c r="F1182" s="49" t="s">
        <v>142</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idden="1" customHeight="1" spans="1:16">
      <c r="A1183" s="167" t="s">
        <v>136</v>
      </c>
      <c r="B1183" s="168" t="s">
        <v>136</v>
      </c>
      <c r="C1183" s="478" t="s">
        <v>2211</v>
      </c>
      <c r="D1183" s="169" t="s">
        <v>2214</v>
      </c>
      <c r="E1183" s="168" t="s">
        <v>148</v>
      </c>
      <c r="F1183" s="49" t="s">
        <v>144</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idden="1" customHeight="1" spans="1:16">
      <c r="A1184" s="167" t="s">
        <v>136</v>
      </c>
      <c r="B1184" s="168" t="s">
        <v>136</v>
      </c>
      <c r="C1184" s="478" t="s">
        <v>2211</v>
      </c>
      <c r="D1184" s="169" t="s">
        <v>2215</v>
      </c>
      <c r="E1184" s="168" t="s">
        <v>148</v>
      </c>
      <c r="F1184" s="49" t="s">
        <v>146</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idden="1" customHeight="1" spans="1:16">
      <c r="A1185" s="167" t="s">
        <v>136</v>
      </c>
      <c r="B1185" s="168"/>
      <c r="C1185" s="478" t="s">
        <v>2211</v>
      </c>
      <c r="D1185" s="169" t="s">
        <v>2216</v>
      </c>
      <c r="E1185" s="168" t="s">
        <v>148</v>
      </c>
      <c r="F1185" s="49" t="s">
        <v>2217</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idden="1" customHeight="1" spans="1:16">
      <c r="A1186" s="167" t="s">
        <v>136</v>
      </c>
      <c r="B1186" s="168" t="s">
        <v>136</v>
      </c>
      <c r="C1186" s="478" t="s">
        <v>2211</v>
      </c>
      <c r="D1186" s="169" t="s">
        <v>2218</v>
      </c>
      <c r="E1186" s="168" t="s">
        <v>148</v>
      </c>
      <c r="F1186" s="49" t="s">
        <v>2219</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idden="1" customHeight="1" spans="1:16">
      <c r="A1187" s="167" t="s">
        <v>136</v>
      </c>
      <c r="B1187" s="168" t="s">
        <v>136</v>
      </c>
      <c r="C1187" s="478" t="s">
        <v>2211</v>
      </c>
      <c r="D1187" s="169" t="s">
        <v>2220</v>
      </c>
      <c r="E1187" s="168" t="s">
        <v>148</v>
      </c>
      <c r="F1187" s="49" t="s">
        <v>2221</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idden="1" customHeight="1" spans="1:16">
      <c r="A1188" s="167" t="s">
        <v>136</v>
      </c>
      <c r="B1188" s="168" t="s">
        <v>136</v>
      </c>
      <c r="C1188" s="478" t="s">
        <v>2211</v>
      </c>
      <c r="D1188" s="169" t="s">
        <v>2222</v>
      </c>
      <c r="E1188" s="168" t="s">
        <v>148</v>
      </c>
      <c r="F1188" s="49" t="s">
        <v>161</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idden="1" customHeight="1" spans="1:16">
      <c r="A1189" s="167" t="s">
        <v>136</v>
      </c>
      <c r="B1189" s="168" t="s">
        <v>136</v>
      </c>
      <c r="C1189" s="478" t="s">
        <v>2211</v>
      </c>
      <c r="D1189" s="169" t="s">
        <v>2223</v>
      </c>
      <c r="E1189" s="168" t="s">
        <v>148</v>
      </c>
      <c r="F1189" s="49" t="s">
        <v>2224</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136</v>
      </c>
      <c r="B1190" s="478" t="s">
        <v>2135</v>
      </c>
      <c r="C1190" s="168"/>
      <c r="D1190" s="169" t="s">
        <v>2225</v>
      </c>
      <c r="E1190" s="168"/>
      <c r="F1190" s="49" t="s">
        <v>2226</v>
      </c>
      <c r="G1190" s="26">
        <f>SUMIF($C1191:$C$1301,$D1190,$G1191:$G$1301)</f>
        <v>39849</v>
      </c>
      <c r="H1190" s="26">
        <f>VLOOKUP(F1190,全省预算!$F:$H,3,0)</f>
        <v>40300</v>
      </c>
      <c r="I1190" s="26">
        <f>IFERROR(VLOOKUP(D1190,全省调整!A:I,3,0),)</f>
        <v>34816</v>
      </c>
      <c r="J1190" s="26">
        <f>VLOOKUP(F1190,全省决算数!$B:$C,2,0)</f>
        <v>34011</v>
      </c>
      <c r="K1190" s="428">
        <f t="shared" si="112"/>
        <v>0.853</v>
      </c>
      <c r="L1190" s="428">
        <f t="shared" si="115"/>
        <v>0.844</v>
      </c>
      <c r="M1190" s="428">
        <f t="shared" si="113"/>
        <v>0.977</v>
      </c>
      <c r="N1190" s="135">
        <f t="shared" si="110"/>
        <v>-0.147</v>
      </c>
      <c r="O1190" s="176" t="str">
        <f t="shared" si="111"/>
        <v>是</v>
      </c>
      <c r="P1190" s="176" t="str">
        <f t="shared" si="114"/>
        <v>是</v>
      </c>
    </row>
    <row r="1191" hidden="1" customHeight="1" spans="1:16">
      <c r="A1191" s="167" t="s">
        <v>136</v>
      </c>
      <c r="B1191" s="168" t="s">
        <v>136</v>
      </c>
      <c r="C1191" s="478" t="s">
        <v>2225</v>
      </c>
      <c r="D1191" s="169" t="s">
        <v>2227</v>
      </c>
      <c r="E1191" s="168" t="s">
        <v>148</v>
      </c>
      <c r="F1191" s="49" t="s">
        <v>142</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idden="1" customHeight="1" spans="1:16">
      <c r="A1192" s="167" t="s">
        <v>136</v>
      </c>
      <c r="B1192" s="168" t="s">
        <v>136</v>
      </c>
      <c r="C1192" s="478" t="s">
        <v>2225</v>
      </c>
      <c r="D1192" s="169" t="s">
        <v>2228</v>
      </c>
      <c r="E1192" s="168" t="s">
        <v>148</v>
      </c>
      <c r="F1192" s="49" t="s">
        <v>144</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idden="1" customHeight="1" spans="1:16">
      <c r="A1193" s="167" t="s">
        <v>136</v>
      </c>
      <c r="B1193" s="168" t="s">
        <v>136</v>
      </c>
      <c r="C1193" s="478" t="s">
        <v>2225</v>
      </c>
      <c r="D1193" s="169" t="s">
        <v>2229</v>
      </c>
      <c r="E1193" s="168" t="s">
        <v>148</v>
      </c>
      <c r="F1193" s="49" t="s">
        <v>146</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idden="1" customHeight="1" spans="1:16">
      <c r="A1194" s="167" t="s">
        <v>136</v>
      </c>
      <c r="B1194" s="168"/>
      <c r="C1194" s="478" t="s">
        <v>2225</v>
      </c>
      <c r="D1194" s="169" t="s">
        <v>2230</v>
      </c>
      <c r="E1194" s="168" t="s">
        <v>148</v>
      </c>
      <c r="F1194" s="49" t="s">
        <v>2231</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idden="1" customHeight="1" spans="1:16">
      <c r="A1195" s="167" t="s">
        <v>136</v>
      </c>
      <c r="B1195" s="168"/>
      <c r="C1195" s="478" t="s">
        <v>2225</v>
      </c>
      <c r="D1195" s="169" t="s">
        <v>2232</v>
      </c>
      <c r="E1195" s="168" t="s">
        <v>148</v>
      </c>
      <c r="F1195" s="49" t="s">
        <v>2233</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idden="1" customHeight="1" spans="1:16">
      <c r="A1196" s="167" t="s">
        <v>136</v>
      </c>
      <c r="B1196" s="168"/>
      <c r="C1196" s="478" t="s">
        <v>2225</v>
      </c>
      <c r="D1196" s="169" t="s">
        <v>2234</v>
      </c>
      <c r="E1196" s="168" t="s">
        <v>148</v>
      </c>
      <c r="F1196" s="49" t="s">
        <v>2235</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idden="1" customHeight="1" spans="1:16">
      <c r="A1197" s="167" t="s">
        <v>136</v>
      </c>
      <c r="B1197" s="168"/>
      <c r="C1197" s="478" t="s">
        <v>2225</v>
      </c>
      <c r="D1197" s="169" t="s">
        <v>2236</v>
      </c>
      <c r="E1197" s="168" t="s">
        <v>148</v>
      </c>
      <c r="F1197" s="49" t="s">
        <v>2237</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idden="1" customHeight="1" spans="1:16">
      <c r="A1198" s="167" t="s">
        <v>136</v>
      </c>
      <c r="B1198" s="168"/>
      <c r="C1198" s="478" t="s">
        <v>2225</v>
      </c>
      <c r="D1198" s="169" t="s">
        <v>2238</v>
      </c>
      <c r="E1198" s="168" t="s">
        <v>148</v>
      </c>
      <c r="F1198" s="49" t="s">
        <v>2239</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idden="1" customHeight="1" spans="1:16">
      <c r="A1199" s="167" t="s">
        <v>136</v>
      </c>
      <c r="B1199" s="168"/>
      <c r="C1199" s="478" t="s">
        <v>2225</v>
      </c>
      <c r="D1199" s="477" t="s">
        <v>2240</v>
      </c>
      <c r="E1199" s="168" t="s">
        <v>148</v>
      </c>
      <c r="F1199" s="49" t="s">
        <v>2241</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idden="1" customHeight="1" spans="1:16">
      <c r="A1200" s="167" t="s">
        <v>136</v>
      </c>
      <c r="B1200" s="168" t="s">
        <v>136</v>
      </c>
      <c r="C1200" s="478" t="s">
        <v>2225</v>
      </c>
      <c r="D1200" s="169" t="s">
        <v>2242</v>
      </c>
      <c r="E1200" s="168" t="s">
        <v>148</v>
      </c>
      <c r="F1200" s="49" t="s">
        <v>2243</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idden="1" customHeight="1" spans="1:16">
      <c r="A1201" s="167"/>
      <c r="B1201" s="168"/>
      <c r="C1201" s="478" t="s">
        <v>2225</v>
      </c>
      <c r="D1201" s="477" t="s">
        <v>2244</v>
      </c>
      <c r="E1201" s="168" t="s">
        <v>148</v>
      </c>
      <c r="F1201" s="49" t="s">
        <v>2245</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idden="1" customHeight="1" spans="1:16">
      <c r="A1202" s="167" t="s">
        <v>136</v>
      </c>
      <c r="B1202" s="168"/>
      <c r="C1202" s="478" t="s">
        <v>2225</v>
      </c>
      <c r="D1202" s="477" t="s">
        <v>2246</v>
      </c>
      <c r="E1202" s="168" t="s">
        <v>148</v>
      </c>
      <c r="F1202" s="49" t="s">
        <v>2247</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136</v>
      </c>
      <c r="B1203" s="478" t="s">
        <v>2135</v>
      </c>
      <c r="C1203" s="168" t="s">
        <v>136</v>
      </c>
      <c r="D1203" s="477" t="s">
        <v>2248</v>
      </c>
      <c r="E1203" s="168"/>
      <c r="F1203" s="49" t="s">
        <v>2249</v>
      </c>
      <c r="G1203" s="26">
        <f>SUMIF($C1204:$C$1301,$D1203,$G1204:$G$1301)</f>
        <v>18416</v>
      </c>
      <c r="H1203" s="26">
        <f>VLOOKUP(F1203,全省预算!$F:$H,3,0)</f>
        <v>19000</v>
      </c>
      <c r="I1203" s="26">
        <f>IFERROR(VLOOKUP(D1203,全省调整!A:I,3,0),)</f>
        <v>19804</v>
      </c>
      <c r="J1203" s="26">
        <f>VLOOKUP(F1203,全省决算数!$B:$C,2,0)</f>
        <v>19790</v>
      </c>
      <c r="K1203" s="428">
        <f t="shared" si="112"/>
        <v>1.075</v>
      </c>
      <c r="L1203" s="428">
        <f t="shared" si="115"/>
        <v>1.042</v>
      </c>
      <c r="M1203" s="428">
        <f t="shared" si="113"/>
        <v>0.999</v>
      </c>
      <c r="N1203" s="135">
        <f t="shared" si="110"/>
        <v>0.075</v>
      </c>
      <c r="O1203" s="176" t="str">
        <f t="shared" si="111"/>
        <v>是</v>
      </c>
      <c r="P1203" s="176" t="str">
        <f t="shared" si="114"/>
        <v>是</v>
      </c>
    </row>
    <row r="1204" hidden="1" customHeight="1" spans="1:16">
      <c r="A1204" s="167" t="s">
        <v>136</v>
      </c>
      <c r="B1204" s="168"/>
      <c r="C1204" s="478" t="s">
        <v>2248</v>
      </c>
      <c r="D1204" s="477" t="s">
        <v>2250</v>
      </c>
      <c r="E1204" s="168" t="s">
        <v>148</v>
      </c>
      <c r="F1204" s="49" t="s">
        <v>142</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idden="1" customHeight="1" spans="1:16">
      <c r="A1205" s="167" t="s">
        <v>136</v>
      </c>
      <c r="B1205" s="168"/>
      <c r="C1205" s="478" t="s">
        <v>2248</v>
      </c>
      <c r="D1205" s="477" t="s">
        <v>2251</v>
      </c>
      <c r="E1205" s="168" t="s">
        <v>148</v>
      </c>
      <c r="F1205" s="49" t="s">
        <v>144</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idden="1" customHeight="1" spans="1:16">
      <c r="A1206" s="167" t="s">
        <v>136</v>
      </c>
      <c r="B1206" s="168"/>
      <c r="C1206" s="478" t="s">
        <v>2248</v>
      </c>
      <c r="D1206" s="477" t="s">
        <v>2252</v>
      </c>
      <c r="E1206" s="168" t="s">
        <v>148</v>
      </c>
      <c r="F1206" s="49" t="s">
        <v>146</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idden="1" customHeight="1" spans="1:16">
      <c r="A1207" s="167" t="s">
        <v>136</v>
      </c>
      <c r="B1207" s="168"/>
      <c r="C1207" s="478" t="s">
        <v>2248</v>
      </c>
      <c r="D1207" s="477" t="s">
        <v>2253</v>
      </c>
      <c r="E1207" s="168" t="s">
        <v>148</v>
      </c>
      <c r="F1207" s="49" t="s">
        <v>2254</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idden="1" customHeight="1" spans="1:16">
      <c r="A1208" s="167" t="s">
        <v>136</v>
      </c>
      <c r="B1208" s="168"/>
      <c r="C1208" s="478" t="s">
        <v>2248</v>
      </c>
      <c r="D1208" s="477" t="s">
        <v>2255</v>
      </c>
      <c r="E1208" s="168" t="s">
        <v>148</v>
      </c>
      <c r="F1208" s="49" t="s">
        <v>2256</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idden="1" customHeight="1" spans="1:16">
      <c r="A1209" s="167"/>
      <c r="B1209" s="168"/>
      <c r="C1209" s="478" t="s">
        <v>2248</v>
      </c>
      <c r="D1209" s="477" t="s">
        <v>2257</v>
      </c>
      <c r="E1209" s="168" t="s">
        <v>148</v>
      </c>
      <c r="F1209" s="27" t="s">
        <v>2258</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idden="1" customHeight="1" spans="1:16">
      <c r="A1210" s="167"/>
      <c r="B1210" s="168"/>
      <c r="C1210" s="478" t="s">
        <v>2248</v>
      </c>
      <c r="D1210" s="477" t="s">
        <v>2259</v>
      </c>
      <c r="E1210" s="168" t="s">
        <v>148</v>
      </c>
      <c r="F1210" s="27" t="s">
        <v>2260</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idden="1" customHeight="1" spans="1:16">
      <c r="A1211" s="167"/>
      <c r="B1211" s="168"/>
      <c r="C1211" s="478" t="s">
        <v>2248</v>
      </c>
      <c r="D1211" s="169" t="s">
        <v>2261</v>
      </c>
      <c r="E1211" s="168" t="s">
        <v>148</v>
      </c>
      <c r="F1211" s="27" t="s">
        <v>2262</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idden="1" customHeight="1" spans="1:16">
      <c r="A1212" s="167"/>
      <c r="B1212" s="168"/>
      <c r="C1212" s="478" t="s">
        <v>2248</v>
      </c>
      <c r="D1212" s="169" t="s">
        <v>2263</v>
      </c>
      <c r="E1212" s="168" t="s">
        <v>148</v>
      </c>
      <c r="F1212" s="27" t="s">
        <v>2264</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idden="1" customHeight="1" spans="1:16">
      <c r="A1213" s="167" t="s">
        <v>136</v>
      </c>
      <c r="B1213" s="168" t="s">
        <v>136</v>
      </c>
      <c r="C1213" s="478" t="s">
        <v>2248</v>
      </c>
      <c r="D1213" s="169" t="s">
        <v>2265</v>
      </c>
      <c r="E1213" s="168" t="s">
        <v>148</v>
      </c>
      <c r="F1213" s="27" t="s">
        <v>2266</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idden="1" customHeight="1" spans="1:16">
      <c r="A1214" s="167" t="s">
        <v>136</v>
      </c>
      <c r="B1214" s="168" t="s">
        <v>136</v>
      </c>
      <c r="C1214" s="478" t="s">
        <v>2248</v>
      </c>
      <c r="D1214" s="169" t="s">
        <v>2267</v>
      </c>
      <c r="E1214" s="168" t="s">
        <v>148</v>
      </c>
      <c r="F1214" s="27" t="s">
        <v>2268</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idden="1" customHeight="1" spans="1:16">
      <c r="A1215" s="167" t="s">
        <v>136</v>
      </c>
      <c r="B1215" s="168" t="s">
        <v>136</v>
      </c>
      <c r="C1215" s="478" t="s">
        <v>2248</v>
      </c>
      <c r="D1215" s="169" t="s">
        <v>2269</v>
      </c>
      <c r="E1215" s="168" t="s">
        <v>148</v>
      </c>
      <c r="F1215" s="27" t="s">
        <v>2270</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idden="1" customHeight="1" spans="1:16">
      <c r="A1216" s="167" t="s">
        <v>136</v>
      </c>
      <c r="B1216" s="168" t="s">
        <v>136</v>
      </c>
      <c r="C1216" s="478" t="s">
        <v>2248</v>
      </c>
      <c r="D1216" s="169" t="s">
        <v>2271</v>
      </c>
      <c r="E1216" s="168" t="s">
        <v>148</v>
      </c>
      <c r="F1216" s="49" t="s">
        <v>2272</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idden="1" customHeight="1" spans="1:16">
      <c r="A1217" s="167" t="s">
        <v>136</v>
      </c>
      <c r="B1217" s="168" t="s">
        <v>136</v>
      </c>
      <c r="C1217" s="478" t="s">
        <v>2248</v>
      </c>
      <c r="D1217" s="169" t="s">
        <v>2273</v>
      </c>
      <c r="E1217" s="168" t="s">
        <v>148</v>
      </c>
      <c r="F1217" s="49" t="s">
        <v>2274</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idden="1" customHeight="1" spans="1:16">
      <c r="A1218" s="167" t="s">
        <v>136</v>
      </c>
      <c r="B1218" s="168" t="s">
        <v>136</v>
      </c>
      <c r="C1218" s="478" t="s">
        <v>2248</v>
      </c>
      <c r="D1218" s="169" t="s">
        <v>2275</v>
      </c>
      <c r="E1218" s="168" t="s">
        <v>148</v>
      </c>
      <c r="F1218" s="49" t="s">
        <v>2276</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t="15" hidden="1" customHeight="1" spans="1:16">
      <c r="A1219" s="167" t="s">
        <v>136</v>
      </c>
      <c r="B1219" s="478" t="s">
        <v>2135</v>
      </c>
      <c r="C1219" s="168"/>
      <c r="D1219" s="169" t="s">
        <v>2277</v>
      </c>
      <c r="E1219" s="168" t="s">
        <v>148</v>
      </c>
      <c r="F1219" s="49" t="s">
        <v>2278</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28">
        <f t="shared" si="112"/>
        <v>5.65</v>
      </c>
      <c r="L1219" s="428">
        <f t="shared" si="115"/>
        <v>5.65</v>
      </c>
      <c r="M1219" s="428">
        <f t="shared" si="113"/>
        <v>0.001</v>
      </c>
      <c r="N1219" s="135">
        <f t="shared" si="116"/>
        <v>4.65</v>
      </c>
      <c r="O1219" s="176" t="str">
        <f t="shared" si="111"/>
        <v>是</v>
      </c>
      <c r="P1219" s="176" t="str">
        <f t="shared" si="114"/>
        <v>是</v>
      </c>
    </row>
    <row r="1220" ht="21.95" customHeight="1" spans="1:16">
      <c r="A1220" s="167" t="s">
        <v>135</v>
      </c>
      <c r="B1220" s="168" t="s">
        <v>136</v>
      </c>
      <c r="C1220" s="168"/>
      <c r="D1220" s="169" t="s">
        <v>2279</v>
      </c>
      <c r="E1220" s="168"/>
      <c r="F1220" s="50" t="s">
        <v>2280</v>
      </c>
      <c r="G1220" s="170">
        <f>SUMIF($B1221:$B$1301,$D1220,$G1221:$G$1301)</f>
        <v>1648358</v>
      </c>
      <c r="H1220" s="170">
        <f>VLOOKUP(F1220,全省预算!$F:$H,3,0)</f>
        <v>1714000</v>
      </c>
      <c r="I1220" s="170">
        <f>SUMIF($B1221:$B$1301,$D1220,$I1221:$I$1301)</f>
        <v>2138095</v>
      </c>
      <c r="J1220" s="170">
        <f>VLOOKUP(F1220,全省决算数!$B:$C,2,0)</f>
        <v>2109248</v>
      </c>
      <c r="K1220" s="426">
        <f t="shared" si="112"/>
        <v>1.28</v>
      </c>
      <c r="L1220" s="426">
        <f t="shared" si="115"/>
        <v>1.231</v>
      </c>
      <c r="M1220" s="426">
        <f t="shared" si="113"/>
        <v>0.987</v>
      </c>
      <c r="N1220" s="133">
        <f t="shared" si="116"/>
        <v>0.28</v>
      </c>
      <c r="O1220" s="176" t="str">
        <f t="shared" ref="O1220:O1283" si="117">IF(F1220&lt;&gt;"",IF(SUM(G1220:J1220)&lt;&gt;0,"是","否"),"空")</f>
        <v>是</v>
      </c>
      <c r="P1220" s="176" t="str">
        <f t="shared" si="114"/>
        <v>是</v>
      </c>
    </row>
    <row r="1221" ht="21.95" customHeight="1" spans="1:16">
      <c r="A1221" s="167" t="s">
        <v>136</v>
      </c>
      <c r="B1221" s="478" t="s">
        <v>2279</v>
      </c>
      <c r="C1221" s="168"/>
      <c r="D1221" s="169" t="s">
        <v>2281</v>
      </c>
      <c r="E1221" s="168"/>
      <c r="F1221" s="49" t="s">
        <v>2282</v>
      </c>
      <c r="G1221" s="26">
        <f>SUMIF($C1222:$C$1301,$D1221,$G1222:$G$1301)</f>
        <v>1068210</v>
      </c>
      <c r="H1221" s="26">
        <f>VLOOKUP(F1221,全省预算!$F:$H,3,0)</f>
        <v>1105000</v>
      </c>
      <c r="I1221" s="26">
        <f>IFERROR(VLOOKUP(D1221,全省调整!A:I,3,0),)</f>
        <v>1471117</v>
      </c>
      <c r="J1221" s="26">
        <f>VLOOKUP(F1221,全省决算数!$B:$C,2,0)</f>
        <v>1444908</v>
      </c>
      <c r="K1221" s="428">
        <f t="shared" ref="K1221:K1283" si="118">J1221/G1221</f>
        <v>1.353</v>
      </c>
      <c r="L1221" s="428">
        <f t="shared" si="115"/>
        <v>1.308</v>
      </c>
      <c r="M1221" s="428">
        <f t="shared" ref="M1221:M1284" si="119">IFERROR(J1221/I1221,0)</f>
        <v>0.982</v>
      </c>
      <c r="N1221" s="135">
        <f t="shared" si="116"/>
        <v>0.353</v>
      </c>
      <c r="O1221" s="176" t="str">
        <f t="shared" si="117"/>
        <v>是</v>
      </c>
      <c r="P1221" s="176" t="str">
        <f t="shared" ref="P1221:P1284" si="120">IF(C1221&lt;&gt;"","否","是")</f>
        <v>是</v>
      </c>
    </row>
    <row r="1222" hidden="1" customHeight="1" spans="1:16">
      <c r="A1222" s="167" t="s">
        <v>136</v>
      </c>
      <c r="B1222" s="168" t="s">
        <v>136</v>
      </c>
      <c r="C1222" s="478" t="s">
        <v>2281</v>
      </c>
      <c r="D1222" s="169" t="s">
        <v>2283</v>
      </c>
      <c r="E1222" s="168" t="s">
        <v>148</v>
      </c>
      <c r="F1222" s="49" t="s">
        <v>2284</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idden="1" customHeight="1" spans="1:16">
      <c r="A1223" s="167" t="s">
        <v>136</v>
      </c>
      <c r="B1223" s="168" t="s">
        <v>136</v>
      </c>
      <c r="C1223" s="478" t="s">
        <v>2281</v>
      </c>
      <c r="D1223" s="169" t="s">
        <v>2285</v>
      </c>
      <c r="E1223" s="168" t="s">
        <v>148</v>
      </c>
      <c r="F1223" s="27" t="s">
        <v>2286</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idden="1" customHeight="1" spans="1:16">
      <c r="A1224" s="167" t="s">
        <v>136</v>
      </c>
      <c r="B1224" s="168" t="s">
        <v>136</v>
      </c>
      <c r="C1224" s="478" t="s">
        <v>2281</v>
      </c>
      <c r="D1224" s="169" t="s">
        <v>2287</v>
      </c>
      <c r="E1224" s="168" t="s">
        <v>148</v>
      </c>
      <c r="F1224" s="49" t="s">
        <v>2288</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idden="1" customHeight="1" spans="1:16">
      <c r="A1225" s="167" t="s">
        <v>136</v>
      </c>
      <c r="B1225" s="168" t="s">
        <v>136</v>
      </c>
      <c r="C1225" s="478" t="s">
        <v>2281</v>
      </c>
      <c r="D1225" s="169" t="s">
        <v>2289</v>
      </c>
      <c r="E1225" s="168" t="s">
        <v>148</v>
      </c>
      <c r="F1225" s="49" t="s">
        <v>2290</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idden="1" customHeight="1" spans="1:16">
      <c r="A1226" s="167" t="s">
        <v>136</v>
      </c>
      <c r="B1226" s="168" t="s">
        <v>136</v>
      </c>
      <c r="C1226" s="478" t="s">
        <v>2281</v>
      </c>
      <c r="D1226" s="169" t="s">
        <v>2291</v>
      </c>
      <c r="E1226" s="168" t="s">
        <v>148</v>
      </c>
      <c r="F1226" s="49" t="s">
        <v>2292</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idden="1" customHeight="1" spans="1:16">
      <c r="A1227" s="167" t="s">
        <v>136</v>
      </c>
      <c r="B1227" s="168" t="s">
        <v>136</v>
      </c>
      <c r="C1227" s="478" t="s">
        <v>2281</v>
      </c>
      <c r="D1227" s="169" t="s">
        <v>2293</v>
      </c>
      <c r="E1227" s="168" t="s">
        <v>148</v>
      </c>
      <c r="F1227" s="49" t="s">
        <v>2294</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idden="1" customHeight="1" spans="1:16">
      <c r="A1228" s="167" t="s">
        <v>136</v>
      </c>
      <c r="B1228" s="168" t="s">
        <v>136</v>
      </c>
      <c r="C1228" s="478" t="s">
        <v>2281</v>
      </c>
      <c r="D1228" s="169" t="s">
        <v>2295</v>
      </c>
      <c r="E1228" s="168" t="s">
        <v>148</v>
      </c>
      <c r="F1228" s="49" t="s">
        <v>2296</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idden="1" customHeight="1" spans="1:16">
      <c r="A1229" s="167" t="s">
        <v>136</v>
      </c>
      <c r="B1229" s="168" t="s">
        <v>136</v>
      </c>
      <c r="C1229" s="478" t="s">
        <v>2281</v>
      </c>
      <c r="D1229" s="169" t="s">
        <v>2297</v>
      </c>
      <c r="E1229" s="168" t="s">
        <v>148</v>
      </c>
      <c r="F1229" s="27" t="s">
        <v>2298</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136</v>
      </c>
      <c r="B1230" s="478" t="s">
        <v>2279</v>
      </c>
      <c r="C1230" s="168"/>
      <c r="D1230" s="169" t="s">
        <v>2299</v>
      </c>
      <c r="E1230" s="168"/>
      <c r="F1230" s="49" t="s">
        <v>2300</v>
      </c>
      <c r="G1230" s="26">
        <f>SUMIF($C1231:$C$1301,$D1230,$G1231:$G$1301)</f>
        <v>572612</v>
      </c>
      <c r="H1230" s="26">
        <f>VLOOKUP(F1230,全省预算!$F:$H,3,0)</f>
        <v>602000</v>
      </c>
      <c r="I1230" s="26">
        <f>IFERROR(VLOOKUP(D1230,全省调整!A:I,3,0),)</f>
        <v>660003</v>
      </c>
      <c r="J1230" s="26">
        <f>VLOOKUP(F1230,全省决算数!$B:$C,2,0)</f>
        <v>657365</v>
      </c>
      <c r="K1230" s="428">
        <f t="shared" si="118"/>
        <v>1.148</v>
      </c>
      <c r="L1230" s="428">
        <f t="shared" si="121"/>
        <v>1.092</v>
      </c>
      <c r="M1230" s="428">
        <f t="shared" si="119"/>
        <v>0.996</v>
      </c>
      <c r="N1230" s="135">
        <f t="shared" si="116"/>
        <v>0.148</v>
      </c>
      <c r="O1230" s="176" t="str">
        <f t="shared" si="117"/>
        <v>是</v>
      </c>
      <c r="P1230" s="176" t="str">
        <f t="shared" si="120"/>
        <v>是</v>
      </c>
    </row>
    <row r="1231" hidden="1" customHeight="1" spans="1:16">
      <c r="A1231" s="167" t="s">
        <v>136</v>
      </c>
      <c r="B1231" s="168" t="s">
        <v>136</v>
      </c>
      <c r="C1231" s="478" t="s">
        <v>2299</v>
      </c>
      <c r="D1231" s="169" t="s">
        <v>2301</v>
      </c>
      <c r="E1231" s="168" t="s">
        <v>148</v>
      </c>
      <c r="F1231" s="49" t="s">
        <v>2302</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idden="1" customHeight="1" spans="1:16">
      <c r="A1232" s="167" t="s">
        <v>136</v>
      </c>
      <c r="B1232" s="168" t="s">
        <v>136</v>
      </c>
      <c r="C1232" s="478" t="s">
        <v>2299</v>
      </c>
      <c r="D1232" s="169" t="s">
        <v>2303</v>
      </c>
      <c r="E1232" s="168" t="s">
        <v>148</v>
      </c>
      <c r="F1232" s="51" t="s">
        <v>2304</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idden="1" customHeight="1" spans="1:16">
      <c r="A1233" s="167" t="s">
        <v>136</v>
      </c>
      <c r="B1233" s="168"/>
      <c r="C1233" s="478" t="s">
        <v>2299</v>
      </c>
      <c r="D1233" s="169" t="s">
        <v>2305</v>
      </c>
      <c r="E1233" s="168" t="s">
        <v>148</v>
      </c>
      <c r="F1233" s="49" t="s">
        <v>2306</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136</v>
      </c>
      <c r="B1234" s="478" t="s">
        <v>2279</v>
      </c>
      <c r="C1234" s="168"/>
      <c r="D1234" s="169" t="s">
        <v>2307</v>
      </c>
      <c r="E1234" s="168"/>
      <c r="F1234" s="48" t="s">
        <v>2308</v>
      </c>
      <c r="G1234" s="26">
        <f>SUMIF($C1235:$C$1301,$D1234,$G1235:$G$1301)</f>
        <v>7536</v>
      </c>
      <c r="H1234" s="26">
        <f>VLOOKUP(F1234,全省预算!$F:$H,3,0)</f>
        <v>7000</v>
      </c>
      <c r="I1234" s="26">
        <f>IFERROR(VLOOKUP(D1234,全省调整!A:I,3,0),)</f>
        <v>6975</v>
      </c>
      <c r="J1234" s="26">
        <f>VLOOKUP(F1234,全省决算数!$B:$C,2,0)</f>
        <v>6975</v>
      </c>
      <c r="K1234" s="428">
        <f t="shared" si="118"/>
        <v>0.926</v>
      </c>
      <c r="L1234" s="428">
        <f t="shared" si="121"/>
        <v>0.996</v>
      </c>
      <c r="M1234" s="428">
        <f t="shared" si="119"/>
        <v>1</v>
      </c>
      <c r="N1234" s="133">
        <f t="shared" si="116"/>
        <v>-0.074</v>
      </c>
      <c r="O1234" s="176" t="str">
        <f t="shared" si="117"/>
        <v>是</v>
      </c>
      <c r="P1234" s="176" t="str">
        <f t="shared" si="120"/>
        <v>是</v>
      </c>
    </row>
    <row r="1235" hidden="1" customHeight="1" spans="1:16">
      <c r="A1235" s="167" t="s">
        <v>136</v>
      </c>
      <c r="B1235" s="168" t="s">
        <v>136</v>
      </c>
      <c r="C1235" s="478" t="s">
        <v>2307</v>
      </c>
      <c r="D1235" s="169" t="s">
        <v>2309</v>
      </c>
      <c r="E1235" s="168" t="s">
        <v>148</v>
      </c>
      <c r="F1235" s="27" t="s">
        <v>2310</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idden="1" customHeight="1" spans="1:16">
      <c r="A1236" s="167" t="s">
        <v>136</v>
      </c>
      <c r="B1236" s="168" t="s">
        <v>136</v>
      </c>
      <c r="C1236" s="478" t="s">
        <v>2307</v>
      </c>
      <c r="D1236" s="169" t="s">
        <v>2311</v>
      </c>
      <c r="E1236" s="168" t="s">
        <v>148</v>
      </c>
      <c r="F1236" s="51" t="s">
        <v>2312</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135</v>
      </c>
      <c r="B1237" s="168" t="s">
        <v>136</v>
      </c>
      <c r="C1237" s="168"/>
      <c r="D1237" s="169" t="s">
        <v>2313</v>
      </c>
      <c r="E1237" s="168"/>
      <c r="F1237" s="56" t="s">
        <v>2314</v>
      </c>
      <c r="G1237" s="170">
        <f>SUMIF($B1238:$B$1301,$D1237,$G1238:$G$1301)</f>
        <v>119313</v>
      </c>
      <c r="H1237" s="170">
        <f>VLOOKUP(F1237,全省预算!$F:$H,3,0)</f>
        <v>151300</v>
      </c>
      <c r="I1237" s="170">
        <f>SUMIF($B1238:$B$1301,$D1237,$I1238:$I$1301)</f>
        <v>178967</v>
      </c>
      <c r="J1237" s="170">
        <f>VLOOKUP(F1237,全省决算数!$B:$C,2,0)</f>
        <v>176179</v>
      </c>
      <c r="K1237" s="426">
        <f t="shared" si="118"/>
        <v>1.477</v>
      </c>
      <c r="L1237" s="426">
        <f t="shared" si="121"/>
        <v>1.164</v>
      </c>
      <c r="M1237" s="426">
        <f t="shared" si="119"/>
        <v>0.984</v>
      </c>
      <c r="N1237" s="133">
        <f t="shared" si="116"/>
        <v>0.477</v>
      </c>
      <c r="O1237" s="176" t="str">
        <f t="shared" si="117"/>
        <v>是</v>
      </c>
      <c r="P1237" s="176" t="str">
        <f t="shared" si="120"/>
        <v>是</v>
      </c>
    </row>
    <row r="1238" ht="21.95" customHeight="1" spans="1:16">
      <c r="A1238" s="167" t="s">
        <v>136</v>
      </c>
      <c r="B1238" s="478" t="s">
        <v>2313</v>
      </c>
      <c r="C1238" s="168"/>
      <c r="D1238" s="169" t="s">
        <v>2315</v>
      </c>
      <c r="E1238" s="168"/>
      <c r="F1238" s="51" t="s">
        <v>2316</v>
      </c>
      <c r="G1238" s="26">
        <f>SUMIF($C1239:$C$1301,$D1238,$G1239:$G$1301)</f>
        <v>92720</v>
      </c>
      <c r="H1238" s="26">
        <f>VLOOKUP(F1238,全省预算!$F:$H,3,0)</f>
        <v>124000</v>
      </c>
      <c r="I1238" s="26">
        <f>IFERROR(VLOOKUP(D1238,全省调整!A:I,3,0),)</f>
        <v>124333</v>
      </c>
      <c r="J1238" s="26">
        <f>VLOOKUP(F1238,全省决算数!$B:$C,2,0)</f>
        <v>122586</v>
      </c>
      <c r="K1238" s="428">
        <f t="shared" si="118"/>
        <v>1.322</v>
      </c>
      <c r="L1238" s="428">
        <f t="shared" si="121"/>
        <v>0.989</v>
      </c>
      <c r="M1238" s="428">
        <f t="shared" si="119"/>
        <v>0.986</v>
      </c>
      <c r="N1238" s="135">
        <f t="shared" si="116"/>
        <v>0.322</v>
      </c>
      <c r="O1238" s="176" t="str">
        <f t="shared" si="117"/>
        <v>是</v>
      </c>
      <c r="P1238" s="176" t="str">
        <f t="shared" si="120"/>
        <v>是</v>
      </c>
    </row>
    <row r="1239" hidden="1" customHeight="1" spans="1:16">
      <c r="A1239" s="167" t="s">
        <v>136</v>
      </c>
      <c r="B1239" s="168" t="s">
        <v>136</v>
      </c>
      <c r="C1239" s="478" t="s">
        <v>2315</v>
      </c>
      <c r="D1239" s="169" t="s">
        <v>2317</v>
      </c>
      <c r="E1239" s="168" t="s">
        <v>148</v>
      </c>
      <c r="F1239" s="51" t="s">
        <v>142</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idden="1" customHeight="1" spans="1:16">
      <c r="A1240" s="167" t="s">
        <v>136</v>
      </c>
      <c r="B1240" s="168" t="s">
        <v>136</v>
      </c>
      <c r="C1240" s="478" t="s">
        <v>2315</v>
      </c>
      <c r="D1240" s="169" t="s">
        <v>2318</v>
      </c>
      <c r="E1240" s="168" t="s">
        <v>148</v>
      </c>
      <c r="F1240" s="51" t="s">
        <v>144</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idden="1" customHeight="1" spans="1:16">
      <c r="A1241" s="167" t="s">
        <v>136</v>
      </c>
      <c r="B1241" s="168" t="s">
        <v>136</v>
      </c>
      <c r="C1241" s="478" t="s">
        <v>2315</v>
      </c>
      <c r="D1241" s="169" t="s">
        <v>2319</v>
      </c>
      <c r="E1241" s="168" t="s">
        <v>148</v>
      </c>
      <c r="F1241" s="51" t="s">
        <v>146</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idden="1" customHeight="1" spans="1:16">
      <c r="A1242" s="167" t="s">
        <v>136</v>
      </c>
      <c r="B1242" s="168" t="s">
        <v>136</v>
      </c>
      <c r="C1242" s="478" t="s">
        <v>2315</v>
      </c>
      <c r="D1242" s="169" t="s">
        <v>2320</v>
      </c>
      <c r="E1242" s="168" t="s">
        <v>148</v>
      </c>
      <c r="F1242" s="51" t="s">
        <v>2321</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idden="1" customHeight="1" spans="1:16">
      <c r="A1243" s="167" t="s">
        <v>136</v>
      </c>
      <c r="B1243" s="168" t="s">
        <v>136</v>
      </c>
      <c r="C1243" s="478" t="s">
        <v>2315</v>
      </c>
      <c r="D1243" s="169" t="s">
        <v>2322</v>
      </c>
      <c r="E1243" s="168" t="s">
        <v>148</v>
      </c>
      <c r="F1243" s="51" t="s">
        <v>2323</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idden="1" customHeight="1" spans="1:16">
      <c r="A1244" s="167" t="s">
        <v>136</v>
      </c>
      <c r="B1244" s="168" t="s">
        <v>136</v>
      </c>
      <c r="C1244" s="478" t="s">
        <v>2315</v>
      </c>
      <c r="D1244" s="169" t="s">
        <v>2324</v>
      </c>
      <c r="E1244" s="168" t="s">
        <v>148</v>
      </c>
      <c r="F1244" s="51" t="s">
        <v>2325</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idden="1" customHeight="1" spans="1:16">
      <c r="A1245" s="167" t="s">
        <v>136</v>
      </c>
      <c r="B1245" s="168" t="s">
        <v>136</v>
      </c>
      <c r="C1245" s="478" t="s">
        <v>2315</v>
      </c>
      <c r="D1245" s="169" t="s">
        <v>2326</v>
      </c>
      <c r="E1245" s="168" t="s">
        <v>148</v>
      </c>
      <c r="F1245" s="51" t="s">
        <v>2327</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idden="1" customHeight="1" spans="1:16">
      <c r="A1246" s="167" t="s">
        <v>136</v>
      </c>
      <c r="B1246" s="168" t="s">
        <v>136</v>
      </c>
      <c r="C1246" s="478" t="s">
        <v>2315</v>
      </c>
      <c r="D1246" s="169" t="s">
        <v>2328</v>
      </c>
      <c r="E1246" s="168" t="s">
        <v>148</v>
      </c>
      <c r="F1246" s="51" t="s">
        <v>2329</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idden="1" customHeight="1" spans="1:16">
      <c r="A1247" s="167" t="s">
        <v>136</v>
      </c>
      <c r="B1247" s="168" t="s">
        <v>136</v>
      </c>
      <c r="C1247" s="478" t="s">
        <v>2315</v>
      </c>
      <c r="D1247" s="169" t="s">
        <v>2330</v>
      </c>
      <c r="E1247" s="168" t="s">
        <v>148</v>
      </c>
      <c r="F1247" s="51" t="s">
        <v>2331</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idden="1" customHeight="1" spans="1:16">
      <c r="A1248" s="167" t="s">
        <v>136</v>
      </c>
      <c r="B1248" s="168" t="s">
        <v>136</v>
      </c>
      <c r="C1248" s="478" t="s">
        <v>2315</v>
      </c>
      <c r="D1248" s="169" t="s">
        <v>2332</v>
      </c>
      <c r="E1248" s="168" t="s">
        <v>148</v>
      </c>
      <c r="F1248" s="51" t="s">
        <v>2333</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idden="1" customHeight="1" spans="1:16">
      <c r="A1249" s="167" t="s">
        <v>136</v>
      </c>
      <c r="B1249" s="168" t="s">
        <v>136</v>
      </c>
      <c r="C1249" s="478" t="s">
        <v>2315</v>
      </c>
      <c r="D1249" s="169" t="s">
        <v>2334</v>
      </c>
      <c r="E1249" s="168" t="s">
        <v>148</v>
      </c>
      <c r="F1249" s="51" t="s">
        <v>2335</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idden="1" customHeight="1" spans="1:16">
      <c r="A1250" s="167" t="s">
        <v>136</v>
      </c>
      <c r="B1250" s="168" t="s">
        <v>136</v>
      </c>
      <c r="C1250" s="478" t="s">
        <v>2315</v>
      </c>
      <c r="D1250" s="169" t="s">
        <v>2336</v>
      </c>
      <c r="E1250" s="168" t="s">
        <v>148</v>
      </c>
      <c r="F1250" s="51" t="s">
        <v>2337</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idden="1" customHeight="1" spans="1:16">
      <c r="A1251" s="167" t="s">
        <v>136</v>
      </c>
      <c r="B1251" s="168" t="s">
        <v>136</v>
      </c>
      <c r="C1251" s="478" t="s">
        <v>2315</v>
      </c>
      <c r="D1251" s="169" t="s">
        <v>2338</v>
      </c>
      <c r="E1251" s="168" t="s">
        <v>148</v>
      </c>
      <c r="F1251" s="51" t="s">
        <v>161</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idden="1" customHeight="1" spans="1:16">
      <c r="A1252" s="167" t="s">
        <v>136</v>
      </c>
      <c r="B1252" s="168" t="s">
        <v>136</v>
      </c>
      <c r="C1252" s="478" t="s">
        <v>2315</v>
      </c>
      <c r="D1252" s="169" t="s">
        <v>2339</v>
      </c>
      <c r="E1252" s="168" t="s">
        <v>148</v>
      </c>
      <c r="F1252" s="27" t="s">
        <v>2340</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136</v>
      </c>
      <c r="B1253" s="478" t="s">
        <v>2313</v>
      </c>
      <c r="C1253" s="168" t="s">
        <v>136</v>
      </c>
      <c r="D1253" s="169" t="s">
        <v>2341</v>
      </c>
      <c r="E1253" s="168"/>
      <c r="F1253" s="51" t="s">
        <v>2342</v>
      </c>
      <c r="G1253" s="26">
        <f>SUMIF($C1254:$C$1301,$D1253,$G1254:$G$1301)</f>
        <v>489</v>
      </c>
      <c r="H1253" s="26">
        <f>VLOOKUP(F1253,全省预算!$F:$H,3,0)</f>
        <v>520</v>
      </c>
      <c r="I1253" s="26">
        <f>IFERROR(VLOOKUP(D1253,全省调整!A:I,3,0),)</f>
        <v>1140</v>
      </c>
      <c r="J1253" s="26">
        <f>VLOOKUP(F1253,全省决算数!$B:$C,2,0)</f>
        <v>1140</v>
      </c>
      <c r="K1253" s="428">
        <f t="shared" si="118"/>
        <v>2.331</v>
      </c>
      <c r="L1253" s="428">
        <f t="shared" si="121"/>
        <v>2.192</v>
      </c>
      <c r="M1253" s="428">
        <f t="shared" si="119"/>
        <v>1</v>
      </c>
      <c r="N1253" s="133">
        <f t="shared" si="116"/>
        <v>1.331</v>
      </c>
      <c r="O1253" s="176" t="str">
        <f t="shared" si="117"/>
        <v>是</v>
      </c>
      <c r="P1253" s="176" t="str">
        <f t="shared" si="120"/>
        <v>是</v>
      </c>
    </row>
    <row r="1254" hidden="1" customHeight="1" spans="1:16">
      <c r="A1254" s="167" t="s">
        <v>136</v>
      </c>
      <c r="B1254" s="168" t="s">
        <v>136</v>
      </c>
      <c r="C1254" s="478" t="s">
        <v>2341</v>
      </c>
      <c r="D1254" s="169" t="s">
        <v>2343</v>
      </c>
      <c r="E1254" s="168" t="s">
        <v>148</v>
      </c>
      <c r="F1254" s="51" t="s">
        <v>142</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idden="1" customHeight="1" spans="1:16">
      <c r="A1255" s="167" t="s">
        <v>136</v>
      </c>
      <c r="B1255" s="168" t="s">
        <v>136</v>
      </c>
      <c r="C1255" s="478" t="s">
        <v>2341</v>
      </c>
      <c r="D1255" s="169" t="s">
        <v>2344</v>
      </c>
      <c r="E1255" s="168" t="s">
        <v>148</v>
      </c>
      <c r="F1255" s="51" t="s">
        <v>144</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idden="1" customHeight="1" spans="1:16">
      <c r="A1256" s="167" t="s">
        <v>136</v>
      </c>
      <c r="B1256" s="168" t="s">
        <v>136</v>
      </c>
      <c r="C1256" s="478" t="s">
        <v>2341</v>
      </c>
      <c r="D1256" s="169" t="s">
        <v>2345</v>
      </c>
      <c r="E1256" s="168" t="s">
        <v>148</v>
      </c>
      <c r="F1256" s="51" t="s">
        <v>146</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idden="1" customHeight="1" spans="1:16">
      <c r="A1257" s="167" t="s">
        <v>136</v>
      </c>
      <c r="B1257" s="168" t="s">
        <v>136</v>
      </c>
      <c r="C1257" s="478" t="s">
        <v>2341</v>
      </c>
      <c r="D1257" s="169" t="s">
        <v>2346</v>
      </c>
      <c r="E1257" s="168" t="s">
        <v>148</v>
      </c>
      <c r="F1257" s="51" t="s">
        <v>2347</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idden="1" customHeight="1" spans="1:16">
      <c r="A1258" s="167" t="s">
        <v>136</v>
      </c>
      <c r="B1258" s="168" t="s">
        <v>136</v>
      </c>
      <c r="C1258" s="478" t="s">
        <v>2341</v>
      </c>
      <c r="D1258" s="169" t="s">
        <v>2348</v>
      </c>
      <c r="E1258" s="168" t="s">
        <v>148</v>
      </c>
      <c r="F1258" s="51" t="s">
        <v>2349</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idden="1" customHeight="1" spans="1:16">
      <c r="A1259" s="167" t="s">
        <v>136</v>
      </c>
      <c r="B1259" s="168" t="s">
        <v>136</v>
      </c>
      <c r="C1259" s="478" t="s">
        <v>2341</v>
      </c>
      <c r="D1259" s="169" t="s">
        <v>2350</v>
      </c>
      <c r="E1259" s="168" t="s">
        <v>148</v>
      </c>
      <c r="F1259" s="51" t="s">
        <v>2351</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idden="1" customHeight="1" spans="1:16">
      <c r="A1260" s="167" t="s">
        <v>136</v>
      </c>
      <c r="B1260" s="168" t="s">
        <v>136</v>
      </c>
      <c r="C1260" s="478" t="s">
        <v>2341</v>
      </c>
      <c r="D1260" s="169" t="s">
        <v>2352</v>
      </c>
      <c r="E1260" s="168" t="s">
        <v>148</v>
      </c>
      <c r="F1260" s="51" t="s">
        <v>2353</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idden="1" customHeight="1" spans="1:16">
      <c r="A1261" s="167" t="s">
        <v>136</v>
      </c>
      <c r="B1261" s="168" t="s">
        <v>136</v>
      </c>
      <c r="C1261" s="478" t="s">
        <v>2341</v>
      </c>
      <c r="D1261" s="169" t="s">
        <v>2354</v>
      </c>
      <c r="E1261" s="168" t="s">
        <v>148</v>
      </c>
      <c r="F1261" s="51" t="s">
        <v>2355</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idden="1" customHeight="1" spans="1:16">
      <c r="A1262" s="167" t="s">
        <v>136</v>
      </c>
      <c r="B1262" s="168"/>
      <c r="C1262" s="478" t="s">
        <v>2341</v>
      </c>
      <c r="D1262" s="169" t="s">
        <v>2356</v>
      </c>
      <c r="E1262" s="168" t="s">
        <v>148</v>
      </c>
      <c r="F1262" s="51" t="s">
        <v>2357</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idden="1" customHeight="1" spans="1:16">
      <c r="A1263" s="167" t="s">
        <v>136</v>
      </c>
      <c r="B1263" s="168" t="s">
        <v>136</v>
      </c>
      <c r="C1263" s="478" t="s">
        <v>2341</v>
      </c>
      <c r="D1263" s="169" t="s">
        <v>2358</v>
      </c>
      <c r="E1263" s="168" t="s">
        <v>148</v>
      </c>
      <c r="F1263" s="51" t="s">
        <v>2359</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idden="1" customHeight="1" spans="1:16">
      <c r="A1264" s="167" t="s">
        <v>136</v>
      </c>
      <c r="B1264" s="168" t="s">
        <v>136</v>
      </c>
      <c r="C1264" s="478" t="s">
        <v>2341</v>
      </c>
      <c r="D1264" s="169" t="s">
        <v>2360</v>
      </c>
      <c r="E1264" s="168" t="s">
        <v>148</v>
      </c>
      <c r="F1264" s="51" t="s">
        <v>2361</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idden="1" customHeight="1" spans="1:16">
      <c r="A1265" s="167" t="s">
        <v>136</v>
      </c>
      <c r="B1265" s="168" t="s">
        <v>136</v>
      </c>
      <c r="C1265" s="478" t="s">
        <v>2341</v>
      </c>
      <c r="D1265" s="169" t="s">
        <v>2362</v>
      </c>
      <c r="E1265" s="168" t="s">
        <v>148</v>
      </c>
      <c r="F1265" s="51" t="s">
        <v>161</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idden="1" customHeight="1" spans="1:16">
      <c r="A1266" s="167" t="s">
        <v>136</v>
      </c>
      <c r="B1266" s="168" t="s">
        <v>136</v>
      </c>
      <c r="C1266" s="478" t="s">
        <v>2341</v>
      </c>
      <c r="D1266" s="169" t="s">
        <v>2363</v>
      </c>
      <c r="E1266" s="168" t="s">
        <v>148</v>
      </c>
      <c r="F1266" s="51" t="s">
        <v>2364</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136</v>
      </c>
      <c r="B1267" s="478" t="s">
        <v>2313</v>
      </c>
      <c r="C1267" s="168"/>
      <c r="D1267" s="477" t="s">
        <v>2365</v>
      </c>
      <c r="E1267" s="168"/>
      <c r="F1267" s="56" t="s">
        <v>2366</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idden="1" customHeight="1" spans="1:16">
      <c r="A1268" s="167" t="s">
        <v>136</v>
      </c>
      <c r="B1268" s="168" t="s">
        <v>136</v>
      </c>
      <c r="C1268" s="477" t="s">
        <v>2365</v>
      </c>
      <c r="D1268" s="477" t="s">
        <v>2367</v>
      </c>
      <c r="E1268" s="168" t="s">
        <v>148</v>
      </c>
      <c r="F1268" s="51" t="s">
        <v>2368</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idden="1" customHeight="1" spans="1:16">
      <c r="A1269" s="167" t="s">
        <v>136</v>
      </c>
      <c r="B1269" s="168" t="s">
        <v>136</v>
      </c>
      <c r="C1269" s="477" t="s">
        <v>2365</v>
      </c>
      <c r="D1269" s="477" t="s">
        <v>2369</v>
      </c>
      <c r="E1269" s="168" t="s">
        <v>148</v>
      </c>
      <c r="F1269" s="51" t="s">
        <v>2370</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idden="1" customHeight="1" spans="1:16">
      <c r="A1270" s="167" t="s">
        <v>136</v>
      </c>
      <c r="B1270" s="168" t="s">
        <v>136</v>
      </c>
      <c r="C1270" s="477" t="s">
        <v>2365</v>
      </c>
      <c r="D1270" s="477" t="s">
        <v>2371</v>
      </c>
      <c r="E1270" s="168" t="s">
        <v>148</v>
      </c>
      <c r="F1270" s="51" t="s">
        <v>2372</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idden="1" customHeight="1" spans="1:16">
      <c r="A1271" s="167" t="s">
        <v>136</v>
      </c>
      <c r="B1271" s="168" t="s">
        <v>136</v>
      </c>
      <c r="C1271" s="477" t="s">
        <v>2365</v>
      </c>
      <c r="D1271" s="477" t="s">
        <v>2373</v>
      </c>
      <c r="E1271" s="168" t="s">
        <v>148</v>
      </c>
      <c r="F1271" s="51" t="s">
        <v>2374</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idden="1" customHeight="1" spans="1:16">
      <c r="A1272" s="167" t="s">
        <v>136</v>
      </c>
      <c r="B1272" s="168" t="s">
        <v>136</v>
      </c>
      <c r="C1272" s="477" t="s">
        <v>2365</v>
      </c>
      <c r="D1272" s="477" t="s">
        <v>2375</v>
      </c>
      <c r="E1272" s="168" t="s">
        <v>148</v>
      </c>
      <c r="F1272" s="51" t="s">
        <v>2376</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136</v>
      </c>
      <c r="B1273" s="478" t="s">
        <v>2313</v>
      </c>
      <c r="C1273" s="168"/>
      <c r="D1273" s="477" t="s">
        <v>2377</v>
      </c>
      <c r="E1273" s="168"/>
      <c r="F1273" s="51" t="s">
        <v>2378</v>
      </c>
      <c r="G1273" s="26">
        <f>SUMIF($C1274:$C$1301,$D1273,$G1274:$G$1301)</f>
        <v>16067</v>
      </c>
      <c r="H1273" s="26">
        <f>VLOOKUP(F1273,全省预算!$F:$H,3,0)</f>
        <v>16600</v>
      </c>
      <c r="I1273" s="26">
        <f>IFERROR(VLOOKUP(D1273,全省调整!A:I,3,0),)</f>
        <v>36675</v>
      </c>
      <c r="J1273" s="26">
        <f>VLOOKUP(F1273,全省决算数!$B:$C,2,0)</f>
        <v>35792</v>
      </c>
      <c r="K1273" s="428">
        <f t="shared" si="118"/>
        <v>2.228</v>
      </c>
      <c r="L1273" s="428">
        <f t="shared" si="121"/>
        <v>2.156</v>
      </c>
      <c r="M1273" s="428">
        <f t="shared" si="119"/>
        <v>0.976</v>
      </c>
      <c r="N1273" s="135">
        <f t="shared" si="116"/>
        <v>1.228</v>
      </c>
      <c r="O1273" s="176" t="str">
        <f t="shared" si="117"/>
        <v>是</v>
      </c>
      <c r="P1273" s="176" t="str">
        <f t="shared" si="120"/>
        <v>是</v>
      </c>
    </row>
    <row r="1274" hidden="1" customHeight="1" spans="1:16">
      <c r="A1274" s="167" t="s">
        <v>136</v>
      </c>
      <c r="B1274" s="168" t="s">
        <v>136</v>
      </c>
      <c r="C1274" s="477" t="s">
        <v>2377</v>
      </c>
      <c r="D1274" s="477" t="s">
        <v>2379</v>
      </c>
      <c r="E1274" s="168" t="s">
        <v>148</v>
      </c>
      <c r="F1274" s="51" t="s">
        <v>2380</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idden="1" customHeight="1" spans="1:16">
      <c r="A1275" s="167" t="s">
        <v>136</v>
      </c>
      <c r="B1275" s="168" t="s">
        <v>136</v>
      </c>
      <c r="C1275" s="477" t="s">
        <v>2377</v>
      </c>
      <c r="D1275" s="477" t="s">
        <v>2381</v>
      </c>
      <c r="E1275" s="168" t="s">
        <v>148</v>
      </c>
      <c r="F1275" s="51" t="s">
        <v>2382</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idden="1" customHeight="1" spans="1:16">
      <c r="A1276" s="167" t="s">
        <v>136</v>
      </c>
      <c r="B1276" s="168"/>
      <c r="C1276" s="477" t="s">
        <v>2377</v>
      </c>
      <c r="D1276" s="477" t="s">
        <v>2383</v>
      </c>
      <c r="E1276" s="168" t="s">
        <v>148</v>
      </c>
      <c r="F1276" s="51" t="s">
        <v>2384</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idden="1" customHeight="1" spans="1:16">
      <c r="A1277" s="167" t="s">
        <v>136</v>
      </c>
      <c r="B1277" s="168" t="s">
        <v>136</v>
      </c>
      <c r="C1277" s="477" t="s">
        <v>2377</v>
      </c>
      <c r="D1277" s="477" t="s">
        <v>2385</v>
      </c>
      <c r="E1277" s="168" t="s">
        <v>148</v>
      </c>
      <c r="F1277" s="51" t="s">
        <v>2386</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idden="1" customHeight="1" spans="1:16">
      <c r="A1278" s="167" t="s">
        <v>136</v>
      </c>
      <c r="B1278" s="168" t="s">
        <v>136</v>
      </c>
      <c r="C1278" s="477" t="s">
        <v>2377</v>
      </c>
      <c r="D1278" s="477" t="s">
        <v>2387</v>
      </c>
      <c r="E1278" s="168" t="s">
        <v>148</v>
      </c>
      <c r="F1278" s="51" t="s">
        <v>2388</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136</v>
      </c>
      <c r="B1279" s="478" t="s">
        <v>2313</v>
      </c>
      <c r="C1279" s="168"/>
      <c r="D1279" s="477" t="s">
        <v>2389</v>
      </c>
      <c r="E1279" s="168"/>
      <c r="F1279" s="51" t="s">
        <v>2390</v>
      </c>
      <c r="G1279" s="26">
        <f>SUMIF($C1280:$C$1301,$D1279,$G1280:$G$1301)</f>
        <v>10037</v>
      </c>
      <c r="H1279" s="26">
        <f>VLOOKUP(F1279,全省预算!$F:$H,3,0)</f>
        <v>10180</v>
      </c>
      <c r="I1279" s="26">
        <f>IFERROR(VLOOKUP(D1279,全省调整!A:I,3,0),)</f>
        <v>16819</v>
      </c>
      <c r="J1279" s="26">
        <f>VLOOKUP(F1279,全省决算数!$B:$C,2,0)</f>
        <v>16661</v>
      </c>
      <c r="K1279" s="428">
        <f t="shared" si="118"/>
        <v>1.66</v>
      </c>
      <c r="L1279" s="428">
        <f t="shared" si="121"/>
        <v>1.637</v>
      </c>
      <c r="M1279" s="428">
        <f t="shared" si="119"/>
        <v>0.991</v>
      </c>
      <c r="N1279" s="135">
        <f t="shared" si="122"/>
        <v>0.66</v>
      </c>
      <c r="O1279" s="176" t="str">
        <f t="shared" si="117"/>
        <v>是</v>
      </c>
      <c r="P1279" s="176" t="str">
        <f t="shared" si="120"/>
        <v>是</v>
      </c>
    </row>
    <row r="1280" hidden="1" customHeight="1" spans="1:16">
      <c r="A1280" s="167" t="s">
        <v>136</v>
      </c>
      <c r="B1280" s="168" t="s">
        <v>136</v>
      </c>
      <c r="C1280" s="477" t="s">
        <v>2389</v>
      </c>
      <c r="D1280" s="477" t="s">
        <v>2391</v>
      </c>
      <c r="E1280" s="168" t="s">
        <v>148</v>
      </c>
      <c r="F1280" s="51" t="s">
        <v>2392</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idden="1" customHeight="1" spans="1:16">
      <c r="A1281" s="167" t="s">
        <v>136</v>
      </c>
      <c r="B1281" s="168" t="s">
        <v>136</v>
      </c>
      <c r="C1281" s="477" t="s">
        <v>2389</v>
      </c>
      <c r="D1281" s="477" t="s">
        <v>2393</v>
      </c>
      <c r="E1281" s="168" t="s">
        <v>148</v>
      </c>
      <c r="F1281" s="51" t="s">
        <v>2394</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idden="1" customHeight="1" spans="1:16">
      <c r="A1282" s="167" t="s">
        <v>136</v>
      </c>
      <c r="B1282" s="168" t="s">
        <v>136</v>
      </c>
      <c r="C1282" s="477" t="s">
        <v>2389</v>
      </c>
      <c r="D1282" s="477" t="s">
        <v>2395</v>
      </c>
      <c r="E1282" s="168" t="s">
        <v>148</v>
      </c>
      <c r="F1282" s="51" t="s">
        <v>2396</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idden="1" customHeight="1" spans="1:16">
      <c r="A1283" s="167" t="s">
        <v>136</v>
      </c>
      <c r="B1283" s="168" t="s">
        <v>136</v>
      </c>
      <c r="C1283" s="477" t="s">
        <v>2389</v>
      </c>
      <c r="D1283" s="477" t="s">
        <v>2397</v>
      </c>
      <c r="E1283" s="168" t="s">
        <v>148</v>
      </c>
      <c r="F1283" s="27" t="s">
        <v>2398</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idden="1" customHeight="1" spans="1:16">
      <c r="A1284" s="167" t="s">
        <v>136</v>
      </c>
      <c r="B1284" s="168" t="s">
        <v>136</v>
      </c>
      <c r="C1284" s="477" t="s">
        <v>2389</v>
      </c>
      <c r="D1284" s="477" t="s">
        <v>2399</v>
      </c>
      <c r="E1284" s="168" t="s">
        <v>148</v>
      </c>
      <c r="F1284" s="51" t="s">
        <v>2400</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idden="1" customHeight="1" spans="1:16">
      <c r="A1285" s="167" t="s">
        <v>136</v>
      </c>
      <c r="B1285" s="168" t="s">
        <v>136</v>
      </c>
      <c r="C1285" s="477" t="s">
        <v>2389</v>
      </c>
      <c r="D1285" s="477" t="s">
        <v>2401</v>
      </c>
      <c r="E1285" s="168" t="s">
        <v>148</v>
      </c>
      <c r="F1285" s="51" t="s">
        <v>2402</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idden="1" customHeight="1" spans="1:16">
      <c r="A1286" s="167" t="s">
        <v>136</v>
      </c>
      <c r="B1286" s="168" t="s">
        <v>136</v>
      </c>
      <c r="C1286" s="477" t="s">
        <v>2389</v>
      </c>
      <c r="D1286" s="477" t="s">
        <v>2403</v>
      </c>
      <c r="E1286" s="168" t="s">
        <v>148</v>
      </c>
      <c r="F1286" s="51" t="s">
        <v>2404</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idden="1" customHeight="1" spans="1:16">
      <c r="A1287" s="167" t="s">
        <v>136</v>
      </c>
      <c r="B1287" s="168" t="s">
        <v>136</v>
      </c>
      <c r="C1287" s="477" t="s">
        <v>2389</v>
      </c>
      <c r="D1287" s="477" t="s">
        <v>2405</v>
      </c>
      <c r="E1287" s="168" t="s">
        <v>148</v>
      </c>
      <c r="F1287" s="51" t="s">
        <v>2406</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idden="1" customHeight="1" spans="1:16">
      <c r="A1288" s="167" t="s">
        <v>136</v>
      </c>
      <c r="B1288" s="168" t="s">
        <v>136</v>
      </c>
      <c r="C1288" s="477" t="s">
        <v>2389</v>
      </c>
      <c r="D1288" s="477" t="s">
        <v>2407</v>
      </c>
      <c r="E1288" s="168" t="s">
        <v>148</v>
      </c>
      <c r="F1288" s="51" t="s">
        <v>2408</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idden="1" customHeight="1" spans="1:16">
      <c r="A1289" s="167" t="s">
        <v>136</v>
      </c>
      <c r="B1289" s="168" t="s">
        <v>136</v>
      </c>
      <c r="C1289" s="477" t="s">
        <v>2389</v>
      </c>
      <c r="D1289" s="477" t="s">
        <v>2409</v>
      </c>
      <c r="E1289" s="168" t="s">
        <v>148</v>
      </c>
      <c r="F1289" s="51" t="s">
        <v>2410</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idden="1" customHeight="1" spans="1:16">
      <c r="A1290" s="167" t="s">
        <v>136</v>
      </c>
      <c r="B1290" s="168" t="s">
        <v>136</v>
      </c>
      <c r="C1290" s="477" t="s">
        <v>2389</v>
      </c>
      <c r="D1290" s="477" t="s">
        <v>2411</v>
      </c>
      <c r="E1290" s="168" t="s">
        <v>148</v>
      </c>
      <c r="F1290" s="51" t="s">
        <v>2412</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t="15" hidden="1" customHeight="1" spans="1:16">
      <c r="A1291" s="167" t="s">
        <v>135</v>
      </c>
      <c r="B1291" s="168" t="s">
        <v>136</v>
      </c>
      <c r="C1291" s="168"/>
      <c r="D1291" s="169" t="s">
        <v>2413</v>
      </c>
      <c r="E1291" s="168" t="s">
        <v>148</v>
      </c>
      <c r="F1291" s="56" t="s">
        <v>2414</v>
      </c>
      <c r="G1291" s="26">
        <f>VLOOKUP(D1291,全省上年决算数!$D$4:$G$1301,4)</f>
        <v>0</v>
      </c>
      <c r="H1291" s="170">
        <f>IFERROR(VLOOKUP(D1291,全省预算!D:I,5,0),)</f>
        <v>460000</v>
      </c>
      <c r="I1291" s="170"/>
      <c r="J1291" s="170">
        <f>SUMIF(全省决算数!A1290:A2670,D1291:D2587,全省决算数!C1290:C2670)</f>
        <v>0</v>
      </c>
      <c r="K1291" s="426"/>
      <c r="L1291" s="426"/>
      <c r="M1291" s="428">
        <f t="shared" si="124"/>
        <v>0</v>
      </c>
      <c r="N1291" s="135" t="str">
        <f t="shared" si="122"/>
        <v/>
      </c>
      <c r="O1291" s="176" t="str">
        <f t="shared" si="123"/>
        <v>是</v>
      </c>
      <c r="P1291" s="176" t="str">
        <f t="shared" si="125"/>
        <v>是</v>
      </c>
    </row>
    <row r="1292" ht="21.95" customHeight="1" spans="1:16">
      <c r="A1292" s="167" t="s">
        <v>135</v>
      </c>
      <c r="B1292" s="168"/>
      <c r="C1292" s="168"/>
      <c r="D1292" s="477" t="s">
        <v>2415</v>
      </c>
      <c r="E1292" s="168"/>
      <c r="F1292" s="56" t="s">
        <v>2416</v>
      </c>
      <c r="G1292" s="170">
        <f>SUMIF($B1293:$B$1301,$D1292,$G1293:$G$1301)</f>
        <v>1165603</v>
      </c>
      <c r="H1292" s="170">
        <f>VLOOKUP(F1292,全省预算!$F:$H,3,0)</f>
        <v>428790</v>
      </c>
      <c r="I1292" s="170">
        <f>SUMIF($B1293:$B$1301,$D1292,$I1293:$I$1301)</f>
        <v>192643</v>
      </c>
      <c r="J1292" s="170">
        <f>VLOOKUP(F1292,全省决算数!$B:$C,2,0)</f>
        <v>201221</v>
      </c>
      <c r="K1292" s="426">
        <f t="shared" si="126"/>
        <v>0.173</v>
      </c>
      <c r="L1292" s="426">
        <f t="shared" ref="L1292:L1304" si="127">J1292/H1292</f>
        <v>0.469</v>
      </c>
      <c r="M1292" s="426">
        <f t="shared" si="124"/>
        <v>1.045</v>
      </c>
      <c r="N1292" s="133">
        <f t="shared" si="122"/>
        <v>-0.827</v>
      </c>
      <c r="O1292" s="176" t="str">
        <f t="shared" si="123"/>
        <v>是</v>
      </c>
      <c r="P1292" s="176" t="str">
        <f t="shared" si="125"/>
        <v>是</v>
      </c>
    </row>
    <row r="1293" ht="15" hidden="1" customHeight="1" spans="1:16">
      <c r="A1293" s="167"/>
      <c r="B1293" s="478" t="s">
        <v>2415</v>
      </c>
      <c r="C1293" s="168"/>
      <c r="D1293" s="169" t="s">
        <v>2417</v>
      </c>
      <c r="E1293" s="168" t="s">
        <v>148</v>
      </c>
      <c r="F1293" s="51" t="s">
        <v>2418</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28">
        <f t="shared" si="126"/>
        <v>0</v>
      </c>
      <c r="L1293" s="428"/>
      <c r="M1293" s="428">
        <f t="shared" si="124"/>
        <v>0</v>
      </c>
      <c r="N1293" s="133">
        <f t="shared" si="122"/>
        <v>-1</v>
      </c>
      <c r="O1293" s="176" t="str">
        <f t="shared" si="123"/>
        <v>是</v>
      </c>
      <c r="P1293" s="176" t="str">
        <f t="shared" si="125"/>
        <v>是</v>
      </c>
    </row>
    <row r="1294" ht="15" hidden="1" customHeight="1" spans="1:16">
      <c r="A1294" s="167" t="s">
        <v>136</v>
      </c>
      <c r="B1294" s="478" t="s">
        <v>2415</v>
      </c>
      <c r="C1294" s="168"/>
      <c r="D1294" s="430">
        <v>2280101</v>
      </c>
      <c r="E1294" s="168" t="s">
        <v>148</v>
      </c>
      <c r="F1294" s="51" t="s">
        <v>2419</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32">
        <f t="shared" si="126"/>
        <v>66.999</v>
      </c>
      <c r="L1294" s="428"/>
      <c r="M1294" s="428">
        <f t="shared" si="124"/>
        <v>0</v>
      </c>
      <c r="N1294" s="135">
        <f t="shared" si="122"/>
        <v>65.999</v>
      </c>
      <c r="O1294" s="176" t="str">
        <f t="shared" si="123"/>
        <v>是</v>
      </c>
      <c r="P1294" s="176" t="str">
        <f t="shared" si="125"/>
        <v>是</v>
      </c>
    </row>
    <row r="1295" ht="15" hidden="1" customHeight="1" spans="1:16">
      <c r="A1295" s="167" t="s">
        <v>136</v>
      </c>
      <c r="B1295" s="478" t="s">
        <v>2415</v>
      </c>
      <c r="C1295" s="168"/>
      <c r="D1295" s="430">
        <v>2280102</v>
      </c>
      <c r="E1295" s="168" t="s">
        <v>148</v>
      </c>
      <c r="F1295" s="51" t="s">
        <v>2420</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28">
        <f t="shared" si="126"/>
        <v>0.041</v>
      </c>
      <c r="L1295" s="428"/>
      <c r="M1295" s="428">
        <f t="shared" si="124"/>
        <v>0</v>
      </c>
      <c r="N1295" s="133">
        <f t="shared" si="122"/>
        <v>-0.959</v>
      </c>
      <c r="O1295" s="176" t="str">
        <f t="shared" si="123"/>
        <v>是</v>
      </c>
      <c r="P1295" s="176" t="str">
        <f t="shared" si="125"/>
        <v>是</v>
      </c>
    </row>
    <row r="1296" ht="15" hidden="1" customHeight="1" spans="1:16">
      <c r="A1296" s="167" t="s">
        <v>136</v>
      </c>
      <c r="B1296" s="478" t="s">
        <v>2415</v>
      </c>
      <c r="C1296" s="168"/>
      <c r="D1296" s="430">
        <v>2280103</v>
      </c>
      <c r="E1296" s="168" t="s">
        <v>148</v>
      </c>
      <c r="F1296" s="51" t="s">
        <v>2421</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28">
        <f t="shared" si="126"/>
        <v>0</v>
      </c>
      <c r="L1296" s="428"/>
      <c r="M1296" s="428">
        <f t="shared" si="124"/>
        <v>0</v>
      </c>
      <c r="N1296" s="135">
        <f t="shared" si="122"/>
        <v>-1</v>
      </c>
      <c r="O1296" s="176" t="str">
        <f t="shared" si="123"/>
        <v>是</v>
      </c>
      <c r="P1296" s="176" t="str">
        <f t="shared" si="125"/>
        <v>是</v>
      </c>
    </row>
    <row r="1297" ht="15" hidden="1" customHeight="1" spans="1:16">
      <c r="A1297" s="167" t="s">
        <v>136</v>
      </c>
      <c r="B1297" s="478" t="s">
        <v>2415</v>
      </c>
      <c r="C1297" s="168"/>
      <c r="D1297" s="169" t="s">
        <v>2422</v>
      </c>
      <c r="E1297" s="168" t="s">
        <v>148</v>
      </c>
      <c r="F1297" s="51" t="s">
        <v>2423</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28">
        <f t="shared" si="126"/>
        <v>0</v>
      </c>
      <c r="L1297" s="428">
        <f t="shared" si="127"/>
        <v>0</v>
      </c>
      <c r="M1297" s="428">
        <f t="shared" si="124"/>
        <v>0</v>
      </c>
      <c r="N1297" s="135">
        <f t="shared" si="122"/>
        <v>-1</v>
      </c>
      <c r="O1297" s="176" t="str">
        <f t="shared" si="123"/>
        <v>是</v>
      </c>
      <c r="P1297" s="176" t="str">
        <f t="shared" si="125"/>
        <v>是</v>
      </c>
    </row>
    <row r="1298" ht="15" hidden="1" customHeight="1" spans="1:16">
      <c r="A1298" s="167" t="s">
        <v>136</v>
      </c>
      <c r="B1298" s="478" t="s">
        <v>2415</v>
      </c>
      <c r="C1298" s="168"/>
      <c r="D1298" s="430">
        <v>2280104</v>
      </c>
      <c r="E1298" s="168" t="s">
        <v>148</v>
      </c>
      <c r="F1298" s="51" t="s">
        <v>2424</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28"/>
      <c r="L1298" s="428"/>
      <c r="M1298" s="428">
        <f t="shared" si="124"/>
        <v>0</v>
      </c>
      <c r="N1298" s="133" t="str">
        <f t="shared" si="122"/>
        <v/>
      </c>
      <c r="O1298" s="176" t="str">
        <f t="shared" si="123"/>
        <v>是</v>
      </c>
      <c r="P1298" s="176" t="str">
        <f t="shared" si="125"/>
        <v>是</v>
      </c>
    </row>
    <row r="1299" ht="21.95" customHeight="1" spans="1:16">
      <c r="A1299" s="167" t="s">
        <v>135</v>
      </c>
      <c r="B1299" s="168"/>
      <c r="C1299" s="168"/>
      <c r="D1299" s="477" t="s">
        <v>2425</v>
      </c>
      <c r="E1299" s="168"/>
      <c r="F1299" s="56" t="s">
        <v>2426</v>
      </c>
      <c r="G1299" s="170">
        <f>SUMIF($B1300:$B$1301,$D1299,$G1300:$G$1301)</f>
        <v>0</v>
      </c>
      <c r="H1299" s="170"/>
      <c r="I1299" s="170">
        <f>IFERROR(VLOOKUP(D1299,全省调整!A:I,3,0),)</f>
        <v>8578</v>
      </c>
      <c r="J1299" s="170"/>
      <c r="K1299" s="426"/>
      <c r="L1299" s="426"/>
      <c r="M1299" s="428">
        <f t="shared" si="124"/>
        <v>0</v>
      </c>
      <c r="N1299" s="133"/>
      <c r="O1299" s="176" t="str">
        <f t="shared" si="123"/>
        <v>是</v>
      </c>
      <c r="P1299" s="176" t="str">
        <f t="shared" si="125"/>
        <v>是</v>
      </c>
    </row>
    <row r="1300" ht="21.95" customHeight="1" spans="1:16">
      <c r="A1300" s="167" t="s">
        <v>135</v>
      </c>
      <c r="B1300" s="168" t="s">
        <v>136</v>
      </c>
      <c r="C1300" s="168"/>
      <c r="D1300" s="169" t="s">
        <v>2427</v>
      </c>
      <c r="E1300" s="168" t="s">
        <v>136</v>
      </c>
      <c r="F1300" s="56" t="s">
        <v>2428</v>
      </c>
      <c r="G1300" s="170">
        <f>SUMIF($B1301:$B$1302,$D1300,$G1301:$G$1302)</f>
        <v>674631</v>
      </c>
      <c r="H1300" s="170">
        <f>VLOOKUP(F1300,全省预算!$F:$H,3,0)</f>
        <v>320000</v>
      </c>
      <c r="I1300" s="170">
        <f>IFERROR(VLOOKUP(D1300,全省调整!A:I,3,0),)</f>
        <v>1095802</v>
      </c>
      <c r="J1300" s="170">
        <f>VLOOKUP(F1300,全省决算数!$B:$C,2,0)</f>
        <v>879205</v>
      </c>
      <c r="K1300" s="426">
        <f t="shared" si="126"/>
        <v>1.303</v>
      </c>
      <c r="L1300" s="426">
        <f t="shared" si="127"/>
        <v>2.748</v>
      </c>
      <c r="M1300" s="428">
        <f t="shared" si="124"/>
        <v>0.802</v>
      </c>
      <c r="N1300" s="133">
        <f t="shared" si="122"/>
        <v>0.303</v>
      </c>
      <c r="O1300" s="176" t="str">
        <f t="shared" si="123"/>
        <v>是</v>
      </c>
      <c r="P1300" s="176" t="str">
        <f t="shared" si="125"/>
        <v>是</v>
      </c>
    </row>
    <row r="1301" ht="15" hidden="1" customHeight="1" spans="1:16">
      <c r="A1301" s="167" t="s">
        <v>136</v>
      </c>
      <c r="B1301" s="478" t="s">
        <v>2427</v>
      </c>
      <c r="C1301" s="168"/>
      <c r="D1301" s="169" t="s">
        <v>2429</v>
      </c>
      <c r="E1301" s="168" t="s">
        <v>148</v>
      </c>
      <c r="F1301" s="51" t="s">
        <v>2430</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28"/>
      <c r="L1301" s="428"/>
      <c r="M1301" s="428">
        <f t="shared" si="124"/>
        <v>0</v>
      </c>
      <c r="N1301" s="133" t="str">
        <f t="shared" si="122"/>
        <v/>
      </c>
      <c r="O1301" s="176" t="str">
        <f t="shared" si="123"/>
        <v>是</v>
      </c>
      <c r="P1301" s="176" t="str">
        <f t="shared" si="125"/>
        <v>是</v>
      </c>
    </row>
    <row r="1302" ht="15" hidden="1" customHeight="1" spans="1:16">
      <c r="A1302" s="167" t="s">
        <v>136</v>
      </c>
      <c r="B1302" s="478" t="s">
        <v>2427</v>
      </c>
      <c r="C1302" s="168"/>
      <c r="D1302" s="477" t="s">
        <v>2431</v>
      </c>
      <c r="E1302" s="168" t="s">
        <v>148</v>
      </c>
      <c r="F1302" s="51" t="s">
        <v>2432</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28">
        <f t="shared" si="126"/>
        <v>1.303</v>
      </c>
      <c r="L1302" s="428"/>
      <c r="M1302" s="428">
        <f t="shared" si="124"/>
        <v>0.802</v>
      </c>
      <c r="N1302" s="135">
        <f t="shared" si="122"/>
        <v>0.303</v>
      </c>
      <c r="O1302" s="176" t="str">
        <f t="shared" si="123"/>
        <v>是</v>
      </c>
      <c r="P1302" s="176" t="str">
        <f t="shared" si="125"/>
        <v>是</v>
      </c>
    </row>
    <row r="1303" hidden="1" spans="1:16">
      <c r="A1303" s="184"/>
      <c r="B1303" s="181"/>
      <c r="C1303" s="162"/>
      <c r="D1303" s="180"/>
      <c r="E1303" s="180"/>
      <c r="F1303" s="249"/>
      <c r="G1303" s="431"/>
      <c r="H1303" s="431"/>
      <c r="I1303" s="431"/>
      <c r="J1303" s="431"/>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2433</v>
      </c>
      <c r="G1304" s="148">
        <f>SUMIF($A:$A,"类",G:G)</f>
        <v>44379771</v>
      </c>
      <c r="H1304" s="148">
        <f>SUMIF($A:$A,"类",H:H)</f>
        <v>45720000</v>
      </c>
      <c r="I1304" s="148">
        <f>SUMIF($A:$A,"类",I:I)</f>
        <v>49212055</v>
      </c>
      <c r="J1304" s="148">
        <f>SUMIF($A:$A,"类",J:J)</f>
        <v>47128264</v>
      </c>
      <c r="K1304" s="426">
        <f t="shared" si="126"/>
        <v>1.062</v>
      </c>
      <c r="L1304" s="426">
        <f t="shared" si="127"/>
        <v>1.031</v>
      </c>
      <c r="M1304" s="426">
        <f t="shared" si="124"/>
        <v>0.958</v>
      </c>
      <c r="N1304" s="133">
        <f t="shared" si="122"/>
        <v>0.062</v>
      </c>
      <c r="O1304" s="176" t="str">
        <f t="shared" si="123"/>
        <v>是</v>
      </c>
      <c r="P1304" s="176" t="str">
        <f t="shared" si="125"/>
        <v>是</v>
      </c>
    </row>
    <row r="1305" hidden="1" spans="1:16">
      <c r="A1305" s="184"/>
      <c r="B1305" s="184"/>
      <c r="C1305" s="162"/>
      <c r="D1305" s="185"/>
      <c r="E1305" s="185"/>
      <c r="F1305" s="68" t="s">
        <v>2434</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2435</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2436</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2437</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2438</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2439</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2440</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2441</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2442</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2443</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2444</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2445</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2446</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2447</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2448</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2449</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2450</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2451</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2452</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80" t="s">
        <v>2453</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2454</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2455</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2456</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ref="A3:P1327">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03"/>
  <sheetViews>
    <sheetView showZeros="0" workbookViewId="0">
      <pane xSplit="1" ySplit="3" topLeftCell="B12" activePane="bottomRight" state="frozen"/>
      <selection/>
      <selection pane="topRight"/>
      <selection pane="bottomLeft"/>
      <selection pane="bottomRight" activeCell="G21" sqref="G21"/>
    </sheetView>
  </sheetViews>
  <sheetFormatPr defaultColWidth="9" defaultRowHeight="14.25" outlineLevelCol="7"/>
  <cols>
    <col min="1" max="1" width="28.1083333333333" customWidth="1"/>
    <col min="2" max="2" width="14.25" customWidth="1"/>
    <col min="3" max="3" width="13.875" customWidth="1"/>
    <col min="4" max="4" width="12.875" customWidth="1"/>
    <col min="5" max="5" width="11.75" customWidth="1"/>
    <col min="6" max="6" width="11.125" customWidth="1"/>
    <col min="7" max="7" width="11" customWidth="1"/>
    <col min="8" max="8" width="11.75" customWidth="1"/>
  </cols>
  <sheetData>
    <row r="1" ht="26.25" customHeight="1" spans="1:8">
      <c r="A1" s="402" t="s">
        <v>2457</v>
      </c>
      <c r="B1" s="403"/>
      <c r="C1" s="403"/>
      <c r="D1" s="404"/>
      <c r="E1" s="405"/>
      <c r="F1" s="406"/>
      <c r="G1" s="406"/>
      <c r="H1" s="406"/>
    </row>
    <row r="2" ht="19.5" customHeight="1" spans="1:8">
      <c r="A2" s="407" t="s">
        <v>2458</v>
      </c>
      <c r="B2" s="408"/>
      <c r="C2" s="408"/>
      <c r="D2" s="409"/>
      <c r="E2" s="410"/>
      <c r="F2" s="411"/>
      <c r="G2" s="411"/>
      <c r="H2" s="411" t="s">
        <v>31</v>
      </c>
    </row>
    <row r="3" ht="27.75" customHeight="1" spans="1:8">
      <c r="A3" s="338" t="s">
        <v>2459</v>
      </c>
      <c r="B3" s="412" t="s">
        <v>33</v>
      </c>
      <c r="C3" s="412" t="s">
        <v>34</v>
      </c>
      <c r="D3" s="413" t="s">
        <v>2460</v>
      </c>
      <c r="E3" s="412" t="s">
        <v>36</v>
      </c>
      <c r="F3" s="414" t="s">
        <v>2461</v>
      </c>
      <c r="G3" s="414" t="s">
        <v>2462</v>
      </c>
      <c r="H3" s="414" t="s">
        <v>2463</v>
      </c>
    </row>
    <row r="4" ht="20.1" customHeight="1" spans="1:8">
      <c r="A4" s="343" t="s">
        <v>2464</v>
      </c>
      <c r="B4" s="415">
        <v>537.35</v>
      </c>
      <c r="C4" s="416">
        <v>579.82</v>
      </c>
      <c r="D4" s="415">
        <v>527.34</v>
      </c>
      <c r="E4" s="415">
        <v>527.34</v>
      </c>
      <c r="F4" s="417">
        <f>IF(B4=0,"",E4/B4)-1</f>
        <v>-0.0186</v>
      </c>
      <c r="G4" s="417">
        <f>IF(C4=0,"",E4/C4)</f>
        <v>0.9095</v>
      </c>
      <c r="H4" s="417">
        <f>E4/D4</f>
        <v>1</v>
      </c>
    </row>
    <row r="5" ht="20.1" customHeight="1" spans="1:8">
      <c r="A5" s="343" t="s">
        <v>2465</v>
      </c>
      <c r="B5" s="415"/>
      <c r="C5" s="418"/>
      <c r="D5" s="415"/>
      <c r="E5" s="415"/>
      <c r="F5" s="417"/>
      <c r="G5" s="417" t="str">
        <f t="shared" ref="G5:G42" si="0">IF(C5=0,"",E5/C5)</f>
        <v/>
      </c>
      <c r="H5" s="417"/>
    </row>
    <row r="6" ht="20.1" customHeight="1" spans="1:8">
      <c r="A6" s="343" t="s">
        <v>2466</v>
      </c>
      <c r="B6" s="415"/>
      <c r="C6" s="418"/>
      <c r="D6" s="415"/>
      <c r="E6" s="415"/>
      <c r="F6" s="417" t="e">
        <f>IF(B6=0,"",E6/B6)-1</f>
        <v>#VALUE!</v>
      </c>
      <c r="G6" s="417" t="str">
        <f t="shared" si="0"/>
        <v/>
      </c>
      <c r="H6" s="417" t="e">
        <f t="shared" ref="H6:H35" si="1">E6/D6</f>
        <v>#DIV/0!</v>
      </c>
    </row>
    <row r="7" ht="20.1" customHeight="1" spans="1:8">
      <c r="A7" s="343" t="s">
        <v>2467</v>
      </c>
      <c r="B7" s="415">
        <v>5.48</v>
      </c>
      <c r="C7" s="418"/>
      <c r="D7" s="415"/>
      <c r="E7" s="415"/>
      <c r="F7" s="417">
        <f t="shared" ref="F7:F35" si="2">IF(B7=0,"",E7/B7)-1</f>
        <v>-1</v>
      </c>
      <c r="G7" s="417" t="str">
        <f t="shared" si="0"/>
        <v/>
      </c>
      <c r="H7" s="417" t="e">
        <f t="shared" si="1"/>
        <v>#DIV/0!</v>
      </c>
    </row>
    <row r="8" ht="20.1" customHeight="1" spans="1:8">
      <c r="A8" s="343" t="s">
        <v>2468</v>
      </c>
      <c r="B8" s="415"/>
      <c r="C8" s="418"/>
      <c r="D8" s="415"/>
      <c r="E8" s="415"/>
      <c r="F8" s="417" t="e">
        <f t="shared" si="2"/>
        <v>#VALUE!</v>
      </c>
      <c r="G8" s="417" t="str">
        <f t="shared" si="0"/>
        <v/>
      </c>
      <c r="H8" s="417" t="e">
        <f t="shared" si="1"/>
        <v>#DIV/0!</v>
      </c>
    </row>
    <row r="9" ht="20.1" customHeight="1" spans="1:8">
      <c r="A9" s="343" t="s">
        <v>2469</v>
      </c>
      <c r="B9" s="415"/>
      <c r="C9" s="418"/>
      <c r="D9" s="415"/>
      <c r="E9" s="415"/>
      <c r="F9" s="417" t="e">
        <f t="shared" si="2"/>
        <v>#VALUE!</v>
      </c>
      <c r="G9" s="417" t="str">
        <f t="shared" si="0"/>
        <v/>
      </c>
      <c r="H9" s="417" t="e">
        <f t="shared" si="1"/>
        <v>#DIV/0!</v>
      </c>
    </row>
    <row r="10" ht="20.1" customHeight="1" spans="1:8">
      <c r="A10" s="343" t="s">
        <v>2470</v>
      </c>
      <c r="B10" s="415"/>
      <c r="C10" s="418"/>
      <c r="D10" s="415"/>
      <c r="E10" s="415"/>
      <c r="F10" s="417" t="e">
        <f t="shared" si="2"/>
        <v>#VALUE!</v>
      </c>
      <c r="G10" s="417" t="str">
        <f t="shared" si="0"/>
        <v/>
      </c>
      <c r="H10" s="417" t="e">
        <f t="shared" si="1"/>
        <v>#DIV/0!</v>
      </c>
    </row>
    <row r="11" ht="20.1" customHeight="1" spans="1:8">
      <c r="A11" s="343" t="s">
        <v>2471</v>
      </c>
      <c r="B11" s="415">
        <v>103.06</v>
      </c>
      <c r="C11" s="416">
        <v>121.55</v>
      </c>
      <c r="D11" s="419">
        <v>160.6</v>
      </c>
      <c r="E11" s="419">
        <v>160.6</v>
      </c>
      <c r="F11" s="417">
        <f t="shared" si="2"/>
        <v>0.5583</v>
      </c>
      <c r="G11" s="417">
        <f t="shared" si="0"/>
        <v>1.3213</v>
      </c>
      <c r="H11" s="417">
        <f t="shared" si="1"/>
        <v>1</v>
      </c>
    </row>
    <row r="12" ht="20.1" customHeight="1" spans="1:8">
      <c r="A12" s="343" t="s">
        <v>2472</v>
      </c>
      <c r="B12" s="415">
        <v>36.35</v>
      </c>
      <c r="C12" s="418">
        <v>39.28</v>
      </c>
      <c r="D12" s="415">
        <v>53.55</v>
      </c>
      <c r="E12" s="415">
        <v>53.55</v>
      </c>
      <c r="F12" s="417">
        <f t="shared" si="2"/>
        <v>0.4732</v>
      </c>
      <c r="G12" s="417">
        <f t="shared" si="0"/>
        <v>1.3633</v>
      </c>
      <c r="H12" s="417">
        <f t="shared" si="1"/>
        <v>1</v>
      </c>
    </row>
    <row r="13" ht="20.1" customHeight="1" spans="1:8">
      <c r="A13" s="343" t="s">
        <v>2473</v>
      </c>
      <c r="B13" s="415"/>
      <c r="C13" s="418"/>
      <c r="D13" s="415">
        <v>0</v>
      </c>
      <c r="E13" s="415">
        <v>0</v>
      </c>
      <c r="F13" s="417" t="e">
        <f t="shared" si="2"/>
        <v>#VALUE!</v>
      </c>
      <c r="G13" s="417" t="str">
        <f t="shared" si="0"/>
        <v/>
      </c>
      <c r="H13" s="417" t="e">
        <f t="shared" si="1"/>
        <v>#DIV/0!</v>
      </c>
    </row>
    <row r="14" ht="20.1" customHeight="1" spans="1:8">
      <c r="A14" s="343" t="s">
        <v>2474</v>
      </c>
      <c r="B14" s="415">
        <v>5</v>
      </c>
      <c r="C14" s="418"/>
      <c r="D14" s="415"/>
      <c r="E14" s="415"/>
      <c r="F14" s="417">
        <f t="shared" si="2"/>
        <v>-1</v>
      </c>
      <c r="G14" s="417" t="str">
        <f t="shared" si="0"/>
        <v/>
      </c>
      <c r="H14" s="417" t="e">
        <f t="shared" si="1"/>
        <v>#DIV/0!</v>
      </c>
    </row>
    <row r="15" ht="20.1" customHeight="1" spans="1:8">
      <c r="A15" s="343" t="s">
        <v>2475</v>
      </c>
      <c r="B15" s="415">
        <v>367.53</v>
      </c>
      <c r="C15" s="418">
        <v>316.16</v>
      </c>
      <c r="D15" s="415">
        <v>345.38</v>
      </c>
      <c r="E15" s="415">
        <v>345.38</v>
      </c>
      <c r="F15" s="417">
        <f t="shared" si="2"/>
        <v>-0.0603</v>
      </c>
      <c r="G15" s="417">
        <f t="shared" si="0"/>
        <v>1.0924</v>
      </c>
      <c r="H15" s="417">
        <f t="shared" si="1"/>
        <v>1</v>
      </c>
    </row>
    <row r="16" ht="20.1" customHeight="1" spans="1:8">
      <c r="A16" s="343" t="s">
        <v>2476</v>
      </c>
      <c r="B16" s="415"/>
      <c r="C16" s="418">
        <v>2.09</v>
      </c>
      <c r="D16" s="415"/>
      <c r="E16" s="415"/>
      <c r="F16" s="417" t="e">
        <f t="shared" si="2"/>
        <v>#VALUE!</v>
      </c>
      <c r="G16" s="417">
        <f t="shared" si="0"/>
        <v>0</v>
      </c>
      <c r="H16" s="417" t="e">
        <f t="shared" si="1"/>
        <v>#DIV/0!</v>
      </c>
    </row>
    <row r="17" ht="20.1" customHeight="1" spans="1:8">
      <c r="A17" s="343" t="s">
        <v>2477</v>
      </c>
      <c r="B17" s="415"/>
      <c r="C17" s="418"/>
      <c r="D17" s="415"/>
      <c r="E17" s="415"/>
      <c r="F17" s="417" t="e">
        <f t="shared" si="2"/>
        <v>#VALUE!</v>
      </c>
      <c r="G17" s="417" t="str">
        <f t="shared" si="0"/>
        <v/>
      </c>
      <c r="H17" s="417" t="e">
        <f t="shared" si="1"/>
        <v>#DIV/0!</v>
      </c>
    </row>
    <row r="18" ht="20.1" customHeight="1" spans="1:8">
      <c r="A18" s="343" t="s">
        <v>2478</v>
      </c>
      <c r="B18" s="415"/>
      <c r="C18" s="418"/>
      <c r="D18" s="415"/>
      <c r="E18" s="415"/>
      <c r="F18" s="417" t="e">
        <f t="shared" si="2"/>
        <v>#VALUE!</v>
      </c>
      <c r="G18" s="417" t="str">
        <f t="shared" si="0"/>
        <v/>
      </c>
      <c r="H18" s="417" t="e">
        <f t="shared" si="1"/>
        <v>#DIV/0!</v>
      </c>
    </row>
    <row r="19" ht="20.1" customHeight="1" spans="1:8">
      <c r="A19" s="343" t="s">
        <v>2479</v>
      </c>
      <c r="B19" s="415"/>
      <c r="C19" s="418"/>
      <c r="D19" s="415"/>
      <c r="E19" s="415"/>
      <c r="F19" s="417"/>
      <c r="G19" s="417" t="str">
        <f t="shared" si="0"/>
        <v/>
      </c>
      <c r="H19" s="417" t="e">
        <f t="shared" si="1"/>
        <v>#DIV/0!</v>
      </c>
    </row>
    <row r="20" ht="20.1" customHeight="1" spans="1:8">
      <c r="A20" s="343" t="s">
        <v>2480</v>
      </c>
      <c r="B20" s="415"/>
      <c r="C20" s="418"/>
      <c r="D20" s="415"/>
      <c r="E20" s="415"/>
      <c r="F20" s="417"/>
      <c r="G20" s="417" t="str">
        <f t="shared" si="0"/>
        <v/>
      </c>
      <c r="H20" s="417"/>
    </row>
    <row r="21" ht="20.1" customHeight="1" spans="1:8">
      <c r="A21" s="343" t="s">
        <v>2481</v>
      </c>
      <c r="B21" s="415">
        <v>1</v>
      </c>
      <c r="C21" s="418"/>
      <c r="D21" s="415">
        <v>5.5</v>
      </c>
      <c r="E21" s="415">
        <v>5.5</v>
      </c>
      <c r="F21" s="417">
        <f t="shared" si="2"/>
        <v>4.5</v>
      </c>
      <c r="G21" s="417" t="str">
        <f t="shared" si="0"/>
        <v/>
      </c>
      <c r="H21" s="417">
        <f t="shared" si="1"/>
        <v>1</v>
      </c>
    </row>
    <row r="22" ht="20.1" customHeight="1" spans="1:8">
      <c r="A22" s="343" t="s">
        <v>2482</v>
      </c>
      <c r="B22" s="415">
        <v>45.15</v>
      </c>
      <c r="C22" s="418">
        <v>35.05</v>
      </c>
      <c r="D22" s="415">
        <v>47.64</v>
      </c>
      <c r="E22" s="415">
        <v>47.64</v>
      </c>
      <c r="F22" s="417">
        <f t="shared" si="2"/>
        <v>0.0551</v>
      </c>
      <c r="G22" s="417">
        <f t="shared" si="0"/>
        <v>1.3592</v>
      </c>
      <c r="H22" s="417">
        <f t="shared" si="1"/>
        <v>1</v>
      </c>
    </row>
    <row r="23" ht="20.1" customHeight="1" spans="1:8">
      <c r="A23" s="343" t="s">
        <v>2483</v>
      </c>
      <c r="B23" s="415"/>
      <c r="C23" s="418"/>
      <c r="D23" s="415"/>
      <c r="E23" s="415"/>
      <c r="F23" s="417" t="e">
        <f t="shared" si="2"/>
        <v>#VALUE!</v>
      </c>
      <c r="G23" s="417" t="str">
        <f t="shared" si="0"/>
        <v/>
      </c>
      <c r="H23" s="417" t="e">
        <f t="shared" si="1"/>
        <v>#DIV/0!</v>
      </c>
    </row>
    <row r="24" ht="20.1" customHeight="1" spans="1:8">
      <c r="A24" s="343" t="s">
        <v>2484</v>
      </c>
      <c r="B24" s="415">
        <v>2</v>
      </c>
      <c r="C24" s="418"/>
      <c r="D24" s="415"/>
      <c r="E24" s="415"/>
      <c r="F24" s="417">
        <f t="shared" si="2"/>
        <v>-1</v>
      </c>
      <c r="G24" s="417" t="str">
        <f t="shared" si="0"/>
        <v/>
      </c>
      <c r="H24" s="417" t="e">
        <f t="shared" si="1"/>
        <v>#DIV/0!</v>
      </c>
    </row>
    <row r="25" ht="20.1" customHeight="1" spans="1:8">
      <c r="A25" s="343" t="s">
        <v>2485</v>
      </c>
      <c r="B25" s="420"/>
      <c r="C25" s="418"/>
      <c r="D25" s="420"/>
      <c r="E25" s="420"/>
      <c r="F25" s="417"/>
      <c r="G25" s="417"/>
      <c r="H25" s="417"/>
    </row>
    <row r="26" ht="20.1" customHeight="1" spans="1:8">
      <c r="A26" s="343" t="s">
        <v>2486</v>
      </c>
      <c r="B26" s="415"/>
      <c r="C26" s="418"/>
      <c r="D26" s="415"/>
      <c r="E26" s="415"/>
      <c r="F26" s="417" t="e">
        <f t="shared" si="2"/>
        <v>#VALUE!</v>
      </c>
      <c r="G26" s="417" t="str">
        <f t="shared" si="0"/>
        <v/>
      </c>
      <c r="H26" s="417"/>
    </row>
    <row r="27" ht="20.1" customHeight="1" spans="1:8">
      <c r="A27" s="343" t="s">
        <v>2487</v>
      </c>
      <c r="B27" s="420"/>
      <c r="C27" s="418"/>
      <c r="D27" s="420"/>
      <c r="E27" s="420"/>
      <c r="F27" s="417"/>
      <c r="G27" s="417" t="str">
        <f t="shared" si="0"/>
        <v/>
      </c>
      <c r="H27" s="417"/>
    </row>
    <row r="28" ht="20.1" customHeight="1" spans="1:8">
      <c r="A28" s="343" t="s">
        <v>2488</v>
      </c>
      <c r="B28" s="415"/>
      <c r="C28" s="418"/>
      <c r="D28" s="415"/>
      <c r="E28" s="415"/>
      <c r="F28" s="417" t="e">
        <f t="shared" si="2"/>
        <v>#VALUE!</v>
      </c>
      <c r="G28" s="417" t="str">
        <f t="shared" si="0"/>
        <v/>
      </c>
      <c r="H28" s="417" t="e">
        <f t="shared" si="1"/>
        <v>#DIV/0!</v>
      </c>
    </row>
    <row r="29" ht="20.1" customHeight="1" spans="1:8">
      <c r="A29" s="343" t="s">
        <v>2489</v>
      </c>
      <c r="B29" s="415"/>
      <c r="C29" s="418"/>
      <c r="D29" s="415"/>
      <c r="E29" s="415"/>
      <c r="F29" s="417" t="e">
        <f t="shared" si="2"/>
        <v>#VALUE!</v>
      </c>
      <c r="G29" s="417" t="str">
        <f t="shared" si="0"/>
        <v/>
      </c>
      <c r="H29" s="417" t="e">
        <f t="shared" si="1"/>
        <v>#DIV/0!</v>
      </c>
    </row>
    <row r="30" ht="20.1" customHeight="1" spans="1:8">
      <c r="A30" s="353" t="s">
        <v>2433</v>
      </c>
      <c r="B30" s="421">
        <f>SUM(B4:B29)</f>
        <v>1102.92</v>
      </c>
      <c r="C30" s="421">
        <f>SUM(C4:C29)</f>
        <v>1093.95</v>
      </c>
      <c r="D30" s="421">
        <f>SUM(D4:D29)</f>
        <v>1140.01</v>
      </c>
      <c r="E30" s="421">
        <f>SUM(E4:E29)</f>
        <v>1140.01</v>
      </c>
      <c r="F30" s="417">
        <f t="shared" si="2"/>
        <v>0.0336</v>
      </c>
      <c r="G30" s="417">
        <f t="shared" si="0"/>
        <v>1.0421</v>
      </c>
      <c r="H30" s="417">
        <f t="shared" si="1"/>
        <v>1</v>
      </c>
    </row>
    <row r="31" ht="20.1" customHeight="1" spans="1:8">
      <c r="A31" s="353" t="s">
        <v>2490</v>
      </c>
      <c r="B31" s="421">
        <f>B33+B39+B40</f>
        <v>0</v>
      </c>
      <c r="C31" s="421">
        <f>C33+C39+C40</f>
        <v>0</v>
      </c>
      <c r="D31" s="421">
        <f>D33+D39+D40</f>
        <v>0</v>
      </c>
      <c r="E31" s="421">
        <f>E33+E39+E40</f>
        <v>0</v>
      </c>
      <c r="F31" s="417" t="e">
        <f t="shared" si="2"/>
        <v>#VALUE!</v>
      </c>
      <c r="G31" s="417" t="str">
        <f t="shared" si="0"/>
        <v/>
      </c>
      <c r="H31" s="417" t="e">
        <f t="shared" si="1"/>
        <v>#DIV/0!</v>
      </c>
    </row>
    <row r="32" ht="20.1" customHeight="1" spans="1:8">
      <c r="A32" s="343" t="s">
        <v>2491</v>
      </c>
      <c r="B32" s="422"/>
      <c r="C32" s="422"/>
      <c r="D32" s="422"/>
      <c r="E32" s="422"/>
      <c r="F32" s="417"/>
      <c r="G32" s="417" t="str">
        <f t="shared" si="0"/>
        <v/>
      </c>
      <c r="H32" s="417"/>
    </row>
    <row r="33" ht="20.1" customHeight="1" spans="1:8">
      <c r="A33" s="353" t="s">
        <v>2492</v>
      </c>
      <c r="B33" s="422">
        <f>B34+B35</f>
        <v>0</v>
      </c>
      <c r="C33" s="422">
        <f>C34+C35</f>
        <v>0</v>
      </c>
      <c r="D33" s="422">
        <f>D34+D35</f>
        <v>0</v>
      </c>
      <c r="E33" s="422">
        <f>E34+E35</f>
        <v>0</v>
      </c>
      <c r="F33" s="417" t="e">
        <f t="shared" si="2"/>
        <v>#VALUE!</v>
      </c>
      <c r="G33" s="417" t="str">
        <f t="shared" si="0"/>
        <v/>
      </c>
      <c r="H33" s="417" t="e">
        <f t="shared" si="1"/>
        <v>#DIV/0!</v>
      </c>
    </row>
    <row r="34" ht="20.1" customHeight="1" spans="1:8">
      <c r="A34" s="343" t="s">
        <v>2493</v>
      </c>
      <c r="B34" s="422"/>
      <c r="C34" s="422"/>
      <c r="D34" s="422"/>
      <c r="E34" s="422"/>
      <c r="F34" s="417"/>
      <c r="G34" s="417" t="str">
        <f t="shared" si="0"/>
        <v/>
      </c>
      <c r="H34" s="417"/>
    </row>
    <row r="35" ht="20.1" customHeight="1" spans="1:8">
      <c r="A35" s="343" t="s">
        <v>2494</v>
      </c>
      <c r="B35" s="422"/>
      <c r="C35" s="422"/>
      <c r="D35" s="422"/>
      <c r="E35" s="422"/>
      <c r="F35" s="417" t="e">
        <f t="shared" si="2"/>
        <v>#VALUE!</v>
      </c>
      <c r="G35" s="417" t="str">
        <f t="shared" si="0"/>
        <v/>
      </c>
      <c r="H35" s="417" t="e">
        <f t="shared" si="1"/>
        <v>#DIV/0!</v>
      </c>
    </row>
    <row r="36" ht="20.1" customHeight="1" spans="1:8">
      <c r="A36" s="353" t="s">
        <v>2495</v>
      </c>
      <c r="B36" s="422"/>
      <c r="C36" s="422"/>
      <c r="D36" s="422"/>
      <c r="E36" s="422"/>
      <c r="F36" s="417"/>
      <c r="G36" s="417" t="str">
        <f t="shared" si="0"/>
        <v/>
      </c>
      <c r="H36" s="417"/>
    </row>
    <row r="37" ht="20.1" customHeight="1" spans="1:8">
      <c r="A37" s="353" t="s">
        <v>2496</v>
      </c>
      <c r="B37" s="422"/>
      <c r="C37" s="422"/>
      <c r="D37" s="422"/>
      <c r="E37" s="422"/>
      <c r="F37" s="417"/>
      <c r="G37" s="417" t="str">
        <f t="shared" si="0"/>
        <v/>
      </c>
      <c r="H37" s="417"/>
    </row>
    <row r="38" ht="20.1" customHeight="1" spans="1:8">
      <c r="A38" s="343" t="s">
        <v>2497</v>
      </c>
      <c r="B38" s="422"/>
      <c r="C38" s="422"/>
      <c r="D38" s="422"/>
      <c r="E38" s="422"/>
      <c r="F38" s="417"/>
      <c r="G38" s="417" t="str">
        <f t="shared" si="0"/>
        <v/>
      </c>
      <c r="H38" s="417"/>
    </row>
    <row r="39" ht="20.1" customHeight="1" spans="1:8">
      <c r="A39" s="353" t="s">
        <v>2498</v>
      </c>
      <c r="B39" s="422"/>
      <c r="C39" s="422"/>
      <c r="D39" s="422"/>
      <c r="E39" s="422"/>
      <c r="F39" s="417" t="e">
        <f>IF(B39=0,"",E39/B39)-1</f>
        <v>#VALUE!</v>
      </c>
      <c r="G39" s="417" t="str">
        <f t="shared" si="0"/>
        <v/>
      </c>
      <c r="H39" s="417"/>
    </row>
    <row r="40" ht="20.1" customHeight="1" spans="1:8">
      <c r="A40" s="353" t="s">
        <v>2499</v>
      </c>
      <c r="B40" s="422"/>
      <c r="C40" s="422"/>
      <c r="D40" s="422"/>
      <c r="E40" s="422"/>
      <c r="F40" s="417"/>
      <c r="G40" s="417" t="str">
        <f t="shared" si="0"/>
        <v/>
      </c>
      <c r="H40" s="417"/>
    </row>
    <row r="41" ht="20.1" customHeight="1" spans="1:8">
      <c r="A41" s="353" t="s">
        <v>2500</v>
      </c>
      <c r="B41" s="422"/>
      <c r="C41" s="422"/>
      <c r="D41" s="422"/>
      <c r="E41" s="422"/>
      <c r="F41" s="417" t="e">
        <f>IF(B41=0,"",E41/B41)-1</f>
        <v>#VALUE!</v>
      </c>
      <c r="G41" s="417" t="str">
        <f t="shared" si="0"/>
        <v/>
      </c>
      <c r="H41" s="417" t="e">
        <f>E41/D41</f>
        <v>#DIV/0!</v>
      </c>
    </row>
    <row r="42" ht="20.1" customHeight="1" spans="1:8">
      <c r="A42" s="353" t="s">
        <v>2501</v>
      </c>
      <c r="B42" s="421">
        <f>B30+B31+B41</f>
        <v>1102.92</v>
      </c>
      <c r="C42" s="421">
        <f>C30+C31+C41</f>
        <v>1093.95</v>
      </c>
      <c r="D42" s="421">
        <f>D30+D31+D41</f>
        <v>1140.01</v>
      </c>
      <c r="E42" s="421">
        <f>E30+E31+E41</f>
        <v>1140.01</v>
      </c>
      <c r="F42" s="417">
        <f>IF(B42=0,"",E42/B42)-1</f>
        <v>0.0336</v>
      </c>
      <c r="G42" s="417">
        <f t="shared" si="0"/>
        <v>1.0421</v>
      </c>
      <c r="H42" s="417">
        <f>E42/D42</f>
        <v>1</v>
      </c>
    </row>
    <row r="43" ht="24" customHeight="1"/>
    <row r="44" ht="24" customHeight="1"/>
    <row r="45" ht="24" customHeight="1"/>
    <row r="46" ht="23.25" customHeight="1"/>
    <row r="47" ht="15.75" customHeight="1"/>
    <row r="111" hidden="1"/>
    <row r="112" hidden="1"/>
    <row r="113" hidden="1"/>
    <row r="114" hidden="1"/>
    <row r="115" hidden="1"/>
    <row r="116" hidden="1"/>
    <row r="117" hidden="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sheetData>
  <mergeCells count="1">
    <mergeCell ref="A1:H1"/>
  </mergeCells>
  <printOptions horizontalCentered="1"/>
  <pageMargins left="0" right="0" top="0.786805555555556" bottom="0.590277777777778" header="0" footer="0.393055555555556"/>
  <pageSetup paperSize="9" scale="82" firstPageNumber="4" fitToHeight="0" orientation="portrait" blackAndWhite="1" useFirstPageNumber="1" errors="blank" horizontalDpi="600"/>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61"/>
  <sheetViews>
    <sheetView showZeros="0" topLeftCell="A63" workbookViewId="0">
      <selection activeCell="B13" sqref="B13"/>
    </sheetView>
  </sheetViews>
  <sheetFormatPr defaultColWidth="9" defaultRowHeight="14.25" outlineLevelCol="3"/>
  <cols>
    <col min="1" max="1" width="16.75" customWidth="1"/>
    <col min="2" max="2" width="37.5" customWidth="1"/>
    <col min="3" max="3" width="29.125" customWidth="1"/>
    <col min="4" max="4" width="16.5" customWidth="1"/>
  </cols>
  <sheetData>
    <row r="1" ht="30" customHeight="1" spans="1:3">
      <c r="A1" s="387" t="s">
        <v>2502</v>
      </c>
      <c r="B1" s="387"/>
      <c r="C1" s="388"/>
    </row>
    <row r="2" spans="1:3">
      <c r="A2" s="389" t="s">
        <v>120</v>
      </c>
      <c r="B2" s="389"/>
      <c r="C2" s="390" t="s">
        <v>2503</v>
      </c>
    </row>
    <row r="3" ht="32.25" customHeight="1" spans="1:3">
      <c r="A3" s="391" t="s">
        <v>2504</v>
      </c>
      <c r="B3" s="391" t="s">
        <v>2505</v>
      </c>
      <c r="C3" s="391" t="s">
        <v>130</v>
      </c>
    </row>
    <row r="4" ht="19.5" customHeight="1" spans="1:3">
      <c r="A4" s="392">
        <v>501</v>
      </c>
      <c r="B4" s="392" t="s">
        <v>2506</v>
      </c>
      <c r="C4" s="393">
        <f>SUM(C5:C8)</f>
        <v>717.54</v>
      </c>
    </row>
    <row r="5" ht="19.5" customHeight="1" spans="1:4">
      <c r="A5" s="394">
        <v>50101</v>
      </c>
      <c r="B5" s="394" t="s">
        <v>2507</v>
      </c>
      <c r="C5" s="395">
        <v>536.19</v>
      </c>
      <c r="D5" s="396"/>
    </row>
    <row r="6" ht="19.5" customHeight="1" spans="1:4">
      <c r="A6" s="394">
        <v>50102</v>
      </c>
      <c r="B6" s="394" t="s">
        <v>2508</v>
      </c>
      <c r="C6" s="395">
        <v>133.71</v>
      </c>
      <c r="D6" s="397"/>
    </row>
    <row r="7" ht="19.5" customHeight="1" spans="1:4">
      <c r="A7" s="394">
        <v>50103</v>
      </c>
      <c r="B7" s="394" t="s">
        <v>2509</v>
      </c>
      <c r="C7" s="395">
        <v>47.64</v>
      </c>
      <c r="D7" s="397"/>
    </row>
    <row r="8" ht="19.5" customHeight="1" spans="1:3">
      <c r="A8" s="394">
        <v>50199</v>
      </c>
      <c r="B8" s="394" t="s">
        <v>2510</v>
      </c>
      <c r="C8" s="398"/>
    </row>
    <row r="9" ht="19.5" customHeight="1" spans="1:3">
      <c r="A9" s="392">
        <v>502</v>
      </c>
      <c r="B9" s="392" t="s">
        <v>2511</v>
      </c>
      <c r="C9" s="393">
        <f>SUM(C10:C19)</f>
        <v>126.52</v>
      </c>
    </row>
    <row r="10" ht="19.5" customHeight="1" spans="1:3">
      <c r="A10" s="394">
        <v>50201</v>
      </c>
      <c r="B10" s="394" t="s">
        <v>2512</v>
      </c>
      <c r="C10" s="395">
        <v>50.29</v>
      </c>
    </row>
    <row r="11" ht="19.5" customHeight="1" spans="1:3">
      <c r="A11" s="394">
        <v>50202</v>
      </c>
      <c r="B11" s="394" t="s">
        <v>2513</v>
      </c>
      <c r="C11" s="395">
        <v>10.71</v>
      </c>
    </row>
    <row r="12" ht="19.5" customHeight="1" spans="1:3">
      <c r="A12" s="394">
        <v>50203</v>
      </c>
      <c r="B12" s="394" t="s">
        <v>2514</v>
      </c>
      <c r="C12" s="395">
        <v>0.25</v>
      </c>
    </row>
    <row r="13" ht="19.5" customHeight="1" spans="1:3">
      <c r="A13" s="394">
        <v>50204</v>
      </c>
      <c r="B13" s="394" t="s">
        <v>2515</v>
      </c>
      <c r="C13" s="395"/>
    </row>
    <row r="14" ht="19.5" customHeight="1" spans="1:3">
      <c r="A14" s="394">
        <v>50205</v>
      </c>
      <c r="B14" s="394" t="s">
        <v>2516</v>
      </c>
      <c r="C14" s="395">
        <v>46.75</v>
      </c>
    </row>
    <row r="15" ht="19.5" customHeight="1" spans="1:3">
      <c r="A15" s="394">
        <v>50206</v>
      </c>
      <c r="B15" s="394" t="s">
        <v>2517</v>
      </c>
      <c r="C15" s="395">
        <v>0</v>
      </c>
    </row>
    <row r="16" ht="19.5" customHeight="1" spans="1:3">
      <c r="A16" s="394">
        <v>50207</v>
      </c>
      <c r="B16" s="394" t="s">
        <v>2518</v>
      </c>
      <c r="C16" s="395"/>
    </row>
    <row r="17" ht="19.5" customHeight="1" spans="1:3">
      <c r="A17" s="394">
        <v>50208</v>
      </c>
      <c r="B17" s="394" t="s">
        <v>2519</v>
      </c>
      <c r="C17" s="395">
        <v>2.54</v>
      </c>
    </row>
    <row r="18" ht="19.5" customHeight="1" spans="1:3">
      <c r="A18" s="394">
        <v>50209</v>
      </c>
      <c r="B18" s="394" t="s">
        <v>2520</v>
      </c>
      <c r="C18" s="395">
        <v>3.74</v>
      </c>
    </row>
    <row r="19" ht="19.5" customHeight="1" spans="1:3">
      <c r="A19" s="394">
        <v>50299</v>
      </c>
      <c r="B19" s="394" t="s">
        <v>2521</v>
      </c>
      <c r="C19" s="395">
        <v>12.24</v>
      </c>
    </row>
    <row r="20" ht="19.5" customHeight="1" spans="1:3">
      <c r="A20" s="392">
        <v>503</v>
      </c>
      <c r="B20" s="392" t="s">
        <v>2522</v>
      </c>
      <c r="C20" s="393">
        <f>SUM(C21:C27)</f>
        <v>69.21</v>
      </c>
    </row>
    <row r="21" ht="19.5" customHeight="1" spans="1:3">
      <c r="A21" s="394">
        <v>50301</v>
      </c>
      <c r="B21" s="394" t="s">
        <v>2523</v>
      </c>
      <c r="C21" s="395">
        <v>0.6</v>
      </c>
    </row>
    <row r="22" ht="19.5" customHeight="1" spans="1:3">
      <c r="A22" s="394">
        <v>50302</v>
      </c>
      <c r="B22" s="394" t="s">
        <v>2524</v>
      </c>
      <c r="C22" s="395">
        <v>66</v>
      </c>
    </row>
    <row r="23" ht="19.5" customHeight="1" spans="1:3">
      <c r="A23" s="394">
        <v>50303</v>
      </c>
      <c r="B23" s="394" t="s">
        <v>2525</v>
      </c>
      <c r="C23" s="395"/>
    </row>
    <row r="24" ht="19.5" customHeight="1" spans="1:3">
      <c r="A24" s="394">
        <v>50305</v>
      </c>
      <c r="B24" s="394" t="s">
        <v>2526</v>
      </c>
      <c r="C24" s="395">
        <v>0.19</v>
      </c>
    </row>
    <row r="25" ht="19.5" customHeight="1" spans="1:3">
      <c r="A25" s="394">
        <v>50306</v>
      </c>
      <c r="B25" s="394" t="s">
        <v>2527</v>
      </c>
      <c r="C25" s="395">
        <v>2.42</v>
      </c>
    </row>
    <row r="26" ht="19.5" customHeight="1" spans="1:3">
      <c r="A26" s="394">
        <v>50307</v>
      </c>
      <c r="B26" s="394" t="s">
        <v>2528</v>
      </c>
      <c r="C26" s="395"/>
    </row>
    <row r="27" ht="19.5" customHeight="1" spans="1:3">
      <c r="A27" s="394">
        <v>50399</v>
      </c>
      <c r="B27" s="394" t="s">
        <v>2529</v>
      </c>
      <c r="C27" s="395"/>
    </row>
    <row r="28" ht="19.5" customHeight="1" spans="1:3">
      <c r="A28" s="392">
        <v>504</v>
      </c>
      <c r="B28" s="392" t="s">
        <v>2530</v>
      </c>
      <c r="C28" s="393">
        <f>SUM(C29:C34)</f>
        <v>65</v>
      </c>
    </row>
    <row r="29" ht="19.5" customHeight="1" spans="1:3">
      <c r="A29" s="394">
        <v>50401</v>
      </c>
      <c r="B29" s="394" t="s">
        <v>2523</v>
      </c>
      <c r="C29" s="395"/>
    </row>
    <row r="30" ht="19.5" customHeight="1" spans="1:3">
      <c r="A30" s="394">
        <v>50402</v>
      </c>
      <c r="B30" s="394" t="s">
        <v>2524</v>
      </c>
      <c r="C30" s="395">
        <v>65</v>
      </c>
    </row>
    <row r="31" ht="19.5" customHeight="1" spans="1:3">
      <c r="A31" s="394">
        <v>50403</v>
      </c>
      <c r="B31" s="394" t="s">
        <v>2525</v>
      </c>
      <c r="C31" s="395"/>
    </row>
    <row r="32" ht="19.5" customHeight="1" spans="1:3">
      <c r="A32" s="394">
        <v>50404</v>
      </c>
      <c r="B32" s="394" t="s">
        <v>2527</v>
      </c>
      <c r="C32" s="395"/>
    </row>
    <row r="33" ht="19.5" customHeight="1" spans="1:3">
      <c r="A33" s="394">
        <v>50405</v>
      </c>
      <c r="B33" s="394" t="s">
        <v>2528</v>
      </c>
      <c r="C33" s="395"/>
    </row>
    <row r="34" ht="19.5" customHeight="1" spans="1:3">
      <c r="A34" s="394">
        <v>50499</v>
      </c>
      <c r="B34" s="394" t="s">
        <v>2529</v>
      </c>
      <c r="C34" s="395"/>
    </row>
    <row r="35" ht="19.5" customHeight="1" spans="1:3">
      <c r="A35" s="392">
        <v>505</v>
      </c>
      <c r="B35" s="392" t="s">
        <v>2531</v>
      </c>
      <c r="C35" s="393">
        <f>SUM(C36:C38)</f>
        <v>0</v>
      </c>
    </row>
    <row r="36" ht="19.5" customHeight="1" spans="1:4">
      <c r="A36" s="394">
        <v>50501</v>
      </c>
      <c r="B36" s="394" t="s">
        <v>2532</v>
      </c>
      <c r="C36" s="395"/>
      <c r="D36" s="396"/>
    </row>
    <row r="37" ht="19.5" customHeight="1" spans="1:4">
      <c r="A37" s="394">
        <v>50502</v>
      </c>
      <c r="B37" s="394" t="s">
        <v>2533</v>
      </c>
      <c r="C37" s="395"/>
      <c r="D37" s="397"/>
    </row>
    <row r="38" ht="19.5" customHeight="1" spans="1:3">
      <c r="A38" s="394">
        <v>50599</v>
      </c>
      <c r="B38" s="394" t="s">
        <v>2534</v>
      </c>
      <c r="C38" s="395"/>
    </row>
    <row r="39" ht="19.5" customHeight="1" spans="1:3">
      <c r="A39" s="392">
        <v>506</v>
      </c>
      <c r="B39" s="392" t="s">
        <v>2535</v>
      </c>
      <c r="C39" s="399">
        <f>SUM(C40:C41)</f>
        <v>0</v>
      </c>
    </row>
    <row r="40" ht="19.5" customHeight="1" spans="1:3">
      <c r="A40" s="394">
        <v>50601</v>
      </c>
      <c r="B40" s="394" t="s">
        <v>2536</v>
      </c>
      <c r="C40" s="398"/>
    </row>
    <row r="41" ht="19.5" customHeight="1" spans="1:3">
      <c r="A41" s="394">
        <v>50602</v>
      </c>
      <c r="B41" s="394" t="s">
        <v>2537</v>
      </c>
      <c r="C41" s="398"/>
    </row>
    <row r="42" ht="19.5" customHeight="1" spans="1:3">
      <c r="A42" s="392">
        <v>507</v>
      </c>
      <c r="B42" s="392" t="s">
        <v>2538</v>
      </c>
      <c r="C42" s="399">
        <f>SUM(C43:C45)</f>
        <v>0</v>
      </c>
    </row>
    <row r="43" ht="19.5" customHeight="1" spans="1:3">
      <c r="A43" s="394">
        <v>50701</v>
      </c>
      <c r="B43" s="394" t="s">
        <v>2539</v>
      </c>
      <c r="C43" s="400"/>
    </row>
    <row r="44" ht="19.5" customHeight="1" spans="1:3">
      <c r="A44" s="394">
        <v>50702</v>
      </c>
      <c r="B44" s="394" t="s">
        <v>2540</v>
      </c>
      <c r="C44" s="398"/>
    </row>
    <row r="45" ht="19.5" customHeight="1" spans="1:3">
      <c r="A45" s="394">
        <v>50799</v>
      </c>
      <c r="B45" s="394" t="s">
        <v>2541</v>
      </c>
      <c r="C45" s="398"/>
    </row>
    <row r="46" ht="19.5" customHeight="1" spans="1:3">
      <c r="A46" s="392">
        <v>508</v>
      </c>
      <c r="B46" s="392" t="s">
        <v>2542</v>
      </c>
      <c r="C46" s="399">
        <f>SUM(C47:C48)</f>
        <v>0</v>
      </c>
    </row>
    <row r="47" ht="19.5" customHeight="1" spans="1:3">
      <c r="A47" s="394">
        <v>50801</v>
      </c>
      <c r="B47" s="394" t="s">
        <v>2543</v>
      </c>
      <c r="C47" s="398"/>
    </row>
    <row r="48" ht="19.5" customHeight="1" spans="1:3">
      <c r="A48" s="394">
        <v>50802</v>
      </c>
      <c r="B48" s="394" t="s">
        <v>2544</v>
      </c>
      <c r="C48" s="398"/>
    </row>
    <row r="49" ht="19.5" customHeight="1" spans="1:3">
      <c r="A49" s="392">
        <v>509</v>
      </c>
      <c r="B49" s="392" t="s">
        <v>2545</v>
      </c>
      <c r="C49" s="393">
        <f>SUM(C50:C54)</f>
        <v>161.74</v>
      </c>
    </row>
    <row r="50" ht="19.5" customHeight="1" spans="1:3">
      <c r="A50" s="394">
        <v>50901</v>
      </c>
      <c r="B50" s="394" t="s">
        <v>2546</v>
      </c>
      <c r="C50" s="395">
        <v>139.69</v>
      </c>
    </row>
    <row r="51" ht="19.5" customHeight="1" spans="1:3">
      <c r="A51" s="394">
        <v>50902</v>
      </c>
      <c r="B51" s="394" t="s">
        <v>2547</v>
      </c>
      <c r="C51" s="395"/>
    </row>
    <row r="52" ht="19.5" customHeight="1" spans="1:3">
      <c r="A52" s="394">
        <v>50903</v>
      </c>
      <c r="B52" s="394" t="s">
        <v>2548</v>
      </c>
      <c r="C52" s="395"/>
    </row>
    <row r="53" ht="19.5" customHeight="1" spans="1:3">
      <c r="A53" s="394">
        <v>50905</v>
      </c>
      <c r="B53" s="394" t="s">
        <v>2549</v>
      </c>
      <c r="C53" s="395">
        <v>16.09</v>
      </c>
    </row>
    <row r="54" ht="19.5" customHeight="1" spans="1:3">
      <c r="A54" s="394">
        <v>50999</v>
      </c>
      <c r="B54" s="394" t="s">
        <v>2550</v>
      </c>
      <c r="C54" s="395">
        <v>5.96</v>
      </c>
    </row>
    <row r="55" ht="19.5" customHeight="1" spans="1:3">
      <c r="A55" s="392">
        <v>510</v>
      </c>
      <c r="B55" s="392" t="s">
        <v>2551</v>
      </c>
      <c r="C55" s="399">
        <f>SUM(C56:C57)</f>
        <v>0</v>
      </c>
    </row>
    <row r="56" ht="19.5" customHeight="1" spans="1:3">
      <c r="A56" s="394">
        <v>51002</v>
      </c>
      <c r="B56" s="394" t="s">
        <v>2552</v>
      </c>
      <c r="C56" s="398"/>
    </row>
    <row r="57" ht="19.5" customHeight="1" spans="1:3">
      <c r="A57" s="394">
        <v>51003</v>
      </c>
      <c r="B57" s="394" t="s">
        <v>2553</v>
      </c>
      <c r="C57" s="398"/>
    </row>
    <row r="58" ht="19.5" customHeight="1" spans="1:3">
      <c r="A58" s="392">
        <v>511</v>
      </c>
      <c r="B58" s="392" t="s">
        <v>2554</v>
      </c>
      <c r="C58" s="399">
        <f>SUM(C59:C62)</f>
        <v>0</v>
      </c>
    </row>
    <row r="59" ht="19.5" customHeight="1" spans="1:3">
      <c r="A59" s="394">
        <v>51101</v>
      </c>
      <c r="B59" s="394" t="s">
        <v>2555</v>
      </c>
      <c r="C59" s="398"/>
    </row>
    <row r="60" ht="19.5" customHeight="1" spans="1:3">
      <c r="A60" s="394">
        <v>51102</v>
      </c>
      <c r="B60" s="394" t="s">
        <v>2556</v>
      </c>
      <c r="C60" s="398"/>
    </row>
    <row r="61" ht="19.5" customHeight="1" spans="1:3">
      <c r="A61" s="394">
        <v>51103</v>
      </c>
      <c r="B61" s="394" t="s">
        <v>2557</v>
      </c>
      <c r="C61" s="398"/>
    </row>
    <row r="62" ht="19.5" customHeight="1" spans="1:3">
      <c r="A62" s="394">
        <v>51104</v>
      </c>
      <c r="B62" s="394" t="s">
        <v>2558</v>
      </c>
      <c r="C62" s="398">
        <v>0</v>
      </c>
    </row>
    <row r="63" ht="19.5" customHeight="1" spans="1:3">
      <c r="A63" s="392">
        <v>512</v>
      </c>
      <c r="B63" s="392" t="s">
        <v>2559</v>
      </c>
      <c r="C63" s="399"/>
    </row>
    <row r="64" ht="19.5" customHeight="1" spans="1:3">
      <c r="A64" s="394">
        <v>51201</v>
      </c>
      <c r="B64" s="394" t="s">
        <v>2560</v>
      </c>
      <c r="C64" s="398"/>
    </row>
    <row r="65" ht="19.5" customHeight="1" spans="1:3">
      <c r="A65" s="394">
        <v>51202</v>
      </c>
      <c r="B65" s="394" t="s">
        <v>2561</v>
      </c>
      <c r="C65" s="398"/>
    </row>
    <row r="66" ht="19.5" customHeight="1" spans="1:3">
      <c r="A66" s="392">
        <v>513</v>
      </c>
      <c r="B66" s="392" t="s">
        <v>2440</v>
      </c>
      <c r="C66" s="399"/>
    </row>
    <row r="67" ht="19.5" customHeight="1" spans="1:3">
      <c r="A67" s="394">
        <v>51301</v>
      </c>
      <c r="B67" s="394" t="s">
        <v>2562</v>
      </c>
      <c r="C67" s="398"/>
    </row>
    <row r="68" ht="19.5" customHeight="1" spans="1:3">
      <c r="A68" s="394">
        <v>51302</v>
      </c>
      <c r="B68" s="394" t="s">
        <v>2563</v>
      </c>
      <c r="C68" s="398"/>
    </row>
    <row r="69" ht="19.5" customHeight="1" spans="1:3">
      <c r="A69" s="394">
        <v>51303</v>
      </c>
      <c r="B69" s="394" t="s">
        <v>2564</v>
      </c>
      <c r="C69" s="398"/>
    </row>
    <row r="70" ht="19.5" customHeight="1" spans="1:3">
      <c r="A70" s="394">
        <v>51304</v>
      </c>
      <c r="B70" s="394" t="s">
        <v>2565</v>
      </c>
      <c r="C70" s="398"/>
    </row>
    <row r="71" ht="19.5" customHeight="1" spans="1:3">
      <c r="A71" s="392">
        <v>514</v>
      </c>
      <c r="B71" s="392" t="s">
        <v>2566</v>
      </c>
      <c r="C71" s="398"/>
    </row>
    <row r="72" ht="19.5" customHeight="1" spans="1:3">
      <c r="A72" s="394">
        <v>51401</v>
      </c>
      <c r="B72" s="394" t="s">
        <v>2567</v>
      </c>
      <c r="C72" s="398"/>
    </row>
    <row r="73" ht="19.5" customHeight="1" spans="1:3">
      <c r="A73" s="394">
        <v>51402</v>
      </c>
      <c r="B73" s="394" t="s">
        <v>2568</v>
      </c>
      <c r="C73" s="398"/>
    </row>
    <row r="74" ht="19.5" customHeight="1" spans="1:3">
      <c r="A74" s="392">
        <v>599</v>
      </c>
      <c r="B74" s="392" t="s">
        <v>2569</v>
      </c>
      <c r="C74" s="399">
        <f>SUM(C75:C79)</f>
        <v>0</v>
      </c>
    </row>
    <row r="75" ht="19.5" customHeight="1" spans="1:3">
      <c r="A75" s="394">
        <v>59906</v>
      </c>
      <c r="B75" s="394" t="s">
        <v>2570</v>
      </c>
      <c r="C75" s="398"/>
    </row>
    <row r="76" ht="19.5" customHeight="1" spans="1:3">
      <c r="A76" s="394">
        <v>59907</v>
      </c>
      <c r="B76" s="394" t="s">
        <v>2571</v>
      </c>
      <c r="C76" s="398"/>
    </row>
    <row r="77" ht="19.5" customHeight="1" spans="1:3">
      <c r="A77" s="394">
        <v>59908</v>
      </c>
      <c r="B77" s="394" t="s">
        <v>2572</v>
      </c>
      <c r="C77" s="398"/>
    </row>
    <row r="78" ht="19.5" customHeight="1" spans="1:3">
      <c r="A78" s="394">
        <v>59909</v>
      </c>
      <c r="B78" s="394" t="s">
        <v>2568</v>
      </c>
      <c r="C78" s="398"/>
    </row>
    <row r="79" ht="19.5" customHeight="1" spans="1:3">
      <c r="A79" s="394">
        <v>59999</v>
      </c>
      <c r="B79" s="394" t="s">
        <v>2569</v>
      </c>
      <c r="C79" s="398"/>
    </row>
    <row r="80" ht="24" customHeight="1" spans="1:3">
      <c r="A80" s="401" t="s">
        <v>2573</v>
      </c>
      <c r="B80" s="401"/>
      <c r="C80" s="399">
        <f>C4+C9+C20+C28+C35+C39+C42+C46+C49+C55+C58+C74</f>
        <v>1140.01</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511805555555556" right="0.511805555555556" top="0.786805555555556" bottom="0.747916666666667" header="0.313888888888889" footer="0.393055555555556"/>
  <pageSetup paperSize="9" scale="84" firstPageNumber="5" fitToHeight="3" orientation="portrait" useFirstPageNumber="1" horizontalDpi="600"/>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92"/>
  <sheetViews>
    <sheetView showZeros="0" workbookViewId="0">
      <pane ySplit="3" topLeftCell="A9" activePane="bottomLeft" state="frozen"/>
      <selection/>
      <selection pane="bottomLeft" activeCell="I23" sqref="I23"/>
    </sheetView>
  </sheetViews>
  <sheetFormatPr defaultColWidth="9" defaultRowHeight="14.25" outlineLevelCol="7"/>
  <cols>
    <col min="1" max="1" width="34.2166666666667"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1" customHeight="1" spans="1:8">
      <c r="A1" s="360" t="s">
        <v>2574</v>
      </c>
      <c r="B1" s="361"/>
      <c r="C1" s="361"/>
      <c r="D1" s="362"/>
      <c r="E1" s="362"/>
      <c r="F1" s="361"/>
      <c r="G1" s="361"/>
      <c r="H1" s="361"/>
    </row>
    <row r="2" ht="19.5" customHeight="1" spans="1:8">
      <c r="A2" s="333" t="s">
        <v>2575</v>
      </c>
      <c r="B2" s="334"/>
      <c r="C2" s="334"/>
      <c r="D2" s="335"/>
      <c r="E2" s="335"/>
      <c r="F2" s="334"/>
      <c r="G2" s="334"/>
      <c r="H2" s="334" t="s">
        <v>31</v>
      </c>
    </row>
    <row r="3" ht="40.5" spans="1:8">
      <c r="A3" s="363" t="s">
        <v>2576</v>
      </c>
      <c r="B3" s="339" t="s">
        <v>33</v>
      </c>
      <c r="C3" s="339" t="s">
        <v>34</v>
      </c>
      <c r="D3" s="340" t="s">
        <v>2460</v>
      </c>
      <c r="E3" s="340" t="s">
        <v>36</v>
      </c>
      <c r="F3" s="364" t="s">
        <v>2461</v>
      </c>
      <c r="G3" s="365" t="s">
        <v>2577</v>
      </c>
      <c r="H3" s="365" t="s">
        <v>2463</v>
      </c>
    </row>
    <row r="4" ht="30.75" customHeight="1" spans="1:8">
      <c r="A4" s="366" t="s">
        <v>2578</v>
      </c>
      <c r="B4" s="367">
        <f>SUM(B5:B17)</f>
        <v>0</v>
      </c>
      <c r="C4" s="367">
        <f>SUM(C5:C17)</f>
        <v>0</v>
      </c>
      <c r="D4" s="368">
        <f>SUM(D5:D17)</f>
        <v>0</v>
      </c>
      <c r="E4" s="368">
        <f>SUM(E5:E17)</f>
        <v>0</v>
      </c>
      <c r="F4" s="369" t="e">
        <f t="shared" ref="F4:F28" si="0">E4/B4-1</f>
        <v>#DIV/0!</v>
      </c>
      <c r="G4" s="370" t="str">
        <f>IF(C4=0,"",E4/C4)</f>
        <v/>
      </c>
      <c r="H4" s="370" t="str">
        <f>IF(D4=0,"",E4/D4)</f>
        <v/>
      </c>
    </row>
    <row r="5" ht="27.95" customHeight="1" spans="1:8">
      <c r="A5" s="69" t="s">
        <v>2579</v>
      </c>
      <c r="B5" s="371"/>
      <c r="C5" s="371"/>
      <c r="D5" s="372"/>
      <c r="E5" s="372"/>
      <c r="F5" s="369" t="e">
        <f t="shared" si="0"/>
        <v>#DIV/0!</v>
      </c>
      <c r="G5" s="373" t="str">
        <f t="shared" ref="G5:G28" si="1">IF(C5=0,"",E5/C5)</f>
        <v/>
      </c>
      <c r="H5" s="373" t="str">
        <f t="shared" ref="H5:H28" si="2">IF(D5=0,"",E5/D5)</f>
        <v/>
      </c>
    </row>
    <row r="6" ht="30" customHeight="1" spans="1:8">
      <c r="A6" s="69" t="s">
        <v>2580</v>
      </c>
      <c r="B6" s="371"/>
      <c r="C6" s="374"/>
      <c r="D6" s="372"/>
      <c r="E6" s="372"/>
      <c r="F6" s="369" t="e">
        <f t="shared" si="0"/>
        <v>#DIV/0!</v>
      </c>
      <c r="G6" s="373" t="str">
        <f t="shared" si="1"/>
        <v/>
      </c>
      <c r="H6" s="373" t="str">
        <f t="shared" si="2"/>
        <v/>
      </c>
    </row>
    <row r="7" ht="30" customHeight="1" spans="1:8">
      <c r="A7" s="69" t="s">
        <v>2581</v>
      </c>
      <c r="B7" s="371"/>
      <c r="C7" s="374"/>
      <c r="D7" s="372"/>
      <c r="E7" s="372"/>
      <c r="F7" s="369" t="e">
        <f t="shared" si="0"/>
        <v>#DIV/0!</v>
      </c>
      <c r="G7" s="373" t="str">
        <f t="shared" si="1"/>
        <v/>
      </c>
      <c r="H7" s="373" t="str">
        <f t="shared" si="2"/>
        <v/>
      </c>
    </row>
    <row r="8" ht="30" customHeight="1" spans="1:8">
      <c r="A8" s="69" t="s">
        <v>2582</v>
      </c>
      <c r="B8" s="371"/>
      <c r="C8" s="374"/>
      <c r="D8" s="372"/>
      <c r="E8" s="372"/>
      <c r="F8" s="369" t="e">
        <f t="shared" si="0"/>
        <v>#DIV/0!</v>
      </c>
      <c r="G8" s="373" t="str">
        <f t="shared" si="1"/>
        <v/>
      </c>
      <c r="H8" s="373" t="str">
        <f t="shared" si="2"/>
        <v/>
      </c>
    </row>
    <row r="9" ht="30" customHeight="1" spans="1:8">
      <c r="A9" s="69" t="s">
        <v>2583</v>
      </c>
      <c r="B9" s="371"/>
      <c r="C9" s="374"/>
      <c r="D9" s="372"/>
      <c r="E9" s="372"/>
      <c r="F9" s="369" t="e">
        <f t="shared" si="0"/>
        <v>#DIV/0!</v>
      </c>
      <c r="G9" s="373" t="str">
        <f t="shared" si="1"/>
        <v/>
      </c>
      <c r="H9" s="373" t="str">
        <f t="shared" si="2"/>
        <v/>
      </c>
    </row>
    <row r="10" ht="30" customHeight="1" spans="1:8">
      <c r="A10" s="69" t="s">
        <v>2584</v>
      </c>
      <c r="B10" s="371"/>
      <c r="C10" s="374"/>
      <c r="D10" s="372"/>
      <c r="E10" s="372"/>
      <c r="F10" s="369" t="e">
        <f t="shared" si="0"/>
        <v>#DIV/0!</v>
      </c>
      <c r="G10" s="373" t="str">
        <f t="shared" si="1"/>
        <v/>
      </c>
      <c r="H10" s="373" t="str">
        <f t="shared" si="2"/>
        <v/>
      </c>
    </row>
    <row r="11" ht="30" customHeight="1" spans="1:8">
      <c r="A11" s="154" t="s">
        <v>2585</v>
      </c>
      <c r="B11" s="371"/>
      <c r="C11" s="374"/>
      <c r="D11" s="372"/>
      <c r="E11" s="372"/>
      <c r="F11" s="369" t="e">
        <f t="shared" si="0"/>
        <v>#DIV/0!</v>
      </c>
      <c r="G11" s="373" t="str">
        <f t="shared" si="1"/>
        <v/>
      </c>
      <c r="H11" s="373" t="str">
        <f t="shared" si="2"/>
        <v/>
      </c>
    </row>
    <row r="12" ht="30" customHeight="1" spans="1:8">
      <c r="A12" s="154" t="s">
        <v>2586</v>
      </c>
      <c r="B12" s="371"/>
      <c r="C12" s="374"/>
      <c r="D12" s="372"/>
      <c r="E12" s="372"/>
      <c r="F12" s="369" t="e">
        <f t="shared" si="0"/>
        <v>#DIV/0!</v>
      </c>
      <c r="G12" s="373" t="str">
        <f t="shared" si="1"/>
        <v/>
      </c>
      <c r="H12" s="373" t="str">
        <f t="shared" si="2"/>
        <v/>
      </c>
    </row>
    <row r="13" ht="30" customHeight="1" spans="1:8">
      <c r="A13" s="154" t="s">
        <v>2587</v>
      </c>
      <c r="B13" s="371"/>
      <c r="C13" s="374"/>
      <c r="D13" s="372"/>
      <c r="E13" s="372"/>
      <c r="F13" s="369" t="e">
        <f t="shared" si="0"/>
        <v>#DIV/0!</v>
      </c>
      <c r="G13" s="373" t="str">
        <f t="shared" si="1"/>
        <v/>
      </c>
      <c r="H13" s="373" t="str">
        <f t="shared" si="2"/>
        <v/>
      </c>
    </row>
    <row r="14" ht="30" customHeight="1" spans="1:8">
      <c r="A14" s="154" t="s">
        <v>2588</v>
      </c>
      <c r="B14" s="371"/>
      <c r="C14" s="374"/>
      <c r="D14" s="372"/>
      <c r="E14" s="372"/>
      <c r="F14" s="369" t="e">
        <f t="shared" si="0"/>
        <v>#DIV/0!</v>
      </c>
      <c r="G14" s="373" t="str">
        <f t="shared" si="1"/>
        <v/>
      </c>
      <c r="H14" s="373" t="str">
        <f t="shared" si="2"/>
        <v/>
      </c>
    </row>
    <row r="15" ht="30" customHeight="1" spans="1:8">
      <c r="A15" s="154" t="s">
        <v>2589</v>
      </c>
      <c r="B15" s="371"/>
      <c r="C15" s="374"/>
      <c r="D15" s="372"/>
      <c r="E15" s="372"/>
      <c r="F15" s="369" t="e">
        <f t="shared" si="0"/>
        <v>#DIV/0!</v>
      </c>
      <c r="G15" s="373" t="str">
        <f t="shared" si="1"/>
        <v/>
      </c>
      <c r="H15" s="373" t="str">
        <f t="shared" si="2"/>
        <v/>
      </c>
    </row>
    <row r="16" ht="30" customHeight="1" spans="1:8">
      <c r="A16" s="375" t="s">
        <v>2590</v>
      </c>
      <c r="B16" s="371"/>
      <c r="C16" s="374"/>
      <c r="D16" s="372"/>
      <c r="E16" s="372"/>
      <c r="F16" s="369" t="e">
        <f t="shared" si="0"/>
        <v>#DIV/0!</v>
      </c>
      <c r="G16" s="373" t="str">
        <f t="shared" si="1"/>
        <v/>
      </c>
      <c r="H16" s="373" t="str">
        <f t="shared" si="2"/>
        <v/>
      </c>
    </row>
    <row r="17" ht="30" customHeight="1" spans="1:8">
      <c r="A17" s="69" t="s">
        <v>2591</v>
      </c>
      <c r="B17" s="371"/>
      <c r="C17" s="374"/>
      <c r="D17" s="372"/>
      <c r="E17" s="372"/>
      <c r="F17" s="369" t="e">
        <f t="shared" si="0"/>
        <v>#DIV/0!</v>
      </c>
      <c r="G17" s="373" t="str">
        <f t="shared" si="1"/>
        <v/>
      </c>
      <c r="H17" s="373" t="str">
        <f t="shared" si="2"/>
        <v/>
      </c>
    </row>
    <row r="18" ht="30" customHeight="1" spans="1:8">
      <c r="A18" s="69" t="s">
        <v>2592</v>
      </c>
      <c r="B18" s="371"/>
      <c r="C18" s="376"/>
      <c r="D18" s="372"/>
      <c r="E18" s="372"/>
      <c r="F18" s="369" t="e">
        <f t="shared" si="0"/>
        <v>#DIV/0!</v>
      </c>
      <c r="G18" s="373" t="str">
        <f t="shared" si="1"/>
        <v/>
      </c>
      <c r="H18" s="373" t="str">
        <f t="shared" si="2"/>
        <v/>
      </c>
    </row>
    <row r="19" ht="30" customHeight="1" spans="1:8">
      <c r="A19" s="338" t="s">
        <v>67</v>
      </c>
      <c r="B19" s="183">
        <f>B4+B18</f>
        <v>0</v>
      </c>
      <c r="C19" s="183">
        <f>C4+C18</f>
        <v>0</v>
      </c>
      <c r="D19" s="377">
        <f>D4+D18</f>
        <v>0</v>
      </c>
      <c r="E19" s="377">
        <f>E4+E18</f>
        <v>0</v>
      </c>
      <c r="F19" s="369" t="e">
        <f t="shared" si="0"/>
        <v>#DIV/0!</v>
      </c>
      <c r="G19" s="370" t="str">
        <f t="shared" si="1"/>
        <v/>
      </c>
      <c r="H19" s="370" t="str">
        <f t="shared" si="2"/>
        <v/>
      </c>
    </row>
    <row r="20" ht="30" customHeight="1" spans="1:8">
      <c r="A20" s="378" t="s">
        <v>68</v>
      </c>
      <c r="B20" s="183">
        <f>SUM(B21,B25:B27)</f>
        <v>5</v>
      </c>
      <c r="C20" s="183">
        <f>SUM(C21,C25:C27)</f>
        <v>0</v>
      </c>
      <c r="D20" s="377">
        <f>SUM(D21,D25:D27)</f>
        <v>0</v>
      </c>
      <c r="E20" s="377">
        <f>SUM(E21,E25:E27)</f>
        <v>0</v>
      </c>
      <c r="F20" s="370">
        <f t="shared" si="0"/>
        <v>-1</v>
      </c>
      <c r="G20" s="370" t="str">
        <f t="shared" si="1"/>
        <v/>
      </c>
      <c r="H20" s="370" t="str">
        <f t="shared" si="2"/>
        <v/>
      </c>
    </row>
    <row r="21" ht="30" customHeight="1" spans="1:8">
      <c r="A21" s="68" t="s">
        <v>2593</v>
      </c>
      <c r="B21" s="183">
        <f>B22+B23+B24</f>
        <v>5</v>
      </c>
      <c r="C21" s="183">
        <f>C22+C23+C24</f>
        <v>0</v>
      </c>
      <c r="D21" s="377">
        <f>D22+D23+D24</f>
        <v>0</v>
      </c>
      <c r="E21" s="377">
        <f>E22+E23+E24</f>
        <v>0</v>
      </c>
      <c r="F21" s="370">
        <f t="shared" si="0"/>
        <v>-1</v>
      </c>
      <c r="G21" s="370" t="str">
        <f t="shared" si="1"/>
        <v/>
      </c>
      <c r="H21" s="370" t="str">
        <f t="shared" si="2"/>
        <v/>
      </c>
    </row>
    <row r="22" ht="30" customHeight="1" spans="1:8">
      <c r="A22" s="348" t="s">
        <v>2594</v>
      </c>
      <c r="B22" s="371">
        <v>5</v>
      </c>
      <c r="C22" s="379"/>
      <c r="D22" s="380"/>
      <c r="E22" s="372"/>
      <c r="F22" s="370">
        <f t="shared" si="0"/>
        <v>-1</v>
      </c>
      <c r="G22" s="373" t="str">
        <f t="shared" si="1"/>
        <v/>
      </c>
      <c r="H22" s="373" t="str">
        <f t="shared" si="2"/>
        <v/>
      </c>
    </row>
    <row r="23" ht="30" customHeight="1" spans="1:8">
      <c r="A23" s="69" t="s">
        <v>2595</v>
      </c>
      <c r="B23" s="371"/>
      <c r="C23" s="374"/>
      <c r="D23" s="381"/>
      <c r="E23" s="372"/>
      <c r="F23" s="370" t="e">
        <f t="shared" ref="F23:F28" si="3">E23/B23-1</f>
        <v>#DIV/0!</v>
      </c>
      <c r="G23" s="373" t="str">
        <f t="shared" si="1"/>
        <v/>
      </c>
      <c r="H23" s="373" t="str">
        <f t="shared" si="2"/>
        <v/>
      </c>
    </row>
    <row r="24" ht="30" customHeight="1" spans="1:8">
      <c r="A24" s="69" t="s">
        <v>2596</v>
      </c>
      <c r="B24" s="379"/>
      <c r="C24" s="374"/>
      <c r="D24" s="380"/>
      <c r="E24" s="380"/>
      <c r="F24" s="370" t="e">
        <f t="shared" si="3"/>
        <v>#DIV/0!</v>
      </c>
      <c r="G24" s="373" t="str">
        <f t="shared" si="1"/>
        <v/>
      </c>
      <c r="H24" s="373" t="str">
        <f t="shared" si="2"/>
        <v/>
      </c>
    </row>
    <row r="25" ht="30" customHeight="1" spans="1:8">
      <c r="A25" s="68" t="s">
        <v>110</v>
      </c>
      <c r="B25" s="183"/>
      <c r="C25" s="382"/>
      <c r="D25" s="383"/>
      <c r="E25" s="377"/>
      <c r="F25" s="370" t="e">
        <f t="shared" si="3"/>
        <v>#DIV/0!</v>
      </c>
      <c r="G25" s="370" t="str">
        <f t="shared" si="1"/>
        <v/>
      </c>
      <c r="H25" s="370" t="str">
        <f t="shared" si="2"/>
        <v/>
      </c>
    </row>
    <row r="26" ht="30" customHeight="1" spans="1:8">
      <c r="A26" s="68" t="s">
        <v>111</v>
      </c>
      <c r="B26" s="183"/>
      <c r="C26" s="384"/>
      <c r="D26" s="385"/>
      <c r="E26" s="377"/>
      <c r="F26" s="370" t="e">
        <f t="shared" si="3"/>
        <v>#DIV/0!</v>
      </c>
      <c r="G26" s="370" t="str">
        <f t="shared" si="1"/>
        <v/>
      </c>
      <c r="H26" s="370" t="str">
        <f t="shared" si="2"/>
        <v/>
      </c>
    </row>
    <row r="27" ht="24" customHeight="1" spans="1:8">
      <c r="A27" s="68" t="s">
        <v>116</v>
      </c>
      <c r="B27" s="183"/>
      <c r="C27" s="384"/>
      <c r="D27" s="386"/>
      <c r="E27" s="377"/>
      <c r="F27" s="370" t="e">
        <f t="shared" si="3"/>
        <v>#DIV/0!</v>
      </c>
      <c r="G27" s="370" t="str">
        <f t="shared" si="1"/>
        <v/>
      </c>
      <c r="H27" s="370" t="str">
        <f t="shared" si="2"/>
        <v/>
      </c>
    </row>
    <row r="28" ht="27.95" customHeight="1" spans="1:8">
      <c r="A28" s="338" t="s">
        <v>2597</v>
      </c>
      <c r="B28" s="183">
        <f>SUM(B19,B20)</f>
        <v>5</v>
      </c>
      <c r="C28" s="183">
        <f>SUM(C19,C20)</f>
        <v>0</v>
      </c>
      <c r="D28" s="377">
        <f>SUM(D19,D20)</f>
        <v>0</v>
      </c>
      <c r="E28" s="377">
        <f>SUM(E19,E20)</f>
        <v>0</v>
      </c>
      <c r="F28" s="370">
        <f t="shared" si="3"/>
        <v>-1</v>
      </c>
      <c r="G28" s="370" t="str">
        <f t="shared" si="1"/>
        <v/>
      </c>
      <c r="H28" s="370" t="str">
        <f t="shared" si="2"/>
        <v/>
      </c>
    </row>
    <row r="29" spans="1:1">
      <c r="A29" s="359"/>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235416666666667" right="0.235416666666667" top="0.747916666666667" bottom="0.747916666666667" header="0.313888888888889" footer="0.393055555555556"/>
  <pageSetup paperSize="9" scale="88" firstPageNumber="7" fitToHeight="0" orientation="portrait" blackAndWhite="1" useFirstPageNumber="1" errors="blank" horizontalDpi="600"/>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92"/>
  <sheetViews>
    <sheetView showZeros="0" workbookViewId="0">
      <pane ySplit="3" topLeftCell="A4" activePane="bottomLeft" state="frozen"/>
      <selection/>
      <selection pane="bottomLeft" activeCell="D15" sqref="D15"/>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7.95" customHeight="1" spans="1:8">
      <c r="A1" s="329" t="s">
        <v>2598</v>
      </c>
      <c r="B1" s="330"/>
      <c r="C1" s="330"/>
      <c r="D1" s="331"/>
      <c r="E1" s="331"/>
      <c r="F1" s="331"/>
      <c r="G1" s="331"/>
      <c r="H1" s="332"/>
    </row>
    <row r="2" ht="19.5" customHeight="1" spans="1:8">
      <c r="A2" s="333" t="s">
        <v>2599</v>
      </c>
      <c r="B2" s="334"/>
      <c r="C2" s="334"/>
      <c r="D2" s="335"/>
      <c r="E2" s="336"/>
      <c r="F2" s="336"/>
      <c r="G2" s="336"/>
      <c r="H2" s="337" t="s">
        <v>31</v>
      </c>
    </row>
    <row r="3" ht="42.95" customHeight="1" spans="1:8">
      <c r="A3" s="338" t="s">
        <v>2600</v>
      </c>
      <c r="B3" s="339" t="s">
        <v>33</v>
      </c>
      <c r="C3" s="339" t="s">
        <v>34</v>
      </c>
      <c r="D3" s="340" t="s">
        <v>2460</v>
      </c>
      <c r="E3" s="340" t="s">
        <v>36</v>
      </c>
      <c r="F3" s="341" t="s">
        <v>2461</v>
      </c>
      <c r="G3" s="341" t="s">
        <v>2577</v>
      </c>
      <c r="H3" s="342" t="s">
        <v>2463</v>
      </c>
    </row>
    <row r="4" ht="27.95" customHeight="1" spans="1:8">
      <c r="A4" s="343" t="s">
        <v>2470</v>
      </c>
      <c r="B4" s="344"/>
      <c r="C4" s="344">
        <v>0</v>
      </c>
      <c r="D4" s="345"/>
      <c r="E4" s="346"/>
      <c r="F4" s="347"/>
      <c r="G4" s="347" t="str">
        <f>IF(C4=0,"",E4/C4)</f>
        <v/>
      </c>
      <c r="H4" s="347"/>
    </row>
    <row r="5" ht="27.95" customHeight="1" spans="1:8">
      <c r="A5" s="343" t="s">
        <v>2471</v>
      </c>
      <c r="B5" s="344"/>
      <c r="C5" s="344"/>
      <c r="D5" s="345"/>
      <c r="E5" s="346"/>
      <c r="F5" s="347">
        <f t="shared" ref="F5:F11" si="0">(E5-B5)</f>
        <v>0</v>
      </c>
      <c r="G5" s="347" t="str">
        <f t="shared" ref="G5:G24" si="1">IF(C5=0,"",E5/C5)</f>
        <v/>
      </c>
      <c r="H5" s="347" t="str">
        <f t="shared" ref="H5:H24" si="2">IF(D5=0,"",E5/D5)</f>
        <v/>
      </c>
    </row>
    <row r="6" ht="30" customHeight="1" spans="1:8">
      <c r="A6" s="343" t="s">
        <v>2473</v>
      </c>
      <c r="B6" s="344"/>
      <c r="C6" s="344"/>
      <c r="D6" s="346"/>
      <c r="E6" s="346"/>
      <c r="F6" s="347">
        <f t="shared" si="0"/>
        <v>0</v>
      </c>
      <c r="G6" s="347" t="str">
        <f t="shared" si="1"/>
        <v/>
      </c>
      <c r="H6" s="347" t="str">
        <f t="shared" si="2"/>
        <v/>
      </c>
    </row>
    <row r="7" ht="30" customHeight="1" spans="1:8">
      <c r="A7" s="343" t="s">
        <v>2474</v>
      </c>
      <c r="B7" s="344"/>
      <c r="C7" s="344"/>
      <c r="D7" s="346"/>
      <c r="E7" s="346"/>
      <c r="F7" s="347">
        <f t="shared" si="0"/>
        <v>0</v>
      </c>
      <c r="G7" s="347" t="str">
        <f t="shared" si="1"/>
        <v/>
      </c>
      <c r="H7" s="347" t="str">
        <f t="shared" si="2"/>
        <v/>
      </c>
    </row>
    <row r="8" ht="30" customHeight="1" spans="1:8">
      <c r="A8" s="343" t="s">
        <v>2475</v>
      </c>
      <c r="B8" s="344"/>
      <c r="C8" s="344"/>
      <c r="D8" s="346"/>
      <c r="E8" s="346"/>
      <c r="F8" s="347">
        <f t="shared" si="0"/>
        <v>0</v>
      </c>
      <c r="G8" s="347" t="str">
        <f t="shared" si="1"/>
        <v/>
      </c>
      <c r="H8" s="347" t="str">
        <f t="shared" si="2"/>
        <v/>
      </c>
    </row>
    <row r="9" ht="30" customHeight="1" spans="1:8">
      <c r="A9" s="343" t="s">
        <v>2476</v>
      </c>
      <c r="B9" s="344"/>
      <c r="C9" s="344"/>
      <c r="D9" s="346"/>
      <c r="E9" s="346"/>
      <c r="F9" s="347">
        <f t="shared" si="0"/>
        <v>0</v>
      </c>
      <c r="G9" s="347" t="str">
        <f t="shared" si="1"/>
        <v/>
      </c>
      <c r="H9" s="347" t="str">
        <f t="shared" si="2"/>
        <v/>
      </c>
    </row>
    <row r="10" ht="30" customHeight="1" spans="1:8">
      <c r="A10" s="343" t="s">
        <v>2477</v>
      </c>
      <c r="B10" s="344"/>
      <c r="C10" s="344"/>
      <c r="D10" s="346"/>
      <c r="E10" s="346"/>
      <c r="F10" s="347">
        <f t="shared" si="0"/>
        <v>0</v>
      </c>
      <c r="G10" s="347" t="str">
        <f t="shared" si="1"/>
        <v/>
      </c>
      <c r="H10" s="347" t="str">
        <f t="shared" si="2"/>
        <v/>
      </c>
    </row>
    <row r="11" ht="30" customHeight="1" spans="1:8">
      <c r="A11" s="343" t="s">
        <v>2478</v>
      </c>
      <c r="B11" s="344"/>
      <c r="C11" s="344"/>
      <c r="D11" s="346"/>
      <c r="E11" s="346"/>
      <c r="F11" s="347">
        <f t="shared" si="0"/>
        <v>0</v>
      </c>
      <c r="G11" s="347" t="str">
        <f t="shared" si="1"/>
        <v/>
      </c>
      <c r="H11" s="347" t="str">
        <f t="shared" si="2"/>
        <v/>
      </c>
    </row>
    <row r="12" ht="30" customHeight="1" spans="1:8">
      <c r="A12" s="348" t="s">
        <v>2486</v>
      </c>
      <c r="B12" s="344">
        <v>5</v>
      </c>
      <c r="C12" s="344"/>
      <c r="D12" s="346">
        <v>0</v>
      </c>
      <c r="E12" s="346">
        <v>0</v>
      </c>
      <c r="F12" s="347">
        <f>IF(B12=0,"",E12/B12)-1</f>
        <v>-1</v>
      </c>
      <c r="G12" s="347" t="str">
        <f t="shared" si="1"/>
        <v/>
      </c>
      <c r="H12" s="347" t="str">
        <f t="shared" si="2"/>
        <v/>
      </c>
    </row>
    <row r="13" ht="30" customHeight="1" spans="1:8">
      <c r="A13" s="343" t="s">
        <v>2488</v>
      </c>
      <c r="B13" s="344"/>
      <c r="C13" s="344"/>
      <c r="D13" s="345"/>
      <c r="E13" s="346"/>
      <c r="F13" s="347" t="e">
        <f>IF(B13=0,"",E13/B13)-1</f>
        <v>#VALUE!</v>
      </c>
      <c r="G13" s="347" t="str">
        <f t="shared" si="1"/>
        <v/>
      </c>
      <c r="H13" s="347" t="str">
        <f t="shared" si="2"/>
        <v/>
      </c>
    </row>
    <row r="14" ht="30" customHeight="1" spans="1:8">
      <c r="A14" s="343" t="s">
        <v>2489</v>
      </c>
      <c r="B14" s="344"/>
      <c r="C14" s="344"/>
      <c r="D14" s="345"/>
      <c r="E14" s="346"/>
      <c r="F14" s="347" t="e">
        <f>IF(B14=0,"",E14/B14)-1</f>
        <v>#VALUE!</v>
      </c>
      <c r="G14" s="347" t="str">
        <f t="shared" si="1"/>
        <v/>
      </c>
      <c r="H14" s="347" t="str">
        <f t="shared" si="2"/>
        <v/>
      </c>
    </row>
    <row r="15" ht="30" customHeight="1" spans="1:8">
      <c r="A15" s="343" t="s">
        <v>2601</v>
      </c>
      <c r="B15" s="344"/>
      <c r="C15" s="344"/>
      <c r="D15" s="345"/>
      <c r="E15" s="346"/>
      <c r="F15" s="347" t="e">
        <f>IF(B15=0,"",E15/B15)-1</f>
        <v>#VALUE!</v>
      </c>
      <c r="G15" s="347" t="str">
        <f t="shared" si="1"/>
        <v/>
      </c>
      <c r="H15" s="347" t="str">
        <f t="shared" si="2"/>
        <v/>
      </c>
    </row>
    <row r="16" ht="30" customHeight="1" spans="1:8">
      <c r="A16" s="349" t="s">
        <v>2433</v>
      </c>
      <c r="B16" s="350">
        <f>SUM(B4:B15)</f>
        <v>5</v>
      </c>
      <c r="C16" s="350">
        <f>SUM(C4:C15)</f>
        <v>0</v>
      </c>
      <c r="D16" s="351">
        <f>SUM(D4:D15)</f>
        <v>0</v>
      </c>
      <c r="E16" s="351">
        <f>SUM(E4:E15)</f>
        <v>0</v>
      </c>
      <c r="F16" s="347">
        <f>IF(B16=0,"",E16/B16)-1</f>
        <v>-1</v>
      </c>
      <c r="G16" s="352" t="str">
        <f t="shared" si="1"/>
        <v/>
      </c>
      <c r="H16" s="352" t="str">
        <f t="shared" si="2"/>
        <v/>
      </c>
    </row>
    <row r="17" ht="30" customHeight="1" spans="1:8">
      <c r="A17" s="353" t="s">
        <v>2490</v>
      </c>
      <c r="B17" s="350">
        <f>SUM(B18,B21,B22)</f>
        <v>0</v>
      </c>
      <c r="C17" s="350">
        <f>SUM(C18,C21,C22)</f>
        <v>0</v>
      </c>
      <c r="D17" s="351">
        <f>SUM(D18,D21,D22)</f>
        <v>0</v>
      </c>
      <c r="E17" s="351">
        <f>SUM(E18,E21,E22)</f>
        <v>0</v>
      </c>
      <c r="F17" s="347" t="e">
        <f t="shared" ref="F17:F24" si="3">IF(B17=0,"",E17/B17)-1</f>
        <v>#VALUE!</v>
      </c>
      <c r="G17" s="352" t="str">
        <f t="shared" si="1"/>
        <v/>
      </c>
      <c r="H17" s="352" t="str">
        <f t="shared" si="2"/>
        <v/>
      </c>
    </row>
    <row r="18" ht="30" customHeight="1" spans="1:8">
      <c r="A18" s="354" t="s">
        <v>2602</v>
      </c>
      <c r="B18" s="344">
        <f>B19+B20</f>
        <v>0</v>
      </c>
      <c r="C18" s="344">
        <f>C19+C20</f>
        <v>0</v>
      </c>
      <c r="D18" s="346">
        <f>D19+D20</f>
        <v>0</v>
      </c>
      <c r="E18" s="346">
        <f>E19+E20</f>
        <v>0</v>
      </c>
      <c r="F18" s="347" t="e">
        <f t="shared" si="3"/>
        <v>#VALUE!</v>
      </c>
      <c r="G18" s="347" t="str">
        <f t="shared" si="1"/>
        <v/>
      </c>
      <c r="H18" s="347" t="str">
        <f t="shared" si="2"/>
        <v/>
      </c>
    </row>
    <row r="19" ht="30" customHeight="1" spans="1:8">
      <c r="A19" s="354" t="s">
        <v>2603</v>
      </c>
      <c r="B19" s="344"/>
      <c r="C19" s="344"/>
      <c r="D19" s="346"/>
      <c r="E19" s="346"/>
      <c r="F19" s="347" t="e">
        <f t="shared" si="3"/>
        <v>#VALUE!</v>
      </c>
      <c r="G19" s="347" t="str">
        <f t="shared" si="1"/>
        <v/>
      </c>
      <c r="H19" s="347" t="str">
        <f t="shared" si="2"/>
        <v/>
      </c>
    </row>
    <row r="20" ht="30" customHeight="1" spans="1:8">
      <c r="A20" s="354" t="s">
        <v>2604</v>
      </c>
      <c r="B20" s="344"/>
      <c r="C20" s="344"/>
      <c r="D20" s="355"/>
      <c r="E20" s="346"/>
      <c r="F20" s="347" t="e">
        <f t="shared" si="3"/>
        <v>#VALUE!</v>
      </c>
      <c r="G20" s="347" t="str">
        <f t="shared" si="1"/>
        <v/>
      </c>
      <c r="H20" s="347" t="str">
        <f t="shared" si="2"/>
        <v/>
      </c>
    </row>
    <row r="21" ht="30" customHeight="1" spans="1:8">
      <c r="A21" s="353" t="s">
        <v>2495</v>
      </c>
      <c r="B21" s="350"/>
      <c r="C21" s="350"/>
      <c r="D21" s="351"/>
      <c r="E21" s="351"/>
      <c r="F21" s="347" t="e">
        <f t="shared" si="3"/>
        <v>#VALUE!</v>
      </c>
      <c r="G21" s="352" t="str">
        <f t="shared" si="1"/>
        <v/>
      </c>
      <c r="H21" s="352" t="str">
        <f t="shared" si="2"/>
        <v/>
      </c>
    </row>
    <row r="22" ht="30" customHeight="1" spans="1:8">
      <c r="A22" s="353" t="s">
        <v>2496</v>
      </c>
      <c r="B22" s="350"/>
      <c r="C22" s="356"/>
      <c r="D22" s="357"/>
      <c r="E22" s="351"/>
      <c r="F22" s="347" t="e">
        <f t="shared" si="3"/>
        <v>#VALUE!</v>
      </c>
      <c r="G22" s="352" t="str">
        <f t="shared" si="1"/>
        <v/>
      </c>
      <c r="H22" s="352" t="str">
        <f t="shared" si="2"/>
        <v/>
      </c>
    </row>
    <row r="23" ht="30" customHeight="1" spans="1:8">
      <c r="A23" s="353" t="s">
        <v>2487</v>
      </c>
      <c r="B23" s="350"/>
      <c r="C23" s="356"/>
      <c r="D23" s="357"/>
      <c r="E23" s="351"/>
      <c r="F23" s="347" t="e">
        <f t="shared" si="3"/>
        <v>#VALUE!</v>
      </c>
      <c r="G23" s="352" t="str">
        <f t="shared" si="1"/>
        <v/>
      </c>
      <c r="H23" s="352" t="str">
        <f t="shared" si="2"/>
        <v/>
      </c>
    </row>
    <row r="24" ht="27.95" customHeight="1" spans="1:8">
      <c r="A24" s="349" t="s">
        <v>2605</v>
      </c>
      <c r="B24" s="350">
        <f>SUM(B16:B17,B23)</f>
        <v>5</v>
      </c>
      <c r="C24" s="350">
        <f>SUM(C16:C17,C23)</f>
        <v>0</v>
      </c>
      <c r="D24" s="351">
        <f>SUM(D16:D17,D23)</f>
        <v>0</v>
      </c>
      <c r="E24" s="351">
        <f>SUM(E16:E17,E23)</f>
        <v>0</v>
      </c>
      <c r="F24" s="347">
        <f t="shared" si="3"/>
        <v>-1</v>
      </c>
      <c r="G24" s="352" t="str">
        <f t="shared" si="1"/>
        <v/>
      </c>
      <c r="H24" s="352" t="str">
        <f t="shared" si="2"/>
        <v/>
      </c>
    </row>
    <row r="25" spans="5:5">
      <c r="E25" s="358"/>
    </row>
    <row r="26" spans="5:5">
      <c r="E26" s="358"/>
    </row>
    <row r="27" spans="5:5">
      <c r="E27" s="358"/>
    </row>
    <row r="28" spans="5:5">
      <c r="E28" s="358"/>
    </row>
    <row r="29" spans="5:5">
      <c r="E29" s="358"/>
    </row>
    <row r="30" spans="5:5">
      <c r="E30" s="358"/>
    </row>
    <row r="31" spans="1:1">
      <c r="A31" s="359"/>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3888888888889" footer="0.393055555555556"/>
  <pageSetup paperSize="9" scale="96" firstPageNumber="8" fitToHeight="0" orientation="portrait" blackAndWhite="1" useFirstPageNumber="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DELL</cp:lastModifiedBy>
  <dcterms:created xsi:type="dcterms:W3CDTF">1998-12-01T02:36:00Z</dcterms:created>
  <cp:lastPrinted>2022-11-25T11:36:00Z</cp:lastPrinted>
  <dcterms:modified xsi:type="dcterms:W3CDTF">2025-12-09T08:29:06Z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63A7098691BE4E21B846CCD5CD31EE86</vt:lpwstr>
  </property>
</Properties>
</file>