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<sst xmlns="http://schemas.openxmlformats.org/spreadsheetml/2006/main" count="3286" uniqueCount="822">
  <si>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</si>
  <si>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</si>
  <si>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</si>
  <si>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</si>
  <si>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</si>
  <si>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</si>
  <si>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</si>
  <si>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</si>
  <si>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</si>
  <si>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</si>
  <si>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</si>
  <si>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</si>
  <si>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</si>
  <si>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</si>
  <si>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</si>
  <si>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</si>
  <si>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</si>
  <si>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</si>
  <si>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</si>
  <si>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</si>
  <si>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</si>
  <si>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</si>
  <si>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</si>
  <si>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</si>
  <si>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</si>
  <si>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</si>
  <si>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</si>
  <si>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</si>
  <si>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</si>
  <si>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</si>
  <si>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</si>
  <si>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</si>
  <si>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</si>
  <si>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</si>
  <si>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</si>
  <si>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</si>
  <si>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</si>
  <si>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</si>
  <si>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</si>
  <si>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</si>
  <si>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</si>
  <si>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</si>
  <si>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</si>
  <si>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</si>
  <si>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</si>
  <si>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575001</t>
  </si>
  <si>
    <t>梁河县大厂乡人民政府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</si>
  <si>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</si>
  <si>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</si>
  <si>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</si>
  <si>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</si>
  <si>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</si>
  <si>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</si>
  <si>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</si>
  <si>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</si>
  <si>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</si>
  <si>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</si>
  <si>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</si>
  <si>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</si>
  <si>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</si>
  <si>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</si>
  <si>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</si>
  <si>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</si>
  <si>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</si>
  <si>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</si>
  <si>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</si>
  <si>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</si>
  <si>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</si>
  <si>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</si>
  <si>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</si>
  <si>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</si>
  <si>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</si>
  <si>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</si>
  <si>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</si>
  <si>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</si>
  <si>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</si>
  <si>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</si>
  <si>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</si>
  <si>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</si>
  <si>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</si>
  <si>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</si>
  <si>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</si>
  <si>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20102</t>
  </si>
  <si>
    <t>政协事务</t>
  </si>
  <si>
    <t>2010205</t>
  </si>
  <si>
    <t>委员视察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</si>
  <si>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</si>
  <si>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</si>
  <si>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</si>
  <si>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</si>
  <si>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</si>
  <si>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</si>
  <si>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20106</t>
  </si>
  <si>
    <t>财政事务</t>
  </si>
  <si>
    <t>2010602</t>
  </si>
  <si>
    <t>20123</t>
  </si>
  <si>
    <t>民族事务</t>
  </si>
  <si>
    <t>2012399</t>
  </si>
  <si>
    <t>其他民族事务支出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</si>
  <si>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</si>
  <si>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</si>
  <si>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</si>
  <si>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</si>
  <si>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</si>
  <si>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</si>
  <si>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</si>
  <si>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</si>
  <si>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</si>
  <si>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</si>
  <si>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</si>
  <si>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</si>
  <si>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20199</t>
  </si>
  <si>
    <t>其他一般公共服务支出</t>
  </si>
  <si>
    <t>2019999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</si>
  <si>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</si>
  <si>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</si>
  <si>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</si>
  <si>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</si>
  <si>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</si>
  <si>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</si>
  <si>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</si>
  <si>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</si>
  <si>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</si>
  <si>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</si>
  <si>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</si>
  <si>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</si>
  <si>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</si>
  <si>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</si>
  <si>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</si>
  <si>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</si>
  <si>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</si>
  <si>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</si>
  <si>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</si>
  <si>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</si>
  <si>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</si>
  <si>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</si>
  <si>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</si>
  <si>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2080899</t>
  </si>
  <si>
    <t>其他优抚支出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</si>
  <si>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</si>
  <si>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</si>
  <si>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</si>
  <si>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</si>
  <si>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</si>
  <si>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</si>
  <si>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</si>
  <si>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</si>
  <si>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</si>
  <si>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</si>
  <si>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</si>
  <si>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</si>
  <si>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</si>
  <si>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</si>
  <si>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</si>
  <si>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</si>
  <si>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</si>
  <si>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</si>
  <si>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</si>
  <si>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</si>
  <si>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</si>
  <si>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</si>
  <si>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</si>
  <si>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</si>
  <si>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</si>
  <si>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</si>
  <si>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</si>
  <si>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</si>
  <si>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</si>
  <si>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</si>
  <si>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</si>
  <si>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</si>
  <si>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</si>
  <si>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</si>
  <si>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</si>
  <si>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</si>
  <si>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</si>
  <si>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</si>
  <si>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</si>
  <si>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</si>
  <si>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</si>
  <si>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</si>
  <si>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</si>
  <si>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</si>
  <si>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</si>
  <si>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</si>
  <si>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</si>
  <si>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</si>
  <si>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</si>
  <si>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</si>
  <si>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</si>
  <si>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</si>
  <si>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</si>
  <si>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</si>
  <si>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</si>
  <si>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</si>
  <si>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</si>
  <si>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</si>
  <si>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</si>
  <si>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</si>
  <si>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</si>
  <si>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</si>
  <si>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</si>
  <si>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</si>
  <si>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</si>
  <si>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</si>
  <si>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</si>
  <si>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</si>
  <si>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</si>
  <si>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</si>
  <si>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</si>
  <si>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</si>
  <si>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</si>
  <si>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</si>
  <si>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</si>
  <si>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</si>
  <si>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</si>
  <si>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</si>
  <si>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</si>
  <si>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</si>
  <si>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</si>
  <si>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</si>
  <si>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</si>
  <si>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</si>
  <si>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</si>
  <si>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</si>
  <si>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</si>
  <si>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</si>
  <si>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</si>
  <si>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</si>
  <si>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</si>
  <si>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</si>
  <si>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</si>
  <si>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</si>
  <si>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</si>
  <si>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</si>
  <si>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</si>
  <si>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</si>
  <si>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</si>
  <si>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</si>
  <si>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</si>
  <si>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533122210000000011430</t>
  </si>
  <si>
    <t>行政人员支出工资</t>
  </si>
  <si>
    <t>30101</t>
  </si>
  <si>
    <t>基本工资</t>
  </si>
  <si>
    <t>533122261100005030818</t>
  </si>
  <si>
    <t>事业人员支出工资</t>
  </si>
  <si>
    <t>30102</t>
  </si>
  <si>
    <t>津贴补贴</t>
  </si>
  <si>
    <t>30103</t>
  </si>
  <si>
    <t>奖金</t>
  </si>
  <si>
    <t>533122231100001456253</t>
  </si>
  <si>
    <t>行政绩效奖励</t>
  </si>
  <si>
    <t>30107</t>
  </si>
  <si>
    <t>绩效工资</t>
  </si>
  <si>
    <t>533122261100005030811</t>
  </si>
  <si>
    <t>事业绩效奖励</t>
  </si>
  <si>
    <t>533122251100003773770</t>
  </si>
  <si>
    <t>机关事业单位基本养老保险缴费</t>
  </si>
  <si>
    <t>30108</t>
  </si>
  <si>
    <t>533122210000000011435</t>
  </si>
  <si>
    <t>职工基本医疗保险缴费</t>
  </si>
  <si>
    <t>30110</t>
  </si>
  <si>
    <t>533122210000000011434</t>
  </si>
  <si>
    <t>失业保险</t>
  </si>
  <si>
    <t>30112</t>
  </si>
  <si>
    <t>其他社会保障缴费</t>
  </si>
  <si>
    <t>533122210000000011433</t>
  </si>
  <si>
    <t>生育保险</t>
  </si>
  <si>
    <t>533122241100002294809</t>
  </si>
  <si>
    <t>大病保险费</t>
  </si>
  <si>
    <t>533122210000000014107</t>
  </si>
  <si>
    <t>残疾人就业保障金财政分担部分</t>
  </si>
  <si>
    <t>533122251100003773746</t>
  </si>
  <si>
    <t>工伤保险</t>
  </si>
  <si>
    <t>533122210000000011437</t>
  </si>
  <si>
    <t>30113</t>
  </si>
  <si>
    <t>533122210000000014121</t>
  </si>
  <si>
    <t>关工委工作经费</t>
  </si>
  <si>
    <t>30201</t>
  </si>
  <si>
    <t>办公费</t>
  </si>
  <si>
    <t>30216</t>
  </si>
  <si>
    <t>培训费</t>
  </si>
  <si>
    <t>30239</t>
  </si>
  <si>
    <t>其他交通费用</t>
  </si>
  <si>
    <t>30215</t>
  </si>
  <si>
    <t>会议费</t>
  </si>
  <si>
    <t>533122210000000014648</t>
  </si>
  <si>
    <t>党报党刊</t>
  </si>
  <si>
    <t>533122210000000011458</t>
  </si>
  <si>
    <t>一般公用经费</t>
  </si>
  <si>
    <t>30226</t>
  </si>
  <si>
    <t>劳务费</t>
  </si>
  <si>
    <t>533122261100005030823</t>
  </si>
  <si>
    <t>公用经费安排的其他工资福利支出</t>
  </si>
  <si>
    <t>30114</t>
  </si>
  <si>
    <t>医疗费</t>
  </si>
  <si>
    <t>533122221100000278461</t>
  </si>
  <si>
    <t>公用经费安排的公车购置及运维费</t>
  </si>
  <si>
    <t>30231</t>
  </si>
  <si>
    <t>公务用车运行维护费</t>
  </si>
  <si>
    <t>533122221100000278434</t>
  </si>
  <si>
    <t>公用经费安排的公务接待费</t>
  </si>
  <si>
    <t>30217</t>
  </si>
  <si>
    <t>30206</t>
  </si>
  <si>
    <t>电费</t>
  </si>
  <si>
    <t>31002</t>
  </si>
  <si>
    <t>办公设备购置</t>
  </si>
  <si>
    <t>533122210000000011457</t>
  </si>
  <si>
    <t>退休公用经费</t>
  </si>
  <si>
    <t>30299</t>
  </si>
  <si>
    <t>其他商品和服务支出</t>
  </si>
  <si>
    <t>533122210000000011456</t>
  </si>
  <si>
    <t>离休公用经费</t>
  </si>
  <si>
    <t>533122210000000011455</t>
  </si>
  <si>
    <t>工会经费</t>
  </si>
  <si>
    <t>30228</t>
  </si>
  <si>
    <t>533122210000000011454</t>
  </si>
  <si>
    <t>公务交通补贴</t>
  </si>
  <si>
    <t>533122210000000011451</t>
  </si>
  <si>
    <t>离休费</t>
  </si>
  <si>
    <t>30301</t>
  </si>
  <si>
    <t>533122210000000014110</t>
  </si>
  <si>
    <t>村（居）民村组妇女小组长的待遇</t>
  </si>
  <si>
    <t>30305</t>
  </si>
  <si>
    <t>生活补助</t>
  </si>
  <si>
    <t>533122251100003773747</t>
  </si>
  <si>
    <t>辞聘村干部补贴（小乡干部）</t>
  </si>
  <si>
    <t>533122210000000011447</t>
  </si>
  <si>
    <t>大学生公益性岗位工资及社会保险缴费县级配套</t>
  </si>
  <si>
    <t>533122261100005083160</t>
  </si>
  <si>
    <t>离任村（社区）干部一次性生活补助</t>
  </si>
  <si>
    <t>533122210000000014124</t>
  </si>
  <si>
    <t>青年人才党员培训费</t>
  </si>
  <si>
    <t>533122210000000014126</t>
  </si>
  <si>
    <t>乡镇老年大学办学经费</t>
  </si>
  <si>
    <t>533122261100005030824</t>
  </si>
  <si>
    <t>乡镇党委及村（社区）“两委”换届经费</t>
  </si>
  <si>
    <t>533122210000000014125</t>
  </si>
  <si>
    <t>青年人才党支部工作经费</t>
  </si>
  <si>
    <t>533122221100000432032</t>
  </si>
  <si>
    <t>老党员补助经费</t>
  </si>
  <si>
    <t>30399</t>
  </si>
  <si>
    <t>其他对个人和家庭的补助</t>
  </si>
  <si>
    <t>533122210000000014109</t>
  </si>
  <si>
    <t>被征地农民生活保障金</t>
  </si>
  <si>
    <t>533122251100003773748</t>
  </si>
  <si>
    <t>村（社区）干部参加养老保险定额补助</t>
  </si>
  <si>
    <t>533122210000000014114</t>
  </si>
  <si>
    <t>退休人员建房费</t>
  </si>
  <si>
    <t>30302</t>
  </si>
  <si>
    <t>退休费</t>
  </si>
  <si>
    <t>533122261100005054333</t>
  </si>
  <si>
    <t>村干部补助及考核绩效经费</t>
  </si>
  <si>
    <t>30199</t>
  </si>
  <si>
    <t>其他工资福利支出</t>
  </si>
  <si>
    <t>533122261100005054374</t>
  </si>
  <si>
    <t>村民小组党支部书记补贴经费</t>
  </si>
  <si>
    <t>533122261100005054419</t>
  </si>
  <si>
    <t>村民小组长补贴经费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</si>
  <si>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</si>
  <si>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</si>
  <si>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</si>
  <si>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</si>
  <si>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</si>
  <si>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</si>
  <si>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</si>
  <si>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2023年森林火灾保险工作经费</t>
  </si>
  <si>
    <t>事业发展类</t>
  </si>
  <si>
    <t>533122241100003068312</t>
  </si>
  <si>
    <t>2024年农村综合保险工作专项经费</t>
  </si>
  <si>
    <t>533122251100004476372</t>
  </si>
  <si>
    <t>2024森林保险专项工作经费</t>
  </si>
  <si>
    <t>533122251100004241533</t>
  </si>
  <si>
    <t>2025年八一座谈费专项资金</t>
  </si>
  <si>
    <t>533122251100004635494</t>
  </si>
  <si>
    <t>2025年国家金库退税专项资金</t>
  </si>
  <si>
    <t>533122251100004267078</t>
  </si>
  <si>
    <t>2025年征兵专项工作经费</t>
  </si>
  <si>
    <t>533122251100004241530</t>
  </si>
  <si>
    <t>采茶节捐款及竞拍收入专项经费</t>
  </si>
  <si>
    <t>533122241100003068304</t>
  </si>
  <si>
    <t>创建活动工作经费</t>
  </si>
  <si>
    <t>533122221100000598239</t>
  </si>
  <si>
    <t>村党组织工作经费</t>
  </si>
  <si>
    <t>533122261100005053637</t>
  </si>
  <si>
    <t>村党组织考核绩效经费</t>
  </si>
  <si>
    <t>533122261100005054071</t>
  </si>
  <si>
    <t>30309</t>
  </si>
  <si>
    <t>奖励金</t>
  </si>
  <si>
    <t>村级运转经费</t>
  </si>
  <si>
    <t>533122261100005054133</t>
  </si>
  <si>
    <t>村民小组党支部工作经费</t>
  </si>
  <si>
    <t>533122261100005053973</t>
  </si>
  <si>
    <t>妇联工作经费</t>
  </si>
  <si>
    <t>专项业务类</t>
  </si>
  <si>
    <t>533122210000000011647</t>
  </si>
  <si>
    <t>30211</t>
  </si>
  <si>
    <t>差旅费</t>
  </si>
  <si>
    <t>机关事业单位职工遗属生活补助资金</t>
  </si>
  <si>
    <t>民生类</t>
  </si>
  <si>
    <t>533122261100005047546</t>
  </si>
  <si>
    <t>军事及入队训练伙食费专项经费</t>
  </si>
  <si>
    <t>533122251100004182522</t>
  </si>
  <si>
    <t>农村公路日常养护和养护工程县级配套资金</t>
  </si>
  <si>
    <t>533122221100000274827</t>
  </si>
  <si>
    <t>人代会经费</t>
  </si>
  <si>
    <t>533122210000000010973</t>
  </si>
  <si>
    <t>团委工作经费</t>
  </si>
  <si>
    <t>533122210000000011643</t>
  </si>
  <si>
    <t>退役军人服务专项经费</t>
  </si>
  <si>
    <t>533122210000000011634</t>
  </si>
  <si>
    <t>乡镇党校建设经费</t>
  </si>
  <si>
    <t>533122210000000011650</t>
  </si>
  <si>
    <t>30202</t>
  </si>
  <si>
    <t>印刷费</t>
  </si>
  <si>
    <t>乡镇工作专项经费</t>
  </si>
  <si>
    <t>533122210000000012107</t>
  </si>
  <si>
    <t>30227</t>
  </si>
  <si>
    <t>委托业务费</t>
  </si>
  <si>
    <t>乡镇基层党建工作经费</t>
  </si>
  <si>
    <t>533122210000000011636</t>
  </si>
  <si>
    <t>30207</t>
  </si>
  <si>
    <t>邮电费</t>
  </si>
  <si>
    <t>乡镇人大专项经费</t>
  </si>
  <si>
    <t>533122210000000011638</t>
  </si>
  <si>
    <t>乡镇宣传、宗教、综治维稳等工作经费</t>
  </si>
  <si>
    <t>533122210000000011637</t>
  </si>
  <si>
    <t>乡镇依法治乡工作经费</t>
  </si>
  <si>
    <t>533122210000000014273</t>
  </si>
  <si>
    <t>政协委员视察经费</t>
  </si>
  <si>
    <t>533122210000000011639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</si>
  <si>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</si>
  <si>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</si>
  <si>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</si>
  <si>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</si>
  <si>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</si>
  <si>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</si>
  <si>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</si>
  <si>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</si>
  <si>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</si>
  <si>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</si>
  <si>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</si>
  <si>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农村综合保险工作经费4510.28元</t>
  </si>
  <si>
    <t>产出指标</t>
  </si>
  <si>
    <t>数量指标</t>
  </si>
  <si>
    <t>涉及行政村</t>
  </si>
  <si>
    <t>=</t>
  </si>
  <si>
    <t>个</t>
  </si>
  <si>
    <t>定量指标</t>
  </si>
  <si>
    <t>涉及5个行政村</t>
  </si>
  <si>
    <t>时效指标</t>
  </si>
  <si>
    <t>项目完成时限</t>
  </si>
  <si>
    <t>202612</t>
  </si>
  <si>
    <t>年月日</t>
  </si>
  <si>
    <t>本年内完成</t>
  </si>
  <si>
    <t>效益指标</t>
  </si>
  <si>
    <t>社会效益</t>
  </si>
  <si>
    <t>保障村委会日常工作运转</t>
  </si>
  <si>
    <t>运转正常</t>
  </si>
  <si>
    <t>定性指标</t>
  </si>
  <si>
    <t>满意度指标</t>
  </si>
  <si>
    <t>服务对象满意度</t>
  </si>
  <si>
    <t>村干部满意度</t>
  </si>
  <si>
    <t>&gt;=</t>
  </si>
  <si>
    <t>90</t>
  </si>
  <si>
    <t>%</t>
  </si>
  <si>
    <t>满意度较高</t>
  </si>
  <si>
    <t>2026年计划投入人代会经费50000元</t>
  </si>
  <si>
    <t>召开会议次数</t>
  </si>
  <si>
    <t>次</t>
  </si>
  <si>
    <t>召开会议2次，会期4天，参会人数200多人</t>
  </si>
  <si>
    <t>会议天数</t>
  </si>
  <si>
    <t>天</t>
  </si>
  <si>
    <t>参会人数</t>
  </si>
  <si>
    <t>200</t>
  </si>
  <si>
    <t>人</t>
  </si>
  <si>
    <t>质量指标</t>
  </si>
  <si>
    <t>人数参会率</t>
  </si>
  <si>
    <t>80</t>
  </si>
  <si>
    <t>人数参会率80%</t>
  </si>
  <si>
    <t>完成时间</t>
  </si>
  <si>
    <t>&lt;=</t>
  </si>
  <si>
    <t>年月</t>
  </si>
  <si>
    <t>扩大人大会议内容知晓度</t>
  </si>
  <si>
    <t>人大会议内容知晓度扩大90%</t>
  </si>
  <si>
    <t>参会人员满意度</t>
  </si>
  <si>
    <t>95</t>
  </si>
  <si>
    <t>2026年森林火灾保险工作经费590.95元</t>
  </si>
  <si>
    <t>森林火灾防范培训</t>
  </si>
  <si>
    <t>1.0</t>
  </si>
  <si>
    <t>森林火灾防范培训不少于1次</t>
  </si>
  <si>
    <t>年-月-日</t>
  </si>
  <si>
    <t>经济效益</t>
  </si>
  <si>
    <t>提供经济补偿</t>
  </si>
  <si>
    <t>快速</t>
  </si>
  <si>
    <t>提供快速经济补偿</t>
  </si>
  <si>
    <t>生态效益</t>
  </si>
  <si>
    <t>保护生态环境</t>
  </si>
  <si>
    <t>群众满意度</t>
  </si>
  <si>
    <t>群众满意度较高</t>
  </si>
  <si>
    <t>2026年妇联工作经费，项目资金5000元，保障大厂乡妇联正常开展；乡妇联工作开支费用，用于差旅费5000元。</t>
  </si>
  <si>
    <t>召开妇干培训会</t>
  </si>
  <si>
    <t>2026年妇联工作经费，项目资金5000元，保障大厂乡妇联正常开展乡妇联工作开支费用，用于差旅费5000元。</t>
  </si>
  <si>
    <t>外出培训次数</t>
  </si>
  <si>
    <t>外出培训2次</t>
  </si>
  <si>
    <t>项目完工时限</t>
  </si>
  <si>
    <t>年内完成</t>
  </si>
  <si>
    <t>提高服务妇女群众的能力</t>
  </si>
  <si>
    <t>明显提高</t>
  </si>
  <si>
    <t>妇女群众满意度</t>
  </si>
  <si>
    <t>满意度95%</t>
  </si>
  <si>
    <t>农村基层组织村民小组考核奖励资金</t>
  </si>
  <si>
    <t>村民小组一类奖励比例</t>
  </si>
  <si>
    <t>村民小组一类奖励比例20%</t>
  </si>
  <si>
    <t>村民小组二类奖励比例</t>
  </si>
  <si>
    <t>70</t>
  </si>
  <si>
    <t>村民小组二类奖励比例70%</t>
  </si>
  <si>
    <t>保障村民小组运转</t>
  </si>
  <si>
    <t>正常运转</t>
  </si>
  <si>
    <t>军事及入队训练伙食费4320元</t>
  </si>
  <si>
    <t>民兵训练次数</t>
  </si>
  <si>
    <t>1.00</t>
  </si>
  <si>
    <t>保障社会安全稳定</t>
  </si>
  <si>
    <t>安全提升</t>
  </si>
  <si>
    <t>民兵满意度</t>
  </si>
  <si>
    <t>民兵满意度较高</t>
  </si>
  <si>
    <t>2026年采茶节捐款及竞拍收入专项经费39465.43元</t>
  </si>
  <si>
    <t>购买工程材料</t>
  </si>
  <si>
    <t>批次</t>
  </si>
  <si>
    <t>购买材料不少于2批次</t>
  </si>
  <si>
    <t>购买采茶节用品</t>
  </si>
  <si>
    <t>购买商品不少于2批次</t>
  </si>
  <si>
    <t>工程材料质量达标率</t>
  </si>
  <si>
    <t>工程材料质量达标率90%</t>
  </si>
  <si>
    <t>商品质量达标率</t>
  </si>
  <si>
    <t>采茶节用品质量达标率95%</t>
  </si>
  <si>
    <t>拉动茶农的经济收入</t>
  </si>
  <si>
    <t>大幅提升</t>
  </si>
  <si>
    <t>茶农的经济收入大幅提升</t>
  </si>
  <si>
    <t>2026年乡镇依法治乡工作经费，项目资金20000元，用于保障大厂乡依法治乡工作所需开支，用于办公10000元、差旅10000元。</t>
  </si>
  <si>
    <t>召开普法培训会议</t>
  </si>
  <si>
    <t>次（期）</t>
  </si>
  <si>
    <t>群众普法率</t>
  </si>
  <si>
    <t>项目完成时间</t>
  </si>
  <si>
    <t>全民增强遵法守法用法意识</t>
  </si>
  <si>
    <t>明显提升</t>
  </si>
  <si>
    <t>全民遵法守法用法意识提升</t>
  </si>
  <si>
    <t>受益对象满意度</t>
  </si>
  <si>
    <t>2026年乡镇党校建设经费，项目资金50000元，用于大厂乡开展万名党员进党校办学及农村党员培训支出经费。开支办公15000元；印刷15000元；会议10000元；差旅10000元。</t>
  </si>
  <si>
    <t>培训党员涉及行政村</t>
  </si>
  <si>
    <t>2026年乡镇党校建设经费，项目资金50000元，用于大厂乡开展万名党员进党校办学及农村党员培训支出经费。开支办公15000元；印刷15000；会议10000元；差旅10000元。</t>
  </si>
  <si>
    <t>党员培训班</t>
  </si>
  <si>
    <t>班次</t>
  </si>
  <si>
    <t>参加培训党员人数</t>
  </si>
  <si>
    <t>453</t>
  </si>
  <si>
    <t>参训党员人数</t>
  </si>
  <si>
    <t>培训天数</t>
  </si>
  <si>
    <t>购买办公用品次数</t>
  </si>
  <si>
    <t>购买办公用品3次</t>
  </si>
  <si>
    <t>培训质量要求</t>
  </si>
  <si>
    <t>按照党员培训方案进行</t>
  </si>
  <si>
    <t>培训完成时间</t>
  </si>
  <si>
    <t>培训取得效益</t>
  </si>
  <si>
    <t>使党员知国策守党纪</t>
  </si>
  <si>
    <t>接受培训党员满意度</t>
  </si>
  <si>
    <t>2026年基层党建工作计划：推进党员教育，巩固拓展主题教育成果。党员教育培训工作经费41000元，主要用于党员培训；基层（乡镇）党建工作经费200000元，用于办公费：A4纸采购3400元；设备购置费145153元；邮电费51447（网络费)</t>
  </si>
  <si>
    <t>制作展板等宣传资料</t>
  </si>
  <si>
    <t>批</t>
  </si>
  <si>
    <t>制作宣传展板</t>
  </si>
  <si>
    <t>2026年基层党建工作计划，推进党员教育，巩固主题教育成果。党员教育培训工作经费41000元，主要用于党员培训；基层（乡镇）党建工作经费200000元，用于办公费：A4纸采购3400；设备购置费145153元；邮电费51447（网络费)</t>
  </si>
  <si>
    <t>培训人数</t>
  </si>
  <si>
    <t>400</t>
  </si>
  <si>
    <t>培训人数400人</t>
  </si>
  <si>
    <t>参加培训人数</t>
  </si>
  <si>
    <t>参会人次400人</t>
  </si>
  <si>
    <t>购买办公设备次数</t>
  </si>
  <si>
    <t>购买办公设备2次</t>
  </si>
  <si>
    <t>购买办公用品10次</t>
  </si>
  <si>
    <t>采购办公设备质量标准</t>
  </si>
  <si>
    <t>按照国家合格产品质量</t>
  </si>
  <si>
    <t>办公设备质量符合标准</t>
  </si>
  <si>
    <t>扩大党员会议知晓度</t>
  </si>
  <si>
    <t>党员会议知晓度95%</t>
  </si>
  <si>
    <t>受益党员满意度</t>
  </si>
  <si>
    <t>森林保险工作经费1831.95元</t>
  </si>
  <si>
    <t>制作宣传资料</t>
  </si>
  <si>
    <t>制作宣传资料2批次</t>
  </si>
  <si>
    <t>本年度内完成</t>
  </si>
  <si>
    <t>保护森林生态环境</t>
  </si>
  <si>
    <t>持续良好循环</t>
  </si>
  <si>
    <t>保障森林生态环境持续良好循环</t>
  </si>
  <si>
    <t>国家金库退税173.88元</t>
  </si>
  <si>
    <t>购置办公用品批次</t>
  </si>
  <si>
    <t>购置办公用品1批次</t>
  </si>
  <si>
    <t>可持续性影响</t>
  </si>
  <si>
    <t>项目可持续影响时间</t>
  </si>
  <si>
    <t>年</t>
  </si>
  <si>
    <t>项目可持续影响时间1年</t>
  </si>
  <si>
    <t>2026年召开八一座谈会，凝聚军心士气，深化军民团结，座谈经费4240元</t>
  </si>
  <si>
    <t>召开座谈会</t>
  </si>
  <si>
    <t>召开座谈会1次</t>
  </si>
  <si>
    <t>深化军民团结</t>
  </si>
  <si>
    <t>退伍军人满意度</t>
  </si>
  <si>
    <t>退伍军人满意度较高</t>
  </si>
  <si>
    <t>2026年农村公路日常养护和养护工程县级配套资金共计25207元，日常养护里程15.142公里。</t>
  </si>
  <si>
    <t>乡道公里数</t>
  </si>
  <si>
    <t>8.796</t>
  </si>
  <si>
    <t>公里</t>
  </si>
  <si>
    <t>大厂乡乡道总长</t>
  </si>
  <si>
    <t>村道公里数</t>
  </si>
  <si>
    <t>6.346</t>
  </si>
  <si>
    <t>大厂乡村道总长</t>
  </si>
  <si>
    <t>延长公路使用寿命</t>
  </si>
  <si>
    <t>明显延长</t>
  </si>
  <si>
    <t>交通出行安全系数提高</t>
  </si>
  <si>
    <t>征兵专项工作经费6659.16元</t>
  </si>
  <si>
    <t>制作宣传材料</t>
  </si>
  <si>
    <t>制作宣传材料2批次</t>
  </si>
  <si>
    <t>购买办公用品</t>
  </si>
  <si>
    <t>购买办公用品1批次</t>
  </si>
  <si>
    <t>开展民兵训练培训</t>
  </si>
  <si>
    <t>开展民兵训练培训2次</t>
  </si>
  <si>
    <t>年内完成该项目</t>
  </si>
  <si>
    <t>维护社会稳定</t>
  </si>
  <si>
    <t>社会稳定水平明显提升</t>
  </si>
  <si>
    <t>健全以财政投入为主的村级组织运转经费保障制度，村级组织办公经费每年不低于5万元。</t>
  </si>
  <si>
    <t>涉及村党总支</t>
  </si>
  <si>
    <t>大厂乡村党总支5个</t>
  </si>
  <si>
    <t>召开党员大会次数</t>
  </si>
  <si>
    <t>党员大会4次</t>
  </si>
  <si>
    <t>办公用品购买不少于3次</t>
  </si>
  <si>
    <t>部门运转</t>
  </si>
  <si>
    <t>反映部门（单位）正常运转情况</t>
  </si>
  <si>
    <t>村（居）民小组党支部年活动经费不低于3000元，由州、县（市）财政按补助惯例落实。</t>
  </si>
  <si>
    <t>购买办公用品不少于4批次</t>
  </si>
  <si>
    <t>办公用品质量达标率</t>
  </si>
  <si>
    <t>100</t>
  </si>
  <si>
    <t>办公用品质量合格</t>
  </si>
  <si>
    <t>保障部门运转</t>
  </si>
  <si>
    <t>部门正常运转</t>
  </si>
  <si>
    <t>明确农村基层组织考核奖励资金纳入县财政预算</t>
  </si>
  <si>
    <t>优秀村党总支</t>
  </si>
  <si>
    <t>优秀村党总支5个</t>
  </si>
  <si>
    <t>村小组党支部一类奖励比例</t>
  </si>
  <si>
    <t>党支部一类奖励20%</t>
  </si>
  <si>
    <t>村小组党支部二类奖励比例</t>
  </si>
  <si>
    <t>党支部二类奖励70%</t>
  </si>
  <si>
    <t>保障村级运转</t>
  </si>
  <si>
    <t>村级正常运转</t>
  </si>
  <si>
    <r>
      <rPr>
        <sz val="9"/>
        <color rgb="FF000000"/>
        <rFont val="SimSun"/>
        <charset val="134"/>
      </rPr>
      <t>2026年要加强领导，强化责任，将工作落到实处，按时按质完成乡镇各项工作指标。促进经济发展、增加农民收入，强化公共服务、着力改善民生，加强社会管理、维护农村和社区稳定，推进基层民主、促进农村、社区和谐全面履行职能。</t>
    </r>
    <r>
      <rPr>
        <sz val="9"/>
        <color rgb="FF000000"/>
        <rFont val="Arial"/>
        <charset val="134"/>
      </rPr>
      <t xml:space="preserve">						</t>
    </r>
    <r>
      <rPr>
        <sz val="9"/>
        <color rgb="FF000000"/>
        <rFont val="SimSun"/>
        <charset val="134"/>
      </rPr>
      <t xml:space="preserve">
</t>
    </r>
  </si>
  <si>
    <t>开展宅基地检查（核查）次数</t>
  </si>
  <si>
    <t>开展宅基地检查（核查）</t>
  </si>
  <si>
    <t xml:space="preserve">2026年加强领导，强化责任，将工作落到实处，按时按质完成乡镇各项工作指标。促进经济发展、增加农民收入，强化公共服务、着力改善民生，加强社会管理、维护农村和社区稳定，推进基层民主、促进农村、社区和谐全面履行职能。						
</t>
  </si>
  <si>
    <t>林长制工作培训</t>
  </si>
  <si>
    <t>临时人员</t>
  </si>
  <si>
    <t>临时人员多于3人</t>
  </si>
  <si>
    <t>保障部门运转情况</t>
  </si>
  <si>
    <t>有效保障</t>
  </si>
  <si>
    <t>耕地地力保护补贴入户核实率</t>
  </si>
  <si>
    <t>积极兑付临时工工资</t>
  </si>
  <si>
    <t>提高乡镇工作人员服务水平</t>
  </si>
  <si>
    <t>乡镇工作人员服务水平明显提高</t>
  </si>
  <si>
    <t>2026年推进爱国卫生“7个专项行动”与精神文明建设、基层治理、基层党建相结合，巩固提升爱国卫生“7个专项行动”集中整治成效。推进乡镇民族团结进步事业创新发展，谱写好新时代民族团结进步新篇章，努力把梁河建设成民族团结进步示范乡镇。用于其他商品和服务支出2300元；办公支出2000元。</t>
  </si>
  <si>
    <t>制作标语布标</t>
  </si>
  <si>
    <t>2026年推进爱国卫生“7个专项行动”与精神文明建设、基层治理、基层党建相结合，巩固提升爱国卫生“7个专项行动”集中整治成效。推进乡镇民族团结进步事业创新发展，谱写好新时代民族团结进步新篇章，努力把梁河建设成民族团结进步示范乡镇。用于其他商品和服务支出2300元；办公2000元。</t>
  </si>
  <si>
    <t>办公用品质量达标率100%</t>
  </si>
  <si>
    <t>推进民族团结进步创新发展</t>
  </si>
  <si>
    <t>有效推进</t>
  </si>
  <si>
    <t>民族团结进步创新发展有效推进</t>
  </si>
  <si>
    <t>养成爱护环境卫生的好习惯</t>
  </si>
  <si>
    <t>明显改善卫生环境</t>
  </si>
  <si>
    <t>董美兰、董仙存、王安芝、杨云松、吴付兰5人遗属补助</t>
  </si>
  <si>
    <t>发放遗属补助人数</t>
  </si>
  <si>
    <t>发放董美兰、董仙存、王安芝、杨云松、吴付兰5人遗属生活补助</t>
  </si>
  <si>
    <t>遗属生活补助增加</t>
  </si>
  <si>
    <t>155000</t>
  </si>
  <si>
    <t>元</t>
  </si>
  <si>
    <t>补助对象满意度</t>
  </si>
  <si>
    <t>发放孙正芹、张学仙、李子芹3人遗属生活补助</t>
  </si>
  <si>
    <t>成本指标</t>
  </si>
  <si>
    <t>经济成本指标</t>
  </si>
  <si>
    <t>经济成本增加</t>
  </si>
  <si>
    <t>本年度绩效目标包括乡人大开展人大代表活动、召开人大代表述职活动，召开人代会，组织人大代表外出参观考察等事宜。</t>
  </si>
  <si>
    <t>本年度绩效目标乡人大开展人大代表活动、召开人大代表述职述职活动，召开人代会，组织人大代表外出参观考察等事宜。</t>
  </si>
  <si>
    <t>购买办公用品批次</t>
  </si>
  <si>
    <t>代表外出考察学习</t>
  </si>
  <si>
    <t>办公用品验收合格率</t>
  </si>
  <si>
    <t>办公用品验收合格率90%</t>
  </si>
  <si>
    <t>外出考察学习率</t>
  </si>
  <si>
    <t>外出考察学习率90%</t>
  </si>
  <si>
    <t>外出考察</t>
  </si>
  <si>
    <t>提高自身服务能力</t>
  </si>
  <si>
    <t>人大代表满意度</t>
  </si>
  <si>
    <t>2026年开展好本乡团委工作，对全乡青少年社团组织进行指导和管理。协助党组织管理、选拔和培训团干部、组织开展双推进工作、负责全乡团员青少年的思想理论教育和文化活动规划，组织实施青年志愿者活动规划，用于差旅费10000元。</t>
  </si>
  <si>
    <t>外出培训</t>
  </si>
  <si>
    <t>2026年开展好本乡团委工作，对全乡青少年社团组织进行指导和管理。协助党组织管理、选拔和培训团干部、组织开展双推进工作、负责全乡团员青少年的思想理论教育和文化活动规划，组织实施青年自愿者活动规划，用于差旅10000元。</t>
  </si>
  <si>
    <t>团干部培训会</t>
  </si>
  <si>
    <t>对全乡青少年进行指导和管理</t>
  </si>
  <si>
    <t>使青少年健康成长</t>
  </si>
  <si>
    <t>2026年政协委员视察经费，项目资金10000元，用于差旅费10000元。</t>
  </si>
  <si>
    <t>2026年政协委员视察经费，项目资金10000元，用于差旅10000元。</t>
  </si>
  <si>
    <t>300</t>
  </si>
  <si>
    <t>参会人数300人</t>
  </si>
  <si>
    <t>委员外出视察</t>
  </si>
  <si>
    <t>会议参会率</t>
  </si>
  <si>
    <t>会议参会率90%</t>
  </si>
  <si>
    <t>扩大会议知晓率</t>
  </si>
  <si>
    <t>会议知晓率90%</t>
  </si>
  <si>
    <t>乡镇宣传、宗教、综治维稳工作经费</t>
  </si>
  <si>
    <t>2026年乡镇宣传工作经费，用于保证我乡宣传工作顺利开展，日常宣传经费及办公室采购、书籍购买等方面；乡镇宗教工作经费，项目资金1万元，用于保障大厂乡开展大厂乡宗教工作开支费用；乡镇综治维稳工作经费，用于保障乡党委、政府开展综治维稳工作。</t>
  </si>
  <si>
    <t>重点人员外出维稳</t>
  </si>
  <si>
    <t xml:space="preserve">重点人员外出维稳10次
</t>
  </si>
  <si>
    <t>制作展板</t>
  </si>
  <si>
    <t>购买桌椅</t>
  </si>
  <si>
    <t>套</t>
  </si>
  <si>
    <t>重点人员外出维稳率</t>
  </si>
  <si>
    <t xml:space="preserve">重点人员外出维稳率95%
</t>
  </si>
  <si>
    <t>展板质量</t>
  </si>
  <si>
    <t>符合国家质量标准</t>
  </si>
  <si>
    <t>扩大宣传乡镇中心工作力度</t>
  </si>
  <si>
    <t>提高群众的知晓度</t>
  </si>
  <si>
    <t>积极有效推进民族宗教工作</t>
  </si>
  <si>
    <t>显著提升</t>
  </si>
  <si>
    <t>维护乡镇治安稳定</t>
  </si>
  <si>
    <t>减少村民纠纷</t>
  </si>
  <si>
    <t xml:space="preserve">维护乡镇治安稳定
</t>
  </si>
  <si>
    <t>2026年资金预算用于承担我乡退役军人、军属春节八一慰问开支，改善办公条件，提高办公效率，更好、更快地为退役军人、军属提供经费保障。</t>
  </si>
  <si>
    <t>慰问人数</t>
  </si>
  <si>
    <t>2026年资金预算用于承当我乡退役军人、军属春节八一慰问开支，改善办公条件，提高办公效率，更好、更快的为退役军人、军属提供经费保障。</t>
  </si>
  <si>
    <t>办公用品合格率</t>
  </si>
  <si>
    <t>办公用品合格率100%</t>
  </si>
  <si>
    <t>慰问对象生活质量</t>
  </si>
  <si>
    <t>提升</t>
  </si>
  <si>
    <t>提升服务能力</t>
  </si>
  <si>
    <t>提升服务水平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</si>
  <si>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</si>
  <si>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</si>
  <si>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</si>
  <si>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</si>
  <si>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</si>
  <si>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</si>
  <si>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</si>
  <si>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</si>
  <si>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</si>
  <si>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</si>
  <si>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</si>
  <si>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</si>
  <si>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</si>
  <si>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</si>
  <si>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</si>
  <si>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</si>
  <si>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</si>
  <si>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</si>
  <si>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复印机</t>
  </si>
  <si>
    <t>台式电脑</t>
  </si>
  <si>
    <t>台式计算机</t>
  </si>
  <si>
    <t>彩色打印机</t>
  </si>
  <si>
    <t>A4彩色打印机</t>
  </si>
  <si>
    <t>台</t>
  </si>
  <si>
    <t>喷墨打印机</t>
  </si>
  <si>
    <t>打印机</t>
  </si>
  <si>
    <t>A4黑白打印机</t>
  </si>
  <si>
    <t>激光打印机</t>
  </si>
  <si>
    <t>笔记本</t>
  </si>
  <si>
    <t>便携式计算机</t>
  </si>
  <si>
    <t>笔记本电脑</t>
  </si>
  <si>
    <t>多功能一体机</t>
  </si>
  <si>
    <t>复印纸</t>
  </si>
  <si>
    <t>件</t>
  </si>
  <si>
    <t>扫描仪</t>
  </si>
  <si>
    <t>碎纸机</t>
  </si>
  <si>
    <t>电脑主机</t>
  </si>
  <si>
    <t>办公椅</t>
  </si>
  <si>
    <t>把</t>
  </si>
  <si>
    <t>办公桌</t>
  </si>
  <si>
    <t>后勤人员生活补助</t>
  </si>
  <si>
    <t>物业管理服务</t>
  </si>
  <si>
    <t>加油</t>
  </si>
  <si>
    <t>车辆加油、添加燃料服务</t>
  </si>
  <si>
    <t>维修和保养</t>
  </si>
  <si>
    <t>车辆维修和保养服务</t>
  </si>
  <si>
    <t>保险</t>
  </si>
  <si>
    <t>机动车保险服务</t>
  </si>
  <si>
    <t>预算08表</t>
  </si>
  <si>
    <t>政府购买服务项目</t>
  </si>
  <si>
    <t>政府购买服务目录</t>
  </si>
  <si>
    <t>说明:本单位无政府购买服务预算。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</si>
  <si>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</si>
  <si>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</si>
  <si>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</si>
  <si>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</si>
  <si>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</si>
  <si>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</si>
  <si>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</si>
  <si>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</si>
  <si>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</si>
  <si>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</si>
  <si>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</si>
  <si>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</si>
  <si>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</si>
  <si>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</si>
  <si>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</si>
  <si>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</si>
  <si>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</si>
  <si>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</si>
  <si>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</si>
  <si>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</si>
  <si>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</si>
  <si>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</si>
  <si>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</si>
  <si>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</si>
  <si>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</si>
  <si>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</si>
  <si>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</si>
  <si>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本单位无上级转移支付补助项目支出预算。</t>
    </r>
  </si>
  <si>
    <t>预算12表</t>
  </si>
  <si>
    <t>项目级次</t>
  </si>
  <si>
    <t>116 其他人员支出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</si>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</sst>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7" xfId="50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"2026"&amp;"年部门财务收支预算总表"</f>
        <v>2026年部门财务收支预算总表</v>
      </c>
      <c r="B2" s="197"/>
      <c r="C2" s="197"/>
      <c r="D2" s="197"/>
    </row>
    <row r="3" ht="18.75" customHeight="1" spans="1:4">
      <c r="A3" s="195" t="str">
        <f>"单位名称："&amp;"梁河县大厂乡人民政府"</f>
        <v>单位名称：梁河县大厂乡人民政府</v>
      </c>
      <c r="B3" s="195"/>
      <c r="C3" s="198"/>
      <c r="D3" s="196" t="s">
        <v>1</v>
      </c>
    </row>
    <row r="4" ht="18.75" customHeight="1" spans="1:4">
      <c r="A4" s="154" t="s">
        <v>2</v>
      </c>
      <c r="B4" s="154"/>
      <c r="C4" s="154" t="s">
        <v>3</v>
      </c>
      <c r="D4" s="154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2" t="s">
        <v>7</v>
      </c>
      <c r="B6" s="153">
        <v>11792317.71</v>
      </c>
      <c r="C6" s="152" t="str">
        <f>"一"&amp;"、"&amp;"一般公共服务支出"</f>
        <v>一、一般公共服务支出</v>
      </c>
      <c r="D6" s="153">
        <v>3752804.38</v>
      </c>
    </row>
    <row r="7" ht="18.75" customHeight="1" spans="1:4">
      <c r="A7" s="152" t="s">
        <v>8</v>
      </c>
      <c r="B7" s="153"/>
      <c r="C7" s="152" t="str">
        <f>"二"&amp;"、"&amp;"公共安全支出"</f>
        <v>二、公共安全支出</v>
      </c>
      <c r="D7" s="153">
        <v>25219.16</v>
      </c>
    </row>
    <row r="8" ht="18.75" customHeight="1" spans="1:4">
      <c r="A8" s="152" t="s">
        <v>9</v>
      </c>
      <c r="B8" s="153"/>
      <c r="C8" s="152" t="str">
        <f>"三"&amp;"、"&amp;"社会保障和就业支出"</f>
        <v>三、社会保障和就业支出</v>
      </c>
      <c r="D8" s="153">
        <v>1521587.8</v>
      </c>
    </row>
    <row r="9" ht="18.75" customHeight="1" spans="1:4">
      <c r="A9" s="152" t="s">
        <v>10</v>
      </c>
      <c r="B9" s="153"/>
      <c r="C9" s="152" t="str">
        <f>"四"&amp;"、"&amp;"卫生健康支出"</f>
        <v>四、卫生健康支出</v>
      </c>
      <c r="D9" s="153">
        <v>373135.2</v>
      </c>
    </row>
    <row r="10" ht="18.75" customHeight="1" spans="1:4">
      <c r="A10" s="152" t="s">
        <v>11</v>
      </c>
      <c r="B10" s="153">
        <v>61791.65</v>
      </c>
      <c r="C10" s="152" t="str">
        <f>"五"&amp;"、"&amp;"农林水支出"</f>
        <v>五、农林水支出</v>
      </c>
      <c r="D10" s="153">
        <v>5526839.82</v>
      </c>
    </row>
    <row r="11" ht="18.75" customHeight="1" spans="1:4">
      <c r="A11" s="152" t="s">
        <v>12</v>
      </c>
      <c r="B11" s="153"/>
      <c r="C11" s="152" t="str">
        <f>"六"&amp;"、"&amp;"交通运输支出"</f>
        <v>六、交通运输支出</v>
      </c>
      <c r="D11" s="153">
        <v>25207</v>
      </c>
    </row>
    <row r="12" ht="18.75" customHeight="1" spans="1:4">
      <c r="A12" s="152" t="s">
        <v>13</v>
      </c>
      <c r="B12" s="153"/>
      <c r="C12" s="152" t="str">
        <f>"七"&amp;"、"&amp;"住房保障支出"</f>
        <v>七、住房保障支出</v>
      </c>
      <c r="D12" s="153">
        <v>629316</v>
      </c>
    </row>
    <row r="13" ht="18.75" customHeight="1" spans="1:4">
      <c r="A13" s="152" t="s">
        <v>14</v>
      </c>
      <c r="B13" s="153"/>
      <c r="C13" s="152"/>
      <c r="D13" s="153"/>
    </row>
    <row r="14" ht="18.75" customHeight="1" spans="1:4">
      <c r="A14" s="152" t="s">
        <v>15</v>
      </c>
      <c r="B14" s="153"/>
      <c r="C14" s="152"/>
      <c r="D14" s="153"/>
    </row>
    <row r="15" ht="18.75" customHeight="1" spans="1:4">
      <c r="A15" s="152" t="s">
        <v>16</v>
      </c>
      <c r="B15" s="153">
        <v>61791.65</v>
      </c>
      <c r="C15" s="152"/>
      <c r="D15" s="153"/>
    </row>
    <row r="16" ht="18.75" customHeight="1" spans="1:4">
      <c r="A16" s="152"/>
      <c r="B16" s="153"/>
      <c r="C16" s="152"/>
      <c r="D16" s="153"/>
    </row>
    <row r="17" ht="18.75" customHeight="1" spans="1:4">
      <c r="A17" s="152"/>
      <c r="B17" s="153"/>
      <c r="C17" s="152"/>
      <c r="D17" s="153"/>
    </row>
    <row r="18" ht="18.75" customHeight="1" spans="1:4">
      <c r="A18" s="152"/>
      <c r="B18" s="153"/>
      <c r="C18" s="152"/>
      <c r="D18" s="153"/>
    </row>
    <row r="19" ht="18.75" customHeight="1" spans="1:4">
      <c r="A19" s="152"/>
      <c r="B19" s="153"/>
      <c r="C19" s="152"/>
      <c r="D19" s="153"/>
    </row>
    <row r="20" ht="18.75" customHeight="1" spans="1:4">
      <c r="A20" s="152"/>
      <c r="B20" s="153"/>
      <c r="C20" s="152"/>
      <c r="D20" s="153"/>
    </row>
    <row r="21" ht="18.75" customHeight="1" spans="1:4">
      <c r="A21" s="152"/>
      <c r="B21" s="153"/>
      <c r="C21" s="152"/>
      <c r="D21" s="153"/>
    </row>
    <row r="22" ht="18.75" customHeight="1" spans="1:4">
      <c r="A22" s="152"/>
      <c r="B22" s="153"/>
      <c r="C22" s="152"/>
      <c r="D22" s="153"/>
    </row>
    <row r="23" ht="18.75" customHeight="1" spans="1:4">
      <c r="A23" s="152"/>
      <c r="B23" s="153"/>
      <c r="C23" s="152"/>
      <c r="D23" s="153"/>
    </row>
    <row r="24" ht="18.75" customHeight="1" spans="1:4">
      <c r="A24" s="152"/>
      <c r="B24" s="153"/>
      <c r="C24" s="152"/>
      <c r="D24" s="153"/>
    </row>
    <row r="25" ht="18.75" customHeight="1" spans="1:4">
      <c r="A25" s="152"/>
      <c r="B25" s="153"/>
      <c r="C25" s="152"/>
      <c r="D25" s="153"/>
    </row>
    <row r="26" ht="18.75" customHeight="1" spans="1:4">
      <c r="A26" s="152"/>
      <c r="B26" s="153"/>
      <c r="C26" s="152"/>
      <c r="D26" s="153"/>
    </row>
    <row r="27" ht="18.75" customHeight="1" spans="1:4">
      <c r="A27" s="152"/>
      <c r="B27" s="153"/>
      <c r="C27" s="152"/>
      <c r="D27" s="153"/>
    </row>
    <row r="28" ht="18.75" customHeight="1" spans="1:4">
      <c r="A28" s="152"/>
      <c r="B28" s="153"/>
      <c r="C28" s="152"/>
      <c r="D28" s="153"/>
    </row>
    <row r="29" ht="18.75" customHeight="1" spans="1:4">
      <c r="A29" s="152"/>
      <c r="B29" s="153"/>
      <c r="C29" s="152"/>
      <c r="D29" s="153"/>
    </row>
    <row r="30" ht="18.75" customHeight="1" spans="1:4">
      <c r="A30" s="152"/>
      <c r="B30" s="153"/>
      <c r="C30" s="152"/>
      <c r="D30" s="153"/>
    </row>
    <row r="31" ht="18.75" customHeight="1" spans="1:4">
      <c r="A31" s="152"/>
      <c r="B31" s="153"/>
      <c r="C31" s="152"/>
      <c r="D31" s="153"/>
    </row>
    <row r="32" ht="18.75" customHeight="1" spans="1:4">
      <c r="A32" s="152" t="s">
        <v>17</v>
      </c>
      <c r="B32" s="153">
        <v>11854109.36</v>
      </c>
      <c r="C32" s="152" t="s">
        <v>18</v>
      </c>
      <c r="D32" s="153">
        <v>11854109.36</v>
      </c>
    </row>
    <row r="33" ht="18.75" customHeight="1" spans="1:4">
      <c r="A33" s="152" t="s">
        <v>19</v>
      </c>
      <c r="B33" s="153"/>
      <c r="C33" s="152" t="s">
        <v>20</v>
      </c>
      <c r="D33" s="153"/>
    </row>
    <row r="34" ht="18.75" customHeight="1" spans="1:4">
      <c r="A34" s="152" t="s">
        <v>21</v>
      </c>
      <c r="B34" s="153"/>
      <c r="C34" s="152" t="s">
        <v>21</v>
      </c>
      <c r="D34" s="153"/>
    </row>
    <row r="35" ht="18.75" customHeight="1" spans="1:4">
      <c r="A35" s="152" t="s">
        <v>22</v>
      </c>
      <c r="B35" s="153"/>
      <c r="C35" s="152" t="s">
        <v>23</v>
      </c>
      <c r="D35" s="153"/>
    </row>
    <row r="36" ht="18.75" customHeight="1" spans="1:4">
      <c r="A36" s="152" t="s">
        <v>24</v>
      </c>
      <c r="B36" s="153">
        <v>11854109.36</v>
      </c>
      <c r="C36" s="152" t="s">
        <v>25</v>
      </c>
      <c r="D36" s="153">
        <v>11854109.36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90"/>
      <c r="E1" s="90"/>
      <c r="F1" s="123" t="s">
        <v>735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736</v>
      </c>
      <c r="C2" s="125"/>
      <c r="D2" s="126"/>
      <c r="E2" s="126"/>
      <c r="F2" s="126"/>
    </row>
    <row r="3" ht="13.5" customHeight="1" spans="1:6">
      <c r="A3" s="127" t="str">
        <f>"单位名称："&amp;"梁河县大厂乡人民政府"</f>
        <v>单位名称：梁河县大厂乡人民政府</v>
      </c>
      <c r="B3" s="127" t="s">
        <v>737</v>
      </c>
      <c r="C3" s="128"/>
      <c r="D3" s="90"/>
      <c r="E3" s="90"/>
      <c r="F3" s="123" t="s">
        <v>1</v>
      </c>
    </row>
    <row r="4" ht="19.5" customHeight="1" spans="1:6">
      <c r="A4" s="129" t="s">
        <v>217</v>
      </c>
      <c r="B4" s="130" t="s">
        <v>48</v>
      </c>
      <c r="C4" s="129" t="s">
        <v>49</v>
      </c>
      <c r="D4" s="12" t="s">
        <v>738</v>
      </c>
      <c r="E4" s="13"/>
      <c r="F4" s="14"/>
    </row>
    <row r="5" ht="18.75" customHeight="1" spans="1:6">
      <c r="A5" s="131"/>
      <c r="B5" s="132"/>
      <c r="C5" s="131"/>
      <c r="D5" s="70" t="s">
        <v>30</v>
      </c>
      <c r="E5" s="12" t="s">
        <v>52</v>
      </c>
      <c r="F5" s="70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4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739</v>
      </c>
      <c r="B9" s="137" t="s">
        <v>739</v>
      </c>
      <c r="C9" s="138" t="s">
        <v>739</v>
      </c>
      <c r="D9" s="84"/>
      <c r="E9" s="134"/>
      <c r="F9" s="134"/>
    </row>
    <row r="10" ht="18.75" customHeight="1" spans="1:6">
      <c r="A10" s="139" t="s">
        <v>740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8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741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"单位名称："&amp;"梁河县大厂乡人民政府"</f>
        <v>单位名称：梁河县大厂乡人民政府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742</v>
      </c>
      <c r="B4" s="101" t="s">
        <v>743</v>
      </c>
      <c r="C4" s="101" t="s">
        <v>744</v>
      </c>
      <c r="D4" s="101" t="s">
        <v>745</v>
      </c>
      <c r="E4" s="101" t="s">
        <v>746</v>
      </c>
      <c r="F4" s="101" t="s">
        <v>747</v>
      </c>
      <c r="G4" s="48" t="s">
        <v>224</v>
      </c>
      <c r="H4" s="48"/>
      <c r="I4" s="48"/>
      <c r="J4" s="48"/>
      <c r="K4" s="114"/>
      <c r="L4" s="48"/>
      <c r="M4" s="48"/>
      <c r="N4" s="48"/>
      <c r="O4" s="73"/>
      <c r="P4" s="114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748</v>
      </c>
      <c r="J5" s="102" t="s">
        <v>749</v>
      </c>
      <c r="K5" s="115" t="s">
        <v>750</v>
      </c>
      <c r="L5" s="116" t="s">
        <v>751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752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/>
      <c r="G8" s="23">
        <v>310022</v>
      </c>
      <c r="H8" s="23">
        <v>310022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 t="shared" ref="A9:A10" si="0">"     "&amp;"一般公用经费"</f>
        <v>     一般公用经费</v>
      </c>
      <c r="B9" s="106" t="s">
        <v>753</v>
      </c>
      <c r="C9" s="106" t="s">
        <v>753</v>
      </c>
      <c r="D9" s="107" t="s">
        <v>676</v>
      </c>
      <c r="E9" s="108">
        <v>2</v>
      </c>
      <c r="F9" s="23"/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一般公用经费</v>
      </c>
      <c r="B10" s="106" t="s">
        <v>754</v>
      </c>
      <c r="C10" s="106" t="s">
        <v>755</v>
      </c>
      <c r="D10" s="107" t="s">
        <v>676</v>
      </c>
      <c r="E10" s="108">
        <v>2</v>
      </c>
      <c r="F10" s="23"/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ref="A11:A30" si="1">"     "&amp;"乡镇基层党建工作经费"</f>
        <v>     乡镇基层党建工作经费</v>
      </c>
      <c r="B11" s="106" t="s">
        <v>756</v>
      </c>
      <c r="C11" s="106" t="s">
        <v>757</v>
      </c>
      <c r="D11" s="107" t="s">
        <v>758</v>
      </c>
      <c r="E11" s="108">
        <v>1</v>
      </c>
      <c r="F11" s="23"/>
      <c r="G11" s="23">
        <v>2600</v>
      </c>
      <c r="H11" s="23">
        <v>2600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si="1"/>
        <v>     乡镇基层党建工作经费</v>
      </c>
      <c r="B12" s="106" t="s">
        <v>759</v>
      </c>
      <c r="C12" s="106" t="s">
        <v>757</v>
      </c>
      <c r="D12" s="107" t="s">
        <v>758</v>
      </c>
      <c r="E12" s="108">
        <v>1</v>
      </c>
      <c r="F12" s="23"/>
      <c r="G12" s="23">
        <v>3800</v>
      </c>
      <c r="H12" s="23">
        <v>3800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5" t="str">
        <f t="shared" si="1"/>
        <v>     乡镇基层党建工作经费</v>
      </c>
      <c r="B13" s="106" t="s">
        <v>760</v>
      </c>
      <c r="C13" s="106" t="s">
        <v>761</v>
      </c>
      <c r="D13" s="107" t="s">
        <v>758</v>
      </c>
      <c r="E13" s="108">
        <v>1</v>
      </c>
      <c r="F13" s="23"/>
      <c r="G13" s="23">
        <v>2800</v>
      </c>
      <c r="H13" s="23">
        <v>2800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5" t="str">
        <f t="shared" si="1"/>
        <v>     乡镇基层党建工作经费</v>
      </c>
      <c r="B14" s="106" t="s">
        <v>762</v>
      </c>
      <c r="C14" s="106" t="s">
        <v>761</v>
      </c>
      <c r="D14" s="107" t="s">
        <v>758</v>
      </c>
      <c r="E14" s="108">
        <v>1</v>
      </c>
      <c r="F14" s="23"/>
      <c r="G14" s="23">
        <v>1500</v>
      </c>
      <c r="H14" s="23">
        <v>1500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5" t="str">
        <f t="shared" si="1"/>
        <v>     乡镇基层党建工作经费</v>
      </c>
      <c r="B15" s="106" t="s">
        <v>762</v>
      </c>
      <c r="C15" s="106" t="s">
        <v>761</v>
      </c>
      <c r="D15" s="107" t="s">
        <v>758</v>
      </c>
      <c r="E15" s="108">
        <v>3</v>
      </c>
      <c r="F15" s="23"/>
      <c r="G15" s="23">
        <v>7800</v>
      </c>
      <c r="H15" s="23">
        <v>7800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5" t="str">
        <f t="shared" si="1"/>
        <v>     乡镇基层党建工作经费</v>
      </c>
      <c r="B16" s="106" t="s">
        <v>763</v>
      </c>
      <c r="C16" s="106" t="s">
        <v>764</v>
      </c>
      <c r="D16" s="107" t="s">
        <v>758</v>
      </c>
      <c r="E16" s="108">
        <v>1</v>
      </c>
      <c r="F16" s="23"/>
      <c r="G16" s="23">
        <v>5500</v>
      </c>
      <c r="H16" s="23">
        <v>5500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5" t="str">
        <f t="shared" si="1"/>
        <v>     乡镇基层党建工作经费</v>
      </c>
      <c r="B17" s="106" t="s">
        <v>765</v>
      </c>
      <c r="C17" s="106" t="s">
        <v>764</v>
      </c>
      <c r="D17" s="107" t="s">
        <v>758</v>
      </c>
      <c r="E17" s="108">
        <v>1</v>
      </c>
      <c r="F17" s="23"/>
      <c r="G17" s="23">
        <v>6400</v>
      </c>
      <c r="H17" s="23">
        <v>6400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5" t="str">
        <f t="shared" si="1"/>
        <v>     乡镇基层党建工作经费</v>
      </c>
      <c r="B18" s="106" t="s">
        <v>766</v>
      </c>
      <c r="C18" s="106" t="s">
        <v>766</v>
      </c>
      <c r="D18" s="107" t="s">
        <v>758</v>
      </c>
      <c r="E18" s="108">
        <v>2</v>
      </c>
      <c r="F18" s="23"/>
      <c r="G18" s="23">
        <v>3600</v>
      </c>
      <c r="H18" s="23">
        <v>3600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5" t="str">
        <f t="shared" si="1"/>
        <v>     乡镇基层党建工作经费</v>
      </c>
      <c r="B19" s="106" t="s">
        <v>753</v>
      </c>
      <c r="C19" s="106" t="s">
        <v>753</v>
      </c>
      <c r="D19" s="107" t="s">
        <v>758</v>
      </c>
      <c r="E19" s="108">
        <v>1</v>
      </c>
      <c r="F19" s="23"/>
      <c r="G19" s="23">
        <v>9600</v>
      </c>
      <c r="H19" s="23">
        <v>9600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5" t="str">
        <f t="shared" si="1"/>
        <v>     乡镇基层党建工作经费</v>
      </c>
      <c r="B20" s="106" t="s">
        <v>753</v>
      </c>
      <c r="C20" s="106" t="s">
        <v>753</v>
      </c>
      <c r="D20" s="107" t="s">
        <v>758</v>
      </c>
      <c r="E20" s="108">
        <v>1</v>
      </c>
      <c r="F20" s="23"/>
      <c r="G20" s="23">
        <v>9000</v>
      </c>
      <c r="H20" s="23">
        <v>9000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5" t="str">
        <f t="shared" si="1"/>
        <v>     乡镇基层党建工作经费</v>
      </c>
      <c r="B21" s="106" t="s">
        <v>753</v>
      </c>
      <c r="C21" s="106" t="s">
        <v>753</v>
      </c>
      <c r="D21" s="107" t="s">
        <v>758</v>
      </c>
      <c r="E21" s="108">
        <v>1</v>
      </c>
      <c r="F21" s="23"/>
      <c r="G21" s="23">
        <v>9800</v>
      </c>
      <c r="H21" s="23">
        <v>9800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5" t="str">
        <f t="shared" si="1"/>
        <v>     乡镇基层党建工作经费</v>
      </c>
      <c r="B22" s="106" t="s">
        <v>767</v>
      </c>
      <c r="C22" s="106" t="s">
        <v>767</v>
      </c>
      <c r="D22" s="107" t="s">
        <v>768</v>
      </c>
      <c r="E22" s="108">
        <v>231</v>
      </c>
      <c r="F22" s="23"/>
      <c r="G22" s="23">
        <v>39270</v>
      </c>
      <c r="H22" s="23">
        <v>39270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5" t="str">
        <f t="shared" si="1"/>
        <v>     乡镇基层党建工作经费</v>
      </c>
      <c r="B23" s="106" t="s">
        <v>769</v>
      </c>
      <c r="C23" s="106" t="s">
        <v>769</v>
      </c>
      <c r="D23" s="107" t="s">
        <v>758</v>
      </c>
      <c r="E23" s="108">
        <v>1</v>
      </c>
      <c r="F23" s="23"/>
      <c r="G23" s="23">
        <v>6500</v>
      </c>
      <c r="H23" s="23">
        <v>6500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5" t="str">
        <f t="shared" si="1"/>
        <v>     乡镇基层党建工作经费</v>
      </c>
      <c r="B24" s="106" t="s">
        <v>770</v>
      </c>
      <c r="C24" s="106" t="s">
        <v>770</v>
      </c>
      <c r="D24" s="107" t="s">
        <v>758</v>
      </c>
      <c r="E24" s="108">
        <v>1</v>
      </c>
      <c r="F24" s="23"/>
      <c r="G24" s="23">
        <v>1200</v>
      </c>
      <c r="H24" s="23">
        <v>1200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105" t="str">
        <f t="shared" si="1"/>
        <v>     乡镇基层党建工作经费</v>
      </c>
      <c r="B25" s="106" t="s">
        <v>771</v>
      </c>
      <c r="C25" s="106" t="s">
        <v>755</v>
      </c>
      <c r="D25" s="107" t="s">
        <v>758</v>
      </c>
      <c r="E25" s="108">
        <v>1</v>
      </c>
      <c r="F25" s="23"/>
      <c r="G25" s="23">
        <v>4000</v>
      </c>
      <c r="H25" s="23">
        <v>4000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52.5" customHeight="1" spans="1:17">
      <c r="A26" s="105" t="str">
        <f t="shared" si="1"/>
        <v>     乡镇基层党建工作经费</v>
      </c>
      <c r="B26" s="106" t="s">
        <v>754</v>
      </c>
      <c r="C26" s="106" t="s">
        <v>755</v>
      </c>
      <c r="D26" s="107" t="s">
        <v>758</v>
      </c>
      <c r="E26" s="108">
        <v>2</v>
      </c>
      <c r="F26" s="23"/>
      <c r="G26" s="23">
        <v>10806</v>
      </c>
      <c r="H26" s="23">
        <v>10806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52.5" customHeight="1" spans="1:17">
      <c r="A27" s="105" t="str">
        <f t="shared" si="1"/>
        <v>     乡镇基层党建工作经费</v>
      </c>
      <c r="B27" s="106" t="s">
        <v>755</v>
      </c>
      <c r="C27" s="106" t="s">
        <v>755</v>
      </c>
      <c r="D27" s="107" t="s">
        <v>758</v>
      </c>
      <c r="E27" s="108">
        <v>1</v>
      </c>
      <c r="F27" s="23"/>
      <c r="G27" s="23">
        <v>4390</v>
      </c>
      <c r="H27" s="23">
        <v>4390</v>
      </c>
      <c r="I27" s="23"/>
      <c r="J27" s="23"/>
      <c r="K27" s="23"/>
      <c r="L27" s="23"/>
      <c r="M27" s="23"/>
      <c r="N27" s="23"/>
      <c r="O27" s="23"/>
      <c r="P27" s="23"/>
      <c r="Q27" s="23"/>
    </row>
    <row r="28" ht="52.5" customHeight="1" spans="1:17">
      <c r="A28" s="105" t="str">
        <f t="shared" si="1"/>
        <v>     乡镇基层党建工作经费</v>
      </c>
      <c r="B28" s="106" t="s">
        <v>755</v>
      </c>
      <c r="C28" s="106" t="s">
        <v>755</v>
      </c>
      <c r="D28" s="107" t="s">
        <v>758</v>
      </c>
      <c r="E28" s="108">
        <v>1</v>
      </c>
      <c r="F28" s="23"/>
      <c r="G28" s="23">
        <v>4403</v>
      </c>
      <c r="H28" s="23">
        <v>4403</v>
      </c>
      <c r="I28" s="23"/>
      <c r="J28" s="23"/>
      <c r="K28" s="23"/>
      <c r="L28" s="23"/>
      <c r="M28" s="23"/>
      <c r="N28" s="23"/>
      <c r="O28" s="23"/>
      <c r="P28" s="23"/>
      <c r="Q28" s="23"/>
    </row>
    <row r="29" ht="52.5" customHeight="1" spans="1:17">
      <c r="A29" s="105" t="str">
        <f t="shared" si="1"/>
        <v>     乡镇基层党建工作经费</v>
      </c>
      <c r="B29" s="106" t="s">
        <v>755</v>
      </c>
      <c r="C29" s="106" t="s">
        <v>755</v>
      </c>
      <c r="D29" s="107" t="s">
        <v>758</v>
      </c>
      <c r="E29" s="108">
        <v>1</v>
      </c>
      <c r="F29" s="23"/>
      <c r="G29" s="23">
        <v>5783</v>
      </c>
      <c r="H29" s="23">
        <v>5783</v>
      </c>
      <c r="I29" s="23"/>
      <c r="J29" s="23"/>
      <c r="K29" s="23"/>
      <c r="L29" s="23"/>
      <c r="M29" s="23"/>
      <c r="N29" s="23"/>
      <c r="O29" s="23"/>
      <c r="P29" s="23"/>
      <c r="Q29" s="23"/>
    </row>
    <row r="30" ht="52.5" customHeight="1" spans="1:17">
      <c r="A30" s="105" t="str">
        <f t="shared" si="1"/>
        <v>     乡镇基层党建工作经费</v>
      </c>
      <c r="B30" s="106" t="s">
        <v>755</v>
      </c>
      <c r="C30" s="106" t="s">
        <v>755</v>
      </c>
      <c r="D30" s="107" t="s">
        <v>758</v>
      </c>
      <c r="E30" s="108">
        <v>2</v>
      </c>
      <c r="F30" s="23"/>
      <c r="G30" s="23">
        <v>9700</v>
      </c>
      <c r="H30" s="23">
        <v>9700</v>
      </c>
      <c r="I30" s="23"/>
      <c r="J30" s="23"/>
      <c r="K30" s="23"/>
      <c r="L30" s="23"/>
      <c r="M30" s="23"/>
      <c r="N30" s="23"/>
      <c r="O30" s="23"/>
      <c r="P30" s="23"/>
      <c r="Q30" s="23"/>
    </row>
    <row r="31" ht="52.5" customHeight="1" spans="1:17">
      <c r="A31" s="105" t="str">
        <f t="shared" ref="A31:A32" si="2">"     "&amp;"乡镇宣传、宗教、综治维稳工作经费"</f>
        <v>     乡镇宣传、宗教、综治维稳工作经费</v>
      </c>
      <c r="B31" s="106" t="s">
        <v>772</v>
      </c>
      <c r="C31" s="106" t="s">
        <v>772</v>
      </c>
      <c r="D31" s="107" t="s">
        <v>773</v>
      </c>
      <c r="E31" s="108">
        <v>5</v>
      </c>
      <c r="F31" s="23"/>
      <c r="G31" s="23">
        <v>2000</v>
      </c>
      <c r="H31" s="23">
        <v>2000</v>
      </c>
      <c r="I31" s="23"/>
      <c r="J31" s="23"/>
      <c r="K31" s="23"/>
      <c r="L31" s="23"/>
      <c r="M31" s="23"/>
      <c r="N31" s="23"/>
      <c r="O31" s="23"/>
      <c r="P31" s="23"/>
      <c r="Q31" s="23"/>
    </row>
    <row r="32" ht="52.5" customHeight="1" spans="1:17">
      <c r="A32" s="105" t="str">
        <f t="shared" si="2"/>
        <v>     乡镇宣传、宗教、综治维稳工作经费</v>
      </c>
      <c r="B32" s="106" t="s">
        <v>774</v>
      </c>
      <c r="C32" s="106" t="s">
        <v>774</v>
      </c>
      <c r="D32" s="107" t="s">
        <v>714</v>
      </c>
      <c r="E32" s="108">
        <v>1</v>
      </c>
      <c r="F32" s="23"/>
      <c r="G32" s="23">
        <v>8000</v>
      </c>
      <c r="H32" s="23">
        <v>8000</v>
      </c>
      <c r="I32" s="23"/>
      <c r="J32" s="23"/>
      <c r="K32" s="23"/>
      <c r="L32" s="23"/>
      <c r="M32" s="23"/>
      <c r="N32" s="23"/>
      <c r="O32" s="23"/>
      <c r="P32" s="23"/>
      <c r="Q32" s="23"/>
    </row>
    <row r="33" ht="52.5" customHeight="1" spans="1:17">
      <c r="A33" s="105" t="str">
        <f t="shared" ref="A33:A34" si="3">"     "&amp;"乡镇工作专项经费"</f>
        <v>     乡镇工作专项经费</v>
      </c>
      <c r="B33" s="106" t="s">
        <v>754</v>
      </c>
      <c r="C33" s="106" t="s">
        <v>755</v>
      </c>
      <c r="D33" s="107" t="s">
        <v>758</v>
      </c>
      <c r="E33" s="108">
        <v>2</v>
      </c>
      <c r="F33" s="23"/>
      <c r="G33" s="23">
        <v>13000</v>
      </c>
      <c r="H33" s="23">
        <v>13000</v>
      </c>
      <c r="I33" s="23"/>
      <c r="J33" s="23"/>
      <c r="K33" s="23"/>
      <c r="L33" s="23"/>
      <c r="M33" s="23"/>
      <c r="N33" s="23"/>
      <c r="O33" s="23"/>
      <c r="P33" s="23"/>
      <c r="Q33" s="23"/>
    </row>
    <row r="34" ht="52.5" customHeight="1" spans="1:17">
      <c r="A34" s="105" t="str">
        <f t="shared" si="3"/>
        <v>     乡镇工作专项经费</v>
      </c>
      <c r="B34" s="106" t="s">
        <v>775</v>
      </c>
      <c r="C34" s="106" t="s">
        <v>776</v>
      </c>
      <c r="D34" s="107" t="s">
        <v>528</v>
      </c>
      <c r="E34" s="108">
        <v>1</v>
      </c>
      <c r="F34" s="23"/>
      <c r="G34" s="23">
        <v>76500</v>
      </c>
      <c r="H34" s="23">
        <v>76500</v>
      </c>
      <c r="I34" s="23"/>
      <c r="J34" s="23"/>
      <c r="K34" s="23"/>
      <c r="L34" s="23"/>
      <c r="M34" s="23"/>
      <c r="N34" s="23"/>
      <c r="O34" s="23"/>
      <c r="P34" s="23"/>
      <c r="Q34" s="23"/>
    </row>
    <row r="35" ht="52.5" customHeight="1" spans="1:17">
      <c r="A35" s="105" t="str">
        <f t="shared" ref="A35:A37" si="4">"     "&amp;"公用经费安排的公车购置及运维费"</f>
        <v>     公用经费安排的公车购置及运维费</v>
      </c>
      <c r="B35" s="106" t="s">
        <v>777</v>
      </c>
      <c r="C35" s="106" t="s">
        <v>778</v>
      </c>
      <c r="D35" s="107" t="s">
        <v>469</v>
      </c>
      <c r="E35" s="108">
        <v>1</v>
      </c>
      <c r="F35" s="23"/>
      <c r="G35" s="23">
        <v>10000</v>
      </c>
      <c r="H35" s="23">
        <v>10000</v>
      </c>
      <c r="I35" s="23"/>
      <c r="J35" s="23"/>
      <c r="K35" s="23"/>
      <c r="L35" s="23"/>
      <c r="M35" s="23"/>
      <c r="N35" s="23"/>
      <c r="O35" s="23"/>
      <c r="P35" s="23"/>
      <c r="Q35" s="23"/>
    </row>
    <row r="36" ht="52.5" customHeight="1" spans="1:17">
      <c r="A36" s="105" t="str">
        <f t="shared" si="4"/>
        <v>     公用经费安排的公车购置及运维费</v>
      </c>
      <c r="B36" s="106" t="s">
        <v>779</v>
      </c>
      <c r="C36" s="106" t="s">
        <v>780</v>
      </c>
      <c r="D36" s="107" t="s">
        <v>469</v>
      </c>
      <c r="E36" s="108">
        <v>1</v>
      </c>
      <c r="F36" s="23"/>
      <c r="G36" s="23">
        <v>13070</v>
      </c>
      <c r="H36" s="23">
        <v>13070</v>
      </c>
      <c r="I36" s="23"/>
      <c r="J36" s="23"/>
      <c r="K36" s="23"/>
      <c r="L36" s="23"/>
      <c r="M36" s="23"/>
      <c r="N36" s="23"/>
      <c r="O36" s="23"/>
      <c r="P36" s="23"/>
      <c r="Q36" s="23"/>
    </row>
    <row r="37" ht="52.5" customHeight="1" spans="1:17">
      <c r="A37" s="105" t="str">
        <f t="shared" si="4"/>
        <v>     公用经费安排的公车购置及运维费</v>
      </c>
      <c r="B37" s="106" t="s">
        <v>781</v>
      </c>
      <c r="C37" s="106" t="s">
        <v>782</v>
      </c>
      <c r="D37" s="107" t="s">
        <v>469</v>
      </c>
      <c r="E37" s="108">
        <v>1</v>
      </c>
      <c r="F37" s="23"/>
      <c r="G37" s="23">
        <v>7000</v>
      </c>
      <c r="H37" s="23">
        <v>7000</v>
      </c>
      <c r="I37" s="23"/>
      <c r="J37" s="23"/>
      <c r="K37" s="23"/>
      <c r="L37" s="23"/>
      <c r="M37" s="23"/>
      <c r="N37" s="23"/>
      <c r="O37" s="23"/>
      <c r="P37" s="23"/>
      <c r="Q37" s="23"/>
    </row>
    <row r="38" ht="30" customHeight="1" spans="1:17">
      <c r="A38" s="109" t="s">
        <v>739</v>
      </c>
      <c r="B38" s="110"/>
      <c r="C38" s="110"/>
      <c r="D38" s="110"/>
      <c r="E38" s="108"/>
      <c r="F38" s="23"/>
      <c r="G38" s="23">
        <v>310022</v>
      </c>
      <c r="H38" s="23">
        <v>310022</v>
      </c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16">
    <mergeCell ref="A2:Q2"/>
    <mergeCell ref="A3:F3"/>
    <mergeCell ref="G4:Q4"/>
    <mergeCell ref="L5:Q5"/>
    <mergeCell ref="A38:E3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5" sqref="B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6"/>
      <c r="N1" s="96" t="s">
        <v>783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"单位名称："&amp;"梁河县大厂乡人民政府"</f>
        <v>单位名称：梁河县大厂乡人民政府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7"/>
      <c r="N3" s="98" t="s">
        <v>27</v>
      </c>
    </row>
    <row r="4" ht="15.75" customHeight="1" spans="1:14">
      <c r="A4" s="11" t="s">
        <v>742</v>
      </c>
      <c r="B4" s="11" t="s">
        <v>784</v>
      </c>
      <c r="C4" s="11" t="s">
        <v>785</v>
      </c>
      <c r="D4" s="12" t="s">
        <v>224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748</v>
      </c>
      <c r="G5" s="11" t="s">
        <v>749</v>
      </c>
      <c r="H5" s="11" t="s">
        <v>750</v>
      </c>
      <c r="I5" s="12" t="s">
        <v>751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786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9" t="s">
        <v>787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68" t="str">
        <f>"单位名称："&amp;"梁河县大厂乡人民政府"</f>
        <v>单位名称：梁河县大厂乡人民政府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0" t="s">
        <v>788</v>
      </c>
      <c r="B5" s="12" t="s">
        <v>224</v>
      </c>
      <c r="C5" s="13"/>
      <c r="D5" s="71"/>
      <c r="E5" s="72" t="s">
        <v>789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30</v>
      </c>
      <c r="C6" s="11" t="s">
        <v>34</v>
      </c>
      <c r="D6" s="76" t="s">
        <v>790</v>
      </c>
      <c r="E6" s="77" t="s">
        <v>791</v>
      </c>
      <c r="F6" s="78" t="s">
        <v>792</v>
      </c>
      <c r="G6" s="78" t="s">
        <v>793</v>
      </c>
      <c r="H6" s="78" t="s">
        <v>794</v>
      </c>
      <c r="I6" s="78" t="s">
        <v>795</v>
      </c>
      <c r="J6" s="78" t="s">
        <v>796</v>
      </c>
      <c r="K6" s="78" t="s">
        <v>797</v>
      </c>
      <c r="L6" s="78" t="s">
        <v>798</v>
      </c>
      <c r="M6" s="78" t="s">
        <v>799</v>
      </c>
    </row>
    <row r="7" ht="19.5" customHeight="1" spans="1:13">
      <c r="A7" s="35">
        <v>1</v>
      </c>
      <c r="B7" s="35">
        <v>2</v>
      </c>
      <c r="C7" s="79">
        <v>3</v>
      </c>
      <c r="D7" s="80">
        <v>4</v>
      </c>
      <c r="E7" s="81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</row>
    <row r="8" ht="19.5" customHeight="1" spans="1:13">
      <c r="A8" s="36"/>
      <c r="B8" s="84"/>
      <c r="C8" s="84"/>
      <c r="D8" s="85"/>
      <c r="E8" s="86"/>
      <c r="F8" s="87"/>
      <c r="G8" s="87"/>
      <c r="H8" s="87"/>
      <c r="I8" s="87"/>
      <c r="J8" s="87"/>
      <c r="K8" s="87"/>
      <c r="L8" s="87"/>
      <c r="M8" s="87"/>
    </row>
    <row r="9" ht="19.5" customHeight="1" spans="1:13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52" t="s">
        <v>30</v>
      </c>
      <c r="B10" s="84"/>
      <c r="C10" s="84"/>
      <c r="D10" s="85"/>
      <c r="E10" s="86"/>
      <c r="F10" s="87"/>
      <c r="G10" s="87"/>
      <c r="H10" s="87"/>
      <c r="I10" s="87"/>
      <c r="J10" s="87"/>
      <c r="K10" s="87"/>
      <c r="L10" s="87"/>
      <c r="M10" s="87"/>
    </row>
    <row r="11" ht="17.25" customHeight="1" spans="1:13">
      <c r="A11" s="45" t="s">
        <v>800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4" t="s">
        <v>801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"单位名称："&amp;"梁河县大厂乡人民政府"</f>
        <v>单位名称：梁河县大厂乡人民政府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59" t="s">
        <v>437</v>
      </c>
      <c r="G4" s="34" t="s">
        <v>438</v>
      </c>
      <c r="H4" s="59" t="s">
        <v>439</v>
      </c>
      <c r="I4" s="59" t="s">
        <v>440</v>
      </c>
      <c r="J4" s="34" t="s">
        <v>441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802</v>
      </c>
      <c r="C7" s="22" t="s">
        <v>802</v>
      </c>
      <c r="D7" s="22" t="s">
        <v>802</v>
      </c>
      <c r="E7" s="36" t="s">
        <v>802</v>
      </c>
      <c r="F7" s="22" t="s">
        <v>802</v>
      </c>
      <c r="G7" s="36" t="s">
        <v>802</v>
      </c>
      <c r="H7" s="22" t="s">
        <v>802</v>
      </c>
      <c r="I7" s="22" t="s">
        <v>802</v>
      </c>
      <c r="J7" s="36" t="s">
        <v>802</v>
      </c>
    </row>
    <row r="8" ht="18.45" customHeight="1" spans="1:10">
      <c r="A8" s="62" t="s">
        <v>800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803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"单位名称："&amp;"梁河县大厂乡人民政府"</f>
        <v>单位名称：梁河县大厂乡人民政府</v>
      </c>
      <c r="B3" s="7"/>
      <c r="C3" s="46"/>
    </row>
    <row r="4" ht="18" customHeight="1" spans="1:8">
      <c r="A4" s="11" t="s">
        <v>217</v>
      </c>
      <c r="B4" s="11" t="s">
        <v>804</v>
      </c>
      <c r="C4" s="11" t="s">
        <v>805</v>
      </c>
      <c r="D4" s="11" t="s">
        <v>806</v>
      </c>
      <c r="E4" s="11" t="s">
        <v>807</v>
      </c>
      <c r="F4" s="47" t="s">
        <v>808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746</v>
      </c>
      <c r="G5" s="34" t="s">
        <v>809</v>
      </c>
      <c r="H5" s="34" t="s">
        <v>810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811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812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"单位名称："&amp;"梁河县大厂乡人民政府"</f>
        <v>单位名称：梁河县大厂乡人民政府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360</v>
      </c>
      <c r="B4" s="33" t="s">
        <v>219</v>
      </c>
      <c r="C4" s="33" t="s">
        <v>361</v>
      </c>
      <c r="D4" s="34" t="s">
        <v>220</v>
      </c>
      <c r="E4" s="34" t="s">
        <v>221</v>
      </c>
      <c r="F4" s="34" t="s">
        <v>362</v>
      </c>
      <c r="G4" s="34" t="s">
        <v>363</v>
      </c>
      <c r="H4" s="35" t="s">
        <v>30</v>
      </c>
      <c r="I4" s="35" t="s">
        <v>813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739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814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17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815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"单位名称："&amp;"梁河县大厂乡人民政府"</f>
        <v>单位名称：梁河县大厂乡人民政府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361</v>
      </c>
      <c r="B4" s="10" t="s">
        <v>360</v>
      </c>
      <c r="C4" s="10" t="s">
        <v>219</v>
      </c>
      <c r="D4" s="11" t="s">
        <v>816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2888107</v>
      </c>
      <c r="F8" s="23">
        <v>782507</v>
      </c>
      <c r="G8" s="23">
        <v>782507</v>
      </c>
    </row>
    <row r="9" ht="52.5" customHeight="1" spans="1:7">
      <c r="A9" s="24"/>
      <c r="B9" s="22" t="s">
        <v>817</v>
      </c>
      <c r="C9" s="22" t="s">
        <v>352</v>
      </c>
      <c r="D9" s="22" t="s">
        <v>818</v>
      </c>
      <c r="E9" s="23">
        <v>1251600</v>
      </c>
      <c r="F9" s="23"/>
      <c r="G9" s="23"/>
    </row>
    <row r="10" ht="52.5" customHeight="1" spans="1:7">
      <c r="A10" s="25"/>
      <c r="B10" s="22" t="s">
        <v>817</v>
      </c>
      <c r="C10" s="22" t="s">
        <v>356</v>
      </c>
      <c r="D10" s="22" t="s">
        <v>818</v>
      </c>
      <c r="E10" s="23">
        <v>102000</v>
      </c>
      <c r="F10" s="23"/>
      <c r="G10" s="23"/>
    </row>
    <row r="11" ht="52.5" customHeight="1" spans="1:7">
      <c r="A11" s="25"/>
      <c r="B11" s="22" t="s">
        <v>817</v>
      </c>
      <c r="C11" s="22" t="s">
        <v>358</v>
      </c>
      <c r="D11" s="22" t="s">
        <v>818</v>
      </c>
      <c r="E11" s="23">
        <v>324000</v>
      </c>
      <c r="F11" s="23"/>
      <c r="G11" s="23"/>
    </row>
    <row r="12" ht="52.5" customHeight="1" spans="1:7">
      <c r="A12" s="25"/>
      <c r="B12" s="22" t="s">
        <v>819</v>
      </c>
      <c r="C12" s="22" t="s">
        <v>405</v>
      </c>
      <c r="D12" s="22" t="s">
        <v>818</v>
      </c>
      <c r="E12" s="23">
        <v>50000</v>
      </c>
      <c r="F12" s="23">
        <v>50000</v>
      </c>
      <c r="G12" s="23">
        <v>50000</v>
      </c>
    </row>
    <row r="13" ht="52.5" customHeight="1" spans="1:7">
      <c r="A13" s="25"/>
      <c r="B13" s="22" t="s">
        <v>819</v>
      </c>
      <c r="C13" s="22" t="s">
        <v>409</v>
      </c>
      <c r="D13" s="22" t="s">
        <v>818</v>
      </c>
      <c r="E13" s="23">
        <v>32800</v>
      </c>
      <c r="F13" s="23">
        <v>32800</v>
      </c>
      <c r="G13" s="23">
        <v>32800</v>
      </c>
    </row>
    <row r="14" ht="52.5" customHeight="1" spans="1:7">
      <c r="A14" s="25"/>
      <c r="B14" s="22" t="s">
        <v>819</v>
      </c>
      <c r="C14" s="22" t="s">
        <v>419</v>
      </c>
      <c r="D14" s="22" t="s">
        <v>818</v>
      </c>
      <c r="E14" s="23">
        <v>241000</v>
      </c>
      <c r="F14" s="23">
        <v>241000</v>
      </c>
      <c r="G14" s="23">
        <v>241000</v>
      </c>
    </row>
    <row r="15" ht="52.5" customHeight="1" spans="1:7">
      <c r="A15" s="25"/>
      <c r="B15" s="22" t="s">
        <v>819</v>
      </c>
      <c r="C15" s="22" t="s">
        <v>708</v>
      </c>
      <c r="D15" s="22" t="s">
        <v>818</v>
      </c>
      <c r="E15" s="23">
        <v>70000</v>
      </c>
      <c r="F15" s="23">
        <v>70000</v>
      </c>
      <c r="G15" s="23">
        <v>70000</v>
      </c>
    </row>
    <row r="16" ht="52.5" customHeight="1" spans="1:7">
      <c r="A16" s="25"/>
      <c r="B16" s="22" t="s">
        <v>819</v>
      </c>
      <c r="C16" s="22" t="s">
        <v>423</v>
      </c>
      <c r="D16" s="22" t="s">
        <v>818</v>
      </c>
      <c r="E16" s="23">
        <v>68500</v>
      </c>
      <c r="F16" s="23">
        <v>68500</v>
      </c>
      <c r="G16" s="23">
        <v>68500</v>
      </c>
    </row>
    <row r="17" ht="52.5" customHeight="1" spans="1:7">
      <c r="A17" s="25"/>
      <c r="B17" s="22" t="s">
        <v>819</v>
      </c>
      <c r="C17" s="22" t="s">
        <v>429</v>
      </c>
      <c r="D17" s="22" t="s">
        <v>818</v>
      </c>
      <c r="E17" s="23">
        <v>10000</v>
      </c>
      <c r="F17" s="23">
        <v>10000</v>
      </c>
      <c r="G17" s="23">
        <v>10000</v>
      </c>
    </row>
    <row r="18" ht="52.5" customHeight="1" spans="1:7">
      <c r="A18" s="25"/>
      <c r="B18" s="22" t="s">
        <v>819</v>
      </c>
      <c r="C18" s="22" t="s">
        <v>407</v>
      </c>
      <c r="D18" s="22" t="s">
        <v>818</v>
      </c>
      <c r="E18" s="23">
        <v>10000</v>
      </c>
      <c r="F18" s="23">
        <v>10000</v>
      </c>
      <c r="G18" s="23">
        <v>10000</v>
      </c>
    </row>
    <row r="19" ht="52.5" customHeight="1" spans="1:7">
      <c r="A19" s="25"/>
      <c r="B19" s="22" t="s">
        <v>819</v>
      </c>
      <c r="C19" s="22" t="s">
        <v>393</v>
      </c>
      <c r="D19" s="22" t="s">
        <v>818</v>
      </c>
      <c r="E19" s="23">
        <v>5000</v>
      </c>
      <c r="F19" s="23">
        <v>5000</v>
      </c>
      <c r="G19" s="23">
        <v>5000</v>
      </c>
    </row>
    <row r="20" ht="52.5" customHeight="1" spans="1:7">
      <c r="A20" s="25"/>
      <c r="B20" s="22" t="s">
        <v>819</v>
      </c>
      <c r="C20" s="22" t="s">
        <v>411</v>
      </c>
      <c r="D20" s="22" t="s">
        <v>818</v>
      </c>
      <c r="E20" s="23">
        <v>50000</v>
      </c>
      <c r="F20" s="23">
        <v>50000</v>
      </c>
      <c r="G20" s="23">
        <v>50000</v>
      </c>
    </row>
    <row r="21" ht="52.5" customHeight="1" spans="1:7">
      <c r="A21" s="25"/>
      <c r="B21" s="22" t="s">
        <v>819</v>
      </c>
      <c r="C21" s="22" t="s">
        <v>415</v>
      </c>
      <c r="D21" s="22" t="s">
        <v>818</v>
      </c>
      <c r="E21" s="23">
        <v>175000</v>
      </c>
      <c r="F21" s="23">
        <v>175000</v>
      </c>
      <c r="G21" s="23">
        <v>175000</v>
      </c>
    </row>
    <row r="22" ht="52.5" customHeight="1" spans="1:7">
      <c r="A22" s="25"/>
      <c r="B22" s="22" t="s">
        <v>819</v>
      </c>
      <c r="C22" s="22" t="s">
        <v>427</v>
      </c>
      <c r="D22" s="22" t="s">
        <v>818</v>
      </c>
      <c r="E22" s="23">
        <v>20000</v>
      </c>
      <c r="F22" s="23">
        <v>20000</v>
      </c>
      <c r="G22" s="23">
        <v>20000</v>
      </c>
    </row>
    <row r="23" ht="52.5" customHeight="1" spans="1:7">
      <c r="A23" s="25"/>
      <c r="B23" s="22" t="s">
        <v>820</v>
      </c>
      <c r="C23" s="22" t="s">
        <v>398</v>
      </c>
      <c r="D23" s="22" t="s">
        <v>818</v>
      </c>
      <c r="E23" s="23">
        <v>34500</v>
      </c>
      <c r="F23" s="23"/>
      <c r="G23" s="23"/>
    </row>
    <row r="24" ht="52.5" customHeight="1" spans="1:7">
      <c r="A24" s="25"/>
      <c r="B24" s="22" t="s">
        <v>821</v>
      </c>
      <c r="C24" s="22" t="s">
        <v>403</v>
      </c>
      <c r="D24" s="22" t="s">
        <v>818</v>
      </c>
      <c r="E24" s="23">
        <v>25207</v>
      </c>
      <c r="F24" s="23">
        <v>25207</v>
      </c>
      <c r="G24" s="23">
        <v>25207</v>
      </c>
    </row>
    <row r="25" ht="52.5" customHeight="1" spans="1:7">
      <c r="A25" s="25"/>
      <c r="B25" s="22" t="s">
        <v>821</v>
      </c>
      <c r="C25" s="22" t="s">
        <v>381</v>
      </c>
      <c r="D25" s="22" t="s">
        <v>818</v>
      </c>
      <c r="E25" s="23">
        <v>25000</v>
      </c>
      <c r="F25" s="23">
        <v>25000</v>
      </c>
      <c r="G25" s="23">
        <v>25000</v>
      </c>
    </row>
    <row r="26" ht="52.5" customHeight="1" spans="1:7">
      <c r="A26" s="25"/>
      <c r="B26" s="22" t="s">
        <v>821</v>
      </c>
      <c r="C26" s="22" t="s">
        <v>383</v>
      </c>
      <c r="D26" s="22" t="s">
        <v>818</v>
      </c>
      <c r="E26" s="23">
        <v>250000</v>
      </c>
      <c r="F26" s="23"/>
      <c r="G26" s="23"/>
    </row>
    <row r="27" ht="52.5" customHeight="1" spans="1:7">
      <c r="A27" s="25"/>
      <c r="B27" s="22" t="s">
        <v>821</v>
      </c>
      <c r="C27" s="22" t="s">
        <v>391</v>
      </c>
      <c r="D27" s="22" t="s">
        <v>818</v>
      </c>
      <c r="E27" s="23">
        <v>51000</v>
      </c>
      <c r="F27" s="23"/>
      <c r="G27" s="23"/>
    </row>
    <row r="28" ht="52.5" customHeight="1" spans="1:7">
      <c r="A28" s="25"/>
      <c r="B28" s="22" t="s">
        <v>821</v>
      </c>
      <c r="C28" s="22" t="s">
        <v>385</v>
      </c>
      <c r="D28" s="22" t="s">
        <v>818</v>
      </c>
      <c r="E28" s="23">
        <v>30400</v>
      </c>
      <c r="F28" s="23"/>
      <c r="G28" s="23"/>
    </row>
    <row r="29" ht="52.5" customHeight="1" spans="1:7">
      <c r="A29" s="25"/>
      <c r="B29" s="22" t="s">
        <v>821</v>
      </c>
      <c r="C29" s="22" t="s">
        <v>389</v>
      </c>
      <c r="D29" s="22" t="s">
        <v>818</v>
      </c>
      <c r="E29" s="23">
        <v>62100</v>
      </c>
      <c r="F29" s="23"/>
      <c r="G29" s="23"/>
    </row>
    <row r="30" ht="30" customHeight="1" spans="1:7">
      <c r="A30" s="26" t="s">
        <v>30</v>
      </c>
      <c r="B30" s="27" t="s">
        <v>802</v>
      </c>
      <c r="C30" s="27"/>
      <c r="D30" s="28"/>
      <c r="E30" s="23">
        <v>2888107</v>
      </c>
      <c r="F30" s="23">
        <v>782507</v>
      </c>
      <c r="G30" s="23">
        <v>782507</v>
      </c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1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"单位名称："&amp;"梁河县大厂乡人民政府"</f>
        <v>单位名称：梁河县大厂乡人民政府</v>
      </c>
      <c r="B3" s="31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2" t="s">
        <v>45</v>
      </c>
      <c r="B8" s="192" t="s">
        <v>46</v>
      </c>
      <c r="C8" s="23">
        <v>11854109.36</v>
      </c>
      <c r="D8" s="23">
        <v>11854109.36</v>
      </c>
      <c r="E8" s="23">
        <v>11792317.71</v>
      </c>
      <c r="F8" s="23"/>
      <c r="G8" s="23"/>
      <c r="H8" s="23"/>
      <c r="I8" s="23">
        <v>61791.65</v>
      </c>
      <c r="J8" s="23"/>
      <c r="K8" s="23"/>
      <c r="L8" s="23"/>
      <c r="M8" s="23"/>
      <c r="N8" s="23">
        <v>61791.65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2">
        <v>11854109.36</v>
      </c>
      <c r="D9" s="182">
        <v>11854109.36</v>
      </c>
      <c r="E9" s="182">
        <v>11792317.71</v>
      </c>
      <c r="F9" s="182"/>
      <c r="G9" s="182"/>
      <c r="H9" s="182"/>
      <c r="I9" s="182">
        <v>61791.65</v>
      </c>
      <c r="J9" s="182"/>
      <c r="K9" s="182"/>
      <c r="L9" s="182"/>
      <c r="M9" s="182"/>
      <c r="N9" s="182">
        <v>61791.65</v>
      </c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9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98" t="s">
        <v>47</v>
      </c>
      <c r="O1" s="98"/>
    </row>
    <row r="2" ht="36" customHeight="1" spans="1:15">
      <c r="A2" s="185" t="str">
        <f>"2026"&amp;"年部门支出预算表"</f>
        <v>2026年部门支出预算表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31" t="str">
        <f>"单位名称："&amp;"梁河县大厂乡人民政府"</f>
        <v>单位名称：梁河县大厂乡人民政府</v>
      </c>
      <c r="B3" s="31"/>
      <c r="C3" s="31"/>
      <c r="D3" s="31"/>
      <c r="E3" s="31"/>
      <c r="F3" s="31"/>
      <c r="G3" s="184"/>
      <c r="H3" s="184"/>
      <c r="I3" s="184"/>
      <c r="J3" s="184"/>
      <c r="K3" s="184"/>
      <c r="L3" s="184"/>
      <c r="M3" s="184"/>
      <c r="N3" s="98" t="s">
        <v>1</v>
      </c>
      <c r="O3" s="98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8" t="s">
        <v>75</v>
      </c>
      <c r="C7" s="153">
        <v>3752804.38</v>
      </c>
      <c r="D7" s="153">
        <v>3713165.07</v>
      </c>
      <c r="E7" s="153">
        <v>3078665.07</v>
      </c>
      <c r="F7" s="153">
        <v>634500</v>
      </c>
      <c r="G7" s="153"/>
      <c r="H7" s="153"/>
      <c r="I7" s="153"/>
      <c r="J7" s="153">
        <v>39639.31</v>
      </c>
      <c r="K7" s="153"/>
      <c r="L7" s="153"/>
      <c r="M7" s="153"/>
      <c r="N7" s="153"/>
      <c r="O7" s="153">
        <v>39639.31</v>
      </c>
    </row>
    <row r="8" ht="52.5" customHeight="1" spans="1:15">
      <c r="A8" s="189" t="s">
        <v>76</v>
      </c>
      <c r="B8" s="189" t="s">
        <v>77</v>
      </c>
      <c r="C8" s="153">
        <v>118500</v>
      </c>
      <c r="D8" s="153">
        <v>118500</v>
      </c>
      <c r="E8" s="153"/>
      <c r="F8" s="153">
        <v>118500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90" t="s">
        <v>78</v>
      </c>
      <c r="B9" s="190" t="s">
        <v>79</v>
      </c>
      <c r="C9" s="153">
        <v>50000</v>
      </c>
      <c r="D9" s="153">
        <v>50000</v>
      </c>
      <c r="E9" s="153"/>
      <c r="F9" s="153">
        <v>50000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90" t="s">
        <v>80</v>
      </c>
      <c r="B10" s="190" t="s">
        <v>81</v>
      </c>
      <c r="C10" s="153">
        <v>68500</v>
      </c>
      <c r="D10" s="153">
        <v>68500</v>
      </c>
      <c r="E10" s="153"/>
      <c r="F10" s="153">
        <v>68500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9" t="s">
        <v>82</v>
      </c>
      <c r="B11" s="189" t="s">
        <v>83</v>
      </c>
      <c r="C11" s="153">
        <v>10000</v>
      </c>
      <c r="D11" s="153">
        <v>10000</v>
      </c>
      <c r="E11" s="153"/>
      <c r="F11" s="153">
        <v>10000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90" t="s">
        <v>84</v>
      </c>
      <c r="B12" s="190" t="s">
        <v>85</v>
      </c>
      <c r="C12" s="153">
        <v>10000</v>
      </c>
      <c r="D12" s="153">
        <v>10000</v>
      </c>
      <c r="E12" s="153"/>
      <c r="F12" s="153">
        <v>10000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9" t="s">
        <v>86</v>
      </c>
      <c r="B13" s="189" t="s">
        <v>87</v>
      </c>
      <c r="C13" s="153">
        <v>3014065.07</v>
      </c>
      <c r="D13" s="153">
        <v>3014065.07</v>
      </c>
      <c r="E13" s="153">
        <v>2854065.07</v>
      </c>
      <c r="F13" s="153">
        <v>160000</v>
      </c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90" t="s">
        <v>88</v>
      </c>
      <c r="B14" s="190" t="s">
        <v>89</v>
      </c>
      <c r="C14" s="153">
        <v>2854065.07</v>
      </c>
      <c r="D14" s="153">
        <v>2854065.07</v>
      </c>
      <c r="E14" s="153">
        <v>2854065.07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90" t="s">
        <v>90</v>
      </c>
      <c r="B15" s="190" t="s">
        <v>91</v>
      </c>
      <c r="C15" s="153">
        <v>160000</v>
      </c>
      <c r="D15" s="153">
        <v>160000</v>
      </c>
      <c r="E15" s="153"/>
      <c r="F15" s="153">
        <v>160000</v>
      </c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9" t="s">
        <v>92</v>
      </c>
      <c r="B16" s="189" t="s">
        <v>93</v>
      </c>
      <c r="C16" s="153">
        <v>10000</v>
      </c>
      <c r="D16" s="153">
        <v>10000</v>
      </c>
      <c r="E16" s="153"/>
      <c r="F16" s="153">
        <v>10000</v>
      </c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90" t="s">
        <v>94</v>
      </c>
      <c r="B17" s="190" t="s">
        <v>91</v>
      </c>
      <c r="C17" s="153">
        <v>10000</v>
      </c>
      <c r="D17" s="153">
        <v>10000</v>
      </c>
      <c r="E17" s="153"/>
      <c r="F17" s="153">
        <v>10000</v>
      </c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9" t="s">
        <v>95</v>
      </c>
      <c r="B18" s="189" t="s">
        <v>96</v>
      </c>
      <c r="C18" s="153">
        <v>10000</v>
      </c>
      <c r="D18" s="153">
        <v>10000</v>
      </c>
      <c r="E18" s="153"/>
      <c r="F18" s="153">
        <v>10000</v>
      </c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90" t="s">
        <v>97</v>
      </c>
      <c r="B19" s="190" t="s">
        <v>98</v>
      </c>
      <c r="C19" s="153">
        <v>10000</v>
      </c>
      <c r="D19" s="153">
        <v>10000</v>
      </c>
      <c r="E19" s="153"/>
      <c r="F19" s="153">
        <v>10000</v>
      </c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38400</v>
      </c>
      <c r="D20" s="153">
        <v>38400</v>
      </c>
      <c r="E20" s="153">
        <v>23400</v>
      </c>
      <c r="F20" s="153">
        <v>15000</v>
      </c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90" t="s">
        <v>101</v>
      </c>
      <c r="B21" s="190" t="s">
        <v>102</v>
      </c>
      <c r="C21" s="153">
        <v>38400</v>
      </c>
      <c r="D21" s="153">
        <v>38400</v>
      </c>
      <c r="E21" s="153">
        <v>23400</v>
      </c>
      <c r="F21" s="153">
        <v>15000</v>
      </c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9" t="s">
        <v>103</v>
      </c>
      <c r="B22" s="189" t="s">
        <v>104</v>
      </c>
      <c r="C22" s="153">
        <v>492200</v>
      </c>
      <c r="D22" s="153">
        <v>492200</v>
      </c>
      <c r="E22" s="153">
        <v>201200</v>
      </c>
      <c r="F22" s="153">
        <v>291000</v>
      </c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90" t="s">
        <v>105</v>
      </c>
      <c r="B23" s="190" t="s">
        <v>106</v>
      </c>
      <c r="C23" s="153">
        <v>492200</v>
      </c>
      <c r="D23" s="153">
        <v>492200</v>
      </c>
      <c r="E23" s="153">
        <v>201200</v>
      </c>
      <c r="F23" s="153">
        <v>291000</v>
      </c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108</v>
      </c>
      <c r="C24" s="153">
        <v>20000</v>
      </c>
      <c r="D24" s="153">
        <v>20000</v>
      </c>
      <c r="E24" s="153"/>
      <c r="F24" s="153">
        <v>20000</v>
      </c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90" t="s">
        <v>109</v>
      </c>
      <c r="B25" s="190" t="s">
        <v>110</v>
      </c>
      <c r="C25" s="153">
        <v>20000</v>
      </c>
      <c r="D25" s="153">
        <v>20000</v>
      </c>
      <c r="E25" s="153"/>
      <c r="F25" s="153">
        <v>20000</v>
      </c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9" t="s">
        <v>111</v>
      </c>
      <c r="B26" s="189" t="s">
        <v>112</v>
      </c>
      <c r="C26" s="153">
        <v>39639.31</v>
      </c>
      <c r="D26" s="153"/>
      <c r="E26" s="153"/>
      <c r="F26" s="153"/>
      <c r="G26" s="153"/>
      <c r="H26" s="153"/>
      <c r="I26" s="153"/>
      <c r="J26" s="153">
        <v>39639.31</v>
      </c>
      <c r="K26" s="153"/>
      <c r="L26" s="153"/>
      <c r="M26" s="153"/>
      <c r="N26" s="153"/>
      <c r="O26" s="153">
        <v>39639.31</v>
      </c>
    </row>
    <row r="27" ht="52.5" customHeight="1" spans="1:15">
      <c r="A27" s="190" t="s">
        <v>113</v>
      </c>
      <c r="B27" s="190" t="s">
        <v>112</v>
      </c>
      <c r="C27" s="153">
        <v>39639.31</v>
      </c>
      <c r="D27" s="153"/>
      <c r="E27" s="153"/>
      <c r="F27" s="153"/>
      <c r="G27" s="153"/>
      <c r="H27" s="153"/>
      <c r="I27" s="153"/>
      <c r="J27" s="153">
        <v>39639.31</v>
      </c>
      <c r="K27" s="153"/>
      <c r="L27" s="153"/>
      <c r="M27" s="153"/>
      <c r="N27" s="153"/>
      <c r="O27" s="153">
        <v>39639.31</v>
      </c>
    </row>
    <row r="28" ht="52.5" customHeight="1" spans="1:15">
      <c r="A28" s="188" t="s">
        <v>114</v>
      </c>
      <c r="B28" s="188" t="s">
        <v>115</v>
      </c>
      <c r="C28" s="153">
        <v>25219.16</v>
      </c>
      <c r="D28" s="153">
        <v>10000</v>
      </c>
      <c r="E28" s="153"/>
      <c r="F28" s="153">
        <v>10000</v>
      </c>
      <c r="G28" s="153"/>
      <c r="H28" s="153"/>
      <c r="I28" s="153"/>
      <c r="J28" s="153">
        <v>15219.16</v>
      </c>
      <c r="K28" s="153"/>
      <c r="L28" s="153"/>
      <c r="M28" s="153"/>
      <c r="N28" s="153"/>
      <c r="O28" s="153">
        <v>15219.16</v>
      </c>
    </row>
    <row r="29" ht="52.5" customHeight="1" spans="1:15">
      <c r="A29" s="189" t="s">
        <v>116</v>
      </c>
      <c r="B29" s="189" t="s">
        <v>117</v>
      </c>
      <c r="C29" s="153">
        <v>25219.16</v>
      </c>
      <c r="D29" s="153">
        <v>10000</v>
      </c>
      <c r="E29" s="153"/>
      <c r="F29" s="153">
        <v>10000</v>
      </c>
      <c r="G29" s="153"/>
      <c r="H29" s="153"/>
      <c r="I29" s="153"/>
      <c r="J29" s="153">
        <v>15219.16</v>
      </c>
      <c r="K29" s="153"/>
      <c r="L29" s="153"/>
      <c r="M29" s="153"/>
      <c r="N29" s="153"/>
      <c r="O29" s="153">
        <v>15219.16</v>
      </c>
    </row>
    <row r="30" ht="52.5" customHeight="1" spans="1:15">
      <c r="A30" s="190" t="s">
        <v>118</v>
      </c>
      <c r="B30" s="190" t="s">
        <v>117</v>
      </c>
      <c r="C30" s="153">
        <v>25219.16</v>
      </c>
      <c r="D30" s="153">
        <v>10000</v>
      </c>
      <c r="E30" s="153"/>
      <c r="F30" s="153">
        <v>10000</v>
      </c>
      <c r="G30" s="153"/>
      <c r="H30" s="153"/>
      <c r="I30" s="153"/>
      <c r="J30" s="153">
        <v>15219.16</v>
      </c>
      <c r="K30" s="153"/>
      <c r="L30" s="153"/>
      <c r="M30" s="153"/>
      <c r="N30" s="153"/>
      <c r="O30" s="153">
        <v>15219.16</v>
      </c>
    </row>
    <row r="31" ht="52.5" customHeight="1" spans="1:15">
      <c r="A31" s="188" t="s">
        <v>119</v>
      </c>
      <c r="B31" s="188" t="s">
        <v>120</v>
      </c>
      <c r="C31" s="153">
        <v>1521587.8</v>
      </c>
      <c r="D31" s="153">
        <v>1521587.8</v>
      </c>
      <c r="E31" s="153">
        <v>1454287.8</v>
      </c>
      <c r="F31" s="153">
        <v>67300</v>
      </c>
      <c r="G31" s="153"/>
      <c r="H31" s="153"/>
      <c r="I31" s="153"/>
      <c r="J31" s="153"/>
      <c r="K31" s="153"/>
      <c r="L31" s="153"/>
      <c r="M31" s="153"/>
      <c r="N31" s="153"/>
      <c r="O31" s="153"/>
    </row>
    <row r="32" ht="52.5" customHeight="1" spans="1:15">
      <c r="A32" s="189" t="s">
        <v>121</v>
      </c>
      <c r="B32" s="189" t="s">
        <v>122</v>
      </c>
      <c r="C32" s="153">
        <v>25817.04</v>
      </c>
      <c r="D32" s="153">
        <v>25817.04</v>
      </c>
      <c r="E32" s="153">
        <v>25817.04</v>
      </c>
      <c r="F32" s="153"/>
      <c r="G32" s="153"/>
      <c r="H32" s="153"/>
      <c r="I32" s="153"/>
      <c r="J32" s="153"/>
      <c r="K32" s="153"/>
      <c r="L32" s="153"/>
      <c r="M32" s="153"/>
      <c r="N32" s="153"/>
      <c r="O32" s="153"/>
    </row>
    <row r="33" ht="52.5" customHeight="1" spans="1:15">
      <c r="A33" s="190" t="s">
        <v>123</v>
      </c>
      <c r="B33" s="190" t="s">
        <v>124</v>
      </c>
      <c r="C33" s="153">
        <v>25817.04</v>
      </c>
      <c r="D33" s="153">
        <v>25817.04</v>
      </c>
      <c r="E33" s="153">
        <v>25817.04</v>
      </c>
      <c r="F33" s="153"/>
      <c r="G33" s="153"/>
      <c r="H33" s="153"/>
      <c r="I33" s="153"/>
      <c r="J33" s="153"/>
      <c r="K33" s="153"/>
      <c r="L33" s="153"/>
      <c r="M33" s="153"/>
      <c r="N33" s="153"/>
      <c r="O33" s="153"/>
    </row>
    <row r="34" ht="52.5" customHeight="1" spans="1:15">
      <c r="A34" s="189" t="s">
        <v>125</v>
      </c>
      <c r="B34" s="189" t="s">
        <v>126</v>
      </c>
      <c r="C34" s="153">
        <v>1061802</v>
      </c>
      <c r="D34" s="153">
        <v>1061802</v>
      </c>
      <c r="E34" s="153">
        <v>1061802</v>
      </c>
      <c r="F34" s="153"/>
      <c r="G34" s="153"/>
      <c r="H34" s="153"/>
      <c r="I34" s="153"/>
      <c r="J34" s="153"/>
      <c r="K34" s="153"/>
      <c r="L34" s="153"/>
      <c r="M34" s="153"/>
      <c r="N34" s="153"/>
      <c r="O34" s="153"/>
    </row>
    <row r="35" ht="52.5" customHeight="1" spans="1:15">
      <c r="A35" s="190" t="s">
        <v>127</v>
      </c>
      <c r="B35" s="190" t="s">
        <v>128</v>
      </c>
      <c r="C35" s="153">
        <v>189470</v>
      </c>
      <c r="D35" s="153">
        <v>189470</v>
      </c>
      <c r="E35" s="153">
        <v>189470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</row>
    <row r="36" ht="52.5" customHeight="1" spans="1:15">
      <c r="A36" s="190" t="s">
        <v>129</v>
      </c>
      <c r="B36" s="190" t="s">
        <v>130</v>
      </c>
      <c r="C36" s="153">
        <v>33244</v>
      </c>
      <c r="D36" s="153">
        <v>33244</v>
      </c>
      <c r="E36" s="153">
        <v>33244</v>
      </c>
      <c r="F36" s="153"/>
      <c r="G36" s="153"/>
      <c r="H36" s="153"/>
      <c r="I36" s="153"/>
      <c r="J36" s="153"/>
      <c r="K36" s="153"/>
      <c r="L36" s="153"/>
      <c r="M36" s="153"/>
      <c r="N36" s="153"/>
      <c r="O36" s="153"/>
    </row>
    <row r="37" ht="52.5" customHeight="1" spans="1:15">
      <c r="A37" s="190" t="s">
        <v>131</v>
      </c>
      <c r="B37" s="190" t="s">
        <v>132</v>
      </c>
      <c r="C37" s="153">
        <v>839088</v>
      </c>
      <c r="D37" s="153">
        <v>839088</v>
      </c>
      <c r="E37" s="153">
        <v>839088</v>
      </c>
      <c r="F37" s="153"/>
      <c r="G37" s="153"/>
      <c r="H37" s="153"/>
      <c r="I37" s="153"/>
      <c r="J37" s="153"/>
      <c r="K37" s="153"/>
      <c r="L37" s="153"/>
      <c r="M37" s="153"/>
      <c r="N37" s="153"/>
      <c r="O37" s="153"/>
    </row>
    <row r="38" ht="52.5" customHeight="1" spans="1:15">
      <c r="A38" s="189" t="s">
        <v>133</v>
      </c>
      <c r="B38" s="189" t="s">
        <v>134</v>
      </c>
      <c r="C38" s="153">
        <v>67300</v>
      </c>
      <c r="D38" s="153">
        <v>67300</v>
      </c>
      <c r="E38" s="153"/>
      <c r="F38" s="153">
        <v>67300</v>
      </c>
      <c r="G38" s="153"/>
      <c r="H38" s="153"/>
      <c r="I38" s="153"/>
      <c r="J38" s="153"/>
      <c r="K38" s="153"/>
      <c r="L38" s="153"/>
      <c r="M38" s="153"/>
      <c r="N38" s="153"/>
      <c r="O38" s="153"/>
    </row>
    <row r="39" ht="52.5" customHeight="1" spans="1:15">
      <c r="A39" s="190" t="s">
        <v>135</v>
      </c>
      <c r="B39" s="190" t="s">
        <v>136</v>
      </c>
      <c r="C39" s="153">
        <v>34500</v>
      </c>
      <c r="D39" s="153">
        <v>34500</v>
      </c>
      <c r="E39" s="153"/>
      <c r="F39" s="153">
        <v>34500</v>
      </c>
      <c r="G39" s="153"/>
      <c r="H39" s="153"/>
      <c r="I39" s="153"/>
      <c r="J39" s="153"/>
      <c r="K39" s="153"/>
      <c r="L39" s="153"/>
      <c r="M39" s="153"/>
      <c r="N39" s="153"/>
      <c r="O39" s="153"/>
    </row>
    <row r="40" ht="52.5" customHeight="1" spans="1:15">
      <c r="A40" s="190" t="s">
        <v>137</v>
      </c>
      <c r="B40" s="190" t="s">
        <v>138</v>
      </c>
      <c r="C40" s="153">
        <v>32800</v>
      </c>
      <c r="D40" s="153">
        <v>32800</v>
      </c>
      <c r="E40" s="153"/>
      <c r="F40" s="153">
        <v>32800</v>
      </c>
      <c r="G40" s="153"/>
      <c r="H40" s="153"/>
      <c r="I40" s="153"/>
      <c r="J40" s="153"/>
      <c r="K40" s="153"/>
      <c r="L40" s="153"/>
      <c r="M40" s="153"/>
      <c r="N40" s="153"/>
      <c r="O40" s="153"/>
    </row>
    <row r="41" ht="52.5" customHeight="1" spans="1:15">
      <c r="A41" s="189" t="s">
        <v>139</v>
      </c>
      <c r="B41" s="189" t="s">
        <v>140</v>
      </c>
      <c r="C41" s="153">
        <v>346195.2</v>
      </c>
      <c r="D41" s="153">
        <v>346195.2</v>
      </c>
      <c r="E41" s="153">
        <v>346195.2</v>
      </c>
      <c r="F41" s="153"/>
      <c r="G41" s="153"/>
      <c r="H41" s="153"/>
      <c r="I41" s="153"/>
      <c r="J41" s="153"/>
      <c r="K41" s="153"/>
      <c r="L41" s="153"/>
      <c r="M41" s="153"/>
      <c r="N41" s="153"/>
      <c r="O41" s="153"/>
    </row>
    <row r="42" ht="52.5" customHeight="1" spans="1:15">
      <c r="A42" s="190" t="s">
        <v>141</v>
      </c>
      <c r="B42" s="190" t="s">
        <v>142</v>
      </c>
      <c r="C42" s="153">
        <v>346195.2</v>
      </c>
      <c r="D42" s="153">
        <v>346195.2</v>
      </c>
      <c r="E42" s="153">
        <v>346195.2</v>
      </c>
      <c r="F42" s="153"/>
      <c r="G42" s="153"/>
      <c r="H42" s="153"/>
      <c r="I42" s="153"/>
      <c r="J42" s="153"/>
      <c r="K42" s="153"/>
      <c r="L42" s="153"/>
      <c r="M42" s="153"/>
      <c r="N42" s="153"/>
      <c r="O42" s="153"/>
    </row>
    <row r="43" ht="52.5" customHeight="1" spans="1:15">
      <c r="A43" s="189" t="s">
        <v>143</v>
      </c>
      <c r="B43" s="189" t="s">
        <v>144</v>
      </c>
      <c r="C43" s="153">
        <v>20473.56</v>
      </c>
      <c r="D43" s="153">
        <v>20473.56</v>
      </c>
      <c r="E43" s="153">
        <v>20473.56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</row>
    <row r="44" ht="52.5" customHeight="1" spans="1:15">
      <c r="A44" s="190" t="s">
        <v>145</v>
      </c>
      <c r="B44" s="190" t="s">
        <v>144</v>
      </c>
      <c r="C44" s="153">
        <v>20473.56</v>
      </c>
      <c r="D44" s="153">
        <v>20473.56</v>
      </c>
      <c r="E44" s="153">
        <v>20473.56</v>
      </c>
      <c r="F44" s="153"/>
      <c r="G44" s="153"/>
      <c r="H44" s="153"/>
      <c r="I44" s="153"/>
      <c r="J44" s="153"/>
      <c r="K44" s="153"/>
      <c r="L44" s="153"/>
      <c r="M44" s="153"/>
      <c r="N44" s="153"/>
      <c r="O44" s="153"/>
    </row>
    <row r="45" ht="52.5" customHeight="1" spans="1:15">
      <c r="A45" s="188" t="s">
        <v>146</v>
      </c>
      <c r="B45" s="188" t="s">
        <v>147</v>
      </c>
      <c r="C45" s="153">
        <v>373135.2</v>
      </c>
      <c r="D45" s="153">
        <v>373135.2</v>
      </c>
      <c r="E45" s="153">
        <v>353135.2</v>
      </c>
      <c r="F45" s="153">
        <v>20000</v>
      </c>
      <c r="G45" s="153"/>
      <c r="H45" s="153"/>
      <c r="I45" s="153"/>
      <c r="J45" s="153"/>
      <c r="K45" s="153"/>
      <c r="L45" s="153"/>
      <c r="M45" s="153"/>
      <c r="N45" s="153"/>
      <c r="O45" s="153"/>
    </row>
    <row r="46" ht="52.5" customHeight="1" spans="1:15">
      <c r="A46" s="189" t="s">
        <v>148</v>
      </c>
      <c r="B46" s="189" t="s">
        <v>149</v>
      </c>
      <c r="C46" s="153">
        <v>5000</v>
      </c>
      <c r="D46" s="153">
        <v>5000</v>
      </c>
      <c r="E46" s="153"/>
      <c r="F46" s="153">
        <v>5000</v>
      </c>
      <c r="G46" s="153"/>
      <c r="H46" s="153"/>
      <c r="I46" s="153"/>
      <c r="J46" s="153"/>
      <c r="K46" s="153"/>
      <c r="L46" s="153"/>
      <c r="M46" s="153"/>
      <c r="N46" s="153"/>
      <c r="O46" s="153"/>
    </row>
    <row r="47" ht="52.5" customHeight="1" spans="1:15">
      <c r="A47" s="190" t="s">
        <v>150</v>
      </c>
      <c r="B47" s="190" t="s">
        <v>151</v>
      </c>
      <c r="C47" s="153">
        <v>5000</v>
      </c>
      <c r="D47" s="153">
        <v>5000</v>
      </c>
      <c r="E47" s="153"/>
      <c r="F47" s="153">
        <v>5000</v>
      </c>
      <c r="G47" s="153"/>
      <c r="H47" s="153"/>
      <c r="I47" s="153"/>
      <c r="J47" s="153"/>
      <c r="K47" s="153"/>
      <c r="L47" s="153"/>
      <c r="M47" s="153"/>
      <c r="N47" s="153"/>
      <c r="O47" s="153"/>
    </row>
    <row r="48" ht="52.5" customHeight="1" spans="1:15">
      <c r="A48" s="189" t="s">
        <v>152</v>
      </c>
      <c r="B48" s="189" t="s">
        <v>153</v>
      </c>
      <c r="C48" s="153">
        <v>353135.2</v>
      </c>
      <c r="D48" s="153">
        <v>353135.2</v>
      </c>
      <c r="E48" s="153">
        <v>353135.2</v>
      </c>
      <c r="F48" s="153"/>
      <c r="G48" s="153"/>
      <c r="H48" s="153"/>
      <c r="I48" s="153"/>
      <c r="J48" s="153"/>
      <c r="K48" s="153"/>
      <c r="L48" s="153"/>
      <c r="M48" s="153"/>
      <c r="N48" s="153"/>
      <c r="O48" s="153"/>
    </row>
    <row r="49" ht="52.5" customHeight="1" spans="1:15">
      <c r="A49" s="190" t="s">
        <v>154</v>
      </c>
      <c r="B49" s="190" t="s">
        <v>155</v>
      </c>
      <c r="C49" s="153">
        <v>128710.08</v>
      </c>
      <c r="D49" s="153">
        <v>128710.08</v>
      </c>
      <c r="E49" s="153">
        <v>128710.08</v>
      </c>
      <c r="F49" s="153"/>
      <c r="G49" s="153"/>
      <c r="H49" s="153"/>
      <c r="I49" s="153"/>
      <c r="J49" s="153"/>
      <c r="K49" s="153"/>
      <c r="L49" s="153"/>
      <c r="M49" s="153"/>
      <c r="N49" s="153"/>
      <c r="O49" s="153"/>
    </row>
    <row r="50" ht="52.5" customHeight="1" spans="1:15">
      <c r="A50" s="190" t="s">
        <v>156</v>
      </c>
      <c r="B50" s="190" t="s">
        <v>157</v>
      </c>
      <c r="C50" s="153">
        <v>185947.92</v>
      </c>
      <c r="D50" s="153">
        <v>185947.92</v>
      </c>
      <c r="E50" s="153">
        <v>185947.92</v>
      </c>
      <c r="F50" s="153"/>
      <c r="G50" s="153"/>
      <c r="H50" s="153"/>
      <c r="I50" s="153"/>
      <c r="J50" s="153"/>
      <c r="K50" s="153"/>
      <c r="L50" s="153"/>
      <c r="M50" s="153"/>
      <c r="N50" s="153"/>
      <c r="O50" s="153"/>
    </row>
    <row r="51" ht="52.5" customHeight="1" spans="1:15">
      <c r="A51" s="190" t="s">
        <v>158</v>
      </c>
      <c r="B51" s="190" t="s">
        <v>159</v>
      </c>
      <c r="C51" s="153">
        <v>38477.2</v>
      </c>
      <c r="D51" s="153">
        <v>38477.2</v>
      </c>
      <c r="E51" s="153">
        <v>38477.2</v>
      </c>
      <c r="F51" s="153"/>
      <c r="G51" s="153"/>
      <c r="H51" s="153"/>
      <c r="I51" s="153"/>
      <c r="J51" s="153"/>
      <c r="K51" s="153"/>
      <c r="L51" s="153"/>
      <c r="M51" s="153"/>
      <c r="N51" s="153"/>
      <c r="O51" s="153"/>
    </row>
    <row r="52" ht="52.5" customHeight="1" spans="1:15">
      <c r="A52" s="189" t="s">
        <v>160</v>
      </c>
      <c r="B52" s="189" t="s">
        <v>161</v>
      </c>
      <c r="C52" s="153">
        <v>15000</v>
      </c>
      <c r="D52" s="153">
        <v>15000</v>
      </c>
      <c r="E52" s="153"/>
      <c r="F52" s="153">
        <v>15000</v>
      </c>
      <c r="G52" s="153"/>
      <c r="H52" s="153"/>
      <c r="I52" s="153"/>
      <c r="J52" s="153"/>
      <c r="K52" s="153"/>
      <c r="L52" s="153"/>
      <c r="M52" s="153"/>
      <c r="N52" s="153"/>
      <c r="O52" s="153"/>
    </row>
    <row r="53" ht="52.5" customHeight="1" spans="1:15">
      <c r="A53" s="190" t="s">
        <v>162</v>
      </c>
      <c r="B53" s="190" t="s">
        <v>161</v>
      </c>
      <c r="C53" s="153">
        <v>15000</v>
      </c>
      <c r="D53" s="153">
        <v>15000</v>
      </c>
      <c r="E53" s="153"/>
      <c r="F53" s="153">
        <v>15000</v>
      </c>
      <c r="G53" s="153"/>
      <c r="H53" s="153"/>
      <c r="I53" s="153"/>
      <c r="J53" s="153"/>
      <c r="K53" s="153"/>
      <c r="L53" s="153"/>
      <c r="M53" s="153"/>
      <c r="N53" s="153"/>
      <c r="O53" s="153"/>
    </row>
    <row r="54" ht="52.5" customHeight="1" spans="1:15">
      <c r="A54" s="188" t="s">
        <v>163</v>
      </c>
      <c r="B54" s="188" t="s">
        <v>164</v>
      </c>
      <c r="C54" s="153">
        <v>5526839.82</v>
      </c>
      <c r="D54" s="153">
        <v>5519906.64</v>
      </c>
      <c r="E54" s="153">
        <v>5066406.64</v>
      </c>
      <c r="F54" s="153">
        <v>453500</v>
      </c>
      <c r="G54" s="153"/>
      <c r="H54" s="153"/>
      <c r="I54" s="153"/>
      <c r="J54" s="153">
        <v>6933.18</v>
      </c>
      <c r="K54" s="153"/>
      <c r="L54" s="153"/>
      <c r="M54" s="153"/>
      <c r="N54" s="153"/>
      <c r="O54" s="153">
        <v>6933.18</v>
      </c>
    </row>
    <row r="55" ht="52.5" customHeight="1" spans="1:15">
      <c r="A55" s="189" t="s">
        <v>165</v>
      </c>
      <c r="B55" s="189" t="s">
        <v>166</v>
      </c>
      <c r="C55" s="153">
        <v>3413316.92</v>
      </c>
      <c r="D55" s="153">
        <v>3408806.64</v>
      </c>
      <c r="E55" s="153">
        <v>3388806.64</v>
      </c>
      <c r="F55" s="153">
        <v>20000</v>
      </c>
      <c r="G55" s="153"/>
      <c r="H55" s="153"/>
      <c r="I55" s="153"/>
      <c r="J55" s="153">
        <v>4510.28</v>
      </c>
      <c r="K55" s="153"/>
      <c r="L55" s="153"/>
      <c r="M55" s="153"/>
      <c r="N55" s="153"/>
      <c r="O55" s="153">
        <v>4510.28</v>
      </c>
    </row>
    <row r="56" ht="52.5" customHeight="1" spans="1:15">
      <c r="A56" s="190" t="s">
        <v>167</v>
      </c>
      <c r="B56" s="190" t="s">
        <v>168</v>
      </c>
      <c r="C56" s="153">
        <v>3388806.64</v>
      </c>
      <c r="D56" s="153">
        <v>3388806.64</v>
      </c>
      <c r="E56" s="153">
        <v>3388806.64</v>
      </c>
      <c r="F56" s="153"/>
      <c r="G56" s="153"/>
      <c r="H56" s="153"/>
      <c r="I56" s="153"/>
      <c r="J56" s="153"/>
      <c r="K56" s="153"/>
      <c r="L56" s="153"/>
      <c r="M56" s="153"/>
      <c r="N56" s="153"/>
      <c r="O56" s="153"/>
    </row>
    <row r="57" ht="52.5" customHeight="1" spans="1:15">
      <c r="A57" s="190" t="s">
        <v>169</v>
      </c>
      <c r="B57" s="190" t="s">
        <v>170</v>
      </c>
      <c r="C57" s="153">
        <v>24510.28</v>
      </c>
      <c r="D57" s="153">
        <v>20000</v>
      </c>
      <c r="E57" s="153"/>
      <c r="F57" s="153">
        <v>20000</v>
      </c>
      <c r="G57" s="153"/>
      <c r="H57" s="153"/>
      <c r="I57" s="153"/>
      <c r="J57" s="153">
        <v>4510.28</v>
      </c>
      <c r="K57" s="153"/>
      <c r="L57" s="153"/>
      <c r="M57" s="153"/>
      <c r="N57" s="153"/>
      <c r="O57" s="153">
        <v>4510.28</v>
      </c>
    </row>
    <row r="58" ht="52.5" customHeight="1" spans="1:15">
      <c r="A58" s="189" t="s">
        <v>171</v>
      </c>
      <c r="B58" s="189" t="s">
        <v>172</v>
      </c>
      <c r="C58" s="153">
        <v>22422.9</v>
      </c>
      <c r="D58" s="153">
        <v>20000</v>
      </c>
      <c r="E58" s="153"/>
      <c r="F58" s="153">
        <v>20000</v>
      </c>
      <c r="G58" s="153"/>
      <c r="H58" s="153"/>
      <c r="I58" s="153"/>
      <c r="J58" s="153">
        <v>2422.9</v>
      </c>
      <c r="K58" s="153"/>
      <c r="L58" s="153"/>
      <c r="M58" s="153"/>
      <c r="N58" s="153"/>
      <c r="O58" s="153">
        <v>2422.9</v>
      </c>
    </row>
    <row r="59" ht="52.5" customHeight="1" spans="1:15">
      <c r="A59" s="190" t="s">
        <v>173</v>
      </c>
      <c r="B59" s="190" t="s">
        <v>174</v>
      </c>
      <c r="C59" s="153">
        <v>22422.9</v>
      </c>
      <c r="D59" s="153">
        <v>20000</v>
      </c>
      <c r="E59" s="153"/>
      <c r="F59" s="153">
        <v>20000</v>
      </c>
      <c r="G59" s="153"/>
      <c r="H59" s="153"/>
      <c r="I59" s="153"/>
      <c r="J59" s="153">
        <v>2422.9</v>
      </c>
      <c r="K59" s="153"/>
      <c r="L59" s="153"/>
      <c r="M59" s="153"/>
      <c r="N59" s="153"/>
      <c r="O59" s="153">
        <v>2422.9</v>
      </c>
    </row>
    <row r="60" ht="52.5" customHeight="1" spans="1:15">
      <c r="A60" s="189" t="s">
        <v>175</v>
      </c>
      <c r="B60" s="189" t="s">
        <v>176</v>
      </c>
      <c r="C60" s="153">
        <v>2091100</v>
      </c>
      <c r="D60" s="153">
        <v>2091100</v>
      </c>
      <c r="E60" s="153">
        <v>1677600</v>
      </c>
      <c r="F60" s="153">
        <v>413500</v>
      </c>
      <c r="G60" s="153"/>
      <c r="H60" s="153"/>
      <c r="I60" s="153"/>
      <c r="J60" s="153"/>
      <c r="K60" s="153"/>
      <c r="L60" s="153"/>
      <c r="M60" s="153"/>
      <c r="N60" s="153"/>
      <c r="O60" s="153"/>
    </row>
    <row r="61" ht="52.5" customHeight="1" spans="1:15">
      <c r="A61" s="190" t="s">
        <v>177</v>
      </c>
      <c r="B61" s="190" t="s">
        <v>178</v>
      </c>
      <c r="C61" s="153">
        <v>2071100</v>
      </c>
      <c r="D61" s="153">
        <v>2071100</v>
      </c>
      <c r="E61" s="153">
        <v>1677600</v>
      </c>
      <c r="F61" s="153">
        <v>393500</v>
      </c>
      <c r="G61" s="153"/>
      <c r="H61" s="153"/>
      <c r="I61" s="153"/>
      <c r="J61" s="153"/>
      <c r="K61" s="153"/>
      <c r="L61" s="153"/>
      <c r="M61" s="153"/>
      <c r="N61" s="153"/>
      <c r="O61" s="153"/>
    </row>
    <row r="62" ht="52.5" customHeight="1" spans="1:15">
      <c r="A62" s="190" t="s">
        <v>179</v>
      </c>
      <c r="B62" s="190" t="s">
        <v>180</v>
      </c>
      <c r="C62" s="153">
        <v>20000</v>
      </c>
      <c r="D62" s="153">
        <v>20000</v>
      </c>
      <c r="E62" s="153"/>
      <c r="F62" s="153">
        <v>20000</v>
      </c>
      <c r="G62" s="153"/>
      <c r="H62" s="153"/>
      <c r="I62" s="153"/>
      <c r="J62" s="153"/>
      <c r="K62" s="153"/>
      <c r="L62" s="153"/>
      <c r="M62" s="153"/>
      <c r="N62" s="153"/>
      <c r="O62" s="153"/>
    </row>
    <row r="63" ht="52.5" customHeight="1" spans="1:15">
      <c r="A63" s="188" t="s">
        <v>181</v>
      </c>
      <c r="B63" s="188" t="s">
        <v>182</v>
      </c>
      <c r="C63" s="153">
        <v>25207</v>
      </c>
      <c r="D63" s="153">
        <v>25207</v>
      </c>
      <c r="E63" s="153"/>
      <c r="F63" s="153">
        <v>25207</v>
      </c>
      <c r="G63" s="153"/>
      <c r="H63" s="153"/>
      <c r="I63" s="153"/>
      <c r="J63" s="153"/>
      <c r="K63" s="153"/>
      <c r="L63" s="153"/>
      <c r="M63" s="153"/>
      <c r="N63" s="153"/>
      <c r="O63" s="153"/>
    </row>
    <row r="64" ht="52.5" customHeight="1" spans="1:15">
      <c r="A64" s="189" t="s">
        <v>183</v>
      </c>
      <c r="B64" s="189" t="s">
        <v>184</v>
      </c>
      <c r="C64" s="153">
        <v>25207</v>
      </c>
      <c r="D64" s="153">
        <v>25207</v>
      </c>
      <c r="E64" s="153"/>
      <c r="F64" s="153">
        <v>25207</v>
      </c>
      <c r="G64" s="153"/>
      <c r="H64" s="153"/>
      <c r="I64" s="153"/>
      <c r="J64" s="153"/>
      <c r="K64" s="153"/>
      <c r="L64" s="153"/>
      <c r="M64" s="153"/>
      <c r="N64" s="153"/>
      <c r="O64" s="153"/>
    </row>
    <row r="65" ht="52.5" customHeight="1" spans="1:15">
      <c r="A65" s="190" t="s">
        <v>185</v>
      </c>
      <c r="B65" s="190" t="s">
        <v>186</v>
      </c>
      <c r="C65" s="153">
        <v>25207</v>
      </c>
      <c r="D65" s="153">
        <v>25207</v>
      </c>
      <c r="E65" s="153"/>
      <c r="F65" s="153">
        <v>25207</v>
      </c>
      <c r="G65" s="153"/>
      <c r="H65" s="153"/>
      <c r="I65" s="153"/>
      <c r="J65" s="153"/>
      <c r="K65" s="153"/>
      <c r="L65" s="153"/>
      <c r="M65" s="153"/>
      <c r="N65" s="153"/>
      <c r="O65" s="153"/>
    </row>
    <row r="66" ht="52.5" customHeight="1" spans="1:15">
      <c r="A66" s="188" t="s">
        <v>187</v>
      </c>
      <c r="B66" s="188" t="s">
        <v>188</v>
      </c>
      <c r="C66" s="153">
        <v>629316</v>
      </c>
      <c r="D66" s="153">
        <v>629316</v>
      </c>
      <c r="E66" s="153">
        <v>629316</v>
      </c>
      <c r="F66" s="153"/>
      <c r="G66" s="153"/>
      <c r="H66" s="153"/>
      <c r="I66" s="153"/>
      <c r="J66" s="153"/>
      <c r="K66" s="153"/>
      <c r="L66" s="153"/>
      <c r="M66" s="153"/>
      <c r="N66" s="153"/>
      <c r="O66" s="153"/>
    </row>
    <row r="67" ht="52.5" customHeight="1" spans="1:15">
      <c r="A67" s="189" t="s">
        <v>189</v>
      </c>
      <c r="B67" s="189" t="s">
        <v>190</v>
      </c>
      <c r="C67" s="153">
        <v>629316</v>
      </c>
      <c r="D67" s="153">
        <v>629316</v>
      </c>
      <c r="E67" s="153">
        <v>629316</v>
      </c>
      <c r="F67" s="153"/>
      <c r="G67" s="153"/>
      <c r="H67" s="153"/>
      <c r="I67" s="153"/>
      <c r="J67" s="153"/>
      <c r="K67" s="153"/>
      <c r="L67" s="153"/>
      <c r="M67" s="153"/>
      <c r="N67" s="153"/>
      <c r="O67" s="153"/>
    </row>
    <row r="68" ht="52.5" customHeight="1" spans="1:15">
      <c r="A68" s="190" t="s">
        <v>191</v>
      </c>
      <c r="B68" s="190" t="s">
        <v>192</v>
      </c>
      <c r="C68" s="153">
        <v>629316</v>
      </c>
      <c r="D68" s="153">
        <v>629316</v>
      </c>
      <c r="E68" s="153">
        <v>629316</v>
      </c>
      <c r="F68" s="153"/>
      <c r="G68" s="153"/>
      <c r="H68" s="153"/>
      <c r="I68" s="153"/>
      <c r="J68" s="153"/>
      <c r="K68" s="153"/>
      <c r="L68" s="153"/>
      <c r="M68" s="153"/>
      <c r="N68" s="153"/>
      <c r="O68" s="153"/>
    </row>
    <row r="69" ht="30" customHeight="1" spans="1:15">
      <c r="A69" s="187" t="s">
        <v>30</v>
      </c>
      <c r="B69" s="187"/>
      <c r="C69" s="153">
        <v>11854109.36</v>
      </c>
      <c r="D69" s="153">
        <v>11792317.71</v>
      </c>
      <c r="E69" s="153">
        <v>10581810.71</v>
      </c>
      <c r="F69" s="153">
        <v>1210507</v>
      </c>
      <c r="G69" s="153"/>
      <c r="H69" s="153"/>
      <c r="I69" s="153"/>
      <c r="J69" s="153">
        <v>61791.65</v>
      </c>
      <c r="K69" s="153"/>
      <c r="L69" s="153"/>
      <c r="M69" s="153"/>
      <c r="N69" s="153"/>
      <c r="O69" s="153">
        <v>61791.65</v>
      </c>
    </row>
  </sheetData>
  <mergeCells count="13">
    <mergeCell ref="N1:O1"/>
    <mergeCell ref="A2:O2"/>
    <mergeCell ref="A3:F3"/>
    <mergeCell ref="N3:O3"/>
    <mergeCell ref="D4:F4"/>
    <mergeCell ref="J4:O4"/>
    <mergeCell ref="A69:B6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6"/>
      <c r="B1" s="176"/>
      <c r="C1" s="176"/>
      <c r="D1" s="96" t="s">
        <v>193</v>
      </c>
    </row>
    <row r="2" ht="30.75" customHeight="1" spans="1:4">
      <c r="A2" s="177" t="str">
        <f>"2026"&amp;"年部门财政拨款收支预算总表"</f>
        <v>2026年部门财政拨款收支预算总表</v>
      </c>
      <c r="B2" s="177"/>
      <c r="C2" s="177"/>
      <c r="D2" s="177"/>
    </row>
    <row r="3" ht="18.75" customHeight="1" spans="1:4">
      <c r="A3" s="31" t="str">
        <f>"单位名称："&amp;"梁河县大厂乡人民政府"</f>
        <v>单位名称：梁河县大厂乡人民政府</v>
      </c>
      <c r="B3" s="178"/>
      <c r="C3" s="178"/>
      <c r="D3" s="97" t="s">
        <v>1</v>
      </c>
    </row>
    <row r="4" ht="19.5" customHeight="1" spans="1:4">
      <c r="A4" s="12" t="s">
        <v>194</v>
      </c>
      <c r="B4" s="14"/>
      <c r="C4" s="12" t="s">
        <v>195</v>
      </c>
      <c r="D4" s="14"/>
    </row>
    <row r="5" ht="21.75" customHeight="1" spans="1:4">
      <c r="A5" s="70" t="s">
        <v>196</v>
      </c>
      <c r="B5" s="11" t="s">
        <v>5</v>
      </c>
      <c r="C5" s="70" t="s">
        <v>197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93" t="s">
        <v>198</v>
      </c>
      <c r="B7" s="23">
        <v>11792317.71</v>
      </c>
      <c r="C7" s="93" t="s">
        <v>199</v>
      </c>
      <c r="D7" s="23">
        <v>11792317.71</v>
      </c>
    </row>
    <row r="8" ht="19.5" customHeight="1" spans="1:4">
      <c r="A8" s="93" t="s">
        <v>200</v>
      </c>
      <c r="B8" s="23">
        <v>11792317.71</v>
      </c>
      <c r="C8" s="179" t="str">
        <f>"（"&amp;"一"&amp;"）"&amp;"一般公共服务支出"</f>
        <v>（一）一般公共服务支出</v>
      </c>
      <c r="D8" s="23">
        <v>3713165.07</v>
      </c>
    </row>
    <row r="9" ht="19.5" customHeight="1" spans="1:4">
      <c r="A9" s="180" t="s">
        <v>201</v>
      </c>
      <c r="B9" s="23"/>
      <c r="C9" s="179" t="str">
        <f>"（"&amp;"二"&amp;"）"&amp;"公共安全支出"</f>
        <v>（二）公共安全支出</v>
      </c>
      <c r="D9" s="23">
        <v>10000</v>
      </c>
    </row>
    <row r="10" ht="19.5" customHeight="1" spans="1:4">
      <c r="A10" s="180" t="s">
        <v>202</v>
      </c>
      <c r="B10" s="23"/>
      <c r="C10" s="179" t="str">
        <f>"（"&amp;"三"&amp;"）"&amp;"社会保障和就业支出"</f>
        <v>（三）社会保障和就业支出</v>
      </c>
      <c r="D10" s="23">
        <v>1521587.8</v>
      </c>
    </row>
    <row r="11" ht="19.5" customHeight="1" spans="1:4">
      <c r="A11" s="180" t="s">
        <v>203</v>
      </c>
      <c r="B11" s="23"/>
      <c r="C11" s="179" t="str">
        <f>"（"&amp;"四"&amp;"）"&amp;"卫生健康支出"</f>
        <v>（四）卫生健康支出</v>
      </c>
      <c r="D11" s="23">
        <v>373135.2</v>
      </c>
    </row>
    <row r="12" ht="19.5" customHeight="1" spans="1:4">
      <c r="A12" s="180" t="s">
        <v>200</v>
      </c>
      <c r="B12" s="23"/>
      <c r="C12" s="179" t="str">
        <f>"（"&amp;"五"&amp;"）"&amp;"农林水支出"</f>
        <v>（五）农林水支出</v>
      </c>
      <c r="D12" s="23">
        <v>5519906.64</v>
      </c>
    </row>
    <row r="13" ht="19.5" customHeight="1" spans="1:4">
      <c r="A13" s="180" t="s">
        <v>201</v>
      </c>
      <c r="B13" s="23"/>
      <c r="C13" s="179" t="str">
        <f>"（"&amp;"六"&amp;"）"&amp;"交通运输支出"</f>
        <v>（六）交通运输支出</v>
      </c>
      <c r="D13" s="23">
        <v>25207</v>
      </c>
    </row>
    <row r="14" ht="19.5" customHeight="1" spans="1:4">
      <c r="A14" s="180" t="s">
        <v>202</v>
      </c>
      <c r="B14" s="23"/>
      <c r="C14" s="179" t="str">
        <f>"（"&amp;"七"&amp;"）"&amp;"住房保障支出"</f>
        <v>（七）住房保障支出</v>
      </c>
      <c r="D14" s="23">
        <v>629316</v>
      </c>
    </row>
    <row r="15" ht="19.5" customHeight="1" spans="1:4">
      <c r="A15" s="181"/>
      <c r="B15" s="23"/>
      <c r="C15" s="179"/>
      <c r="D15" s="23"/>
    </row>
    <row r="16" ht="19.5" customHeight="1" spans="1:4">
      <c r="A16" s="181"/>
      <c r="B16" s="23"/>
      <c r="C16" s="179"/>
      <c r="D16" s="23"/>
    </row>
    <row r="17" ht="19.5" customHeight="1" spans="1:4">
      <c r="A17" s="181"/>
      <c r="B17" s="23"/>
      <c r="C17" s="179"/>
      <c r="D17" s="23"/>
    </row>
    <row r="18" ht="19.5" customHeight="1" spans="1:4">
      <c r="A18" s="181"/>
      <c r="B18" s="23"/>
      <c r="C18" s="179"/>
      <c r="D18" s="23"/>
    </row>
    <row r="19" ht="19.5" customHeight="1" spans="1:4">
      <c r="A19" s="181"/>
      <c r="B19" s="23"/>
      <c r="C19" s="179"/>
      <c r="D19" s="23"/>
    </row>
    <row r="20" ht="19.5" customHeight="1" spans="1:4">
      <c r="A20" s="93"/>
      <c r="B20" s="23"/>
      <c r="C20" s="179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79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80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79"/>
      <c r="B30" s="23"/>
      <c r="C30" s="93"/>
      <c r="D30" s="23"/>
    </row>
    <row r="31" ht="18" customHeight="1" spans="1:4">
      <c r="A31" s="179"/>
      <c r="B31" s="23"/>
      <c r="C31" s="93"/>
      <c r="D31" s="23"/>
    </row>
    <row r="32" ht="18" customHeight="1" spans="1:4">
      <c r="A32" s="179"/>
      <c r="B32" s="23"/>
      <c r="C32" s="180"/>
      <c r="D32" s="23"/>
    </row>
    <row r="33" ht="18" customHeight="1" spans="1:4">
      <c r="A33" s="179"/>
      <c r="B33" s="23"/>
      <c r="C33" s="180"/>
      <c r="D33" s="23"/>
    </row>
    <row r="34" ht="19.5" customHeight="1" spans="1:4">
      <c r="A34" s="179"/>
      <c r="B34" s="182"/>
      <c r="C34" s="93"/>
      <c r="D34" s="182"/>
    </row>
    <row r="35" ht="19.5" customHeight="1" spans="1:4">
      <c r="A35" s="179"/>
      <c r="B35" s="23"/>
      <c r="C35" s="93" t="s">
        <v>204</v>
      </c>
      <c r="D35" s="23"/>
    </row>
    <row r="36" ht="19.5" customHeight="1" spans="1:4">
      <c r="A36" s="183" t="s">
        <v>24</v>
      </c>
      <c r="B36" s="23">
        <v>11792317.71</v>
      </c>
      <c r="C36" s="183" t="s">
        <v>25</v>
      </c>
      <c r="D36" s="23">
        <v>11792317.71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205</v>
      </c>
    </row>
    <row r="2" ht="33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"单位名称："&amp;"梁河县大厂乡人民政府"</f>
        <v>单位名称：梁河县大厂乡人民政府</v>
      </c>
      <c r="B3" s="170"/>
      <c r="C3" s="142"/>
      <c r="D3" s="142"/>
      <c r="E3" s="142"/>
      <c r="F3" s="142"/>
      <c r="G3" s="146" t="s">
        <v>1</v>
      </c>
    </row>
    <row r="4" ht="18.75" customHeight="1" spans="1:7">
      <c r="A4" s="171" t="s">
        <v>206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207</v>
      </c>
      <c r="F5" s="171" t="s">
        <v>208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3713165.07</v>
      </c>
      <c r="D7" s="173">
        <v>3078665.07</v>
      </c>
      <c r="E7" s="173">
        <v>2636889.11</v>
      </c>
      <c r="F7" s="173">
        <v>441775.96</v>
      </c>
      <c r="G7" s="173">
        <v>634500</v>
      </c>
    </row>
    <row r="8" ht="18.75" customHeight="1" outlineLevel="1" spans="1:7">
      <c r="A8" s="174" t="s">
        <v>76</v>
      </c>
      <c r="B8" s="174" t="s">
        <v>77</v>
      </c>
      <c r="C8" s="173">
        <v>118500</v>
      </c>
      <c r="D8" s="173"/>
      <c r="E8" s="173"/>
      <c r="F8" s="173"/>
      <c r="G8" s="173">
        <v>118500</v>
      </c>
    </row>
    <row r="9" ht="18.75" customHeight="1" outlineLevel="2" spans="1:7">
      <c r="A9" s="175" t="s">
        <v>78</v>
      </c>
      <c r="B9" s="175" t="s">
        <v>79</v>
      </c>
      <c r="C9" s="173">
        <v>50000</v>
      </c>
      <c r="D9" s="173"/>
      <c r="E9" s="173"/>
      <c r="F9" s="173"/>
      <c r="G9" s="173">
        <v>50000</v>
      </c>
    </row>
    <row r="10" ht="18.75" customHeight="1" outlineLevel="2" spans="1:7">
      <c r="A10" s="175" t="s">
        <v>80</v>
      </c>
      <c r="B10" s="175" t="s">
        <v>81</v>
      </c>
      <c r="C10" s="173">
        <v>68500</v>
      </c>
      <c r="D10" s="173"/>
      <c r="E10" s="173"/>
      <c r="F10" s="173"/>
      <c r="G10" s="173">
        <v>68500</v>
      </c>
    </row>
    <row r="11" ht="18.75" customHeight="1" outlineLevel="1" spans="1:7">
      <c r="A11" s="174" t="s">
        <v>82</v>
      </c>
      <c r="B11" s="174" t="s">
        <v>83</v>
      </c>
      <c r="C11" s="173">
        <v>10000</v>
      </c>
      <c r="D11" s="173"/>
      <c r="E11" s="173"/>
      <c r="F11" s="173"/>
      <c r="G11" s="173">
        <v>10000</v>
      </c>
    </row>
    <row r="12" ht="18.75" customHeight="1" outlineLevel="2" spans="1:7">
      <c r="A12" s="175" t="s">
        <v>84</v>
      </c>
      <c r="B12" s="175" t="s">
        <v>85</v>
      </c>
      <c r="C12" s="173">
        <v>10000</v>
      </c>
      <c r="D12" s="173"/>
      <c r="E12" s="173"/>
      <c r="F12" s="173"/>
      <c r="G12" s="173">
        <v>10000</v>
      </c>
    </row>
    <row r="13" ht="18.75" customHeight="1" outlineLevel="1" spans="1:7">
      <c r="A13" s="174" t="s">
        <v>86</v>
      </c>
      <c r="B13" s="174" t="s">
        <v>87</v>
      </c>
      <c r="C13" s="173">
        <v>3014065.07</v>
      </c>
      <c r="D13" s="173">
        <v>2854065.07</v>
      </c>
      <c r="E13" s="173">
        <v>2536889.11</v>
      </c>
      <c r="F13" s="173">
        <v>317175.96</v>
      </c>
      <c r="G13" s="173">
        <v>160000</v>
      </c>
    </row>
    <row r="14" ht="18.75" customHeight="1" outlineLevel="2" spans="1:7">
      <c r="A14" s="175" t="s">
        <v>88</v>
      </c>
      <c r="B14" s="175" t="s">
        <v>89</v>
      </c>
      <c r="C14" s="173">
        <v>2854065.07</v>
      </c>
      <c r="D14" s="173">
        <v>2854065.07</v>
      </c>
      <c r="E14" s="173">
        <v>2536889.11</v>
      </c>
      <c r="F14" s="173">
        <v>317175.96</v>
      </c>
      <c r="G14" s="173"/>
    </row>
    <row r="15" ht="18.75" customHeight="1" outlineLevel="2" spans="1:7">
      <c r="A15" s="175" t="s">
        <v>90</v>
      </c>
      <c r="B15" s="175" t="s">
        <v>91</v>
      </c>
      <c r="C15" s="173">
        <v>160000</v>
      </c>
      <c r="D15" s="173"/>
      <c r="E15" s="173"/>
      <c r="F15" s="173"/>
      <c r="G15" s="173">
        <v>160000</v>
      </c>
    </row>
    <row r="16" ht="18.75" customHeight="1" outlineLevel="1" spans="1:7">
      <c r="A16" s="174" t="s">
        <v>92</v>
      </c>
      <c r="B16" s="174" t="s">
        <v>93</v>
      </c>
      <c r="C16" s="173">
        <v>10000</v>
      </c>
      <c r="D16" s="173"/>
      <c r="E16" s="173"/>
      <c r="F16" s="173"/>
      <c r="G16" s="173">
        <v>10000</v>
      </c>
    </row>
    <row r="17" ht="18.75" customHeight="1" outlineLevel="2" spans="1:7">
      <c r="A17" s="175" t="s">
        <v>94</v>
      </c>
      <c r="B17" s="175" t="s">
        <v>91</v>
      </c>
      <c r="C17" s="173">
        <v>10000</v>
      </c>
      <c r="D17" s="173"/>
      <c r="E17" s="173"/>
      <c r="F17" s="173"/>
      <c r="G17" s="173">
        <v>10000</v>
      </c>
    </row>
    <row r="18" ht="18.75" customHeight="1" outlineLevel="1" spans="1:7">
      <c r="A18" s="174" t="s">
        <v>95</v>
      </c>
      <c r="B18" s="174" t="s">
        <v>96</v>
      </c>
      <c r="C18" s="173">
        <v>10000</v>
      </c>
      <c r="D18" s="173"/>
      <c r="E18" s="173"/>
      <c r="F18" s="173"/>
      <c r="G18" s="173">
        <v>10000</v>
      </c>
    </row>
    <row r="19" ht="18.75" customHeight="1" outlineLevel="2" spans="1:7">
      <c r="A19" s="175" t="s">
        <v>97</v>
      </c>
      <c r="B19" s="175" t="s">
        <v>98</v>
      </c>
      <c r="C19" s="173">
        <v>10000</v>
      </c>
      <c r="D19" s="173"/>
      <c r="E19" s="173"/>
      <c r="F19" s="173"/>
      <c r="G19" s="173">
        <v>10000</v>
      </c>
    </row>
    <row r="20" ht="18.75" customHeight="1" outlineLevel="1" spans="1:7">
      <c r="A20" s="174" t="s">
        <v>99</v>
      </c>
      <c r="B20" s="174" t="s">
        <v>100</v>
      </c>
      <c r="C20" s="173">
        <v>38400</v>
      </c>
      <c r="D20" s="173">
        <v>23400</v>
      </c>
      <c r="E20" s="173"/>
      <c r="F20" s="173">
        <v>23400</v>
      </c>
      <c r="G20" s="173">
        <v>15000</v>
      </c>
    </row>
    <row r="21" ht="18.75" customHeight="1" outlineLevel="2" spans="1:7">
      <c r="A21" s="175" t="s">
        <v>101</v>
      </c>
      <c r="B21" s="175" t="s">
        <v>102</v>
      </c>
      <c r="C21" s="173">
        <v>38400</v>
      </c>
      <c r="D21" s="173">
        <v>23400</v>
      </c>
      <c r="E21" s="173"/>
      <c r="F21" s="173">
        <v>23400</v>
      </c>
      <c r="G21" s="173">
        <v>15000</v>
      </c>
    </row>
    <row r="22" ht="18.75" customHeight="1" outlineLevel="1" spans="1:7">
      <c r="A22" s="174" t="s">
        <v>103</v>
      </c>
      <c r="B22" s="174" t="s">
        <v>104</v>
      </c>
      <c r="C22" s="173">
        <v>492200</v>
      </c>
      <c r="D22" s="173">
        <v>201200</v>
      </c>
      <c r="E22" s="173">
        <v>100000</v>
      </c>
      <c r="F22" s="173">
        <v>101200</v>
      </c>
      <c r="G22" s="173">
        <v>291000</v>
      </c>
    </row>
    <row r="23" ht="18.75" customHeight="1" outlineLevel="2" spans="1:7">
      <c r="A23" s="175" t="s">
        <v>105</v>
      </c>
      <c r="B23" s="175" t="s">
        <v>106</v>
      </c>
      <c r="C23" s="173">
        <v>492200</v>
      </c>
      <c r="D23" s="173">
        <v>201200</v>
      </c>
      <c r="E23" s="173">
        <v>100000</v>
      </c>
      <c r="F23" s="173">
        <v>101200</v>
      </c>
      <c r="G23" s="173">
        <v>291000</v>
      </c>
    </row>
    <row r="24" ht="18.75" customHeight="1" outlineLevel="1" spans="1:7">
      <c r="A24" s="174" t="s">
        <v>107</v>
      </c>
      <c r="B24" s="174" t="s">
        <v>108</v>
      </c>
      <c r="C24" s="173">
        <v>20000</v>
      </c>
      <c r="D24" s="173"/>
      <c r="E24" s="173"/>
      <c r="F24" s="173"/>
      <c r="G24" s="173">
        <v>20000</v>
      </c>
    </row>
    <row r="25" ht="18.75" customHeight="1" outlineLevel="2" spans="1:7">
      <c r="A25" s="175" t="s">
        <v>109</v>
      </c>
      <c r="B25" s="175" t="s">
        <v>110</v>
      </c>
      <c r="C25" s="173">
        <v>20000</v>
      </c>
      <c r="D25" s="173"/>
      <c r="E25" s="173"/>
      <c r="F25" s="173"/>
      <c r="G25" s="173">
        <v>20000</v>
      </c>
    </row>
    <row r="26" ht="18.75" customHeight="1" spans="1:7">
      <c r="A26" s="172" t="s">
        <v>114</v>
      </c>
      <c r="B26" s="172" t="s">
        <v>115</v>
      </c>
      <c r="C26" s="173">
        <v>10000</v>
      </c>
      <c r="D26" s="173"/>
      <c r="E26" s="173"/>
      <c r="F26" s="173"/>
      <c r="G26" s="173">
        <v>10000</v>
      </c>
    </row>
    <row r="27" ht="18.75" customHeight="1" outlineLevel="1" spans="1:7">
      <c r="A27" s="174" t="s">
        <v>116</v>
      </c>
      <c r="B27" s="174" t="s">
        <v>117</v>
      </c>
      <c r="C27" s="173">
        <v>10000</v>
      </c>
      <c r="D27" s="173"/>
      <c r="E27" s="173"/>
      <c r="F27" s="173"/>
      <c r="G27" s="173">
        <v>10000</v>
      </c>
    </row>
    <row r="28" ht="18.75" customHeight="1" outlineLevel="2" spans="1:7">
      <c r="A28" s="175" t="s">
        <v>118</v>
      </c>
      <c r="B28" s="175" t="s">
        <v>117</v>
      </c>
      <c r="C28" s="173">
        <v>10000</v>
      </c>
      <c r="D28" s="173"/>
      <c r="E28" s="173"/>
      <c r="F28" s="173"/>
      <c r="G28" s="173">
        <v>10000</v>
      </c>
    </row>
    <row r="29" ht="18.75" customHeight="1" spans="1:7">
      <c r="A29" s="172" t="s">
        <v>119</v>
      </c>
      <c r="B29" s="172" t="s">
        <v>120</v>
      </c>
      <c r="C29" s="173">
        <v>1521587.8</v>
      </c>
      <c r="D29" s="173">
        <v>1454287.8</v>
      </c>
      <c r="E29" s="173">
        <v>1440487.8</v>
      </c>
      <c r="F29" s="173">
        <v>13800</v>
      </c>
      <c r="G29" s="173">
        <v>67300</v>
      </c>
    </row>
    <row r="30" ht="18.75" customHeight="1" outlineLevel="1" spans="1:7">
      <c r="A30" s="174" t="s">
        <v>121</v>
      </c>
      <c r="B30" s="174" t="s">
        <v>122</v>
      </c>
      <c r="C30" s="173">
        <v>25817.04</v>
      </c>
      <c r="D30" s="173">
        <v>25817.04</v>
      </c>
      <c r="E30" s="173">
        <v>25817.04</v>
      </c>
      <c r="F30" s="173"/>
      <c r="G30" s="173"/>
    </row>
    <row r="31" ht="18.75" customHeight="1" outlineLevel="2" spans="1:7">
      <c r="A31" s="175" t="s">
        <v>123</v>
      </c>
      <c r="B31" s="175" t="s">
        <v>124</v>
      </c>
      <c r="C31" s="173">
        <v>25817.04</v>
      </c>
      <c r="D31" s="173">
        <v>25817.04</v>
      </c>
      <c r="E31" s="173">
        <v>25817.04</v>
      </c>
      <c r="F31" s="173"/>
      <c r="G31" s="173"/>
    </row>
    <row r="32" ht="18.75" customHeight="1" outlineLevel="1" spans="1:7">
      <c r="A32" s="174" t="s">
        <v>125</v>
      </c>
      <c r="B32" s="174" t="s">
        <v>126</v>
      </c>
      <c r="C32" s="173">
        <v>1061802</v>
      </c>
      <c r="D32" s="173">
        <v>1061802</v>
      </c>
      <c r="E32" s="173">
        <v>1048002</v>
      </c>
      <c r="F32" s="173">
        <v>13800</v>
      </c>
      <c r="G32" s="173"/>
    </row>
    <row r="33" ht="18.75" customHeight="1" outlineLevel="2" spans="1:7">
      <c r="A33" s="175" t="s">
        <v>127</v>
      </c>
      <c r="B33" s="175" t="s">
        <v>128</v>
      </c>
      <c r="C33" s="173">
        <v>189470</v>
      </c>
      <c r="D33" s="173">
        <v>189470</v>
      </c>
      <c r="E33" s="173">
        <v>179870</v>
      </c>
      <c r="F33" s="173">
        <v>9600</v>
      </c>
      <c r="G33" s="173"/>
    </row>
    <row r="34" ht="18.75" customHeight="1" outlineLevel="2" spans="1:7">
      <c r="A34" s="175" t="s">
        <v>129</v>
      </c>
      <c r="B34" s="175" t="s">
        <v>130</v>
      </c>
      <c r="C34" s="173">
        <v>33244</v>
      </c>
      <c r="D34" s="173">
        <v>33244</v>
      </c>
      <c r="E34" s="173">
        <v>29044</v>
      </c>
      <c r="F34" s="173">
        <v>4200</v>
      </c>
      <c r="G34" s="173"/>
    </row>
    <row r="35" ht="18.75" customHeight="1" outlineLevel="2" spans="1:7">
      <c r="A35" s="175" t="s">
        <v>131</v>
      </c>
      <c r="B35" s="175" t="s">
        <v>132</v>
      </c>
      <c r="C35" s="173">
        <v>839088</v>
      </c>
      <c r="D35" s="173">
        <v>839088</v>
      </c>
      <c r="E35" s="173">
        <v>839088</v>
      </c>
      <c r="F35" s="173"/>
      <c r="G35" s="173"/>
    </row>
    <row r="36" ht="18.75" customHeight="1" outlineLevel="1" spans="1:7">
      <c r="A36" s="174" t="s">
        <v>133</v>
      </c>
      <c r="B36" s="174" t="s">
        <v>134</v>
      </c>
      <c r="C36" s="173">
        <v>67300</v>
      </c>
      <c r="D36" s="173"/>
      <c r="E36" s="173"/>
      <c r="F36" s="173"/>
      <c r="G36" s="173">
        <v>67300</v>
      </c>
    </row>
    <row r="37" ht="18.75" customHeight="1" outlineLevel="2" spans="1:7">
      <c r="A37" s="175" t="s">
        <v>135</v>
      </c>
      <c r="B37" s="175" t="s">
        <v>136</v>
      </c>
      <c r="C37" s="173">
        <v>34500</v>
      </c>
      <c r="D37" s="173"/>
      <c r="E37" s="173"/>
      <c r="F37" s="173"/>
      <c r="G37" s="173">
        <v>34500</v>
      </c>
    </row>
    <row r="38" ht="18.75" customHeight="1" outlineLevel="2" spans="1:7">
      <c r="A38" s="175" t="s">
        <v>137</v>
      </c>
      <c r="B38" s="175" t="s">
        <v>138</v>
      </c>
      <c r="C38" s="173">
        <v>32800</v>
      </c>
      <c r="D38" s="173"/>
      <c r="E38" s="173"/>
      <c r="F38" s="173"/>
      <c r="G38" s="173">
        <v>32800</v>
      </c>
    </row>
    <row r="39" ht="18.75" customHeight="1" outlineLevel="1" spans="1:7">
      <c r="A39" s="174" t="s">
        <v>139</v>
      </c>
      <c r="B39" s="174" t="s">
        <v>140</v>
      </c>
      <c r="C39" s="173">
        <v>346195.2</v>
      </c>
      <c r="D39" s="173">
        <v>346195.2</v>
      </c>
      <c r="E39" s="173">
        <v>346195.2</v>
      </c>
      <c r="F39" s="173"/>
      <c r="G39" s="173"/>
    </row>
    <row r="40" ht="18.75" customHeight="1" outlineLevel="2" spans="1:7">
      <c r="A40" s="175" t="s">
        <v>141</v>
      </c>
      <c r="B40" s="175" t="s">
        <v>142</v>
      </c>
      <c r="C40" s="173">
        <v>346195.2</v>
      </c>
      <c r="D40" s="173">
        <v>346195.2</v>
      </c>
      <c r="E40" s="173">
        <v>346195.2</v>
      </c>
      <c r="F40" s="173"/>
      <c r="G40" s="173"/>
    </row>
    <row r="41" ht="18.75" customHeight="1" outlineLevel="1" spans="1:7">
      <c r="A41" s="174" t="s">
        <v>143</v>
      </c>
      <c r="B41" s="174" t="s">
        <v>144</v>
      </c>
      <c r="C41" s="173">
        <v>20473.56</v>
      </c>
      <c r="D41" s="173">
        <v>20473.56</v>
      </c>
      <c r="E41" s="173">
        <v>20473.56</v>
      </c>
      <c r="F41" s="173"/>
      <c r="G41" s="173"/>
    </row>
    <row r="42" ht="18.75" customHeight="1" outlineLevel="2" spans="1:7">
      <c r="A42" s="175" t="s">
        <v>145</v>
      </c>
      <c r="B42" s="175" t="s">
        <v>144</v>
      </c>
      <c r="C42" s="173">
        <v>20473.56</v>
      </c>
      <c r="D42" s="173">
        <v>20473.56</v>
      </c>
      <c r="E42" s="173">
        <v>20473.56</v>
      </c>
      <c r="F42" s="173"/>
      <c r="G42" s="173"/>
    </row>
    <row r="43" ht="18.75" customHeight="1" spans="1:7">
      <c r="A43" s="172" t="s">
        <v>146</v>
      </c>
      <c r="B43" s="172" t="s">
        <v>147</v>
      </c>
      <c r="C43" s="173">
        <v>373135.2</v>
      </c>
      <c r="D43" s="173">
        <v>353135.2</v>
      </c>
      <c r="E43" s="173">
        <v>353135.2</v>
      </c>
      <c r="F43" s="173"/>
      <c r="G43" s="173">
        <v>20000</v>
      </c>
    </row>
    <row r="44" ht="18.75" customHeight="1" outlineLevel="1" spans="1:7">
      <c r="A44" s="174" t="s">
        <v>148</v>
      </c>
      <c r="B44" s="174" t="s">
        <v>149</v>
      </c>
      <c r="C44" s="173">
        <v>5000</v>
      </c>
      <c r="D44" s="173"/>
      <c r="E44" s="173"/>
      <c r="F44" s="173"/>
      <c r="G44" s="173">
        <v>5000</v>
      </c>
    </row>
    <row r="45" ht="18.75" customHeight="1" outlineLevel="2" spans="1:7">
      <c r="A45" s="175" t="s">
        <v>150</v>
      </c>
      <c r="B45" s="175" t="s">
        <v>151</v>
      </c>
      <c r="C45" s="173">
        <v>5000</v>
      </c>
      <c r="D45" s="173"/>
      <c r="E45" s="173"/>
      <c r="F45" s="173"/>
      <c r="G45" s="173">
        <v>5000</v>
      </c>
    </row>
    <row r="46" ht="18.75" customHeight="1" outlineLevel="1" spans="1:7">
      <c r="A46" s="174" t="s">
        <v>152</v>
      </c>
      <c r="B46" s="174" t="s">
        <v>153</v>
      </c>
      <c r="C46" s="173">
        <v>353135.2</v>
      </c>
      <c r="D46" s="173">
        <v>353135.2</v>
      </c>
      <c r="E46" s="173">
        <v>353135.2</v>
      </c>
      <c r="F46" s="173"/>
      <c r="G46" s="173"/>
    </row>
    <row r="47" ht="18.75" customHeight="1" outlineLevel="2" spans="1:7">
      <c r="A47" s="175" t="s">
        <v>154</v>
      </c>
      <c r="B47" s="175" t="s">
        <v>155</v>
      </c>
      <c r="C47" s="173">
        <v>128710.08</v>
      </c>
      <c r="D47" s="173">
        <v>128710.08</v>
      </c>
      <c r="E47" s="173">
        <v>128710.08</v>
      </c>
      <c r="F47" s="173"/>
      <c r="G47" s="173"/>
    </row>
    <row r="48" ht="18.75" customHeight="1" outlineLevel="2" spans="1:7">
      <c r="A48" s="175" t="s">
        <v>156</v>
      </c>
      <c r="B48" s="175" t="s">
        <v>157</v>
      </c>
      <c r="C48" s="173">
        <v>185947.92</v>
      </c>
      <c r="D48" s="173">
        <v>185947.92</v>
      </c>
      <c r="E48" s="173">
        <v>185947.92</v>
      </c>
      <c r="F48" s="173"/>
      <c r="G48" s="173"/>
    </row>
    <row r="49" ht="18.75" customHeight="1" outlineLevel="2" spans="1:7">
      <c r="A49" s="175" t="s">
        <v>158</v>
      </c>
      <c r="B49" s="175" t="s">
        <v>159</v>
      </c>
      <c r="C49" s="173">
        <v>38477.2</v>
      </c>
      <c r="D49" s="173">
        <v>38477.2</v>
      </c>
      <c r="E49" s="173">
        <v>38477.2</v>
      </c>
      <c r="F49" s="173"/>
      <c r="G49" s="173"/>
    </row>
    <row r="50" ht="18.75" customHeight="1" outlineLevel="1" spans="1:7">
      <c r="A50" s="174" t="s">
        <v>160</v>
      </c>
      <c r="B50" s="174" t="s">
        <v>161</v>
      </c>
      <c r="C50" s="173">
        <v>15000</v>
      </c>
      <c r="D50" s="173"/>
      <c r="E50" s="173"/>
      <c r="F50" s="173"/>
      <c r="G50" s="173">
        <v>15000</v>
      </c>
    </row>
    <row r="51" ht="18.75" customHeight="1" outlineLevel="2" spans="1:7">
      <c r="A51" s="175" t="s">
        <v>162</v>
      </c>
      <c r="B51" s="175" t="s">
        <v>161</v>
      </c>
      <c r="C51" s="173">
        <v>15000</v>
      </c>
      <c r="D51" s="173"/>
      <c r="E51" s="173"/>
      <c r="F51" s="173"/>
      <c r="G51" s="173">
        <v>15000</v>
      </c>
    </row>
    <row r="52" ht="18.75" customHeight="1" spans="1:7">
      <c r="A52" s="172" t="s">
        <v>163</v>
      </c>
      <c r="B52" s="172" t="s">
        <v>164</v>
      </c>
      <c r="C52" s="173">
        <v>5519906.64</v>
      </c>
      <c r="D52" s="173">
        <v>5066406.64</v>
      </c>
      <c r="E52" s="173">
        <v>4878994</v>
      </c>
      <c r="F52" s="173">
        <v>187412.64</v>
      </c>
      <c r="G52" s="173">
        <v>453500</v>
      </c>
    </row>
    <row r="53" ht="18.75" customHeight="1" outlineLevel="1" spans="1:7">
      <c r="A53" s="174" t="s">
        <v>165</v>
      </c>
      <c r="B53" s="174" t="s">
        <v>166</v>
      </c>
      <c r="C53" s="173">
        <v>3408806.64</v>
      </c>
      <c r="D53" s="173">
        <v>3388806.64</v>
      </c>
      <c r="E53" s="173">
        <v>3201394</v>
      </c>
      <c r="F53" s="173">
        <v>187412.64</v>
      </c>
      <c r="G53" s="173">
        <v>20000</v>
      </c>
    </row>
    <row r="54" ht="18.75" customHeight="1" outlineLevel="2" spans="1:7">
      <c r="A54" s="175" t="s">
        <v>167</v>
      </c>
      <c r="B54" s="175" t="s">
        <v>168</v>
      </c>
      <c r="C54" s="173">
        <v>3388806.64</v>
      </c>
      <c r="D54" s="173">
        <v>3388806.64</v>
      </c>
      <c r="E54" s="173">
        <v>3201394</v>
      </c>
      <c r="F54" s="173">
        <v>187412.64</v>
      </c>
      <c r="G54" s="173"/>
    </row>
    <row r="55" ht="18.75" customHeight="1" outlineLevel="2" spans="1:7">
      <c r="A55" s="175" t="s">
        <v>169</v>
      </c>
      <c r="B55" s="175" t="s">
        <v>170</v>
      </c>
      <c r="C55" s="173">
        <v>20000</v>
      </c>
      <c r="D55" s="173"/>
      <c r="E55" s="173"/>
      <c r="F55" s="173"/>
      <c r="G55" s="173">
        <v>20000</v>
      </c>
    </row>
    <row r="56" ht="18.75" customHeight="1" outlineLevel="1" spans="1:7">
      <c r="A56" s="174" t="s">
        <v>171</v>
      </c>
      <c r="B56" s="174" t="s">
        <v>172</v>
      </c>
      <c r="C56" s="173">
        <v>20000</v>
      </c>
      <c r="D56" s="173"/>
      <c r="E56" s="173"/>
      <c r="F56" s="173"/>
      <c r="G56" s="173">
        <v>20000</v>
      </c>
    </row>
    <row r="57" ht="18.75" customHeight="1" outlineLevel="2" spans="1:7">
      <c r="A57" s="175" t="s">
        <v>173</v>
      </c>
      <c r="B57" s="175" t="s">
        <v>174</v>
      </c>
      <c r="C57" s="173">
        <v>20000</v>
      </c>
      <c r="D57" s="173"/>
      <c r="E57" s="173"/>
      <c r="F57" s="173"/>
      <c r="G57" s="173">
        <v>20000</v>
      </c>
    </row>
    <row r="58" ht="18.75" customHeight="1" outlineLevel="1" spans="1:7">
      <c r="A58" s="174" t="s">
        <v>175</v>
      </c>
      <c r="B58" s="174" t="s">
        <v>176</v>
      </c>
      <c r="C58" s="173">
        <v>2091100</v>
      </c>
      <c r="D58" s="173">
        <v>1677600</v>
      </c>
      <c r="E58" s="173">
        <v>1677600</v>
      </c>
      <c r="F58" s="173"/>
      <c r="G58" s="173">
        <v>413500</v>
      </c>
    </row>
    <row r="59" ht="18.75" customHeight="1" outlineLevel="2" spans="1:7">
      <c r="A59" s="175" t="s">
        <v>177</v>
      </c>
      <c r="B59" s="175" t="s">
        <v>178</v>
      </c>
      <c r="C59" s="173">
        <v>2071100</v>
      </c>
      <c r="D59" s="173">
        <v>1677600</v>
      </c>
      <c r="E59" s="173">
        <v>1677600</v>
      </c>
      <c r="F59" s="173"/>
      <c r="G59" s="173">
        <v>393500</v>
      </c>
    </row>
    <row r="60" ht="18.75" customHeight="1" outlineLevel="2" spans="1:7">
      <c r="A60" s="175" t="s">
        <v>179</v>
      </c>
      <c r="B60" s="175" t="s">
        <v>180</v>
      </c>
      <c r="C60" s="173">
        <v>20000</v>
      </c>
      <c r="D60" s="173"/>
      <c r="E60" s="173"/>
      <c r="F60" s="173"/>
      <c r="G60" s="173">
        <v>20000</v>
      </c>
    </row>
    <row r="61" ht="18.75" customHeight="1" spans="1:7">
      <c r="A61" s="172" t="s">
        <v>181</v>
      </c>
      <c r="B61" s="172" t="s">
        <v>182</v>
      </c>
      <c r="C61" s="173">
        <v>25207</v>
      </c>
      <c r="D61" s="173"/>
      <c r="E61" s="173"/>
      <c r="F61" s="173"/>
      <c r="G61" s="173">
        <v>25207</v>
      </c>
    </row>
    <row r="62" ht="18.75" customHeight="1" outlineLevel="1" spans="1:7">
      <c r="A62" s="174" t="s">
        <v>183</v>
      </c>
      <c r="B62" s="174" t="s">
        <v>184</v>
      </c>
      <c r="C62" s="173">
        <v>25207</v>
      </c>
      <c r="D62" s="173"/>
      <c r="E62" s="173"/>
      <c r="F62" s="173"/>
      <c r="G62" s="173">
        <v>25207</v>
      </c>
    </row>
    <row r="63" ht="18.75" customHeight="1" outlineLevel="2" spans="1:7">
      <c r="A63" s="175" t="s">
        <v>185</v>
      </c>
      <c r="B63" s="175" t="s">
        <v>186</v>
      </c>
      <c r="C63" s="173">
        <v>25207</v>
      </c>
      <c r="D63" s="173"/>
      <c r="E63" s="173"/>
      <c r="F63" s="173"/>
      <c r="G63" s="173">
        <v>25207</v>
      </c>
    </row>
    <row r="64" ht="18.75" customHeight="1" spans="1:7">
      <c r="A64" s="172" t="s">
        <v>187</v>
      </c>
      <c r="B64" s="172" t="s">
        <v>188</v>
      </c>
      <c r="C64" s="173">
        <v>629316</v>
      </c>
      <c r="D64" s="173">
        <v>629316</v>
      </c>
      <c r="E64" s="173">
        <v>629316</v>
      </c>
      <c r="F64" s="173"/>
      <c r="G64" s="173"/>
    </row>
    <row r="65" ht="18.75" customHeight="1" outlineLevel="1" spans="1:7">
      <c r="A65" s="174" t="s">
        <v>189</v>
      </c>
      <c r="B65" s="174" t="s">
        <v>190</v>
      </c>
      <c r="C65" s="173">
        <v>629316</v>
      </c>
      <c r="D65" s="173">
        <v>629316</v>
      </c>
      <c r="E65" s="173">
        <v>629316</v>
      </c>
      <c r="F65" s="173"/>
      <c r="G65" s="173"/>
    </row>
    <row r="66" ht="18.75" customHeight="1" outlineLevel="2" spans="1:7">
      <c r="A66" s="175" t="s">
        <v>191</v>
      </c>
      <c r="B66" s="175" t="s">
        <v>192</v>
      </c>
      <c r="C66" s="173">
        <v>629316</v>
      </c>
      <c r="D66" s="173">
        <v>629316</v>
      </c>
      <c r="E66" s="173">
        <v>629316</v>
      </c>
      <c r="F66" s="173"/>
      <c r="G66" s="173"/>
    </row>
    <row r="67" ht="18.75" customHeight="1" spans="1:7">
      <c r="A67" s="171" t="s">
        <v>30</v>
      </c>
      <c r="B67" s="171"/>
      <c r="C67" s="173">
        <v>11792317.71</v>
      </c>
      <c r="D67" s="173">
        <v>10581810.71</v>
      </c>
      <c r="E67" s="173">
        <v>9938822.11</v>
      </c>
      <c r="F67" s="173">
        <v>642988.6</v>
      </c>
      <c r="G67" s="173">
        <v>1210507</v>
      </c>
    </row>
  </sheetData>
  <mergeCells count="7">
    <mergeCell ref="A2:G2"/>
    <mergeCell ref="A3:C3"/>
    <mergeCell ref="A4:B4"/>
    <mergeCell ref="D4:F4"/>
    <mergeCell ref="A67:B6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0"/>
      <c r="B1" s="160"/>
      <c r="C1" s="161"/>
      <c r="D1" s="1"/>
      <c r="E1" s="1"/>
      <c r="F1" s="162" t="s">
        <v>209</v>
      </c>
    </row>
    <row r="2" ht="33.75" customHeight="1" spans="1:6">
      <c r="A2" s="163" t="str">
        <f>"2026"&amp;"年一般公共预算“三公”经费支出预算表"</f>
        <v>2026年一般公共预算“三公”经费支出预算表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"单位名称："&amp;"梁河县大厂乡人民政府"</f>
        <v>单位名称：梁河县大厂乡人民政府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210</v>
      </c>
      <c r="B4" s="70" t="s">
        <v>211</v>
      </c>
      <c r="C4" s="12" t="s">
        <v>212</v>
      </c>
      <c r="D4" s="13"/>
      <c r="E4" s="14"/>
      <c r="F4" s="70" t="s">
        <v>213</v>
      </c>
    </row>
    <row r="5" ht="19.5" customHeight="1" spans="1:6">
      <c r="A5" s="18"/>
      <c r="B5" s="74"/>
      <c r="C5" s="35" t="s">
        <v>33</v>
      </c>
      <c r="D5" s="35" t="s">
        <v>214</v>
      </c>
      <c r="E5" s="35" t="s">
        <v>215</v>
      </c>
      <c r="F5" s="74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>
        <v>39770</v>
      </c>
      <c r="B7" s="167"/>
      <c r="C7" s="168">
        <v>30070</v>
      </c>
      <c r="D7" s="167"/>
      <c r="E7" s="167">
        <v>30070</v>
      </c>
      <c r="F7" s="167">
        <v>9700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4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8" t="s">
        <v>216</v>
      </c>
      <c r="U1" s="158"/>
      <c r="V1" s="158"/>
      <c r="W1" s="158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5" t="str">
        <f>"单位名称："&amp;"梁河县大厂乡人民政府"</f>
        <v>单位名称：梁河县大厂乡人民政府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27</v>
      </c>
      <c r="U3" s="158"/>
      <c r="V3" s="158"/>
      <c r="W3" s="158"/>
    </row>
    <row r="4" ht="18.75" customHeight="1" spans="1:23">
      <c r="A4" s="157" t="s">
        <v>217</v>
      </c>
      <c r="B4" s="157" t="s">
        <v>218</v>
      </c>
      <c r="C4" s="157" t="s">
        <v>219</v>
      </c>
      <c r="D4" s="157" t="s">
        <v>220</v>
      </c>
      <c r="E4" s="157" t="s">
        <v>221</v>
      </c>
      <c r="F4" s="157" t="s">
        <v>222</v>
      </c>
      <c r="G4" s="157" t="s">
        <v>223</v>
      </c>
      <c r="H4" s="157" t="s">
        <v>224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225</v>
      </c>
      <c r="I5" s="157" t="s">
        <v>34</v>
      </c>
      <c r="J5" s="157" t="s">
        <v>226</v>
      </c>
      <c r="K5" s="157" t="s">
        <v>227</v>
      </c>
      <c r="L5" s="157" t="s">
        <v>228</v>
      </c>
      <c r="M5" s="157" t="s">
        <v>229</v>
      </c>
      <c r="N5" s="157" t="s">
        <v>230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231</v>
      </c>
      <c r="J6" s="157" t="s">
        <v>226</v>
      </c>
      <c r="K6" s="157" t="s">
        <v>227</v>
      </c>
      <c r="L6" s="157" t="s">
        <v>228</v>
      </c>
      <c r="M6" s="157" t="s">
        <v>229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232</v>
      </c>
      <c r="Q8" s="157" t="s">
        <v>233</v>
      </c>
      <c r="R8" s="157" t="s">
        <v>234</v>
      </c>
      <c r="S8" s="157" t="s">
        <v>235</v>
      </c>
      <c r="T8" s="157" t="s">
        <v>236</v>
      </c>
      <c r="U8" s="157" t="s">
        <v>237</v>
      </c>
      <c r="V8" s="157" t="s">
        <v>238</v>
      </c>
      <c r="W8" s="157" t="s">
        <v>239</v>
      </c>
    </row>
    <row r="9" ht="53.25" customHeight="1" spans="1:23">
      <c r="A9" s="152" t="s">
        <v>46</v>
      </c>
      <c r="B9" s="152"/>
      <c r="C9" s="152"/>
      <c r="D9" s="152"/>
      <c r="E9" s="152"/>
      <c r="F9" s="152"/>
      <c r="G9" s="152"/>
      <c r="H9" s="153">
        <v>10581810.71</v>
      </c>
      <c r="I9" s="153">
        <v>10581810.71</v>
      </c>
      <c r="J9" s="153"/>
      <c r="K9" s="153"/>
      <c r="L9" s="153">
        <v>10581810.71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2" t="s">
        <v>46</v>
      </c>
      <c r="B10" s="152" t="s">
        <v>240</v>
      </c>
      <c r="C10" s="152" t="s">
        <v>241</v>
      </c>
      <c r="D10" s="152" t="s">
        <v>88</v>
      </c>
      <c r="E10" s="152" t="s">
        <v>89</v>
      </c>
      <c r="F10" s="152" t="s">
        <v>242</v>
      </c>
      <c r="G10" s="152" t="s">
        <v>243</v>
      </c>
      <c r="H10" s="153">
        <v>899724</v>
      </c>
      <c r="I10" s="153">
        <v>899724</v>
      </c>
      <c r="J10" s="153"/>
      <c r="K10" s="153"/>
      <c r="L10" s="153">
        <v>899724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2" t="s">
        <v>46</v>
      </c>
      <c r="B11" s="152" t="s">
        <v>244</v>
      </c>
      <c r="C11" s="152" t="s">
        <v>245</v>
      </c>
      <c r="D11" s="152" t="s">
        <v>167</v>
      </c>
      <c r="E11" s="152" t="s">
        <v>168</v>
      </c>
      <c r="F11" s="152" t="s">
        <v>242</v>
      </c>
      <c r="G11" s="152" t="s">
        <v>243</v>
      </c>
      <c r="H11" s="153">
        <v>1227144</v>
      </c>
      <c r="I11" s="153">
        <v>1227144</v>
      </c>
      <c r="J11" s="153"/>
      <c r="K11" s="153"/>
      <c r="L11" s="153">
        <v>1227144</v>
      </c>
      <c r="M11" s="152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2" t="s">
        <v>46</v>
      </c>
      <c r="B12" s="152" t="s">
        <v>240</v>
      </c>
      <c r="C12" s="152" t="s">
        <v>241</v>
      </c>
      <c r="D12" s="152" t="s">
        <v>88</v>
      </c>
      <c r="E12" s="152" t="s">
        <v>89</v>
      </c>
      <c r="F12" s="152" t="s">
        <v>246</v>
      </c>
      <c r="G12" s="152" t="s">
        <v>247</v>
      </c>
      <c r="H12" s="153">
        <v>1242624</v>
      </c>
      <c r="I12" s="153">
        <v>1242624</v>
      </c>
      <c r="J12" s="153"/>
      <c r="K12" s="153"/>
      <c r="L12" s="153">
        <v>1242624</v>
      </c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2" t="s">
        <v>46</v>
      </c>
      <c r="B13" s="152" t="s">
        <v>244</v>
      </c>
      <c r="C13" s="152" t="s">
        <v>245</v>
      </c>
      <c r="D13" s="152" t="s">
        <v>167</v>
      </c>
      <c r="E13" s="152" t="s">
        <v>168</v>
      </c>
      <c r="F13" s="152" t="s">
        <v>246</v>
      </c>
      <c r="G13" s="152" t="s">
        <v>247</v>
      </c>
      <c r="H13" s="153">
        <v>332640</v>
      </c>
      <c r="I13" s="153">
        <v>332640</v>
      </c>
      <c r="J13" s="153"/>
      <c r="K13" s="153"/>
      <c r="L13" s="153">
        <v>332640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2" t="s">
        <v>46</v>
      </c>
      <c r="B14" s="152" t="s">
        <v>240</v>
      </c>
      <c r="C14" s="152" t="s">
        <v>241</v>
      </c>
      <c r="D14" s="152" t="s">
        <v>88</v>
      </c>
      <c r="E14" s="152" t="s">
        <v>89</v>
      </c>
      <c r="F14" s="152" t="s">
        <v>248</v>
      </c>
      <c r="G14" s="152" t="s">
        <v>249</v>
      </c>
      <c r="H14" s="153">
        <v>74977</v>
      </c>
      <c r="I14" s="153">
        <v>74977</v>
      </c>
      <c r="J14" s="153"/>
      <c r="K14" s="153"/>
      <c r="L14" s="153">
        <v>74977</v>
      </c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2" t="s">
        <v>46</v>
      </c>
      <c r="B15" s="152" t="s">
        <v>250</v>
      </c>
      <c r="C15" s="152" t="s">
        <v>251</v>
      </c>
      <c r="D15" s="152" t="s">
        <v>88</v>
      </c>
      <c r="E15" s="152" t="s">
        <v>89</v>
      </c>
      <c r="F15" s="152" t="s">
        <v>248</v>
      </c>
      <c r="G15" s="152" t="s">
        <v>249</v>
      </c>
      <c r="H15" s="153">
        <v>186660</v>
      </c>
      <c r="I15" s="153">
        <v>186660</v>
      </c>
      <c r="J15" s="153"/>
      <c r="K15" s="153"/>
      <c r="L15" s="153">
        <v>186660</v>
      </c>
      <c r="M15" s="152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2" t="s">
        <v>46</v>
      </c>
      <c r="B16" s="152" t="s">
        <v>244</v>
      </c>
      <c r="C16" s="152" t="s">
        <v>245</v>
      </c>
      <c r="D16" s="152" t="s">
        <v>167</v>
      </c>
      <c r="E16" s="152" t="s">
        <v>168</v>
      </c>
      <c r="F16" s="152" t="s">
        <v>252</v>
      </c>
      <c r="G16" s="152" t="s">
        <v>253</v>
      </c>
      <c r="H16" s="153">
        <v>102262</v>
      </c>
      <c r="I16" s="153">
        <v>102262</v>
      </c>
      <c r="J16" s="153"/>
      <c r="K16" s="153"/>
      <c r="L16" s="153">
        <v>102262</v>
      </c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2" t="s">
        <v>46</v>
      </c>
      <c r="B17" s="152" t="s">
        <v>254</v>
      </c>
      <c r="C17" s="152" t="s">
        <v>255</v>
      </c>
      <c r="D17" s="152" t="s">
        <v>167</v>
      </c>
      <c r="E17" s="152" t="s">
        <v>168</v>
      </c>
      <c r="F17" s="152" t="s">
        <v>252</v>
      </c>
      <c r="G17" s="152" t="s">
        <v>253</v>
      </c>
      <c r="H17" s="153">
        <v>168000</v>
      </c>
      <c r="I17" s="153">
        <v>168000</v>
      </c>
      <c r="J17" s="153"/>
      <c r="K17" s="153"/>
      <c r="L17" s="153">
        <v>168000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2" t="s">
        <v>46</v>
      </c>
      <c r="B18" s="152" t="s">
        <v>244</v>
      </c>
      <c r="C18" s="152" t="s">
        <v>245</v>
      </c>
      <c r="D18" s="152" t="s">
        <v>167</v>
      </c>
      <c r="E18" s="152" t="s">
        <v>168</v>
      </c>
      <c r="F18" s="152" t="s">
        <v>252</v>
      </c>
      <c r="G18" s="152" t="s">
        <v>253</v>
      </c>
      <c r="H18" s="153">
        <v>392148</v>
      </c>
      <c r="I18" s="153">
        <v>392148</v>
      </c>
      <c r="J18" s="153"/>
      <c r="K18" s="153"/>
      <c r="L18" s="153">
        <v>392148</v>
      </c>
      <c r="M18" s="152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2" t="s">
        <v>46</v>
      </c>
      <c r="B19" s="152" t="s">
        <v>244</v>
      </c>
      <c r="C19" s="152" t="s">
        <v>245</v>
      </c>
      <c r="D19" s="152" t="s">
        <v>167</v>
      </c>
      <c r="E19" s="152" t="s">
        <v>168</v>
      </c>
      <c r="F19" s="152" t="s">
        <v>252</v>
      </c>
      <c r="G19" s="152" t="s">
        <v>253</v>
      </c>
      <c r="H19" s="153">
        <v>362280</v>
      </c>
      <c r="I19" s="153">
        <v>362280</v>
      </c>
      <c r="J19" s="153"/>
      <c r="K19" s="153"/>
      <c r="L19" s="153">
        <v>362280</v>
      </c>
      <c r="M19" s="152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2" t="s">
        <v>46</v>
      </c>
      <c r="B20" s="152" t="s">
        <v>244</v>
      </c>
      <c r="C20" s="152" t="s">
        <v>245</v>
      </c>
      <c r="D20" s="152" t="s">
        <v>167</v>
      </c>
      <c r="E20" s="152" t="s">
        <v>168</v>
      </c>
      <c r="F20" s="152" t="s">
        <v>252</v>
      </c>
      <c r="G20" s="152" t="s">
        <v>253</v>
      </c>
      <c r="H20" s="153">
        <v>616920</v>
      </c>
      <c r="I20" s="153">
        <v>616920</v>
      </c>
      <c r="J20" s="153"/>
      <c r="K20" s="153"/>
      <c r="L20" s="153">
        <v>616920</v>
      </c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2" t="s">
        <v>46</v>
      </c>
      <c r="B21" s="152" t="s">
        <v>256</v>
      </c>
      <c r="C21" s="152" t="s">
        <v>257</v>
      </c>
      <c r="D21" s="152" t="s">
        <v>131</v>
      </c>
      <c r="E21" s="152" t="s">
        <v>132</v>
      </c>
      <c r="F21" s="152" t="s">
        <v>258</v>
      </c>
      <c r="G21" s="152" t="s">
        <v>257</v>
      </c>
      <c r="H21" s="153">
        <v>839088</v>
      </c>
      <c r="I21" s="153">
        <v>839088</v>
      </c>
      <c r="J21" s="153"/>
      <c r="K21" s="153"/>
      <c r="L21" s="153">
        <v>839088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2" t="s">
        <v>46</v>
      </c>
      <c r="B22" s="152" t="s">
        <v>259</v>
      </c>
      <c r="C22" s="152" t="s">
        <v>260</v>
      </c>
      <c r="D22" s="152" t="s">
        <v>154</v>
      </c>
      <c r="E22" s="152" t="s">
        <v>155</v>
      </c>
      <c r="F22" s="152" t="s">
        <v>261</v>
      </c>
      <c r="G22" s="152" t="s">
        <v>260</v>
      </c>
      <c r="H22" s="153">
        <v>128710.08</v>
      </c>
      <c r="I22" s="153">
        <v>128710.08</v>
      </c>
      <c r="J22" s="153"/>
      <c r="K22" s="153"/>
      <c r="L22" s="153">
        <v>128710.08</v>
      </c>
      <c r="M22" s="152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2" t="s">
        <v>46</v>
      </c>
      <c r="B23" s="152" t="s">
        <v>259</v>
      </c>
      <c r="C23" s="152" t="s">
        <v>260</v>
      </c>
      <c r="D23" s="152" t="s">
        <v>156</v>
      </c>
      <c r="E23" s="152" t="s">
        <v>157</v>
      </c>
      <c r="F23" s="152" t="s">
        <v>261</v>
      </c>
      <c r="G23" s="152" t="s">
        <v>260</v>
      </c>
      <c r="H23" s="153">
        <v>185947.92</v>
      </c>
      <c r="I23" s="153">
        <v>185947.92</v>
      </c>
      <c r="J23" s="153"/>
      <c r="K23" s="153"/>
      <c r="L23" s="153">
        <v>185947.92</v>
      </c>
      <c r="M23" s="152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2" t="s">
        <v>46</v>
      </c>
      <c r="B24" s="152" t="s">
        <v>262</v>
      </c>
      <c r="C24" s="152" t="s">
        <v>263</v>
      </c>
      <c r="D24" s="152" t="s">
        <v>145</v>
      </c>
      <c r="E24" s="152" t="s">
        <v>144</v>
      </c>
      <c r="F24" s="152" t="s">
        <v>264</v>
      </c>
      <c r="G24" s="152" t="s">
        <v>265</v>
      </c>
      <c r="H24" s="153">
        <v>20473.56</v>
      </c>
      <c r="I24" s="153">
        <v>20473.56</v>
      </c>
      <c r="J24" s="153"/>
      <c r="K24" s="153"/>
      <c r="L24" s="153">
        <v>20473.56</v>
      </c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2" t="s">
        <v>46</v>
      </c>
      <c r="B25" s="152" t="s">
        <v>266</v>
      </c>
      <c r="C25" s="152" t="s">
        <v>267</v>
      </c>
      <c r="D25" s="152" t="s">
        <v>158</v>
      </c>
      <c r="E25" s="152" t="s">
        <v>159</v>
      </c>
      <c r="F25" s="152" t="s">
        <v>264</v>
      </c>
      <c r="G25" s="152" t="s">
        <v>265</v>
      </c>
      <c r="H25" s="153">
        <v>10488.6</v>
      </c>
      <c r="I25" s="153">
        <v>10488.6</v>
      </c>
      <c r="J25" s="153"/>
      <c r="K25" s="153"/>
      <c r="L25" s="153">
        <v>10488.6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2" t="s">
        <v>46</v>
      </c>
      <c r="B26" s="152" t="s">
        <v>268</v>
      </c>
      <c r="C26" s="152" t="s">
        <v>269</v>
      </c>
      <c r="D26" s="152" t="s">
        <v>158</v>
      </c>
      <c r="E26" s="152" t="s">
        <v>159</v>
      </c>
      <c r="F26" s="152" t="s">
        <v>264</v>
      </c>
      <c r="G26" s="152" t="s">
        <v>265</v>
      </c>
      <c r="H26" s="153">
        <v>17500</v>
      </c>
      <c r="I26" s="153">
        <v>17500</v>
      </c>
      <c r="J26" s="153"/>
      <c r="K26" s="153"/>
      <c r="L26" s="153">
        <v>17500</v>
      </c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2" t="s">
        <v>46</v>
      </c>
      <c r="B27" s="152" t="s">
        <v>270</v>
      </c>
      <c r="C27" s="152" t="s">
        <v>271</v>
      </c>
      <c r="D27" s="152" t="s">
        <v>88</v>
      </c>
      <c r="E27" s="152" t="s">
        <v>89</v>
      </c>
      <c r="F27" s="152" t="s">
        <v>264</v>
      </c>
      <c r="G27" s="152" t="s">
        <v>265</v>
      </c>
      <c r="H27" s="153">
        <v>68404.11</v>
      </c>
      <c r="I27" s="153">
        <v>68404.11</v>
      </c>
      <c r="J27" s="153"/>
      <c r="K27" s="153"/>
      <c r="L27" s="153">
        <v>68404.11</v>
      </c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2" t="s">
        <v>46</v>
      </c>
      <c r="B28" s="152" t="s">
        <v>270</v>
      </c>
      <c r="C28" s="152" t="s">
        <v>271</v>
      </c>
      <c r="D28" s="152" t="s">
        <v>167</v>
      </c>
      <c r="E28" s="152" t="s">
        <v>168</v>
      </c>
      <c r="F28" s="152" t="s">
        <v>264</v>
      </c>
      <c r="G28" s="152" t="s">
        <v>265</v>
      </c>
      <c r="H28" s="153"/>
      <c r="I28" s="153"/>
      <c r="J28" s="153"/>
      <c r="K28" s="153"/>
      <c r="L28" s="153"/>
      <c r="M28" s="152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2" t="s">
        <v>46</v>
      </c>
      <c r="B29" s="152" t="s">
        <v>272</v>
      </c>
      <c r="C29" s="152" t="s">
        <v>273</v>
      </c>
      <c r="D29" s="152" t="s">
        <v>158</v>
      </c>
      <c r="E29" s="152" t="s">
        <v>159</v>
      </c>
      <c r="F29" s="152" t="s">
        <v>264</v>
      </c>
      <c r="G29" s="152" t="s">
        <v>265</v>
      </c>
      <c r="H29" s="153">
        <v>10488.6</v>
      </c>
      <c r="I29" s="153">
        <v>10488.6</v>
      </c>
      <c r="J29" s="153"/>
      <c r="K29" s="153"/>
      <c r="L29" s="153">
        <v>10488.6</v>
      </c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2" t="s">
        <v>46</v>
      </c>
      <c r="B30" s="152" t="s">
        <v>274</v>
      </c>
      <c r="C30" s="152" t="s">
        <v>192</v>
      </c>
      <c r="D30" s="152" t="s">
        <v>191</v>
      </c>
      <c r="E30" s="152" t="s">
        <v>192</v>
      </c>
      <c r="F30" s="152" t="s">
        <v>275</v>
      </c>
      <c r="G30" s="152" t="s">
        <v>192</v>
      </c>
      <c r="H30" s="153">
        <v>629316</v>
      </c>
      <c r="I30" s="153">
        <v>629316</v>
      </c>
      <c r="J30" s="153"/>
      <c r="K30" s="153"/>
      <c r="L30" s="153">
        <v>629316</v>
      </c>
      <c r="M30" s="152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2" t="s">
        <v>46</v>
      </c>
      <c r="B31" s="152" t="s">
        <v>276</v>
      </c>
      <c r="C31" s="152" t="s">
        <v>277</v>
      </c>
      <c r="D31" s="152" t="s">
        <v>101</v>
      </c>
      <c r="E31" s="152" t="s">
        <v>102</v>
      </c>
      <c r="F31" s="152" t="s">
        <v>278</v>
      </c>
      <c r="G31" s="152" t="s">
        <v>279</v>
      </c>
      <c r="H31" s="153">
        <v>5000</v>
      </c>
      <c r="I31" s="153">
        <v>5000</v>
      </c>
      <c r="J31" s="153"/>
      <c r="K31" s="153"/>
      <c r="L31" s="153">
        <v>5000</v>
      </c>
      <c r="M31" s="152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2" t="s">
        <v>46</v>
      </c>
      <c r="B32" s="152" t="s">
        <v>276</v>
      </c>
      <c r="C32" s="152" t="s">
        <v>277</v>
      </c>
      <c r="D32" s="152" t="s">
        <v>101</v>
      </c>
      <c r="E32" s="152" t="s">
        <v>102</v>
      </c>
      <c r="F32" s="152" t="s">
        <v>280</v>
      </c>
      <c r="G32" s="152" t="s">
        <v>281</v>
      </c>
      <c r="H32" s="153">
        <v>5000</v>
      </c>
      <c r="I32" s="153">
        <v>5000</v>
      </c>
      <c r="J32" s="153"/>
      <c r="K32" s="153"/>
      <c r="L32" s="153">
        <v>5000</v>
      </c>
      <c r="M32" s="152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2" t="s">
        <v>46</v>
      </c>
      <c r="B33" s="152" t="s">
        <v>276</v>
      </c>
      <c r="C33" s="152" t="s">
        <v>277</v>
      </c>
      <c r="D33" s="152" t="s">
        <v>101</v>
      </c>
      <c r="E33" s="152" t="s">
        <v>102</v>
      </c>
      <c r="F33" s="152" t="s">
        <v>282</v>
      </c>
      <c r="G33" s="152" t="s">
        <v>283</v>
      </c>
      <c r="H33" s="153">
        <v>8400</v>
      </c>
      <c r="I33" s="153">
        <v>8400</v>
      </c>
      <c r="J33" s="153"/>
      <c r="K33" s="153"/>
      <c r="L33" s="153">
        <v>8400</v>
      </c>
      <c r="M33" s="152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2" t="s">
        <v>46</v>
      </c>
      <c r="B34" s="152" t="s">
        <v>276</v>
      </c>
      <c r="C34" s="152" t="s">
        <v>277</v>
      </c>
      <c r="D34" s="152" t="s">
        <v>101</v>
      </c>
      <c r="E34" s="152" t="s">
        <v>102</v>
      </c>
      <c r="F34" s="152" t="s">
        <v>284</v>
      </c>
      <c r="G34" s="152" t="s">
        <v>285</v>
      </c>
      <c r="H34" s="153">
        <v>5000</v>
      </c>
      <c r="I34" s="153">
        <v>5000</v>
      </c>
      <c r="J34" s="153"/>
      <c r="K34" s="153"/>
      <c r="L34" s="153">
        <v>5000</v>
      </c>
      <c r="M34" s="152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2" t="s">
        <v>46</v>
      </c>
      <c r="B35" s="152" t="s">
        <v>286</v>
      </c>
      <c r="C35" s="152" t="s">
        <v>287</v>
      </c>
      <c r="D35" s="152" t="s">
        <v>88</v>
      </c>
      <c r="E35" s="152" t="s">
        <v>89</v>
      </c>
      <c r="F35" s="152" t="s">
        <v>278</v>
      </c>
      <c r="G35" s="152" t="s">
        <v>279</v>
      </c>
      <c r="H35" s="153">
        <v>19389</v>
      </c>
      <c r="I35" s="153">
        <v>19389</v>
      </c>
      <c r="J35" s="153"/>
      <c r="K35" s="153"/>
      <c r="L35" s="153">
        <v>19389</v>
      </c>
      <c r="M35" s="152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53.25" customHeight="1" outlineLevel="1" spans="1:23">
      <c r="A36" s="152" t="s">
        <v>46</v>
      </c>
      <c r="B36" s="152" t="s">
        <v>286</v>
      </c>
      <c r="C36" s="152" t="s">
        <v>287</v>
      </c>
      <c r="D36" s="152" t="s">
        <v>167</v>
      </c>
      <c r="E36" s="152" t="s">
        <v>168</v>
      </c>
      <c r="F36" s="152" t="s">
        <v>278</v>
      </c>
      <c r="G36" s="152" t="s">
        <v>279</v>
      </c>
      <c r="H36" s="153"/>
      <c r="I36" s="153"/>
      <c r="J36" s="153"/>
      <c r="K36" s="153"/>
      <c r="L36" s="153"/>
      <c r="M36" s="152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53.25" customHeight="1" outlineLevel="1" spans="1:23">
      <c r="A37" s="152" t="s">
        <v>46</v>
      </c>
      <c r="B37" s="152" t="s">
        <v>288</v>
      </c>
      <c r="C37" s="152" t="s">
        <v>289</v>
      </c>
      <c r="D37" s="152" t="s">
        <v>88</v>
      </c>
      <c r="E37" s="152" t="s">
        <v>89</v>
      </c>
      <c r="F37" s="152" t="s">
        <v>282</v>
      </c>
      <c r="G37" s="152" t="s">
        <v>283</v>
      </c>
      <c r="H37" s="153">
        <v>20000</v>
      </c>
      <c r="I37" s="153">
        <v>20000</v>
      </c>
      <c r="J37" s="153"/>
      <c r="K37" s="153"/>
      <c r="L37" s="153">
        <v>20000</v>
      </c>
      <c r="M37" s="152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53.25" customHeight="1" outlineLevel="1" spans="1:23">
      <c r="A38" s="152" t="s">
        <v>46</v>
      </c>
      <c r="B38" s="152" t="s">
        <v>288</v>
      </c>
      <c r="C38" s="152" t="s">
        <v>289</v>
      </c>
      <c r="D38" s="152" t="s">
        <v>88</v>
      </c>
      <c r="E38" s="152" t="s">
        <v>89</v>
      </c>
      <c r="F38" s="152" t="s">
        <v>284</v>
      </c>
      <c r="G38" s="152" t="s">
        <v>285</v>
      </c>
      <c r="H38" s="153">
        <v>8650</v>
      </c>
      <c r="I38" s="153">
        <v>8650</v>
      </c>
      <c r="J38" s="153"/>
      <c r="K38" s="153"/>
      <c r="L38" s="153">
        <v>8650</v>
      </c>
      <c r="M38" s="152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53.25" customHeight="1" outlineLevel="1" spans="1:23">
      <c r="A39" s="152" t="s">
        <v>46</v>
      </c>
      <c r="B39" s="152" t="s">
        <v>288</v>
      </c>
      <c r="C39" s="152" t="s">
        <v>289</v>
      </c>
      <c r="D39" s="152" t="s">
        <v>88</v>
      </c>
      <c r="E39" s="152" t="s">
        <v>89</v>
      </c>
      <c r="F39" s="152" t="s">
        <v>290</v>
      </c>
      <c r="G39" s="152" t="s">
        <v>291</v>
      </c>
      <c r="H39" s="153">
        <v>38100</v>
      </c>
      <c r="I39" s="153">
        <v>38100</v>
      </c>
      <c r="J39" s="153"/>
      <c r="K39" s="153"/>
      <c r="L39" s="153">
        <v>38100</v>
      </c>
      <c r="M39" s="152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ht="53.25" customHeight="1" outlineLevel="1" spans="1:23">
      <c r="A40" s="152" t="s">
        <v>46</v>
      </c>
      <c r="B40" s="152" t="s">
        <v>292</v>
      </c>
      <c r="C40" s="152" t="s">
        <v>293</v>
      </c>
      <c r="D40" s="152" t="s">
        <v>88</v>
      </c>
      <c r="E40" s="152" t="s">
        <v>89</v>
      </c>
      <c r="F40" s="152" t="s">
        <v>294</v>
      </c>
      <c r="G40" s="152" t="s">
        <v>295</v>
      </c>
      <c r="H40" s="153">
        <v>48300</v>
      </c>
      <c r="I40" s="153">
        <v>48300</v>
      </c>
      <c r="J40" s="153"/>
      <c r="K40" s="153"/>
      <c r="L40" s="153">
        <v>48300</v>
      </c>
      <c r="M40" s="152"/>
      <c r="N40" s="153"/>
      <c r="O40" s="153"/>
      <c r="P40" s="153"/>
      <c r="Q40" s="153"/>
      <c r="R40" s="153"/>
      <c r="S40" s="153"/>
      <c r="T40" s="153"/>
      <c r="U40" s="153"/>
      <c r="V40" s="153"/>
      <c r="W40" s="153"/>
    </row>
    <row r="41" ht="53.25" customHeight="1" outlineLevel="1" spans="1:23">
      <c r="A41" s="152" t="s">
        <v>46</v>
      </c>
      <c r="B41" s="152" t="s">
        <v>288</v>
      </c>
      <c r="C41" s="152" t="s">
        <v>289</v>
      </c>
      <c r="D41" s="152" t="s">
        <v>167</v>
      </c>
      <c r="E41" s="152" t="s">
        <v>168</v>
      </c>
      <c r="F41" s="152" t="s">
        <v>278</v>
      </c>
      <c r="G41" s="152" t="s">
        <v>279</v>
      </c>
      <c r="H41" s="153">
        <v>380</v>
      </c>
      <c r="I41" s="153">
        <v>380</v>
      </c>
      <c r="J41" s="153"/>
      <c r="K41" s="153"/>
      <c r="L41" s="153">
        <v>380</v>
      </c>
      <c r="M41" s="152"/>
      <c r="N41" s="153"/>
      <c r="O41" s="153"/>
      <c r="P41" s="153"/>
      <c r="Q41" s="153"/>
      <c r="R41" s="153"/>
      <c r="S41" s="153"/>
      <c r="T41" s="153"/>
      <c r="U41" s="153"/>
      <c r="V41" s="153"/>
      <c r="W41" s="153"/>
    </row>
    <row r="42" ht="53.25" customHeight="1" outlineLevel="1" spans="1:23">
      <c r="A42" s="152" t="s">
        <v>46</v>
      </c>
      <c r="B42" s="152" t="s">
        <v>296</v>
      </c>
      <c r="C42" s="152" t="s">
        <v>297</v>
      </c>
      <c r="D42" s="152" t="s">
        <v>167</v>
      </c>
      <c r="E42" s="152" t="s">
        <v>168</v>
      </c>
      <c r="F42" s="152" t="s">
        <v>298</v>
      </c>
      <c r="G42" s="152" t="s">
        <v>299</v>
      </c>
      <c r="H42" s="153">
        <v>30070</v>
      </c>
      <c r="I42" s="153">
        <v>30070</v>
      </c>
      <c r="J42" s="153"/>
      <c r="K42" s="153"/>
      <c r="L42" s="153">
        <v>30070</v>
      </c>
      <c r="M42" s="152"/>
      <c r="N42" s="153"/>
      <c r="O42" s="153"/>
      <c r="P42" s="153"/>
      <c r="Q42" s="153"/>
      <c r="R42" s="153"/>
      <c r="S42" s="153"/>
      <c r="T42" s="153"/>
      <c r="U42" s="153"/>
      <c r="V42" s="153"/>
      <c r="W42" s="153"/>
    </row>
    <row r="43" ht="53.25" customHeight="1" outlineLevel="1" spans="1:23">
      <c r="A43" s="152" t="s">
        <v>46</v>
      </c>
      <c r="B43" s="152" t="s">
        <v>300</v>
      </c>
      <c r="C43" s="152" t="s">
        <v>301</v>
      </c>
      <c r="D43" s="152" t="s">
        <v>167</v>
      </c>
      <c r="E43" s="152" t="s">
        <v>168</v>
      </c>
      <c r="F43" s="152" t="s">
        <v>302</v>
      </c>
      <c r="G43" s="152" t="s">
        <v>213</v>
      </c>
      <c r="H43" s="153">
        <v>9700</v>
      </c>
      <c r="I43" s="153">
        <v>9700</v>
      </c>
      <c r="J43" s="153"/>
      <c r="K43" s="153"/>
      <c r="L43" s="153">
        <v>9700</v>
      </c>
      <c r="M43" s="152"/>
      <c r="N43" s="153"/>
      <c r="O43" s="153"/>
      <c r="P43" s="153"/>
      <c r="Q43" s="153"/>
      <c r="R43" s="153"/>
      <c r="S43" s="153"/>
      <c r="T43" s="153"/>
      <c r="U43" s="153"/>
      <c r="V43" s="153"/>
      <c r="W43" s="153"/>
    </row>
    <row r="44" ht="53.25" customHeight="1" outlineLevel="1" spans="1:23">
      <c r="A44" s="152" t="s">
        <v>46</v>
      </c>
      <c r="B44" s="152" t="s">
        <v>288</v>
      </c>
      <c r="C44" s="152" t="s">
        <v>289</v>
      </c>
      <c r="D44" s="152" t="s">
        <v>167</v>
      </c>
      <c r="E44" s="152" t="s">
        <v>168</v>
      </c>
      <c r="F44" s="152" t="s">
        <v>303</v>
      </c>
      <c r="G44" s="152" t="s">
        <v>304</v>
      </c>
      <c r="H44" s="153">
        <v>60000</v>
      </c>
      <c r="I44" s="153">
        <v>60000</v>
      </c>
      <c r="J44" s="153"/>
      <c r="K44" s="153"/>
      <c r="L44" s="153">
        <v>60000</v>
      </c>
      <c r="M44" s="152"/>
      <c r="N44" s="153"/>
      <c r="O44" s="153"/>
      <c r="P44" s="153"/>
      <c r="Q44" s="153"/>
      <c r="R44" s="153"/>
      <c r="S44" s="153"/>
      <c r="T44" s="153"/>
      <c r="U44" s="153"/>
      <c r="V44" s="153"/>
      <c r="W44" s="153"/>
    </row>
    <row r="45" ht="53.25" customHeight="1" outlineLevel="1" spans="1:23">
      <c r="A45" s="152" t="s">
        <v>46</v>
      </c>
      <c r="B45" s="152" t="s">
        <v>288</v>
      </c>
      <c r="C45" s="152" t="s">
        <v>289</v>
      </c>
      <c r="D45" s="152" t="s">
        <v>167</v>
      </c>
      <c r="E45" s="152" t="s">
        <v>168</v>
      </c>
      <c r="F45" s="152" t="s">
        <v>305</v>
      </c>
      <c r="G45" s="152" t="s">
        <v>306</v>
      </c>
      <c r="H45" s="153">
        <v>32000</v>
      </c>
      <c r="I45" s="153">
        <v>32000</v>
      </c>
      <c r="J45" s="153"/>
      <c r="K45" s="153"/>
      <c r="L45" s="153">
        <v>32000</v>
      </c>
      <c r="M45" s="152"/>
      <c r="N45" s="153"/>
      <c r="O45" s="153"/>
      <c r="P45" s="153"/>
      <c r="Q45" s="153"/>
      <c r="R45" s="153"/>
      <c r="S45" s="153"/>
      <c r="T45" s="153"/>
      <c r="U45" s="153"/>
      <c r="V45" s="153"/>
      <c r="W45" s="153"/>
    </row>
    <row r="46" ht="53.25" customHeight="1" outlineLevel="1" spans="1:23">
      <c r="A46" s="152" t="s">
        <v>46</v>
      </c>
      <c r="B46" s="152" t="s">
        <v>307</v>
      </c>
      <c r="C46" s="152" t="s">
        <v>308</v>
      </c>
      <c r="D46" s="152" t="s">
        <v>127</v>
      </c>
      <c r="E46" s="152" t="s">
        <v>128</v>
      </c>
      <c r="F46" s="152" t="s">
        <v>278</v>
      </c>
      <c r="G46" s="152" t="s">
        <v>279</v>
      </c>
      <c r="H46" s="153">
        <v>4160</v>
      </c>
      <c r="I46" s="153">
        <v>4160</v>
      </c>
      <c r="J46" s="153"/>
      <c r="K46" s="153"/>
      <c r="L46" s="153">
        <v>4160</v>
      </c>
      <c r="M46" s="152"/>
      <c r="N46" s="153"/>
      <c r="O46" s="153"/>
      <c r="P46" s="153"/>
      <c r="Q46" s="153"/>
      <c r="R46" s="153"/>
      <c r="S46" s="153"/>
      <c r="T46" s="153"/>
      <c r="U46" s="153"/>
      <c r="V46" s="153"/>
      <c r="W46" s="153"/>
    </row>
    <row r="47" ht="53.25" customHeight="1" outlineLevel="1" spans="1:23">
      <c r="A47" s="152" t="s">
        <v>46</v>
      </c>
      <c r="B47" s="152" t="s">
        <v>307</v>
      </c>
      <c r="C47" s="152" t="s">
        <v>308</v>
      </c>
      <c r="D47" s="152" t="s">
        <v>127</v>
      </c>
      <c r="E47" s="152" t="s">
        <v>128</v>
      </c>
      <c r="F47" s="152" t="s">
        <v>309</v>
      </c>
      <c r="G47" s="152" t="s">
        <v>310</v>
      </c>
      <c r="H47" s="153">
        <v>3640</v>
      </c>
      <c r="I47" s="153">
        <v>3640</v>
      </c>
      <c r="J47" s="153"/>
      <c r="K47" s="153"/>
      <c r="L47" s="153">
        <v>3640</v>
      </c>
      <c r="M47" s="152"/>
      <c r="N47" s="153"/>
      <c r="O47" s="153"/>
      <c r="P47" s="153"/>
      <c r="Q47" s="153"/>
      <c r="R47" s="153"/>
      <c r="S47" s="153"/>
      <c r="T47" s="153"/>
      <c r="U47" s="153"/>
      <c r="V47" s="153"/>
      <c r="W47" s="153"/>
    </row>
    <row r="48" ht="53.25" customHeight="1" outlineLevel="1" spans="1:23">
      <c r="A48" s="152" t="s">
        <v>46</v>
      </c>
      <c r="B48" s="152" t="s">
        <v>307</v>
      </c>
      <c r="C48" s="152" t="s">
        <v>308</v>
      </c>
      <c r="D48" s="152" t="s">
        <v>129</v>
      </c>
      <c r="E48" s="152" t="s">
        <v>130</v>
      </c>
      <c r="F48" s="152" t="s">
        <v>278</v>
      </c>
      <c r="G48" s="152" t="s">
        <v>279</v>
      </c>
      <c r="H48" s="153">
        <v>2380</v>
      </c>
      <c r="I48" s="153">
        <v>2380</v>
      </c>
      <c r="J48" s="153"/>
      <c r="K48" s="153"/>
      <c r="L48" s="153">
        <v>2380</v>
      </c>
      <c r="M48" s="152"/>
      <c r="N48" s="153"/>
      <c r="O48" s="153"/>
      <c r="P48" s="153"/>
      <c r="Q48" s="153"/>
      <c r="R48" s="153"/>
      <c r="S48" s="153"/>
      <c r="T48" s="153"/>
      <c r="U48" s="153"/>
      <c r="V48" s="153"/>
      <c r="W48" s="153"/>
    </row>
    <row r="49" ht="53.25" customHeight="1" outlineLevel="1" spans="1:23">
      <c r="A49" s="152" t="s">
        <v>46</v>
      </c>
      <c r="B49" s="152" t="s">
        <v>307</v>
      </c>
      <c r="C49" s="152" t="s">
        <v>308</v>
      </c>
      <c r="D49" s="152" t="s">
        <v>129</v>
      </c>
      <c r="E49" s="152" t="s">
        <v>130</v>
      </c>
      <c r="F49" s="152" t="s">
        <v>309</v>
      </c>
      <c r="G49" s="152" t="s">
        <v>310</v>
      </c>
      <c r="H49" s="153">
        <v>1820</v>
      </c>
      <c r="I49" s="153">
        <v>1820</v>
      </c>
      <c r="J49" s="153"/>
      <c r="K49" s="153"/>
      <c r="L49" s="153">
        <v>1820</v>
      </c>
      <c r="M49" s="152"/>
      <c r="N49" s="153"/>
      <c r="O49" s="153"/>
      <c r="P49" s="153"/>
      <c r="Q49" s="153"/>
      <c r="R49" s="153"/>
      <c r="S49" s="153"/>
      <c r="T49" s="153"/>
      <c r="U49" s="153"/>
      <c r="V49" s="153"/>
      <c r="W49" s="153"/>
    </row>
    <row r="50" ht="53.25" customHeight="1" outlineLevel="1" spans="1:23">
      <c r="A50" s="152" t="s">
        <v>46</v>
      </c>
      <c r="B50" s="152" t="s">
        <v>311</v>
      </c>
      <c r="C50" s="152" t="s">
        <v>312</v>
      </c>
      <c r="D50" s="152" t="s">
        <v>127</v>
      </c>
      <c r="E50" s="152" t="s">
        <v>128</v>
      </c>
      <c r="F50" s="152" t="s">
        <v>278</v>
      </c>
      <c r="G50" s="152" t="s">
        <v>279</v>
      </c>
      <c r="H50" s="153">
        <v>1800</v>
      </c>
      <c r="I50" s="153">
        <v>1800</v>
      </c>
      <c r="J50" s="153"/>
      <c r="K50" s="153"/>
      <c r="L50" s="153">
        <v>1800</v>
      </c>
      <c r="M50" s="152"/>
      <c r="N50" s="153"/>
      <c r="O50" s="153"/>
      <c r="P50" s="153"/>
      <c r="Q50" s="153"/>
      <c r="R50" s="153"/>
      <c r="S50" s="153"/>
      <c r="T50" s="153"/>
      <c r="U50" s="153"/>
      <c r="V50" s="153"/>
      <c r="W50" s="153"/>
    </row>
    <row r="51" ht="53.25" customHeight="1" outlineLevel="1" spans="1:23">
      <c r="A51" s="152" t="s">
        <v>46</v>
      </c>
      <c r="B51" s="152" t="s">
        <v>313</v>
      </c>
      <c r="C51" s="152" t="s">
        <v>314</v>
      </c>
      <c r="D51" s="152" t="s">
        <v>88</v>
      </c>
      <c r="E51" s="152" t="s">
        <v>89</v>
      </c>
      <c r="F51" s="152" t="s">
        <v>315</v>
      </c>
      <c r="G51" s="152" t="s">
        <v>314</v>
      </c>
      <c r="H51" s="153">
        <v>35436.96</v>
      </c>
      <c r="I51" s="153">
        <v>35436.96</v>
      </c>
      <c r="J51" s="153"/>
      <c r="K51" s="153"/>
      <c r="L51" s="153">
        <v>35436.96</v>
      </c>
      <c r="M51" s="152"/>
      <c r="N51" s="153"/>
      <c r="O51" s="153"/>
      <c r="P51" s="153"/>
      <c r="Q51" s="153"/>
      <c r="R51" s="153"/>
      <c r="S51" s="153"/>
      <c r="T51" s="153"/>
      <c r="U51" s="153"/>
      <c r="V51" s="153"/>
      <c r="W51" s="153"/>
    </row>
    <row r="52" ht="53.25" customHeight="1" outlineLevel="1" spans="1:23">
      <c r="A52" s="152" t="s">
        <v>46</v>
      </c>
      <c r="B52" s="152" t="s">
        <v>313</v>
      </c>
      <c r="C52" s="152" t="s">
        <v>314</v>
      </c>
      <c r="D52" s="152" t="s">
        <v>167</v>
      </c>
      <c r="E52" s="152" t="s">
        <v>168</v>
      </c>
      <c r="F52" s="152" t="s">
        <v>315</v>
      </c>
      <c r="G52" s="152" t="s">
        <v>314</v>
      </c>
      <c r="H52" s="153">
        <v>55262.64</v>
      </c>
      <c r="I52" s="153">
        <v>55262.64</v>
      </c>
      <c r="J52" s="153"/>
      <c r="K52" s="153"/>
      <c r="L52" s="153">
        <v>55262.64</v>
      </c>
      <c r="M52" s="152"/>
      <c r="N52" s="153"/>
      <c r="O52" s="153"/>
      <c r="P52" s="153"/>
      <c r="Q52" s="153"/>
      <c r="R52" s="153"/>
      <c r="S52" s="153"/>
      <c r="T52" s="153"/>
      <c r="U52" s="153"/>
      <c r="V52" s="153"/>
      <c r="W52" s="153"/>
    </row>
    <row r="53" ht="53.25" customHeight="1" outlineLevel="1" spans="1:23">
      <c r="A53" s="152" t="s">
        <v>46</v>
      </c>
      <c r="B53" s="152" t="s">
        <v>316</v>
      </c>
      <c r="C53" s="152" t="s">
        <v>317</v>
      </c>
      <c r="D53" s="152" t="s">
        <v>88</v>
      </c>
      <c r="E53" s="152" t="s">
        <v>89</v>
      </c>
      <c r="F53" s="152" t="s">
        <v>282</v>
      </c>
      <c r="G53" s="152" t="s">
        <v>283</v>
      </c>
      <c r="H53" s="153">
        <v>195600</v>
      </c>
      <c r="I53" s="153">
        <v>195600</v>
      </c>
      <c r="J53" s="153"/>
      <c r="K53" s="153"/>
      <c r="L53" s="153">
        <v>195600</v>
      </c>
      <c r="M53" s="152"/>
      <c r="N53" s="153"/>
      <c r="O53" s="153"/>
      <c r="P53" s="153"/>
      <c r="Q53" s="153"/>
      <c r="R53" s="153"/>
      <c r="S53" s="153"/>
      <c r="T53" s="153"/>
      <c r="U53" s="153"/>
      <c r="V53" s="153"/>
      <c r="W53" s="153"/>
    </row>
    <row r="54" ht="53.25" customHeight="1" outlineLevel="1" spans="1:23">
      <c r="A54" s="152" t="s">
        <v>46</v>
      </c>
      <c r="B54" s="152" t="s">
        <v>318</v>
      </c>
      <c r="C54" s="152" t="s">
        <v>319</v>
      </c>
      <c r="D54" s="152" t="s">
        <v>127</v>
      </c>
      <c r="E54" s="152" t="s">
        <v>128</v>
      </c>
      <c r="F54" s="152" t="s">
        <v>320</v>
      </c>
      <c r="G54" s="152" t="s">
        <v>319</v>
      </c>
      <c r="H54" s="153">
        <v>165348</v>
      </c>
      <c r="I54" s="153">
        <v>165348</v>
      </c>
      <c r="J54" s="153"/>
      <c r="K54" s="153"/>
      <c r="L54" s="153">
        <v>165348</v>
      </c>
      <c r="M54" s="152"/>
      <c r="N54" s="153"/>
      <c r="O54" s="153"/>
      <c r="P54" s="153"/>
      <c r="Q54" s="153"/>
      <c r="R54" s="153"/>
      <c r="S54" s="153"/>
      <c r="T54" s="153"/>
      <c r="U54" s="153"/>
      <c r="V54" s="153"/>
      <c r="W54" s="153"/>
    </row>
    <row r="55" ht="53.25" customHeight="1" outlineLevel="1" spans="1:23">
      <c r="A55" s="152" t="s">
        <v>46</v>
      </c>
      <c r="B55" s="152" t="s">
        <v>321</v>
      </c>
      <c r="C55" s="152" t="s">
        <v>322</v>
      </c>
      <c r="D55" s="152" t="s">
        <v>88</v>
      </c>
      <c r="E55" s="152" t="s">
        <v>89</v>
      </c>
      <c r="F55" s="152" t="s">
        <v>323</v>
      </c>
      <c r="G55" s="152" t="s">
        <v>324</v>
      </c>
      <c r="H55" s="153">
        <v>16200</v>
      </c>
      <c r="I55" s="153">
        <v>16200</v>
      </c>
      <c r="J55" s="153"/>
      <c r="K55" s="153"/>
      <c r="L55" s="153">
        <v>16200</v>
      </c>
      <c r="M55" s="152"/>
      <c r="N55" s="153"/>
      <c r="O55" s="153"/>
      <c r="P55" s="153"/>
      <c r="Q55" s="153"/>
      <c r="R55" s="153"/>
      <c r="S55" s="153"/>
      <c r="T55" s="153"/>
      <c r="U55" s="153"/>
      <c r="V55" s="153"/>
      <c r="W55" s="153"/>
    </row>
    <row r="56" ht="53.25" customHeight="1" outlineLevel="1" spans="1:23">
      <c r="A56" s="152" t="s">
        <v>46</v>
      </c>
      <c r="B56" s="152" t="s">
        <v>325</v>
      </c>
      <c r="C56" s="152" t="s">
        <v>326</v>
      </c>
      <c r="D56" s="152" t="s">
        <v>141</v>
      </c>
      <c r="E56" s="152" t="s">
        <v>142</v>
      </c>
      <c r="F56" s="152" t="s">
        <v>323</v>
      </c>
      <c r="G56" s="152" t="s">
        <v>324</v>
      </c>
      <c r="H56" s="153">
        <v>66000</v>
      </c>
      <c r="I56" s="153">
        <v>66000</v>
      </c>
      <c r="J56" s="153"/>
      <c r="K56" s="153"/>
      <c r="L56" s="153">
        <v>66000</v>
      </c>
      <c r="M56" s="152"/>
      <c r="N56" s="153"/>
      <c r="O56" s="153"/>
      <c r="P56" s="153"/>
      <c r="Q56" s="153"/>
      <c r="R56" s="153"/>
      <c r="S56" s="153"/>
      <c r="T56" s="153"/>
      <c r="U56" s="153"/>
      <c r="V56" s="153"/>
      <c r="W56" s="153"/>
    </row>
    <row r="57" ht="53.25" customHeight="1" outlineLevel="1" spans="1:23">
      <c r="A57" s="152" t="s">
        <v>46</v>
      </c>
      <c r="B57" s="152" t="s">
        <v>327</v>
      </c>
      <c r="C57" s="152" t="s">
        <v>328</v>
      </c>
      <c r="D57" s="152" t="s">
        <v>123</v>
      </c>
      <c r="E57" s="152" t="s">
        <v>124</v>
      </c>
      <c r="F57" s="152" t="s">
        <v>323</v>
      </c>
      <c r="G57" s="152" t="s">
        <v>324</v>
      </c>
      <c r="H57" s="153">
        <v>25817.04</v>
      </c>
      <c r="I57" s="153">
        <v>25817.04</v>
      </c>
      <c r="J57" s="153"/>
      <c r="K57" s="153"/>
      <c r="L57" s="153">
        <v>25817.04</v>
      </c>
      <c r="M57" s="152"/>
      <c r="N57" s="153"/>
      <c r="O57" s="153"/>
      <c r="P57" s="153"/>
      <c r="Q57" s="153"/>
      <c r="R57" s="153"/>
      <c r="S57" s="153"/>
      <c r="T57" s="153"/>
      <c r="U57" s="153"/>
      <c r="V57" s="153"/>
      <c r="W57" s="153"/>
    </row>
    <row r="58" ht="53.25" customHeight="1" outlineLevel="1" spans="1:23">
      <c r="A58" s="152" t="s">
        <v>46</v>
      </c>
      <c r="B58" s="152" t="s">
        <v>329</v>
      </c>
      <c r="C58" s="152" t="s">
        <v>330</v>
      </c>
      <c r="D58" s="152" t="s">
        <v>141</v>
      </c>
      <c r="E58" s="152" t="s">
        <v>142</v>
      </c>
      <c r="F58" s="152" t="s">
        <v>323</v>
      </c>
      <c r="G58" s="152" t="s">
        <v>324</v>
      </c>
      <c r="H58" s="153">
        <v>261600</v>
      </c>
      <c r="I58" s="153">
        <v>261600</v>
      </c>
      <c r="J58" s="153"/>
      <c r="K58" s="153"/>
      <c r="L58" s="153">
        <v>261600</v>
      </c>
      <c r="M58" s="152"/>
      <c r="N58" s="153"/>
      <c r="O58" s="153"/>
      <c r="P58" s="153"/>
      <c r="Q58" s="153"/>
      <c r="R58" s="153"/>
      <c r="S58" s="153"/>
      <c r="T58" s="153"/>
      <c r="U58" s="153"/>
      <c r="V58" s="153"/>
      <c r="W58" s="153"/>
    </row>
    <row r="59" ht="53.25" customHeight="1" outlineLevel="1" spans="1:23">
      <c r="A59" s="152" t="s">
        <v>46</v>
      </c>
      <c r="B59" s="152" t="s">
        <v>331</v>
      </c>
      <c r="C59" s="152" t="s">
        <v>332</v>
      </c>
      <c r="D59" s="152" t="s">
        <v>105</v>
      </c>
      <c r="E59" s="152" t="s">
        <v>106</v>
      </c>
      <c r="F59" s="152" t="s">
        <v>280</v>
      </c>
      <c r="G59" s="152" t="s">
        <v>281</v>
      </c>
      <c r="H59" s="153">
        <v>1200</v>
      </c>
      <c r="I59" s="153">
        <v>1200</v>
      </c>
      <c r="J59" s="153"/>
      <c r="K59" s="153"/>
      <c r="L59" s="153">
        <v>1200</v>
      </c>
      <c r="M59" s="152"/>
      <c r="N59" s="153"/>
      <c r="O59" s="153"/>
      <c r="P59" s="153"/>
      <c r="Q59" s="153"/>
      <c r="R59" s="153"/>
      <c r="S59" s="153"/>
      <c r="T59" s="153"/>
      <c r="U59" s="153"/>
      <c r="V59" s="153"/>
      <c r="W59" s="153"/>
    </row>
    <row r="60" ht="53.25" customHeight="1" outlineLevel="1" spans="1:23">
      <c r="A60" s="152" t="s">
        <v>46</v>
      </c>
      <c r="B60" s="152" t="s">
        <v>333</v>
      </c>
      <c r="C60" s="152" t="s">
        <v>334</v>
      </c>
      <c r="D60" s="152" t="s">
        <v>105</v>
      </c>
      <c r="E60" s="152" t="s">
        <v>106</v>
      </c>
      <c r="F60" s="152" t="s">
        <v>309</v>
      </c>
      <c r="G60" s="152" t="s">
        <v>310</v>
      </c>
      <c r="H60" s="153">
        <v>5000</v>
      </c>
      <c r="I60" s="153">
        <v>5000</v>
      </c>
      <c r="J60" s="153"/>
      <c r="K60" s="153"/>
      <c r="L60" s="153">
        <v>5000</v>
      </c>
      <c r="M60" s="152"/>
      <c r="N60" s="153"/>
      <c r="O60" s="153"/>
      <c r="P60" s="153"/>
      <c r="Q60" s="153"/>
      <c r="R60" s="153"/>
      <c r="S60" s="153"/>
      <c r="T60" s="153"/>
      <c r="U60" s="153"/>
      <c r="V60" s="153"/>
      <c r="W60" s="153"/>
    </row>
    <row r="61" ht="53.25" customHeight="1" outlineLevel="1" spans="1:23">
      <c r="A61" s="152" t="s">
        <v>46</v>
      </c>
      <c r="B61" s="152" t="s">
        <v>335</v>
      </c>
      <c r="C61" s="152" t="s">
        <v>336</v>
      </c>
      <c r="D61" s="152" t="s">
        <v>105</v>
      </c>
      <c r="E61" s="152" t="s">
        <v>106</v>
      </c>
      <c r="F61" s="152" t="s">
        <v>278</v>
      </c>
      <c r="G61" s="152" t="s">
        <v>279</v>
      </c>
      <c r="H61" s="153">
        <v>38000</v>
      </c>
      <c r="I61" s="153">
        <v>38000</v>
      </c>
      <c r="J61" s="153"/>
      <c r="K61" s="153"/>
      <c r="L61" s="153">
        <v>38000</v>
      </c>
      <c r="M61" s="152"/>
      <c r="N61" s="153"/>
      <c r="O61" s="153"/>
      <c r="P61" s="153"/>
      <c r="Q61" s="153"/>
      <c r="R61" s="153"/>
      <c r="S61" s="153"/>
      <c r="T61" s="153"/>
      <c r="U61" s="153"/>
      <c r="V61" s="153"/>
      <c r="W61" s="153"/>
    </row>
    <row r="62" ht="53.25" customHeight="1" outlineLevel="1" spans="1:23">
      <c r="A62" s="152" t="s">
        <v>46</v>
      </c>
      <c r="B62" s="152" t="s">
        <v>335</v>
      </c>
      <c r="C62" s="152" t="s">
        <v>336</v>
      </c>
      <c r="D62" s="152" t="s">
        <v>105</v>
      </c>
      <c r="E62" s="152" t="s">
        <v>106</v>
      </c>
      <c r="F62" s="152" t="s">
        <v>284</v>
      </c>
      <c r="G62" s="152" t="s">
        <v>285</v>
      </c>
      <c r="H62" s="153">
        <v>52000</v>
      </c>
      <c r="I62" s="153">
        <v>52000</v>
      </c>
      <c r="J62" s="153"/>
      <c r="K62" s="153"/>
      <c r="L62" s="153">
        <v>52000</v>
      </c>
      <c r="M62" s="152"/>
      <c r="N62" s="153"/>
      <c r="O62" s="153"/>
      <c r="P62" s="153"/>
      <c r="Q62" s="153"/>
      <c r="R62" s="153"/>
      <c r="S62" s="153"/>
      <c r="T62" s="153"/>
      <c r="U62" s="153"/>
      <c r="V62" s="153"/>
      <c r="W62" s="153"/>
    </row>
    <row r="63" ht="53.25" customHeight="1" outlineLevel="1" spans="1:23">
      <c r="A63" s="152" t="s">
        <v>46</v>
      </c>
      <c r="B63" s="152" t="s">
        <v>337</v>
      </c>
      <c r="C63" s="152" t="s">
        <v>338</v>
      </c>
      <c r="D63" s="152" t="s">
        <v>105</v>
      </c>
      <c r="E63" s="152" t="s">
        <v>106</v>
      </c>
      <c r="F63" s="152" t="s">
        <v>278</v>
      </c>
      <c r="G63" s="152" t="s">
        <v>279</v>
      </c>
      <c r="H63" s="153">
        <v>5000</v>
      </c>
      <c r="I63" s="153">
        <v>5000</v>
      </c>
      <c r="J63" s="153"/>
      <c r="K63" s="153"/>
      <c r="L63" s="153">
        <v>5000</v>
      </c>
      <c r="M63" s="152"/>
      <c r="N63" s="153"/>
      <c r="O63" s="153"/>
      <c r="P63" s="153"/>
      <c r="Q63" s="153"/>
      <c r="R63" s="153"/>
      <c r="S63" s="153"/>
      <c r="T63" s="153"/>
      <c r="U63" s="153"/>
      <c r="V63" s="153"/>
      <c r="W63" s="153"/>
    </row>
    <row r="64" ht="53.25" customHeight="1" outlineLevel="1" spans="1:23">
      <c r="A64" s="152" t="s">
        <v>46</v>
      </c>
      <c r="B64" s="152" t="s">
        <v>339</v>
      </c>
      <c r="C64" s="152" t="s">
        <v>340</v>
      </c>
      <c r="D64" s="152" t="s">
        <v>105</v>
      </c>
      <c r="E64" s="152" t="s">
        <v>106</v>
      </c>
      <c r="F64" s="152" t="s">
        <v>341</v>
      </c>
      <c r="G64" s="152" t="s">
        <v>342</v>
      </c>
      <c r="H64" s="153">
        <v>72000</v>
      </c>
      <c r="I64" s="153">
        <v>72000</v>
      </c>
      <c r="J64" s="153"/>
      <c r="K64" s="153"/>
      <c r="L64" s="153">
        <v>72000</v>
      </c>
      <c r="M64" s="152"/>
      <c r="N64" s="153"/>
      <c r="O64" s="153"/>
      <c r="P64" s="153"/>
      <c r="Q64" s="153"/>
      <c r="R64" s="153"/>
      <c r="S64" s="153"/>
      <c r="T64" s="153"/>
      <c r="U64" s="153"/>
      <c r="V64" s="153"/>
      <c r="W64" s="153"/>
    </row>
    <row r="65" ht="53.25" customHeight="1" outlineLevel="1" spans="1:23">
      <c r="A65" s="152" t="s">
        <v>46</v>
      </c>
      <c r="B65" s="152" t="s">
        <v>343</v>
      </c>
      <c r="C65" s="152" t="s">
        <v>344</v>
      </c>
      <c r="D65" s="152" t="s">
        <v>141</v>
      </c>
      <c r="E65" s="152" t="s">
        <v>142</v>
      </c>
      <c r="F65" s="152" t="s">
        <v>341</v>
      </c>
      <c r="G65" s="152" t="s">
        <v>342</v>
      </c>
      <c r="H65" s="153">
        <v>18595.2</v>
      </c>
      <c r="I65" s="153">
        <v>18595.2</v>
      </c>
      <c r="J65" s="153"/>
      <c r="K65" s="153"/>
      <c r="L65" s="153">
        <v>18595.2</v>
      </c>
      <c r="M65" s="152"/>
      <c r="N65" s="153"/>
      <c r="O65" s="153"/>
      <c r="P65" s="153"/>
      <c r="Q65" s="153"/>
      <c r="R65" s="153"/>
      <c r="S65" s="153"/>
      <c r="T65" s="153"/>
      <c r="U65" s="153"/>
      <c r="V65" s="153"/>
      <c r="W65" s="153"/>
    </row>
    <row r="66" ht="53.25" customHeight="1" outlineLevel="1" spans="1:23">
      <c r="A66" s="152" t="s">
        <v>46</v>
      </c>
      <c r="B66" s="152" t="s">
        <v>345</v>
      </c>
      <c r="C66" s="152" t="s">
        <v>346</v>
      </c>
      <c r="D66" s="152" t="s">
        <v>105</v>
      </c>
      <c r="E66" s="152" t="s">
        <v>106</v>
      </c>
      <c r="F66" s="152" t="s">
        <v>323</v>
      </c>
      <c r="G66" s="152" t="s">
        <v>324</v>
      </c>
      <c r="H66" s="153">
        <v>28000</v>
      </c>
      <c r="I66" s="153">
        <v>28000</v>
      </c>
      <c r="J66" s="153"/>
      <c r="K66" s="153"/>
      <c r="L66" s="153">
        <v>28000</v>
      </c>
      <c r="M66" s="152"/>
      <c r="N66" s="153"/>
      <c r="O66" s="153"/>
      <c r="P66" s="153"/>
      <c r="Q66" s="153"/>
      <c r="R66" s="153"/>
      <c r="S66" s="153"/>
      <c r="T66" s="153"/>
      <c r="U66" s="153"/>
      <c r="V66" s="153"/>
      <c r="W66" s="153"/>
    </row>
    <row r="67" ht="53.25" customHeight="1" outlineLevel="1" spans="1:23">
      <c r="A67" s="152" t="s">
        <v>46</v>
      </c>
      <c r="B67" s="152" t="s">
        <v>347</v>
      </c>
      <c r="C67" s="152" t="s">
        <v>348</v>
      </c>
      <c r="D67" s="152" t="s">
        <v>127</v>
      </c>
      <c r="E67" s="152" t="s">
        <v>128</v>
      </c>
      <c r="F67" s="152" t="s">
        <v>349</v>
      </c>
      <c r="G67" s="152" t="s">
        <v>350</v>
      </c>
      <c r="H67" s="153">
        <v>14522</v>
      </c>
      <c r="I67" s="153">
        <v>14522</v>
      </c>
      <c r="J67" s="153"/>
      <c r="K67" s="153"/>
      <c r="L67" s="153">
        <v>14522</v>
      </c>
      <c r="M67" s="152"/>
      <c r="N67" s="153"/>
      <c r="O67" s="153"/>
      <c r="P67" s="153"/>
      <c r="Q67" s="153"/>
      <c r="R67" s="153"/>
      <c r="S67" s="153"/>
      <c r="T67" s="153"/>
      <c r="U67" s="153"/>
      <c r="V67" s="153"/>
      <c r="W67" s="153"/>
    </row>
    <row r="68" ht="53.25" customHeight="1" outlineLevel="1" spans="1:23">
      <c r="A68" s="152" t="s">
        <v>46</v>
      </c>
      <c r="B68" s="152" t="s">
        <v>347</v>
      </c>
      <c r="C68" s="152" t="s">
        <v>348</v>
      </c>
      <c r="D68" s="152" t="s">
        <v>129</v>
      </c>
      <c r="E68" s="152" t="s">
        <v>130</v>
      </c>
      <c r="F68" s="152" t="s">
        <v>349</v>
      </c>
      <c r="G68" s="152" t="s">
        <v>350</v>
      </c>
      <c r="H68" s="153">
        <v>29044</v>
      </c>
      <c r="I68" s="153">
        <v>29044</v>
      </c>
      <c r="J68" s="153"/>
      <c r="K68" s="153"/>
      <c r="L68" s="153">
        <v>29044</v>
      </c>
      <c r="M68" s="152"/>
      <c r="N68" s="153"/>
      <c r="O68" s="153"/>
      <c r="P68" s="153"/>
      <c r="Q68" s="153"/>
      <c r="R68" s="153"/>
      <c r="S68" s="153"/>
      <c r="T68" s="153"/>
      <c r="U68" s="153"/>
      <c r="V68" s="153"/>
      <c r="W68" s="153"/>
    </row>
    <row r="69" ht="53.25" customHeight="1" outlineLevel="1" spans="1:23">
      <c r="A69" s="152" t="s">
        <v>46</v>
      </c>
      <c r="B69" s="152" t="s">
        <v>351</v>
      </c>
      <c r="C69" s="152" t="s">
        <v>352</v>
      </c>
      <c r="D69" s="152" t="s">
        <v>177</v>
      </c>
      <c r="E69" s="152" t="s">
        <v>178</v>
      </c>
      <c r="F69" s="152" t="s">
        <v>353</v>
      </c>
      <c r="G69" s="152" t="s">
        <v>354</v>
      </c>
      <c r="H69" s="153">
        <v>295020</v>
      </c>
      <c r="I69" s="153">
        <v>295020</v>
      </c>
      <c r="J69" s="153"/>
      <c r="K69" s="153"/>
      <c r="L69" s="153">
        <v>295020</v>
      </c>
      <c r="M69" s="152"/>
      <c r="N69" s="153"/>
      <c r="O69" s="153"/>
      <c r="P69" s="153"/>
      <c r="Q69" s="153"/>
      <c r="R69" s="153"/>
      <c r="S69" s="153"/>
      <c r="T69" s="153"/>
      <c r="U69" s="153"/>
      <c r="V69" s="153"/>
      <c r="W69" s="153"/>
    </row>
    <row r="70" ht="53.25" customHeight="1" outlineLevel="1" spans="1:23">
      <c r="A70" s="152" t="s">
        <v>46</v>
      </c>
      <c r="B70" s="152" t="s">
        <v>351</v>
      </c>
      <c r="C70" s="152" t="s">
        <v>352</v>
      </c>
      <c r="D70" s="152" t="s">
        <v>177</v>
      </c>
      <c r="E70" s="152" t="s">
        <v>178</v>
      </c>
      <c r="F70" s="152" t="s">
        <v>353</v>
      </c>
      <c r="G70" s="152" t="s">
        <v>354</v>
      </c>
      <c r="H70" s="153">
        <v>180</v>
      </c>
      <c r="I70" s="153">
        <v>180</v>
      </c>
      <c r="J70" s="153"/>
      <c r="K70" s="153"/>
      <c r="L70" s="153">
        <v>180</v>
      </c>
      <c r="M70" s="152"/>
      <c r="N70" s="153"/>
      <c r="O70" s="153"/>
      <c r="P70" s="153"/>
      <c r="Q70" s="153"/>
      <c r="R70" s="153"/>
      <c r="S70" s="153"/>
      <c r="T70" s="153"/>
      <c r="U70" s="153"/>
      <c r="V70" s="153"/>
      <c r="W70" s="153"/>
    </row>
    <row r="71" ht="53.25" customHeight="1" outlineLevel="1" spans="1:23">
      <c r="A71" s="152" t="s">
        <v>46</v>
      </c>
      <c r="B71" s="152" t="s">
        <v>351</v>
      </c>
      <c r="C71" s="152" t="s">
        <v>352</v>
      </c>
      <c r="D71" s="152" t="s">
        <v>177</v>
      </c>
      <c r="E71" s="152" t="s">
        <v>178</v>
      </c>
      <c r="F71" s="152" t="s">
        <v>353</v>
      </c>
      <c r="G71" s="152" t="s">
        <v>354</v>
      </c>
      <c r="H71" s="153">
        <v>956400</v>
      </c>
      <c r="I71" s="153">
        <v>956400</v>
      </c>
      <c r="J71" s="153"/>
      <c r="K71" s="153"/>
      <c r="L71" s="153">
        <v>956400</v>
      </c>
      <c r="M71" s="152"/>
      <c r="N71" s="153"/>
      <c r="O71" s="153"/>
      <c r="P71" s="153"/>
      <c r="Q71" s="153"/>
      <c r="R71" s="153"/>
      <c r="S71" s="153"/>
      <c r="T71" s="153"/>
      <c r="U71" s="153"/>
      <c r="V71" s="153"/>
      <c r="W71" s="153"/>
    </row>
    <row r="72" ht="53.25" customHeight="1" outlineLevel="1" spans="1:23">
      <c r="A72" s="152" t="s">
        <v>46</v>
      </c>
      <c r="B72" s="152" t="s">
        <v>355</v>
      </c>
      <c r="C72" s="152" t="s">
        <v>356</v>
      </c>
      <c r="D72" s="152" t="s">
        <v>177</v>
      </c>
      <c r="E72" s="152" t="s">
        <v>178</v>
      </c>
      <c r="F72" s="152" t="s">
        <v>353</v>
      </c>
      <c r="G72" s="152" t="s">
        <v>354</v>
      </c>
      <c r="H72" s="153">
        <v>102000</v>
      </c>
      <c r="I72" s="153">
        <v>102000</v>
      </c>
      <c r="J72" s="153"/>
      <c r="K72" s="153"/>
      <c r="L72" s="153">
        <v>102000</v>
      </c>
      <c r="M72" s="152"/>
      <c r="N72" s="153"/>
      <c r="O72" s="153"/>
      <c r="P72" s="153"/>
      <c r="Q72" s="153"/>
      <c r="R72" s="153"/>
      <c r="S72" s="153"/>
      <c r="T72" s="153"/>
      <c r="U72" s="153"/>
      <c r="V72" s="153"/>
      <c r="W72" s="153"/>
    </row>
    <row r="73" ht="53.25" customHeight="1" outlineLevel="1" spans="1:23">
      <c r="A73" s="152" t="s">
        <v>46</v>
      </c>
      <c r="B73" s="152" t="s">
        <v>357</v>
      </c>
      <c r="C73" s="152" t="s">
        <v>358</v>
      </c>
      <c r="D73" s="152" t="s">
        <v>177</v>
      </c>
      <c r="E73" s="152" t="s">
        <v>178</v>
      </c>
      <c r="F73" s="152" t="s">
        <v>353</v>
      </c>
      <c r="G73" s="152" t="s">
        <v>354</v>
      </c>
      <c r="H73" s="153">
        <v>324000</v>
      </c>
      <c r="I73" s="153">
        <v>324000</v>
      </c>
      <c r="J73" s="153"/>
      <c r="K73" s="153"/>
      <c r="L73" s="153">
        <v>324000</v>
      </c>
      <c r="M73" s="152"/>
      <c r="N73" s="153"/>
      <c r="O73" s="153"/>
      <c r="P73" s="153"/>
      <c r="Q73" s="153"/>
      <c r="R73" s="153"/>
      <c r="S73" s="153"/>
      <c r="T73" s="153"/>
      <c r="U73" s="153"/>
      <c r="V73" s="153"/>
      <c r="W73" s="153"/>
    </row>
    <row r="74" ht="30.75" customHeight="1" spans="1:23">
      <c r="A74" s="159" t="s">
        <v>30</v>
      </c>
      <c r="B74" s="159"/>
      <c r="C74" s="159"/>
      <c r="D74" s="159"/>
      <c r="E74" s="159"/>
      <c r="F74" s="159"/>
      <c r="G74" s="159"/>
      <c r="H74" s="153">
        <v>10581810.71</v>
      </c>
      <c r="I74" s="153">
        <v>10581810.71</v>
      </c>
      <c r="J74" s="153"/>
      <c r="K74" s="153"/>
      <c r="L74" s="153">
        <v>10581810.71</v>
      </c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4:G7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8"/>
  <sheetViews>
    <sheetView showZeros="0" workbookViewId="0">
      <selection activeCell="C92" sqref="C9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8" t="s">
        <v>359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9" t="str">
        <f>"单位名称："&amp;"梁河县大厂乡人民政府"</f>
        <v>单位名称：梁河县大厂乡人民政府</v>
      </c>
      <c r="B3" s="149"/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48" t="s">
        <v>27</v>
      </c>
      <c r="W3" s="148"/>
    </row>
    <row r="4" ht="26.25" customHeight="1" spans="1:23">
      <c r="A4" s="151" t="s">
        <v>360</v>
      </c>
      <c r="B4" s="151" t="s">
        <v>218</v>
      </c>
      <c r="C4" s="151" t="s">
        <v>219</v>
      </c>
      <c r="D4" s="151" t="s">
        <v>361</v>
      </c>
      <c r="E4" s="151" t="s">
        <v>220</v>
      </c>
      <c r="F4" s="151" t="s">
        <v>221</v>
      </c>
      <c r="G4" s="151" t="s">
        <v>362</v>
      </c>
      <c r="H4" s="151" t="s">
        <v>363</v>
      </c>
      <c r="I4" s="151" t="s">
        <v>30</v>
      </c>
      <c r="J4" s="151" t="s">
        <v>364</v>
      </c>
      <c r="K4" s="151"/>
      <c r="L4" s="151"/>
      <c r="M4" s="151"/>
      <c r="N4" s="151" t="s">
        <v>230</v>
      </c>
      <c r="O4" s="151"/>
      <c r="P4" s="151"/>
      <c r="Q4" s="151" t="s">
        <v>37</v>
      </c>
      <c r="R4" s="151" t="s">
        <v>51</v>
      </c>
      <c r="S4" s="151"/>
      <c r="T4" s="151"/>
      <c r="U4" s="151"/>
      <c r="V4" s="151"/>
      <c r="W4" s="151"/>
    </row>
    <row r="5" ht="26.25" customHeight="1" spans="1:23">
      <c r="A5" s="151"/>
      <c r="B5" s="151"/>
      <c r="C5" s="151"/>
      <c r="D5" s="151"/>
      <c r="E5" s="151"/>
      <c r="F5" s="151"/>
      <c r="G5" s="151"/>
      <c r="H5" s="151"/>
      <c r="I5" s="151"/>
      <c r="J5" s="151" t="s">
        <v>34</v>
      </c>
      <c r="K5" s="151"/>
      <c r="L5" s="151" t="s">
        <v>35</v>
      </c>
      <c r="M5" s="151" t="s">
        <v>36</v>
      </c>
      <c r="N5" s="151" t="s">
        <v>34</v>
      </c>
      <c r="O5" s="151" t="s">
        <v>35</v>
      </c>
      <c r="P5" s="151" t="s">
        <v>36</v>
      </c>
      <c r="Q5" s="151"/>
      <c r="R5" s="151" t="s">
        <v>33</v>
      </c>
      <c r="S5" s="151" t="s">
        <v>40</v>
      </c>
      <c r="T5" s="151" t="s">
        <v>41</v>
      </c>
      <c r="U5" s="151" t="s">
        <v>42</v>
      </c>
      <c r="V5" s="151" t="s">
        <v>43</v>
      </c>
      <c r="W5" s="151" t="s">
        <v>44</v>
      </c>
    </row>
    <row r="6" ht="26.25" customHeight="1" spans="1:23">
      <c r="A6" s="151"/>
      <c r="B6" s="151"/>
      <c r="C6" s="151"/>
      <c r="D6" s="151"/>
      <c r="E6" s="151"/>
      <c r="F6" s="151"/>
      <c r="G6" s="151"/>
      <c r="H6" s="151"/>
      <c r="I6" s="151"/>
      <c r="J6" s="151" t="s">
        <v>33</v>
      </c>
      <c r="K6" s="151" t="s">
        <v>365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ht="18.75" customHeight="1" spans="1:23">
      <c r="A7" s="151" t="s">
        <v>59</v>
      </c>
      <c r="B7" s="151" t="s">
        <v>60</v>
      </c>
      <c r="C7" s="151" t="s">
        <v>61</v>
      </c>
      <c r="D7" s="151" t="s">
        <v>62</v>
      </c>
      <c r="E7" s="151" t="s">
        <v>63</v>
      </c>
      <c r="F7" s="151" t="s">
        <v>64</v>
      </c>
      <c r="G7" s="151" t="s">
        <v>65</v>
      </c>
      <c r="H7" s="151" t="s">
        <v>66</v>
      </c>
      <c r="I7" s="151" t="s">
        <v>67</v>
      </c>
      <c r="J7" s="151" t="s">
        <v>68</v>
      </c>
      <c r="K7" s="151" t="s">
        <v>69</v>
      </c>
      <c r="L7" s="151" t="s">
        <v>70</v>
      </c>
      <c r="M7" s="151" t="s">
        <v>71</v>
      </c>
      <c r="N7" s="151" t="s">
        <v>72</v>
      </c>
      <c r="O7" s="151" t="s">
        <v>73</v>
      </c>
      <c r="P7" s="151" t="s">
        <v>232</v>
      </c>
      <c r="Q7" s="151" t="s">
        <v>233</v>
      </c>
      <c r="R7" s="151" t="s">
        <v>234</v>
      </c>
      <c r="S7" s="151" t="s">
        <v>235</v>
      </c>
      <c r="T7" s="151" t="s">
        <v>236</v>
      </c>
      <c r="U7" s="151" t="s">
        <v>237</v>
      </c>
      <c r="V7" s="151" t="s">
        <v>238</v>
      </c>
      <c r="W7" s="151" t="s">
        <v>239</v>
      </c>
    </row>
    <row r="8" ht="52.5" customHeight="1" spans="1:23">
      <c r="A8" s="152"/>
      <c r="B8" s="152"/>
      <c r="C8" s="152" t="s">
        <v>366</v>
      </c>
      <c r="D8" s="152"/>
      <c r="E8" s="152"/>
      <c r="F8" s="152"/>
      <c r="G8" s="152"/>
      <c r="H8" s="152"/>
      <c r="I8" s="153">
        <v>590.95</v>
      </c>
      <c r="J8" s="153"/>
      <c r="K8" s="153"/>
      <c r="L8" s="153"/>
      <c r="M8" s="153"/>
      <c r="N8" s="153"/>
      <c r="O8" s="153"/>
      <c r="P8" s="153"/>
      <c r="Q8" s="153"/>
      <c r="R8" s="153">
        <v>590.95</v>
      </c>
      <c r="S8" s="153"/>
      <c r="T8" s="153"/>
      <c r="U8" s="153"/>
      <c r="V8" s="153"/>
      <c r="W8" s="153">
        <v>590.95</v>
      </c>
    </row>
    <row r="9" ht="52.5" customHeight="1" outlineLevel="1" spans="1:23">
      <c r="A9" s="152" t="s">
        <v>367</v>
      </c>
      <c r="B9" s="152" t="s">
        <v>368</v>
      </c>
      <c r="C9" s="152" t="s">
        <v>366</v>
      </c>
      <c r="D9" s="152" t="s">
        <v>46</v>
      </c>
      <c r="E9" s="152" t="s">
        <v>173</v>
      </c>
      <c r="F9" s="152" t="s">
        <v>174</v>
      </c>
      <c r="G9" s="152" t="s">
        <v>309</v>
      </c>
      <c r="H9" s="152" t="s">
        <v>310</v>
      </c>
      <c r="I9" s="153">
        <v>590.95</v>
      </c>
      <c r="J9" s="153"/>
      <c r="K9" s="153"/>
      <c r="L9" s="153"/>
      <c r="M9" s="153"/>
      <c r="N9" s="153"/>
      <c r="O9" s="153"/>
      <c r="P9" s="153"/>
      <c r="Q9" s="153"/>
      <c r="R9" s="153">
        <v>590.95</v>
      </c>
      <c r="S9" s="153"/>
      <c r="T9" s="153"/>
      <c r="U9" s="153"/>
      <c r="V9" s="153"/>
      <c r="W9" s="153">
        <v>590.95</v>
      </c>
    </row>
    <row r="10" ht="52.5" customHeight="1" spans="1:23">
      <c r="A10" s="152"/>
      <c r="B10" s="152"/>
      <c r="C10" s="152" t="s">
        <v>369</v>
      </c>
      <c r="D10" s="152"/>
      <c r="E10" s="152"/>
      <c r="F10" s="152"/>
      <c r="G10" s="152"/>
      <c r="H10" s="152"/>
      <c r="I10" s="153">
        <v>4510.28</v>
      </c>
      <c r="J10" s="153"/>
      <c r="K10" s="153"/>
      <c r="L10" s="153"/>
      <c r="M10" s="153"/>
      <c r="N10" s="152"/>
      <c r="O10" s="152"/>
      <c r="P10" s="152"/>
      <c r="Q10" s="153"/>
      <c r="R10" s="153">
        <v>4510.28</v>
      </c>
      <c r="S10" s="153"/>
      <c r="T10" s="153"/>
      <c r="U10" s="153"/>
      <c r="V10" s="153"/>
      <c r="W10" s="153">
        <v>4510.28</v>
      </c>
    </row>
    <row r="11" ht="52.5" customHeight="1" outlineLevel="1" spans="1:23">
      <c r="A11" s="152" t="s">
        <v>367</v>
      </c>
      <c r="B11" s="152" t="s">
        <v>370</v>
      </c>
      <c r="C11" s="152" t="s">
        <v>369</v>
      </c>
      <c r="D11" s="152" t="s">
        <v>46</v>
      </c>
      <c r="E11" s="152" t="s">
        <v>169</v>
      </c>
      <c r="F11" s="152" t="s">
        <v>170</v>
      </c>
      <c r="G11" s="152" t="s">
        <v>278</v>
      </c>
      <c r="H11" s="152" t="s">
        <v>279</v>
      </c>
      <c r="I11" s="153">
        <v>4510.28</v>
      </c>
      <c r="J11" s="153"/>
      <c r="K11" s="153"/>
      <c r="L11" s="153"/>
      <c r="M11" s="153"/>
      <c r="N11" s="152"/>
      <c r="O11" s="152"/>
      <c r="P11" s="152"/>
      <c r="Q11" s="153"/>
      <c r="R11" s="153">
        <v>4510.28</v>
      </c>
      <c r="S11" s="153"/>
      <c r="T11" s="153"/>
      <c r="U11" s="153"/>
      <c r="V11" s="153"/>
      <c r="W11" s="153">
        <v>4510.28</v>
      </c>
    </row>
    <row r="12" ht="52.5" customHeight="1" spans="1:23">
      <c r="A12" s="152"/>
      <c r="B12" s="152"/>
      <c r="C12" s="152" t="s">
        <v>371</v>
      </c>
      <c r="D12" s="152"/>
      <c r="E12" s="152"/>
      <c r="F12" s="152"/>
      <c r="G12" s="152"/>
      <c r="H12" s="152"/>
      <c r="I12" s="153">
        <v>1831.95</v>
      </c>
      <c r="J12" s="153"/>
      <c r="K12" s="153"/>
      <c r="L12" s="153"/>
      <c r="M12" s="153"/>
      <c r="N12" s="152"/>
      <c r="O12" s="152"/>
      <c r="P12" s="152"/>
      <c r="Q12" s="153"/>
      <c r="R12" s="153">
        <v>1831.95</v>
      </c>
      <c r="S12" s="153"/>
      <c r="T12" s="153"/>
      <c r="U12" s="153"/>
      <c r="V12" s="153"/>
      <c r="W12" s="153">
        <v>1831.95</v>
      </c>
    </row>
    <row r="13" ht="52.5" customHeight="1" outlineLevel="1" spans="1:23">
      <c r="A13" s="152" t="s">
        <v>367</v>
      </c>
      <c r="B13" s="152" t="s">
        <v>372</v>
      </c>
      <c r="C13" s="152" t="s">
        <v>371</v>
      </c>
      <c r="D13" s="152" t="s">
        <v>46</v>
      </c>
      <c r="E13" s="152" t="s">
        <v>173</v>
      </c>
      <c r="F13" s="152" t="s">
        <v>174</v>
      </c>
      <c r="G13" s="152" t="s">
        <v>309</v>
      </c>
      <c r="H13" s="152" t="s">
        <v>310</v>
      </c>
      <c r="I13" s="153">
        <v>1831.95</v>
      </c>
      <c r="J13" s="153"/>
      <c r="K13" s="153"/>
      <c r="L13" s="153"/>
      <c r="M13" s="153"/>
      <c r="N13" s="152"/>
      <c r="O13" s="152"/>
      <c r="P13" s="152"/>
      <c r="Q13" s="153"/>
      <c r="R13" s="153">
        <v>1831.95</v>
      </c>
      <c r="S13" s="153"/>
      <c r="T13" s="153"/>
      <c r="U13" s="153"/>
      <c r="V13" s="153"/>
      <c r="W13" s="153">
        <v>1831.95</v>
      </c>
    </row>
    <row r="14" ht="52.5" customHeight="1" spans="1:23">
      <c r="A14" s="152"/>
      <c r="B14" s="152"/>
      <c r="C14" s="152" t="s">
        <v>373</v>
      </c>
      <c r="D14" s="152"/>
      <c r="E14" s="152"/>
      <c r="F14" s="152"/>
      <c r="G14" s="152"/>
      <c r="H14" s="152"/>
      <c r="I14" s="153">
        <v>4240</v>
      </c>
      <c r="J14" s="153"/>
      <c r="K14" s="153"/>
      <c r="L14" s="153"/>
      <c r="M14" s="153"/>
      <c r="N14" s="152"/>
      <c r="O14" s="152"/>
      <c r="P14" s="152"/>
      <c r="Q14" s="153"/>
      <c r="R14" s="153">
        <v>4240</v>
      </c>
      <c r="S14" s="153"/>
      <c r="T14" s="153"/>
      <c r="U14" s="153"/>
      <c r="V14" s="153"/>
      <c r="W14" s="153">
        <v>4240</v>
      </c>
    </row>
    <row r="15" ht="52.5" customHeight="1" outlineLevel="1" spans="1:23">
      <c r="A15" s="152" t="s">
        <v>367</v>
      </c>
      <c r="B15" s="152" t="s">
        <v>374</v>
      </c>
      <c r="C15" s="152" t="s">
        <v>373</v>
      </c>
      <c r="D15" s="152" t="s">
        <v>46</v>
      </c>
      <c r="E15" s="152" t="s">
        <v>118</v>
      </c>
      <c r="F15" s="152" t="s">
        <v>117</v>
      </c>
      <c r="G15" s="152" t="s">
        <v>284</v>
      </c>
      <c r="H15" s="152" t="s">
        <v>285</v>
      </c>
      <c r="I15" s="153">
        <v>4240</v>
      </c>
      <c r="J15" s="153"/>
      <c r="K15" s="153"/>
      <c r="L15" s="153"/>
      <c r="M15" s="153"/>
      <c r="N15" s="152"/>
      <c r="O15" s="152"/>
      <c r="P15" s="152"/>
      <c r="Q15" s="153"/>
      <c r="R15" s="153">
        <v>4240</v>
      </c>
      <c r="S15" s="153"/>
      <c r="T15" s="153"/>
      <c r="U15" s="153"/>
      <c r="V15" s="153"/>
      <c r="W15" s="153">
        <v>4240</v>
      </c>
    </row>
    <row r="16" ht="52.5" customHeight="1" spans="1:23">
      <c r="A16" s="152"/>
      <c r="B16" s="152"/>
      <c r="C16" s="152" t="s">
        <v>375</v>
      </c>
      <c r="D16" s="152"/>
      <c r="E16" s="152"/>
      <c r="F16" s="152"/>
      <c r="G16" s="152"/>
      <c r="H16" s="152"/>
      <c r="I16" s="153">
        <v>173.88</v>
      </c>
      <c r="J16" s="153"/>
      <c r="K16" s="153"/>
      <c r="L16" s="153"/>
      <c r="M16" s="153"/>
      <c r="N16" s="152"/>
      <c r="O16" s="152"/>
      <c r="P16" s="152"/>
      <c r="Q16" s="153"/>
      <c r="R16" s="153">
        <v>173.88</v>
      </c>
      <c r="S16" s="153"/>
      <c r="T16" s="153"/>
      <c r="U16" s="153"/>
      <c r="V16" s="153"/>
      <c r="W16" s="153">
        <v>173.88</v>
      </c>
    </row>
    <row r="17" ht="52.5" customHeight="1" outlineLevel="1" spans="1:23">
      <c r="A17" s="152" t="s">
        <v>367</v>
      </c>
      <c r="B17" s="152" t="s">
        <v>376</v>
      </c>
      <c r="C17" s="152" t="s">
        <v>375</v>
      </c>
      <c r="D17" s="152" t="s">
        <v>46</v>
      </c>
      <c r="E17" s="152" t="s">
        <v>113</v>
      </c>
      <c r="F17" s="152" t="s">
        <v>112</v>
      </c>
      <c r="G17" s="152" t="s">
        <v>278</v>
      </c>
      <c r="H17" s="152" t="s">
        <v>279</v>
      </c>
      <c r="I17" s="153">
        <v>173.88</v>
      </c>
      <c r="J17" s="153"/>
      <c r="K17" s="153"/>
      <c r="L17" s="153"/>
      <c r="M17" s="153"/>
      <c r="N17" s="152"/>
      <c r="O17" s="152"/>
      <c r="P17" s="152"/>
      <c r="Q17" s="153"/>
      <c r="R17" s="153">
        <v>173.88</v>
      </c>
      <c r="S17" s="153"/>
      <c r="T17" s="153"/>
      <c r="U17" s="153"/>
      <c r="V17" s="153"/>
      <c r="W17" s="153">
        <v>173.88</v>
      </c>
    </row>
    <row r="18" ht="52.5" customHeight="1" spans="1:23">
      <c r="A18" s="152"/>
      <c r="B18" s="152"/>
      <c r="C18" s="152" t="s">
        <v>377</v>
      </c>
      <c r="D18" s="152"/>
      <c r="E18" s="152"/>
      <c r="F18" s="152"/>
      <c r="G18" s="152"/>
      <c r="H18" s="152"/>
      <c r="I18" s="153">
        <v>6659.16</v>
      </c>
      <c r="J18" s="153"/>
      <c r="K18" s="153"/>
      <c r="L18" s="153"/>
      <c r="M18" s="153"/>
      <c r="N18" s="152"/>
      <c r="O18" s="152"/>
      <c r="P18" s="152"/>
      <c r="Q18" s="153"/>
      <c r="R18" s="153">
        <v>6659.16</v>
      </c>
      <c r="S18" s="153"/>
      <c r="T18" s="153"/>
      <c r="U18" s="153"/>
      <c r="V18" s="153"/>
      <c r="W18" s="153">
        <v>6659.16</v>
      </c>
    </row>
    <row r="19" ht="52.5" customHeight="1" outlineLevel="1" spans="1:23">
      <c r="A19" s="152" t="s">
        <v>367</v>
      </c>
      <c r="B19" s="152" t="s">
        <v>378</v>
      </c>
      <c r="C19" s="152" t="s">
        <v>377</v>
      </c>
      <c r="D19" s="152" t="s">
        <v>46</v>
      </c>
      <c r="E19" s="152" t="s">
        <v>118</v>
      </c>
      <c r="F19" s="152" t="s">
        <v>117</v>
      </c>
      <c r="G19" s="152" t="s">
        <v>280</v>
      </c>
      <c r="H19" s="152" t="s">
        <v>281</v>
      </c>
      <c r="I19" s="153">
        <v>1000</v>
      </c>
      <c r="J19" s="153"/>
      <c r="K19" s="153"/>
      <c r="L19" s="153"/>
      <c r="M19" s="153"/>
      <c r="N19" s="152"/>
      <c r="O19" s="152"/>
      <c r="P19" s="152"/>
      <c r="Q19" s="153"/>
      <c r="R19" s="153">
        <v>1000</v>
      </c>
      <c r="S19" s="153"/>
      <c r="T19" s="153"/>
      <c r="U19" s="153"/>
      <c r="V19" s="153"/>
      <c r="W19" s="153">
        <v>1000</v>
      </c>
    </row>
    <row r="20" ht="52.5" customHeight="1" outlineLevel="1" spans="1:23">
      <c r="A20" s="152" t="s">
        <v>367</v>
      </c>
      <c r="B20" s="152" t="s">
        <v>378</v>
      </c>
      <c r="C20" s="152" t="s">
        <v>377</v>
      </c>
      <c r="D20" s="152" t="s">
        <v>46</v>
      </c>
      <c r="E20" s="152" t="s">
        <v>118</v>
      </c>
      <c r="F20" s="152" t="s">
        <v>117</v>
      </c>
      <c r="G20" s="152" t="s">
        <v>309</v>
      </c>
      <c r="H20" s="152" t="s">
        <v>310</v>
      </c>
      <c r="I20" s="153">
        <v>5659.16</v>
      </c>
      <c r="J20" s="153"/>
      <c r="K20" s="153"/>
      <c r="L20" s="153"/>
      <c r="M20" s="153"/>
      <c r="N20" s="152"/>
      <c r="O20" s="152"/>
      <c r="P20" s="152"/>
      <c r="Q20" s="153"/>
      <c r="R20" s="153">
        <v>5659.16</v>
      </c>
      <c r="S20" s="153"/>
      <c r="T20" s="153"/>
      <c r="U20" s="153"/>
      <c r="V20" s="153"/>
      <c r="W20" s="153">
        <v>5659.16</v>
      </c>
    </row>
    <row r="21" ht="52.5" customHeight="1" spans="1:23">
      <c r="A21" s="152"/>
      <c r="B21" s="152"/>
      <c r="C21" s="152" t="s">
        <v>379</v>
      </c>
      <c r="D21" s="152"/>
      <c r="E21" s="152"/>
      <c r="F21" s="152"/>
      <c r="G21" s="152"/>
      <c r="H21" s="152"/>
      <c r="I21" s="153">
        <v>39465.43</v>
      </c>
      <c r="J21" s="153"/>
      <c r="K21" s="153"/>
      <c r="L21" s="153"/>
      <c r="M21" s="153"/>
      <c r="N21" s="152"/>
      <c r="O21" s="152"/>
      <c r="P21" s="152"/>
      <c r="Q21" s="153"/>
      <c r="R21" s="153">
        <v>39465.43</v>
      </c>
      <c r="S21" s="153"/>
      <c r="T21" s="153"/>
      <c r="U21" s="153"/>
      <c r="V21" s="153"/>
      <c r="W21" s="153">
        <v>39465.43</v>
      </c>
    </row>
    <row r="22" ht="52.5" customHeight="1" outlineLevel="1" spans="1:23">
      <c r="A22" s="152" t="s">
        <v>367</v>
      </c>
      <c r="B22" s="152" t="s">
        <v>380</v>
      </c>
      <c r="C22" s="152" t="s">
        <v>379</v>
      </c>
      <c r="D22" s="152" t="s">
        <v>46</v>
      </c>
      <c r="E22" s="152" t="s">
        <v>113</v>
      </c>
      <c r="F22" s="152" t="s">
        <v>112</v>
      </c>
      <c r="G22" s="152" t="s">
        <v>309</v>
      </c>
      <c r="H22" s="152" t="s">
        <v>310</v>
      </c>
      <c r="I22" s="153">
        <v>39465.43</v>
      </c>
      <c r="J22" s="153"/>
      <c r="K22" s="153"/>
      <c r="L22" s="153"/>
      <c r="M22" s="153"/>
      <c r="N22" s="152"/>
      <c r="O22" s="152"/>
      <c r="P22" s="152"/>
      <c r="Q22" s="153"/>
      <c r="R22" s="153">
        <v>39465.43</v>
      </c>
      <c r="S22" s="153"/>
      <c r="T22" s="153"/>
      <c r="U22" s="153"/>
      <c r="V22" s="153"/>
      <c r="W22" s="153">
        <v>39465.43</v>
      </c>
    </row>
    <row r="23" ht="52.5" customHeight="1" spans="1:23">
      <c r="A23" s="152"/>
      <c r="B23" s="152"/>
      <c r="C23" s="152" t="s">
        <v>381</v>
      </c>
      <c r="D23" s="152"/>
      <c r="E23" s="152"/>
      <c r="F23" s="152"/>
      <c r="G23" s="152"/>
      <c r="H23" s="152"/>
      <c r="I23" s="153">
        <v>25000</v>
      </c>
      <c r="J23" s="153">
        <v>25000</v>
      </c>
      <c r="K23" s="153">
        <v>25000</v>
      </c>
      <c r="L23" s="153"/>
      <c r="M23" s="153"/>
      <c r="N23" s="152"/>
      <c r="O23" s="152"/>
      <c r="P23" s="152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2" t="s">
        <v>367</v>
      </c>
      <c r="B24" s="152" t="s">
        <v>382</v>
      </c>
      <c r="C24" s="152" t="s">
        <v>381</v>
      </c>
      <c r="D24" s="152" t="s">
        <v>46</v>
      </c>
      <c r="E24" s="152" t="s">
        <v>97</v>
      </c>
      <c r="F24" s="152" t="s">
        <v>98</v>
      </c>
      <c r="G24" s="152" t="s">
        <v>278</v>
      </c>
      <c r="H24" s="152" t="s">
        <v>279</v>
      </c>
      <c r="I24" s="153">
        <v>2000</v>
      </c>
      <c r="J24" s="153">
        <v>2000</v>
      </c>
      <c r="K24" s="153">
        <v>2000</v>
      </c>
      <c r="L24" s="153"/>
      <c r="M24" s="153"/>
      <c r="N24" s="152"/>
      <c r="O24" s="152"/>
      <c r="P24" s="152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2" t="s">
        <v>367</v>
      </c>
      <c r="B25" s="152" t="s">
        <v>382</v>
      </c>
      <c r="C25" s="152" t="s">
        <v>381</v>
      </c>
      <c r="D25" s="152" t="s">
        <v>46</v>
      </c>
      <c r="E25" s="152" t="s">
        <v>97</v>
      </c>
      <c r="F25" s="152" t="s">
        <v>98</v>
      </c>
      <c r="G25" s="152" t="s">
        <v>309</v>
      </c>
      <c r="H25" s="152" t="s">
        <v>310</v>
      </c>
      <c r="I25" s="153">
        <v>8000</v>
      </c>
      <c r="J25" s="153">
        <v>8000</v>
      </c>
      <c r="K25" s="153">
        <v>8000</v>
      </c>
      <c r="L25" s="153"/>
      <c r="M25" s="153"/>
      <c r="N25" s="152"/>
      <c r="O25" s="152"/>
      <c r="P25" s="152"/>
      <c r="Q25" s="153"/>
      <c r="R25" s="153"/>
      <c r="S25" s="153"/>
      <c r="T25" s="153"/>
      <c r="U25" s="153"/>
      <c r="V25" s="153"/>
      <c r="W25" s="153"/>
    </row>
    <row r="26" ht="52.5" customHeight="1" outlineLevel="1" spans="1:23">
      <c r="A26" s="152" t="s">
        <v>367</v>
      </c>
      <c r="B26" s="152" t="s">
        <v>382</v>
      </c>
      <c r="C26" s="152" t="s">
        <v>381</v>
      </c>
      <c r="D26" s="152" t="s">
        <v>46</v>
      </c>
      <c r="E26" s="152" t="s">
        <v>162</v>
      </c>
      <c r="F26" s="152" t="s">
        <v>161</v>
      </c>
      <c r="G26" s="152" t="s">
        <v>309</v>
      </c>
      <c r="H26" s="152" t="s">
        <v>310</v>
      </c>
      <c r="I26" s="153">
        <v>15000</v>
      </c>
      <c r="J26" s="153">
        <v>15000</v>
      </c>
      <c r="K26" s="153">
        <v>15000</v>
      </c>
      <c r="L26" s="153"/>
      <c r="M26" s="153"/>
      <c r="N26" s="152"/>
      <c r="O26" s="152"/>
      <c r="P26" s="152"/>
      <c r="Q26" s="153"/>
      <c r="R26" s="153"/>
      <c r="S26" s="153"/>
      <c r="T26" s="153"/>
      <c r="U26" s="153"/>
      <c r="V26" s="153"/>
      <c r="W26" s="153"/>
    </row>
    <row r="27" ht="52.5" customHeight="1" spans="1:23">
      <c r="A27" s="152"/>
      <c r="B27" s="152"/>
      <c r="C27" s="152" t="s">
        <v>383</v>
      </c>
      <c r="D27" s="152"/>
      <c r="E27" s="152"/>
      <c r="F27" s="152"/>
      <c r="G27" s="152"/>
      <c r="H27" s="152"/>
      <c r="I27" s="153">
        <v>250000</v>
      </c>
      <c r="J27" s="153">
        <v>250000</v>
      </c>
      <c r="K27" s="153">
        <v>250000</v>
      </c>
      <c r="L27" s="153"/>
      <c r="M27" s="153"/>
      <c r="N27" s="152"/>
      <c r="O27" s="152"/>
      <c r="P27" s="152"/>
      <c r="Q27" s="153"/>
      <c r="R27" s="153"/>
      <c r="S27" s="153"/>
      <c r="T27" s="153"/>
      <c r="U27" s="153"/>
      <c r="V27" s="153"/>
      <c r="W27" s="153"/>
    </row>
    <row r="28" ht="52.5" customHeight="1" outlineLevel="1" spans="1:23">
      <c r="A28" s="152" t="s">
        <v>367</v>
      </c>
      <c r="B28" s="152" t="s">
        <v>384</v>
      </c>
      <c r="C28" s="152" t="s">
        <v>383</v>
      </c>
      <c r="D28" s="152" t="s">
        <v>46</v>
      </c>
      <c r="E28" s="152" t="s">
        <v>177</v>
      </c>
      <c r="F28" s="152" t="s">
        <v>178</v>
      </c>
      <c r="G28" s="152" t="s">
        <v>278</v>
      </c>
      <c r="H28" s="152" t="s">
        <v>279</v>
      </c>
      <c r="I28" s="153">
        <v>125000</v>
      </c>
      <c r="J28" s="153">
        <v>125000</v>
      </c>
      <c r="K28" s="153">
        <v>125000</v>
      </c>
      <c r="L28" s="153"/>
      <c r="M28" s="153"/>
      <c r="N28" s="152"/>
      <c r="O28" s="152"/>
      <c r="P28" s="152"/>
      <c r="Q28" s="153"/>
      <c r="R28" s="153"/>
      <c r="S28" s="153"/>
      <c r="T28" s="153"/>
      <c r="U28" s="153"/>
      <c r="V28" s="153"/>
      <c r="W28" s="153"/>
    </row>
    <row r="29" ht="52.5" customHeight="1" outlineLevel="1" spans="1:23">
      <c r="A29" s="152" t="s">
        <v>367</v>
      </c>
      <c r="B29" s="152" t="s">
        <v>384</v>
      </c>
      <c r="C29" s="152" t="s">
        <v>383</v>
      </c>
      <c r="D29" s="152" t="s">
        <v>46</v>
      </c>
      <c r="E29" s="152" t="s">
        <v>177</v>
      </c>
      <c r="F29" s="152" t="s">
        <v>178</v>
      </c>
      <c r="G29" s="152" t="s">
        <v>284</v>
      </c>
      <c r="H29" s="152" t="s">
        <v>285</v>
      </c>
      <c r="I29" s="153">
        <v>125000</v>
      </c>
      <c r="J29" s="153">
        <v>125000</v>
      </c>
      <c r="K29" s="153">
        <v>125000</v>
      </c>
      <c r="L29" s="153"/>
      <c r="M29" s="153"/>
      <c r="N29" s="152"/>
      <c r="O29" s="152"/>
      <c r="P29" s="152"/>
      <c r="Q29" s="153"/>
      <c r="R29" s="153"/>
      <c r="S29" s="153"/>
      <c r="T29" s="153"/>
      <c r="U29" s="153"/>
      <c r="V29" s="153"/>
      <c r="W29" s="153"/>
    </row>
    <row r="30" ht="52.5" customHeight="1" spans="1:23">
      <c r="A30" s="152"/>
      <c r="B30" s="152"/>
      <c r="C30" s="152" t="s">
        <v>385</v>
      </c>
      <c r="D30" s="152"/>
      <c r="E30" s="152"/>
      <c r="F30" s="152"/>
      <c r="G30" s="152"/>
      <c r="H30" s="152"/>
      <c r="I30" s="153">
        <v>30400</v>
      </c>
      <c r="J30" s="153">
        <v>30400</v>
      </c>
      <c r="K30" s="153">
        <v>30400</v>
      </c>
      <c r="L30" s="153"/>
      <c r="M30" s="153"/>
      <c r="N30" s="152"/>
      <c r="O30" s="152"/>
      <c r="P30" s="152"/>
      <c r="Q30" s="153"/>
      <c r="R30" s="153"/>
      <c r="S30" s="153"/>
      <c r="T30" s="153"/>
      <c r="U30" s="153"/>
      <c r="V30" s="153"/>
      <c r="W30" s="153"/>
    </row>
    <row r="31" ht="52.5" customHeight="1" outlineLevel="1" spans="1:23">
      <c r="A31" s="152" t="s">
        <v>367</v>
      </c>
      <c r="B31" s="152" t="s">
        <v>386</v>
      </c>
      <c r="C31" s="152" t="s">
        <v>385</v>
      </c>
      <c r="D31" s="152" t="s">
        <v>46</v>
      </c>
      <c r="E31" s="152" t="s">
        <v>177</v>
      </c>
      <c r="F31" s="152" t="s">
        <v>178</v>
      </c>
      <c r="G31" s="152" t="s">
        <v>387</v>
      </c>
      <c r="H31" s="152" t="s">
        <v>388</v>
      </c>
      <c r="I31" s="153">
        <v>30400</v>
      </c>
      <c r="J31" s="153">
        <v>30400</v>
      </c>
      <c r="K31" s="153">
        <v>30400</v>
      </c>
      <c r="L31" s="153"/>
      <c r="M31" s="153"/>
      <c r="N31" s="152"/>
      <c r="O31" s="152"/>
      <c r="P31" s="152"/>
      <c r="Q31" s="153"/>
      <c r="R31" s="153"/>
      <c r="S31" s="153"/>
      <c r="T31" s="153"/>
      <c r="U31" s="153"/>
      <c r="V31" s="153"/>
      <c r="W31" s="153"/>
    </row>
    <row r="32" ht="52.5" customHeight="1" spans="1:23">
      <c r="A32" s="152"/>
      <c r="B32" s="152"/>
      <c r="C32" s="152" t="s">
        <v>389</v>
      </c>
      <c r="D32" s="152"/>
      <c r="E32" s="152"/>
      <c r="F32" s="152"/>
      <c r="G32" s="152"/>
      <c r="H32" s="152"/>
      <c r="I32" s="153">
        <v>62100</v>
      </c>
      <c r="J32" s="153">
        <v>62100</v>
      </c>
      <c r="K32" s="153">
        <v>62100</v>
      </c>
      <c r="L32" s="153"/>
      <c r="M32" s="153"/>
      <c r="N32" s="152"/>
      <c r="O32" s="152"/>
      <c r="P32" s="152"/>
      <c r="Q32" s="153"/>
      <c r="R32" s="153"/>
      <c r="S32" s="153"/>
      <c r="T32" s="153"/>
      <c r="U32" s="153"/>
      <c r="V32" s="153"/>
      <c r="W32" s="153"/>
    </row>
    <row r="33" ht="52.5" customHeight="1" outlineLevel="1" spans="1:23">
      <c r="A33" s="152" t="s">
        <v>367</v>
      </c>
      <c r="B33" s="152" t="s">
        <v>390</v>
      </c>
      <c r="C33" s="152" t="s">
        <v>389</v>
      </c>
      <c r="D33" s="152" t="s">
        <v>46</v>
      </c>
      <c r="E33" s="152" t="s">
        <v>177</v>
      </c>
      <c r="F33" s="152" t="s">
        <v>178</v>
      </c>
      <c r="G33" s="152" t="s">
        <v>387</v>
      </c>
      <c r="H33" s="152" t="s">
        <v>388</v>
      </c>
      <c r="I33" s="153">
        <v>62100</v>
      </c>
      <c r="J33" s="153">
        <v>62100</v>
      </c>
      <c r="K33" s="153">
        <v>62100</v>
      </c>
      <c r="L33" s="153"/>
      <c r="M33" s="153"/>
      <c r="N33" s="152"/>
      <c r="O33" s="152"/>
      <c r="P33" s="152"/>
      <c r="Q33" s="153"/>
      <c r="R33" s="153"/>
      <c r="S33" s="153"/>
      <c r="T33" s="153"/>
      <c r="U33" s="153"/>
      <c r="V33" s="153"/>
      <c r="W33" s="153"/>
    </row>
    <row r="34" ht="52.5" customHeight="1" spans="1:23">
      <c r="A34" s="152"/>
      <c r="B34" s="152"/>
      <c r="C34" s="152" t="s">
        <v>391</v>
      </c>
      <c r="D34" s="152"/>
      <c r="E34" s="152"/>
      <c r="F34" s="152"/>
      <c r="G34" s="152"/>
      <c r="H34" s="152"/>
      <c r="I34" s="153">
        <v>51000</v>
      </c>
      <c r="J34" s="153">
        <v>51000</v>
      </c>
      <c r="K34" s="153">
        <v>51000</v>
      </c>
      <c r="L34" s="153"/>
      <c r="M34" s="153"/>
      <c r="N34" s="152"/>
      <c r="O34" s="152"/>
      <c r="P34" s="152"/>
      <c r="Q34" s="153"/>
      <c r="R34" s="153"/>
      <c r="S34" s="153"/>
      <c r="T34" s="153"/>
      <c r="U34" s="153"/>
      <c r="V34" s="153"/>
      <c r="W34" s="153"/>
    </row>
    <row r="35" ht="52.5" customHeight="1" outlineLevel="1" spans="1:23">
      <c r="A35" s="152" t="s">
        <v>367</v>
      </c>
      <c r="B35" s="152" t="s">
        <v>392</v>
      </c>
      <c r="C35" s="152" t="s">
        <v>391</v>
      </c>
      <c r="D35" s="152" t="s">
        <v>46</v>
      </c>
      <c r="E35" s="152" t="s">
        <v>177</v>
      </c>
      <c r="F35" s="152" t="s">
        <v>178</v>
      </c>
      <c r="G35" s="152" t="s">
        <v>278</v>
      </c>
      <c r="H35" s="152" t="s">
        <v>279</v>
      </c>
      <c r="I35" s="153">
        <v>20000</v>
      </c>
      <c r="J35" s="153">
        <v>20000</v>
      </c>
      <c r="K35" s="153">
        <v>20000</v>
      </c>
      <c r="L35" s="153"/>
      <c r="M35" s="153"/>
      <c r="N35" s="152"/>
      <c r="O35" s="152"/>
      <c r="P35" s="152"/>
      <c r="Q35" s="153"/>
      <c r="R35" s="153"/>
      <c r="S35" s="153"/>
      <c r="T35" s="153"/>
      <c r="U35" s="153"/>
      <c r="V35" s="153"/>
      <c r="W35" s="153"/>
    </row>
    <row r="36" ht="52.5" customHeight="1" outlineLevel="1" spans="1:23">
      <c r="A36" s="152" t="s">
        <v>367</v>
      </c>
      <c r="B36" s="152" t="s">
        <v>392</v>
      </c>
      <c r="C36" s="152" t="s">
        <v>391</v>
      </c>
      <c r="D36" s="152" t="s">
        <v>46</v>
      </c>
      <c r="E36" s="152" t="s">
        <v>177</v>
      </c>
      <c r="F36" s="152" t="s">
        <v>178</v>
      </c>
      <c r="G36" s="152" t="s">
        <v>284</v>
      </c>
      <c r="H36" s="152" t="s">
        <v>285</v>
      </c>
      <c r="I36" s="153">
        <v>31000</v>
      </c>
      <c r="J36" s="153">
        <v>31000</v>
      </c>
      <c r="K36" s="153">
        <v>31000</v>
      </c>
      <c r="L36" s="153"/>
      <c r="M36" s="153"/>
      <c r="N36" s="152"/>
      <c r="O36" s="152"/>
      <c r="P36" s="152"/>
      <c r="Q36" s="153"/>
      <c r="R36" s="153"/>
      <c r="S36" s="153"/>
      <c r="T36" s="153"/>
      <c r="U36" s="153"/>
      <c r="V36" s="153"/>
      <c r="W36" s="153"/>
    </row>
    <row r="37" ht="52.5" customHeight="1" spans="1:23">
      <c r="A37" s="152"/>
      <c r="B37" s="152"/>
      <c r="C37" s="152" t="s">
        <v>393</v>
      </c>
      <c r="D37" s="152"/>
      <c r="E37" s="152"/>
      <c r="F37" s="152"/>
      <c r="G37" s="152"/>
      <c r="H37" s="152"/>
      <c r="I37" s="153">
        <v>5000</v>
      </c>
      <c r="J37" s="153">
        <v>5000</v>
      </c>
      <c r="K37" s="153">
        <v>5000</v>
      </c>
      <c r="L37" s="153"/>
      <c r="M37" s="153"/>
      <c r="N37" s="152"/>
      <c r="O37" s="152"/>
      <c r="P37" s="152"/>
      <c r="Q37" s="153"/>
      <c r="R37" s="153"/>
      <c r="S37" s="153"/>
      <c r="T37" s="153"/>
      <c r="U37" s="153"/>
      <c r="V37" s="153"/>
      <c r="W37" s="153"/>
    </row>
    <row r="38" ht="52.5" customHeight="1" outlineLevel="1" spans="1:23">
      <c r="A38" s="152" t="s">
        <v>394</v>
      </c>
      <c r="B38" s="152" t="s">
        <v>395</v>
      </c>
      <c r="C38" s="152" t="s">
        <v>393</v>
      </c>
      <c r="D38" s="152" t="s">
        <v>46</v>
      </c>
      <c r="E38" s="152" t="s">
        <v>101</v>
      </c>
      <c r="F38" s="152" t="s">
        <v>102</v>
      </c>
      <c r="G38" s="152" t="s">
        <v>396</v>
      </c>
      <c r="H38" s="152" t="s">
        <v>397</v>
      </c>
      <c r="I38" s="153">
        <v>5000</v>
      </c>
      <c r="J38" s="153">
        <v>5000</v>
      </c>
      <c r="K38" s="153">
        <v>5000</v>
      </c>
      <c r="L38" s="153"/>
      <c r="M38" s="153"/>
      <c r="N38" s="152"/>
      <c r="O38" s="152"/>
      <c r="P38" s="152"/>
      <c r="Q38" s="153"/>
      <c r="R38" s="153"/>
      <c r="S38" s="153"/>
      <c r="T38" s="153"/>
      <c r="U38" s="153"/>
      <c r="V38" s="153"/>
      <c r="W38" s="153"/>
    </row>
    <row r="39" ht="52.5" customHeight="1" spans="1:23">
      <c r="A39" s="152"/>
      <c r="B39" s="152"/>
      <c r="C39" s="152" t="s">
        <v>398</v>
      </c>
      <c r="D39" s="152"/>
      <c r="E39" s="152"/>
      <c r="F39" s="152"/>
      <c r="G39" s="152"/>
      <c r="H39" s="152"/>
      <c r="I39" s="153">
        <v>34500</v>
      </c>
      <c r="J39" s="153">
        <v>34500</v>
      </c>
      <c r="K39" s="153">
        <v>34500</v>
      </c>
      <c r="L39" s="153"/>
      <c r="M39" s="153"/>
      <c r="N39" s="152"/>
      <c r="O39" s="152"/>
      <c r="P39" s="152"/>
      <c r="Q39" s="153"/>
      <c r="R39" s="153"/>
      <c r="S39" s="153"/>
      <c r="T39" s="153"/>
      <c r="U39" s="153"/>
      <c r="V39" s="153"/>
      <c r="W39" s="153"/>
    </row>
    <row r="40" ht="52.5" customHeight="1" outlineLevel="1" spans="1:23">
      <c r="A40" s="152" t="s">
        <v>399</v>
      </c>
      <c r="B40" s="152" t="s">
        <v>400</v>
      </c>
      <c r="C40" s="152" t="s">
        <v>398</v>
      </c>
      <c r="D40" s="152" t="s">
        <v>46</v>
      </c>
      <c r="E40" s="152" t="s">
        <v>135</v>
      </c>
      <c r="F40" s="152" t="s">
        <v>136</v>
      </c>
      <c r="G40" s="152" t="s">
        <v>323</v>
      </c>
      <c r="H40" s="152" t="s">
        <v>324</v>
      </c>
      <c r="I40" s="153">
        <v>34500</v>
      </c>
      <c r="J40" s="153">
        <v>34500</v>
      </c>
      <c r="K40" s="153">
        <v>34500</v>
      </c>
      <c r="L40" s="153"/>
      <c r="M40" s="153"/>
      <c r="N40" s="152"/>
      <c r="O40" s="152"/>
      <c r="P40" s="152"/>
      <c r="Q40" s="153"/>
      <c r="R40" s="153"/>
      <c r="S40" s="153"/>
      <c r="T40" s="153"/>
      <c r="U40" s="153"/>
      <c r="V40" s="153"/>
      <c r="W40" s="153"/>
    </row>
    <row r="41" ht="52.5" customHeight="1" spans="1:23">
      <c r="A41" s="152"/>
      <c r="B41" s="152"/>
      <c r="C41" s="152" t="s">
        <v>401</v>
      </c>
      <c r="D41" s="152"/>
      <c r="E41" s="152"/>
      <c r="F41" s="152"/>
      <c r="G41" s="152"/>
      <c r="H41" s="152"/>
      <c r="I41" s="153">
        <v>4320</v>
      </c>
      <c r="J41" s="153"/>
      <c r="K41" s="153"/>
      <c r="L41" s="153"/>
      <c r="M41" s="153"/>
      <c r="N41" s="152"/>
      <c r="O41" s="152"/>
      <c r="P41" s="152"/>
      <c r="Q41" s="153"/>
      <c r="R41" s="153">
        <v>4320</v>
      </c>
      <c r="S41" s="153"/>
      <c r="T41" s="153"/>
      <c r="U41" s="153"/>
      <c r="V41" s="153"/>
      <c r="W41" s="153">
        <v>4320</v>
      </c>
    </row>
    <row r="42" ht="52.5" customHeight="1" outlineLevel="1" spans="1:23">
      <c r="A42" s="152" t="s">
        <v>367</v>
      </c>
      <c r="B42" s="152" t="s">
        <v>402</v>
      </c>
      <c r="C42" s="152" t="s">
        <v>401</v>
      </c>
      <c r="D42" s="152" t="s">
        <v>46</v>
      </c>
      <c r="E42" s="152" t="s">
        <v>118</v>
      </c>
      <c r="F42" s="152" t="s">
        <v>117</v>
      </c>
      <c r="G42" s="152" t="s">
        <v>280</v>
      </c>
      <c r="H42" s="152" t="s">
        <v>281</v>
      </c>
      <c r="I42" s="153">
        <v>4320</v>
      </c>
      <c r="J42" s="153"/>
      <c r="K42" s="153"/>
      <c r="L42" s="153"/>
      <c r="M42" s="153"/>
      <c r="N42" s="152"/>
      <c r="O42" s="152"/>
      <c r="P42" s="152"/>
      <c r="Q42" s="153"/>
      <c r="R42" s="153">
        <v>4320</v>
      </c>
      <c r="S42" s="153"/>
      <c r="T42" s="153"/>
      <c r="U42" s="153"/>
      <c r="V42" s="153"/>
      <c r="W42" s="153">
        <v>4320</v>
      </c>
    </row>
    <row r="43" ht="52.5" customHeight="1" spans="1:23">
      <c r="A43" s="152"/>
      <c r="B43" s="152"/>
      <c r="C43" s="152" t="s">
        <v>403</v>
      </c>
      <c r="D43" s="152"/>
      <c r="E43" s="152"/>
      <c r="F43" s="152"/>
      <c r="G43" s="152"/>
      <c r="H43" s="152"/>
      <c r="I43" s="153">
        <v>25207</v>
      </c>
      <c r="J43" s="153">
        <v>25207</v>
      </c>
      <c r="K43" s="153">
        <v>25207</v>
      </c>
      <c r="L43" s="153"/>
      <c r="M43" s="153"/>
      <c r="N43" s="152"/>
      <c r="O43" s="152"/>
      <c r="P43" s="152"/>
      <c r="Q43" s="153"/>
      <c r="R43" s="153"/>
      <c r="S43" s="153"/>
      <c r="T43" s="153"/>
      <c r="U43" s="153"/>
      <c r="V43" s="153"/>
      <c r="W43" s="153"/>
    </row>
    <row r="44" ht="52.5" customHeight="1" outlineLevel="1" spans="1:23">
      <c r="A44" s="152" t="s">
        <v>367</v>
      </c>
      <c r="B44" s="152" t="s">
        <v>404</v>
      </c>
      <c r="C44" s="152" t="s">
        <v>403</v>
      </c>
      <c r="D44" s="152" t="s">
        <v>46</v>
      </c>
      <c r="E44" s="152" t="s">
        <v>185</v>
      </c>
      <c r="F44" s="152" t="s">
        <v>186</v>
      </c>
      <c r="G44" s="152" t="s">
        <v>290</v>
      </c>
      <c r="H44" s="152" t="s">
        <v>291</v>
      </c>
      <c r="I44" s="153">
        <v>25207</v>
      </c>
      <c r="J44" s="153">
        <v>25207</v>
      </c>
      <c r="K44" s="153">
        <v>25207</v>
      </c>
      <c r="L44" s="153"/>
      <c r="M44" s="153"/>
      <c r="N44" s="152"/>
      <c r="O44" s="152"/>
      <c r="P44" s="152"/>
      <c r="Q44" s="153"/>
      <c r="R44" s="153"/>
      <c r="S44" s="153"/>
      <c r="T44" s="153"/>
      <c r="U44" s="153"/>
      <c r="V44" s="153"/>
      <c r="W44" s="153"/>
    </row>
    <row r="45" ht="52.5" customHeight="1" spans="1:23">
      <c r="A45" s="152"/>
      <c r="B45" s="152"/>
      <c r="C45" s="152" t="s">
        <v>405</v>
      </c>
      <c r="D45" s="152"/>
      <c r="E45" s="152"/>
      <c r="F45" s="152"/>
      <c r="G45" s="152"/>
      <c r="H45" s="152"/>
      <c r="I45" s="153">
        <v>50000</v>
      </c>
      <c r="J45" s="153">
        <v>50000</v>
      </c>
      <c r="K45" s="153">
        <v>50000</v>
      </c>
      <c r="L45" s="153"/>
      <c r="M45" s="153"/>
      <c r="N45" s="152"/>
      <c r="O45" s="152"/>
      <c r="P45" s="152"/>
      <c r="Q45" s="153"/>
      <c r="R45" s="153"/>
      <c r="S45" s="153"/>
      <c r="T45" s="153"/>
      <c r="U45" s="153"/>
      <c r="V45" s="153"/>
      <c r="W45" s="153"/>
    </row>
    <row r="46" ht="52.5" customHeight="1" outlineLevel="1" spans="1:23">
      <c r="A46" s="152" t="s">
        <v>394</v>
      </c>
      <c r="B46" s="152" t="s">
        <v>406</v>
      </c>
      <c r="C46" s="152" t="s">
        <v>405</v>
      </c>
      <c r="D46" s="152" t="s">
        <v>46</v>
      </c>
      <c r="E46" s="152" t="s">
        <v>78</v>
      </c>
      <c r="F46" s="152" t="s">
        <v>79</v>
      </c>
      <c r="G46" s="152" t="s">
        <v>284</v>
      </c>
      <c r="H46" s="152" t="s">
        <v>285</v>
      </c>
      <c r="I46" s="153">
        <v>50000</v>
      </c>
      <c r="J46" s="153">
        <v>50000</v>
      </c>
      <c r="K46" s="153">
        <v>50000</v>
      </c>
      <c r="L46" s="153"/>
      <c r="M46" s="153"/>
      <c r="N46" s="152"/>
      <c r="O46" s="152"/>
      <c r="P46" s="152"/>
      <c r="Q46" s="153"/>
      <c r="R46" s="153"/>
      <c r="S46" s="153"/>
      <c r="T46" s="153"/>
      <c r="U46" s="153"/>
      <c r="V46" s="153"/>
      <c r="W46" s="153"/>
    </row>
    <row r="47" ht="52.5" customHeight="1" spans="1:23">
      <c r="A47" s="152"/>
      <c r="B47" s="152"/>
      <c r="C47" s="152" t="s">
        <v>407</v>
      </c>
      <c r="D47" s="152"/>
      <c r="E47" s="152"/>
      <c r="F47" s="152"/>
      <c r="G47" s="152"/>
      <c r="H47" s="152"/>
      <c r="I47" s="153">
        <v>10000</v>
      </c>
      <c r="J47" s="153">
        <v>10000</v>
      </c>
      <c r="K47" s="153">
        <v>10000</v>
      </c>
      <c r="L47" s="153"/>
      <c r="M47" s="153"/>
      <c r="N47" s="152"/>
      <c r="O47" s="152"/>
      <c r="P47" s="152"/>
      <c r="Q47" s="153"/>
      <c r="R47" s="153"/>
      <c r="S47" s="153"/>
      <c r="T47" s="153"/>
      <c r="U47" s="153"/>
      <c r="V47" s="153"/>
      <c r="W47" s="153"/>
    </row>
    <row r="48" ht="52.5" customHeight="1" outlineLevel="1" spans="1:23">
      <c r="A48" s="152" t="s">
        <v>394</v>
      </c>
      <c r="B48" s="152" t="s">
        <v>408</v>
      </c>
      <c r="C48" s="152" t="s">
        <v>407</v>
      </c>
      <c r="D48" s="152" t="s">
        <v>46</v>
      </c>
      <c r="E48" s="152" t="s">
        <v>101</v>
      </c>
      <c r="F48" s="152" t="s">
        <v>102</v>
      </c>
      <c r="G48" s="152" t="s">
        <v>396</v>
      </c>
      <c r="H48" s="152" t="s">
        <v>397</v>
      </c>
      <c r="I48" s="153">
        <v>10000</v>
      </c>
      <c r="J48" s="153">
        <v>10000</v>
      </c>
      <c r="K48" s="153">
        <v>10000</v>
      </c>
      <c r="L48" s="153"/>
      <c r="M48" s="153"/>
      <c r="N48" s="152"/>
      <c r="O48" s="152"/>
      <c r="P48" s="152"/>
      <c r="Q48" s="153"/>
      <c r="R48" s="153"/>
      <c r="S48" s="153"/>
      <c r="T48" s="153"/>
      <c r="U48" s="153"/>
      <c r="V48" s="153"/>
      <c r="W48" s="153"/>
    </row>
    <row r="49" ht="52.5" customHeight="1" spans="1:23">
      <c r="A49" s="152"/>
      <c r="B49" s="152"/>
      <c r="C49" s="152" t="s">
        <v>409</v>
      </c>
      <c r="D49" s="152"/>
      <c r="E49" s="152"/>
      <c r="F49" s="152"/>
      <c r="G49" s="152"/>
      <c r="H49" s="152"/>
      <c r="I49" s="153">
        <v>32800</v>
      </c>
      <c r="J49" s="153">
        <v>32800</v>
      </c>
      <c r="K49" s="153">
        <v>32800</v>
      </c>
      <c r="L49" s="153"/>
      <c r="M49" s="153"/>
      <c r="N49" s="152"/>
      <c r="O49" s="152"/>
      <c r="P49" s="152"/>
      <c r="Q49" s="153"/>
      <c r="R49" s="153"/>
      <c r="S49" s="153"/>
      <c r="T49" s="153"/>
      <c r="U49" s="153"/>
      <c r="V49" s="153"/>
      <c r="W49" s="153"/>
    </row>
    <row r="50" ht="52.5" customHeight="1" outlineLevel="1" spans="1:23">
      <c r="A50" s="152" t="s">
        <v>394</v>
      </c>
      <c r="B50" s="152" t="s">
        <v>410</v>
      </c>
      <c r="C50" s="152" t="s">
        <v>409</v>
      </c>
      <c r="D50" s="152" t="s">
        <v>46</v>
      </c>
      <c r="E50" s="152" t="s">
        <v>137</v>
      </c>
      <c r="F50" s="152" t="s">
        <v>138</v>
      </c>
      <c r="G50" s="152" t="s">
        <v>278</v>
      </c>
      <c r="H50" s="152" t="s">
        <v>279</v>
      </c>
      <c r="I50" s="153">
        <v>9000</v>
      </c>
      <c r="J50" s="153">
        <v>9000</v>
      </c>
      <c r="K50" s="153">
        <v>9000</v>
      </c>
      <c r="L50" s="153"/>
      <c r="M50" s="153"/>
      <c r="N50" s="152"/>
      <c r="O50" s="152"/>
      <c r="P50" s="152"/>
      <c r="Q50" s="153"/>
      <c r="R50" s="153"/>
      <c r="S50" s="153"/>
      <c r="T50" s="153"/>
      <c r="U50" s="153"/>
      <c r="V50" s="153"/>
      <c r="W50" s="153"/>
    </row>
    <row r="51" ht="52.5" customHeight="1" outlineLevel="1" spans="1:23">
      <c r="A51" s="152" t="s">
        <v>394</v>
      </c>
      <c r="B51" s="152" t="s">
        <v>410</v>
      </c>
      <c r="C51" s="152" t="s">
        <v>409</v>
      </c>
      <c r="D51" s="152" t="s">
        <v>46</v>
      </c>
      <c r="E51" s="152" t="s">
        <v>137</v>
      </c>
      <c r="F51" s="152" t="s">
        <v>138</v>
      </c>
      <c r="G51" s="152" t="s">
        <v>280</v>
      </c>
      <c r="H51" s="152" t="s">
        <v>281</v>
      </c>
      <c r="I51" s="153">
        <v>3000</v>
      </c>
      <c r="J51" s="153">
        <v>3000</v>
      </c>
      <c r="K51" s="153">
        <v>3000</v>
      </c>
      <c r="L51" s="153"/>
      <c r="M51" s="153"/>
      <c r="N51" s="152"/>
      <c r="O51" s="152"/>
      <c r="P51" s="152"/>
      <c r="Q51" s="153"/>
      <c r="R51" s="153"/>
      <c r="S51" s="153"/>
      <c r="T51" s="153"/>
      <c r="U51" s="153"/>
      <c r="V51" s="153"/>
      <c r="W51" s="153"/>
    </row>
    <row r="52" ht="52.5" customHeight="1" outlineLevel="1" spans="1:23">
      <c r="A52" s="152" t="s">
        <v>394</v>
      </c>
      <c r="B52" s="152" t="s">
        <v>410</v>
      </c>
      <c r="C52" s="152" t="s">
        <v>409</v>
      </c>
      <c r="D52" s="152" t="s">
        <v>46</v>
      </c>
      <c r="E52" s="152" t="s">
        <v>137</v>
      </c>
      <c r="F52" s="152" t="s">
        <v>138</v>
      </c>
      <c r="G52" s="152" t="s">
        <v>323</v>
      </c>
      <c r="H52" s="152" t="s">
        <v>324</v>
      </c>
      <c r="I52" s="153">
        <v>20800</v>
      </c>
      <c r="J52" s="153">
        <v>20800</v>
      </c>
      <c r="K52" s="153">
        <v>20800</v>
      </c>
      <c r="L52" s="153"/>
      <c r="M52" s="153"/>
      <c r="N52" s="152"/>
      <c r="O52" s="152"/>
      <c r="P52" s="152"/>
      <c r="Q52" s="153"/>
      <c r="R52" s="153"/>
      <c r="S52" s="153"/>
      <c r="T52" s="153"/>
      <c r="U52" s="153"/>
      <c r="V52" s="153"/>
      <c r="W52" s="153"/>
    </row>
    <row r="53" ht="52.5" customHeight="1" spans="1:23">
      <c r="A53" s="152"/>
      <c r="B53" s="152"/>
      <c r="C53" s="152" t="s">
        <v>411</v>
      </c>
      <c r="D53" s="152"/>
      <c r="E53" s="152"/>
      <c r="F53" s="152"/>
      <c r="G53" s="152"/>
      <c r="H53" s="152"/>
      <c r="I53" s="153">
        <v>50000</v>
      </c>
      <c r="J53" s="153">
        <v>50000</v>
      </c>
      <c r="K53" s="153">
        <v>50000</v>
      </c>
      <c r="L53" s="153"/>
      <c r="M53" s="153"/>
      <c r="N53" s="152"/>
      <c r="O53" s="152"/>
      <c r="P53" s="152"/>
      <c r="Q53" s="153"/>
      <c r="R53" s="153"/>
      <c r="S53" s="153"/>
      <c r="T53" s="153"/>
      <c r="U53" s="153"/>
      <c r="V53" s="153"/>
      <c r="W53" s="153"/>
    </row>
    <row r="54" ht="52.5" customHeight="1" outlineLevel="1" spans="1:23">
      <c r="A54" s="152" t="s">
        <v>394</v>
      </c>
      <c r="B54" s="152" t="s">
        <v>412</v>
      </c>
      <c r="C54" s="152" t="s">
        <v>411</v>
      </c>
      <c r="D54" s="152" t="s">
        <v>46</v>
      </c>
      <c r="E54" s="152" t="s">
        <v>105</v>
      </c>
      <c r="F54" s="152" t="s">
        <v>106</v>
      </c>
      <c r="G54" s="152" t="s">
        <v>278</v>
      </c>
      <c r="H54" s="152" t="s">
        <v>279</v>
      </c>
      <c r="I54" s="153">
        <v>15000</v>
      </c>
      <c r="J54" s="153">
        <v>15000</v>
      </c>
      <c r="K54" s="153">
        <v>15000</v>
      </c>
      <c r="L54" s="153"/>
      <c r="M54" s="153"/>
      <c r="N54" s="152"/>
      <c r="O54" s="152"/>
      <c r="P54" s="152"/>
      <c r="Q54" s="153"/>
      <c r="R54" s="153"/>
      <c r="S54" s="153"/>
      <c r="T54" s="153"/>
      <c r="U54" s="153"/>
      <c r="V54" s="153"/>
      <c r="W54" s="153"/>
    </row>
    <row r="55" ht="52.5" customHeight="1" outlineLevel="1" spans="1:23">
      <c r="A55" s="152" t="s">
        <v>394</v>
      </c>
      <c r="B55" s="152" t="s">
        <v>412</v>
      </c>
      <c r="C55" s="152" t="s">
        <v>411</v>
      </c>
      <c r="D55" s="152" t="s">
        <v>46</v>
      </c>
      <c r="E55" s="152" t="s">
        <v>105</v>
      </c>
      <c r="F55" s="152" t="s">
        <v>106</v>
      </c>
      <c r="G55" s="152" t="s">
        <v>413</v>
      </c>
      <c r="H55" s="152" t="s">
        <v>414</v>
      </c>
      <c r="I55" s="153">
        <v>15000</v>
      </c>
      <c r="J55" s="153">
        <v>15000</v>
      </c>
      <c r="K55" s="153">
        <v>15000</v>
      </c>
      <c r="L55" s="153"/>
      <c r="M55" s="153"/>
      <c r="N55" s="152"/>
      <c r="O55" s="152"/>
      <c r="P55" s="152"/>
      <c r="Q55" s="153"/>
      <c r="R55" s="153"/>
      <c r="S55" s="153"/>
      <c r="T55" s="153"/>
      <c r="U55" s="153"/>
      <c r="V55" s="153"/>
      <c r="W55" s="153"/>
    </row>
    <row r="56" ht="52.5" customHeight="1" outlineLevel="1" spans="1:23">
      <c r="A56" s="152" t="s">
        <v>394</v>
      </c>
      <c r="B56" s="152" t="s">
        <v>412</v>
      </c>
      <c r="C56" s="152" t="s">
        <v>411</v>
      </c>
      <c r="D56" s="152" t="s">
        <v>46</v>
      </c>
      <c r="E56" s="152" t="s">
        <v>105</v>
      </c>
      <c r="F56" s="152" t="s">
        <v>106</v>
      </c>
      <c r="G56" s="152" t="s">
        <v>396</v>
      </c>
      <c r="H56" s="152" t="s">
        <v>397</v>
      </c>
      <c r="I56" s="153">
        <v>10000</v>
      </c>
      <c r="J56" s="153">
        <v>10000</v>
      </c>
      <c r="K56" s="153">
        <v>10000</v>
      </c>
      <c r="L56" s="153"/>
      <c r="M56" s="153"/>
      <c r="N56" s="152"/>
      <c r="O56" s="152"/>
      <c r="P56" s="152"/>
      <c r="Q56" s="153"/>
      <c r="R56" s="153"/>
      <c r="S56" s="153"/>
      <c r="T56" s="153"/>
      <c r="U56" s="153"/>
      <c r="V56" s="153"/>
      <c r="W56" s="153"/>
    </row>
    <row r="57" ht="52.5" customHeight="1" outlineLevel="1" spans="1:23">
      <c r="A57" s="152" t="s">
        <v>394</v>
      </c>
      <c r="B57" s="152" t="s">
        <v>412</v>
      </c>
      <c r="C57" s="152" t="s">
        <v>411</v>
      </c>
      <c r="D57" s="152" t="s">
        <v>46</v>
      </c>
      <c r="E57" s="152" t="s">
        <v>105</v>
      </c>
      <c r="F57" s="152" t="s">
        <v>106</v>
      </c>
      <c r="G57" s="152" t="s">
        <v>284</v>
      </c>
      <c r="H57" s="152" t="s">
        <v>285</v>
      </c>
      <c r="I57" s="153">
        <v>10000</v>
      </c>
      <c r="J57" s="153">
        <v>10000</v>
      </c>
      <c r="K57" s="153">
        <v>10000</v>
      </c>
      <c r="L57" s="153"/>
      <c r="M57" s="153"/>
      <c r="N57" s="152"/>
      <c r="O57" s="152"/>
      <c r="P57" s="152"/>
      <c r="Q57" s="153"/>
      <c r="R57" s="153"/>
      <c r="S57" s="153"/>
      <c r="T57" s="153"/>
      <c r="U57" s="153"/>
      <c r="V57" s="153"/>
      <c r="W57" s="153"/>
    </row>
    <row r="58" ht="52.5" customHeight="1" spans="1:23">
      <c r="A58" s="152"/>
      <c r="B58" s="152"/>
      <c r="C58" s="152" t="s">
        <v>415</v>
      </c>
      <c r="D58" s="152"/>
      <c r="E58" s="152"/>
      <c r="F58" s="152"/>
      <c r="G58" s="152"/>
      <c r="H58" s="152"/>
      <c r="I58" s="153">
        <v>175000</v>
      </c>
      <c r="J58" s="153">
        <v>175000</v>
      </c>
      <c r="K58" s="153">
        <v>175000</v>
      </c>
      <c r="L58" s="153"/>
      <c r="M58" s="153"/>
      <c r="N58" s="152"/>
      <c r="O58" s="152"/>
      <c r="P58" s="152"/>
      <c r="Q58" s="153"/>
      <c r="R58" s="153"/>
      <c r="S58" s="153"/>
      <c r="T58" s="153"/>
      <c r="U58" s="153"/>
      <c r="V58" s="153"/>
      <c r="W58" s="153"/>
    </row>
    <row r="59" ht="52.5" customHeight="1" outlineLevel="1" spans="1:23">
      <c r="A59" s="152" t="s">
        <v>394</v>
      </c>
      <c r="B59" s="152" t="s">
        <v>416</v>
      </c>
      <c r="C59" s="152" t="s">
        <v>415</v>
      </c>
      <c r="D59" s="152" t="s">
        <v>46</v>
      </c>
      <c r="E59" s="152" t="s">
        <v>90</v>
      </c>
      <c r="F59" s="152" t="s">
        <v>91</v>
      </c>
      <c r="G59" s="152" t="s">
        <v>290</v>
      </c>
      <c r="H59" s="152" t="s">
        <v>291</v>
      </c>
      <c r="I59" s="153">
        <v>23500</v>
      </c>
      <c r="J59" s="153">
        <v>23500</v>
      </c>
      <c r="K59" s="153">
        <v>23500</v>
      </c>
      <c r="L59" s="153"/>
      <c r="M59" s="153"/>
      <c r="N59" s="152"/>
      <c r="O59" s="152"/>
      <c r="P59" s="152"/>
      <c r="Q59" s="153"/>
      <c r="R59" s="153"/>
      <c r="S59" s="153"/>
      <c r="T59" s="153"/>
      <c r="U59" s="153"/>
      <c r="V59" s="153"/>
      <c r="W59" s="153"/>
    </row>
    <row r="60" ht="52.5" customHeight="1" outlineLevel="1" spans="1:23">
      <c r="A60" s="152" t="s">
        <v>394</v>
      </c>
      <c r="B60" s="152" t="s">
        <v>416</v>
      </c>
      <c r="C60" s="152" t="s">
        <v>415</v>
      </c>
      <c r="D60" s="152" t="s">
        <v>46</v>
      </c>
      <c r="E60" s="152" t="s">
        <v>90</v>
      </c>
      <c r="F60" s="152" t="s">
        <v>91</v>
      </c>
      <c r="G60" s="152" t="s">
        <v>417</v>
      </c>
      <c r="H60" s="152" t="s">
        <v>418</v>
      </c>
      <c r="I60" s="153">
        <v>76500</v>
      </c>
      <c r="J60" s="153">
        <v>76500</v>
      </c>
      <c r="K60" s="153">
        <v>76500</v>
      </c>
      <c r="L60" s="153"/>
      <c r="M60" s="153"/>
      <c r="N60" s="152"/>
      <c r="O60" s="152"/>
      <c r="P60" s="152"/>
      <c r="Q60" s="153"/>
      <c r="R60" s="153"/>
      <c r="S60" s="153"/>
      <c r="T60" s="153"/>
      <c r="U60" s="153"/>
      <c r="V60" s="153"/>
      <c r="W60" s="153"/>
    </row>
    <row r="61" ht="52.5" customHeight="1" outlineLevel="1" spans="1:23">
      <c r="A61" s="152" t="s">
        <v>394</v>
      </c>
      <c r="B61" s="152" t="s">
        <v>416</v>
      </c>
      <c r="C61" s="152" t="s">
        <v>415</v>
      </c>
      <c r="D61" s="152" t="s">
        <v>46</v>
      </c>
      <c r="E61" s="152" t="s">
        <v>94</v>
      </c>
      <c r="F61" s="152" t="s">
        <v>91</v>
      </c>
      <c r="G61" s="152" t="s">
        <v>396</v>
      </c>
      <c r="H61" s="152" t="s">
        <v>397</v>
      </c>
      <c r="I61" s="153">
        <v>10000</v>
      </c>
      <c r="J61" s="153">
        <v>10000</v>
      </c>
      <c r="K61" s="153">
        <v>10000</v>
      </c>
      <c r="L61" s="153"/>
      <c r="M61" s="153"/>
      <c r="N61" s="152"/>
      <c r="O61" s="152"/>
      <c r="P61" s="152"/>
      <c r="Q61" s="153"/>
      <c r="R61" s="153"/>
      <c r="S61" s="153"/>
      <c r="T61" s="153"/>
      <c r="U61" s="153"/>
      <c r="V61" s="153"/>
      <c r="W61" s="153"/>
    </row>
    <row r="62" ht="52.5" customHeight="1" outlineLevel="1" spans="1:23">
      <c r="A62" s="152" t="s">
        <v>394</v>
      </c>
      <c r="B62" s="152" t="s">
        <v>416</v>
      </c>
      <c r="C62" s="152" t="s">
        <v>415</v>
      </c>
      <c r="D62" s="152" t="s">
        <v>46</v>
      </c>
      <c r="E62" s="152" t="s">
        <v>150</v>
      </c>
      <c r="F62" s="152" t="s">
        <v>151</v>
      </c>
      <c r="G62" s="152" t="s">
        <v>396</v>
      </c>
      <c r="H62" s="152" t="s">
        <v>397</v>
      </c>
      <c r="I62" s="153">
        <v>2000</v>
      </c>
      <c r="J62" s="153">
        <v>2000</v>
      </c>
      <c r="K62" s="153">
        <v>2000</v>
      </c>
      <c r="L62" s="153"/>
      <c r="M62" s="153"/>
      <c r="N62" s="152"/>
      <c r="O62" s="152"/>
      <c r="P62" s="152"/>
      <c r="Q62" s="153"/>
      <c r="R62" s="153"/>
      <c r="S62" s="153"/>
      <c r="T62" s="153"/>
      <c r="U62" s="153"/>
      <c r="V62" s="153"/>
      <c r="W62" s="153"/>
    </row>
    <row r="63" ht="52.5" customHeight="1" outlineLevel="1" spans="1:23">
      <c r="A63" s="152" t="s">
        <v>394</v>
      </c>
      <c r="B63" s="152" t="s">
        <v>416</v>
      </c>
      <c r="C63" s="152" t="s">
        <v>415</v>
      </c>
      <c r="D63" s="152" t="s">
        <v>46</v>
      </c>
      <c r="E63" s="152" t="s">
        <v>150</v>
      </c>
      <c r="F63" s="152" t="s">
        <v>151</v>
      </c>
      <c r="G63" s="152" t="s">
        <v>341</v>
      </c>
      <c r="H63" s="152" t="s">
        <v>342</v>
      </c>
      <c r="I63" s="153">
        <v>3000</v>
      </c>
      <c r="J63" s="153">
        <v>3000</v>
      </c>
      <c r="K63" s="153">
        <v>3000</v>
      </c>
      <c r="L63" s="153"/>
      <c r="M63" s="153"/>
      <c r="N63" s="152"/>
      <c r="O63" s="152"/>
      <c r="P63" s="152"/>
      <c r="Q63" s="153"/>
      <c r="R63" s="153"/>
      <c r="S63" s="153"/>
      <c r="T63" s="153"/>
      <c r="U63" s="153"/>
      <c r="V63" s="153"/>
      <c r="W63" s="153"/>
    </row>
    <row r="64" ht="52.5" customHeight="1" outlineLevel="1" spans="1:23">
      <c r="A64" s="152" t="s">
        <v>394</v>
      </c>
      <c r="B64" s="152" t="s">
        <v>416</v>
      </c>
      <c r="C64" s="152" t="s">
        <v>415</v>
      </c>
      <c r="D64" s="152" t="s">
        <v>46</v>
      </c>
      <c r="E64" s="152" t="s">
        <v>169</v>
      </c>
      <c r="F64" s="152" t="s">
        <v>170</v>
      </c>
      <c r="G64" s="152" t="s">
        <v>278</v>
      </c>
      <c r="H64" s="152" t="s">
        <v>279</v>
      </c>
      <c r="I64" s="153">
        <v>10000</v>
      </c>
      <c r="J64" s="153">
        <v>10000</v>
      </c>
      <c r="K64" s="153">
        <v>10000</v>
      </c>
      <c r="L64" s="153"/>
      <c r="M64" s="153"/>
      <c r="N64" s="152"/>
      <c r="O64" s="152"/>
      <c r="P64" s="152"/>
      <c r="Q64" s="153"/>
      <c r="R64" s="153"/>
      <c r="S64" s="153"/>
      <c r="T64" s="153"/>
      <c r="U64" s="153"/>
      <c r="V64" s="153"/>
      <c r="W64" s="153"/>
    </row>
    <row r="65" ht="52.5" customHeight="1" outlineLevel="1" spans="1:23">
      <c r="A65" s="152" t="s">
        <v>394</v>
      </c>
      <c r="B65" s="152" t="s">
        <v>416</v>
      </c>
      <c r="C65" s="152" t="s">
        <v>415</v>
      </c>
      <c r="D65" s="152" t="s">
        <v>46</v>
      </c>
      <c r="E65" s="152" t="s">
        <v>169</v>
      </c>
      <c r="F65" s="152" t="s">
        <v>170</v>
      </c>
      <c r="G65" s="152" t="s">
        <v>417</v>
      </c>
      <c r="H65" s="152" t="s">
        <v>418</v>
      </c>
      <c r="I65" s="153">
        <v>10000</v>
      </c>
      <c r="J65" s="153">
        <v>10000</v>
      </c>
      <c r="K65" s="153">
        <v>10000</v>
      </c>
      <c r="L65" s="153"/>
      <c r="M65" s="153"/>
      <c r="N65" s="152"/>
      <c r="O65" s="152"/>
      <c r="P65" s="152"/>
      <c r="Q65" s="153"/>
      <c r="R65" s="153"/>
      <c r="S65" s="153"/>
      <c r="T65" s="153"/>
      <c r="U65" s="153"/>
      <c r="V65" s="153"/>
      <c r="W65" s="153"/>
    </row>
    <row r="66" ht="52.5" customHeight="1" outlineLevel="1" spans="1:23">
      <c r="A66" s="152" t="s">
        <v>394</v>
      </c>
      <c r="B66" s="152" t="s">
        <v>416</v>
      </c>
      <c r="C66" s="152" t="s">
        <v>415</v>
      </c>
      <c r="D66" s="152" t="s">
        <v>46</v>
      </c>
      <c r="E66" s="152" t="s">
        <v>173</v>
      </c>
      <c r="F66" s="152" t="s">
        <v>174</v>
      </c>
      <c r="G66" s="152" t="s">
        <v>280</v>
      </c>
      <c r="H66" s="152" t="s">
        <v>281</v>
      </c>
      <c r="I66" s="153">
        <v>5000</v>
      </c>
      <c r="J66" s="153">
        <v>5000</v>
      </c>
      <c r="K66" s="153">
        <v>5000</v>
      </c>
      <c r="L66" s="153"/>
      <c r="M66" s="153"/>
      <c r="N66" s="152"/>
      <c r="O66" s="152"/>
      <c r="P66" s="152"/>
      <c r="Q66" s="153"/>
      <c r="R66" s="153"/>
      <c r="S66" s="153"/>
      <c r="T66" s="153"/>
      <c r="U66" s="153"/>
      <c r="V66" s="153"/>
      <c r="W66" s="153"/>
    </row>
    <row r="67" ht="52.5" customHeight="1" outlineLevel="1" spans="1:23">
      <c r="A67" s="152" t="s">
        <v>394</v>
      </c>
      <c r="B67" s="152" t="s">
        <v>416</v>
      </c>
      <c r="C67" s="152" t="s">
        <v>415</v>
      </c>
      <c r="D67" s="152" t="s">
        <v>46</v>
      </c>
      <c r="E67" s="152" t="s">
        <v>173</v>
      </c>
      <c r="F67" s="152" t="s">
        <v>174</v>
      </c>
      <c r="G67" s="152" t="s">
        <v>309</v>
      </c>
      <c r="H67" s="152" t="s">
        <v>310</v>
      </c>
      <c r="I67" s="153">
        <v>2000</v>
      </c>
      <c r="J67" s="153">
        <v>2000</v>
      </c>
      <c r="K67" s="153">
        <v>2000</v>
      </c>
      <c r="L67" s="153"/>
      <c r="M67" s="153"/>
      <c r="N67" s="152"/>
      <c r="O67" s="152"/>
      <c r="P67" s="152"/>
      <c r="Q67" s="153"/>
      <c r="R67" s="153"/>
      <c r="S67" s="153"/>
      <c r="T67" s="153"/>
      <c r="U67" s="153"/>
      <c r="V67" s="153"/>
      <c r="W67" s="153"/>
    </row>
    <row r="68" ht="52.5" customHeight="1" outlineLevel="1" spans="1:23">
      <c r="A68" s="152" t="s">
        <v>394</v>
      </c>
      <c r="B68" s="152" t="s">
        <v>416</v>
      </c>
      <c r="C68" s="152" t="s">
        <v>415</v>
      </c>
      <c r="D68" s="152" t="s">
        <v>46</v>
      </c>
      <c r="E68" s="152" t="s">
        <v>173</v>
      </c>
      <c r="F68" s="152" t="s">
        <v>174</v>
      </c>
      <c r="G68" s="152" t="s">
        <v>305</v>
      </c>
      <c r="H68" s="152" t="s">
        <v>306</v>
      </c>
      <c r="I68" s="153">
        <v>13000</v>
      </c>
      <c r="J68" s="153">
        <v>13000</v>
      </c>
      <c r="K68" s="153">
        <v>13000</v>
      </c>
      <c r="L68" s="153"/>
      <c r="M68" s="153"/>
      <c r="N68" s="152"/>
      <c r="O68" s="152"/>
      <c r="P68" s="152"/>
      <c r="Q68" s="153"/>
      <c r="R68" s="153"/>
      <c r="S68" s="153"/>
      <c r="T68" s="153"/>
      <c r="U68" s="153"/>
      <c r="V68" s="153"/>
      <c r="W68" s="153"/>
    </row>
    <row r="69" ht="52.5" customHeight="1" outlineLevel="1" spans="1:23">
      <c r="A69" s="152" t="s">
        <v>394</v>
      </c>
      <c r="B69" s="152" t="s">
        <v>416</v>
      </c>
      <c r="C69" s="152" t="s">
        <v>415</v>
      </c>
      <c r="D69" s="152" t="s">
        <v>46</v>
      </c>
      <c r="E69" s="152" t="s">
        <v>179</v>
      </c>
      <c r="F69" s="152" t="s">
        <v>180</v>
      </c>
      <c r="G69" s="152" t="s">
        <v>278</v>
      </c>
      <c r="H69" s="152" t="s">
        <v>279</v>
      </c>
      <c r="I69" s="153">
        <v>10000</v>
      </c>
      <c r="J69" s="153">
        <v>10000</v>
      </c>
      <c r="K69" s="153">
        <v>10000</v>
      </c>
      <c r="L69" s="153"/>
      <c r="M69" s="153"/>
      <c r="N69" s="152"/>
      <c r="O69" s="152"/>
      <c r="P69" s="152"/>
      <c r="Q69" s="153"/>
      <c r="R69" s="153"/>
      <c r="S69" s="153"/>
      <c r="T69" s="153"/>
      <c r="U69" s="153"/>
      <c r="V69" s="153"/>
      <c r="W69" s="153"/>
    </row>
    <row r="70" ht="52.5" customHeight="1" outlineLevel="1" spans="1:23">
      <c r="A70" s="152" t="s">
        <v>394</v>
      </c>
      <c r="B70" s="152" t="s">
        <v>416</v>
      </c>
      <c r="C70" s="152" t="s">
        <v>415</v>
      </c>
      <c r="D70" s="152" t="s">
        <v>46</v>
      </c>
      <c r="E70" s="152" t="s">
        <v>179</v>
      </c>
      <c r="F70" s="152" t="s">
        <v>180</v>
      </c>
      <c r="G70" s="152" t="s">
        <v>396</v>
      </c>
      <c r="H70" s="152" t="s">
        <v>397</v>
      </c>
      <c r="I70" s="153">
        <v>10000</v>
      </c>
      <c r="J70" s="153">
        <v>10000</v>
      </c>
      <c r="K70" s="153">
        <v>10000</v>
      </c>
      <c r="L70" s="153"/>
      <c r="M70" s="153"/>
      <c r="N70" s="152"/>
      <c r="O70" s="152"/>
      <c r="P70" s="152"/>
      <c r="Q70" s="153"/>
      <c r="R70" s="153"/>
      <c r="S70" s="153"/>
      <c r="T70" s="153"/>
      <c r="U70" s="153"/>
      <c r="V70" s="153"/>
      <c r="W70" s="153"/>
    </row>
    <row r="71" ht="52.5" customHeight="1" spans="1:23">
      <c r="A71" s="152"/>
      <c r="B71" s="152"/>
      <c r="C71" s="152" t="s">
        <v>419</v>
      </c>
      <c r="D71" s="152"/>
      <c r="E71" s="152"/>
      <c r="F71" s="152"/>
      <c r="G71" s="152"/>
      <c r="H71" s="152"/>
      <c r="I71" s="153">
        <v>241000</v>
      </c>
      <c r="J71" s="153">
        <v>241000</v>
      </c>
      <c r="K71" s="153">
        <v>241000</v>
      </c>
      <c r="L71" s="153"/>
      <c r="M71" s="153"/>
      <c r="N71" s="152"/>
      <c r="O71" s="152"/>
      <c r="P71" s="152"/>
      <c r="Q71" s="153"/>
      <c r="R71" s="153"/>
      <c r="S71" s="153"/>
      <c r="T71" s="153"/>
      <c r="U71" s="153"/>
      <c r="V71" s="153"/>
      <c r="W71" s="153"/>
    </row>
    <row r="72" ht="52.5" customHeight="1" outlineLevel="1" spans="1:23">
      <c r="A72" s="152" t="s">
        <v>394</v>
      </c>
      <c r="B72" s="152" t="s">
        <v>420</v>
      </c>
      <c r="C72" s="152" t="s">
        <v>419</v>
      </c>
      <c r="D72" s="152" t="s">
        <v>46</v>
      </c>
      <c r="E72" s="152" t="s">
        <v>105</v>
      </c>
      <c r="F72" s="152" t="s">
        <v>106</v>
      </c>
      <c r="G72" s="152" t="s">
        <v>278</v>
      </c>
      <c r="H72" s="152" t="s">
        <v>279</v>
      </c>
      <c r="I72" s="153">
        <v>39270</v>
      </c>
      <c r="J72" s="153">
        <v>39270</v>
      </c>
      <c r="K72" s="153">
        <v>39270</v>
      </c>
      <c r="L72" s="153"/>
      <c r="M72" s="153"/>
      <c r="N72" s="152"/>
      <c r="O72" s="152"/>
      <c r="P72" s="152"/>
      <c r="Q72" s="153"/>
      <c r="R72" s="153"/>
      <c r="S72" s="153"/>
      <c r="T72" s="153"/>
      <c r="U72" s="153"/>
      <c r="V72" s="153"/>
      <c r="W72" s="153"/>
    </row>
    <row r="73" ht="52.5" customHeight="1" outlineLevel="1" spans="1:23">
      <c r="A73" s="152" t="s">
        <v>394</v>
      </c>
      <c r="B73" s="152" t="s">
        <v>420</v>
      </c>
      <c r="C73" s="152" t="s">
        <v>419</v>
      </c>
      <c r="D73" s="152" t="s">
        <v>46</v>
      </c>
      <c r="E73" s="152" t="s">
        <v>105</v>
      </c>
      <c r="F73" s="152" t="s">
        <v>106</v>
      </c>
      <c r="G73" s="152" t="s">
        <v>278</v>
      </c>
      <c r="H73" s="152" t="s">
        <v>279</v>
      </c>
      <c r="I73" s="153">
        <v>20000</v>
      </c>
      <c r="J73" s="153">
        <v>20000</v>
      </c>
      <c r="K73" s="153">
        <v>20000</v>
      </c>
      <c r="L73" s="153"/>
      <c r="M73" s="153"/>
      <c r="N73" s="152"/>
      <c r="O73" s="152"/>
      <c r="P73" s="152"/>
      <c r="Q73" s="153"/>
      <c r="R73" s="153"/>
      <c r="S73" s="153"/>
      <c r="T73" s="153"/>
      <c r="U73" s="153"/>
      <c r="V73" s="153"/>
      <c r="W73" s="153"/>
    </row>
    <row r="74" ht="52.5" customHeight="1" outlineLevel="1" spans="1:23">
      <c r="A74" s="152" t="s">
        <v>394</v>
      </c>
      <c r="B74" s="152" t="s">
        <v>420</v>
      </c>
      <c r="C74" s="152" t="s">
        <v>419</v>
      </c>
      <c r="D74" s="152" t="s">
        <v>46</v>
      </c>
      <c r="E74" s="152" t="s">
        <v>105</v>
      </c>
      <c r="F74" s="152" t="s">
        <v>106</v>
      </c>
      <c r="G74" s="152" t="s">
        <v>421</v>
      </c>
      <c r="H74" s="152" t="s">
        <v>422</v>
      </c>
      <c r="I74" s="153">
        <v>40000</v>
      </c>
      <c r="J74" s="153">
        <v>40000</v>
      </c>
      <c r="K74" s="153">
        <v>40000</v>
      </c>
      <c r="L74" s="153"/>
      <c r="M74" s="153"/>
      <c r="N74" s="152"/>
      <c r="O74" s="152"/>
      <c r="P74" s="152"/>
      <c r="Q74" s="153"/>
      <c r="R74" s="153"/>
      <c r="S74" s="153"/>
      <c r="T74" s="153"/>
      <c r="U74" s="153"/>
      <c r="V74" s="153"/>
      <c r="W74" s="153"/>
    </row>
    <row r="75" ht="52.5" customHeight="1" outlineLevel="1" spans="1:23">
      <c r="A75" s="152" t="s">
        <v>394</v>
      </c>
      <c r="B75" s="152" t="s">
        <v>420</v>
      </c>
      <c r="C75" s="152" t="s">
        <v>419</v>
      </c>
      <c r="D75" s="152" t="s">
        <v>46</v>
      </c>
      <c r="E75" s="152" t="s">
        <v>105</v>
      </c>
      <c r="F75" s="152" t="s">
        <v>106</v>
      </c>
      <c r="G75" s="152" t="s">
        <v>280</v>
      </c>
      <c r="H75" s="152" t="s">
        <v>281</v>
      </c>
      <c r="I75" s="153">
        <v>21000</v>
      </c>
      <c r="J75" s="153">
        <v>21000</v>
      </c>
      <c r="K75" s="153">
        <v>21000</v>
      </c>
      <c r="L75" s="153"/>
      <c r="M75" s="153"/>
      <c r="N75" s="152"/>
      <c r="O75" s="152"/>
      <c r="P75" s="152"/>
      <c r="Q75" s="153"/>
      <c r="R75" s="153"/>
      <c r="S75" s="153"/>
      <c r="T75" s="153"/>
      <c r="U75" s="153"/>
      <c r="V75" s="153"/>
      <c r="W75" s="153"/>
    </row>
    <row r="76" ht="52.5" customHeight="1" outlineLevel="1" spans="1:23">
      <c r="A76" s="152" t="s">
        <v>394</v>
      </c>
      <c r="B76" s="152" t="s">
        <v>420</v>
      </c>
      <c r="C76" s="152" t="s">
        <v>419</v>
      </c>
      <c r="D76" s="152" t="s">
        <v>46</v>
      </c>
      <c r="E76" s="152" t="s">
        <v>105</v>
      </c>
      <c r="F76" s="152" t="s">
        <v>106</v>
      </c>
      <c r="G76" s="152" t="s">
        <v>417</v>
      </c>
      <c r="H76" s="152" t="s">
        <v>418</v>
      </c>
      <c r="I76" s="153">
        <v>11548</v>
      </c>
      <c r="J76" s="153">
        <v>11548</v>
      </c>
      <c r="K76" s="153">
        <v>11548</v>
      </c>
      <c r="L76" s="153"/>
      <c r="M76" s="153"/>
      <c r="N76" s="152"/>
      <c r="O76" s="152"/>
      <c r="P76" s="152"/>
      <c r="Q76" s="153"/>
      <c r="R76" s="153"/>
      <c r="S76" s="153"/>
      <c r="T76" s="153"/>
      <c r="U76" s="153"/>
      <c r="V76" s="153"/>
      <c r="W76" s="153"/>
    </row>
    <row r="77" ht="52.5" customHeight="1" outlineLevel="1" spans="1:23">
      <c r="A77" s="152" t="s">
        <v>394</v>
      </c>
      <c r="B77" s="152" t="s">
        <v>420</v>
      </c>
      <c r="C77" s="152" t="s">
        <v>419</v>
      </c>
      <c r="D77" s="152" t="s">
        <v>46</v>
      </c>
      <c r="E77" s="152" t="s">
        <v>105</v>
      </c>
      <c r="F77" s="152" t="s">
        <v>106</v>
      </c>
      <c r="G77" s="152" t="s">
        <v>305</v>
      </c>
      <c r="H77" s="152" t="s">
        <v>306</v>
      </c>
      <c r="I77" s="153">
        <v>109182</v>
      </c>
      <c r="J77" s="153">
        <v>109182</v>
      </c>
      <c r="K77" s="153">
        <v>109182</v>
      </c>
      <c r="L77" s="153"/>
      <c r="M77" s="153"/>
      <c r="N77" s="152"/>
      <c r="O77" s="152"/>
      <c r="P77" s="152"/>
      <c r="Q77" s="153"/>
      <c r="R77" s="153"/>
      <c r="S77" s="153"/>
      <c r="T77" s="153"/>
      <c r="U77" s="153"/>
      <c r="V77" s="153"/>
      <c r="W77" s="153"/>
    </row>
    <row r="78" ht="52.5" customHeight="1" spans="1:23">
      <c r="A78" s="152"/>
      <c r="B78" s="152"/>
      <c r="C78" s="152" t="s">
        <v>423</v>
      </c>
      <c r="D78" s="152"/>
      <c r="E78" s="152"/>
      <c r="F78" s="152"/>
      <c r="G78" s="152"/>
      <c r="H78" s="152"/>
      <c r="I78" s="153">
        <v>68500</v>
      </c>
      <c r="J78" s="153">
        <v>68500</v>
      </c>
      <c r="K78" s="153">
        <v>68500</v>
      </c>
      <c r="L78" s="153"/>
      <c r="M78" s="153"/>
      <c r="N78" s="152"/>
      <c r="O78" s="152"/>
      <c r="P78" s="152"/>
      <c r="Q78" s="153"/>
      <c r="R78" s="153"/>
      <c r="S78" s="153"/>
      <c r="T78" s="153"/>
      <c r="U78" s="153"/>
      <c r="V78" s="153"/>
      <c r="W78" s="153"/>
    </row>
    <row r="79" ht="52.5" customHeight="1" outlineLevel="1" spans="1:23">
      <c r="A79" s="152" t="s">
        <v>394</v>
      </c>
      <c r="B79" s="152" t="s">
        <v>424</v>
      </c>
      <c r="C79" s="152" t="s">
        <v>423</v>
      </c>
      <c r="D79" s="152" t="s">
        <v>46</v>
      </c>
      <c r="E79" s="152" t="s">
        <v>80</v>
      </c>
      <c r="F79" s="152" t="s">
        <v>81</v>
      </c>
      <c r="G79" s="152" t="s">
        <v>278</v>
      </c>
      <c r="H79" s="152" t="s">
        <v>279</v>
      </c>
      <c r="I79" s="153">
        <v>3000</v>
      </c>
      <c r="J79" s="153">
        <v>3000</v>
      </c>
      <c r="K79" s="153">
        <v>3000</v>
      </c>
      <c r="L79" s="153"/>
      <c r="M79" s="153"/>
      <c r="N79" s="152"/>
      <c r="O79" s="152"/>
      <c r="P79" s="152"/>
      <c r="Q79" s="153"/>
      <c r="R79" s="153"/>
      <c r="S79" s="153"/>
      <c r="T79" s="153"/>
      <c r="U79" s="153"/>
      <c r="V79" s="153"/>
      <c r="W79" s="153"/>
    </row>
    <row r="80" ht="52.5" customHeight="1" outlineLevel="1" spans="1:23">
      <c r="A80" s="152" t="s">
        <v>394</v>
      </c>
      <c r="B80" s="152" t="s">
        <v>424</v>
      </c>
      <c r="C80" s="152" t="s">
        <v>423</v>
      </c>
      <c r="D80" s="152" t="s">
        <v>46</v>
      </c>
      <c r="E80" s="152" t="s">
        <v>80</v>
      </c>
      <c r="F80" s="152" t="s">
        <v>81</v>
      </c>
      <c r="G80" s="152" t="s">
        <v>278</v>
      </c>
      <c r="H80" s="152" t="s">
        <v>279</v>
      </c>
      <c r="I80" s="153">
        <v>10000</v>
      </c>
      <c r="J80" s="153">
        <v>10000</v>
      </c>
      <c r="K80" s="153">
        <v>10000</v>
      </c>
      <c r="L80" s="153"/>
      <c r="M80" s="153"/>
      <c r="N80" s="152"/>
      <c r="O80" s="152"/>
      <c r="P80" s="152"/>
      <c r="Q80" s="153"/>
      <c r="R80" s="153"/>
      <c r="S80" s="153"/>
      <c r="T80" s="153"/>
      <c r="U80" s="153"/>
      <c r="V80" s="153"/>
      <c r="W80" s="153"/>
    </row>
    <row r="81" ht="52.5" customHeight="1" outlineLevel="1" spans="1:23">
      <c r="A81" s="152" t="s">
        <v>394</v>
      </c>
      <c r="B81" s="152" t="s">
        <v>424</v>
      </c>
      <c r="C81" s="152" t="s">
        <v>423</v>
      </c>
      <c r="D81" s="152" t="s">
        <v>46</v>
      </c>
      <c r="E81" s="152" t="s">
        <v>80</v>
      </c>
      <c r="F81" s="152" t="s">
        <v>81</v>
      </c>
      <c r="G81" s="152" t="s">
        <v>396</v>
      </c>
      <c r="H81" s="152" t="s">
        <v>397</v>
      </c>
      <c r="I81" s="153">
        <v>20000</v>
      </c>
      <c r="J81" s="153">
        <v>20000</v>
      </c>
      <c r="K81" s="153">
        <v>20000</v>
      </c>
      <c r="L81" s="153"/>
      <c r="M81" s="153"/>
      <c r="N81" s="152"/>
      <c r="O81" s="152"/>
      <c r="P81" s="152"/>
      <c r="Q81" s="153"/>
      <c r="R81" s="153"/>
      <c r="S81" s="153"/>
      <c r="T81" s="153"/>
      <c r="U81" s="153"/>
      <c r="V81" s="153"/>
      <c r="W81" s="153"/>
    </row>
    <row r="82" ht="52.5" customHeight="1" outlineLevel="1" spans="1:23">
      <c r="A82" s="152" t="s">
        <v>394</v>
      </c>
      <c r="B82" s="152" t="s">
        <v>424</v>
      </c>
      <c r="C82" s="152" t="s">
        <v>423</v>
      </c>
      <c r="D82" s="152" t="s">
        <v>46</v>
      </c>
      <c r="E82" s="152" t="s">
        <v>80</v>
      </c>
      <c r="F82" s="152" t="s">
        <v>81</v>
      </c>
      <c r="G82" s="152" t="s">
        <v>282</v>
      </c>
      <c r="H82" s="152" t="s">
        <v>283</v>
      </c>
      <c r="I82" s="153">
        <v>15000</v>
      </c>
      <c r="J82" s="153">
        <v>15000</v>
      </c>
      <c r="K82" s="153">
        <v>15000</v>
      </c>
      <c r="L82" s="153"/>
      <c r="M82" s="153"/>
      <c r="N82" s="152"/>
      <c r="O82" s="152"/>
      <c r="P82" s="152"/>
      <c r="Q82" s="153"/>
      <c r="R82" s="153"/>
      <c r="S82" s="153"/>
      <c r="T82" s="153"/>
      <c r="U82" s="153"/>
      <c r="V82" s="153"/>
      <c r="W82" s="153"/>
    </row>
    <row r="83" ht="52.5" customHeight="1" outlineLevel="1" spans="1:23">
      <c r="A83" s="152" t="s">
        <v>394</v>
      </c>
      <c r="B83" s="152" t="s">
        <v>424</v>
      </c>
      <c r="C83" s="152" t="s">
        <v>423</v>
      </c>
      <c r="D83" s="152" t="s">
        <v>46</v>
      </c>
      <c r="E83" s="152" t="s">
        <v>80</v>
      </c>
      <c r="F83" s="152" t="s">
        <v>81</v>
      </c>
      <c r="G83" s="152" t="s">
        <v>282</v>
      </c>
      <c r="H83" s="152" t="s">
        <v>283</v>
      </c>
      <c r="I83" s="153">
        <v>5500</v>
      </c>
      <c r="J83" s="153">
        <v>5500</v>
      </c>
      <c r="K83" s="153">
        <v>5500</v>
      </c>
      <c r="L83" s="153"/>
      <c r="M83" s="153"/>
      <c r="N83" s="152"/>
      <c r="O83" s="152"/>
      <c r="P83" s="152"/>
      <c r="Q83" s="153"/>
      <c r="R83" s="153"/>
      <c r="S83" s="153"/>
      <c r="T83" s="153"/>
      <c r="U83" s="153"/>
      <c r="V83" s="153"/>
      <c r="W83" s="153"/>
    </row>
    <row r="84" ht="52.5" customHeight="1" outlineLevel="1" spans="1:23">
      <c r="A84" s="152" t="s">
        <v>394</v>
      </c>
      <c r="B84" s="152" t="s">
        <v>424</v>
      </c>
      <c r="C84" s="152" t="s">
        <v>423</v>
      </c>
      <c r="D84" s="152" t="s">
        <v>46</v>
      </c>
      <c r="E84" s="152" t="s">
        <v>80</v>
      </c>
      <c r="F84" s="152" t="s">
        <v>81</v>
      </c>
      <c r="G84" s="152" t="s">
        <v>309</v>
      </c>
      <c r="H84" s="152" t="s">
        <v>310</v>
      </c>
      <c r="I84" s="153">
        <v>15000</v>
      </c>
      <c r="J84" s="153">
        <v>15000</v>
      </c>
      <c r="K84" s="153">
        <v>15000</v>
      </c>
      <c r="L84" s="153"/>
      <c r="M84" s="153"/>
      <c r="N84" s="152"/>
      <c r="O84" s="152"/>
      <c r="P84" s="152"/>
      <c r="Q84" s="153"/>
      <c r="R84" s="153"/>
      <c r="S84" s="153"/>
      <c r="T84" s="153"/>
      <c r="U84" s="153"/>
      <c r="V84" s="153"/>
      <c r="W84" s="153"/>
    </row>
    <row r="85" ht="52.5" customHeight="1" spans="1:23">
      <c r="A85" s="152"/>
      <c r="B85" s="152"/>
      <c r="C85" s="152" t="s">
        <v>425</v>
      </c>
      <c r="D85" s="152"/>
      <c r="E85" s="152"/>
      <c r="F85" s="152"/>
      <c r="G85" s="152"/>
      <c r="H85" s="152"/>
      <c r="I85" s="153">
        <v>70000</v>
      </c>
      <c r="J85" s="153">
        <v>70000</v>
      </c>
      <c r="K85" s="153">
        <v>70000</v>
      </c>
      <c r="L85" s="153"/>
      <c r="M85" s="153"/>
      <c r="N85" s="152"/>
      <c r="O85" s="152"/>
      <c r="P85" s="152"/>
      <c r="Q85" s="153"/>
      <c r="R85" s="153"/>
      <c r="S85" s="153"/>
      <c r="T85" s="153"/>
      <c r="U85" s="153"/>
      <c r="V85" s="153"/>
      <c r="W85" s="153"/>
    </row>
    <row r="86" ht="52.5" customHeight="1" outlineLevel="1" spans="1:23">
      <c r="A86" s="152" t="s">
        <v>394</v>
      </c>
      <c r="B86" s="152" t="s">
        <v>426</v>
      </c>
      <c r="C86" s="152" t="s">
        <v>425</v>
      </c>
      <c r="D86" s="152" t="s">
        <v>46</v>
      </c>
      <c r="E86" s="152" t="s">
        <v>90</v>
      </c>
      <c r="F86" s="152" t="s">
        <v>91</v>
      </c>
      <c r="G86" s="152" t="s">
        <v>278</v>
      </c>
      <c r="H86" s="152" t="s">
        <v>279</v>
      </c>
      <c r="I86" s="153">
        <v>4000</v>
      </c>
      <c r="J86" s="153">
        <v>4000</v>
      </c>
      <c r="K86" s="153">
        <v>4000</v>
      </c>
      <c r="L86" s="153"/>
      <c r="M86" s="153"/>
      <c r="N86" s="152"/>
      <c r="O86" s="152"/>
      <c r="P86" s="152"/>
      <c r="Q86" s="153"/>
      <c r="R86" s="153"/>
      <c r="S86" s="153"/>
      <c r="T86" s="153"/>
      <c r="U86" s="153"/>
      <c r="V86" s="153"/>
      <c r="W86" s="153"/>
    </row>
    <row r="87" ht="52.5" customHeight="1" outlineLevel="1" spans="1:23">
      <c r="A87" s="152" t="s">
        <v>394</v>
      </c>
      <c r="B87" s="152" t="s">
        <v>426</v>
      </c>
      <c r="C87" s="152" t="s">
        <v>425</v>
      </c>
      <c r="D87" s="152" t="s">
        <v>46</v>
      </c>
      <c r="E87" s="152" t="s">
        <v>90</v>
      </c>
      <c r="F87" s="152" t="s">
        <v>91</v>
      </c>
      <c r="G87" s="152" t="s">
        <v>396</v>
      </c>
      <c r="H87" s="152" t="s">
        <v>397</v>
      </c>
      <c r="I87" s="153">
        <v>5000</v>
      </c>
      <c r="J87" s="153">
        <v>5000</v>
      </c>
      <c r="K87" s="153">
        <v>5000</v>
      </c>
      <c r="L87" s="153"/>
      <c r="M87" s="153"/>
      <c r="N87" s="152"/>
      <c r="O87" s="152"/>
      <c r="P87" s="152"/>
      <c r="Q87" s="153"/>
      <c r="R87" s="153"/>
      <c r="S87" s="153"/>
      <c r="T87" s="153"/>
      <c r="U87" s="153"/>
      <c r="V87" s="153"/>
      <c r="W87" s="153"/>
    </row>
    <row r="88" ht="52.5" customHeight="1" outlineLevel="1" spans="1:23">
      <c r="A88" s="152" t="s">
        <v>394</v>
      </c>
      <c r="B88" s="152" t="s">
        <v>426</v>
      </c>
      <c r="C88" s="152" t="s">
        <v>425</v>
      </c>
      <c r="D88" s="152" t="s">
        <v>46</v>
      </c>
      <c r="E88" s="152" t="s">
        <v>90</v>
      </c>
      <c r="F88" s="152" t="s">
        <v>91</v>
      </c>
      <c r="G88" s="152" t="s">
        <v>309</v>
      </c>
      <c r="H88" s="152" t="s">
        <v>310</v>
      </c>
      <c r="I88" s="153">
        <v>16000</v>
      </c>
      <c r="J88" s="153">
        <v>16000</v>
      </c>
      <c r="K88" s="153">
        <v>16000</v>
      </c>
      <c r="L88" s="153"/>
      <c r="M88" s="153"/>
      <c r="N88" s="152"/>
      <c r="O88" s="152"/>
      <c r="P88" s="152"/>
      <c r="Q88" s="153"/>
      <c r="R88" s="153"/>
      <c r="S88" s="153"/>
      <c r="T88" s="153"/>
      <c r="U88" s="153"/>
      <c r="V88" s="153"/>
      <c r="W88" s="153"/>
    </row>
    <row r="89" ht="52.5" customHeight="1" outlineLevel="1" spans="1:23">
      <c r="A89" s="152" t="s">
        <v>394</v>
      </c>
      <c r="B89" s="152" t="s">
        <v>426</v>
      </c>
      <c r="C89" s="152" t="s">
        <v>425</v>
      </c>
      <c r="D89" s="152" t="s">
        <v>46</v>
      </c>
      <c r="E89" s="152" t="s">
        <v>90</v>
      </c>
      <c r="F89" s="152" t="s">
        <v>91</v>
      </c>
      <c r="G89" s="152" t="s">
        <v>309</v>
      </c>
      <c r="H89" s="152" t="s">
        <v>310</v>
      </c>
      <c r="I89" s="153">
        <v>5000</v>
      </c>
      <c r="J89" s="153">
        <v>5000</v>
      </c>
      <c r="K89" s="153">
        <v>5000</v>
      </c>
      <c r="L89" s="153"/>
      <c r="M89" s="153"/>
      <c r="N89" s="152"/>
      <c r="O89" s="152"/>
      <c r="P89" s="152"/>
      <c r="Q89" s="153"/>
      <c r="R89" s="153"/>
      <c r="S89" s="153"/>
      <c r="T89" s="153"/>
      <c r="U89" s="153"/>
      <c r="V89" s="153"/>
      <c r="W89" s="153"/>
    </row>
    <row r="90" ht="52.5" customHeight="1" outlineLevel="1" spans="1:23">
      <c r="A90" s="152" t="s">
        <v>394</v>
      </c>
      <c r="B90" s="152" t="s">
        <v>426</v>
      </c>
      <c r="C90" s="152" t="s">
        <v>425</v>
      </c>
      <c r="D90" s="152" t="s">
        <v>46</v>
      </c>
      <c r="E90" s="152" t="s">
        <v>90</v>
      </c>
      <c r="F90" s="152" t="s">
        <v>91</v>
      </c>
      <c r="G90" s="152" t="s">
        <v>305</v>
      </c>
      <c r="H90" s="152" t="s">
        <v>306</v>
      </c>
      <c r="I90" s="153">
        <v>10000</v>
      </c>
      <c r="J90" s="153">
        <v>10000</v>
      </c>
      <c r="K90" s="153">
        <v>10000</v>
      </c>
      <c r="L90" s="153"/>
      <c r="M90" s="153"/>
      <c r="N90" s="152"/>
      <c r="O90" s="152"/>
      <c r="P90" s="152"/>
      <c r="Q90" s="153"/>
      <c r="R90" s="153"/>
      <c r="S90" s="153"/>
      <c r="T90" s="153"/>
      <c r="U90" s="153"/>
      <c r="V90" s="153"/>
      <c r="W90" s="153"/>
    </row>
    <row r="91" ht="52.5" customHeight="1" outlineLevel="1" spans="1:23">
      <c r="A91" s="152" t="s">
        <v>394</v>
      </c>
      <c r="B91" s="152" t="s">
        <v>426</v>
      </c>
      <c r="C91" s="152" t="s">
        <v>425</v>
      </c>
      <c r="D91" s="152" t="s">
        <v>46</v>
      </c>
      <c r="E91" s="152" t="s">
        <v>109</v>
      </c>
      <c r="F91" s="152" t="s">
        <v>110</v>
      </c>
      <c r="G91" s="152" t="s">
        <v>309</v>
      </c>
      <c r="H91" s="152" t="s">
        <v>310</v>
      </c>
      <c r="I91" s="153">
        <v>20000</v>
      </c>
      <c r="J91" s="153">
        <v>20000</v>
      </c>
      <c r="K91" s="153">
        <v>20000</v>
      </c>
      <c r="L91" s="153"/>
      <c r="M91" s="153"/>
      <c r="N91" s="152"/>
      <c r="O91" s="152"/>
      <c r="P91" s="152"/>
      <c r="Q91" s="153"/>
      <c r="R91" s="153"/>
      <c r="S91" s="153"/>
      <c r="T91" s="153"/>
      <c r="U91" s="153"/>
      <c r="V91" s="153"/>
      <c r="W91" s="153"/>
    </row>
    <row r="92" ht="52.5" customHeight="1" outlineLevel="1" spans="1:23">
      <c r="A92" s="152" t="s">
        <v>394</v>
      </c>
      <c r="B92" s="152" t="s">
        <v>426</v>
      </c>
      <c r="C92" s="152" t="s">
        <v>425</v>
      </c>
      <c r="D92" s="152" t="s">
        <v>46</v>
      </c>
      <c r="E92" s="152" t="s">
        <v>118</v>
      </c>
      <c r="F92" s="152" t="s">
        <v>117</v>
      </c>
      <c r="G92" s="152" t="s">
        <v>396</v>
      </c>
      <c r="H92" s="152" t="s">
        <v>397</v>
      </c>
      <c r="I92" s="153">
        <v>10000</v>
      </c>
      <c r="J92" s="153">
        <v>10000</v>
      </c>
      <c r="K92" s="153">
        <v>10000</v>
      </c>
      <c r="L92" s="153"/>
      <c r="M92" s="153"/>
      <c r="N92" s="152"/>
      <c r="O92" s="152"/>
      <c r="P92" s="152"/>
      <c r="Q92" s="153"/>
      <c r="R92" s="153"/>
      <c r="S92" s="153"/>
      <c r="T92" s="153"/>
      <c r="U92" s="153"/>
      <c r="V92" s="153"/>
      <c r="W92" s="153"/>
    </row>
    <row r="93" ht="52.5" customHeight="1" spans="1:23">
      <c r="A93" s="152"/>
      <c r="B93" s="152"/>
      <c r="C93" s="152" t="s">
        <v>427</v>
      </c>
      <c r="D93" s="152"/>
      <c r="E93" s="152"/>
      <c r="F93" s="152"/>
      <c r="G93" s="152"/>
      <c r="H93" s="152"/>
      <c r="I93" s="153">
        <v>20000</v>
      </c>
      <c r="J93" s="153">
        <v>20000</v>
      </c>
      <c r="K93" s="153">
        <v>20000</v>
      </c>
      <c r="L93" s="153"/>
      <c r="M93" s="153"/>
      <c r="N93" s="152"/>
      <c r="O93" s="152"/>
      <c r="P93" s="152"/>
      <c r="Q93" s="153"/>
      <c r="R93" s="153"/>
      <c r="S93" s="153"/>
      <c r="T93" s="153"/>
      <c r="U93" s="153"/>
      <c r="V93" s="153"/>
      <c r="W93" s="153"/>
    </row>
    <row r="94" ht="52.5" customHeight="1" outlineLevel="1" spans="1:23">
      <c r="A94" s="152" t="s">
        <v>394</v>
      </c>
      <c r="B94" s="152" t="s">
        <v>428</v>
      </c>
      <c r="C94" s="152" t="s">
        <v>427</v>
      </c>
      <c r="D94" s="152" t="s">
        <v>46</v>
      </c>
      <c r="E94" s="152" t="s">
        <v>90</v>
      </c>
      <c r="F94" s="152" t="s">
        <v>91</v>
      </c>
      <c r="G94" s="152" t="s">
        <v>278</v>
      </c>
      <c r="H94" s="152" t="s">
        <v>279</v>
      </c>
      <c r="I94" s="153">
        <v>10000</v>
      </c>
      <c r="J94" s="153">
        <v>10000</v>
      </c>
      <c r="K94" s="153">
        <v>10000</v>
      </c>
      <c r="L94" s="153"/>
      <c r="M94" s="153"/>
      <c r="N94" s="152"/>
      <c r="O94" s="152"/>
      <c r="P94" s="152"/>
      <c r="Q94" s="153"/>
      <c r="R94" s="153"/>
      <c r="S94" s="153"/>
      <c r="T94" s="153"/>
      <c r="U94" s="153"/>
      <c r="V94" s="153"/>
      <c r="W94" s="153"/>
    </row>
    <row r="95" ht="52.5" customHeight="1" outlineLevel="1" spans="1:23">
      <c r="A95" s="152" t="s">
        <v>394</v>
      </c>
      <c r="B95" s="152" t="s">
        <v>428</v>
      </c>
      <c r="C95" s="152" t="s">
        <v>427</v>
      </c>
      <c r="D95" s="152" t="s">
        <v>46</v>
      </c>
      <c r="E95" s="152" t="s">
        <v>90</v>
      </c>
      <c r="F95" s="152" t="s">
        <v>91</v>
      </c>
      <c r="G95" s="152" t="s">
        <v>396</v>
      </c>
      <c r="H95" s="152" t="s">
        <v>397</v>
      </c>
      <c r="I95" s="153">
        <v>10000</v>
      </c>
      <c r="J95" s="153">
        <v>10000</v>
      </c>
      <c r="K95" s="153">
        <v>10000</v>
      </c>
      <c r="L95" s="153"/>
      <c r="M95" s="153"/>
      <c r="N95" s="152"/>
      <c r="O95" s="152"/>
      <c r="P95" s="152"/>
      <c r="Q95" s="153"/>
      <c r="R95" s="153"/>
      <c r="S95" s="153"/>
      <c r="T95" s="153"/>
      <c r="U95" s="153"/>
      <c r="V95" s="153"/>
      <c r="W95" s="153"/>
    </row>
    <row r="96" ht="52.5" customHeight="1" spans="1:23">
      <c r="A96" s="152"/>
      <c r="B96" s="152"/>
      <c r="C96" s="152" t="s">
        <v>429</v>
      </c>
      <c r="D96" s="152"/>
      <c r="E96" s="152"/>
      <c r="F96" s="152"/>
      <c r="G96" s="152"/>
      <c r="H96" s="152"/>
      <c r="I96" s="153">
        <v>10000</v>
      </c>
      <c r="J96" s="153">
        <v>10000</v>
      </c>
      <c r="K96" s="153">
        <v>10000</v>
      </c>
      <c r="L96" s="153"/>
      <c r="M96" s="153"/>
      <c r="N96" s="152"/>
      <c r="O96" s="152"/>
      <c r="P96" s="152"/>
      <c r="Q96" s="153"/>
      <c r="R96" s="153"/>
      <c r="S96" s="153"/>
      <c r="T96" s="153"/>
      <c r="U96" s="153"/>
      <c r="V96" s="153"/>
      <c r="W96" s="153"/>
    </row>
    <row r="97" ht="52.5" customHeight="1" outlineLevel="1" spans="1:23">
      <c r="A97" s="152" t="s">
        <v>394</v>
      </c>
      <c r="B97" s="152" t="s">
        <v>430</v>
      </c>
      <c r="C97" s="152" t="s">
        <v>429</v>
      </c>
      <c r="D97" s="152" t="s">
        <v>46</v>
      </c>
      <c r="E97" s="152" t="s">
        <v>84</v>
      </c>
      <c r="F97" s="152" t="s">
        <v>85</v>
      </c>
      <c r="G97" s="152" t="s">
        <v>396</v>
      </c>
      <c r="H97" s="152" t="s">
        <v>397</v>
      </c>
      <c r="I97" s="153">
        <v>10000</v>
      </c>
      <c r="J97" s="153">
        <v>10000</v>
      </c>
      <c r="K97" s="153">
        <v>10000</v>
      </c>
      <c r="L97" s="153"/>
      <c r="M97" s="153"/>
      <c r="N97" s="152"/>
      <c r="O97" s="152"/>
      <c r="P97" s="152"/>
      <c r="Q97" s="153"/>
      <c r="R97" s="153"/>
      <c r="S97" s="153"/>
      <c r="T97" s="153"/>
      <c r="U97" s="153"/>
      <c r="V97" s="153"/>
      <c r="W97" s="153"/>
    </row>
    <row r="98" ht="30" customHeight="1" spans="1:23">
      <c r="A98" s="154" t="s">
        <v>30</v>
      </c>
      <c r="B98" s="154"/>
      <c r="C98" s="154"/>
      <c r="D98" s="154"/>
      <c r="E98" s="154"/>
      <c r="F98" s="154"/>
      <c r="G98" s="154"/>
      <c r="H98" s="154"/>
      <c r="I98" s="153">
        <v>1272298.65</v>
      </c>
      <c r="J98" s="153">
        <v>1210507</v>
      </c>
      <c r="K98" s="153">
        <v>1210507</v>
      </c>
      <c r="L98" s="153"/>
      <c r="M98" s="153"/>
      <c r="N98" s="153"/>
      <c r="O98" s="153"/>
      <c r="P98" s="153"/>
      <c r="Q98" s="153"/>
      <c r="R98" s="153">
        <v>61791.65</v>
      </c>
      <c r="S98" s="153"/>
      <c r="T98" s="153"/>
      <c r="U98" s="153"/>
      <c r="V98" s="153"/>
      <c r="W98" s="153">
        <v>61791.65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98:H9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8"/>
  <sheetViews>
    <sheetView showZeros="0" workbookViewId="0">
      <selection activeCell="E154" sqref="E15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431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"单位名称："&amp;"梁河县大厂乡人民政府"</f>
        <v>单位名称：梁河县大厂乡人民政府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432</v>
      </c>
      <c r="B4" s="144" t="s">
        <v>433</v>
      </c>
      <c r="C4" s="144" t="s">
        <v>434</v>
      </c>
      <c r="D4" s="144" t="s">
        <v>435</v>
      </c>
      <c r="E4" s="144" t="s">
        <v>436</v>
      </c>
      <c r="F4" s="144" t="s">
        <v>437</v>
      </c>
      <c r="G4" s="144" t="s">
        <v>438</v>
      </c>
      <c r="H4" s="144" t="s">
        <v>439</v>
      </c>
      <c r="I4" s="144" t="s">
        <v>440</v>
      </c>
      <c r="J4" s="144" t="s">
        <v>441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369</v>
      </c>
      <c r="B7" s="145" t="s">
        <v>442</v>
      </c>
      <c r="C7" s="145" t="s">
        <v>443</v>
      </c>
      <c r="D7" s="145" t="s">
        <v>444</v>
      </c>
      <c r="E7" s="145" t="s">
        <v>445</v>
      </c>
      <c r="F7" s="145" t="s">
        <v>446</v>
      </c>
      <c r="G7" s="144" t="s">
        <v>63</v>
      </c>
      <c r="H7" s="144" t="s">
        <v>447</v>
      </c>
      <c r="I7" s="145" t="s">
        <v>448</v>
      </c>
      <c r="J7" s="145" t="s">
        <v>449</v>
      </c>
    </row>
    <row r="8" ht="52.5" customHeight="1" outlineLevel="1" spans="1:10">
      <c r="A8" s="145" t="s">
        <v>369</v>
      </c>
      <c r="B8" s="145" t="s">
        <v>442</v>
      </c>
      <c r="C8" s="145" t="s">
        <v>443</v>
      </c>
      <c r="D8" s="145" t="s">
        <v>450</v>
      </c>
      <c r="E8" s="145" t="s">
        <v>451</v>
      </c>
      <c r="F8" s="145" t="s">
        <v>446</v>
      </c>
      <c r="G8" s="144" t="s">
        <v>452</v>
      </c>
      <c r="H8" s="144" t="s">
        <v>453</v>
      </c>
      <c r="I8" s="145" t="s">
        <v>448</v>
      </c>
      <c r="J8" s="145" t="s">
        <v>454</v>
      </c>
    </row>
    <row r="9" ht="52.5" customHeight="1" outlineLevel="1" spans="1:10">
      <c r="A9" s="145" t="s">
        <v>369</v>
      </c>
      <c r="B9" s="145" t="s">
        <v>442</v>
      </c>
      <c r="C9" s="145" t="s">
        <v>455</v>
      </c>
      <c r="D9" s="145" t="s">
        <v>456</v>
      </c>
      <c r="E9" s="145" t="s">
        <v>457</v>
      </c>
      <c r="F9" s="145" t="s">
        <v>446</v>
      </c>
      <c r="G9" s="144" t="s">
        <v>458</v>
      </c>
      <c r="H9" s="144"/>
      <c r="I9" s="145" t="s">
        <v>459</v>
      </c>
      <c r="J9" s="145" t="s">
        <v>457</v>
      </c>
    </row>
    <row r="10" ht="52.5" customHeight="1" outlineLevel="1" spans="1:10">
      <c r="A10" s="145" t="s">
        <v>369</v>
      </c>
      <c r="B10" s="145" t="s">
        <v>442</v>
      </c>
      <c r="C10" s="145" t="s">
        <v>460</v>
      </c>
      <c r="D10" s="145" t="s">
        <v>461</v>
      </c>
      <c r="E10" s="145" t="s">
        <v>462</v>
      </c>
      <c r="F10" s="145" t="s">
        <v>463</v>
      </c>
      <c r="G10" s="144" t="s">
        <v>464</v>
      </c>
      <c r="H10" s="144" t="s">
        <v>465</v>
      </c>
      <c r="I10" s="145" t="s">
        <v>448</v>
      </c>
      <c r="J10" s="145" t="s">
        <v>466</v>
      </c>
    </row>
    <row r="11" ht="52.5" customHeight="1" outlineLevel="1" spans="1:10">
      <c r="A11" s="145" t="s">
        <v>405</v>
      </c>
      <c r="B11" s="145" t="s">
        <v>467</v>
      </c>
      <c r="C11" s="145" t="s">
        <v>443</v>
      </c>
      <c r="D11" s="145" t="s">
        <v>444</v>
      </c>
      <c r="E11" s="145" t="s">
        <v>468</v>
      </c>
      <c r="F11" s="145" t="s">
        <v>446</v>
      </c>
      <c r="G11" s="144" t="s">
        <v>60</v>
      </c>
      <c r="H11" s="144" t="s">
        <v>469</v>
      </c>
      <c r="I11" s="145" t="s">
        <v>448</v>
      </c>
      <c r="J11" s="145" t="s">
        <v>470</v>
      </c>
    </row>
    <row r="12" ht="52.5" customHeight="1" outlineLevel="1" spans="1:10">
      <c r="A12" s="145" t="s">
        <v>405</v>
      </c>
      <c r="B12" s="145" t="s">
        <v>467</v>
      </c>
      <c r="C12" s="145" t="s">
        <v>443</v>
      </c>
      <c r="D12" s="145" t="s">
        <v>444</v>
      </c>
      <c r="E12" s="145" t="s">
        <v>471</v>
      </c>
      <c r="F12" s="145" t="s">
        <v>463</v>
      </c>
      <c r="G12" s="144" t="s">
        <v>62</v>
      </c>
      <c r="H12" s="144" t="s">
        <v>472</v>
      </c>
      <c r="I12" s="145" t="s">
        <v>448</v>
      </c>
      <c r="J12" s="145" t="s">
        <v>470</v>
      </c>
    </row>
    <row r="13" ht="52.5" customHeight="1" outlineLevel="1" spans="1:10">
      <c r="A13" s="145" t="s">
        <v>405</v>
      </c>
      <c r="B13" s="145" t="s">
        <v>467</v>
      </c>
      <c r="C13" s="145" t="s">
        <v>443</v>
      </c>
      <c r="D13" s="145" t="s">
        <v>444</v>
      </c>
      <c r="E13" s="145" t="s">
        <v>473</v>
      </c>
      <c r="F13" s="145" t="s">
        <v>463</v>
      </c>
      <c r="G13" s="144" t="s">
        <v>474</v>
      </c>
      <c r="H13" s="144" t="s">
        <v>475</v>
      </c>
      <c r="I13" s="145" t="s">
        <v>448</v>
      </c>
      <c r="J13" s="145" t="s">
        <v>470</v>
      </c>
    </row>
    <row r="14" ht="52.5" customHeight="1" outlineLevel="1" spans="1:10">
      <c r="A14" s="145" t="s">
        <v>405</v>
      </c>
      <c r="B14" s="145" t="s">
        <v>467</v>
      </c>
      <c r="C14" s="145" t="s">
        <v>443</v>
      </c>
      <c r="D14" s="145" t="s">
        <v>476</v>
      </c>
      <c r="E14" s="145" t="s">
        <v>477</v>
      </c>
      <c r="F14" s="145" t="s">
        <v>463</v>
      </c>
      <c r="G14" s="144" t="s">
        <v>478</v>
      </c>
      <c r="H14" s="144" t="s">
        <v>465</v>
      </c>
      <c r="I14" s="145" t="s">
        <v>448</v>
      </c>
      <c r="J14" s="145" t="s">
        <v>479</v>
      </c>
    </row>
    <row r="15" ht="52.5" customHeight="1" outlineLevel="1" spans="1:10">
      <c r="A15" s="145" t="s">
        <v>405</v>
      </c>
      <c r="B15" s="145" t="s">
        <v>467</v>
      </c>
      <c r="C15" s="145" t="s">
        <v>443</v>
      </c>
      <c r="D15" s="145" t="s">
        <v>450</v>
      </c>
      <c r="E15" s="145" t="s">
        <v>480</v>
      </c>
      <c r="F15" s="145" t="s">
        <v>481</v>
      </c>
      <c r="G15" s="144" t="s">
        <v>452</v>
      </c>
      <c r="H15" s="144" t="s">
        <v>482</v>
      </c>
      <c r="I15" s="145" t="s">
        <v>448</v>
      </c>
      <c r="J15" s="145" t="s">
        <v>454</v>
      </c>
    </row>
    <row r="16" ht="52.5" customHeight="1" outlineLevel="1" spans="1:10">
      <c r="A16" s="145" t="s">
        <v>405</v>
      </c>
      <c r="B16" s="145" t="s">
        <v>467</v>
      </c>
      <c r="C16" s="145" t="s">
        <v>455</v>
      </c>
      <c r="D16" s="145" t="s">
        <v>456</v>
      </c>
      <c r="E16" s="145" t="s">
        <v>483</v>
      </c>
      <c r="F16" s="145" t="s">
        <v>463</v>
      </c>
      <c r="G16" s="144" t="s">
        <v>464</v>
      </c>
      <c r="H16" s="144" t="s">
        <v>465</v>
      </c>
      <c r="I16" s="145" t="s">
        <v>448</v>
      </c>
      <c r="J16" s="145" t="s">
        <v>484</v>
      </c>
    </row>
    <row r="17" ht="52.5" customHeight="1" outlineLevel="1" spans="1:10">
      <c r="A17" s="145" t="s">
        <v>405</v>
      </c>
      <c r="B17" s="145" t="s">
        <v>467</v>
      </c>
      <c r="C17" s="145" t="s">
        <v>460</v>
      </c>
      <c r="D17" s="145" t="s">
        <v>461</v>
      </c>
      <c r="E17" s="145" t="s">
        <v>485</v>
      </c>
      <c r="F17" s="145" t="s">
        <v>463</v>
      </c>
      <c r="G17" s="144" t="s">
        <v>486</v>
      </c>
      <c r="H17" s="144" t="s">
        <v>465</v>
      </c>
      <c r="I17" s="145" t="s">
        <v>448</v>
      </c>
      <c r="J17" s="145" t="s">
        <v>466</v>
      </c>
    </row>
    <row r="18" ht="52.5" customHeight="1" outlineLevel="1" spans="1:10">
      <c r="A18" s="145" t="s">
        <v>366</v>
      </c>
      <c r="B18" s="145" t="s">
        <v>487</v>
      </c>
      <c r="C18" s="145" t="s">
        <v>443</v>
      </c>
      <c r="D18" s="145" t="s">
        <v>444</v>
      </c>
      <c r="E18" s="145" t="s">
        <v>488</v>
      </c>
      <c r="F18" s="145" t="s">
        <v>463</v>
      </c>
      <c r="G18" s="144" t="s">
        <v>489</v>
      </c>
      <c r="H18" s="144" t="s">
        <v>469</v>
      </c>
      <c r="I18" s="145" t="s">
        <v>448</v>
      </c>
      <c r="J18" s="145" t="s">
        <v>490</v>
      </c>
    </row>
    <row r="19" ht="52.5" customHeight="1" outlineLevel="1" spans="1:10">
      <c r="A19" s="145" t="s">
        <v>366</v>
      </c>
      <c r="B19" s="145" t="s">
        <v>487</v>
      </c>
      <c r="C19" s="145" t="s">
        <v>443</v>
      </c>
      <c r="D19" s="145" t="s">
        <v>450</v>
      </c>
      <c r="E19" s="145" t="s">
        <v>451</v>
      </c>
      <c r="F19" s="145" t="s">
        <v>446</v>
      </c>
      <c r="G19" s="144" t="s">
        <v>452</v>
      </c>
      <c r="H19" s="144" t="s">
        <v>491</v>
      </c>
      <c r="I19" s="145" t="s">
        <v>448</v>
      </c>
      <c r="J19" s="145" t="s">
        <v>454</v>
      </c>
    </row>
    <row r="20" ht="52.5" customHeight="1" outlineLevel="1" spans="1:10">
      <c r="A20" s="145" t="s">
        <v>366</v>
      </c>
      <c r="B20" s="145" t="s">
        <v>487</v>
      </c>
      <c r="C20" s="145" t="s">
        <v>455</v>
      </c>
      <c r="D20" s="145" t="s">
        <v>492</v>
      </c>
      <c r="E20" s="145" t="s">
        <v>493</v>
      </c>
      <c r="F20" s="145" t="s">
        <v>446</v>
      </c>
      <c r="G20" s="144" t="s">
        <v>494</v>
      </c>
      <c r="H20" s="144"/>
      <c r="I20" s="145" t="s">
        <v>459</v>
      </c>
      <c r="J20" s="145" t="s">
        <v>495</v>
      </c>
    </row>
    <row r="21" ht="52.5" customHeight="1" outlineLevel="1" spans="1:10">
      <c r="A21" s="145" t="s">
        <v>366</v>
      </c>
      <c r="B21" s="145" t="s">
        <v>487</v>
      </c>
      <c r="C21" s="145" t="s">
        <v>455</v>
      </c>
      <c r="D21" s="145" t="s">
        <v>496</v>
      </c>
      <c r="E21" s="145" t="s">
        <v>497</v>
      </c>
      <c r="F21" s="145" t="s">
        <v>446</v>
      </c>
      <c r="G21" s="144" t="s">
        <v>497</v>
      </c>
      <c r="H21" s="144"/>
      <c r="I21" s="145" t="s">
        <v>459</v>
      </c>
      <c r="J21" s="145" t="s">
        <v>497</v>
      </c>
    </row>
    <row r="22" ht="52.5" customHeight="1" outlineLevel="1" spans="1:10">
      <c r="A22" s="145" t="s">
        <v>366</v>
      </c>
      <c r="B22" s="145" t="s">
        <v>487</v>
      </c>
      <c r="C22" s="145" t="s">
        <v>460</v>
      </c>
      <c r="D22" s="145" t="s">
        <v>461</v>
      </c>
      <c r="E22" s="145" t="s">
        <v>498</v>
      </c>
      <c r="F22" s="145" t="s">
        <v>463</v>
      </c>
      <c r="G22" s="144" t="s">
        <v>486</v>
      </c>
      <c r="H22" s="144" t="s">
        <v>465</v>
      </c>
      <c r="I22" s="145" t="s">
        <v>448</v>
      </c>
      <c r="J22" s="145" t="s">
        <v>499</v>
      </c>
    </row>
    <row r="23" ht="52.5" customHeight="1" outlineLevel="1" spans="1:10">
      <c r="A23" s="145" t="s">
        <v>393</v>
      </c>
      <c r="B23" s="145" t="s">
        <v>500</v>
      </c>
      <c r="C23" s="145" t="s">
        <v>443</v>
      </c>
      <c r="D23" s="145" t="s">
        <v>444</v>
      </c>
      <c r="E23" s="145" t="s">
        <v>501</v>
      </c>
      <c r="F23" s="145" t="s">
        <v>463</v>
      </c>
      <c r="G23" s="144" t="s">
        <v>60</v>
      </c>
      <c r="H23" s="144" t="s">
        <v>469</v>
      </c>
      <c r="I23" s="145" t="s">
        <v>448</v>
      </c>
      <c r="J23" s="145" t="s">
        <v>501</v>
      </c>
    </row>
    <row r="24" ht="52.5" customHeight="1" outlineLevel="1" spans="1:10">
      <c r="A24" s="145" t="s">
        <v>393</v>
      </c>
      <c r="B24" s="145" t="s">
        <v>502</v>
      </c>
      <c r="C24" s="145" t="s">
        <v>443</v>
      </c>
      <c r="D24" s="145" t="s">
        <v>444</v>
      </c>
      <c r="E24" s="145" t="s">
        <v>503</v>
      </c>
      <c r="F24" s="145" t="s">
        <v>463</v>
      </c>
      <c r="G24" s="144" t="s">
        <v>60</v>
      </c>
      <c r="H24" s="144" t="s">
        <v>469</v>
      </c>
      <c r="I24" s="145" t="s">
        <v>448</v>
      </c>
      <c r="J24" s="145" t="s">
        <v>504</v>
      </c>
    </row>
    <row r="25" ht="52.5" customHeight="1" outlineLevel="1" spans="1:10">
      <c r="A25" s="145" t="s">
        <v>393</v>
      </c>
      <c r="B25" s="145" t="s">
        <v>502</v>
      </c>
      <c r="C25" s="145" t="s">
        <v>443</v>
      </c>
      <c r="D25" s="145" t="s">
        <v>450</v>
      </c>
      <c r="E25" s="145" t="s">
        <v>505</v>
      </c>
      <c r="F25" s="145" t="s">
        <v>481</v>
      </c>
      <c r="G25" s="144" t="s">
        <v>452</v>
      </c>
      <c r="H25" s="144" t="s">
        <v>482</v>
      </c>
      <c r="I25" s="145" t="s">
        <v>448</v>
      </c>
      <c r="J25" s="145" t="s">
        <v>506</v>
      </c>
    </row>
    <row r="26" ht="52.5" customHeight="1" outlineLevel="1" spans="1:10">
      <c r="A26" s="145" t="s">
        <v>393</v>
      </c>
      <c r="B26" s="145" t="s">
        <v>502</v>
      </c>
      <c r="C26" s="145" t="s">
        <v>455</v>
      </c>
      <c r="D26" s="145" t="s">
        <v>456</v>
      </c>
      <c r="E26" s="145" t="s">
        <v>507</v>
      </c>
      <c r="F26" s="145" t="s">
        <v>446</v>
      </c>
      <c r="G26" s="144" t="s">
        <v>508</v>
      </c>
      <c r="H26" s="144"/>
      <c r="I26" s="145" t="s">
        <v>459</v>
      </c>
      <c r="J26" s="145" t="s">
        <v>507</v>
      </c>
    </row>
    <row r="27" ht="52.5" customHeight="1" outlineLevel="1" spans="1:10">
      <c r="A27" s="145" t="s">
        <v>393</v>
      </c>
      <c r="B27" s="145" t="s">
        <v>502</v>
      </c>
      <c r="C27" s="145" t="s">
        <v>460</v>
      </c>
      <c r="D27" s="145" t="s">
        <v>461</v>
      </c>
      <c r="E27" s="145" t="s">
        <v>509</v>
      </c>
      <c r="F27" s="145" t="s">
        <v>463</v>
      </c>
      <c r="G27" s="144" t="s">
        <v>486</v>
      </c>
      <c r="H27" s="144" t="s">
        <v>465</v>
      </c>
      <c r="I27" s="145" t="s">
        <v>448</v>
      </c>
      <c r="J27" s="145" t="s">
        <v>510</v>
      </c>
    </row>
    <row r="28" ht="52.5" customHeight="1" outlineLevel="1" spans="1:10">
      <c r="A28" s="145" t="s">
        <v>389</v>
      </c>
      <c r="B28" s="145" t="s">
        <v>511</v>
      </c>
      <c r="C28" s="145" t="s">
        <v>443</v>
      </c>
      <c r="D28" s="145" t="s">
        <v>444</v>
      </c>
      <c r="E28" s="145" t="s">
        <v>512</v>
      </c>
      <c r="F28" s="145" t="s">
        <v>446</v>
      </c>
      <c r="G28" s="144" t="s">
        <v>236</v>
      </c>
      <c r="H28" s="144" t="s">
        <v>465</v>
      </c>
      <c r="I28" s="145" t="s">
        <v>448</v>
      </c>
      <c r="J28" s="145" t="s">
        <v>513</v>
      </c>
    </row>
    <row r="29" ht="52.5" customHeight="1" outlineLevel="1" spans="1:10">
      <c r="A29" s="145" t="s">
        <v>389</v>
      </c>
      <c r="B29" s="145" t="s">
        <v>511</v>
      </c>
      <c r="C29" s="145" t="s">
        <v>443</v>
      </c>
      <c r="D29" s="145" t="s">
        <v>444</v>
      </c>
      <c r="E29" s="145" t="s">
        <v>514</v>
      </c>
      <c r="F29" s="145" t="s">
        <v>446</v>
      </c>
      <c r="G29" s="144" t="s">
        <v>515</v>
      </c>
      <c r="H29" s="144" t="s">
        <v>465</v>
      </c>
      <c r="I29" s="145" t="s">
        <v>448</v>
      </c>
      <c r="J29" s="145" t="s">
        <v>516</v>
      </c>
    </row>
    <row r="30" ht="52.5" customHeight="1" outlineLevel="1" spans="1:10">
      <c r="A30" s="145" t="s">
        <v>389</v>
      </c>
      <c r="B30" s="145" t="s">
        <v>511</v>
      </c>
      <c r="C30" s="145" t="s">
        <v>443</v>
      </c>
      <c r="D30" s="145" t="s">
        <v>450</v>
      </c>
      <c r="E30" s="145" t="s">
        <v>451</v>
      </c>
      <c r="F30" s="145" t="s">
        <v>446</v>
      </c>
      <c r="G30" s="144" t="s">
        <v>452</v>
      </c>
      <c r="H30" s="144" t="s">
        <v>491</v>
      </c>
      <c r="I30" s="145" t="s">
        <v>448</v>
      </c>
      <c r="J30" s="145" t="s">
        <v>506</v>
      </c>
    </row>
    <row r="31" ht="52.5" customHeight="1" outlineLevel="1" spans="1:10">
      <c r="A31" s="145" t="s">
        <v>389</v>
      </c>
      <c r="B31" s="145" t="s">
        <v>511</v>
      </c>
      <c r="C31" s="145" t="s">
        <v>455</v>
      </c>
      <c r="D31" s="145" t="s">
        <v>456</v>
      </c>
      <c r="E31" s="145" t="s">
        <v>517</v>
      </c>
      <c r="F31" s="145" t="s">
        <v>446</v>
      </c>
      <c r="G31" s="144" t="s">
        <v>518</v>
      </c>
      <c r="H31" s="144"/>
      <c r="I31" s="145" t="s">
        <v>459</v>
      </c>
      <c r="J31" s="145" t="s">
        <v>517</v>
      </c>
    </row>
    <row r="32" ht="52.5" customHeight="1" outlineLevel="1" spans="1:10">
      <c r="A32" s="145" t="s">
        <v>401</v>
      </c>
      <c r="B32" s="145" t="s">
        <v>519</v>
      </c>
      <c r="C32" s="145" t="s">
        <v>443</v>
      </c>
      <c r="D32" s="145" t="s">
        <v>444</v>
      </c>
      <c r="E32" s="145" t="s">
        <v>520</v>
      </c>
      <c r="F32" s="145" t="s">
        <v>463</v>
      </c>
      <c r="G32" s="144" t="s">
        <v>521</v>
      </c>
      <c r="H32" s="144" t="s">
        <v>469</v>
      </c>
      <c r="I32" s="145" t="s">
        <v>448</v>
      </c>
      <c r="J32" s="145" t="s">
        <v>520</v>
      </c>
    </row>
    <row r="33" ht="52.5" customHeight="1" outlineLevel="1" spans="1:10">
      <c r="A33" s="145" t="s">
        <v>401</v>
      </c>
      <c r="B33" s="145" t="s">
        <v>519</v>
      </c>
      <c r="C33" s="145" t="s">
        <v>455</v>
      </c>
      <c r="D33" s="145" t="s">
        <v>456</v>
      </c>
      <c r="E33" s="145" t="s">
        <v>522</v>
      </c>
      <c r="F33" s="145" t="s">
        <v>446</v>
      </c>
      <c r="G33" s="144" t="s">
        <v>523</v>
      </c>
      <c r="H33" s="144"/>
      <c r="I33" s="145" t="s">
        <v>459</v>
      </c>
      <c r="J33" s="145" t="s">
        <v>522</v>
      </c>
    </row>
    <row r="34" ht="52.5" customHeight="1" outlineLevel="1" spans="1:10">
      <c r="A34" s="145" t="s">
        <v>401</v>
      </c>
      <c r="B34" s="145" t="s">
        <v>519</v>
      </c>
      <c r="C34" s="145" t="s">
        <v>460</v>
      </c>
      <c r="D34" s="145" t="s">
        <v>461</v>
      </c>
      <c r="E34" s="145" t="s">
        <v>524</v>
      </c>
      <c r="F34" s="145" t="s">
        <v>463</v>
      </c>
      <c r="G34" s="144" t="s">
        <v>486</v>
      </c>
      <c r="H34" s="144" t="s">
        <v>465</v>
      </c>
      <c r="I34" s="145" t="s">
        <v>448</v>
      </c>
      <c r="J34" s="145" t="s">
        <v>525</v>
      </c>
    </row>
    <row r="35" ht="52.5" customHeight="1" outlineLevel="1" spans="1:10">
      <c r="A35" s="145" t="s">
        <v>379</v>
      </c>
      <c r="B35" s="145" t="s">
        <v>526</v>
      </c>
      <c r="C35" s="145" t="s">
        <v>443</v>
      </c>
      <c r="D35" s="145" t="s">
        <v>444</v>
      </c>
      <c r="E35" s="145" t="s">
        <v>527</v>
      </c>
      <c r="F35" s="145" t="s">
        <v>463</v>
      </c>
      <c r="G35" s="144" t="s">
        <v>60</v>
      </c>
      <c r="H35" s="144" t="s">
        <v>528</v>
      </c>
      <c r="I35" s="145" t="s">
        <v>448</v>
      </c>
      <c r="J35" s="145" t="s">
        <v>529</v>
      </c>
    </row>
    <row r="36" ht="52.5" customHeight="1" outlineLevel="1" spans="1:10">
      <c r="A36" s="145" t="s">
        <v>379</v>
      </c>
      <c r="B36" s="145" t="s">
        <v>526</v>
      </c>
      <c r="C36" s="145" t="s">
        <v>443</v>
      </c>
      <c r="D36" s="145" t="s">
        <v>444</v>
      </c>
      <c r="E36" s="145" t="s">
        <v>530</v>
      </c>
      <c r="F36" s="145" t="s">
        <v>463</v>
      </c>
      <c r="G36" s="144" t="s">
        <v>60</v>
      </c>
      <c r="H36" s="144" t="s">
        <v>528</v>
      </c>
      <c r="I36" s="145" t="s">
        <v>448</v>
      </c>
      <c r="J36" s="145" t="s">
        <v>531</v>
      </c>
    </row>
    <row r="37" ht="52.5" customHeight="1" outlineLevel="1" spans="1:10">
      <c r="A37" s="145" t="s">
        <v>379</v>
      </c>
      <c r="B37" s="145" t="s">
        <v>526</v>
      </c>
      <c r="C37" s="145" t="s">
        <v>443</v>
      </c>
      <c r="D37" s="145" t="s">
        <v>476</v>
      </c>
      <c r="E37" s="145" t="s">
        <v>532</v>
      </c>
      <c r="F37" s="145" t="s">
        <v>463</v>
      </c>
      <c r="G37" s="144" t="s">
        <v>464</v>
      </c>
      <c r="H37" s="144" t="s">
        <v>465</v>
      </c>
      <c r="I37" s="145" t="s">
        <v>448</v>
      </c>
      <c r="J37" s="145" t="s">
        <v>533</v>
      </c>
    </row>
    <row r="38" ht="52.5" customHeight="1" outlineLevel="1" spans="1:10">
      <c r="A38" s="145" t="s">
        <v>379</v>
      </c>
      <c r="B38" s="145" t="s">
        <v>526</v>
      </c>
      <c r="C38" s="145" t="s">
        <v>443</v>
      </c>
      <c r="D38" s="145" t="s">
        <v>476</v>
      </c>
      <c r="E38" s="145" t="s">
        <v>534</v>
      </c>
      <c r="F38" s="145" t="s">
        <v>463</v>
      </c>
      <c r="G38" s="144" t="s">
        <v>486</v>
      </c>
      <c r="H38" s="144" t="s">
        <v>465</v>
      </c>
      <c r="I38" s="145" t="s">
        <v>448</v>
      </c>
      <c r="J38" s="145" t="s">
        <v>535</v>
      </c>
    </row>
    <row r="39" ht="52.5" customHeight="1" outlineLevel="1" spans="1:10">
      <c r="A39" s="145" t="s">
        <v>379</v>
      </c>
      <c r="B39" s="145" t="s">
        <v>526</v>
      </c>
      <c r="C39" s="145" t="s">
        <v>443</v>
      </c>
      <c r="D39" s="145" t="s">
        <v>450</v>
      </c>
      <c r="E39" s="145" t="s">
        <v>451</v>
      </c>
      <c r="F39" s="145" t="s">
        <v>446</v>
      </c>
      <c r="G39" s="144" t="s">
        <v>452</v>
      </c>
      <c r="H39" s="144" t="s">
        <v>491</v>
      </c>
      <c r="I39" s="145" t="s">
        <v>448</v>
      </c>
      <c r="J39" s="145" t="s">
        <v>451</v>
      </c>
    </row>
    <row r="40" ht="52.5" customHeight="1" outlineLevel="1" spans="1:10">
      <c r="A40" s="145" t="s">
        <v>379</v>
      </c>
      <c r="B40" s="145" t="s">
        <v>526</v>
      </c>
      <c r="C40" s="145" t="s">
        <v>455</v>
      </c>
      <c r="D40" s="145" t="s">
        <v>492</v>
      </c>
      <c r="E40" s="145" t="s">
        <v>536</v>
      </c>
      <c r="F40" s="145" t="s">
        <v>446</v>
      </c>
      <c r="G40" s="144" t="s">
        <v>537</v>
      </c>
      <c r="H40" s="144"/>
      <c r="I40" s="145" t="s">
        <v>459</v>
      </c>
      <c r="J40" s="145" t="s">
        <v>538</v>
      </c>
    </row>
    <row r="41" ht="52.5" customHeight="1" outlineLevel="1" spans="1:10">
      <c r="A41" s="145" t="s">
        <v>427</v>
      </c>
      <c r="B41" s="145" t="s">
        <v>539</v>
      </c>
      <c r="C41" s="145" t="s">
        <v>443</v>
      </c>
      <c r="D41" s="145" t="s">
        <v>444</v>
      </c>
      <c r="E41" s="145" t="s">
        <v>540</v>
      </c>
      <c r="F41" s="145" t="s">
        <v>463</v>
      </c>
      <c r="G41" s="144" t="s">
        <v>62</v>
      </c>
      <c r="H41" s="144" t="s">
        <v>541</v>
      </c>
      <c r="I41" s="145" t="s">
        <v>448</v>
      </c>
      <c r="J41" s="145" t="s">
        <v>468</v>
      </c>
    </row>
    <row r="42" ht="52.5" customHeight="1" outlineLevel="1" spans="1:10">
      <c r="A42" s="145" t="s">
        <v>427</v>
      </c>
      <c r="B42" s="145" t="s">
        <v>539</v>
      </c>
      <c r="C42" s="145" t="s">
        <v>443</v>
      </c>
      <c r="D42" s="145" t="s">
        <v>476</v>
      </c>
      <c r="E42" s="145" t="s">
        <v>542</v>
      </c>
      <c r="F42" s="145" t="s">
        <v>463</v>
      </c>
      <c r="G42" s="144" t="s">
        <v>464</v>
      </c>
      <c r="H42" s="144" t="s">
        <v>465</v>
      </c>
      <c r="I42" s="145" t="s">
        <v>448</v>
      </c>
      <c r="J42" s="145" t="s">
        <v>542</v>
      </c>
    </row>
    <row r="43" ht="52.5" customHeight="1" outlineLevel="1" spans="1:10">
      <c r="A43" s="145" t="s">
        <v>427</v>
      </c>
      <c r="B43" s="145" t="s">
        <v>539</v>
      </c>
      <c r="C43" s="145" t="s">
        <v>443</v>
      </c>
      <c r="D43" s="145" t="s">
        <v>450</v>
      </c>
      <c r="E43" s="145" t="s">
        <v>543</v>
      </c>
      <c r="F43" s="145" t="s">
        <v>481</v>
      </c>
      <c r="G43" s="144" t="s">
        <v>452</v>
      </c>
      <c r="H43" s="144" t="s">
        <v>491</v>
      </c>
      <c r="I43" s="145" t="s">
        <v>448</v>
      </c>
      <c r="J43" s="145" t="s">
        <v>454</v>
      </c>
    </row>
    <row r="44" ht="52.5" customHeight="1" outlineLevel="1" spans="1:10">
      <c r="A44" s="145" t="s">
        <v>427</v>
      </c>
      <c r="B44" s="145" t="s">
        <v>539</v>
      </c>
      <c r="C44" s="145" t="s">
        <v>455</v>
      </c>
      <c r="D44" s="145" t="s">
        <v>456</v>
      </c>
      <c r="E44" s="145" t="s">
        <v>544</v>
      </c>
      <c r="F44" s="145" t="s">
        <v>446</v>
      </c>
      <c r="G44" s="144" t="s">
        <v>545</v>
      </c>
      <c r="H44" s="144"/>
      <c r="I44" s="145" t="s">
        <v>459</v>
      </c>
      <c r="J44" s="145" t="s">
        <v>546</v>
      </c>
    </row>
    <row r="45" ht="52.5" customHeight="1" outlineLevel="1" spans="1:10">
      <c r="A45" s="145" t="s">
        <v>427</v>
      </c>
      <c r="B45" s="145" t="s">
        <v>539</v>
      </c>
      <c r="C45" s="145" t="s">
        <v>460</v>
      </c>
      <c r="D45" s="145" t="s">
        <v>461</v>
      </c>
      <c r="E45" s="145" t="s">
        <v>547</v>
      </c>
      <c r="F45" s="145" t="s">
        <v>463</v>
      </c>
      <c r="G45" s="144" t="s">
        <v>486</v>
      </c>
      <c r="H45" s="144" t="s">
        <v>465</v>
      </c>
      <c r="I45" s="145" t="s">
        <v>448</v>
      </c>
      <c r="J45" s="145" t="s">
        <v>547</v>
      </c>
    </row>
    <row r="46" ht="52.5" customHeight="1" outlineLevel="1" spans="1:10">
      <c r="A46" s="145" t="s">
        <v>411</v>
      </c>
      <c r="B46" s="145" t="s">
        <v>548</v>
      </c>
      <c r="C46" s="145" t="s">
        <v>443</v>
      </c>
      <c r="D46" s="145" t="s">
        <v>444</v>
      </c>
      <c r="E46" s="145" t="s">
        <v>549</v>
      </c>
      <c r="F46" s="145" t="s">
        <v>446</v>
      </c>
      <c r="G46" s="144" t="s">
        <v>63</v>
      </c>
      <c r="H46" s="144" t="s">
        <v>447</v>
      </c>
      <c r="I46" s="145" t="s">
        <v>448</v>
      </c>
      <c r="J46" s="145" t="s">
        <v>549</v>
      </c>
    </row>
    <row r="47" ht="52.5" customHeight="1" outlineLevel="1" spans="1:10">
      <c r="A47" s="145" t="s">
        <v>411</v>
      </c>
      <c r="B47" s="145" t="s">
        <v>550</v>
      </c>
      <c r="C47" s="145" t="s">
        <v>443</v>
      </c>
      <c r="D47" s="145" t="s">
        <v>444</v>
      </c>
      <c r="E47" s="145" t="s">
        <v>551</v>
      </c>
      <c r="F47" s="145" t="s">
        <v>446</v>
      </c>
      <c r="G47" s="144" t="s">
        <v>60</v>
      </c>
      <c r="H47" s="144" t="s">
        <v>552</v>
      </c>
      <c r="I47" s="145" t="s">
        <v>448</v>
      </c>
      <c r="J47" s="145" t="s">
        <v>551</v>
      </c>
    </row>
    <row r="48" ht="52.5" customHeight="1" outlineLevel="1" spans="1:10">
      <c r="A48" s="145" t="s">
        <v>411</v>
      </c>
      <c r="B48" s="145" t="s">
        <v>550</v>
      </c>
      <c r="C48" s="145" t="s">
        <v>443</v>
      </c>
      <c r="D48" s="145" t="s">
        <v>444</v>
      </c>
      <c r="E48" s="145" t="s">
        <v>553</v>
      </c>
      <c r="F48" s="145" t="s">
        <v>463</v>
      </c>
      <c r="G48" s="144" t="s">
        <v>554</v>
      </c>
      <c r="H48" s="144" t="s">
        <v>475</v>
      </c>
      <c r="I48" s="145" t="s">
        <v>448</v>
      </c>
      <c r="J48" s="145" t="s">
        <v>555</v>
      </c>
    </row>
    <row r="49" ht="52.5" customHeight="1" outlineLevel="1" spans="1:10">
      <c r="A49" s="145" t="s">
        <v>411</v>
      </c>
      <c r="B49" s="145" t="s">
        <v>550</v>
      </c>
      <c r="C49" s="145" t="s">
        <v>443</v>
      </c>
      <c r="D49" s="145" t="s">
        <v>444</v>
      </c>
      <c r="E49" s="145" t="s">
        <v>556</v>
      </c>
      <c r="F49" s="145" t="s">
        <v>446</v>
      </c>
      <c r="G49" s="144" t="s">
        <v>64</v>
      </c>
      <c r="H49" s="144" t="s">
        <v>472</v>
      </c>
      <c r="I49" s="145" t="s">
        <v>448</v>
      </c>
      <c r="J49" s="145" t="s">
        <v>556</v>
      </c>
    </row>
    <row r="50" ht="52.5" customHeight="1" outlineLevel="1" spans="1:10">
      <c r="A50" s="145" t="s">
        <v>411</v>
      </c>
      <c r="B50" s="145" t="s">
        <v>550</v>
      </c>
      <c r="C50" s="145" t="s">
        <v>443</v>
      </c>
      <c r="D50" s="145" t="s">
        <v>444</v>
      </c>
      <c r="E50" s="145" t="s">
        <v>557</v>
      </c>
      <c r="F50" s="145" t="s">
        <v>463</v>
      </c>
      <c r="G50" s="144" t="s">
        <v>61</v>
      </c>
      <c r="H50" s="144" t="s">
        <v>469</v>
      </c>
      <c r="I50" s="145" t="s">
        <v>448</v>
      </c>
      <c r="J50" s="145" t="s">
        <v>558</v>
      </c>
    </row>
    <row r="51" ht="52.5" customHeight="1" outlineLevel="1" spans="1:10">
      <c r="A51" s="145" t="s">
        <v>411</v>
      </c>
      <c r="B51" s="145" t="s">
        <v>550</v>
      </c>
      <c r="C51" s="145" t="s">
        <v>443</v>
      </c>
      <c r="D51" s="145" t="s">
        <v>476</v>
      </c>
      <c r="E51" s="145" t="s">
        <v>559</v>
      </c>
      <c r="F51" s="145" t="s">
        <v>446</v>
      </c>
      <c r="G51" s="144" t="s">
        <v>560</v>
      </c>
      <c r="H51" s="144"/>
      <c r="I51" s="145" t="s">
        <v>459</v>
      </c>
      <c r="J51" s="145" t="s">
        <v>560</v>
      </c>
    </row>
    <row r="52" ht="52.5" customHeight="1" outlineLevel="1" spans="1:10">
      <c r="A52" s="145" t="s">
        <v>411</v>
      </c>
      <c r="B52" s="145" t="s">
        <v>550</v>
      </c>
      <c r="C52" s="145" t="s">
        <v>443</v>
      </c>
      <c r="D52" s="145" t="s">
        <v>450</v>
      </c>
      <c r="E52" s="145" t="s">
        <v>561</v>
      </c>
      <c r="F52" s="145" t="s">
        <v>481</v>
      </c>
      <c r="G52" s="144" t="s">
        <v>452</v>
      </c>
      <c r="H52" s="144" t="s">
        <v>491</v>
      </c>
      <c r="I52" s="145" t="s">
        <v>448</v>
      </c>
      <c r="J52" s="145" t="s">
        <v>506</v>
      </c>
    </row>
    <row r="53" ht="52.5" customHeight="1" outlineLevel="1" spans="1:10">
      <c r="A53" s="145" t="s">
        <v>411</v>
      </c>
      <c r="B53" s="145" t="s">
        <v>550</v>
      </c>
      <c r="C53" s="145" t="s">
        <v>455</v>
      </c>
      <c r="D53" s="145" t="s">
        <v>456</v>
      </c>
      <c r="E53" s="145" t="s">
        <v>562</v>
      </c>
      <c r="F53" s="145" t="s">
        <v>446</v>
      </c>
      <c r="G53" s="144" t="s">
        <v>563</v>
      </c>
      <c r="H53" s="144"/>
      <c r="I53" s="145" t="s">
        <v>459</v>
      </c>
      <c r="J53" s="145" t="s">
        <v>563</v>
      </c>
    </row>
    <row r="54" ht="52.5" customHeight="1" outlineLevel="1" spans="1:10">
      <c r="A54" s="145" t="s">
        <v>411</v>
      </c>
      <c r="B54" s="145" t="s">
        <v>550</v>
      </c>
      <c r="C54" s="145" t="s">
        <v>460</v>
      </c>
      <c r="D54" s="145" t="s">
        <v>461</v>
      </c>
      <c r="E54" s="145" t="s">
        <v>564</v>
      </c>
      <c r="F54" s="145" t="s">
        <v>463</v>
      </c>
      <c r="G54" s="144" t="s">
        <v>486</v>
      </c>
      <c r="H54" s="144" t="s">
        <v>465</v>
      </c>
      <c r="I54" s="145" t="s">
        <v>448</v>
      </c>
      <c r="J54" s="145" t="s">
        <v>510</v>
      </c>
    </row>
    <row r="55" ht="52.5" customHeight="1" outlineLevel="1" spans="1:10">
      <c r="A55" s="145" t="s">
        <v>419</v>
      </c>
      <c r="B55" s="145" t="s">
        <v>565</v>
      </c>
      <c r="C55" s="145" t="s">
        <v>443</v>
      </c>
      <c r="D55" s="145" t="s">
        <v>444</v>
      </c>
      <c r="E55" s="145" t="s">
        <v>566</v>
      </c>
      <c r="F55" s="145" t="s">
        <v>463</v>
      </c>
      <c r="G55" s="144" t="s">
        <v>62</v>
      </c>
      <c r="H55" s="144" t="s">
        <v>567</v>
      </c>
      <c r="I55" s="145" t="s">
        <v>448</v>
      </c>
      <c r="J55" s="145" t="s">
        <v>568</v>
      </c>
    </row>
    <row r="56" ht="52.5" customHeight="1" outlineLevel="1" spans="1:10">
      <c r="A56" s="145" t="s">
        <v>419</v>
      </c>
      <c r="B56" s="145" t="s">
        <v>569</v>
      </c>
      <c r="C56" s="145" t="s">
        <v>443</v>
      </c>
      <c r="D56" s="145" t="s">
        <v>444</v>
      </c>
      <c r="E56" s="145" t="s">
        <v>570</v>
      </c>
      <c r="F56" s="145" t="s">
        <v>463</v>
      </c>
      <c r="G56" s="144" t="s">
        <v>571</v>
      </c>
      <c r="H56" s="144" t="s">
        <v>475</v>
      </c>
      <c r="I56" s="145" t="s">
        <v>448</v>
      </c>
      <c r="J56" s="145" t="s">
        <v>572</v>
      </c>
    </row>
    <row r="57" ht="52.5" customHeight="1" outlineLevel="1" spans="1:10">
      <c r="A57" s="145" t="s">
        <v>419</v>
      </c>
      <c r="B57" s="145" t="s">
        <v>569</v>
      </c>
      <c r="C57" s="145" t="s">
        <v>443</v>
      </c>
      <c r="D57" s="145" t="s">
        <v>444</v>
      </c>
      <c r="E57" s="145" t="s">
        <v>573</v>
      </c>
      <c r="F57" s="145" t="s">
        <v>463</v>
      </c>
      <c r="G57" s="144" t="s">
        <v>571</v>
      </c>
      <c r="H57" s="144" t="s">
        <v>475</v>
      </c>
      <c r="I57" s="145" t="s">
        <v>448</v>
      </c>
      <c r="J57" s="145" t="s">
        <v>574</v>
      </c>
    </row>
    <row r="58" ht="52.5" customHeight="1" outlineLevel="1" spans="1:10">
      <c r="A58" s="145" t="s">
        <v>419</v>
      </c>
      <c r="B58" s="145" t="s">
        <v>569</v>
      </c>
      <c r="C58" s="145" t="s">
        <v>443</v>
      </c>
      <c r="D58" s="145" t="s">
        <v>444</v>
      </c>
      <c r="E58" s="145" t="s">
        <v>575</v>
      </c>
      <c r="F58" s="145" t="s">
        <v>463</v>
      </c>
      <c r="G58" s="144" t="s">
        <v>60</v>
      </c>
      <c r="H58" s="144" t="s">
        <v>469</v>
      </c>
      <c r="I58" s="145" t="s">
        <v>448</v>
      </c>
      <c r="J58" s="145" t="s">
        <v>576</v>
      </c>
    </row>
    <row r="59" ht="52.5" customHeight="1" outlineLevel="1" spans="1:10">
      <c r="A59" s="145" t="s">
        <v>419</v>
      </c>
      <c r="B59" s="145" t="s">
        <v>569</v>
      </c>
      <c r="C59" s="145" t="s">
        <v>443</v>
      </c>
      <c r="D59" s="145" t="s">
        <v>444</v>
      </c>
      <c r="E59" s="145" t="s">
        <v>557</v>
      </c>
      <c r="F59" s="145" t="s">
        <v>463</v>
      </c>
      <c r="G59" s="144" t="s">
        <v>68</v>
      </c>
      <c r="H59" s="144" t="s">
        <v>469</v>
      </c>
      <c r="I59" s="145" t="s">
        <v>448</v>
      </c>
      <c r="J59" s="145" t="s">
        <v>577</v>
      </c>
    </row>
    <row r="60" ht="52.5" customHeight="1" outlineLevel="1" spans="1:10">
      <c r="A60" s="145" t="s">
        <v>419</v>
      </c>
      <c r="B60" s="145" t="s">
        <v>569</v>
      </c>
      <c r="C60" s="145" t="s">
        <v>443</v>
      </c>
      <c r="D60" s="145" t="s">
        <v>476</v>
      </c>
      <c r="E60" s="145" t="s">
        <v>578</v>
      </c>
      <c r="F60" s="145" t="s">
        <v>446</v>
      </c>
      <c r="G60" s="144" t="s">
        <v>579</v>
      </c>
      <c r="H60" s="144"/>
      <c r="I60" s="145" t="s">
        <v>459</v>
      </c>
      <c r="J60" s="145" t="s">
        <v>580</v>
      </c>
    </row>
    <row r="61" ht="52.5" customHeight="1" outlineLevel="1" spans="1:10">
      <c r="A61" s="145" t="s">
        <v>419</v>
      </c>
      <c r="B61" s="145" t="s">
        <v>569</v>
      </c>
      <c r="C61" s="145" t="s">
        <v>443</v>
      </c>
      <c r="D61" s="145" t="s">
        <v>450</v>
      </c>
      <c r="E61" s="145" t="s">
        <v>480</v>
      </c>
      <c r="F61" s="145" t="s">
        <v>446</v>
      </c>
      <c r="G61" s="144" t="s">
        <v>452</v>
      </c>
      <c r="H61" s="144" t="s">
        <v>482</v>
      </c>
      <c r="I61" s="145" t="s">
        <v>448</v>
      </c>
      <c r="J61" s="145" t="s">
        <v>506</v>
      </c>
    </row>
    <row r="62" ht="52.5" customHeight="1" outlineLevel="1" spans="1:10">
      <c r="A62" s="145" t="s">
        <v>419</v>
      </c>
      <c r="B62" s="145" t="s">
        <v>569</v>
      </c>
      <c r="C62" s="145" t="s">
        <v>455</v>
      </c>
      <c r="D62" s="145" t="s">
        <v>456</v>
      </c>
      <c r="E62" s="145" t="s">
        <v>581</v>
      </c>
      <c r="F62" s="145" t="s">
        <v>463</v>
      </c>
      <c r="G62" s="144" t="s">
        <v>486</v>
      </c>
      <c r="H62" s="144" t="s">
        <v>465</v>
      </c>
      <c r="I62" s="145" t="s">
        <v>448</v>
      </c>
      <c r="J62" s="145" t="s">
        <v>582</v>
      </c>
    </row>
    <row r="63" ht="52.5" customHeight="1" outlineLevel="1" spans="1:10">
      <c r="A63" s="145" t="s">
        <v>419</v>
      </c>
      <c r="B63" s="145" t="s">
        <v>569</v>
      </c>
      <c r="C63" s="145" t="s">
        <v>460</v>
      </c>
      <c r="D63" s="145" t="s">
        <v>461</v>
      </c>
      <c r="E63" s="145" t="s">
        <v>583</v>
      </c>
      <c r="F63" s="145" t="s">
        <v>463</v>
      </c>
      <c r="G63" s="144" t="s">
        <v>486</v>
      </c>
      <c r="H63" s="144" t="s">
        <v>465</v>
      </c>
      <c r="I63" s="145" t="s">
        <v>448</v>
      </c>
      <c r="J63" s="145" t="s">
        <v>583</v>
      </c>
    </row>
    <row r="64" ht="52.5" customHeight="1" outlineLevel="1" spans="1:10">
      <c r="A64" s="145" t="s">
        <v>371</v>
      </c>
      <c r="B64" s="145" t="s">
        <v>584</v>
      </c>
      <c r="C64" s="145" t="s">
        <v>443</v>
      </c>
      <c r="D64" s="145" t="s">
        <v>444</v>
      </c>
      <c r="E64" s="145" t="s">
        <v>585</v>
      </c>
      <c r="F64" s="145" t="s">
        <v>463</v>
      </c>
      <c r="G64" s="144" t="s">
        <v>60</v>
      </c>
      <c r="H64" s="144" t="s">
        <v>528</v>
      </c>
      <c r="I64" s="145" t="s">
        <v>448</v>
      </c>
      <c r="J64" s="145" t="s">
        <v>586</v>
      </c>
    </row>
    <row r="65" ht="52.5" customHeight="1" outlineLevel="1" spans="1:10">
      <c r="A65" s="145" t="s">
        <v>371</v>
      </c>
      <c r="B65" s="145" t="s">
        <v>584</v>
      </c>
      <c r="C65" s="145" t="s">
        <v>443</v>
      </c>
      <c r="D65" s="145" t="s">
        <v>450</v>
      </c>
      <c r="E65" s="145" t="s">
        <v>451</v>
      </c>
      <c r="F65" s="145" t="s">
        <v>446</v>
      </c>
      <c r="G65" s="144" t="s">
        <v>452</v>
      </c>
      <c r="H65" s="144" t="s">
        <v>453</v>
      </c>
      <c r="I65" s="145" t="s">
        <v>448</v>
      </c>
      <c r="J65" s="145" t="s">
        <v>587</v>
      </c>
    </row>
    <row r="66" ht="52.5" customHeight="1" outlineLevel="1" spans="1:10">
      <c r="A66" s="145" t="s">
        <v>371</v>
      </c>
      <c r="B66" s="145" t="s">
        <v>584</v>
      </c>
      <c r="C66" s="145" t="s">
        <v>455</v>
      </c>
      <c r="D66" s="145" t="s">
        <v>496</v>
      </c>
      <c r="E66" s="145" t="s">
        <v>588</v>
      </c>
      <c r="F66" s="145" t="s">
        <v>446</v>
      </c>
      <c r="G66" s="144" t="s">
        <v>589</v>
      </c>
      <c r="H66" s="144"/>
      <c r="I66" s="145" t="s">
        <v>459</v>
      </c>
      <c r="J66" s="145" t="s">
        <v>590</v>
      </c>
    </row>
    <row r="67" ht="52.5" customHeight="1" outlineLevel="1" spans="1:10">
      <c r="A67" s="145" t="s">
        <v>371</v>
      </c>
      <c r="B67" s="145" t="s">
        <v>584</v>
      </c>
      <c r="C67" s="145" t="s">
        <v>460</v>
      </c>
      <c r="D67" s="145" t="s">
        <v>461</v>
      </c>
      <c r="E67" s="145" t="s">
        <v>498</v>
      </c>
      <c r="F67" s="145" t="s">
        <v>463</v>
      </c>
      <c r="G67" s="144" t="s">
        <v>464</v>
      </c>
      <c r="H67" s="144" t="s">
        <v>465</v>
      </c>
      <c r="I67" s="145" t="s">
        <v>448</v>
      </c>
      <c r="J67" s="145" t="s">
        <v>499</v>
      </c>
    </row>
    <row r="68" ht="52.5" customHeight="1" outlineLevel="1" spans="1:10">
      <c r="A68" s="145" t="s">
        <v>375</v>
      </c>
      <c r="B68" s="145" t="s">
        <v>591</v>
      </c>
      <c r="C68" s="145" t="s">
        <v>443</v>
      </c>
      <c r="D68" s="145" t="s">
        <v>444</v>
      </c>
      <c r="E68" s="145" t="s">
        <v>592</v>
      </c>
      <c r="F68" s="145" t="s">
        <v>463</v>
      </c>
      <c r="G68" s="144" t="s">
        <v>521</v>
      </c>
      <c r="H68" s="144" t="s">
        <v>528</v>
      </c>
      <c r="I68" s="145" t="s">
        <v>448</v>
      </c>
      <c r="J68" s="145" t="s">
        <v>593</v>
      </c>
    </row>
    <row r="69" ht="52.5" customHeight="1" outlineLevel="1" spans="1:10">
      <c r="A69" s="145" t="s">
        <v>375</v>
      </c>
      <c r="B69" s="145" t="s">
        <v>591</v>
      </c>
      <c r="C69" s="145" t="s">
        <v>455</v>
      </c>
      <c r="D69" s="145" t="s">
        <v>594</v>
      </c>
      <c r="E69" s="145" t="s">
        <v>595</v>
      </c>
      <c r="F69" s="145" t="s">
        <v>446</v>
      </c>
      <c r="G69" s="144" t="s">
        <v>521</v>
      </c>
      <c r="H69" s="144" t="s">
        <v>596</v>
      </c>
      <c r="I69" s="145" t="s">
        <v>448</v>
      </c>
      <c r="J69" s="145" t="s">
        <v>597</v>
      </c>
    </row>
    <row r="70" ht="52.5" customHeight="1" outlineLevel="1" spans="1:10">
      <c r="A70" s="145" t="s">
        <v>375</v>
      </c>
      <c r="B70" s="145" t="s">
        <v>591</v>
      </c>
      <c r="C70" s="145" t="s">
        <v>460</v>
      </c>
      <c r="D70" s="145" t="s">
        <v>461</v>
      </c>
      <c r="E70" s="145" t="s">
        <v>498</v>
      </c>
      <c r="F70" s="145" t="s">
        <v>463</v>
      </c>
      <c r="G70" s="144" t="s">
        <v>464</v>
      </c>
      <c r="H70" s="144" t="s">
        <v>465</v>
      </c>
      <c r="I70" s="145" t="s">
        <v>448</v>
      </c>
      <c r="J70" s="145" t="s">
        <v>499</v>
      </c>
    </row>
    <row r="71" ht="52.5" customHeight="1" outlineLevel="1" spans="1:10">
      <c r="A71" s="145" t="s">
        <v>373</v>
      </c>
      <c r="B71" s="145" t="s">
        <v>598</v>
      </c>
      <c r="C71" s="145" t="s">
        <v>443</v>
      </c>
      <c r="D71" s="145" t="s">
        <v>444</v>
      </c>
      <c r="E71" s="145" t="s">
        <v>599</v>
      </c>
      <c r="F71" s="145" t="s">
        <v>446</v>
      </c>
      <c r="G71" s="144" t="s">
        <v>521</v>
      </c>
      <c r="H71" s="144" t="s">
        <v>469</v>
      </c>
      <c r="I71" s="145" t="s">
        <v>448</v>
      </c>
      <c r="J71" s="145" t="s">
        <v>600</v>
      </c>
    </row>
    <row r="72" ht="52.5" customHeight="1" outlineLevel="1" spans="1:10">
      <c r="A72" s="145" t="s">
        <v>373</v>
      </c>
      <c r="B72" s="145" t="s">
        <v>598</v>
      </c>
      <c r="C72" s="145" t="s">
        <v>443</v>
      </c>
      <c r="D72" s="145" t="s">
        <v>450</v>
      </c>
      <c r="E72" s="145" t="s">
        <v>451</v>
      </c>
      <c r="F72" s="145" t="s">
        <v>481</v>
      </c>
      <c r="G72" s="144" t="s">
        <v>452</v>
      </c>
      <c r="H72" s="144" t="s">
        <v>491</v>
      </c>
      <c r="I72" s="145" t="s">
        <v>448</v>
      </c>
      <c r="J72" s="145" t="s">
        <v>506</v>
      </c>
    </row>
    <row r="73" ht="52.5" customHeight="1" outlineLevel="1" spans="1:10">
      <c r="A73" s="145" t="s">
        <v>373</v>
      </c>
      <c r="B73" s="145" t="s">
        <v>598</v>
      </c>
      <c r="C73" s="145" t="s">
        <v>455</v>
      </c>
      <c r="D73" s="145" t="s">
        <v>456</v>
      </c>
      <c r="E73" s="145" t="s">
        <v>601</v>
      </c>
      <c r="F73" s="145" t="s">
        <v>446</v>
      </c>
      <c r="G73" s="144" t="s">
        <v>601</v>
      </c>
      <c r="H73" s="144"/>
      <c r="I73" s="145" t="s">
        <v>459</v>
      </c>
      <c r="J73" s="145" t="s">
        <v>601</v>
      </c>
    </row>
    <row r="74" ht="52.5" customHeight="1" outlineLevel="1" spans="1:10">
      <c r="A74" s="145" t="s">
        <v>373</v>
      </c>
      <c r="B74" s="145" t="s">
        <v>598</v>
      </c>
      <c r="C74" s="145" t="s">
        <v>460</v>
      </c>
      <c r="D74" s="145" t="s">
        <v>461</v>
      </c>
      <c r="E74" s="145" t="s">
        <v>602</v>
      </c>
      <c r="F74" s="145" t="s">
        <v>463</v>
      </c>
      <c r="G74" s="144" t="s">
        <v>464</v>
      </c>
      <c r="H74" s="144" t="s">
        <v>465</v>
      </c>
      <c r="I74" s="145" t="s">
        <v>448</v>
      </c>
      <c r="J74" s="145" t="s">
        <v>603</v>
      </c>
    </row>
    <row r="75" ht="52.5" customHeight="1" outlineLevel="1" spans="1:10">
      <c r="A75" s="145" t="s">
        <v>403</v>
      </c>
      <c r="B75" s="145" t="s">
        <v>604</v>
      </c>
      <c r="C75" s="145" t="s">
        <v>443</v>
      </c>
      <c r="D75" s="145" t="s">
        <v>444</v>
      </c>
      <c r="E75" s="145" t="s">
        <v>605</v>
      </c>
      <c r="F75" s="145" t="s">
        <v>446</v>
      </c>
      <c r="G75" s="144" t="s">
        <v>606</v>
      </c>
      <c r="H75" s="144" t="s">
        <v>607</v>
      </c>
      <c r="I75" s="145" t="s">
        <v>448</v>
      </c>
      <c r="J75" s="145" t="s">
        <v>608</v>
      </c>
    </row>
    <row r="76" ht="52.5" customHeight="1" outlineLevel="1" spans="1:10">
      <c r="A76" s="145" t="s">
        <v>403</v>
      </c>
      <c r="B76" s="145" t="s">
        <v>604</v>
      </c>
      <c r="C76" s="145" t="s">
        <v>443</v>
      </c>
      <c r="D76" s="145" t="s">
        <v>444</v>
      </c>
      <c r="E76" s="145" t="s">
        <v>609</v>
      </c>
      <c r="F76" s="145" t="s">
        <v>446</v>
      </c>
      <c r="G76" s="144" t="s">
        <v>610</v>
      </c>
      <c r="H76" s="144" t="s">
        <v>607</v>
      </c>
      <c r="I76" s="145" t="s">
        <v>448</v>
      </c>
      <c r="J76" s="145" t="s">
        <v>611</v>
      </c>
    </row>
    <row r="77" ht="52.5" customHeight="1" outlineLevel="1" spans="1:10">
      <c r="A77" s="145" t="s">
        <v>403</v>
      </c>
      <c r="B77" s="145" t="s">
        <v>604</v>
      </c>
      <c r="C77" s="145" t="s">
        <v>443</v>
      </c>
      <c r="D77" s="145" t="s">
        <v>476</v>
      </c>
      <c r="E77" s="145" t="s">
        <v>612</v>
      </c>
      <c r="F77" s="145" t="s">
        <v>446</v>
      </c>
      <c r="G77" s="144" t="s">
        <v>613</v>
      </c>
      <c r="H77" s="144"/>
      <c r="I77" s="145" t="s">
        <v>459</v>
      </c>
      <c r="J77" s="145" t="s">
        <v>612</v>
      </c>
    </row>
    <row r="78" ht="52.5" customHeight="1" outlineLevel="1" spans="1:10">
      <c r="A78" s="145" t="s">
        <v>403</v>
      </c>
      <c r="B78" s="145" t="s">
        <v>604</v>
      </c>
      <c r="C78" s="145" t="s">
        <v>443</v>
      </c>
      <c r="D78" s="145" t="s">
        <v>450</v>
      </c>
      <c r="E78" s="145" t="s">
        <v>480</v>
      </c>
      <c r="F78" s="145" t="s">
        <v>446</v>
      </c>
      <c r="G78" s="144" t="s">
        <v>452</v>
      </c>
      <c r="H78" s="144" t="s">
        <v>491</v>
      </c>
      <c r="I78" s="145" t="s">
        <v>448</v>
      </c>
      <c r="J78" s="145" t="s">
        <v>454</v>
      </c>
    </row>
    <row r="79" ht="52.5" customHeight="1" outlineLevel="1" spans="1:10">
      <c r="A79" s="145" t="s">
        <v>403</v>
      </c>
      <c r="B79" s="145" t="s">
        <v>604</v>
      </c>
      <c r="C79" s="145" t="s">
        <v>455</v>
      </c>
      <c r="D79" s="145" t="s">
        <v>456</v>
      </c>
      <c r="E79" s="145" t="s">
        <v>614</v>
      </c>
      <c r="F79" s="145" t="s">
        <v>446</v>
      </c>
      <c r="G79" s="144" t="s">
        <v>508</v>
      </c>
      <c r="H79" s="144"/>
      <c r="I79" s="145" t="s">
        <v>459</v>
      </c>
      <c r="J79" s="145" t="s">
        <v>614</v>
      </c>
    </row>
    <row r="80" ht="52.5" customHeight="1" outlineLevel="1" spans="1:10">
      <c r="A80" s="145" t="s">
        <v>403</v>
      </c>
      <c r="B80" s="145" t="s">
        <v>604</v>
      </c>
      <c r="C80" s="145" t="s">
        <v>460</v>
      </c>
      <c r="D80" s="145" t="s">
        <v>461</v>
      </c>
      <c r="E80" s="145" t="s">
        <v>498</v>
      </c>
      <c r="F80" s="145" t="s">
        <v>463</v>
      </c>
      <c r="G80" s="144" t="s">
        <v>486</v>
      </c>
      <c r="H80" s="144" t="s">
        <v>465</v>
      </c>
      <c r="I80" s="145" t="s">
        <v>448</v>
      </c>
      <c r="J80" s="145" t="s">
        <v>498</v>
      </c>
    </row>
    <row r="81" ht="52.5" customHeight="1" outlineLevel="1" spans="1:10">
      <c r="A81" s="145" t="s">
        <v>377</v>
      </c>
      <c r="B81" s="145" t="s">
        <v>615</v>
      </c>
      <c r="C81" s="145" t="s">
        <v>443</v>
      </c>
      <c r="D81" s="145" t="s">
        <v>444</v>
      </c>
      <c r="E81" s="145" t="s">
        <v>616</v>
      </c>
      <c r="F81" s="145" t="s">
        <v>463</v>
      </c>
      <c r="G81" s="144" t="s">
        <v>60</v>
      </c>
      <c r="H81" s="144" t="s">
        <v>528</v>
      </c>
      <c r="I81" s="145" t="s">
        <v>448</v>
      </c>
      <c r="J81" s="145" t="s">
        <v>617</v>
      </c>
    </row>
    <row r="82" ht="52.5" customHeight="1" outlineLevel="1" spans="1:10">
      <c r="A82" s="145" t="s">
        <v>377</v>
      </c>
      <c r="B82" s="145" t="s">
        <v>615</v>
      </c>
      <c r="C82" s="145" t="s">
        <v>443</v>
      </c>
      <c r="D82" s="145" t="s">
        <v>444</v>
      </c>
      <c r="E82" s="145" t="s">
        <v>618</v>
      </c>
      <c r="F82" s="145" t="s">
        <v>463</v>
      </c>
      <c r="G82" s="144" t="s">
        <v>521</v>
      </c>
      <c r="H82" s="144" t="s">
        <v>528</v>
      </c>
      <c r="I82" s="145" t="s">
        <v>448</v>
      </c>
      <c r="J82" s="145" t="s">
        <v>619</v>
      </c>
    </row>
    <row r="83" ht="52.5" customHeight="1" outlineLevel="1" spans="1:10">
      <c r="A83" s="145" t="s">
        <v>377</v>
      </c>
      <c r="B83" s="145" t="s">
        <v>615</v>
      </c>
      <c r="C83" s="145" t="s">
        <v>443</v>
      </c>
      <c r="D83" s="145" t="s">
        <v>444</v>
      </c>
      <c r="E83" s="145" t="s">
        <v>620</v>
      </c>
      <c r="F83" s="145" t="s">
        <v>463</v>
      </c>
      <c r="G83" s="144" t="s">
        <v>60</v>
      </c>
      <c r="H83" s="144" t="s">
        <v>469</v>
      </c>
      <c r="I83" s="145" t="s">
        <v>448</v>
      </c>
      <c r="J83" s="145" t="s">
        <v>621</v>
      </c>
    </row>
    <row r="84" ht="52.5" customHeight="1" outlineLevel="1" spans="1:10">
      <c r="A84" s="145" t="s">
        <v>377</v>
      </c>
      <c r="B84" s="145" t="s">
        <v>615</v>
      </c>
      <c r="C84" s="145" t="s">
        <v>443</v>
      </c>
      <c r="D84" s="145" t="s">
        <v>450</v>
      </c>
      <c r="E84" s="145" t="s">
        <v>451</v>
      </c>
      <c r="F84" s="145" t="s">
        <v>446</v>
      </c>
      <c r="G84" s="144" t="s">
        <v>452</v>
      </c>
      <c r="H84" s="144" t="s">
        <v>453</v>
      </c>
      <c r="I84" s="145" t="s">
        <v>448</v>
      </c>
      <c r="J84" s="145" t="s">
        <v>622</v>
      </c>
    </row>
    <row r="85" ht="52.5" customHeight="1" outlineLevel="1" spans="1:10">
      <c r="A85" s="145" t="s">
        <v>377</v>
      </c>
      <c r="B85" s="145" t="s">
        <v>615</v>
      </c>
      <c r="C85" s="145" t="s">
        <v>455</v>
      </c>
      <c r="D85" s="145" t="s">
        <v>456</v>
      </c>
      <c r="E85" s="145" t="s">
        <v>623</v>
      </c>
      <c r="F85" s="145" t="s">
        <v>446</v>
      </c>
      <c r="G85" s="144" t="s">
        <v>545</v>
      </c>
      <c r="H85" s="144"/>
      <c r="I85" s="145" t="s">
        <v>459</v>
      </c>
      <c r="J85" s="145" t="s">
        <v>624</v>
      </c>
    </row>
    <row r="86" ht="52.5" customHeight="1" outlineLevel="1" spans="1:10">
      <c r="A86" s="145" t="s">
        <v>377</v>
      </c>
      <c r="B86" s="145" t="s">
        <v>615</v>
      </c>
      <c r="C86" s="145" t="s">
        <v>460</v>
      </c>
      <c r="D86" s="145" t="s">
        <v>461</v>
      </c>
      <c r="E86" s="145" t="s">
        <v>498</v>
      </c>
      <c r="F86" s="145" t="s">
        <v>463</v>
      </c>
      <c r="G86" s="144" t="s">
        <v>464</v>
      </c>
      <c r="H86" s="144" t="s">
        <v>465</v>
      </c>
      <c r="I86" s="145" t="s">
        <v>448</v>
      </c>
      <c r="J86" s="145" t="s">
        <v>499</v>
      </c>
    </row>
    <row r="87" ht="52.5" customHeight="1" outlineLevel="1" spans="1:10">
      <c r="A87" s="145" t="s">
        <v>383</v>
      </c>
      <c r="B87" s="145" t="s">
        <v>625</v>
      </c>
      <c r="C87" s="145" t="s">
        <v>443</v>
      </c>
      <c r="D87" s="145" t="s">
        <v>444</v>
      </c>
      <c r="E87" s="145" t="s">
        <v>626</v>
      </c>
      <c r="F87" s="145" t="s">
        <v>446</v>
      </c>
      <c r="G87" s="144" t="s">
        <v>63</v>
      </c>
      <c r="H87" s="144" t="s">
        <v>447</v>
      </c>
      <c r="I87" s="145" t="s">
        <v>448</v>
      </c>
      <c r="J87" s="145" t="s">
        <v>627</v>
      </c>
    </row>
    <row r="88" ht="52.5" customHeight="1" outlineLevel="1" spans="1:10">
      <c r="A88" s="145" t="s">
        <v>383</v>
      </c>
      <c r="B88" s="145" t="s">
        <v>625</v>
      </c>
      <c r="C88" s="145" t="s">
        <v>443</v>
      </c>
      <c r="D88" s="145" t="s">
        <v>444</v>
      </c>
      <c r="E88" s="145" t="s">
        <v>628</v>
      </c>
      <c r="F88" s="145" t="s">
        <v>446</v>
      </c>
      <c r="G88" s="144" t="s">
        <v>62</v>
      </c>
      <c r="H88" s="144" t="s">
        <v>469</v>
      </c>
      <c r="I88" s="145" t="s">
        <v>448</v>
      </c>
      <c r="J88" s="145" t="s">
        <v>629</v>
      </c>
    </row>
    <row r="89" ht="52.5" customHeight="1" outlineLevel="1" spans="1:10">
      <c r="A89" s="145" t="s">
        <v>383</v>
      </c>
      <c r="B89" s="145" t="s">
        <v>625</v>
      </c>
      <c r="C89" s="145" t="s">
        <v>443</v>
      </c>
      <c r="D89" s="145" t="s">
        <v>444</v>
      </c>
      <c r="E89" s="145" t="s">
        <v>618</v>
      </c>
      <c r="F89" s="145" t="s">
        <v>463</v>
      </c>
      <c r="G89" s="144" t="s">
        <v>61</v>
      </c>
      <c r="H89" s="144" t="s">
        <v>528</v>
      </c>
      <c r="I89" s="145" t="s">
        <v>448</v>
      </c>
      <c r="J89" s="145" t="s">
        <v>630</v>
      </c>
    </row>
    <row r="90" ht="52.5" customHeight="1" outlineLevel="1" spans="1:10">
      <c r="A90" s="145" t="s">
        <v>383</v>
      </c>
      <c r="B90" s="145" t="s">
        <v>625</v>
      </c>
      <c r="C90" s="145" t="s">
        <v>443</v>
      </c>
      <c r="D90" s="145" t="s">
        <v>450</v>
      </c>
      <c r="E90" s="145" t="s">
        <v>451</v>
      </c>
      <c r="F90" s="145" t="s">
        <v>446</v>
      </c>
      <c r="G90" s="144" t="s">
        <v>452</v>
      </c>
      <c r="H90" s="144" t="s">
        <v>491</v>
      </c>
      <c r="I90" s="145" t="s">
        <v>448</v>
      </c>
      <c r="J90" s="145" t="s">
        <v>506</v>
      </c>
    </row>
    <row r="91" ht="52.5" customHeight="1" outlineLevel="1" spans="1:10">
      <c r="A91" s="145" t="s">
        <v>383</v>
      </c>
      <c r="B91" s="145" t="s">
        <v>625</v>
      </c>
      <c r="C91" s="145" t="s">
        <v>455</v>
      </c>
      <c r="D91" s="145" t="s">
        <v>456</v>
      </c>
      <c r="E91" s="145" t="s">
        <v>631</v>
      </c>
      <c r="F91" s="145" t="s">
        <v>446</v>
      </c>
      <c r="G91" s="144" t="s">
        <v>518</v>
      </c>
      <c r="H91" s="144"/>
      <c r="I91" s="145" t="s">
        <v>459</v>
      </c>
      <c r="J91" s="145" t="s">
        <v>632</v>
      </c>
    </row>
    <row r="92" ht="52.5" customHeight="1" outlineLevel="1" spans="1:10">
      <c r="A92" s="145" t="s">
        <v>391</v>
      </c>
      <c r="B92" s="145" t="s">
        <v>633</v>
      </c>
      <c r="C92" s="145" t="s">
        <v>443</v>
      </c>
      <c r="D92" s="145" t="s">
        <v>444</v>
      </c>
      <c r="E92" s="145" t="s">
        <v>618</v>
      </c>
      <c r="F92" s="145" t="s">
        <v>463</v>
      </c>
      <c r="G92" s="144" t="s">
        <v>62</v>
      </c>
      <c r="H92" s="144" t="s">
        <v>528</v>
      </c>
      <c r="I92" s="145" t="s">
        <v>448</v>
      </c>
      <c r="J92" s="145" t="s">
        <v>634</v>
      </c>
    </row>
    <row r="93" ht="52.5" customHeight="1" outlineLevel="1" spans="1:10">
      <c r="A93" s="145" t="s">
        <v>391</v>
      </c>
      <c r="B93" s="145" t="s">
        <v>633</v>
      </c>
      <c r="C93" s="145" t="s">
        <v>443</v>
      </c>
      <c r="D93" s="145" t="s">
        <v>476</v>
      </c>
      <c r="E93" s="145" t="s">
        <v>635</v>
      </c>
      <c r="F93" s="145" t="s">
        <v>446</v>
      </c>
      <c r="G93" s="144" t="s">
        <v>636</v>
      </c>
      <c r="H93" s="144" t="s">
        <v>465</v>
      </c>
      <c r="I93" s="145" t="s">
        <v>448</v>
      </c>
      <c r="J93" s="145" t="s">
        <v>637</v>
      </c>
    </row>
    <row r="94" ht="52.5" customHeight="1" outlineLevel="1" spans="1:10">
      <c r="A94" s="145" t="s">
        <v>391</v>
      </c>
      <c r="B94" s="145" t="s">
        <v>633</v>
      </c>
      <c r="C94" s="145" t="s">
        <v>443</v>
      </c>
      <c r="D94" s="145" t="s">
        <v>450</v>
      </c>
      <c r="E94" s="145" t="s">
        <v>451</v>
      </c>
      <c r="F94" s="145" t="s">
        <v>446</v>
      </c>
      <c r="G94" s="144" t="s">
        <v>452</v>
      </c>
      <c r="H94" s="144" t="s">
        <v>491</v>
      </c>
      <c r="I94" s="145" t="s">
        <v>448</v>
      </c>
      <c r="J94" s="145" t="s">
        <v>506</v>
      </c>
    </row>
    <row r="95" ht="52.5" customHeight="1" outlineLevel="1" spans="1:10">
      <c r="A95" s="145" t="s">
        <v>391</v>
      </c>
      <c r="B95" s="145" t="s">
        <v>633</v>
      </c>
      <c r="C95" s="145" t="s">
        <v>455</v>
      </c>
      <c r="D95" s="145" t="s">
        <v>456</v>
      </c>
      <c r="E95" s="145" t="s">
        <v>638</v>
      </c>
      <c r="F95" s="145" t="s">
        <v>446</v>
      </c>
      <c r="G95" s="144" t="s">
        <v>518</v>
      </c>
      <c r="H95" s="144"/>
      <c r="I95" s="145" t="s">
        <v>459</v>
      </c>
      <c r="J95" s="145" t="s">
        <v>639</v>
      </c>
    </row>
    <row r="96" ht="52.5" customHeight="1" outlineLevel="1" spans="1:10">
      <c r="A96" s="145" t="s">
        <v>385</v>
      </c>
      <c r="B96" s="145" t="s">
        <v>640</v>
      </c>
      <c r="C96" s="145" t="s">
        <v>443</v>
      </c>
      <c r="D96" s="145" t="s">
        <v>444</v>
      </c>
      <c r="E96" s="145" t="s">
        <v>641</v>
      </c>
      <c r="F96" s="145" t="s">
        <v>446</v>
      </c>
      <c r="G96" s="144" t="s">
        <v>63</v>
      </c>
      <c r="H96" s="144" t="s">
        <v>447</v>
      </c>
      <c r="I96" s="145" t="s">
        <v>448</v>
      </c>
      <c r="J96" s="145" t="s">
        <v>642</v>
      </c>
    </row>
    <row r="97" ht="52.5" customHeight="1" outlineLevel="1" spans="1:10">
      <c r="A97" s="145" t="s">
        <v>385</v>
      </c>
      <c r="B97" s="145" t="s">
        <v>640</v>
      </c>
      <c r="C97" s="145" t="s">
        <v>443</v>
      </c>
      <c r="D97" s="145" t="s">
        <v>444</v>
      </c>
      <c r="E97" s="145" t="s">
        <v>643</v>
      </c>
      <c r="F97" s="145" t="s">
        <v>446</v>
      </c>
      <c r="G97" s="144" t="s">
        <v>236</v>
      </c>
      <c r="H97" s="144" t="s">
        <v>465</v>
      </c>
      <c r="I97" s="145" t="s">
        <v>448</v>
      </c>
      <c r="J97" s="145" t="s">
        <v>644</v>
      </c>
    </row>
    <row r="98" ht="52.5" customHeight="1" outlineLevel="1" spans="1:10">
      <c r="A98" s="145" t="s">
        <v>385</v>
      </c>
      <c r="B98" s="145" t="s">
        <v>640</v>
      </c>
      <c r="C98" s="145" t="s">
        <v>443</v>
      </c>
      <c r="D98" s="145" t="s">
        <v>444</v>
      </c>
      <c r="E98" s="145" t="s">
        <v>645</v>
      </c>
      <c r="F98" s="145" t="s">
        <v>446</v>
      </c>
      <c r="G98" s="144" t="s">
        <v>515</v>
      </c>
      <c r="H98" s="144" t="s">
        <v>465</v>
      </c>
      <c r="I98" s="145" t="s">
        <v>448</v>
      </c>
      <c r="J98" s="145" t="s">
        <v>646</v>
      </c>
    </row>
    <row r="99" ht="52.5" customHeight="1" outlineLevel="1" spans="1:10">
      <c r="A99" s="145" t="s">
        <v>385</v>
      </c>
      <c r="B99" s="145" t="s">
        <v>640</v>
      </c>
      <c r="C99" s="145" t="s">
        <v>443</v>
      </c>
      <c r="D99" s="145" t="s">
        <v>450</v>
      </c>
      <c r="E99" s="145" t="s">
        <v>451</v>
      </c>
      <c r="F99" s="145" t="s">
        <v>446</v>
      </c>
      <c r="G99" s="144" t="s">
        <v>452</v>
      </c>
      <c r="H99" s="144" t="s">
        <v>491</v>
      </c>
      <c r="I99" s="145" t="s">
        <v>448</v>
      </c>
      <c r="J99" s="145" t="s">
        <v>506</v>
      </c>
    </row>
    <row r="100" ht="52.5" customHeight="1" outlineLevel="1" spans="1:10">
      <c r="A100" s="145" t="s">
        <v>385</v>
      </c>
      <c r="B100" s="145" t="s">
        <v>640</v>
      </c>
      <c r="C100" s="145" t="s">
        <v>455</v>
      </c>
      <c r="D100" s="145" t="s">
        <v>456</v>
      </c>
      <c r="E100" s="145" t="s">
        <v>647</v>
      </c>
      <c r="F100" s="145" t="s">
        <v>446</v>
      </c>
      <c r="G100" s="144" t="s">
        <v>518</v>
      </c>
      <c r="H100" s="144"/>
      <c r="I100" s="145" t="s">
        <v>459</v>
      </c>
      <c r="J100" s="145" t="s">
        <v>648</v>
      </c>
    </row>
    <row r="101" ht="52.5" customHeight="1" outlineLevel="1" spans="1:10">
      <c r="A101" s="145" t="s">
        <v>415</v>
      </c>
      <c r="B101" s="147" t="s">
        <v>649</v>
      </c>
      <c r="C101" s="145" t="s">
        <v>443</v>
      </c>
      <c r="D101" s="145" t="s">
        <v>444</v>
      </c>
      <c r="E101" s="145" t="s">
        <v>650</v>
      </c>
      <c r="F101" s="145" t="s">
        <v>463</v>
      </c>
      <c r="G101" s="144" t="s">
        <v>62</v>
      </c>
      <c r="H101" s="144" t="s">
        <v>469</v>
      </c>
      <c r="I101" s="145" t="s">
        <v>448</v>
      </c>
      <c r="J101" s="145" t="s">
        <v>651</v>
      </c>
    </row>
    <row r="102" ht="52.5" customHeight="1" outlineLevel="1" spans="1:10">
      <c r="A102" s="145" t="s">
        <v>415</v>
      </c>
      <c r="B102" s="145" t="s">
        <v>652</v>
      </c>
      <c r="C102" s="145" t="s">
        <v>443</v>
      </c>
      <c r="D102" s="145" t="s">
        <v>444</v>
      </c>
      <c r="E102" s="145" t="s">
        <v>653</v>
      </c>
      <c r="F102" s="145" t="s">
        <v>463</v>
      </c>
      <c r="G102" s="144" t="s">
        <v>60</v>
      </c>
      <c r="H102" s="144" t="s">
        <v>469</v>
      </c>
      <c r="I102" s="145" t="s">
        <v>448</v>
      </c>
      <c r="J102" s="145" t="s">
        <v>653</v>
      </c>
    </row>
    <row r="103" ht="52.5" customHeight="1" outlineLevel="1" spans="1:10">
      <c r="A103" s="145" t="s">
        <v>415</v>
      </c>
      <c r="B103" s="145" t="s">
        <v>652</v>
      </c>
      <c r="C103" s="145" t="s">
        <v>443</v>
      </c>
      <c r="D103" s="145" t="s">
        <v>444</v>
      </c>
      <c r="E103" s="145" t="s">
        <v>654</v>
      </c>
      <c r="F103" s="145" t="s">
        <v>463</v>
      </c>
      <c r="G103" s="144" t="s">
        <v>61</v>
      </c>
      <c r="H103" s="144" t="s">
        <v>475</v>
      </c>
      <c r="I103" s="145" t="s">
        <v>448</v>
      </c>
      <c r="J103" s="145" t="s">
        <v>655</v>
      </c>
    </row>
    <row r="104" ht="52.5" customHeight="1" outlineLevel="1" spans="1:10">
      <c r="A104" s="145" t="s">
        <v>415</v>
      </c>
      <c r="B104" s="145" t="s">
        <v>652</v>
      </c>
      <c r="C104" s="145" t="s">
        <v>443</v>
      </c>
      <c r="D104" s="145" t="s">
        <v>476</v>
      </c>
      <c r="E104" s="145" t="s">
        <v>656</v>
      </c>
      <c r="F104" s="145" t="s">
        <v>446</v>
      </c>
      <c r="G104" s="144" t="s">
        <v>657</v>
      </c>
      <c r="H104" s="144"/>
      <c r="I104" s="145" t="s">
        <v>459</v>
      </c>
      <c r="J104" s="145" t="s">
        <v>656</v>
      </c>
    </row>
    <row r="105" ht="52.5" customHeight="1" outlineLevel="1" spans="1:10">
      <c r="A105" s="145" t="s">
        <v>415</v>
      </c>
      <c r="B105" s="145" t="s">
        <v>652</v>
      </c>
      <c r="C105" s="145" t="s">
        <v>443</v>
      </c>
      <c r="D105" s="145" t="s">
        <v>476</v>
      </c>
      <c r="E105" s="145" t="s">
        <v>658</v>
      </c>
      <c r="F105" s="145" t="s">
        <v>446</v>
      </c>
      <c r="G105" s="144" t="s">
        <v>636</v>
      </c>
      <c r="H105" s="144" t="s">
        <v>465</v>
      </c>
      <c r="I105" s="145" t="s">
        <v>448</v>
      </c>
      <c r="J105" s="145" t="s">
        <v>658</v>
      </c>
    </row>
    <row r="106" ht="52.5" customHeight="1" outlineLevel="1" spans="1:10">
      <c r="A106" s="145" t="s">
        <v>415</v>
      </c>
      <c r="B106" s="145" t="s">
        <v>652</v>
      </c>
      <c r="C106" s="145" t="s">
        <v>443</v>
      </c>
      <c r="D106" s="145" t="s">
        <v>450</v>
      </c>
      <c r="E106" s="145" t="s">
        <v>480</v>
      </c>
      <c r="F106" s="145" t="s">
        <v>446</v>
      </c>
      <c r="G106" s="144" t="s">
        <v>452</v>
      </c>
      <c r="H106" s="144" t="s">
        <v>482</v>
      </c>
      <c r="I106" s="145" t="s">
        <v>448</v>
      </c>
      <c r="J106" s="145" t="s">
        <v>506</v>
      </c>
    </row>
    <row r="107" ht="52.5" customHeight="1" outlineLevel="1" spans="1:10">
      <c r="A107" s="145" t="s">
        <v>415</v>
      </c>
      <c r="B107" s="145" t="s">
        <v>652</v>
      </c>
      <c r="C107" s="145" t="s">
        <v>455</v>
      </c>
      <c r="D107" s="145" t="s">
        <v>456</v>
      </c>
      <c r="E107" s="145" t="s">
        <v>659</v>
      </c>
      <c r="F107" s="145" t="s">
        <v>446</v>
      </c>
      <c r="G107" s="144" t="s">
        <v>659</v>
      </c>
      <c r="H107" s="144"/>
      <c r="I107" s="145" t="s">
        <v>459</v>
      </c>
      <c r="J107" s="145" t="s">
        <v>659</v>
      </c>
    </row>
    <row r="108" ht="52.5" customHeight="1" outlineLevel="1" spans="1:10">
      <c r="A108" s="145" t="s">
        <v>415</v>
      </c>
      <c r="B108" s="145" t="s">
        <v>652</v>
      </c>
      <c r="C108" s="145" t="s">
        <v>455</v>
      </c>
      <c r="D108" s="145" t="s">
        <v>456</v>
      </c>
      <c r="E108" s="145" t="s">
        <v>660</v>
      </c>
      <c r="F108" s="145" t="s">
        <v>446</v>
      </c>
      <c r="G108" s="144" t="s">
        <v>508</v>
      </c>
      <c r="H108" s="144"/>
      <c r="I108" s="145" t="s">
        <v>459</v>
      </c>
      <c r="J108" s="145" t="s">
        <v>661</v>
      </c>
    </row>
    <row r="109" ht="52.5" customHeight="1" outlineLevel="1" spans="1:10">
      <c r="A109" s="145" t="s">
        <v>415</v>
      </c>
      <c r="B109" s="145" t="s">
        <v>652</v>
      </c>
      <c r="C109" s="145" t="s">
        <v>460</v>
      </c>
      <c r="D109" s="145" t="s">
        <v>461</v>
      </c>
      <c r="E109" s="145" t="s">
        <v>461</v>
      </c>
      <c r="F109" s="145" t="s">
        <v>463</v>
      </c>
      <c r="G109" s="144" t="s">
        <v>486</v>
      </c>
      <c r="H109" s="144" t="s">
        <v>465</v>
      </c>
      <c r="I109" s="145" t="s">
        <v>448</v>
      </c>
      <c r="J109" s="145" t="s">
        <v>461</v>
      </c>
    </row>
    <row r="110" ht="52.5" customHeight="1" outlineLevel="1" spans="1:10">
      <c r="A110" s="145" t="s">
        <v>381</v>
      </c>
      <c r="B110" s="145" t="s">
        <v>662</v>
      </c>
      <c r="C110" s="145" t="s">
        <v>443</v>
      </c>
      <c r="D110" s="145" t="s">
        <v>444</v>
      </c>
      <c r="E110" s="145" t="s">
        <v>663</v>
      </c>
      <c r="F110" s="145" t="s">
        <v>463</v>
      </c>
      <c r="G110" s="144" t="s">
        <v>64</v>
      </c>
      <c r="H110" s="144" t="s">
        <v>528</v>
      </c>
      <c r="I110" s="145" t="s">
        <v>448</v>
      </c>
      <c r="J110" s="145" t="s">
        <v>663</v>
      </c>
    </row>
    <row r="111" ht="52.5" customHeight="1" outlineLevel="1" spans="1:10">
      <c r="A111" s="145" t="s">
        <v>381</v>
      </c>
      <c r="B111" s="145" t="s">
        <v>664</v>
      </c>
      <c r="C111" s="145" t="s">
        <v>443</v>
      </c>
      <c r="D111" s="145" t="s">
        <v>444</v>
      </c>
      <c r="E111" s="145" t="s">
        <v>618</v>
      </c>
      <c r="F111" s="145" t="s">
        <v>463</v>
      </c>
      <c r="G111" s="144" t="s">
        <v>60</v>
      </c>
      <c r="H111" s="144" t="s">
        <v>528</v>
      </c>
      <c r="I111" s="145" t="s">
        <v>448</v>
      </c>
      <c r="J111" s="145" t="s">
        <v>618</v>
      </c>
    </row>
    <row r="112" ht="52.5" customHeight="1" outlineLevel="1" spans="1:10">
      <c r="A112" s="145" t="s">
        <v>381</v>
      </c>
      <c r="B112" s="145" t="s">
        <v>664</v>
      </c>
      <c r="C112" s="145" t="s">
        <v>443</v>
      </c>
      <c r="D112" s="145" t="s">
        <v>476</v>
      </c>
      <c r="E112" s="145" t="s">
        <v>635</v>
      </c>
      <c r="F112" s="145" t="s">
        <v>446</v>
      </c>
      <c r="G112" s="144" t="s">
        <v>636</v>
      </c>
      <c r="H112" s="144" t="s">
        <v>465</v>
      </c>
      <c r="I112" s="145" t="s">
        <v>448</v>
      </c>
      <c r="J112" s="145" t="s">
        <v>665</v>
      </c>
    </row>
    <row r="113" ht="52.5" customHeight="1" outlineLevel="1" spans="1:10">
      <c r="A113" s="145" t="s">
        <v>381</v>
      </c>
      <c r="B113" s="145" t="s">
        <v>664</v>
      </c>
      <c r="C113" s="145" t="s">
        <v>443</v>
      </c>
      <c r="D113" s="145" t="s">
        <v>450</v>
      </c>
      <c r="E113" s="145" t="s">
        <v>451</v>
      </c>
      <c r="F113" s="145" t="s">
        <v>446</v>
      </c>
      <c r="G113" s="144" t="s">
        <v>452</v>
      </c>
      <c r="H113" s="144" t="s">
        <v>491</v>
      </c>
      <c r="I113" s="145" t="s">
        <v>448</v>
      </c>
      <c r="J113" s="145" t="s">
        <v>454</v>
      </c>
    </row>
    <row r="114" ht="52.5" customHeight="1" outlineLevel="1" spans="1:10">
      <c r="A114" s="145" t="s">
        <v>381</v>
      </c>
      <c r="B114" s="145" t="s">
        <v>664</v>
      </c>
      <c r="C114" s="145" t="s">
        <v>455</v>
      </c>
      <c r="D114" s="145" t="s">
        <v>456</v>
      </c>
      <c r="E114" s="145" t="s">
        <v>666</v>
      </c>
      <c r="F114" s="145" t="s">
        <v>446</v>
      </c>
      <c r="G114" s="144" t="s">
        <v>667</v>
      </c>
      <c r="H114" s="144"/>
      <c r="I114" s="145" t="s">
        <v>459</v>
      </c>
      <c r="J114" s="145" t="s">
        <v>668</v>
      </c>
    </row>
    <row r="115" ht="52.5" customHeight="1" outlineLevel="1" spans="1:10">
      <c r="A115" s="145" t="s">
        <v>381</v>
      </c>
      <c r="B115" s="145" t="s">
        <v>664</v>
      </c>
      <c r="C115" s="145" t="s">
        <v>455</v>
      </c>
      <c r="D115" s="145" t="s">
        <v>456</v>
      </c>
      <c r="E115" s="145" t="s">
        <v>669</v>
      </c>
      <c r="F115" s="145" t="s">
        <v>446</v>
      </c>
      <c r="G115" s="144" t="s">
        <v>670</v>
      </c>
      <c r="H115" s="144"/>
      <c r="I115" s="145" t="s">
        <v>459</v>
      </c>
      <c r="J115" s="145" t="s">
        <v>669</v>
      </c>
    </row>
    <row r="116" ht="52.5" customHeight="1" outlineLevel="1" spans="1:10">
      <c r="A116" s="145" t="s">
        <v>381</v>
      </c>
      <c r="B116" s="145" t="s">
        <v>664</v>
      </c>
      <c r="C116" s="145" t="s">
        <v>460</v>
      </c>
      <c r="D116" s="145" t="s">
        <v>461</v>
      </c>
      <c r="E116" s="145" t="s">
        <v>498</v>
      </c>
      <c r="F116" s="145" t="s">
        <v>463</v>
      </c>
      <c r="G116" s="144" t="s">
        <v>486</v>
      </c>
      <c r="H116" s="144" t="s">
        <v>465</v>
      </c>
      <c r="I116" s="145" t="s">
        <v>448</v>
      </c>
      <c r="J116" s="145" t="s">
        <v>499</v>
      </c>
    </row>
    <row r="117" ht="52.5" customHeight="1" outlineLevel="1" spans="1:10">
      <c r="A117" s="145" t="s">
        <v>398</v>
      </c>
      <c r="B117" s="145" t="s">
        <v>671</v>
      </c>
      <c r="C117" s="145" t="s">
        <v>443</v>
      </c>
      <c r="D117" s="145" t="s">
        <v>444</v>
      </c>
      <c r="E117" s="145" t="s">
        <v>672</v>
      </c>
      <c r="F117" s="145" t="s">
        <v>446</v>
      </c>
      <c r="G117" s="144" t="s">
        <v>63</v>
      </c>
      <c r="H117" s="144" t="s">
        <v>475</v>
      </c>
      <c r="I117" s="145" t="s">
        <v>448</v>
      </c>
      <c r="J117" s="145" t="s">
        <v>673</v>
      </c>
    </row>
    <row r="118" ht="52.5" customHeight="1" outlineLevel="1" spans="1:10">
      <c r="A118" s="145" t="s">
        <v>398</v>
      </c>
      <c r="B118" s="145" t="s">
        <v>671</v>
      </c>
      <c r="C118" s="145" t="s">
        <v>455</v>
      </c>
      <c r="D118" s="145" t="s">
        <v>456</v>
      </c>
      <c r="E118" s="145" t="s">
        <v>674</v>
      </c>
      <c r="F118" s="145" t="s">
        <v>446</v>
      </c>
      <c r="G118" s="144" t="s">
        <v>675</v>
      </c>
      <c r="H118" s="144" t="s">
        <v>676</v>
      </c>
      <c r="I118" s="145" t="s">
        <v>448</v>
      </c>
      <c r="J118" s="145" t="s">
        <v>673</v>
      </c>
    </row>
    <row r="119" ht="52.5" customHeight="1" outlineLevel="1" spans="1:10">
      <c r="A119" s="145" t="s">
        <v>398</v>
      </c>
      <c r="B119" s="145" t="s">
        <v>671</v>
      </c>
      <c r="C119" s="145" t="s">
        <v>460</v>
      </c>
      <c r="D119" s="145" t="s">
        <v>461</v>
      </c>
      <c r="E119" s="145" t="s">
        <v>677</v>
      </c>
      <c r="F119" s="145" t="s">
        <v>463</v>
      </c>
      <c r="G119" s="144" t="s">
        <v>486</v>
      </c>
      <c r="H119" s="144" t="s">
        <v>465</v>
      </c>
      <c r="I119" s="145" t="s">
        <v>448</v>
      </c>
      <c r="J119" s="145" t="s">
        <v>678</v>
      </c>
    </row>
    <row r="120" ht="52.5" customHeight="1" outlineLevel="1" spans="1:10">
      <c r="A120" s="145" t="s">
        <v>398</v>
      </c>
      <c r="B120" s="145" t="s">
        <v>671</v>
      </c>
      <c r="C120" s="145" t="s">
        <v>679</v>
      </c>
      <c r="D120" s="145" t="s">
        <v>680</v>
      </c>
      <c r="E120" s="145" t="s">
        <v>681</v>
      </c>
      <c r="F120" s="145" t="s">
        <v>481</v>
      </c>
      <c r="G120" s="144" t="s">
        <v>675</v>
      </c>
      <c r="H120" s="144" t="s">
        <v>676</v>
      </c>
      <c r="I120" s="145" t="s">
        <v>448</v>
      </c>
      <c r="J120" s="145" t="s">
        <v>673</v>
      </c>
    </row>
    <row r="121" ht="52.5" customHeight="1" outlineLevel="1" spans="1:10">
      <c r="A121" s="145" t="s">
        <v>423</v>
      </c>
      <c r="B121" s="145" t="s">
        <v>682</v>
      </c>
      <c r="C121" s="145" t="s">
        <v>443</v>
      </c>
      <c r="D121" s="145" t="s">
        <v>444</v>
      </c>
      <c r="E121" s="145" t="s">
        <v>468</v>
      </c>
      <c r="F121" s="145" t="s">
        <v>463</v>
      </c>
      <c r="G121" s="144" t="s">
        <v>64</v>
      </c>
      <c r="H121" s="144" t="s">
        <v>469</v>
      </c>
      <c r="I121" s="145" t="s">
        <v>448</v>
      </c>
      <c r="J121" s="145" t="s">
        <v>468</v>
      </c>
    </row>
    <row r="122" ht="52.5" customHeight="1" outlineLevel="1" spans="1:10">
      <c r="A122" s="145" t="s">
        <v>423</v>
      </c>
      <c r="B122" s="145" t="s">
        <v>683</v>
      </c>
      <c r="C122" s="145" t="s">
        <v>443</v>
      </c>
      <c r="D122" s="145" t="s">
        <v>444</v>
      </c>
      <c r="E122" s="145" t="s">
        <v>684</v>
      </c>
      <c r="F122" s="145" t="s">
        <v>463</v>
      </c>
      <c r="G122" s="144" t="s">
        <v>62</v>
      </c>
      <c r="H122" s="144" t="s">
        <v>469</v>
      </c>
      <c r="I122" s="145" t="s">
        <v>448</v>
      </c>
      <c r="J122" s="145" t="s">
        <v>684</v>
      </c>
    </row>
    <row r="123" ht="52.5" customHeight="1" outlineLevel="1" spans="1:10">
      <c r="A123" s="145" t="s">
        <v>423</v>
      </c>
      <c r="B123" s="145" t="s">
        <v>683</v>
      </c>
      <c r="C123" s="145" t="s">
        <v>443</v>
      </c>
      <c r="D123" s="145" t="s">
        <v>444</v>
      </c>
      <c r="E123" s="145" t="s">
        <v>685</v>
      </c>
      <c r="F123" s="145" t="s">
        <v>446</v>
      </c>
      <c r="G123" s="144" t="s">
        <v>60</v>
      </c>
      <c r="H123" s="144" t="s">
        <v>469</v>
      </c>
      <c r="I123" s="145" t="s">
        <v>448</v>
      </c>
      <c r="J123" s="145" t="s">
        <v>685</v>
      </c>
    </row>
    <row r="124" ht="52.5" customHeight="1" outlineLevel="1" spans="1:10">
      <c r="A124" s="145" t="s">
        <v>423</v>
      </c>
      <c r="B124" s="145" t="s">
        <v>683</v>
      </c>
      <c r="C124" s="145" t="s">
        <v>443</v>
      </c>
      <c r="D124" s="145" t="s">
        <v>476</v>
      </c>
      <c r="E124" s="145" t="s">
        <v>686</v>
      </c>
      <c r="F124" s="145" t="s">
        <v>463</v>
      </c>
      <c r="G124" s="144" t="s">
        <v>464</v>
      </c>
      <c r="H124" s="144" t="s">
        <v>465</v>
      </c>
      <c r="I124" s="145" t="s">
        <v>448</v>
      </c>
      <c r="J124" s="145" t="s">
        <v>687</v>
      </c>
    </row>
    <row r="125" ht="52.5" customHeight="1" outlineLevel="1" spans="1:10">
      <c r="A125" s="145" t="s">
        <v>423</v>
      </c>
      <c r="B125" s="145" t="s">
        <v>683</v>
      </c>
      <c r="C125" s="145" t="s">
        <v>443</v>
      </c>
      <c r="D125" s="145" t="s">
        <v>476</v>
      </c>
      <c r="E125" s="145" t="s">
        <v>688</v>
      </c>
      <c r="F125" s="145" t="s">
        <v>463</v>
      </c>
      <c r="G125" s="144" t="s">
        <v>464</v>
      </c>
      <c r="H125" s="144" t="s">
        <v>465</v>
      </c>
      <c r="I125" s="145" t="s">
        <v>448</v>
      </c>
      <c r="J125" s="145" t="s">
        <v>689</v>
      </c>
    </row>
    <row r="126" ht="52.5" customHeight="1" outlineLevel="1" spans="1:10">
      <c r="A126" s="145" t="s">
        <v>423</v>
      </c>
      <c r="B126" s="145" t="s">
        <v>683</v>
      </c>
      <c r="C126" s="145" t="s">
        <v>443</v>
      </c>
      <c r="D126" s="145" t="s">
        <v>450</v>
      </c>
      <c r="E126" s="145" t="s">
        <v>480</v>
      </c>
      <c r="F126" s="145" t="s">
        <v>446</v>
      </c>
      <c r="G126" s="144" t="s">
        <v>452</v>
      </c>
      <c r="H126" s="144" t="s">
        <v>482</v>
      </c>
      <c r="I126" s="145" t="s">
        <v>448</v>
      </c>
      <c r="J126" s="145" t="s">
        <v>454</v>
      </c>
    </row>
    <row r="127" ht="52.5" customHeight="1" outlineLevel="1" spans="1:10">
      <c r="A127" s="145" t="s">
        <v>423</v>
      </c>
      <c r="B127" s="145" t="s">
        <v>683</v>
      </c>
      <c r="C127" s="145" t="s">
        <v>455</v>
      </c>
      <c r="D127" s="145" t="s">
        <v>456</v>
      </c>
      <c r="E127" s="145" t="s">
        <v>690</v>
      </c>
      <c r="F127" s="145" t="s">
        <v>446</v>
      </c>
      <c r="G127" s="144" t="s">
        <v>691</v>
      </c>
      <c r="H127" s="144"/>
      <c r="I127" s="145" t="s">
        <v>459</v>
      </c>
      <c r="J127" s="145" t="s">
        <v>691</v>
      </c>
    </row>
    <row r="128" ht="52.5" customHeight="1" outlineLevel="1" spans="1:10">
      <c r="A128" s="145" t="s">
        <v>423</v>
      </c>
      <c r="B128" s="145" t="s">
        <v>683</v>
      </c>
      <c r="C128" s="145" t="s">
        <v>460</v>
      </c>
      <c r="D128" s="145" t="s">
        <v>461</v>
      </c>
      <c r="E128" s="145" t="s">
        <v>547</v>
      </c>
      <c r="F128" s="145" t="s">
        <v>463</v>
      </c>
      <c r="G128" s="144" t="s">
        <v>486</v>
      </c>
      <c r="H128" s="144" t="s">
        <v>465</v>
      </c>
      <c r="I128" s="145" t="s">
        <v>448</v>
      </c>
      <c r="J128" s="145" t="s">
        <v>692</v>
      </c>
    </row>
    <row r="129" ht="52.5" customHeight="1" outlineLevel="1" spans="1:10">
      <c r="A129" s="145" t="s">
        <v>407</v>
      </c>
      <c r="B129" s="145" t="s">
        <v>693</v>
      </c>
      <c r="C129" s="145" t="s">
        <v>443</v>
      </c>
      <c r="D129" s="145" t="s">
        <v>444</v>
      </c>
      <c r="E129" s="145" t="s">
        <v>694</v>
      </c>
      <c r="F129" s="145" t="s">
        <v>463</v>
      </c>
      <c r="G129" s="144" t="s">
        <v>60</v>
      </c>
      <c r="H129" s="144" t="s">
        <v>469</v>
      </c>
      <c r="I129" s="145" t="s">
        <v>448</v>
      </c>
      <c r="J129" s="145" t="s">
        <v>694</v>
      </c>
    </row>
    <row r="130" ht="52.5" customHeight="1" outlineLevel="1" spans="1:10">
      <c r="A130" s="145" t="s">
        <v>407</v>
      </c>
      <c r="B130" s="145" t="s">
        <v>695</v>
      </c>
      <c r="C130" s="145" t="s">
        <v>443</v>
      </c>
      <c r="D130" s="145" t="s">
        <v>444</v>
      </c>
      <c r="E130" s="145" t="s">
        <v>696</v>
      </c>
      <c r="F130" s="145" t="s">
        <v>463</v>
      </c>
      <c r="G130" s="144" t="s">
        <v>60</v>
      </c>
      <c r="H130" s="144" t="s">
        <v>469</v>
      </c>
      <c r="I130" s="145" t="s">
        <v>448</v>
      </c>
      <c r="J130" s="145" t="s">
        <v>696</v>
      </c>
    </row>
    <row r="131" ht="52.5" customHeight="1" outlineLevel="1" spans="1:10">
      <c r="A131" s="145" t="s">
        <v>407</v>
      </c>
      <c r="B131" s="145" t="s">
        <v>695</v>
      </c>
      <c r="C131" s="145" t="s">
        <v>443</v>
      </c>
      <c r="D131" s="145" t="s">
        <v>450</v>
      </c>
      <c r="E131" s="145" t="s">
        <v>480</v>
      </c>
      <c r="F131" s="145" t="s">
        <v>446</v>
      </c>
      <c r="G131" s="144" t="s">
        <v>452</v>
      </c>
      <c r="H131" s="144" t="s">
        <v>596</v>
      </c>
      <c r="I131" s="145" t="s">
        <v>448</v>
      </c>
      <c r="J131" s="145" t="s">
        <v>506</v>
      </c>
    </row>
    <row r="132" ht="52.5" customHeight="1" outlineLevel="1" spans="1:10">
      <c r="A132" s="145" t="s">
        <v>407</v>
      </c>
      <c r="B132" s="145" t="s">
        <v>695</v>
      </c>
      <c r="C132" s="145" t="s">
        <v>455</v>
      </c>
      <c r="D132" s="145" t="s">
        <v>456</v>
      </c>
      <c r="E132" s="145" t="s">
        <v>697</v>
      </c>
      <c r="F132" s="145" t="s">
        <v>446</v>
      </c>
      <c r="G132" s="144" t="s">
        <v>698</v>
      </c>
      <c r="H132" s="144"/>
      <c r="I132" s="145" t="s">
        <v>459</v>
      </c>
      <c r="J132" s="145" t="s">
        <v>698</v>
      </c>
    </row>
    <row r="133" ht="52.5" customHeight="1" outlineLevel="1" spans="1:10">
      <c r="A133" s="145" t="s">
        <v>407</v>
      </c>
      <c r="B133" s="145" t="s">
        <v>695</v>
      </c>
      <c r="C133" s="145" t="s">
        <v>460</v>
      </c>
      <c r="D133" s="145" t="s">
        <v>461</v>
      </c>
      <c r="E133" s="145" t="s">
        <v>461</v>
      </c>
      <c r="F133" s="145" t="s">
        <v>463</v>
      </c>
      <c r="G133" s="144" t="s">
        <v>486</v>
      </c>
      <c r="H133" s="144" t="s">
        <v>465</v>
      </c>
      <c r="I133" s="145" t="s">
        <v>448</v>
      </c>
      <c r="J133" s="145" t="s">
        <v>461</v>
      </c>
    </row>
    <row r="134" ht="52.5" customHeight="1" outlineLevel="1" spans="1:10">
      <c r="A134" s="145" t="s">
        <v>429</v>
      </c>
      <c r="B134" s="145" t="s">
        <v>699</v>
      </c>
      <c r="C134" s="145" t="s">
        <v>443</v>
      </c>
      <c r="D134" s="145" t="s">
        <v>444</v>
      </c>
      <c r="E134" s="145" t="s">
        <v>468</v>
      </c>
      <c r="F134" s="145" t="s">
        <v>463</v>
      </c>
      <c r="G134" s="144" t="s">
        <v>63</v>
      </c>
      <c r="H134" s="144" t="s">
        <v>469</v>
      </c>
      <c r="I134" s="145" t="s">
        <v>448</v>
      </c>
      <c r="J134" s="145" t="s">
        <v>468</v>
      </c>
    </row>
    <row r="135" ht="52.5" customHeight="1" outlineLevel="1" spans="1:10">
      <c r="A135" s="145" t="s">
        <v>429</v>
      </c>
      <c r="B135" s="145" t="s">
        <v>700</v>
      </c>
      <c r="C135" s="145" t="s">
        <v>443</v>
      </c>
      <c r="D135" s="145" t="s">
        <v>444</v>
      </c>
      <c r="E135" s="145" t="s">
        <v>473</v>
      </c>
      <c r="F135" s="145" t="s">
        <v>463</v>
      </c>
      <c r="G135" s="144" t="s">
        <v>701</v>
      </c>
      <c r="H135" s="144" t="s">
        <v>475</v>
      </c>
      <c r="I135" s="145" t="s">
        <v>448</v>
      </c>
      <c r="J135" s="145" t="s">
        <v>702</v>
      </c>
    </row>
    <row r="136" ht="52.5" customHeight="1" outlineLevel="1" spans="1:10">
      <c r="A136" s="145" t="s">
        <v>429</v>
      </c>
      <c r="B136" s="145" t="s">
        <v>700</v>
      </c>
      <c r="C136" s="145" t="s">
        <v>443</v>
      </c>
      <c r="D136" s="145" t="s">
        <v>444</v>
      </c>
      <c r="E136" s="145" t="s">
        <v>703</v>
      </c>
      <c r="F136" s="145" t="s">
        <v>463</v>
      </c>
      <c r="G136" s="144" t="s">
        <v>60</v>
      </c>
      <c r="H136" s="144" t="s">
        <v>469</v>
      </c>
      <c r="I136" s="145" t="s">
        <v>448</v>
      </c>
      <c r="J136" s="145" t="s">
        <v>703</v>
      </c>
    </row>
    <row r="137" ht="52.5" customHeight="1" outlineLevel="1" spans="1:10">
      <c r="A137" s="145" t="s">
        <v>429</v>
      </c>
      <c r="B137" s="145" t="s">
        <v>700</v>
      </c>
      <c r="C137" s="145" t="s">
        <v>443</v>
      </c>
      <c r="D137" s="145" t="s">
        <v>476</v>
      </c>
      <c r="E137" s="145" t="s">
        <v>704</v>
      </c>
      <c r="F137" s="145" t="s">
        <v>463</v>
      </c>
      <c r="G137" s="144" t="s">
        <v>464</v>
      </c>
      <c r="H137" s="144" t="s">
        <v>465</v>
      </c>
      <c r="I137" s="145" t="s">
        <v>448</v>
      </c>
      <c r="J137" s="145" t="s">
        <v>705</v>
      </c>
    </row>
    <row r="138" ht="52.5" customHeight="1" outlineLevel="1" spans="1:10">
      <c r="A138" s="145" t="s">
        <v>429</v>
      </c>
      <c r="B138" s="145" t="s">
        <v>700</v>
      </c>
      <c r="C138" s="145" t="s">
        <v>443</v>
      </c>
      <c r="D138" s="145" t="s">
        <v>450</v>
      </c>
      <c r="E138" s="145" t="s">
        <v>480</v>
      </c>
      <c r="F138" s="145" t="s">
        <v>446</v>
      </c>
      <c r="G138" s="144" t="s">
        <v>452</v>
      </c>
      <c r="H138" s="144" t="s">
        <v>482</v>
      </c>
      <c r="I138" s="145" t="s">
        <v>448</v>
      </c>
      <c r="J138" s="145" t="s">
        <v>506</v>
      </c>
    </row>
    <row r="139" ht="52.5" customHeight="1" outlineLevel="1" spans="1:10">
      <c r="A139" s="145" t="s">
        <v>429</v>
      </c>
      <c r="B139" s="145" t="s">
        <v>700</v>
      </c>
      <c r="C139" s="145" t="s">
        <v>455</v>
      </c>
      <c r="D139" s="145" t="s">
        <v>456</v>
      </c>
      <c r="E139" s="145" t="s">
        <v>706</v>
      </c>
      <c r="F139" s="145" t="s">
        <v>463</v>
      </c>
      <c r="G139" s="144" t="s">
        <v>464</v>
      </c>
      <c r="H139" s="144" t="s">
        <v>465</v>
      </c>
      <c r="I139" s="145" t="s">
        <v>448</v>
      </c>
      <c r="J139" s="145" t="s">
        <v>707</v>
      </c>
    </row>
    <row r="140" ht="52.5" customHeight="1" outlineLevel="1" spans="1:10">
      <c r="A140" s="145" t="s">
        <v>429</v>
      </c>
      <c r="B140" s="145" t="s">
        <v>700</v>
      </c>
      <c r="C140" s="145" t="s">
        <v>460</v>
      </c>
      <c r="D140" s="145" t="s">
        <v>461</v>
      </c>
      <c r="E140" s="145" t="s">
        <v>547</v>
      </c>
      <c r="F140" s="145" t="s">
        <v>463</v>
      </c>
      <c r="G140" s="144" t="s">
        <v>486</v>
      </c>
      <c r="H140" s="144" t="s">
        <v>465</v>
      </c>
      <c r="I140" s="145" t="s">
        <v>448</v>
      </c>
      <c r="J140" s="145" t="s">
        <v>547</v>
      </c>
    </row>
    <row r="141" ht="52.5" customHeight="1" outlineLevel="1" spans="1:10">
      <c r="A141" s="145" t="s">
        <v>708</v>
      </c>
      <c r="B141" s="145" t="s">
        <v>709</v>
      </c>
      <c r="C141" s="145" t="s">
        <v>443</v>
      </c>
      <c r="D141" s="145" t="s">
        <v>444</v>
      </c>
      <c r="E141" s="145" t="s">
        <v>618</v>
      </c>
      <c r="F141" s="145" t="s">
        <v>463</v>
      </c>
      <c r="G141" s="144" t="s">
        <v>66</v>
      </c>
      <c r="H141" s="144" t="s">
        <v>528</v>
      </c>
      <c r="I141" s="145" t="s">
        <v>448</v>
      </c>
      <c r="J141" s="145" t="s">
        <v>618</v>
      </c>
    </row>
    <row r="142" ht="52.5" customHeight="1" outlineLevel="1" spans="1:10">
      <c r="A142" s="145" t="s">
        <v>708</v>
      </c>
      <c r="B142" s="145" t="s">
        <v>709</v>
      </c>
      <c r="C142" s="145" t="s">
        <v>443</v>
      </c>
      <c r="D142" s="145" t="s">
        <v>444</v>
      </c>
      <c r="E142" s="145" t="s">
        <v>710</v>
      </c>
      <c r="F142" s="145" t="s">
        <v>463</v>
      </c>
      <c r="G142" s="144" t="s">
        <v>68</v>
      </c>
      <c r="H142" s="144" t="s">
        <v>469</v>
      </c>
      <c r="I142" s="145" t="s">
        <v>448</v>
      </c>
      <c r="J142" s="145" t="s">
        <v>711</v>
      </c>
    </row>
    <row r="143" ht="52.5" customHeight="1" outlineLevel="1" spans="1:10">
      <c r="A143" s="145" t="s">
        <v>708</v>
      </c>
      <c r="B143" s="145" t="s">
        <v>709</v>
      </c>
      <c r="C143" s="145" t="s">
        <v>443</v>
      </c>
      <c r="D143" s="145" t="s">
        <v>444</v>
      </c>
      <c r="E143" s="145" t="s">
        <v>712</v>
      </c>
      <c r="F143" s="145" t="s">
        <v>463</v>
      </c>
      <c r="G143" s="144" t="s">
        <v>63</v>
      </c>
      <c r="H143" s="144" t="s">
        <v>567</v>
      </c>
      <c r="I143" s="145" t="s">
        <v>448</v>
      </c>
      <c r="J143" s="145" t="s">
        <v>712</v>
      </c>
    </row>
    <row r="144" ht="52.5" customHeight="1" outlineLevel="1" spans="1:10">
      <c r="A144" s="145" t="s">
        <v>708</v>
      </c>
      <c r="B144" s="145" t="s">
        <v>709</v>
      </c>
      <c r="C144" s="145" t="s">
        <v>443</v>
      </c>
      <c r="D144" s="145" t="s">
        <v>444</v>
      </c>
      <c r="E144" s="145" t="s">
        <v>713</v>
      </c>
      <c r="F144" s="145" t="s">
        <v>446</v>
      </c>
      <c r="G144" s="144" t="s">
        <v>62</v>
      </c>
      <c r="H144" s="144" t="s">
        <v>714</v>
      </c>
      <c r="I144" s="145" t="s">
        <v>448</v>
      </c>
      <c r="J144" s="145" t="s">
        <v>713</v>
      </c>
    </row>
    <row r="145" ht="52.5" customHeight="1" outlineLevel="1" spans="1:10">
      <c r="A145" s="145" t="s">
        <v>708</v>
      </c>
      <c r="B145" s="145" t="s">
        <v>709</v>
      </c>
      <c r="C145" s="145" t="s">
        <v>443</v>
      </c>
      <c r="D145" s="145" t="s">
        <v>476</v>
      </c>
      <c r="E145" s="145" t="s">
        <v>715</v>
      </c>
      <c r="F145" s="145" t="s">
        <v>463</v>
      </c>
      <c r="G145" s="144" t="s">
        <v>486</v>
      </c>
      <c r="H145" s="144" t="s">
        <v>465</v>
      </c>
      <c r="I145" s="145" t="s">
        <v>448</v>
      </c>
      <c r="J145" s="145" t="s">
        <v>716</v>
      </c>
    </row>
    <row r="146" ht="52.5" customHeight="1" outlineLevel="1" spans="1:10">
      <c r="A146" s="145" t="s">
        <v>708</v>
      </c>
      <c r="B146" s="145" t="s">
        <v>709</v>
      </c>
      <c r="C146" s="145" t="s">
        <v>443</v>
      </c>
      <c r="D146" s="145" t="s">
        <v>476</v>
      </c>
      <c r="E146" s="145" t="s">
        <v>717</v>
      </c>
      <c r="F146" s="145" t="s">
        <v>446</v>
      </c>
      <c r="G146" s="144" t="s">
        <v>718</v>
      </c>
      <c r="H146" s="144"/>
      <c r="I146" s="145" t="s">
        <v>459</v>
      </c>
      <c r="J146" s="145" t="s">
        <v>718</v>
      </c>
    </row>
    <row r="147" ht="52.5" customHeight="1" outlineLevel="1" spans="1:10">
      <c r="A147" s="145" t="s">
        <v>708</v>
      </c>
      <c r="B147" s="145" t="s">
        <v>709</v>
      </c>
      <c r="C147" s="145" t="s">
        <v>443</v>
      </c>
      <c r="D147" s="145" t="s">
        <v>450</v>
      </c>
      <c r="E147" s="145" t="s">
        <v>480</v>
      </c>
      <c r="F147" s="145" t="s">
        <v>446</v>
      </c>
      <c r="G147" s="144" t="s">
        <v>452</v>
      </c>
      <c r="H147" s="144" t="s">
        <v>482</v>
      </c>
      <c r="I147" s="145" t="s">
        <v>448</v>
      </c>
      <c r="J147" s="145" t="s">
        <v>506</v>
      </c>
    </row>
    <row r="148" ht="52.5" customHeight="1" outlineLevel="1" spans="1:10">
      <c r="A148" s="145" t="s">
        <v>708</v>
      </c>
      <c r="B148" s="145" t="s">
        <v>709</v>
      </c>
      <c r="C148" s="145" t="s">
        <v>455</v>
      </c>
      <c r="D148" s="145" t="s">
        <v>456</v>
      </c>
      <c r="E148" s="145" t="s">
        <v>719</v>
      </c>
      <c r="F148" s="145" t="s">
        <v>446</v>
      </c>
      <c r="G148" s="144" t="s">
        <v>720</v>
      </c>
      <c r="H148" s="144"/>
      <c r="I148" s="145" t="s">
        <v>459</v>
      </c>
      <c r="J148" s="145" t="s">
        <v>719</v>
      </c>
    </row>
    <row r="149" ht="52.5" customHeight="1" outlineLevel="1" spans="1:10">
      <c r="A149" s="145" t="s">
        <v>708</v>
      </c>
      <c r="B149" s="145" t="s">
        <v>709</v>
      </c>
      <c r="C149" s="145" t="s">
        <v>455</v>
      </c>
      <c r="D149" s="145" t="s">
        <v>456</v>
      </c>
      <c r="E149" s="145" t="s">
        <v>721</v>
      </c>
      <c r="F149" s="145" t="s">
        <v>446</v>
      </c>
      <c r="G149" s="144" t="s">
        <v>722</v>
      </c>
      <c r="H149" s="144"/>
      <c r="I149" s="145" t="s">
        <v>459</v>
      </c>
      <c r="J149" s="145" t="s">
        <v>721</v>
      </c>
    </row>
    <row r="150" ht="52.5" customHeight="1" outlineLevel="1" spans="1:10">
      <c r="A150" s="145" t="s">
        <v>708</v>
      </c>
      <c r="B150" s="145" t="s">
        <v>709</v>
      </c>
      <c r="C150" s="145" t="s">
        <v>455</v>
      </c>
      <c r="D150" s="145" t="s">
        <v>456</v>
      </c>
      <c r="E150" s="145" t="s">
        <v>723</v>
      </c>
      <c r="F150" s="145" t="s">
        <v>446</v>
      </c>
      <c r="G150" s="144" t="s">
        <v>724</v>
      </c>
      <c r="H150" s="144"/>
      <c r="I150" s="145" t="s">
        <v>459</v>
      </c>
      <c r="J150" s="145" t="s">
        <v>725</v>
      </c>
    </row>
    <row r="151" ht="52.5" customHeight="1" outlineLevel="1" spans="1:10">
      <c r="A151" s="145" t="s">
        <v>708</v>
      </c>
      <c r="B151" s="145" t="s">
        <v>709</v>
      </c>
      <c r="C151" s="145" t="s">
        <v>460</v>
      </c>
      <c r="D151" s="145" t="s">
        <v>461</v>
      </c>
      <c r="E151" s="145" t="s">
        <v>461</v>
      </c>
      <c r="F151" s="145" t="s">
        <v>463</v>
      </c>
      <c r="G151" s="144" t="s">
        <v>486</v>
      </c>
      <c r="H151" s="144" t="s">
        <v>465</v>
      </c>
      <c r="I151" s="145" t="s">
        <v>448</v>
      </c>
      <c r="J151" s="145" t="s">
        <v>461</v>
      </c>
    </row>
    <row r="152" ht="52.5" customHeight="1" outlineLevel="1" spans="1:10">
      <c r="A152" s="145" t="s">
        <v>409</v>
      </c>
      <c r="B152" s="145" t="s">
        <v>726</v>
      </c>
      <c r="C152" s="145" t="s">
        <v>443</v>
      </c>
      <c r="D152" s="145" t="s">
        <v>444</v>
      </c>
      <c r="E152" s="145" t="s">
        <v>727</v>
      </c>
      <c r="F152" s="145" t="s">
        <v>446</v>
      </c>
      <c r="G152" s="144" t="s">
        <v>636</v>
      </c>
      <c r="H152" s="144" t="s">
        <v>475</v>
      </c>
      <c r="I152" s="145" t="s">
        <v>448</v>
      </c>
      <c r="J152" s="145" t="s">
        <v>727</v>
      </c>
    </row>
    <row r="153" ht="52.5" customHeight="1" outlineLevel="1" spans="1:10">
      <c r="A153" s="145" t="s">
        <v>409</v>
      </c>
      <c r="B153" s="145" t="s">
        <v>728</v>
      </c>
      <c r="C153" s="145" t="s">
        <v>443</v>
      </c>
      <c r="D153" s="145" t="s">
        <v>444</v>
      </c>
      <c r="E153" s="145" t="s">
        <v>618</v>
      </c>
      <c r="F153" s="145" t="s">
        <v>463</v>
      </c>
      <c r="G153" s="144" t="s">
        <v>68</v>
      </c>
      <c r="H153" s="144" t="s">
        <v>528</v>
      </c>
      <c r="I153" s="145" t="s">
        <v>448</v>
      </c>
      <c r="J153" s="145" t="s">
        <v>618</v>
      </c>
    </row>
    <row r="154" ht="52.5" customHeight="1" outlineLevel="1" spans="1:10">
      <c r="A154" s="145" t="s">
        <v>409</v>
      </c>
      <c r="B154" s="145" t="s">
        <v>728</v>
      </c>
      <c r="C154" s="145" t="s">
        <v>443</v>
      </c>
      <c r="D154" s="145" t="s">
        <v>476</v>
      </c>
      <c r="E154" s="145" t="s">
        <v>729</v>
      </c>
      <c r="F154" s="145" t="s">
        <v>446</v>
      </c>
      <c r="G154" s="144" t="s">
        <v>636</v>
      </c>
      <c r="H154" s="144" t="s">
        <v>465</v>
      </c>
      <c r="I154" s="145" t="s">
        <v>448</v>
      </c>
      <c r="J154" s="145" t="s">
        <v>730</v>
      </c>
    </row>
    <row r="155" ht="52.5" customHeight="1" outlineLevel="1" spans="1:10">
      <c r="A155" s="145" t="s">
        <v>409</v>
      </c>
      <c r="B155" s="145" t="s">
        <v>728</v>
      </c>
      <c r="C155" s="145" t="s">
        <v>443</v>
      </c>
      <c r="D155" s="145" t="s">
        <v>450</v>
      </c>
      <c r="E155" s="145" t="s">
        <v>480</v>
      </c>
      <c r="F155" s="145" t="s">
        <v>446</v>
      </c>
      <c r="G155" s="144" t="s">
        <v>452</v>
      </c>
      <c r="H155" s="144" t="s">
        <v>482</v>
      </c>
      <c r="I155" s="145" t="s">
        <v>448</v>
      </c>
      <c r="J155" s="145" t="s">
        <v>506</v>
      </c>
    </row>
    <row r="156" ht="52.5" customHeight="1" outlineLevel="1" spans="1:10">
      <c r="A156" s="145" t="s">
        <v>409</v>
      </c>
      <c r="B156" s="145" t="s">
        <v>728</v>
      </c>
      <c r="C156" s="145" t="s">
        <v>455</v>
      </c>
      <c r="D156" s="145" t="s">
        <v>492</v>
      </c>
      <c r="E156" s="145" t="s">
        <v>731</v>
      </c>
      <c r="F156" s="145" t="s">
        <v>446</v>
      </c>
      <c r="G156" s="144" t="s">
        <v>732</v>
      </c>
      <c r="H156" s="144"/>
      <c r="I156" s="145" t="s">
        <v>459</v>
      </c>
      <c r="J156" s="145" t="s">
        <v>731</v>
      </c>
    </row>
    <row r="157" ht="52.5" customHeight="1" outlineLevel="1" spans="1:10">
      <c r="A157" s="145" t="s">
        <v>409</v>
      </c>
      <c r="B157" s="145" t="s">
        <v>728</v>
      </c>
      <c r="C157" s="145" t="s">
        <v>455</v>
      </c>
      <c r="D157" s="145" t="s">
        <v>456</v>
      </c>
      <c r="E157" s="145" t="s">
        <v>733</v>
      </c>
      <c r="F157" s="145" t="s">
        <v>446</v>
      </c>
      <c r="G157" s="144" t="s">
        <v>733</v>
      </c>
      <c r="H157" s="144"/>
      <c r="I157" s="145" t="s">
        <v>459</v>
      </c>
      <c r="J157" s="145" t="s">
        <v>734</v>
      </c>
    </row>
    <row r="158" ht="52.5" customHeight="1" outlineLevel="1" spans="1:10">
      <c r="A158" s="145" t="s">
        <v>409</v>
      </c>
      <c r="B158" s="145" t="s">
        <v>728</v>
      </c>
      <c r="C158" s="145" t="s">
        <v>460</v>
      </c>
      <c r="D158" s="145" t="s">
        <v>461</v>
      </c>
      <c r="E158" s="145" t="s">
        <v>461</v>
      </c>
      <c r="F158" s="145" t="s">
        <v>463</v>
      </c>
      <c r="G158" s="144" t="s">
        <v>486</v>
      </c>
      <c r="H158" s="144" t="s">
        <v>465</v>
      </c>
      <c r="I158" s="145" t="s">
        <v>448</v>
      </c>
      <c r="J158" s="145" t="s">
        <v>461</v>
      </c>
    </row>
  </sheetData>
  <mergeCells count="54">
    <mergeCell ref="A2:J2"/>
    <mergeCell ref="A3:E3"/>
    <mergeCell ref="A7:A10"/>
    <mergeCell ref="A11:A17"/>
    <mergeCell ref="A18:A22"/>
    <mergeCell ref="A23:A27"/>
    <mergeCell ref="A28:A31"/>
    <mergeCell ref="A32:A34"/>
    <mergeCell ref="A35:A40"/>
    <mergeCell ref="A41:A45"/>
    <mergeCell ref="A46:A54"/>
    <mergeCell ref="A55:A63"/>
    <mergeCell ref="A64:A67"/>
    <mergeCell ref="A68:A70"/>
    <mergeCell ref="A71:A74"/>
    <mergeCell ref="A75:A80"/>
    <mergeCell ref="A81:A86"/>
    <mergeCell ref="A87:A91"/>
    <mergeCell ref="A92:A95"/>
    <mergeCell ref="A96:A100"/>
    <mergeCell ref="A101:A109"/>
    <mergeCell ref="A110:A116"/>
    <mergeCell ref="A117:A120"/>
    <mergeCell ref="A121:A128"/>
    <mergeCell ref="A129:A133"/>
    <mergeCell ref="A134:A140"/>
    <mergeCell ref="A141:A151"/>
    <mergeCell ref="A152:A158"/>
    <mergeCell ref="B7:B10"/>
    <mergeCell ref="B11:B17"/>
    <mergeCell ref="B18:B22"/>
    <mergeCell ref="B23:B27"/>
    <mergeCell ref="B28:B31"/>
    <mergeCell ref="B32:B34"/>
    <mergeCell ref="B35:B40"/>
    <mergeCell ref="B41:B45"/>
    <mergeCell ref="B46:B54"/>
    <mergeCell ref="B55:B63"/>
    <mergeCell ref="B64:B67"/>
    <mergeCell ref="B68:B70"/>
    <mergeCell ref="B71:B74"/>
    <mergeCell ref="B75:B80"/>
    <mergeCell ref="B81:B86"/>
    <mergeCell ref="B87:B91"/>
    <mergeCell ref="B92:B95"/>
    <mergeCell ref="B96:B100"/>
    <mergeCell ref="B101:B109"/>
    <mergeCell ref="B110:B116"/>
    <mergeCell ref="B117:B120"/>
    <mergeCell ref="B121:B128"/>
    <mergeCell ref="B129:B133"/>
    <mergeCell ref="B134:B140"/>
    <mergeCell ref="B141:B151"/>
    <mergeCell ref="B152:B1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dcterms:created xsi:type="dcterms:W3CDTF">2026-02-27T03:12:00Z</dcterms:created>
  <dcterms:modified xsi:type="dcterms:W3CDTF">2026-03-19T12:48:07Z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BFEE7979A73F4F6BA0E10CFEC548BA9C_13</vt:lpwstr>
  </property>
  <property fmtid="{D5CDD505-2E9C-101B-9397-08002B2CF9AE}" pid="3" name="KSOProductBuildVer">
    <vt:lpwstr>2052-12.1.0.15336</vt:lpwstr>
  </property>
</Properties>
</file>