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5" activeTab="9"/>
  </bookViews>
  <sheets>
    <sheet name="2024年度部门整体支出绩效自评情况" sheetId="1" r:id="rId1"/>
    <sheet name="2024年度部门整体支出绩效自评表" sheetId="2" r:id="rId2"/>
    <sheet name="社区戒毒（康复）工作经费" sheetId="3" r:id="rId3"/>
    <sheet name="非税收入补助资金" sheetId="9" r:id="rId4"/>
    <sheet name="梁河县公安局芒东派出所禁毒工作经费" sheetId="10" r:id="rId5"/>
    <sheet name="城市智慧管理监控中心建设" sheetId="13" r:id="rId6"/>
    <sheet name="公安局大门重建" sheetId="11" r:id="rId7"/>
    <sheet name="梁河县看守所“铁桶工程”建设" sheetId="14" r:id="rId8"/>
    <sheet name="2024年春节慰问" sheetId="15" r:id="rId9"/>
    <sheet name="梁河县公安局遮岛派出所办案业务用房建设" sheetId="12"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<sst xmlns="http://schemas.openxmlformats.org/spreadsheetml/2006/main" count="984" uniqueCount="217">
  <si>
    <r>
      <rPr>
        <sz val="22"/>
        <color indexed="8"/>
        <rFont val="Times New Roman"/>
        <charset val="134"/>
      </rPr>
      <t>2024</t>
    </r>
    <r>
      <rPr>
        <sz val="22"/>
        <color indexed="8"/>
        <rFont val="宋体"/>
        <charset val="134"/>
      </rPr>
      <t>年度部门整体支出绩效自评情况</t>
    </r>
  </si>
  <si>
    <r>
      <rPr>
        <sz val="11"/>
        <color rgb="FF000000"/>
        <rFont val="宋体"/>
        <charset val="134"/>
      </rPr>
      <t>一、部门基本情况</t>
    </r>
  </si>
  <si>
    <r>
      <rPr>
        <sz val="11"/>
        <color rgb="FF000000"/>
        <rFont val="宋体"/>
        <charset val="134"/>
      </rPr>
      <t>（一）部门概况</t>
    </r>
  </si>
  <si>
    <r>
      <t>梁河县公安局是梁河县人民政府管理的行政职能部门，下设</t>
    </r>
    <r>
      <rPr>
        <sz val="11"/>
        <color rgb="FF000000"/>
        <rFont val="Times New Roman"/>
        <charset val="134"/>
      </rPr>
      <t>27</t>
    </r>
    <r>
      <rPr>
        <sz val="11"/>
        <color rgb="FF000000"/>
        <rFont val="宋体"/>
        <charset val="134"/>
      </rPr>
      <t>个职能股室，即：指挥中心、政工监督室、纪检督察室、警务保障室、法制室、刑侦大队、禁毒大队、反恐大队、治安大队、经侦大队、国保大队、网安大队、出入境管理大队、</t>
    </r>
    <r>
      <rPr>
        <sz val="11"/>
        <color rgb="FF000000"/>
        <rFont val="Times New Roman"/>
        <charset val="134"/>
      </rPr>
      <t>110</t>
    </r>
    <r>
      <rPr>
        <sz val="11"/>
        <color rgb="FF000000"/>
        <rFont val="宋体"/>
        <charset val="134"/>
      </rPr>
      <t>接处警队、特警大队、警察协会、禁毒办、</t>
    </r>
    <r>
      <rPr>
        <sz val="11"/>
        <color rgb="FF000000"/>
        <rFont val="Times New Roman"/>
        <charset val="134"/>
      </rPr>
      <t>9</t>
    </r>
    <r>
      <rPr>
        <sz val="11"/>
        <color rgb="FF000000"/>
        <rFont val="宋体"/>
        <charset val="134"/>
      </rPr>
      <t>个乡镇派出所。</t>
    </r>
  </si>
  <si>
    <r>
      <rPr>
        <sz val="11"/>
        <color rgb="FF000000"/>
        <rFont val="宋体"/>
        <charset val="134"/>
      </rPr>
      <t>（二）部门绩效目标的设立情况</t>
    </r>
  </si>
  <si>
    <r>
      <t>2024</t>
    </r>
    <r>
      <rPr>
        <sz val="11"/>
        <color rgb="FF000000"/>
        <rFont val="宋体"/>
        <charset val="134"/>
      </rPr>
      <t>年来，梁河县公安局在县委、县政府及州公安局的坚强领导下，始终坚持以习近平新时代中国特色社会主义思想为指导，认真贯彻党的十九大和十九届历次全会精神，坚持以人民为中心的发展思想，坚持稳中求进总基调，以党的二十大安保维稳为主线，以夏季治安整治</t>
    </r>
    <r>
      <rPr>
        <sz val="11"/>
        <color rgb="FF000000"/>
        <rFont val="Times New Roman"/>
        <charset val="134"/>
      </rPr>
      <t>“</t>
    </r>
    <r>
      <rPr>
        <sz val="11"/>
        <color rgb="FF000000"/>
        <rFont val="宋体"/>
        <charset val="134"/>
      </rPr>
      <t>百日行动</t>
    </r>
    <r>
      <rPr>
        <sz val="11"/>
        <color rgb="FF000000"/>
        <rFont val="Times New Roman"/>
        <charset val="134"/>
      </rPr>
      <t>”</t>
    </r>
    <r>
      <rPr>
        <sz val="11"/>
        <color rgb="FF000000"/>
        <rFont val="宋体"/>
        <charset val="134"/>
      </rPr>
      <t>、战时</t>
    </r>
    <r>
      <rPr>
        <sz val="11"/>
        <color rgb="FF000000"/>
        <rFont val="Times New Roman"/>
        <charset val="134"/>
      </rPr>
      <t>“</t>
    </r>
    <r>
      <rPr>
        <sz val="11"/>
        <color rgb="FF000000"/>
        <rFont val="宋体"/>
        <charset val="134"/>
      </rPr>
      <t>四项机制</t>
    </r>
    <r>
      <rPr>
        <sz val="11"/>
        <color rgb="FF000000"/>
        <rFont val="Times New Roman"/>
        <charset val="134"/>
      </rPr>
      <t>”</t>
    </r>
    <r>
      <rPr>
        <sz val="11"/>
        <color rgb="FF000000"/>
        <rFont val="宋体"/>
        <charset val="134"/>
      </rPr>
      <t>和</t>
    </r>
    <r>
      <rPr>
        <sz val="11"/>
        <color rgb="FF000000"/>
        <rFont val="Times New Roman"/>
        <charset val="134"/>
      </rPr>
      <t>“</t>
    </r>
    <r>
      <rPr>
        <sz val="11"/>
        <color rgb="FF000000"/>
        <rFont val="宋体"/>
        <charset val="134"/>
      </rPr>
      <t>双快</t>
    </r>
    <r>
      <rPr>
        <sz val="11"/>
        <color rgb="FF000000"/>
        <rFont val="Times New Roman"/>
        <charset val="134"/>
      </rPr>
      <t>”</t>
    </r>
    <r>
      <rPr>
        <sz val="11"/>
        <color rgb="FF000000"/>
        <rFont val="宋体"/>
        <charset val="134"/>
      </rPr>
      <t>警务机制为抓手，忠诚履行好维护国家政治安全、社会安定、人民安宁的新时代公安职责使命，确保了党的二十大期间辖区社会治安大局绝对稳定和绝对安全，保障了全县经济社会的平稳发展。</t>
    </r>
  </si>
  <si>
    <r>
      <rPr>
        <sz val="11"/>
        <color rgb="FF000000"/>
        <rFont val="宋体"/>
        <charset val="134"/>
      </rPr>
      <t>（三）部门整体收支情况</t>
    </r>
  </si>
  <si>
    <r>
      <t>2024</t>
    </r>
    <r>
      <rPr>
        <sz val="11"/>
        <rFont val="宋体"/>
        <charset val="134"/>
      </rPr>
      <t>年梁河县公安局总收入</t>
    </r>
    <r>
      <rPr>
        <sz val="11"/>
        <rFont val="Times New Roman"/>
        <charset val="134"/>
      </rPr>
      <t>51470776.82</t>
    </r>
    <r>
      <rPr>
        <sz val="11"/>
        <rFont val="宋体"/>
        <charset val="134"/>
      </rPr>
      <t>元；总支出</t>
    </r>
    <r>
      <rPr>
        <sz val="11"/>
        <rFont val="Times New Roman"/>
        <charset val="134"/>
      </rPr>
      <t>52047720.71</t>
    </r>
    <r>
      <rPr>
        <sz val="11"/>
        <rFont val="宋体"/>
        <charset val="134"/>
      </rPr>
      <t>元，其中基本支出</t>
    </r>
    <r>
      <rPr>
        <sz val="11"/>
        <rFont val="Times New Roman"/>
        <charset val="134"/>
      </rPr>
      <t>46414376.08</t>
    </r>
    <r>
      <rPr>
        <sz val="11"/>
        <rFont val="宋体"/>
        <charset val="134"/>
      </rPr>
      <t>元，项目支出</t>
    </r>
    <r>
      <rPr>
        <sz val="11"/>
        <rFont val="Times New Roman"/>
        <charset val="134"/>
      </rPr>
      <t>5633344.63</t>
    </r>
    <r>
      <rPr>
        <sz val="11"/>
        <rFont val="宋体"/>
        <charset val="134"/>
      </rPr>
      <t>元；年末结转结余</t>
    </r>
    <r>
      <rPr>
        <sz val="11"/>
        <rFont val="Times New Roman"/>
        <charset val="134"/>
      </rPr>
      <t>880151.5</t>
    </r>
    <r>
      <rPr>
        <sz val="11"/>
        <rFont val="宋体"/>
        <charset val="134"/>
      </rPr>
      <t>元。</t>
    </r>
  </si>
  <si>
    <r>
      <rPr>
        <sz val="11"/>
        <color rgb="FF000000"/>
        <rFont val="宋体"/>
        <charset val="134"/>
      </rPr>
      <t>（四）部门预算管理制度建设情况</t>
    </r>
  </si>
  <si>
    <t>《中华人民共和国会计法》、《中华人民共和国预算法》、《中华人民共和国政府采购法》、《行政单位会计制度》、《行政单位财务规则》、《会计基础工作规范》、《公安转移支付资金使用管理办法》、《公安机关财务管理办法（新）》</t>
  </si>
  <si>
    <r>
      <rPr>
        <sz val="11"/>
        <color rgb="FF000000"/>
        <rFont val="宋体"/>
        <charset val="134"/>
      </rPr>
      <t>（五）严控</t>
    </r>
    <r>
      <rPr>
        <sz val="11"/>
        <color rgb="FF000000"/>
        <rFont val="Times New Roman"/>
        <charset val="134"/>
      </rPr>
      <t>“</t>
    </r>
    <r>
      <rPr>
        <sz val="11"/>
        <color rgb="FF000000"/>
        <rFont val="宋体"/>
        <charset val="134"/>
      </rPr>
      <t>三公</t>
    </r>
    <r>
      <rPr>
        <sz val="11"/>
        <color rgb="FF000000"/>
        <rFont val="Times New Roman"/>
        <charset val="134"/>
      </rPr>
      <t>”</t>
    </r>
    <r>
      <rPr>
        <sz val="11"/>
        <color rgb="FF000000"/>
        <rFont val="宋体"/>
        <charset val="134"/>
      </rPr>
      <t>经费支出情况</t>
    </r>
  </si>
  <si>
    <r>
      <t>梁河县公安局部门</t>
    </r>
    <r>
      <rPr>
        <sz val="11"/>
        <rFont val="Times New Roman"/>
        <charset val="134"/>
      </rPr>
      <t>2024</t>
    </r>
    <r>
      <rPr>
        <sz val="11"/>
        <rFont val="宋体"/>
        <charset val="134"/>
      </rPr>
      <t>年度一般公共预算财政拨款</t>
    </r>
    <r>
      <rPr>
        <sz val="11"/>
        <rFont val="Times New Roman"/>
        <charset val="134"/>
      </rPr>
      <t>“</t>
    </r>
    <r>
      <rPr>
        <sz val="11"/>
        <rFont val="宋体"/>
        <charset val="134"/>
      </rPr>
      <t>三公</t>
    </r>
    <r>
      <rPr>
        <sz val="11"/>
        <rFont val="Times New Roman"/>
        <charset val="134"/>
      </rPr>
      <t>”</t>
    </r>
    <r>
      <rPr>
        <sz val="11"/>
        <rFont val="宋体"/>
        <charset val="134"/>
      </rPr>
      <t>经费支出年初预算为</t>
    </r>
    <r>
      <rPr>
        <sz val="11"/>
        <rFont val="Times New Roman"/>
        <charset val="134"/>
      </rPr>
      <t>295880</t>
    </r>
    <r>
      <rPr>
        <sz val="11"/>
        <rFont val="宋体"/>
        <charset val="134"/>
      </rPr>
      <t>元，支出决算为</t>
    </r>
    <r>
      <rPr>
        <sz val="11"/>
        <rFont val="Times New Roman"/>
        <charset val="134"/>
      </rPr>
      <t>994265.11</t>
    </r>
    <r>
      <rPr>
        <sz val="11"/>
        <rFont val="宋体"/>
        <charset val="134"/>
      </rPr>
      <t>元，完成年初预算的</t>
    </r>
    <r>
      <rPr>
        <sz val="11"/>
        <rFont val="Times New Roman"/>
        <charset val="134"/>
      </rPr>
      <t>336.04%</t>
    </r>
    <r>
      <rPr>
        <sz val="11"/>
        <rFont val="宋体"/>
        <charset val="134"/>
      </rPr>
      <t>。主要原因为</t>
    </r>
    <r>
      <rPr>
        <sz val="11"/>
        <rFont val="Times New Roman"/>
        <charset val="134"/>
      </rPr>
      <t>2024</t>
    </r>
    <r>
      <rPr>
        <sz val="11"/>
        <rFont val="宋体"/>
        <charset val="134"/>
      </rPr>
      <t>年新购警车</t>
    </r>
    <r>
      <rPr>
        <sz val="11"/>
        <rFont val="Times New Roman"/>
        <charset val="134"/>
      </rPr>
      <t>4</t>
    </r>
    <r>
      <rPr>
        <sz val="11"/>
        <rFont val="宋体"/>
        <charset val="134"/>
      </rPr>
      <t>辆，导致公务用车购置费增加。</t>
    </r>
  </si>
  <si>
    <r>
      <rPr>
        <sz val="11"/>
        <color rgb="FF000000"/>
        <rFont val="宋体"/>
        <charset val="134"/>
      </rPr>
      <t>二、绩效自评组织情况</t>
    </r>
  </si>
  <si>
    <r>
      <rPr>
        <sz val="11"/>
        <color rgb="FF000000"/>
        <rFont val="宋体"/>
        <charset val="134"/>
      </rPr>
      <t>（一）前期准备</t>
    </r>
  </si>
  <si>
    <r>
      <t>1.</t>
    </r>
    <r>
      <rPr>
        <sz val="11"/>
        <color rgb="FF000000"/>
        <rFont val="宋体"/>
        <charset val="134"/>
      </rPr>
      <t>组织部门召开绩效自评前期会议，成立自评工作小组，明确评价流程和标准，拟定自评方案；</t>
    </r>
    <r>
      <rPr>
        <sz val="11"/>
        <color rgb="FF000000"/>
        <rFont val="Times New Roman"/>
        <charset val="134"/>
      </rPr>
      <t>2.</t>
    </r>
    <r>
      <rPr>
        <sz val="11"/>
        <color rgb="FF000000"/>
        <rFont val="宋体"/>
        <charset val="134"/>
      </rPr>
      <t>根据决算批复的项目绩效目标，按照各业务部门分工，收集绩效目标实现程度、预算执行进度等数据资料。</t>
    </r>
  </si>
  <si>
    <r>
      <rPr>
        <sz val="11"/>
        <color rgb="FF000000"/>
        <rFont val="宋体"/>
        <charset val="134"/>
      </rPr>
      <t>（二）组织实施</t>
    </r>
  </si>
  <si>
    <r>
      <t>1.</t>
    </r>
    <r>
      <rPr>
        <sz val="11"/>
        <rFont val="宋体"/>
        <charset val="134"/>
      </rPr>
      <t>警务保障室提供资金到位及支出情况报表，确认支付进度情况；</t>
    </r>
    <r>
      <rPr>
        <sz val="11"/>
        <rFont val="Times New Roman"/>
        <charset val="134"/>
      </rPr>
      <t>2.</t>
    </r>
    <r>
      <rPr>
        <sz val="11"/>
        <rFont val="宋体"/>
        <charset val="134"/>
      </rPr>
      <t>各业务部门对项目开展评价分析，填写年度总体绩效目标、具体绩效指标完成情况，按照计算规则对各项指标进行自评；</t>
    </r>
    <r>
      <rPr>
        <sz val="11"/>
        <rFont val="Times New Roman"/>
        <charset val="134"/>
      </rPr>
      <t>3.</t>
    </r>
    <r>
      <rPr>
        <sz val="11"/>
        <rFont val="宋体"/>
        <charset val="134"/>
      </rPr>
      <t>办公室对各部门提供的工作任务完成情况进行汇总整理；</t>
    </r>
    <r>
      <rPr>
        <sz val="11"/>
        <rFont val="Times New Roman"/>
        <charset val="134"/>
      </rPr>
      <t>4.</t>
    </r>
    <r>
      <rPr>
        <sz val="11"/>
        <rFont val="宋体"/>
        <charset val="134"/>
      </rPr>
      <t>提交汇总评价供局领导班子讨论通过，形成正式报告反馈业务部门并报警务保障室。</t>
    </r>
  </si>
  <si>
    <r>
      <rPr>
        <sz val="11"/>
        <color rgb="FF000000"/>
        <rFont val="宋体"/>
        <charset val="134"/>
      </rPr>
      <t>三、评价情况分析及综合评价结论</t>
    </r>
  </si>
  <si>
    <r>
      <t>1.</t>
    </r>
    <r>
      <rPr>
        <sz val="11"/>
        <color rgb="FF000000"/>
        <rFont val="宋体"/>
        <charset val="134"/>
      </rPr>
      <t>综合评价情况：本次绩效评价从整体上看，部门整体支出项目管理规范，监督到位，政策执行较好，发挥了财政资金的使用效能，绩效目标达标较好，有效提升了道路交通安全环境，产生了较好的社会效益。</t>
    </r>
    <r>
      <rPr>
        <sz val="11"/>
        <color rgb="FF000000"/>
        <rFont val="Times New Roman"/>
        <charset val="134"/>
      </rPr>
      <t xml:space="preserve">
2.</t>
    </r>
    <r>
      <rPr>
        <sz val="11"/>
        <color rgb="FF000000"/>
        <rFont val="宋体"/>
        <charset val="134"/>
      </rPr>
      <t>评价结论：根据各项目绩效目标数据资料，对照项目绩效评价指标体系，梁河县公安局综合评价项目绩效得分对应级别为</t>
    </r>
    <r>
      <rPr>
        <sz val="11"/>
        <color rgb="FF000000"/>
        <rFont val="Times New Roman"/>
        <charset val="134"/>
      </rPr>
      <t>“</t>
    </r>
    <r>
      <rPr>
        <sz val="11"/>
        <color rgb="FF000000"/>
        <rFont val="宋体"/>
        <charset val="134"/>
      </rPr>
      <t>优</t>
    </r>
    <r>
      <rPr>
        <sz val="11"/>
        <color rgb="FF000000"/>
        <rFont val="Times New Roman"/>
        <charset val="134"/>
      </rPr>
      <t>”</t>
    </r>
    <r>
      <rPr>
        <sz val="11"/>
        <color rgb="FF000000"/>
        <rFont val="宋体"/>
        <charset val="134"/>
      </rPr>
      <t>。</t>
    </r>
  </si>
  <si>
    <r>
      <rPr>
        <sz val="11"/>
        <color rgb="FF000000"/>
        <rFont val="宋体"/>
        <charset val="134"/>
      </rPr>
      <t>四、存在的问题和整改情况</t>
    </r>
  </si>
  <si>
    <r>
      <t>问题：资金下达不及时，预算编制与实际支出项目存在差异，资金使用效益有待进一步提高，绩效目标设立不够明确、细化和量化。</t>
    </r>
    <r>
      <rPr>
        <sz val="11"/>
        <color rgb="FF000000"/>
        <rFont val="Times New Roman"/>
        <charset val="134"/>
      </rPr>
      <t xml:space="preserve">
</t>
    </r>
    <r>
      <rPr>
        <sz val="11"/>
        <color rgb="FF000000"/>
        <rFont val="宋体"/>
        <charset val="134"/>
      </rPr>
      <t>措施：积极与县财政协调资金，强化不可预见情况综合分析，合理确定绩效目标，进一步细化标准，提高绩效指标值的精细程度，制定更加完备的工作计划，对各项费用的开支做到事前预算，事后控制，使预算执行严格按照年初预算安排执行，不断提高部门预算和绩效管理水平。</t>
    </r>
  </si>
  <si>
    <r>
      <rPr>
        <sz val="11"/>
        <color rgb="FF000000"/>
        <rFont val="宋体"/>
        <charset val="134"/>
      </rPr>
      <t>五、绩效自评结果应用情况</t>
    </r>
  </si>
  <si>
    <t>通过绩效自评，反馈业务部门；同时强化评价结果运用，对好的给予支持，未实际目标或评价结果较差的必须在规定期间内进行整改调整。</t>
  </si>
  <si>
    <r>
      <rPr>
        <sz val="11"/>
        <color rgb="FF000000"/>
        <rFont val="宋体"/>
        <charset val="134"/>
      </rPr>
      <t>六、主要经验及做法</t>
    </r>
  </si>
  <si>
    <t>严格财经纪律，规范执法行为，加强内控管理，为项目部门支出管理发挥预期绩效提供了制度保障。</t>
  </si>
  <si>
    <r>
      <rPr>
        <sz val="11"/>
        <color rgb="FF000000"/>
        <rFont val="宋体"/>
        <charset val="134"/>
      </rPr>
      <t>七、其他需说明的情况</t>
    </r>
  </si>
  <si>
    <t>无</t>
  </si>
  <si>
    <t>2024年度部门整体支出绩效自评表</t>
  </si>
  <si>
    <t>基本信息</t>
  </si>
  <si>
    <t>部门
名称</t>
  </si>
  <si>
    <t>梁河县公安局</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</si>
  <si>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</si>
  <si>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</si>
  <si>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</si>
  <si>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</si>
  <si>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</si>
  <si>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</si>
  <si>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</si>
  <si>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</si>
  <si>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</si>
  <si>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</si>
  <si>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</si>
  <si>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</si>
  <si>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</si>
  <si>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</si>
  <si>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</si>
  <si>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</si>
  <si>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1.做好本部门（单位）人员经费保障，按规定落实民辅警、职工各项待遇，确保单位人员生活质量良好，支持部门正常履职。
2.平稳支出，保障单位正常运转，行使单位职能，根据上级考核方案及政府工作安排，按时按质完成各项工作任务。
3.实现辖区社会治安总体平稳，组织侦破危害国内安全案件和刑事、经济犯罪案件、打击信息网络违法犯罪，组织指导、监督相关重大侦查行动，协调处置相关重大案件、重大事件、重大治安灾害事故，抓好维稳安保工作，全力维护梁河县公共安全和社会稳定，。
4.加强民警辅警教育培训、全面提升工作效率和整体形象。从优待警，激发民辅警担当作为、干事创业的积极性、主动性、创造性。</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</si>
  <si>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</si>
  <si>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</si>
  <si>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</si>
  <si>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</si>
  <si>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</si>
  <si>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</si>
  <si>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</si>
  <si>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</si>
  <si>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</si>
  <si>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</si>
  <si>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</si>
  <si>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</si>
  <si>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舆情监测</t>
  </si>
  <si>
    <t>≥</t>
  </si>
  <si>
    <t>140条</t>
  </si>
  <si>
    <t>条</t>
  </si>
  <si>
    <t>舆情处理</t>
  </si>
  <si>
    <t>收戒戒毒学员</t>
  </si>
  <si>
    <t>150人</t>
  </si>
  <si>
    <t>人</t>
  </si>
  <si>
    <t>后疫情时代，吸毒人员有所减少</t>
  </si>
  <si>
    <t>应急处理演练次数</t>
  </si>
  <si>
    <t>10次</t>
  </si>
  <si>
    <t>次</t>
  </si>
  <si>
    <t>反恐活动宣传</t>
  </si>
  <si>
    <t>满足全县军、警、民兵日常</t>
  </si>
  <si>
    <t>=</t>
  </si>
  <si>
    <t>%</t>
  </si>
  <si>
    <t>满足辅警保障</t>
  </si>
  <si>
    <t>30人</t>
  </si>
  <si>
    <t>保证健康监测点的正常运行</t>
  </si>
  <si>
    <t>13个</t>
  </si>
  <si>
    <t>个</t>
  </si>
  <si>
    <t>疫情结束，卡点撤销</t>
  </si>
  <si>
    <t>保证民兵工资</t>
  </si>
  <si>
    <t>63人</t>
  </si>
  <si>
    <t>质量指标</t>
  </si>
  <si>
    <t>网络舆论空间规范化率</t>
  </si>
  <si>
    <t>收戒学员戒毒率</t>
  </si>
  <si>
    <t>隐患排查及时率</t>
  </si>
  <si>
    <t>突发事件处理及时率</t>
  </si>
  <si>
    <t>重点人员稳控率</t>
  </si>
  <si>
    <t>时效指标</t>
  </si>
  <si>
    <t>实施时间</t>
  </si>
  <si>
    <t>2023年1月至12月</t>
  </si>
  <si>
    <t>月</t>
  </si>
  <si>
    <t>效益指标</t>
  </si>
  <si>
    <t>社会效益指标</t>
  </si>
  <si>
    <t>监测网络舆情，处理涉县舆论，办理网民留言</t>
  </si>
  <si>
    <t>及时处理</t>
  </si>
  <si>
    <t>社会吸毒人员犯罪明显下降</t>
  </si>
  <si>
    <t>效果显著</t>
  </si>
  <si>
    <t>矛盾纠纷化解效果</t>
  </si>
  <si>
    <t>加强对涉恐人员摸排管控效果</t>
  </si>
  <si>
    <t>效果明显</t>
  </si>
  <si>
    <t>群体性事件下降幅度</t>
  </si>
  <si>
    <t>可持续影响指标</t>
  </si>
  <si>
    <t>全县舆情控制力提升</t>
  </si>
  <si>
    <t>长期</t>
  </si>
  <si>
    <t>网络舆情反映处置能力提升</t>
  </si>
  <si>
    <t>吸毒人员戒断巩固</t>
  </si>
  <si>
    <t>社会和谐稳定环境提升</t>
  </si>
  <si>
    <t>无影响社会的重点恐怖案件、事件发生</t>
  </si>
  <si>
    <t>持续为练兵、备战提供条件支撑</t>
  </si>
  <si>
    <t>满意度指标</t>
  </si>
  <si>
    <t>服务对象满意度指标</t>
  </si>
  <si>
    <t>社会公众满意度</t>
  </si>
  <si>
    <t>戒毒学员满意度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</si>
  <si>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</si>
  <si>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</si>
  <si>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</si>
  <si>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</si>
  <si>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社区戒毒（康复）工作经费</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</si>
  <si>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</si>
  <si>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</si>
  <si>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</si>
  <si>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</si>
  <si>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</si>
  <si>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</si>
  <si>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</si>
  <si>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</si>
  <si>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</si>
  <si>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</si>
  <si>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</si>
  <si>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</si>
  <si>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</si>
  <si>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</si>
  <si>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根据《德宏州人民政府关于全面开展社区戒毒和社区康复工作的实施意见》明确，县市人民政府每年安排不少于60万元（陇川县不少于40万元，梁河县不少于30万元）的社区戒毒（康复）工作补助和考核奖励经费，并列入财政预算。</t>
  </si>
  <si>
    <t>截止当前，在所学员戒毒率达到100%，社会吸毒人员犯罪率明显下降，戒毒学员复吸率降低，长期为吸毒人员戒断巩固，社会和谐稳定环境提升，戒毒学员满意度达到95%，社会公众满意度达到90%。</t>
  </si>
  <si>
    <t>年度指标值</t>
  </si>
  <si>
    <t>指标完成情况</t>
  </si>
  <si>
    <t>因财政资金下达不及时，下一步将积极与县财政协调资金。</t>
  </si>
  <si>
    <t>戒毒学员戒毒率</t>
  </si>
  <si>
    <t>项目实施时间</t>
  </si>
  <si>
    <t>＝</t>
  </si>
  <si>
    <t>2024年1月至12月</t>
  </si>
  <si>
    <t>成本指标</t>
  </si>
  <si>
    <t>项目控制预算额</t>
  </si>
  <si>
    <t>万元</t>
  </si>
  <si>
    <t>年</t>
  </si>
  <si>
    <t>戒毒学员复吸人数下降</t>
  </si>
  <si>
    <t>服务对象满意度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</si>
  <si>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</si>
  <si>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</si>
  <si>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</si>
  <si>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</si>
  <si>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非税收入补助资金</t>
  </si>
  <si>
    <t>弥补单位运行及业务经费不足，解决民辅警、职工垫支费用。高效推进公安机关各项工作，全力维护社会大局秩序稳定。</t>
  </si>
  <si>
    <t>弥补单位运行及业务经费不足，保障单位日常工作有序、高效开展，解决民辅警、职工垫支费用，提高服务对象满意度。</t>
  </si>
  <si>
    <t>日常工作完成率</t>
  </si>
  <si>
    <t>保障各项公安工作正常开展</t>
  </si>
  <si>
    <t>全力保障</t>
  </si>
  <si>
    <t>经费支出合规性</t>
  </si>
  <si>
    <t>合法合规</t>
  </si>
  <si>
    <t>经费支出及时性</t>
  </si>
  <si>
    <t>及时</t>
  </si>
  <si>
    <t>日</t>
  </si>
  <si>
    <t>不及时</t>
  </si>
  <si>
    <t>因财政资金下达不及时，下一步将积极与县财政协调项目资金，争取尽快完成支付。</t>
  </si>
  <si>
    <t>严格控制成本</t>
  </si>
  <si>
    <t>持续</t>
  </si>
  <si>
    <t>不超预算</t>
  </si>
  <si>
    <t>各类违法行为查处提高</t>
  </si>
  <si>
    <t>明显提高</t>
  </si>
  <si>
    <t>群众各项安全意识提升</t>
  </si>
  <si>
    <t>显著提升</t>
  </si>
  <si>
    <t>辖区治安稳定</t>
  </si>
  <si>
    <t>持续稳定</t>
  </si>
  <si>
    <t>合同对方满意度</t>
  </si>
  <si>
    <t>未按时支付合同价款，履约不及时导致偏差，下一步将积极与县财政协调项目资金。</t>
  </si>
  <si>
    <t>梁河县公安局芒东派出所禁毒工作经费</t>
  </si>
  <si>
    <t>强化涉恐报、预警研判、打击整治、应急处置等工作，严防发生严重暴力恐怖袭击事件；强化守边固边，坚决维护边境安全稳定；深入开展禁毒人民战争，有效打击毒品犯罪、遏制毒品蔓延趋势，境外毒品渗透、国内制贩毒品高发势头得到有力遏制，禁种铲毒工作成果进一步巩固；全民禁毒意识进一步增强。扎实开展命案积案攻坚和命案专项追逃，继续严厉打击整治“盗抢骗”、“黄赌毒”、电信诈骗等人民群众反映强烈的违法犯罪。维护全县社会大局稳定、促进社会公平正义、保障人民安居乐业。</t>
  </si>
  <si>
    <t>城市智慧管理监控中心建设</t>
  </si>
  <si>
    <t>整体系统建设有利于提升城市综合管理水平，提高设备使用率和覆盖面，促进地方经济社会发展。</t>
  </si>
  <si>
    <t>梁河县城市智慧管理监控中心建设</t>
  </si>
  <si>
    <t>已完成</t>
  </si>
  <si>
    <t>使用年度</t>
  </si>
  <si>
    <t>公安局大门重建</t>
  </si>
  <si>
    <t>在规定经费额度内，按时完成公安机关大门重建项目，建成符合公安职能要求、具备安全防护与形象展示功能的大门设施，提升整体安全防范水平与对外形象，保障警务工作有序开展。</t>
  </si>
  <si>
    <t>安全事故发生率</t>
  </si>
  <si>
    <t>无安全事故发生</t>
  </si>
  <si>
    <t>竣工验收合格率</t>
  </si>
  <si>
    <t>验收合格</t>
  </si>
  <si>
    <t>计划完工率</t>
  </si>
  <si>
    <t>已完工</t>
  </si>
  <si>
    <t>综合使用率</t>
  </si>
  <si>
    <t>使用年限</t>
  </si>
  <si>
    <t>持续使用</t>
  </si>
  <si>
    <t>受益人群满意度</t>
  </si>
  <si>
    <t>梁河县看守所“铁桶工程”建设</t>
  </si>
  <si>
    <t>为全面提升监所安全防范能力，不断深化“忠诚、平安、法治、文明、智慧、有为”的新时代监管工作，根据公安部监管局部署要求，全国公安监管场所统一实施以防误放、防脱逃、防自杀、防冲监暴狱、防牢头狱霸为重点的公安监所安全“铁桶工程”建设。根据公安部监管局的部署要求，2019年4月17日，结合全省公安监管场所实际，省公安厅下发《全省公安监所安全“铁通工程”建设工作实施方案》，要求全省公安监所务必在2019年年底完成“铁桶工程”建设。</t>
  </si>
  <si>
    <t>信息系统建设变更率</t>
  </si>
  <si>
    <t>已及时更新</t>
  </si>
  <si>
    <t>信息数据安全</t>
  </si>
  <si>
    <t>信息系统相关数据确保安全</t>
  </si>
  <si>
    <t>系统全年正常运行时长</t>
  </si>
  <si>
    <t>信息系统全年正常运行</t>
  </si>
  <si>
    <t>2024年春节慰问</t>
  </si>
  <si>
    <t>根据县委、县政府关于做好2023年春节期间慰问送温暖活动的工作部署，为贯彻落实从优待警的政策，充分体现县委、政府对广大民（辅）警、家属的关爱，认真组织开展2023年春节慰问活动。</t>
  </si>
  <si>
    <t>慰问部门数</t>
  </si>
  <si>
    <t>5个</t>
  </si>
  <si>
    <t>从优待警、暖警、爱警提升</t>
  </si>
  <si>
    <t>持续提升</t>
  </si>
  <si>
    <t>慰问部门满意度</t>
  </si>
  <si>
    <t>梁河县公安局遮岛派出所办案业务用房建设</t>
  </si>
  <si>
    <t>为支持梁河县重大项目建设，根据梁河县第十九届人民政府第19次常务会议决定“将遮岛派出所东南侧土地656.22平方米划用作德宏州梁河体育公园道路建设项目用地；涉及遮岛镇派出所划拨土地拆除原房屋后需重建的临时用房由县公安局负责建设，费用由县财政承担”。</t>
  </si>
  <si>
    <t>工程总量</t>
  </si>
  <si>
    <t>㎡</t>
  </si>
  <si>
    <t>办案场所利用率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</si>
</sst>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1"/>
      <color theme="1"/>
      <name val="等线"/>
      <charset val="134"/>
      <scheme val="minor"/>
    </font>
    <font>
      <sz val="11"/>
      <color theme="1"/>
      <name val="宋体"/>
      <charset val="134"/>
    </font>
    <font>
      <sz val="22"/>
      <color indexed="8"/>
      <name val="宋体"/>
      <charset val="134"/>
    </font>
    <font>
      <sz val="11"/>
      <color rgb="FF000000"/>
      <name val="宋体"/>
      <charset val="134"/>
    </font>
    <font>
      <sz val="11"/>
      <name val="宋体"/>
      <charset val="134"/>
    </font>
    <font>
      <sz val="11"/>
      <color indexed="8"/>
      <name val="宋体"/>
      <charset val="134"/>
    </font>
    <font>
      <sz val="10"/>
      <color rgb="FF000000"/>
      <name val="宋体"/>
      <charset val="134"/>
    </font>
    <font>
      <sz val="9.75"/>
      <color rgb="FF242B39"/>
      <name val="宋体"/>
      <charset val="134"/>
    </font>
    <font>
      <b/>
      <sz val="11"/>
      <color rgb="FF000000"/>
      <name val="宋体"/>
      <charset val="134"/>
    </font>
    <font>
      <sz val="11"/>
      <color rgb="FFFF0000"/>
      <name val="宋体"/>
      <charset val="134"/>
    </font>
    <font>
      <sz val="11"/>
      <color theme="1"/>
      <name val="Times New Roman"/>
      <charset val="134"/>
    </font>
    <font>
      <sz val="22"/>
      <color indexed="8"/>
      <name val="Times New Roman"/>
      <charset val="134"/>
    </font>
    <font>
      <sz val="11"/>
      <color indexed="8"/>
      <name val="Times New Roman"/>
      <charset val="134"/>
    </font>
    <font>
      <sz val="11"/>
      <color rgb="FF000000"/>
      <name val="Times New Roman"/>
      <charset val="134"/>
    </font>
    <font>
      <sz val="11"/>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5">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5"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6" borderId="11" applyNumberFormat="0" applyAlignment="0" applyProtection="0">
      <alignment vertical="center"/>
    </xf>
    <xf numFmtId="0" fontId="24" fillId="7" borderId="12" applyNumberFormat="0" applyAlignment="0" applyProtection="0">
      <alignment vertical="center"/>
    </xf>
    <xf numFmtId="0" fontId="25" fillId="7" borderId="11" applyNumberFormat="0" applyAlignment="0" applyProtection="0">
      <alignment vertical="center"/>
    </xf>
    <xf numFmtId="0" fontId="26" fillId="8"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cellStyleXfs>
  <cellXfs count="113">
    <xf numFmtId="0" fontId="0" fillId="0" borderId="0" xfId="0"/>
    <xf numFmtId="0" fontId="1" fillId="0" borderId="0" xfId="0" applyFont="1" applyAlignment="1">
      <alignment horizontal="center" vertical="center"/>
    </xf>
    <xf numFmtId="0" fontId="1" fillId="0" borderId="0" xfId="0" applyFont="1"/>
    <xf numFmtId="0" fontId="2" fillId="0" borderId="0" xfId="0" applyFont="1" applyFill="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49" fontId="4" fillId="2" borderId="3" xfId="56" applyNumberFormat="1" applyFont="1" applyFill="1" applyBorder="1" applyAlignment="1">
      <alignment horizontal="center" vertical="center" wrapText="1"/>
    </xf>
    <xf numFmtId="0" fontId="4" fillId="2" borderId="1" xfId="53" applyFont="1" applyFill="1" applyBorder="1" applyAlignment="1">
      <alignment horizontal="center" vertical="center" wrapText="1"/>
    </xf>
    <xf numFmtId="0" fontId="4" fillId="2" borderId="3" xfId="56" applyNumberFormat="1" applyFont="1" applyFill="1" applyBorder="1" applyAlignment="1">
      <alignment horizontal="center" vertical="center" wrapText="1"/>
    </xf>
    <xf numFmtId="49" fontId="3" fillId="2" borderId="1" xfId="55" applyNumberFormat="1" applyFont="1" applyFill="1" applyBorder="1" applyAlignment="1">
      <alignment horizontal="center" vertical="center" wrapText="1"/>
    </xf>
    <xf numFmtId="9" fontId="3" fillId="2" borderId="1" xfId="53" applyNumberFormat="1" applyFont="1" applyFill="1" applyBorder="1" applyAlignment="1">
      <alignment horizontal="center" vertical="center" wrapText="1"/>
    </xf>
    <xf numFmtId="0" fontId="5" fillId="2" borderId="1" xfId="53" applyNumberFormat="1" applyFont="1" applyFill="1" applyBorder="1" applyAlignment="1">
      <alignment horizontal="center" vertical="center" wrapText="1"/>
    </xf>
    <xf numFmtId="49" fontId="5" fillId="0" borderId="1" xfId="55" applyNumberFormat="1" applyFont="1" applyFill="1" applyBorder="1" applyAlignment="1">
      <alignment horizontal="center" vertical="center" wrapText="1"/>
    </xf>
    <xf numFmtId="0" fontId="4" fillId="0" borderId="1" xfId="53" applyFont="1" applyFill="1" applyBorder="1" applyAlignment="1">
      <alignment horizontal="center" vertical="center" wrapText="1"/>
    </xf>
    <xf numFmtId="0" fontId="5" fillId="0" borderId="1" xfId="53" applyFont="1" applyFill="1" applyBorder="1" applyAlignment="1">
      <alignment horizontal="center" vertical="center" wrapText="1"/>
    </xf>
    <xf numFmtId="49" fontId="3" fillId="0" borderId="1" xfId="55" applyNumberFormat="1" applyFont="1" applyFill="1" applyBorder="1" applyAlignment="1">
      <alignment horizontal="center" vertical="center" wrapText="1"/>
    </xf>
    <xf numFmtId="9" fontId="5" fillId="0" borderId="1" xfId="53" applyNumberFormat="1" applyFont="1" applyFill="1" applyBorder="1" applyAlignment="1">
      <alignment horizontal="center" vertical="center" wrapText="1"/>
    </xf>
    <xf numFmtId="0" fontId="5" fillId="0" borderId="1" xfId="53" applyNumberFormat="1" applyFont="1" applyFill="1" applyBorder="1" applyAlignment="1">
      <alignment horizontal="center" vertical="center" wrapText="1"/>
    </xf>
    <xf numFmtId="0" fontId="3" fillId="0" borderId="1" xfId="0" applyFont="1" applyBorder="1" applyAlignment="1">
      <alignment horizontal="center" wrapText="1"/>
    </xf>
    <xf numFmtId="0" fontId="6" fillId="0" borderId="0" xfId="0" applyFont="1" applyAlignment="1">
      <alignment wrapText="1"/>
    </xf>
    <xf numFmtId="0" fontId="6" fillId="0" borderId="0" xfId="0" applyFont="1" applyAlignment="1"/>
    <xf numFmtId="4" fontId="7" fillId="0" borderId="0" xfId="0" applyNumberFormat="1" applyFont="1"/>
    <xf numFmtId="49" fontId="3" fillId="2" borderId="1" xfId="55" applyNumberFormat="1" applyFont="1" applyFill="1" applyBorder="1" applyAlignment="1">
      <alignment horizontal="left" vertical="center" wrapText="1"/>
    </xf>
    <xf numFmtId="49" fontId="5" fillId="0" borderId="1" xfId="55" applyNumberFormat="1" applyFont="1" applyFill="1" applyBorder="1" applyAlignment="1">
      <alignment horizontal="left"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2" xfId="0" applyFont="1" applyFill="1" applyBorder="1" applyAlignment="1">
      <alignment horizontal="center" vertical="center" wrapText="1"/>
    </xf>
    <xf numFmtId="49" fontId="4" fillId="0" borderId="3" xfId="56" applyNumberFormat="1" applyFont="1" applyBorder="1" applyAlignment="1">
      <alignment horizontal="center" vertical="center" wrapText="1"/>
    </xf>
    <xf numFmtId="0" fontId="4" fillId="0" borderId="3" xfId="56" applyNumberFormat="1" applyFont="1" applyBorder="1" applyAlignment="1">
      <alignment horizontal="center" vertical="center" wrapText="1"/>
    </xf>
    <xf numFmtId="9" fontId="3" fillId="0" borderId="1" xfId="53" applyNumberFormat="1" applyFont="1" applyFill="1" applyBorder="1" applyAlignment="1">
      <alignment horizontal="center" vertical="center" wrapText="1"/>
    </xf>
    <xf numFmtId="49" fontId="3" fillId="0" borderId="1" xfId="55" applyNumberFormat="1" applyFont="1" applyFill="1" applyBorder="1" applyAlignment="1">
      <alignment horizontal="left" vertical="center" wrapText="1"/>
    </xf>
    <xf numFmtId="0" fontId="5" fillId="0" borderId="1" xfId="55" applyNumberFormat="1" applyFont="1" applyFill="1" applyBorder="1" applyAlignment="1">
      <alignment horizontal="center" vertical="center" wrapText="1"/>
    </xf>
    <xf numFmtId="9" fontId="5" fillId="0" borderId="1" xfId="55"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3" fillId="0" borderId="4" xfId="0" applyFont="1" applyBorder="1" applyAlignment="1">
      <alignment horizontal="center" vertical="center" wrapText="1"/>
    </xf>
    <xf numFmtId="0" fontId="5" fillId="2" borderId="1" xfId="53"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0" fontId="3" fillId="4" borderId="1" xfId="0" applyNumberFormat="1" applyFont="1" applyFill="1" applyBorder="1" applyAlignment="1">
      <alignment horizontal="center" vertical="center" wrapText="1"/>
    </xf>
    <xf numFmtId="0" fontId="5" fillId="0" borderId="1" xfId="51" applyFont="1" applyBorder="1" applyAlignment="1">
      <alignment horizontal="center" vertical="center" wrapText="1"/>
    </xf>
    <xf numFmtId="49"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9" fontId="5" fillId="0" borderId="1" xfId="51" applyNumberFormat="1" applyFont="1" applyBorder="1" applyAlignment="1">
      <alignment horizontal="center" vertical="center"/>
    </xf>
    <xf numFmtId="9" fontId="5" fillId="0" borderId="1" xfId="51" applyNumberFormat="1" applyFont="1" applyBorder="1" applyAlignment="1">
      <alignment horizontal="center" vertical="center" wrapText="1"/>
    </xf>
    <xf numFmtId="0" fontId="5" fillId="2" borderId="1" xfId="51" applyFont="1" applyFill="1" applyBorder="1" applyAlignment="1">
      <alignment horizontal="center" vertical="center" wrapText="1"/>
    </xf>
    <xf numFmtId="0" fontId="1" fillId="0" borderId="0" xfId="0" applyFont="1" applyAlignment="1">
      <alignment vertical="center"/>
    </xf>
    <xf numFmtId="0" fontId="1" fillId="0" borderId="0" xfId="0" applyNumberFormat="1" applyFont="1"/>
    <xf numFmtId="10" fontId="1" fillId="0" borderId="0" xfId="0" applyNumberFormat="1" applyFont="1"/>
    <xf numFmtId="0" fontId="2" fillId="0" borderId="0" xfId="0" applyNumberFormat="1" applyFont="1" applyFill="1" applyAlignment="1">
      <alignment horizontal="center"/>
    </xf>
    <xf numFmtId="0" fontId="8" fillId="0" borderId="1" xfId="0" applyFont="1" applyBorder="1" applyAlignment="1">
      <alignment horizontal="center" vertical="center"/>
    </xf>
    <xf numFmtId="0" fontId="8"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2"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3" borderId="1" xfId="0" applyNumberFormat="1" applyFont="1" applyFill="1" applyBorder="1" applyAlignment="1">
      <alignment horizontal="center" vertical="center"/>
    </xf>
    <xf numFmtId="0" fontId="3" fillId="0" borderId="1" xfId="0" applyNumberFormat="1" applyFont="1" applyBorder="1" applyAlignment="1">
      <alignment horizontal="left" vertical="center" wrapText="1"/>
    </xf>
    <xf numFmtId="0" fontId="3" fillId="0" borderId="5" xfId="0" applyFont="1" applyBorder="1" applyAlignment="1">
      <alignment horizontal="center" vertical="center"/>
    </xf>
    <xf numFmtId="0" fontId="3" fillId="0" borderId="5" xfId="0" applyNumberFormat="1" applyFont="1" applyBorder="1" applyAlignment="1">
      <alignment horizontal="center" vertical="center" wrapText="1"/>
    </xf>
    <xf numFmtId="0" fontId="4" fillId="0" borderId="6" xfId="62" applyFont="1" applyFill="1" applyBorder="1" applyAlignment="1">
      <alignment horizontal="center" vertical="center"/>
    </xf>
    <xf numFmtId="0" fontId="4" fillId="0" borderId="7" xfId="62" applyFont="1" applyFill="1" applyBorder="1" applyAlignment="1">
      <alignment horizontal="center" vertical="center"/>
    </xf>
    <xf numFmtId="0" fontId="4" fillId="0" borderId="1" xfId="63" applyFont="1" applyFill="1" applyBorder="1" applyAlignment="1">
      <alignment vertical="center"/>
    </xf>
    <xf numFmtId="49" fontId="5" fillId="0" borderId="1" xfId="57" applyNumberFormat="1" applyFont="1" applyFill="1" applyBorder="1" applyAlignment="1">
      <alignment horizontal="left" vertical="center" wrapText="1"/>
    </xf>
    <xf numFmtId="0" fontId="4" fillId="0" borderId="1" xfId="64" applyFont="1" applyFill="1" applyBorder="1" applyAlignment="1">
      <alignment horizontal="center" vertical="center"/>
    </xf>
    <xf numFmtId="49" fontId="5" fillId="0" borderId="1" xfId="59" applyNumberFormat="1" applyFont="1" applyFill="1" applyBorder="1" applyAlignment="1">
      <alignment vertical="center" wrapText="1"/>
    </xf>
    <xf numFmtId="0" fontId="1" fillId="0" borderId="1" xfId="0" applyFont="1" applyFill="1" applyBorder="1" applyAlignment="1">
      <alignment horizontal="center" vertical="center"/>
    </xf>
    <xf numFmtId="0" fontId="4" fillId="0" borderId="1" xfId="63" applyFont="1" applyFill="1" applyBorder="1" applyAlignment="1">
      <alignment vertical="center" wrapText="1"/>
    </xf>
    <xf numFmtId="9" fontId="4" fillId="0" borderId="1" xfId="64" applyNumberFormat="1" applyFont="1" applyFill="1" applyBorder="1" applyAlignment="1">
      <alignment horizontal="center" vertical="center"/>
    </xf>
    <xf numFmtId="9" fontId="4" fillId="0" borderId="1" xfId="72" applyNumberFormat="1" applyFont="1" applyFill="1" applyBorder="1" applyAlignment="1">
      <alignment horizontal="center" vertical="center"/>
    </xf>
    <xf numFmtId="0" fontId="4" fillId="0" borderId="1" xfId="72" applyFont="1" applyFill="1" applyBorder="1" applyAlignment="1">
      <alignment horizontal="center" vertical="center"/>
    </xf>
    <xf numFmtId="0" fontId="1" fillId="2" borderId="1" xfId="0" applyFont="1" applyFill="1" applyBorder="1" applyAlignment="1">
      <alignment horizontal="center" vertical="center"/>
    </xf>
    <xf numFmtId="49" fontId="5" fillId="0" borderId="1" xfId="58" applyNumberFormat="1" applyFont="1" applyFill="1" applyBorder="1" applyAlignment="1">
      <alignment horizontal="left" vertical="center" wrapText="1"/>
    </xf>
    <xf numFmtId="49" fontId="5" fillId="0" borderId="1" xfId="60" applyNumberFormat="1" applyFont="1" applyFill="1" applyBorder="1" applyAlignment="1">
      <alignment vertical="center" wrapText="1"/>
    </xf>
    <xf numFmtId="9" fontId="4" fillId="0" borderId="1" xfId="73" applyNumberFormat="1" applyFont="1" applyFill="1" applyBorder="1" applyAlignment="1">
      <alignment horizontal="center" vertical="center"/>
    </xf>
    <xf numFmtId="0" fontId="1" fillId="0" borderId="1" xfId="0" applyFont="1" applyFill="1" applyBorder="1" applyAlignment="1">
      <alignment vertical="center"/>
    </xf>
    <xf numFmtId="57" fontId="1" fillId="2" borderId="1" xfId="0" applyNumberFormat="1" applyFont="1" applyFill="1" applyBorder="1" applyAlignment="1">
      <alignment horizontal="center" vertical="center"/>
    </xf>
    <xf numFmtId="0" fontId="4" fillId="0" borderId="1" xfId="66" applyFont="1" applyFill="1" applyBorder="1" applyAlignment="1">
      <alignment vertical="center" wrapText="1"/>
    </xf>
    <xf numFmtId="0" fontId="4" fillId="0" borderId="1" xfId="67" applyFont="1" applyFill="1" applyBorder="1" applyAlignment="1">
      <alignment horizontal="center" vertical="center"/>
    </xf>
    <xf numFmtId="0" fontId="4" fillId="0" borderId="1" xfId="66" applyFont="1" applyFill="1" applyBorder="1" applyAlignment="1">
      <alignment vertical="center"/>
    </xf>
    <xf numFmtId="9" fontId="4" fillId="0" borderId="1" xfId="67" applyNumberFormat="1" applyFont="1" applyFill="1" applyBorder="1" applyAlignment="1">
      <alignment horizontal="center" vertical="center"/>
    </xf>
    <xf numFmtId="0" fontId="4" fillId="0" borderId="1" xfId="69" applyFont="1" applyFill="1" applyBorder="1" applyAlignment="1">
      <alignment vertical="center"/>
    </xf>
    <xf numFmtId="49" fontId="5" fillId="0" borderId="1" xfId="61" applyNumberFormat="1" applyFont="1" applyFill="1" applyBorder="1" applyAlignment="1">
      <alignment horizontal="left" vertical="center" wrapText="1"/>
    </xf>
    <xf numFmtId="9" fontId="4" fillId="0" borderId="1" xfId="70" applyNumberFormat="1" applyFont="1" applyFill="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NumberFormat="1" applyFont="1" applyAlignment="1">
      <alignment horizontal="left" vertical="center"/>
    </xf>
    <xf numFmtId="10" fontId="2" fillId="0" borderId="0" xfId="0" applyNumberFormat="1" applyFont="1" applyFill="1" applyAlignment="1">
      <alignment horizontal="center"/>
    </xf>
    <xf numFmtId="10" fontId="8" fillId="0" borderId="1" xfId="0" applyNumberFormat="1" applyFont="1" applyBorder="1" applyAlignment="1">
      <alignment horizontal="center" vertical="center"/>
    </xf>
    <xf numFmtId="10"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3" fillId="3" borderId="1" xfId="0" applyFont="1" applyFill="1" applyBorder="1" applyAlignment="1">
      <alignment horizontal="center" vertical="center"/>
    </xf>
    <xf numFmtId="10" fontId="3" fillId="0" borderId="1" xfId="0" applyNumberFormat="1" applyFont="1" applyBorder="1" applyAlignment="1">
      <alignment horizontal="left" vertical="center" wrapText="1"/>
    </xf>
    <xf numFmtId="0" fontId="4" fillId="0" borderId="1" xfId="62" applyFont="1" applyFill="1" applyBorder="1" applyAlignment="1">
      <alignment horizontal="center" vertical="center"/>
    </xf>
    <xf numFmtId="10" fontId="6" fillId="0" borderId="0" xfId="0" applyNumberFormat="1" applyFont="1" applyAlignment="1">
      <alignment horizontal="left" vertical="center"/>
    </xf>
    <xf numFmtId="0" fontId="10" fillId="0" borderId="0" xfId="0" applyFont="1" applyAlignment="1">
      <alignment horizontal="left" vertical="center"/>
    </xf>
    <xf numFmtId="0" fontId="10" fillId="0" borderId="0" xfId="0" applyFont="1"/>
    <xf numFmtId="0" fontId="11" fillId="0" borderId="0" xfId="0" applyFont="1" applyFill="1" applyAlignment="1">
      <alignment horizontal="center"/>
    </xf>
    <xf numFmtId="0" fontId="12" fillId="0" borderId="0" xfId="0" applyFont="1" applyFill="1" applyAlignment="1">
      <alignment horizontal="center"/>
    </xf>
    <xf numFmtId="0" fontId="13" fillId="0" borderId="1" xfId="0" applyFont="1" applyBorder="1" applyAlignment="1">
      <alignment horizontal="left" vertical="center" wrapText="1"/>
    </xf>
    <xf numFmtId="0" fontId="3"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4" fillId="0" borderId="1" xfId="0" applyFont="1" applyBorder="1" applyAlignment="1">
      <alignment horizontal="justify" vertical="center" wrapText="1"/>
    </xf>
    <xf numFmtId="10" fontId="10" fillId="0" borderId="0" xfId="0" applyNumberFormat="1" applyFont="1" applyAlignment="1">
      <alignment horizontal="left" vertical="center"/>
    </xf>
    <xf numFmtId="0" fontId="1" fillId="0" borderId="1" xfId="0" applyFont="1" applyBorder="1" applyAlignment="1">
      <alignment horizontal="justify" vertical="center"/>
    </xf>
  </cellXfs>
  <cellStyles count="7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14" xfId="51"/>
    <cellStyle name="常规 15" xfId="52"/>
    <cellStyle name="常规 2" xfId="53"/>
    <cellStyle name="常规 28" xfId="54"/>
    <cellStyle name="常规 3" xfId="55"/>
    <cellStyle name="常规 3 2" xfId="56"/>
    <cellStyle name="常规 3 38" xfId="57"/>
    <cellStyle name="常规 3 39" xfId="58"/>
    <cellStyle name="常规 3 40" xfId="59"/>
    <cellStyle name="常规 3 41" xfId="60"/>
    <cellStyle name="常规 3 48" xfId="61"/>
    <cellStyle name="常规 36" xfId="62"/>
    <cellStyle name="常规 37" xfId="63"/>
    <cellStyle name="常规 38" xfId="64"/>
    <cellStyle name="常规 43" xfId="65"/>
    <cellStyle name="常规 44" xfId="66"/>
    <cellStyle name="常规 45" xfId="67"/>
    <cellStyle name="常规 46" xfId="68"/>
    <cellStyle name="常规 47" xfId="69"/>
    <cellStyle name="常规 48" xfId="70"/>
    <cellStyle name="常规 5" xfId="71"/>
    <cellStyle name="常规 50" xfId="72"/>
    <cellStyle name="常规 51" xfId="73"/>
    <cellStyle name="常规 9" xfId="7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13"/>
  <sheetViews>
    <sheetView topLeftCell="A8" workbookViewId="0">
      <selection activeCell="C2" sqref="C$1:C$1048576"/>
    </sheetView>
  </sheetViews>
  <sheetFormatPr defaultColWidth="9" defaultRowHeight="15" outlineLevelCol="3"/>
  <cols>
    <col min="1" max="1" width="22.125" style="103" customWidth="1"/>
    <col min="2" max="2" width="33.375" style="103" customWidth="1"/>
    <col min="3" max="3" width="89.375" style="103" customWidth="1"/>
    <col min="4" max="4" width="12.625" style="103"/>
    <col min="5" max="16384" width="9" style="103"/>
  </cols>
  <sheetData>
    <row r="1" ht="27.75" spans="1:3">
      <c r="A1" s="104" t="s">
        <v>0</v>
      </c>
      <c r="B1" s="104"/>
      <c r="C1" s="105"/>
    </row>
    <row r="2" s="102" customFormat="1" ht="66.95" customHeight="1" spans="1:3">
      <c r="A2" s="106" t="s">
        <v>1</v>
      </c>
      <c r="B2" s="106" t="s">
        <v>2</v>
      </c>
      <c r="C2" s="107" t="s">
        <v>3</v>
      </c>
    </row>
    <row r="3" s="102" customFormat="1" ht="90" customHeight="1" spans="1:3">
      <c r="A3" s="106"/>
      <c r="B3" s="106" t="s">
        <v>4</v>
      </c>
      <c r="C3" s="108" t="s">
        <v>5</v>
      </c>
    </row>
    <row r="4" s="102" customFormat="1" ht="66.95" customHeight="1" spans="1:3">
      <c r="A4" s="106"/>
      <c r="B4" s="106" t="s">
        <v>6</v>
      </c>
      <c r="C4" s="109" t="s">
        <v>7</v>
      </c>
    </row>
    <row r="5" s="102" customFormat="1" ht="66.95" customHeight="1" spans="1:3">
      <c r="A5" s="106"/>
      <c r="B5" s="106" t="s">
        <v>8</v>
      </c>
      <c r="C5" s="107" t="s">
        <v>9</v>
      </c>
    </row>
    <row r="6" s="102" customFormat="1" ht="66.95" customHeight="1" spans="1:4">
      <c r="A6" s="106"/>
      <c r="B6" s="106" t="s">
        <v>10</v>
      </c>
      <c r="C6" s="110" t="s">
        <v>11</v>
      </c>
      <c r="D6" s="111"/>
    </row>
    <row r="7" s="102" customFormat="1" ht="66.95" customHeight="1" spans="1:3">
      <c r="A7" s="106" t="s">
        <v>12</v>
      </c>
      <c r="B7" s="106" t="s">
        <v>13</v>
      </c>
      <c r="C7" s="108" t="s">
        <v>14</v>
      </c>
    </row>
    <row r="8" s="102" customFormat="1" ht="81" customHeight="1" spans="1:3">
      <c r="A8" s="106"/>
      <c r="B8" s="106" t="s">
        <v>15</v>
      </c>
      <c r="C8" s="109" t="s">
        <v>16</v>
      </c>
    </row>
    <row r="9" s="102" customFormat="1" ht="84" customHeight="1" spans="1:3">
      <c r="A9" s="106" t="s">
        <v>17</v>
      </c>
      <c r="B9" s="106"/>
      <c r="C9" s="108" t="s">
        <v>18</v>
      </c>
    </row>
    <row r="10" s="102" customFormat="1" ht="95.1" customHeight="1" spans="1:3">
      <c r="A10" s="106" t="s">
        <v>19</v>
      </c>
      <c r="B10" s="106"/>
      <c r="C10" s="107" t="s">
        <v>20</v>
      </c>
    </row>
    <row r="11" s="102" customFormat="1" ht="66.95" customHeight="1" spans="1:3">
      <c r="A11" s="106" t="s">
        <v>21</v>
      </c>
      <c r="B11" s="106"/>
      <c r="C11" s="107" t="s">
        <v>22</v>
      </c>
    </row>
    <row r="12" s="102" customFormat="1" ht="66.95" customHeight="1" spans="1:3">
      <c r="A12" s="106" t="s">
        <v>23</v>
      </c>
      <c r="B12" s="106"/>
      <c r="C12" s="107" t="s">
        <v>24</v>
      </c>
    </row>
    <row r="13" s="102" customFormat="1" ht="66.95" customHeight="1" spans="1:3">
      <c r="A13" s="106" t="s">
        <v>25</v>
      </c>
      <c r="B13" s="106"/>
      <c r="C13" s="112"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L22"/>
  <sheetViews>
    <sheetView tabSelected="1" topLeftCell="A4" workbookViewId="0">
      <selection activeCell="K14" sqref="K14"/>
    </sheetView>
  </sheetViews>
  <sheetFormatPr defaultColWidth="9" defaultRowHeight="13.5"/>
  <cols>
    <col min="1" max="1" width="11.5" style="2" customWidth="1"/>
    <col min="2" max="2" width="21.25" style="2" customWidth="1"/>
    <col min="3" max="3" width="32.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118</v>
      </c>
      <c r="B1" s="3"/>
      <c r="C1" s="3"/>
      <c r="D1" s="3"/>
      <c r="E1" s="3"/>
      <c r="F1" s="3"/>
      <c r="G1" s="3"/>
      <c r="H1" s="3"/>
      <c r="I1" s="3"/>
      <c r="J1" s="3"/>
    </row>
    <row r="2" ht="26.1" customHeight="1" spans="1:10">
      <c r="A2" s="4" t="s">
        <v>119</v>
      </c>
      <c r="B2" s="4" t="s">
        <v>212</v>
      </c>
      <c r="C2" s="4"/>
      <c r="D2" s="4"/>
      <c r="E2" s="4"/>
      <c r="F2" s="4"/>
      <c r="G2" s="4"/>
      <c r="H2" s="4"/>
      <c r="I2" s="4"/>
      <c r="J2" s="4"/>
    </row>
    <row r="3" ht="26.1" customHeight="1" spans="1:10">
      <c r="A3" s="4" t="s">
        <v>121</v>
      </c>
      <c r="B3" s="4" t="s">
        <v>30</v>
      </c>
      <c r="C3" s="4"/>
      <c r="D3" s="4"/>
      <c r="E3" s="5" t="s">
        <v>122</v>
      </c>
      <c r="F3" s="4" t="s">
        <v>30</v>
      </c>
      <c r="G3" s="4"/>
      <c r="H3" s="4"/>
      <c r="I3" s="4"/>
      <c r="J3" s="4"/>
    </row>
    <row r="4" ht="36.95" customHeight="1" spans="1:10">
      <c r="A4" s="6" t="s">
        <v>123</v>
      </c>
      <c r="B4" s="7"/>
      <c r="C4" s="8" t="s">
        <v>33</v>
      </c>
      <c r="D4" s="8" t="s">
        <v>124</v>
      </c>
      <c r="E4" s="8" t="s">
        <v>125</v>
      </c>
      <c r="F4" s="6" t="s">
        <v>126</v>
      </c>
      <c r="G4" s="6"/>
      <c r="H4" s="6" t="s">
        <v>127</v>
      </c>
      <c r="I4" s="6" t="s">
        <v>128</v>
      </c>
      <c r="J4" s="6"/>
    </row>
    <row r="5" ht="30.95" customHeight="1" spans="1:10">
      <c r="A5" s="6"/>
      <c r="B5" s="6" t="s">
        <v>40</v>
      </c>
      <c r="C5" s="6">
        <v>30</v>
      </c>
      <c r="D5" s="6">
        <v>7.5</v>
      </c>
      <c r="E5" s="6">
        <v>7.5</v>
      </c>
      <c r="F5" s="6">
        <v>10</v>
      </c>
      <c r="G5" s="6"/>
      <c r="H5" s="9">
        <f>E5/D5</f>
        <v>1</v>
      </c>
      <c r="I5" s="6">
        <v>2</v>
      </c>
      <c r="J5" s="6"/>
    </row>
    <row r="6" ht="30.95" customHeight="1" spans="1:12">
      <c r="A6" s="6"/>
      <c r="B6" s="10" t="s">
        <v>43</v>
      </c>
      <c r="C6" s="6">
        <v>30</v>
      </c>
      <c r="D6" s="6">
        <v>7.5</v>
      </c>
      <c r="E6" s="6">
        <v>7.5</v>
      </c>
      <c r="F6" s="6" t="s">
        <v>129</v>
      </c>
      <c r="G6" s="6"/>
      <c r="H6" s="6" t="s">
        <v>129</v>
      </c>
      <c r="I6" s="6" t="s">
        <v>129</v>
      </c>
      <c r="J6" s="6"/>
      <c r="L6" s="26"/>
    </row>
    <row r="7" ht="30.95" customHeight="1" spans="1:10">
      <c r="A7" s="6"/>
      <c r="B7" s="6" t="s">
        <v>130</v>
      </c>
      <c r="C7" s="6"/>
      <c r="D7" s="6"/>
      <c r="E7" s="6"/>
      <c r="F7" s="6" t="s">
        <v>129</v>
      </c>
      <c r="G7" s="6"/>
      <c r="H7" s="6" t="s">
        <v>129</v>
      </c>
      <c r="I7" s="6" t="s">
        <v>129</v>
      </c>
      <c r="J7" s="6"/>
    </row>
    <row r="8" ht="30.95" customHeight="1" spans="1:10">
      <c r="A8" s="6"/>
      <c r="B8" s="6" t="s">
        <v>131</v>
      </c>
      <c r="C8" s="6"/>
      <c r="D8" s="6"/>
      <c r="E8" s="6"/>
      <c r="F8" s="6" t="s">
        <v>129</v>
      </c>
      <c r="G8" s="6"/>
      <c r="H8" s="6" t="s">
        <v>129</v>
      </c>
      <c r="I8" s="6" t="s">
        <v>129</v>
      </c>
      <c r="J8" s="6"/>
    </row>
    <row r="9" ht="29.1" customHeight="1" spans="1:10">
      <c r="A9" s="6" t="s">
        <v>132</v>
      </c>
      <c r="B9" s="6"/>
      <c r="C9" s="6"/>
      <c r="D9" s="6"/>
      <c r="E9" s="6"/>
      <c r="F9" s="6"/>
      <c r="G9" s="6" t="s">
        <v>133</v>
      </c>
      <c r="H9" s="6"/>
      <c r="I9" s="6"/>
      <c r="J9" s="6"/>
    </row>
    <row r="10" ht="126" customHeight="1" spans="1:10">
      <c r="A10" s="6" t="s">
        <v>134</v>
      </c>
      <c r="B10" s="10" t="s">
        <v>213</v>
      </c>
      <c r="C10" s="10"/>
      <c r="D10" s="10"/>
      <c r="E10" s="10"/>
      <c r="F10" s="10"/>
      <c r="G10" s="10" t="s">
        <v>213</v>
      </c>
      <c r="H10" s="10"/>
      <c r="I10" s="10"/>
      <c r="J10" s="10"/>
    </row>
    <row r="11" ht="30" customHeight="1" spans="1:10">
      <c r="A11" s="6" t="s">
        <v>49</v>
      </c>
      <c r="B11" s="6"/>
      <c r="C11" s="6"/>
      <c r="D11" s="6" t="s">
        <v>137</v>
      </c>
      <c r="E11" s="6"/>
      <c r="F11" s="6"/>
      <c r="G11" s="6" t="s">
        <v>138</v>
      </c>
      <c r="H11" s="6"/>
      <c r="I11" s="6"/>
      <c r="J11" s="6"/>
    </row>
    <row r="12" s="1" customFormat="1" ht="48" customHeight="1" spans="1:10">
      <c r="A12" s="6" t="s">
        <v>55</v>
      </c>
      <c r="B12" s="6" t="s">
        <v>56</v>
      </c>
      <c r="C12" s="8" t="s">
        <v>57</v>
      </c>
      <c r="D12" s="8" t="s">
        <v>50</v>
      </c>
      <c r="E12" s="6" t="s">
        <v>51</v>
      </c>
      <c r="F12" s="8" t="s">
        <v>52</v>
      </c>
      <c r="G12" s="8" t="s">
        <v>53</v>
      </c>
      <c r="H12" s="6" t="s">
        <v>126</v>
      </c>
      <c r="I12" s="6" t="s">
        <v>128</v>
      </c>
      <c r="J12" s="6" t="s">
        <v>54</v>
      </c>
    </row>
    <row r="13" ht="42" customHeight="1" spans="1:10">
      <c r="A13" s="6" t="s">
        <v>58</v>
      </c>
      <c r="B13" s="6" t="s">
        <v>59</v>
      </c>
      <c r="C13" s="11" t="s">
        <v>214</v>
      </c>
      <c r="D13" s="12" t="s">
        <v>61</v>
      </c>
      <c r="E13" s="13">
        <v>296</v>
      </c>
      <c r="F13" s="14" t="s">
        <v>215</v>
      </c>
      <c r="G13" s="15">
        <v>2.96</v>
      </c>
      <c r="H13" s="16">
        <f>I13</f>
        <v>50</v>
      </c>
      <c r="I13" s="16">
        <v>50</v>
      </c>
      <c r="J13" s="27" t="s">
        <v>26</v>
      </c>
    </row>
    <row r="14" ht="30.95" customHeight="1" spans="1:10">
      <c r="A14" s="4" t="s">
        <v>94</v>
      </c>
      <c r="B14" s="4" t="s">
        <v>95</v>
      </c>
      <c r="C14" s="17" t="s">
        <v>216</v>
      </c>
      <c r="D14" s="18" t="s">
        <v>61</v>
      </c>
      <c r="E14" s="19">
        <v>98</v>
      </c>
      <c r="F14" s="20" t="s">
        <v>75</v>
      </c>
      <c r="G14" s="21">
        <v>1</v>
      </c>
      <c r="H14" s="22">
        <f>I14</f>
        <v>30</v>
      </c>
      <c r="I14" s="22">
        <v>30</v>
      </c>
      <c r="J14" s="28" t="s">
        <v>26</v>
      </c>
    </row>
    <row r="15" ht="42.95" customHeight="1" spans="1:10">
      <c r="A15" s="5" t="s">
        <v>112</v>
      </c>
      <c r="B15" s="5" t="s">
        <v>149</v>
      </c>
      <c r="C15" s="17" t="s">
        <v>196</v>
      </c>
      <c r="D15" s="18" t="s">
        <v>61</v>
      </c>
      <c r="E15" s="19">
        <v>98</v>
      </c>
      <c r="F15" s="20" t="s">
        <v>75</v>
      </c>
      <c r="G15" s="21">
        <v>0.98</v>
      </c>
      <c r="H15" s="22">
        <f>I15</f>
        <v>10</v>
      </c>
      <c r="I15" s="22">
        <v>10</v>
      </c>
      <c r="J15" s="28" t="s">
        <v>26</v>
      </c>
    </row>
    <row r="16" ht="30.95" customHeight="1" spans="1:10">
      <c r="A16" s="4" t="s">
        <v>150</v>
      </c>
      <c r="B16" s="4"/>
      <c r="C16" s="23" t="s">
        <v>26</v>
      </c>
      <c r="D16" s="23"/>
      <c r="E16" s="23"/>
      <c r="F16" s="23"/>
      <c r="G16" s="23"/>
      <c r="H16" s="23"/>
      <c r="I16" s="23"/>
      <c r="J16" s="23"/>
    </row>
    <row r="17" ht="24" customHeight="1" spans="1:10">
      <c r="A17" s="4" t="s">
        <v>151</v>
      </c>
      <c r="B17" s="4">
        <v>100</v>
      </c>
      <c r="C17" s="4"/>
      <c r="D17" s="4"/>
      <c r="E17" s="4"/>
      <c r="F17" s="4"/>
      <c r="G17" s="4"/>
      <c r="H17" s="4"/>
      <c r="I17" s="6">
        <f>SUM(I5,I13:I15)</f>
        <v>92</v>
      </c>
      <c r="J17" s="4" t="s">
        <v>152</v>
      </c>
    </row>
    <row r="18" spans="1:10">
      <c r="A18" s="24" t="s">
        <v>153</v>
      </c>
      <c r="B18" s="25"/>
      <c r="C18" s="25"/>
      <c r="D18" s="25"/>
      <c r="E18" s="25"/>
      <c r="F18" s="25"/>
      <c r="G18" s="25"/>
      <c r="H18" s="25"/>
      <c r="I18" s="25"/>
      <c r="J18" s="25"/>
    </row>
    <row r="19" spans="1:10">
      <c r="A19" s="25"/>
      <c r="B19" s="25"/>
      <c r="C19" s="25"/>
      <c r="D19" s="25"/>
      <c r="E19" s="25"/>
      <c r="F19" s="25"/>
      <c r="G19" s="25"/>
      <c r="H19" s="25"/>
      <c r="I19" s="25"/>
      <c r="J19" s="25"/>
    </row>
    <row r="20" spans="1:10">
      <c r="A20" s="25"/>
      <c r="B20" s="25"/>
      <c r="C20" s="25"/>
      <c r="D20" s="25"/>
      <c r="E20" s="25"/>
      <c r="F20" s="25"/>
      <c r="G20" s="25"/>
      <c r="H20" s="25"/>
      <c r="I20" s="25"/>
      <c r="J20" s="25"/>
    </row>
    <row r="21" spans="1:10">
      <c r="A21" s="25"/>
      <c r="B21" s="25"/>
      <c r="C21" s="25"/>
      <c r="D21" s="25"/>
      <c r="E21" s="25"/>
      <c r="F21" s="25"/>
      <c r="G21" s="25"/>
      <c r="H21" s="25"/>
      <c r="I21" s="25"/>
      <c r="J21" s="25"/>
    </row>
    <row r="22" spans="1:10">
      <c r="A22" s="25"/>
      <c r="B22" s="25"/>
      <c r="C22" s="25"/>
      <c r="D22" s="25"/>
      <c r="E22" s="25"/>
      <c r="F22" s="25"/>
      <c r="G22" s="25"/>
      <c r="H22" s="25"/>
      <c r="I22" s="25"/>
      <c r="J22" s="2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45"/>
  <sheetViews>
    <sheetView topLeftCell="A38" workbookViewId="0">
      <selection activeCell="N10" sqref="N10"/>
    </sheetView>
  </sheetViews>
  <sheetFormatPr defaultColWidth="9" defaultRowHeight="13.5"/>
  <cols>
    <col min="1" max="1" width="11" style="2" customWidth="1"/>
    <col min="2" max="2" width="11.25" style="2" customWidth="1"/>
    <col min="3" max="3" width="9" style="2"/>
    <col min="4" max="4" width="44.625" style="2" customWidth="1"/>
    <col min="5" max="6" width="9" style="2"/>
    <col min="7" max="7" width="9" style="53"/>
    <col min="8" max="8" width="10.75" style="53" customWidth="1"/>
    <col min="9" max="9" width="9.5" style="54"/>
    <col min="10" max="10" width="11.75" style="2" customWidth="1"/>
    <col min="11" max="16384" width="9" style="2"/>
  </cols>
  <sheetData>
    <row r="1" s="52" customFormat="1" ht="27" spans="1:11">
      <c r="A1" s="3" t="s">
        <v>27</v>
      </c>
      <c r="B1" s="3"/>
      <c r="C1" s="3"/>
      <c r="D1" s="3"/>
      <c r="E1" s="3"/>
      <c r="F1" s="3"/>
      <c r="G1" s="55"/>
      <c r="H1" s="55"/>
      <c r="I1" s="93"/>
      <c r="J1" s="3"/>
      <c r="K1" s="3"/>
    </row>
    <row r="2" s="52" customFormat="1" ht="27" customHeight="1" spans="1:11">
      <c r="A2" s="56" t="s">
        <v>28</v>
      </c>
      <c r="B2" s="56"/>
      <c r="C2" s="56"/>
      <c r="D2" s="56"/>
      <c r="E2" s="56"/>
      <c r="F2" s="56"/>
      <c r="G2" s="57"/>
      <c r="H2" s="57"/>
      <c r="I2" s="94"/>
      <c r="J2" s="56"/>
      <c r="K2" s="56"/>
    </row>
    <row r="3" s="52" customFormat="1" ht="32.1" customHeight="1" spans="1:11">
      <c r="A3" s="5" t="s">
        <v>29</v>
      </c>
      <c r="B3" s="4" t="s">
        <v>30</v>
      </c>
      <c r="C3" s="4"/>
      <c r="D3" s="4"/>
      <c r="E3" s="4"/>
      <c r="F3" s="4"/>
      <c r="G3" s="58"/>
      <c r="H3" s="58"/>
      <c r="I3" s="95"/>
      <c r="J3" s="4"/>
      <c r="K3" s="4"/>
    </row>
    <row r="4" s="52" customFormat="1" ht="39.95" customHeight="1" spans="1:11">
      <c r="A4" s="5" t="s">
        <v>31</v>
      </c>
      <c r="B4" s="59" t="s">
        <v>32</v>
      </c>
      <c r="C4" s="59"/>
      <c r="D4" s="59"/>
      <c r="E4" s="5" t="s">
        <v>33</v>
      </c>
      <c r="F4" s="5" t="s">
        <v>34</v>
      </c>
      <c r="G4" s="60" t="s">
        <v>35</v>
      </c>
      <c r="H4" s="58" t="s">
        <v>36</v>
      </c>
      <c r="I4" s="95" t="s">
        <v>37</v>
      </c>
      <c r="J4" s="5" t="s">
        <v>38</v>
      </c>
      <c r="K4" s="59" t="s">
        <v>39</v>
      </c>
    </row>
    <row r="5" s="52" customFormat="1" ht="30" customHeight="1" spans="1:11">
      <c r="A5" s="61"/>
      <c r="B5" s="59" t="s">
        <v>40</v>
      </c>
      <c r="C5" s="59"/>
      <c r="D5" s="59"/>
      <c r="E5" s="4">
        <f>E6+E7</f>
        <v>5558.52</v>
      </c>
      <c r="F5" s="4">
        <f>F6+F7</f>
        <v>-353.75</v>
      </c>
      <c r="G5" s="58">
        <f>F5+E5</f>
        <v>5204.77</v>
      </c>
      <c r="H5" s="58">
        <f>H6+H7</f>
        <v>5204.77</v>
      </c>
      <c r="I5" s="96">
        <f t="shared" ref="I5:I10" si="0">H5/G5</f>
        <v>1</v>
      </c>
      <c r="J5" s="59"/>
      <c r="K5" s="97"/>
    </row>
    <row r="6" s="52" customFormat="1" ht="30" customHeight="1" spans="1:11">
      <c r="A6" s="61"/>
      <c r="B6" s="4" t="s">
        <v>41</v>
      </c>
      <c r="C6" s="59" t="s">
        <v>40</v>
      </c>
      <c r="D6" s="59"/>
      <c r="E6" s="59">
        <v>5138.19</v>
      </c>
      <c r="F6" s="59">
        <f>H6-E6</f>
        <v>-496.75</v>
      </c>
      <c r="G6" s="58">
        <f>F6+E6</f>
        <v>4641.44</v>
      </c>
      <c r="H6" s="62">
        <v>4641.44</v>
      </c>
      <c r="I6" s="96">
        <f t="shared" si="0"/>
        <v>1</v>
      </c>
      <c r="J6" s="98"/>
      <c r="K6" s="97"/>
    </row>
    <row r="7" s="52" customFormat="1" ht="30" customHeight="1" spans="1:11">
      <c r="A7" s="61"/>
      <c r="B7" s="4" t="s">
        <v>42</v>
      </c>
      <c r="C7" s="59" t="s">
        <v>40</v>
      </c>
      <c r="D7" s="59"/>
      <c r="E7" s="59">
        <f>SUM(E8:E10)</f>
        <v>420.33</v>
      </c>
      <c r="F7" s="59">
        <f>SUM(F8:F10)</f>
        <v>143</v>
      </c>
      <c r="G7" s="59">
        <f>SUM(G8:G10)</f>
        <v>563.33</v>
      </c>
      <c r="H7" s="59">
        <f>SUM(H8:H10)</f>
        <v>563.33</v>
      </c>
      <c r="I7" s="96">
        <f t="shared" si="0"/>
        <v>1</v>
      </c>
      <c r="J7" s="98"/>
      <c r="K7" s="97"/>
    </row>
    <row r="8" s="52" customFormat="1" ht="30" customHeight="1" spans="1:11">
      <c r="A8" s="61"/>
      <c r="B8" s="4"/>
      <c r="C8" s="59" t="s">
        <v>43</v>
      </c>
      <c r="D8" s="59"/>
      <c r="E8" s="59">
        <v>420.33</v>
      </c>
      <c r="F8" s="59">
        <f>H8-E8</f>
        <v>124.85</v>
      </c>
      <c r="G8" s="58">
        <f>F8+E8</f>
        <v>545.18</v>
      </c>
      <c r="H8" s="62">
        <v>545.18</v>
      </c>
      <c r="I8" s="96">
        <f t="shared" si="0"/>
        <v>1</v>
      </c>
      <c r="J8" s="98"/>
      <c r="K8" s="97"/>
    </row>
    <row r="9" s="52" customFormat="1" ht="30" customHeight="1" spans="1:11">
      <c r="A9" s="61"/>
      <c r="B9" s="4"/>
      <c r="C9" s="59" t="s">
        <v>44</v>
      </c>
      <c r="D9" s="59"/>
      <c r="E9" s="59"/>
      <c r="F9" s="59"/>
      <c r="G9" s="58"/>
      <c r="H9" s="62"/>
      <c r="I9" s="96"/>
      <c r="J9" s="98"/>
      <c r="K9" s="97"/>
    </row>
    <row r="10" s="52" customFormat="1" ht="30" customHeight="1" spans="1:11">
      <c r="A10" s="41"/>
      <c r="B10" s="4"/>
      <c r="C10" s="59" t="s">
        <v>45</v>
      </c>
      <c r="D10" s="59"/>
      <c r="E10" s="59">
        <v>0</v>
      </c>
      <c r="F10" s="59">
        <f>H10-E10</f>
        <v>18.15</v>
      </c>
      <c r="G10" s="58">
        <f>F10+E10</f>
        <v>18.15</v>
      </c>
      <c r="H10" s="62">
        <v>18.15</v>
      </c>
      <c r="I10" s="96">
        <f t="shared" si="0"/>
        <v>1</v>
      </c>
      <c r="J10" s="98"/>
      <c r="K10" s="97"/>
    </row>
    <row r="11" s="52" customFormat="1" ht="150" customHeight="1" spans="1:11">
      <c r="A11" s="5" t="s">
        <v>46</v>
      </c>
      <c r="B11" s="30" t="s">
        <v>47</v>
      </c>
      <c r="C11" s="30"/>
      <c r="D11" s="30"/>
      <c r="E11" s="30"/>
      <c r="F11" s="30"/>
      <c r="G11" s="63"/>
      <c r="H11" s="63"/>
      <c r="I11" s="99"/>
      <c r="J11" s="30"/>
      <c r="K11" s="30"/>
    </row>
    <row r="12" s="52" customFormat="1" ht="32.1" customHeight="1" spans="1:11">
      <c r="A12" s="56" t="s">
        <v>48</v>
      </c>
      <c r="B12" s="56"/>
      <c r="C12" s="56"/>
      <c r="D12" s="56"/>
      <c r="E12" s="56"/>
      <c r="F12" s="56"/>
      <c r="G12" s="57"/>
      <c r="H12" s="57"/>
      <c r="I12" s="94"/>
      <c r="J12" s="56"/>
      <c r="K12" s="56"/>
    </row>
    <row r="13" s="52" customFormat="1" ht="15.75" customHeight="1" spans="1:11">
      <c r="A13" s="59" t="s">
        <v>49</v>
      </c>
      <c r="B13" s="59"/>
      <c r="C13" s="59"/>
      <c r="D13" s="59"/>
      <c r="E13" s="5" t="s">
        <v>50</v>
      </c>
      <c r="F13" s="4" t="s">
        <v>51</v>
      </c>
      <c r="G13" s="60" t="s">
        <v>52</v>
      </c>
      <c r="H13" s="60" t="s">
        <v>53</v>
      </c>
      <c r="I13" s="95" t="s">
        <v>54</v>
      </c>
      <c r="J13" s="4"/>
      <c r="K13" s="4"/>
    </row>
    <row r="14" s="52" customFormat="1" ht="27.95" customHeight="1" spans="1:11">
      <c r="A14" s="5" t="s">
        <v>55</v>
      </c>
      <c r="B14" s="59" t="s">
        <v>56</v>
      </c>
      <c r="C14" s="59"/>
      <c r="D14" s="59" t="s">
        <v>57</v>
      </c>
      <c r="E14" s="64"/>
      <c r="F14" s="4"/>
      <c r="G14" s="65"/>
      <c r="H14" s="65"/>
      <c r="I14" s="95"/>
      <c r="J14" s="4"/>
      <c r="K14" s="4"/>
    </row>
    <row r="15" s="52" customFormat="1" ht="27.95" customHeight="1" spans="1:11">
      <c r="A15" s="5" t="s">
        <v>58</v>
      </c>
      <c r="B15" s="66" t="s">
        <v>59</v>
      </c>
      <c r="C15" s="67"/>
      <c r="D15" s="68" t="s">
        <v>60</v>
      </c>
      <c r="E15" s="69" t="s">
        <v>61</v>
      </c>
      <c r="F15" s="70" t="s">
        <v>62</v>
      </c>
      <c r="G15" s="71" t="s">
        <v>63</v>
      </c>
      <c r="H15" s="72">
        <v>265</v>
      </c>
      <c r="I15" s="100" t="s">
        <v>26</v>
      </c>
      <c r="J15" s="100"/>
      <c r="K15" s="100"/>
    </row>
    <row r="16" s="52" customFormat="1" ht="27.95" customHeight="1" spans="1:11">
      <c r="A16" s="61"/>
      <c r="B16" s="66" t="s">
        <v>59</v>
      </c>
      <c r="C16" s="67" t="s">
        <v>59</v>
      </c>
      <c r="D16" s="68" t="s">
        <v>64</v>
      </c>
      <c r="E16" s="69" t="s">
        <v>61</v>
      </c>
      <c r="F16" s="70" t="s">
        <v>62</v>
      </c>
      <c r="G16" s="71" t="s">
        <v>63</v>
      </c>
      <c r="H16" s="72">
        <v>142</v>
      </c>
      <c r="I16" s="100" t="s">
        <v>26</v>
      </c>
      <c r="J16" s="100"/>
      <c r="K16" s="100"/>
    </row>
    <row r="17" s="52" customFormat="1" ht="27.95" customHeight="1" spans="1:11">
      <c r="A17" s="61"/>
      <c r="B17" s="66" t="s">
        <v>59</v>
      </c>
      <c r="C17" s="67" t="s">
        <v>59</v>
      </c>
      <c r="D17" s="68" t="s">
        <v>65</v>
      </c>
      <c r="E17" s="69" t="s">
        <v>61</v>
      </c>
      <c r="F17" s="70" t="s">
        <v>66</v>
      </c>
      <c r="G17" s="71" t="s">
        <v>67</v>
      </c>
      <c r="H17" s="72">
        <v>94</v>
      </c>
      <c r="I17" s="100" t="s">
        <v>68</v>
      </c>
      <c r="J17" s="100"/>
      <c r="K17" s="100"/>
    </row>
    <row r="18" s="52" customFormat="1" ht="27.95" customHeight="1" spans="1:11">
      <c r="A18" s="61"/>
      <c r="B18" s="66" t="s">
        <v>59</v>
      </c>
      <c r="C18" s="67" t="s">
        <v>59</v>
      </c>
      <c r="D18" s="68" t="s">
        <v>69</v>
      </c>
      <c r="E18" s="69" t="s">
        <v>61</v>
      </c>
      <c r="F18" s="70" t="s">
        <v>70</v>
      </c>
      <c r="G18" s="71" t="s">
        <v>71</v>
      </c>
      <c r="H18" s="72">
        <v>10</v>
      </c>
      <c r="I18" s="100" t="s">
        <v>26</v>
      </c>
      <c r="J18" s="100"/>
      <c r="K18" s="100"/>
    </row>
    <row r="19" s="52" customFormat="1" ht="27.95" customHeight="1" spans="1:11">
      <c r="A19" s="61"/>
      <c r="B19" s="66" t="s">
        <v>59</v>
      </c>
      <c r="C19" s="67" t="s">
        <v>59</v>
      </c>
      <c r="D19" s="68" t="s">
        <v>72</v>
      </c>
      <c r="E19" s="69" t="s">
        <v>61</v>
      </c>
      <c r="F19" s="70" t="s">
        <v>70</v>
      </c>
      <c r="G19" s="71" t="s">
        <v>71</v>
      </c>
      <c r="H19" s="72">
        <v>10</v>
      </c>
      <c r="I19" s="100" t="s">
        <v>26</v>
      </c>
      <c r="J19" s="100"/>
      <c r="K19" s="100"/>
    </row>
    <row r="20" s="52" customFormat="1" ht="27.95" customHeight="1" spans="1:11">
      <c r="A20" s="61"/>
      <c r="B20" s="66" t="s">
        <v>59</v>
      </c>
      <c r="C20" s="67" t="s">
        <v>59</v>
      </c>
      <c r="D20" s="73" t="s">
        <v>73</v>
      </c>
      <c r="E20" s="69" t="s">
        <v>74</v>
      </c>
      <c r="F20" s="74">
        <v>1</v>
      </c>
      <c r="G20" s="71" t="s">
        <v>75</v>
      </c>
      <c r="H20" s="75">
        <v>1</v>
      </c>
      <c r="I20" s="100" t="s">
        <v>26</v>
      </c>
      <c r="J20" s="100"/>
      <c r="K20" s="100"/>
    </row>
    <row r="21" s="52" customFormat="1" ht="27.95" customHeight="1" spans="1:11">
      <c r="A21" s="61"/>
      <c r="B21" s="66" t="s">
        <v>59</v>
      </c>
      <c r="C21" s="67" t="s">
        <v>59</v>
      </c>
      <c r="D21" s="68" t="s">
        <v>76</v>
      </c>
      <c r="E21" s="69" t="s">
        <v>74</v>
      </c>
      <c r="F21" s="70" t="s">
        <v>77</v>
      </c>
      <c r="G21" s="71" t="s">
        <v>67</v>
      </c>
      <c r="H21" s="76">
        <v>30</v>
      </c>
      <c r="I21" s="100" t="s">
        <v>26</v>
      </c>
      <c r="J21" s="100"/>
      <c r="K21" s="100"/>
    </row>
    <row r="22" s="52" customFormat="1" ht="27.95" customHeight="1" spans="1:11">
      <c r="A22" s="61"/>
      <c r="B22" s="66" t="s">
        <v>59</v>
      </c>
      <c r="C22" s="67" t="s">
        <v>59</v>
      </c>
      <c r="D22" s="73" t="s">
        <v>78</v>
      </c>
      <c r="E22" s="69" t="s">
        <v>74</v>
      </c>
      <c r="F22" s="70" t="s">
        <v>79</v>
      </c>
      <c r="G22" s="71" t="s">
        <v>80</v>
      </c>
      <c r="H22" s="77">
        <v>0</v>
      </c>
      <c r="I22" s="100" t="s">
        <v>81</v>
      </c>
      <c r="J22" s="100"/>
      <c r="K22" s="100"/>
    </row>
    <row r="23" s="52" customFormat="1" ht="27.95" customHeight="1" spans="1:11">
      <c r="A23" s="61"/>
      <c r="B23" s="66" t="s">
        <v>59</v>
      </c>
      <c r="C23" s="67" t="s">
        <v>59</v>
      </c>
      <c r="D23" s="68" t="s">
        <v>82</v>
      </c>
      <c r="E23" s="69" t="s">
        <v>74</v>
      </c>
      <c r="F23" s="70" t="s">
        <v>83</v>
      </c>
      <c r="G23" s="71" t="s">
        <v>67</v>
      </c>
      <c r="H23" s="77">
        <v>0</v>
      </c>
      <c r="I23" s="100" t="s">
        <v>81</v>
      </c>
      <c r="J23" s="100"/>
      <c r="K23" s="100"/>
    </row>
    <row r="24" s="52" customFormat="1" ht="27.95" customHeight="1" spans="1:11">
      <c r="A24" s="61"/>
      <c r="B24" s="66" t="s">
        <v>84</v>
      </c>
      <c r="C24" s="67" t="s">
        <v>84</v>
      </c>
      <c r="D24" s="73" t="s">
        <v>85</v>
      </c>
      <c r="E24" s="78" t="s">
        <v>61</v>
      </c>
      <c r="F24" s="74">
        <v>0.1</v>
      </c>
      <c r="G24" s="79" t="s">
        <v>75</v>
      </c>
      <c r="H24" s="80">
        <v>0.1</v>
      </c>
      <c r="I24" s="100" t="s">
        <v>26</v>
      </c>
      <c r="J24" s="100"/>
      <c r="K24" s="100"/>
    </row>
    <row r="25" s="52" customFormat="1" ht="27.95" customHeight="1" spans="1:11">
      <c r="A25" s="61"/>
      <c r="B25" s="66" t="s">
        <v>84</v>
      </c>
      <c r="C25" s="67" t="s">
        <v>84</v>
      </c>
      <c r="D25" s="68" t="s">
        <v>86</v>
      </c>
      <c r="E25" s="78" t="s">
        <v>61</v>
      </c>
      <c r="F25" s="74">
        <v>0.9</v>
      </c>
      <c r="G25" s="79" t="s">
        <v>75</v>
      </c>
      <c r="H25" s="80">
        <v>0.9</v>
      </c>
      <c r="I25" s="100" t="s">
        <v>26</v>
      </c>
      <c r="J25" s="100"/>
      <c r="K25" s="100"/>
    </row>
    <row r="26" s="52" customFormat="1" ht="27.95" customHeight="1" spans="1:11">
      <c r="A26" s="61"/>
      <c r="B26" s="66" t="s">
        <v>84</v>
      </c>
      <c r="C26" s="67" t="s">
        <v>84</v>
      </c>
      <c r="D26" s="68" t="s">
        <v>87</v>
      </c>
      <c r="E26" s="78" t="s">
        <v>74</v>
      </c>
      <c r="F26" s="74">
        <v>1</v>
      </c>
      <c r="G26" s="79" t="s">
        <v>75</v>
      </c>
      <c r="H26" s="80">
        <v>1</v>
      </c>
      <c r="I26" s="100" t="s">
        <v>26</v>
      </c>
      <c r="J26" s="100"/>
      <c r="K26" s="100"/>
    </row>
    <row r="27" s="52" customFormat="1" ht="27.95" customHeight="1" spans="1:11">
      <c r="A27" s="61"/>
      <c r="B27" s="66" t="s">
        <v>84</v>
      </c>
      <c r="C27" s="67" t="s">
        <v>84</v>
      </c>
      <c r="D27" s="68" t="s">
        <v>88</v>
      </c>
      <c r="E27" s="78" t="s">
        <v>74</v>
      </c>
      <c r="F27" s="74">
        <v>1</v>
      </c>
      <c r="G27" s="79" t="s">
        <v>75</v>
      </c>
      <c r="H27" s="80">
        <v>1</v>
      </c>
      <c r="I27" s="100" t="s">
        <v>26</v>
      </c>
      <c r="J27" s="100"/>
      <c r="K27" s="100"/>
    </row>
    <row r="28" s="52" customFormat="1" ht="27.95" customHeight="1" spans="1:11">
      <c r="A28" s="61"/>
      <c r="B28" s="66" t="s">
        <v>84</v>
      </c>
      <c r="C28" s="67" t="s">
        <v>84</v>
      </c>
      <c r="D28" s="68" t="s">
        <v>89</v>
      </c>
      <c r="E28" s="78" t="s">
        <v>61</v>
      </c>
      <c r="F28" s="74">
        <v>0.98</v>
      </c>
      <c r="G28" s="79" t="s">
        <v>75</v>
      </c>
      <c r="H28" s="80">
        <v>0.98</v>
      </c>
      <c r="I28" s="100" t="s">
        <v>26</v>
      </c>
      <c r="J28" s="100"/>
      <c r="K28" s="100"/>
    </row>
    <row r="29" s="52" customFormat="1" ht="27.95" customHeight="1" spans="1:11">
      <c r="A29" s="61"/>
      <c r="B29" s="66" t="s">
        <v>90</v>
      </c>
      <c r="C29" s="67" t="s">
        <v>90</v>
      </c>
      <c r="D29" s="68" t="s">
        <v>91</v>
      </c>
      <c r="E29" s="78" t="s">
        <v>74</v>
      </c>
      <c r="F29" s="70" t="s">
        <v>92</v>
      </c>
      <c r="G29" s="81" t="s">
        <v>93</v>
      </c>
      <c r="H29" s="82">
        <v>45261</v>
      </c>
      <c r="I29" s="100" t="s">
        <v>26</v>
      </c>
      <c r="J29" s="100"/>
      <c r="K29" s="100"/>
    </row>
    <row r="30" s="52" customFormat="1" ht="27.95" customHeight="1" spans="1:11">
      <c r="A30" s="5" t="s">
        <v>94</v>
      </c>
      <c r="B30" s="66" t="s">
        <v>95</v>
      </c>
      <c r="C30" s="67" t="s">
        <v>95</v>
      </c>
      <c r="D30" s="83" t="s">
        <v>96</v>
      </c>
      <c r="E30" s="78" t="s">
        <v>74</v>
      </c>
      <c r="F30" s="84" t="s">
        <v>97</v>
      </c>
      <c r="G30" s="81"/>
      <c r="H30" s="84" t="s">
        <v>97</v>
      </c>
      <c r="I30" s="100" t="s">
        <v>26</v>
      </c>
      <c r="J30" s="100"/>
      <c r="K30" s="100"/>
    </row>
    <row r="31" s="52" customFormat="1" ht="27.95" customHeight="1" spans="1:11">
      <c r="A31" s="61"/>
      <c r="B31" s="66" t="s">
        <v>95</v>
      </c>
      <c r="C31" s="67" t="s">
        <v>95</v>
      </c>
      <c r="D31" s="83" t="s">
        <v>98</v>
      </c>
      <c r="E31" s="78" t="s">
        <v>74</v>
      </c>
      <c r="F31" s="84" t="s">
        <v>99</v>
      </c>
      <c r="G31" s="81"/>
      <c r="H31" s="84" t="s">
        <v>99</v>
      </c>
      <c r="I31" s="100" t="s">
        <v>26</v>
      </c>
      <c r="J31" s="100"/>
      <c r="K31" s="100"/>
    </row>
    <row r="32" s="52" customFormat="1" ht="27.95" customHeight="1" spans="1:11">
      <c r="A32" s="61"/>
      <c r="B32" s="66" t="s">
        <v>95</v>
      </c>
      <c r="C32" s="67" t="s">
        <v>95</v>
      </c>
      <c r="D32" s="85" t="s">
        <v>100</v>
      </c>
      <c r="E32" s="78" t="s">
        <v>74</v>
      </c>
      <c r="F32" s="84" t="s">
        <v>99</v>
      </c>
      <c r="G32" s="81"/>
      <c r="H32" s="84" t="s">
        <v>99</v>
      </c>
      <c r="I32" s="100" t="s">
        <v>26</v>
      </c>
      <c r="J32" s="100"/>
      <c r="K32" s="100"/>
    </row>
    <row r="33" s="52" customFormat="1" ht="27.95" customHeight="1" spans="1:11">
      <c r="A33" s="61"/>
      <c r="B33" s="66" t="s">
        <v>95</v>
      </c>
      <c r="C33" s="67" t="s">
        <v>95</v>
      </c>
      <c r="D33" s="83" t="s">
        <v>101</v>
      </c>
      <c r="E33" s="78" t="s">
        <v>74</v>
      </c>
      <c r="F33" s="84" t="s">
        <v>102</v>
      </c>
      <c r="G33" s="81"/>
      <c r="H33" s="84" t="s">
        <v>102</v>
      </c>
      <c r="I33" s="100" t="s">
        <v>26</v>
      </c>
      <c r="J33" s="100"/>
      <c r="K33" s="100"/>
    </row>
    <row r="34" s="52" customFormat="1" ht="27.95" customHeight="1" spans="1:11">
      <c r="A34" s="61"/>
      <c r="B34" s="66" t="s">
        <v>95</v>
      </c>
      <c r="C34" s="67" t="s">
        <v>95</v>
      </c>
      <c r="D34" s="83" t="s">
        <v>103</v>
      </c>
      <c r="E34" s="78" t="s">
        <v>74</v>
      </c>
      <c r="F34" s="84" t="s">
        <v>102</v>
      </c>
      <c r="G34" s="81"/>
      <c r="H34" s="84" t="s">
        <v>102</v>
      </c>
      <c r="I34" s="100" t="s">
        <v>26</v>
      </c>
      <c r="J34" s="100"/>
      <c r="K34" s="100"/>
    </row>
    <row r="35" s="52" customFormat="1" ht="27.95" customHeight="1" spans="1:11">
      <c r="A35" s="61"/>
      <c r="B35" s="66" t="s">
        <v>104</v>
      </c>
      <c r="C35" s="67" t="s">
        <v>104</v>
      </c>
      <c r="D35" s="83" t="s">
        <v>105</v>
      </c>
      <c r="E35" s="78" t="s">
        <v>74</v>
      </c>
      <c r="F35" s="84" t="s">
        <v>106</v>
      </c>
      <c r="G35" s="81"/>
      <c r="H35" s="84" t="s">
        <v>106</v>
      </c>
      <c r="I35" s="100" t="s">
        <v>26</v>
      </c>
      <c r="J35" s="100"/>
      <c r="K35" s="100"/>
    </row>
    <row r="36" s="52" customFormat="1" ht="27.95" customHeight="1" spans="1:11">
      <c r="A36" s="61"/>
      <c r="B36" s="66" t="s">
        <v>104</v>
      </c>
      <c r="C36" s="67" t="s">
        <v>104</v>
      </c>
      <c r="D36" s="83" t="s">
        <v>107</v>
      </c>
      <c r="E36" s="78" t="s">
        <v>74</v>
      </c>
      <c r="F36" s="84" t="s">
        <v>106</v>
      </c>
      <c r="G36" s="81"/>
      <c r="H36" s="84" t="s">
        <v>106</v>
      </c>
      <c r="I36" s="100" t="s">
        <v>26</v>
      </c>
      <c r="J36" s="100"/>
      <c r="K36" s="100"/>
    </row>
    <row r="37" s="52" customFormat="1" ht="27.95" customHeight="1" spans="1:11">
      <c r="A37" s="61"/>
      <c r="B37" s="66" t="s">
        <v>104</v>
      </c>
      <c r="C37" s="67" t="s">
        <v>104</v>
      </c>
      <c r="D37" s="83" t="s">
        <v>108</v>
      </c>
      <c r="E37" s="78" t="s">
        <v>74</v>
      </c>
      <c r="F37" s="84" t="s">
        <v>106</v>
      </c>
      <c r="G37" s="81"/>
      <c r="H37" s="84" t="s">
        <v>106</v>
      </c>
      <c r="I37" s="100" t="s">
        <v>26</v>
      </c>
      <c r="J37" s="100"/>
      <c r="K37" s="100"/>
    </row>
    <row r="38" s="52" customFormat="1" ht="27.95" customHeight="1" spans="1:11">
      <c r="A38" s="61"/>
      <c r="B38" s="66" t="s">
        <v>104</v>
      </c>
      <c r="C38" s="67" t="s">
        <v>104</v>
      </c>
      <c r="D38" s="83" t="s">
        <v>109</v>
      </c>
      <c r="E38" s="78" t="s">
        <v>74</v>
      </c>
      <c r="F38" s="84" t="s">
        <v>106</v>
      </c>
      <c r="G38" s="81"/>
      <c r="H38" s="84" t="s">
        <v>106</v>
      </c>
      <c r="I38" s="100" t="s">
        <v>26</v>
      </c>
      <c r="J38" s="100"/>
      <c r="K38" s="100"/>
    </row>
    <row r="39" s="52" customFormat="1" ht="27.95" customHeight="1" spans="1:11">
      <c r="A39" s="61"/>
      <c r="B39" s="66" t="s">
        <v>104</v>
      </c>
      <c r="C39" s="67" t="s">
        <v>104</v>
      </c>
      <c r="D39" s="83" t="s">
        <v>110</v>
      </c>
      <c r="E39" s="78" t="s">
        <v>74</v>
      </c>
      <c r="F39" s="84" t="s">
        <v>106</v>
      </c>
      <c r="G39" s="81"/>
      <c r="H39" s="84" t="s">
        <v>106</v>
      </c>
      <c r="I39" s="100" t="s">
        <v>26</v>
      </c>
      <c r="J39" s="100"/>
      <c r="K39" s="100"/>
    </row>
    <row r="40" s="52" customFormat="1" ht="27.95" customHeight="1" spans="1:11">
      <c r="A40" s="61"/>
      <c r="B40" s="66" t="s">
        <v>104</v>
      </c>
      <c r="C40" s="67" t="s">
        <v>104</v>
      </c>
      <c r="D40" s="83" t="s">
        <v>111</v>
      </c>
      <c r="E40" s="78" t="s">
        <v>74</v>
      </c>
      <c r="F40" s="86">
        <v>1</v>
      </c>
      <c r="G40" s="79" t="s">
        <v>75</v>
      </c>
      <c r="H40" s="86">
        <v>1</v>
      </c>
      <c r="I40" s="100" t="s">
        <v>26</v>
      </c>
      <c r="J40" s="100"/>
      <c r="K40" s="100"/>
    </row>
    <row r="41" s="52" customFormat="1" ht="27.95" customHeight="1" spans="1:11">
      <c r="A41" s="5" t="s">
        <v>112</v>
      </c>
      <c r="B41" s="66" t="s">
        <v>113</v>
      </c>
      <c r="C41" s="67" t="s">
        <v>113</v>
      </c>
      <c r="D41" s="87" t="s">
        <v>114</v>
      </c>
      <c r="E41" s="88" t="s">
        <v>61</v>
      </c>
      <c r="F41" s="89">
        <v>0.9</v>
      </c>
      <c r="G41" s="79" t="s">
        <v>75</v>
      </c>
      <c r="H41" s="89">
        <v>0.9</v>
      </c>
      <c r="I41" s="100" t="s">
        <v>26</v>
      </c>
      <c r="J41" s="100"/>
      <c r="K41" s="100"/>
    </row>
    <row r="42" s="52" customFormat="1" ht="27.95" customHeight="1" spans="1:11">
      <c r="A42" s="61"/>
      <c r="B42" s="66" t="s">
        <v>113</v>
      </c>
      <c r="C42" s="67" t="s">
        <v>113</v>
      </c>
      <c r="D42" s="87" t="s">
        <v>115</v>
      </c>
      <c r="E42" s="88" t="s">
        <v>61</v>
      </c>
      <c r="F42" s="89">
        <v>0.95</v>
      </c>
      <c r="G42" s="79" t="s">
        <v>75</v>
      </c>
      <c r="H42" s="89">
        <v>0.95</v>
      </c>
      <c r="I42" s="100" t="s">
        <v>26</v>
      </c>
      <c r="J42" s="100"/>
      <c r="K42" s="100"/>
    </row>
    <row r="43" s="52" customFormat="1" ht="62.1" customHeight="1" spans="1:11">
      <c r="A43" s="4" t="s">
        <v>116</v>
      </c>
      <c r="B43" s="4" t="s">
        <v>26</v>
      </c>
      <c r="C43" s="4"/>
      <c r="D43" s="4"/>
      <c r="E43" s="4"/>
      <c r="F43" s="4"/>
      <c r="G43" s="58"/>
      <c r="H43" s="58"/>
      <c r="I43" s="95"/>
      <c r="J43" s="4"/>
      <c r="K43" s="4"/>
    </row>
    <row r="44" s="52" customFormat="1" spans="1:11">
      <c r="A44" s="90" t="s">
        <v>117</v>
      </c>
      <c r="B44" s="91"/>
      <c r="C44" s="91"/>
      <c r="D44" s="91"/>
      <c r="E44" s="91"/>
      <c r="F44" s="91"/>
      <c r="G44" s="92"/>
      <c r="H44" s="92"/>
      <c r="I44" s="101"/>
      <c r="J44" s="91"/>
      <c r="K44" s="91"/>
    </row>
    <row r="45" s="52" customFormat="1" spans="1:11">
      <c r="A45" s="91"/>
      <c r="B45" s="91"/>
      <c r="C45" s="91"/>
      <c r="D45" s="91"/>
      <c r="E45" s="91"/>
      <c r="F45" s="91"/>
      <c r="G45" s="92"/>
      <c r="H45" s="92"/>
      <c r="I45" s="101"/>
      <c r="J45" s="91"/>
      <c r="K45" s="91"/>
    </row>
  </sheetData>
  <mergeCells count="83">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B33:C33"/>
    <mergeCell ref="I33:K33"/>
    <mergeCell ref="B34:C34"/>
    <mergeCell ref="I34:K34"/>
    <mergeCell ref="B35:C35"/>
    <mergeCell ref="I35:K35"/>
    <mergeCell ref="B36:C36"/>
    <mergeCell ref="I36:K36"/>
    <mergeCell ref="B37:C37"/>
    <mergeCell ref="I37:K37"/>
    <mergeCell ref="B38:C38"/>
    <mergeCell ref="I38:K38"/>
    <mergeCell ref="B39:C39"/>
    <mergeCell ref="I39:K39"/>
    <mergeCell ref="B40:C40"/>
    <mergeCell ref="I40:K40"/>
    <mergeCell ref="B41:C41"/>
    <mergeCell ref="I41:K41"/>
    <mergeCell ref="B42:C42"/>
    <mergeCell ref="I42:K42"/>
    <mergeCell ref="B43:K43"/>
    <mergeCell ref="A4:A10"/>
    <mergeCell ref="A15:A29"/>
    <mergeCell ref="A30:A40"/>
    <mergeCell ref="A41:A42"/>
    <mergeCell ref="B7:B10"/>
    <mergeCell ref="E13:E14"/>
    <mergeCell ref="F13:F14"/>
    <mergeCell ref="G13:G14"/>
    <mergeCell ref="H13:H14"/>
    <mergeCell ref="K5:K10"/>
    <mergeCell ref="A44:K45"/>
    <mergeCell ref="I13:K14"/>
  </mergeCells>
  <pageMargins left="0.75" right="0.75" top="1" bottom="1" header="0.5" footer="0.5"/>
  <headerFooter/>
  <ignoredErrors>
    <ignoredError sqref="G7"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9"/>
  <sheetViews>
    <sheetView topLeftCell="A10" workbookViewId="0">
      <selection activeCell="J24" sqref="A10:J24"/>
    </sheetView>
  </sheetViews>
  <sheetFormatPr defaultColWidth="9" defaultRowHeight="13.5"/>
  <cols>
    <col min="1" max="1" width="11.5" style="2" customWidth="1"/>
    <col min="2" max="2" width="21.25" style="2" customWidth="1"/>
    <col min="3" max="3" width="32.5" style="2" customWidth="1"/>
    <col min="4" max="4" width="9" style="2"/>
    <col min="5" max="5" width="18" style="2" customWidth="1"/>
    <col min="6" max="6" width="9" style="2"/>
    <col min="7" max="7" width="10.75" style="2" customWidth="1"/>
    <col min="8" max="9" width="9" style="2"/>
    <col min="10" max="10" width="28" style="2" customWidth="1"/>
    <col min="11" max="16384" width="9" style="2"/>
  </cols>
  <sheetData>
    <row r="1" ht="27" spans="1:10">
      <c r="A1" s="3" t="s">
        <v>118</v>
      </c>
      <c r="B1" s="3"/>
      <c r="C1" s="3"/>
      <c r="D1" s="3"/>
      <c r="E1" s="3"/>
      <c r="F1" s="3"/>
      <c r="G1" s="3"/>
      <c r="H1" s="3"/>
      <c r="I1" s="3"/>
      <c r="J1" s="3"/>
    </row>
    <row r="2" ht="26.1" customHeight="1" spans="1:10">
      <c r="A2" s="4" t="s">
        <v>119</v>
      </c>
      <c r="B2" s="4" t="s">
        <v>120</v>
      </c>
      <c r="C2" s="4"/>
      <c r="D2" s="4"/>
      <c r="E2" s="4"/>
      <c r="F2" s="4"/>
      <c r="G2" s="4"/>
      <c r="H2" s="4"/>
      <c r="I2" s="4"/>
      <c r="J2" s="4"/>
    </row>
    <row r="3" ht="26.1" customHeight="1" spans="1:10">
      <c r="A3" s="4" t="s">
        <v>121</v>
      </c>
      <c r="B3" s="4" t="s">
        <v>30</v>
      </c>
      <c r="C3" s="4"/>
      <c r="D3" s="4"/>
      <c r="E3" s="5" t="s">
        <v>122</v>
      </c>
      <c r="F3" s="4" t="s">
        <v>30</v>
      </c>
      <c r="G3" s="4"/>
      <c r="H3" s="4"/>
      <c r="I3" s="4"/>
      <c r="J3" s="4"/>
    </row>
    <row r="4" ht="36.95" customHeight="1" spans="1:10">
      <c r="A4" s="4" t="s">
        <v>123</v>
      </c>
      <c r="B4" s="23"/>
      <c r="C4" s="5" t="s">
        <v>33</v>
      </c>
      <c r="D4" s="5" t="s">
        <v>124</v>
      </c>
      <c r="E4" s="5" t="s">
        <v>125</v>
      </c>
      <c r="F4" s="4" t="s">
        <v>126</v>
      </c>
      <c r="G4" s="4"/>
      <c r="H4" s="4" t="s">
        <v>127</v>
      </c>
      <c r="I4" s="4" t="s">
        <v>128</v>
      </c>
      <c r="J4" s="4"/>
    </row>
    <row r="5" ht="30.95" customHeight="1" spans="1:10">
      <c r="A5" s="4"/>
      <c r="B5" s="4" t="s">
        <v>40</v>
      </c>
      <c r="C5" s="4">
        <v>30</v>
      </c>
      <c r="D5" s="44">
        <v>22.41</v>
      </c>
      <c r="E5" s="4">
        <v>22.41</v>
      </c>
      <c r="F5" s="4">
        <v>10</v>
      </c>
      <c r="G5" s="4"/>
      <c r="H5" s="45">
        <f>E5/D5</f>
        <v>1</v>
      </c>
      <c r="I5" s="44">
        <v>8</v>
      </c>
      <c r="J5" s="44"/>
    </row>
    <row r="6" ht="30.95" customHeight="1" spans="1:10">
      <c r="A6" s="4"/>
      <c r="B6" s="30" t="s">
        <v>43</v>
      </c>
      <c r="C6" s="4">
        <v>30</v>
      </c>
      <c r="D6" s="44">
        <v>22.41</v>
      </c>
      <c r="E6" s="4">
        <v>22.41</v>
      </c>
      <c r="F6" s="4" t="s">
        <v>129</v>
      </c>
      <c r="G6" s="4"/>
      <c r="H6" s="4" t="s">
        <v>129</v>
      </c>
      <c r="I6" s="4" t="s">
        <v>129</v>
      </c>
      <c r="J6" s="4"/>
    </row>
    <row r="7" ht="30.95" customHeight="1" spans="1:10">
      <c r="A7" s="4"/>
      <c r="B7" s="4" t="s">
        <v>130</v>
      </c>
      <c r="C7" s="4"/>
      <c r="D7" s="4"/>
      <c r="E7" s="4"/>
      <c r="F7" s="4" t="s">
        <v>129</v>
      </c>
      <c r="G7" s="4"/>
      <c r="H7" s="4" t="s">
        <v>129</v>
      </c>
      <c r="I7" s="4" t="s">
        <v>129</v>
      </c>
      <c r="J7" s="4"/>
    </row>
    <row r="8" ht="30.95" customHeight="1" spans="1:10">
      <c r="A8" s="4"/>
      <c r="B8" s="4" t="s">
        <v>131</v>
      </c>
      <c r="C8" s="4"/>
      <c r="D8" s="4"/>
      <c r="E8" s="4"/>
      <c r="F8" s="4" t="s">
        <v>129</v>
      </c>
      <c r="G8" s="4"/>
      <c r="H8" s="4" t="s">
        <v>129</v>
      </c>
      <c r="I8" s="4" t="s">
        <v>129</v>
      </c>
      <c r="J8" s="4"/>
    </row>
    <row r="9" ht="29.1" customHeight="1" spans="1:10">
      <c r="A9" s="31" t="s">
        <v>132</v>
      </c>
      <c r="B9" s="31"/>
      <c r="C9" s="31"/>
      <c r="D9" s="31"/>
      <c r="E9" s="31"/>
      <c r="F9" s="31"/>
      <c r="G9" s="31" t="s">
        <v>133</v>
      </c>
      <c r="H9" s="31"/>
      <c r="I9" s="31"/>
      <c r="J9" s="31"/>
    </row>
    <row r="10" ht="71.1" customHeight="1" spans="1:10">
      <c r="A10" s="31" t="s">
        <v>134</v>
      </c>
      <c r="B10" s="32" t="s">
        <v>135</v>
      </c>
      <c r="C10" s="32"/>
      <c r="D10" s="32"/>
      <c r="E10" s="32"/>
      <c r="F10" s="32"/>
      <c r="G10" s="32" t="s">
        <v>136</v>
      </c>
      <c r="H10" s="32"/>
      <c r="I10" s="32"/>
      <c r="J10" s="32"/>
    </row>
    <row r="11" ht="30" customHeight="1" spans="1:10">
      <c r="A11" s="31" t="s">
        <v>49</v>
      </c>
      <c r="B11" s="31"/>
      <c r="C11" s="31"/>
      <c r="D11" s="31" t="s">
        <v>137</v>
      </c>
      <c r="E11" s="31"/>
      <c r="F11" s="31"/>
      <c r="G11" s="31" t="s">
        <v>138</v>
      </c>
      <c r="H11" s="31"/>
      <c r="I11" s="31"/>
      <c r="J11" s="31"/>
    </row>
    <row r="12" s="1" customFormat="1" ht="48" customHeight="1" spans="1:10">
      <c r="A12" s="4" t="s">
        <v>55</v>
      </c>
      <c r="B12" s="4" t="s">
        <v>56</v>
      </c>
      <c r="C12" s="5" t="s">
        <v>57</v>
      </c>
      <c r="D12" s="5" t="s">
        <v>50</v>
      </c>
      <c r="E12" s="4" t="s">
        <v>51</v>
      </c>
      <c r="F12" s="33" t="s">
        <v>52</v>
      </c>
      <c r="G12" s="33" t="s">
        <v>53</v>
      </c>
      <c r="H12" s="31" t="s">
        <v>126</v>
      </c>
      <c r="I12" s="31" t="s">
        <v>128</v>
      </c>
      <c r="J12" s="31" t="s">
        <v>54</v>
      </c>
    </row>
    <row r="13" ht="42" customHeight="1" spans="1:10">
      <c r="A13" s="4" t="s">
        <v>58</v>
      </c>
      <c r="B13" s="4" t="s">
        <v>59</v>
      </c>
      <c r="C13" s="46" t="s">
        <v>65</v>
      </c>
      <c r="D13" s="47" t="s">
        <v>61</v>
      </c>
      <c r="E13" s="46">
        <v>150</v>
      </c>
      <c r="F13" s="47" t="s">
        <v>67</v>
      </c>
      <c r="G13" s="40">
        <v>94</v>
      </c>
      <c r="H13" s="48">
        <v>15</v>
      </c>
      <c r="I13" s="48">
        <v>10</v>
      </c>
      <c r="J13" s="32" t="s">
        <v>139</v>
      </c>
    </row>
    <row r="14" ht="30.95" customHeight="1" spans="1:10">
      <c r="A14" s="4"/>
      <c r="B14" s="4" t="s">
        <v>84</v>
      </c>
      <c r="C14" s="46" t="s">
        <v>140</v>
      </c>
      <c r="D14" s="47" t="s">
        <v>61</v>
      </c>
      <c r="E14" s="49">
        <v>0.9</v>
      </c>
      <c r="F14" s="47" t="s">
        <v>75</v>
      </c>
      <c r="G14" s="50">
        <v>1</v>
      </c>
      <c r="H14" s="48">
        <v>15</v>
      </c>
      <c r="I14" s="48">
        <v>15</v>
      </c>
      <c r="J14" s="32" t="s">
        <v>26</v>
      </c>
    </row>
    <row r="15" ht="30.95" customHeight="1" spans="1:10">
      <c r="A15" s="4"/>
      <c r="B15" s="4" t="s">
        <v>90</v>
      </c>
      <c r="C15" s="46" t="s">
        <v>141</v>
      </c>
      <c r="D15" s="47" t="s">
        <v>142</v>
      </c>
      <c r="E15" s="50" t="s">
        <v>143</v>
      </c>
      <c r="F15" s="47" t="s">
        <v>93</v>
      </c>
      <c r="G15" s="46" t="s">
        <v>143</v>
      </c>
      <c r="H15" s="48">
        <v>10</v>
      </c>
      <c r="I15" s="48">
        <v>10</v>
      </c>
      <c r="J15" s="32" t="s">
        <v>26</v>
      </c>
    </row>
    <row r="16" ht="30.95" customHeight="1" spans="1:10">
      <c r="A16" s="4"/>
      <c r="B16" s="4" t="s">
        <v>144</v>
      </c>
      <c r="C16" s="46" t="s">
        <v>145</v>
      </c>
      <c r="D16" s="47" t="s">
        <v>142</v>
      </c>
      <c r="E16" s="46">
        <v>30</v>
      </c>
      <c r="F16" s="47" t="s">
        <v>146</v>
      </c>
      <c r="G16" s="51">
        <v>30</v>
      </c>
      <c r="H16" s="48">
        <v>10</v>
      </c>
      <c r="I16" s="48">
        <v>10</v>
      </c>
      <c r="J16" s="32" t="s">
        <v>26</v>
      </c>
    </row>
    <row r="17" ht="30.95" customHeight="1" spans="1:10">
      <c r="A17" s="4" t="s">
        <v>94</v>
      </c>
      <c r="B17" s="4" t="s">
        <v>95</v>
      </c>
      <c r="C17" s="46" t="s">
        <v>98</v>
      </c>
      <c r="D17" s="47" t="s">
        <v>142</v>
      </c>
      <c r="E17" s="50" t="s">
        <v>99</v>
      </c>
      <c r="F17" s="47" t="s">
        <v>147</v>
      </c>
      <c r="G17" s="46" t="s">
        <v>99</v>
      </c>
      <c r="H17" s="48">
        <v>10</v>
      </c>
      <c r="I17" s="48">
        <v>10</v>
      </c>
      <c r="J17" s="32" t="s">
        <v>26</v>
      </c>
    </row>
    <row r="18" ht="30.95" customHeight="1" spans="1:10">
      <c r="A18" s="4"/>
      <c r="B18" s="4" t="s">
        <v>95</v>
      </c>
      <c r="C18" s="46" t="s">
        <v>148</v>
      </c>
      <c r="D18" s="47" t="s">
        <v>142</v>
      </c>
      <c r="E18" s="50" t="s">
        <v>99</v>
      </c>
      <c r="F18" s="47" t="s">
        <v>147</v>
      </c>
      <c r="G18" s="46" t="s">
        <v>99</v>
      </c>
      <c r="H18" s="48">
        <v>10</v>
      </c>
      <c r="I18" s="48">
        <v>10</v>
      </c>
      <c r="J18" s="32" t="s">
        <v>26</v>
      </c>
    </row>
    <row r="19" ht="30.95" customHeight="1" spans="1:10">
      <c r="A19" s="4"/>
      <c r="B19" s="4" t="s">
        <v>104</v>
      </c>
      <c r="C19" s="46" t="s">
        <v>108</v>
      </c>
      <c r="D19" s="47" t="s">
        <v>142</v>
      </c>
      <c r="E19" s="50" t="s">
        <v>106</v>
      </c>
      <c r="F19" s="47" t="s">
        <v>147</v>
      </c>
      <c r="G19" s="46" t="s">
        <v>106</v>
      </c>
      <c r="H19" s="48">
        <v>5</v>
      </c>
      <c r="I19" s="48">
        <v>5</v>
      </c>
      <c r="J19" s="32" t="s">
        <v>26</v>
      </c>
    </row>
    <row r="20" ht="30.95" customHeight="1" spans="1:10">
      <c r="A20" s="4"/>
      <c r="B20" s="4" t="s">
        <v>104</v>
      </c>
      <c r="C20" s="46" t="s">
        <v>109</v>
      </c>
      <c r="D20" s="47" t="s">
        <v>142</v>
      </c>
      <c r="E20" s="50" t="s">
        <v>106</v>
      </c>
      <c r="F20" s="47" t="s">
        <v>147</v>
      </c>
      <c r="G20" s="46" t="s">
        <v>106</v>
      </c>
      <c r="H20" s="48">
        <v>5</v>
      </c>
      <c r="I20" s="48">
        <v>5</v>
      </c>
      <c r="J20" s="32" t="s">
        <v>26</v>
      </c>
    </row>
    <row r="21" ht="30.95" customHeight="1" spans="1:10">
      <c r="A21" s="5" t="s">
        <v>112</v>
      </c>
      <c r="B21" s="5" t="s">
        <v>149</v>
      </c>
      <c r="C21" s="46" t="s">
        <v>115</v>
      </c>
      <c r="D21" s="47" t="s">
        <v>61</v>
      </c>
      <c r="E21" s="50">
        <v>0.95</v>
      </c>
      <c r="F21" s="47" t="s">
        <v>75</v>
      </c>
      <c r="G21" s="50">
        <v>0.95</v>
      </c>
      <c r="H21" s="48">
        <v>5</v>
      </c>
      <c r="I21" s="48">
        <v>5</v>
      </c>
      <c r="J21" s="32" t="s">
        <v>26</v>
      </c>
    </row>
    <row r="22" ht="41.1" customHeight="1" spans="1:10">
      <c r="A22" s="41"/>
      <c r="B22" s="5" t="s">
        <v>149</v>
      </c>
      <c r="C22" s="46" t="s">
        <v>114</v>
      </c>
      <c r="D22" s="47" t="s">
        <v>61</v>
      </c>
      <c r="E22" s="50">
        <v>0.9</v>
      </c>
      <c r="F22" s="47" t="s">
        <v>75</v>
      </c>
      <c r="G22" s="50">
        <v>0.9</v>
      </c>
      <c r="H22" s="48">
        <v>5</v>
      </c>
      <c r="I22" s="48">
        <v>5</v>
      </c>
      <c r="J22" s="32" t="s">
        <v>26</v>
      </c>
    </row>
    <row r="23" ht="30.95" customHeight="1" spans="1:10">
      <c r="A23" s="4" t="s">
        <v>150</v>
      </c>
      <c r="B23" s="4"/>
      <c r="C23" s="23"/>
      <c r="D23" s="23"/>
      <c r="E23" s="23"/>
      <c r="F23" s="23"/>
      <c r="G23" s="23"/>
      <c r="H23" s="23"/>
      <c r="I23" s="23"/>
      <c r="J23" s="23"/>
    </row>
    <row r="24" ht="24" customHeight="1" spans="1:10">
      <c r="A24" s="4" t="s">
        <v>151</v>
      </c>
      <c r="B24" s="4">
        <v>100</v>
      </c>
      <c r="C24" s="4"/>
      <c r="D24" s="4"/>
      <c r="E24" s="4"/>
      <c r="F24" s="4"/>
      <c r="G24" s="4"/>
      <c r="H24" s="4"/>
      <c r="I24" s="6">
        <f>SUM(I5,I13:I22)</f>
        <v>93</v>
      </c>
      <c r="J24" s="4" t="s">
        <v>152</v>
      </c>
    </row>
    <row r="25" spans="1:10">
      <c r="A25" s="24" t="s">
        <v>153</v>
      </c>
      <c r="B25" s="25"/>
      <c r="C25" s="25"/>
      <c r="D25" s="25"/>
      <c r="E25" s="25"/>
      <c r="F25" s="25"/>
      <c r="G25" s="25"/>
      <c r="H25" s="25"/>
      <c r="I25" s="25"/>
      <c r="J25" s="25"/>
    </row>
    <row r="26" spans="1:10">
      <c r="A26" s="25"/>
      <c r="B26" s="25"/>
      <c r="C26" s="25"/>
      <c r="D26" s="25"/>
      <c r="E26" s="25"/>
      <c r="F26" s="25"/>
      <c r="G26" s="25"/>
      <c r="H26" s="25"/>
      <c r="I26" s="25"/>
      <c r="J26" s="25"/>
    </row>
    <row r="27" spans="1:10">
      <c r="A27" s="25"/>
      <c r="B27" s="25"/>
      <c r="C27" s="25"/>
      <c r="D27" s="25"/>
      <c r="E27" s="25"/>
      <c r="F27" s="25"/>
      <c r="G27" s="25"/>
      <c r="H27" s="25"/>
      <c r="I27" s="25"/>
      <c r="J27" s="25"/>
    </row>
    <row r="28" spans="1:10">
      <c r="A28" s="25"/>
      <c r="B28" s="25"/>
      <c r="C28" s="25"/>
      <c r="D28" s="25"/>
      <c r="E28" s="25"/>
      <c r="F28" s="25"/>
      <c r="G28" s="25"/>
      <c r="H28" s="25"/>
      <c r="I28" s="25"/>
      <c r="J28" s="25"/>
    </row>
    <row r="29" spans="1:10">
      <c r="A29" s="25"/>
      <c r="B29" s="25"/>
      <c r="C29" s="25"/>
      <c r="D29" s="25"/>
      <c r="E29" s="25"/>
      <c r="F29" s="25"/>
      <c r="G29" s="25"/>
      <c r="H29" s="25"/>
      <c r="I29" s="25"/>
      <c r="J29" s="2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6"/>
    <mergeCell ref="A17:A20"/>
    <mergeCell ref="A21:A22"/>
    <mergeCell ref="A25:J2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L29"/>
  <sheetViews>
    <sheetView topLeftCell="A10" workbookViewId="0">
      <selection activeCell="J24" sqref="A11:J24"/>
    </sheetView>
  </sheetViews>
  <sheetFormatPr defaultColWidth="9" defaultRowHeight="13.5"/>
  <cols>
    <col min="1" max="1" width="11.5" style="2" customWidth="1"/>
    <col min="2" max="2" width="21.25" style="2" customWidth="1"/>
    <col min="3" max="3" width="36.375" style="2" customWidth="1"/>
    <col min="4" max="4" width="9" style="2"/>
    <col min="5" max="5" width="13.375" style="2" customWidth="1"/>
    <col min="6" max="6" width="9" style="2"/>
    <col min="7" max="7" width="10.75" style="2" customWidth="1"/>
    <col min="8" max="9" width="9" style="2"/>
    <col min="10" max="10" width="30.875" style="2" customWidth="1"/>
    <col min="11" max="16384" width="9" style="2"/>
  </cols>
  <sheetData>
    <row r="1" ht="27" spans="1:10">
      <c r="A1" s="3" t="s">
        <v>118</v>
      </c>
      <c r="B1" s="3"/>
      <c r="C1" s="3"/>
      <c r="D1" s="3"/>
      <c r="E1" s="3"/>
      <c r="F1" s="3"/>
      <c r="G1" s="3"/>
      <c r="H1" s="3"/>
      <c r="I1" s="3"/>
      <c r="J1" s="3"/>
    </row>
    <row r="2" ht="26.1" customHeight="1" spans="1:10">
      <c r="A2" s="4" t="s">
        <v>119</v>
      </c>
      <c r="B2" s="4" t="s">
        <v>154</v>
      </c>
      <c r="C2" s="4"/>
      <c r="D2" s="4"/>
      <c r="E2" s="4"/>
      <c r="F2" s="4"/>
      <c r="G2" s="4"/>
      <c r="H2" s="4"/>
      <c r="I2" s="4"/>
      <c r="J2" s="4"/>
    </row>
    <row r="3" ht="26.1" customHeight="1" spans="1:10">
      <c r="A3" s="4" t="s">
        <v>121</v>
      </c>
      <c r="B3" s="4" t="s">
        <v>30</v>
      </c>
      <c r="C3" s="4"/>
      <c r="D3" s="4"/>
      <c r="E3" s="5" t="s">
        <v>122</v>
      </c>
      <c r="F3" s="4" t="s">
        <v>30</v>
      </c>
      <c r="G3" s="4"/>
      <c r="H3" s="4"/>
      <c r="I3" s="4"/>
      <c r="J3" s="4"/>
    </row>
    <row r="4" ht="36.95" customHeight="1" spans="1:10">
      <c r="A4" s="4" t="s">
        <v>123</v>
      </c>
      <c r="B4" s="23"/>
      <c r="C4" s="5" t="s">
        <v>33</v>
      </c>
      <c r="D4" s="5" t="s">
        <v>124</v>
      </c>
      <c r="E4" s="5" t="s">
        <v>125</v>
      </c>
      <c r="F4" s="4" t="s">
        <v>126</v>
      </c>
      <c r="G4" s="4"/>
      <c r="H4" s="4" t="s">
        <v>127</v>
      </c>
      <c r="I4" s="4" t="s">
        <v>128</v>
      </c>
      <c r="J4" s="4"/>
    </row>
    <row r="5" ht="30.95" customHeight="1" spans="1:10">
      <c r="A5" s="4"/>
      <c r="B5" s="4" t="s">
        <v>40</v>
      </c>
      <c r="C5" s="4">
        <v>73.26</v>
      </c>
      <c r="D5" s="6">
        <v>60.83</v>
      </c>
      <c r="E5" s="6">
        <v>60.83</v>
      </c>
      <c r="F5" s="6">
        <v>10</v>
      </c>
      <c r="G5" s="6"/>
      <c r="H5" s="43">
        <f>E5/D5</f>
        <v>1</v>
      </c>
      <c r="I5" s="6">
        <v>8</v>
      </c>
      <c r="J5" s="6"/>
    </row>
    <row r="6" ht="30.95" customHeight="1" spans="1:12">
      <c r="A6" s="4"/>
      <c r="B6" s="30" t="s">
        <v>43</v>
      </c>
      <c r="C6" s="4">
        <v>73.26</v>
      </c>
      <c r="D6" s="6">
        <v>60.83</v>
      </c>
      <c r="E6" s="6">
        <v>60.83</v>
      </c>
      <c r="F6" s="6" t="s">
        <v>129</v>
      </c>
      <c r="G6" s="6"/>
      <c r="H6" s="6" t="s">
        <v>129</v>
      </c>
      <c r="I6" s="6" t="s">
        <v>129</v>
      </c>
      <c r="J6" s="6"/>
      <c r="L6" s="26"/>
    </row>
    <row r="7" ht="30.95" customHeight="1" spans="1:10">
      <c r="A7" s="4"/>
      <c r="B7" s="4" t="s">
        <v>130</v>
      </c>
      <c r="C7" s="4"/>
      <c r="D7" s="6"/>
      <c r="E7" s="6"/>
      <c r="F7" s="6" t="s">
        <v>129</v>
      </c>
      <c r="G7" s="6"/>
      <c r="H7" s="6" t="s">
        <v>129</v>
      </c>
      <c r="I7" s="6" t="s">
        <v>129</v>
      </c>
      <c r="J7" s="6"/>
    </row>
    <row r="8" ht="30.95" customHeight="1" spans="1:10">
      <c r="A8" s="4"/>
      <c r="B8" s="4" t="s">
        <v>131</v>
      </c>
      <c r="C8" s="4"/>
      <c r="D8" s="6"/>
      <c r="E8" s="6"/>
      <c r="F8" s="6" t="s">
        <v>129</v>
      </c>
      <c r="G8" s="6"/>
      <c r="H8" s="6" t="s">
        <v>129</v>
      </c>
      <c r="I8" s="6" t="s">
        <v>129</v>
      </c>
      <c r="J8" s="6"/>
    </row>
    <row r="9" ht="29.1" customHeight="1" spans="1:10">
      <c r="A9" s="31" t="s">
        <v>132</v>
      </c>
      <c r="B9" s="31"/>
      <c r="C9" s="31"/>
      <c r="D9" s="31"/>
      <c r="E9" s="31"/>
      <c r="F9" s="31"/>
      <c r="G9" s="31" t="s">
        <v>133</v>
      </c>
      <c r="H9" s="31"/>
      <c r="I9" s="31"/>
      <c r="J9" s="31"/>
    </row>
    <row r="10" ht="71.1" customHeight="1" spans="1:10">
      <c r="A10" s="31" t="s">
        <v>134</v>
      </c>
      <c r="B10" s="32" t="s">
        <v>155</v>
      </c>
      <c r="C10" s="32"/>
      <c r="D10" s="32"/>
      <c r="E10" s="32"/>
      <c r="F10" s="32"/>
      <c r="G10" s="32" t="s">
        <v>156</v>
      </c>
      <c r="H10" s="32"/>
      <c r="I10" s="32"/>
      <c r="J10" s="32"/>
    </row>
    <row r="11" ht="30" customHeight="1" spans="1:10">
      <c r="A11" s="31" t="s">
        <v>49</v>
      </c>
      <c r="B11" s="31"/>
      <c r="C11" s="31"/>
      <c r="D11" s="31" t="s">
        <v>137</v>
      </c>
      <c r="E11" s="31"/>
      <c r="F11" s="31"/>
      <c r="G11" s="31" t="s">
        <v>138</v>
      </c>
      <c r="H11" s="31"/>
      <c r="I11" s="31"/>
      <c r="J11" s="31"/>
    </row>
    <row r="12" s="1" customFormat="1" ht="48" customHeight="1" spans="1:10">
      <c r="A12" s="4" t="s">
        <v>55</v>
      </c>
      <c r="B12" s="4" t="s">
        <v>56</v>
      </c>
      <c r="C12" s="5" t="s">
        <v>57</v>
      </c>
      <c r="D12" s="5" t="s">
        <v>50</v>
      </c>
      <c r="E12" s="4" t="s">
        <v>51</v>
      </c>
      <c r="F12" s="33" t="s">
        <v>52</v>
      </c>
      <c r="G12" s="33" t="s">
        <v>53</v>
      </c>
      <c r="H12" s="31" t="s">
        <v>126</v>
      </c>
      <c r="I12" s="31" t="s">
        <v>128</v>
      </c>
      <c r="J12" s="31" t="s">
        <v>54</v>
      </c>
    </row>
    <row r="13" ht="42" customHeight="1" spans="1:10">
      <c r="A13" s="4" t="s">
        <v>58</v>
      </c>
      <c r="B13" s="4" t="s">
        <v>59</v>
      </c>
      <c r="C13" s="17" t="s">
        <v>157</v>
      </c>
      <c r="D13" s="18" t="s">
        <v>61</v>
      </c>
      <c r="E13" s="38">
        <v>95</v>
      </c>
      <c r="F13" s="17" t="s">
        <v>75</v>
      </c>
      <c r="G13" s="39">
        <v>0.98</v>
      </c>
      <c r="H13" s="40">
        <v>10</v>
      </c>
      <c r="I13" s="40">
        <v>10</v>
      </c>
      <c r="J13" s="37" t="s">
        <v>26</v>
      </c>
    </row>
    <row r="14" ht="42" customHeight="1" spans="1:10">
      <c r="A14" s="4"/>
      <c r="B14" s="4" t="s">
        <v>84</v>
      </c>
      <c r="C14" s="17" t="s">
        <v>158</v>
      </c>
      <c r="D14" s="18" t="s">
        <v>142</v>
      </c>
      <c r="E14" s="38" t="s">
        <v>159</v>
      </c>
      <c r="F14" s="17" t="s">
        <v>147</v>
      </c>
      <c r="G14" s="21" t="s">
        <v>159</v>
      </c>
      <c r="H14" s="22">
        <v>10</v>
      </c>
      <c r="I14" s="22">
        <v>10</v>
      </c>
      <c r="J14" s="37" t="s">
        <v>26</v>
      </c>
    </row>
    <row r="15" ht="30.95" customHeight="1" spans="1:10">
      <c r="A15" s="4"/>
      <c r="B15" s="4" t="s">
        <v>84</v>
      </c>
      <c r="C15" s="17" t="s">
        <v>160</v>
      </c>
      <c r="D15" s="18" t="s">
        <v>142</v>
      </c>
      <c r="E15" s="38" t="s">
        <v>161</v>
      </c>
      <c r="F15" s="17" t="s">
        <v>147</v>
      </c>
      <c r="G15" s="21" t="s">
        <v>161</v>
      </c>
      <c r="H15" s="22">
        <v>10</v>
      </c>
      <c r="I15" s="22">
        <v>10</v>
      </c>
      <c r="J15" s="37" t="s">
        <v>26</v>
      </c>
    </row>
    <row r="16" ht="42.95" customHeight="1" spans="1:10">
      <c r="A16" s="4"/>
      <c r="B16" s="4" t="s">
        <v>90</v>
      </c>
      <c r="C16" s="17" t="s">
        <v>162</v>
      </c>
      <c r="D16" s="17" t="s">
        <v>142</v>
      </c>
      <c r="E16" s="17" t="s">
        <v>163</v>
      </c>
      <c r="F16" s="17" t="s">
        <v>164</v>
      </c>
      <c r="G16" s="17" t="s">
        <v>165</v>
      </c>
      <c r="H16" s="17">
        <v>10</v>
      </c>
      <c r="I16" s="38">
        <v>8</v>
      </c>
      <c r="J16" s="28" t="s">
        <v>166</v>
      </c>
    </row>
    <row r="17" ht="30.95" customHeight="1" spans="1:10">
      <c r="A17" s="4"/>
      <c r="B17" s="4" t="s">
        <v>144</v>
      </c>
      <c r="C17" s="19" t="s">
        <v>167</v>
      </c>
      <c r="D17" s="18" t="s">
        <v>142</v>
      </c>
      <c r="E17" s="19" t="s">
        <v>168</v>
      </c>
      <c r="F17" s="19" t="s">
        <v>147</v>
      </c>
      <c r="G17" s="19" t="s">
        <v>169</v>
      </c>
      <c r="H17" s="22">
        <v>10</v>
      </c>
      <c r="I17" s="22">
        <v>10</v>
      </c>
      <c r="J17" s="28" t="s">
        <v>26</v>
      </c>
    </row>
    <row r="18" ht="30.95" customHeight="1" spans="1:10">
      <c r="A18" s="4" t="s">
        <v>94</v>
      </c>
      <c r="B18" s="4" t="s">
        <v>95</v>
      </c>
      <c r="C18" s="17" t="s">
        <v>170</v>
      </c>
      <c r="D18" s="18" t="s">
        <v>142</v>
      </c>
      <c r="E18" s="19" t="s">
        <v>171</v>
      </c>
      <c r="F18" s="19" t="s">
        <v>147</v>
      </c>
      <c r="G18" s="19" t="s">
        <v>171</v>
      </c>
      <c r="H18" s="22">
        <v>10</v>
      </c>
      <c r="I18" s="22">
        <v>10</v>
      </c>
      <c r="J18" s="28" t="s">
        <v>26</v>
      </c>
    </row>
    <row r="19" ht="30.95" customHeight="1" spans="1:10">
      <c r="A19" s="4"/>
      <c r="B19" s="4" t="s">
        <v>104</v>
      </c>
      <c r="C19" s="17" t="s">
        <v>172</v>
      </c>
      <c r="D19" s="18" t="s">
        <v>142</v>
      </c>
      <c r="E19" s="19" t="s">
        <v>106</v>
      </c>
      <c r="F19" s="19" t="s">
        <v>147</v>
      </c>
      <c r="G19" s="19" t="s">
        <v>173</v>
      </c>
      <c r="H19" s="22">
        <v>10</v>
      </c>
      <c r="I19" s="22">
        <v>10</v>
      </c>
      <c r="J19" s="28" t="s">
        <v>26</v>
      </c>
    </row>
    <row r="20" ht="30.95" customHeight="1" spans="1:10">
      <c r="A20" s="4"/>
      <c r="B20" s="4" t="s">
        <v>104</v>
      </c>
      <c r="C20" s="17" t="s">
        <v>174</v>
      </c>
      <c r="D20" s="18" t="s">
        <v>142</v>
      </c>
      <c r="E20" s="19" t="s">
        <v>106</v>
      </c>
      <c r="F20" s="19" t="s">
        <v>147</v>
      </c>
      <c r="G20" s="19" t="s">
        <v>175</v>
      </c>
      <c r="H20" s="22">
        <v>10</v>
      </c>
      <c r="I20" s="22">
        <v>10</v>
      </c>
      <c r="J20" s="28" t="s">
        <v>26</v>
      </c>
    </row>
    <row r="21" ht="42.95" customHeight="1" spans="1:10">
      <c r="A21" s="5" t="s">
        <v>112</v>
      </c>
      <c r="B21" s="5" t="s">
        <v>149</v>
      </c>
      <c r="C21" s="17" t="s">
        <v>176</v>
      </c>
      <c r="D21" s="18" t="s">
        <v>61</v>
      </c>
      <c r="E21" s="19">
        <v>70</v>
      </c>
      <c r="F21" s="19" t="s">
        <v>75</v>
      </c>
      <c r="G21" s="21">
        <v>0.3</v>
      </c>
      <c r="H21" s="22">
        <v>5</v>
      </c>
      <c r="I21" s="22">
        <v>0.5</v>
      </c>
      <c r="J21" s="37" t="s">
        <v>177</v>
      </c>
    </row>
    <row r="22" ht="41.1" customHeight="1" spans="1:10">
      <c r="A22" s="41"/>
      <c r="B22" s="5" t="s">
        <v>149</v>
      </c>
      <c r="C22" s="17" t="s">
        <v>114</v>
      </c>
      <c r="D22" s="18" t="s">
        <v>61</v>
      </c>
      <c r="E22" s="19">
        <v>90</v>
      </c>
      <c r="F22" s="19" t="s">
        <v>75</v>
      </c>
      <c r="G22" s="21">
        <v>0.95</v>
      </c>
      <c r="H22" s="22">
        <v>5</v>
      </c>
      <c r="I22" s="22">
        <v>5</v>
      </c>
      <c r="J22" s="28" t="s">
        <v>26</v>
      </c>
    </row>
    <row r="23" ht="30.95" customHeight="1" spans="1:10">
      <c r="A23" s="4" t="s">
        <v>150</v>
      </c>
      <c r="B23" s="4"/>
      <c r="C23" s="23" t="s">
        <v>26</v>
      </c>
      <c r="D23" s="23"/>
      <c r="E23" s="23"/>
      <c r="F23" s="23"/>
      <c r="G23" s="23"/>
      <c r="H23" s="23"/>
      <c r="I23" s="23"/>
      <c r="J23" s="23"/>
    </row>
    <row r="24" ht="24" customHeight="1" spans="1:10">
      <c r="A24" s="4" t="s">
        <v>151</v>
      </c>
      <c r="B24" s="4">
        <v>100</v>
      </c>
      <c r="C24" s="4"/>
      <c r="D24" s="4"/>
      <c r="E24" s="4"/>
      <c r="F24" s="4"/>
      <c r="G24" s="4"/>
      <c r="H24" s="4"/>
      <c r="I24" s="6">
        <f>SUM(I5,I13:I22)</f>
        <v>91.5</v>
      </c>
      <c r="J24" s="4" t="s">
        <v>152</v>
      </c>
    </row>
    <row r="25" spans="1:10">
      <c r="A25" s="24" t="s">
        <v>153</v>
      </c>
      <c r="B25" s="25"/>
      <c r="C25" s="25"/>
      <c r="D25" s="25"/>
      <c r="E25" s="25"/>
      <c r="F25" s="25"/>
      <c r="G25" s="25"/>
      <c r="H25" s="25"/>
      <c r="I25" s="25"/>
      <c r="J25" s="25"/>
    </row>
    <row r="26" spans="1:10">
      <c r="A26" s="25"/>
      <c r="B26" s="25"/>
      <c r="C26" s="25"/>
      <c r="D26" s="25"/>
      <c r="E26" s="25"/>
      <c r="F26" s="25"/>
      <c r="G26" s="25"/>
      <c r="H26" s="25"/>
      <c r="I26" s="25"/>
      <c r="J26" s="25"/>
    </row>
    <row r="27" spans="1:10">
      <c r="A27" s="25"/>
      <c r="B27" s="25"/>
      <c r="C27" s="25"/>
      <c r="D27" s="25"/>
      <c r="E27" s="25"/>
      <c r="F27" s="25"/>
      <c r="G27" s="25"/>
      <c r="H27" s="25"/>
      <c r="I27" s="25"/>
      <c r="J27" s="25"/>
    </row>
    <row r="28" spans="1:10">
      <c r="A28" s="25"/>
      <c r="B28" s="25"/>
      <c r="C28" s="25"/>
      <c r="D28" s="25"/>
      <c r="E28" s="25"/>
      <c r="F28" s="25"/>
      <c r="G28" s="25"/>
      <c r="H28" s="25"/>
      <c r="I28" s="25"/>
      <c r="J28" s="25"/>
    </row>
    <row r="29" spans="1:10">
      <c r="A29" s="25"/>
      <c r="B29" s="25"/>
      <c r="C29" s="25"/>
      <c r="D29" s="25"/>
      <c r="E29" s="25"/>
      <c r="F29" s="25"/>
      <c r="G29" s="25"/>
      <c r="H29" s="25"/>
      <c r="I29" s="25"/>
      <c r="J29" s="2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0"/>
    <mergeCell ref="A21:A22"/>
    <mergeCell ref="A25:J2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L29"/>
  <sheetViews>
    <sheetView topLeftCell="A12" workbookViewId="0">
      <selection activeCell="C23" sqref="C23:J23"/>
    </sheetView>
  </sheetViews>
  <sheetFormatPr defaultColWidth="9" defaultRowHeight="13.5"/>
  <cols>
    <col min="1" max="1" width="11.5" style="2" customWidth="1"/>
    <col min="2" max="2" width="21.25" style="2" customWidth="1"/>
    <col min="3" max="3" width="3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118</v>
      </c>
      <c r="B1" s="3"/>
      <c r="C1" s="3"/>
      <c r="D1" s="3"/>
      <c r="E1" s="3"/>
      <c r="F1" s="3"/>
      <c r="G1" s="3"/>
      <c r="H1" s="3"/>
      <c r="I1" s="3"/>
      <c r="J1" s="3"/>
    </row>
    <row r="2" ht="26.1" customHeight="1" spans="1:10">
      <c r="A2" s="4" t="s">
        <v>119</v>
      </c>
      <c r="B2" s="4" t="s">
        <v>178</v>
      </c>
      <c r="C2" s="4"/>
      <c r="D2" s="4"/>
      <c r="E2" s="4"/>
      <c r="F2" s="4"/>
      <c r="G2" s="4"/>
      <c r="H2" s="4"/>
      <c r="I2" s="4"/>
      <c r="J2" s="4"/>
    </row>
    <row r="3" ht="26.1" customHeight="1" spans="1:10">
      <c r="A3" s="4" t="s">
        <v>121</v>
      </c>
      <c r="B3" s="4" t="s">
        <v>30</v>
      </c>
      <c r="C3" s="4"/>
      <c r="D3" s="4"/>
      <c r="E3" s="5" t="s">
        <v>122</v>
      </c>
      <c r="F3" s="4" t="s">
        <v>30</v>
      </c>
      <c r="G3" s="4"/>
      <c r="H3" s="4"/>
      <c r="I3" s="4"/>
      <c r="J3" s="4"/>
    </row>
    <row r="4" ht="36.95" customHeight="1" spans="1:10">
      <c r="A4" s="4" t="s">
        <v>123</v>
      </c>
      <c r="B4" s="23"/>
      <c r="C4" s="5" t="s">
        <v>33</v>
      </c>
      <c r="D4" s="5" t="s">
        <v>124</v>
      </c>
      <c r="E4" s="5" t="s">
        <v>125</v>
      </c>
      <c r="F4" s="4" t="s">
        <v>126</v>
      </c>
      <c r="G4" s="4"/>
      <c r="H4" s="4" t="s">
        <v>127</v>
      </c>
      <c r="I4" s="4" t="s">
        <v>128</v>
      </c>
      <c r="J4" s="4"/>
    </row>
    <row r="5" ht="30.95" customHeight="1" spans="1:10">
      <c r="A5" s="4"/>
      <c r="B5" s="4" t="s">
        <v>40</v>
      </c>
      <c r="C5" s="4">
        <v>4</v>
      </c>
      <c r="D5" s="4">
        <v>4</v>
      </c>
      <c r="E5" s="4">
        <v>4</v>
      </c>
      <c r="F5" s="4">
        <v>10</v>
      </c>
      <c r="G5" s="4"/>
      <c r="H5" s="29">
        <f>E5/D5</f>
        <v>1</v>
      </c>
      <c r="I5" s="4">
        <v>10</v>
      </c>
      <c r="J5" s="4"/>
    </row>
    <row r="6" ht="30.95" customHeight="1" spans="1:12">
      <c r="A6" s="4"/>
      <c r="B6" s="30" t="s">
        <v>43</v>
      </c>
      <c r="C6" s="4">
        <v>4</v>
      </c>
      <c r="D6" s="4">
        <v>4</v>
      </c>
      <c r="E6" s="4">
        <v>4</v>
      </c>
      <c r="F6" s="4" t="s">
        <v>129</v>
      </c>
      <c r="G6" s="4"/>
      <c r="H6" s="4" t="s">
        <v>129</v>
      </c>
      <c r="I6" s="4" t="s">
        <v>129</v>
      </c>
      <c r="J6" s="4"/>
      <c r="L6" s="26"/>
    </row>
    <row r="7" ht="30.95" customHeight="1" spans="1:10">
      <c r="A7" s="4"/>
      <c r="B7" s="4" t="s">
        <v>130</v>
      </c>
      <c r="C7" s="4"/>
      <c r="D7" s="4"/>
      <c r="E7" s="4"/>
      <c r="F7" s="4" t="s">
        <v>129</v>
      </c>
      <c r="G7" s="4"/>
      <c r="H7" s="4" t="s">
        <v>129</v>
      </c>
      <c r="I7" s="4" t="s">
        <v>129</v>
      </c>
      <c r="J7" s="4"/>
    </row>
    <row r="8" ht="30.95" customHeight="1" spans="1:10">
      <c r="A8" s="4"/>
      <c r="B8" s="4" t="s">
        <v>131</v>
      </c>
      <c r="C8" s="4"/>
      <c r="D8" s="4"/>
      <c r="E8" s="4"/>
      <c r="F8" s="4" t="s">
        <v>129</v>
      </c>
      <c r="G8" s="4"/>
      <c r="H8" s="4" t="s">
        <v>129</v>
      </c>
      <c r="I8" s="4" t="s">
        <v>129</v>
      </c>
      <c r="J8" s="4"/>
    </row>
    <row r="9" ht="29.1" customHeight="1" spans="1:10">
      <c r="A9" s="31" t="s">
        <v>132</v>
      </c>
      <c r="B9" s="31"/>
      <c r="C9" s="31"/>
      <c r="D9" s="31"/>
      <c r="E9" s="31"/>
      <c r="F9" s="31"/>
      <c r="G9" s="31" t="s">
        <v>133</v>
      </c>
      <c r="H9" s="31"/>
      <c r="I9" s="31"/>
      <c r="J9" s="31"/>
    </row>
    <row r="10" ht="203" customHeight="1" spans="1:10">
      <c r="A10" s="31" t="s">
        <v>134</v>
      </c>
      <c r="B10" s="32" t="s">
        <v>179</v>
      </c>
      <c r="C10" s="32"/>
      <c r="D10" s="32"/>
      <c r="E10" s="32"/>
      <c r="F10" s="32"/>
      <c r="G10" s="32" t="s">
        <v>179</v>
      </c>
      <c r="H10" s="32"/>
      <c r="I10" s="32"/>
      <c r="J10" s="32"/>
    </row>
    <row r="11" ht="30" customHeight="1" spans="1:10">
      <c r="A11" s="31" t="s">
        <v>49</v>
      </c>
      <c r="B11" s="31"/>
      <c r="C11" s="31"/>
      <c r="D11" s="31" t="s">
        <v>137</v>
      </c>
      <c r="E11" s="31"/>
      <c r="F11" s="31"/>
      <c r="G11" s="31" t="s">
        <v>138</v>
      </c>
      <c r="H11" s="31"/>
      <c r="I11" s="31"/>
      <c r="J11" s="31"/>
    </row>
    <row r="12" s="1" customFormat="1" ht="48" customHeight="1" spans="1:10">
      <c r="A12" s="4" t="s">
        <v>55</v>
      </c>
      <c r="B12" s="4" t="s">
        <v>56</v>
      </c>
      <c r="C12" s="5" t="s">
        <v>57</v>
      </c>
      <c r="D12" s="5" t="s">
        <v>50</v>
      </c>
      <c r="E12" s="4" t="s">
        <v>51</v>
      </c>
      <c r="F12" s="33" t="s">
        <v>52</v>
      </c>
      <c r="G12" s="33" t="s">
        <v>53</v>
      </c>
      <c r="H12" s="31" t="s">
        <v>126</v>
      </c>
      <c r="I12" s="31" t="s">
        <v>128</v>
      </c>
      <c r="J12" s="31" t="s">
        <v>54</v>
      </c>
    </row>
    <row r="13" ht="42" customHeight="1" spans="1:10">
      <c r="A13" s="4" t="s">
        <v>58</v>
      </c>
      <c r="B13" s="4" t="s">
        <v>59</v>
      </c>
      <c r="C13" s="17" t="s">
        <v>157</v>
      </c>
      <c r="D13" s="18" t="s">
        <v>61</v>
      </c>
      <c r="E13" s="38">
        <v>95</v>
      </c>
      <c r="F13" s="17" t="s">
        <v>75</v>
      </c>
      <c r="G13" s="39">
        <v>0.98</v>
      </c>
      <c r="H13" s="40">
        <v>10</v>
      </c>
      <c r="I13" s="40">
        <v>10</v>
      </c>
      <c r="J13" s="37" t="s">
        <v>26</v>
      </c>
    </row>
    <row r="14" ht="42" customHeight="1" spans="1:10">
      <c r="A14" s="4"/>
      <c r="B14" s="4" t="s">
        <v>84</v>
      </c>
      <c r="C14" s="17" t="s">
        <v>158</v>
      </c>
      <c r="D14" s="18" t="s">
        <v>142</v>
      </c>
      <c r="E14" s="38" t="s">
        <v>159</v>
      </c>
      <c r="F14" s="17" t="s">
        <v>147</v>
      </c>
      <c r="G14" s="21" t="s">
        <v>159</v>
      </c>
      <c r="H14" s="22">
        <v>10</v>
      </c>
      <c r="I14" s="22">
        <v>10</v>
      </c>
      <c r="J14" s="37" t="s">
        <v>26</v>
      </c>
    </row>
    <row r="15" ht="30.95" customHeight="1" spans="1:10">
      <c r="A15" s="4"/>
      <c r="B15" s="4" t="s">
        <v>84</v>
      </c>
      <c r="C15" s="17" t="s">
        <v>160</v>
      </c>
      <c r="D15" s="18" t="s">
        <v>142</v>
      </c>
      <c r="E15" s="38" t="s">
        <v>161</v>
      </c>
      <c r="F15" s="17" t="s">
        <v>147</v>
      </c>
      <c r="G15" s="21" t="s">
        <v>161</v>
      </c>
      <c r="H15" s="22">
        <v>10</v>
      </c>
      <c r="I15" s="22">
        <v>10</v>
      </c>
      <c r="J15" s="37" t="s">
        <v>26</v>
      </c>
    </row>
    <row r="16" ht="42.95" customHeight="1" spans="1:10">
      <c r="A16" s="4"/>
      <c r="B16" s="4" t="s">
        <v>90</v>
      </c>
      <c r="C16" s="17" t="s">
        <v>162</v>
      </c>
      <c r="D16" s="17" t="s">
        <v>142</v>
      </c>
      <c r="E16" s="17" t="s">
        <v>163</v>
      </c>
      <c r="F16" s="17" t="s">
        <v>164</v>
      </c>
      <c r="G16" s="17" t="s">
        <v>165</v>
      </c>
      <c r="H16" s="17">
        <v>10</v>
      </c>
      <c r="I16" s="38">
        <v>8</v>
      </c>
      <c r="J16" s="28" t="s">
        <v>166</v>
      </c>
    </row>
    <row r="17" ht="30.95" customHeight="1" spans="1:10">
      <c r="A17" s="4"/>
      <c r="B17" s="4" t="s">
        <v>144</v>
      </c>
      <c r="C17" s="19" t="s">
        <v>167</v>
      </c>
      <c r="D17" s="18" t="s">
        <v>142</v>
      </c>
      <c r="E17" s="19" t="s">
        <v>168</v>
      </c>
      <c r="F17" s="19" t="s">
        <v>147</v>
      </c>
      <c r="G17" s="42" t="s">
        <v>169</v>
      </c>
      <c r="H17" s="22">
        <v>10</v>
      </c>
      <c r="I17" s="22">
        <v>10</v>
      </c>
      <c r="J17" s="28" t="s">
        <v>26</v>
      </c>
    </row>
    <row r="18" ht="30.95" customHeight="1" spans="1:10">
      <c r="A18" s="4" t="s">
        <v>94</v>
      </c>
      <c r="B18" s="4" t="s">
        <v>95</v>
      </c>
      <c r="C18" s="17" t="s">
        <v>170</v>
      </c>
      <c r="D18" s="18" t="s">
        <v>142</v>
      </c>
      <c r="E18" s="19" t="s">
        <v>171</v>
      </c>
      <c r="F18" s="19" t="s">
        <v>147</v>
      </c>
      <c r="G18" s="19" t="s">
        <v>171</v>
      </c>
      <c r="H18" s="22">
        <v>10</v>
      </c>
      <c r="I18" s="22">
        <v>10</v>
      </c>
      <c r="J18" s="28" t="s">
        <v>26</v>
      </c>
    </row>
    <row r="19" ht="30.95" customHeight="1" spans="1:10">
      <c r="A19" s="4"/>
      <c r="B19" s="4" t="s">
        <v>104</v>
      </c>
      <c r="C19" s="17" t="s">
        <v>172</v>
      </c>
      <c r="D19" s="18" t="s">
        <v>142</v>
      </c>
      <c r="E19" s="19" t="s">
        <v>106</v>
      </c>
      <c r="F19" s="19" t="s">
        <v>147</v>
      </c>
      <c r="G19" s="19" t="s">
        <v>173</v>
      </c>
      <c r="H19" s="22">
        <v>10</v>
      </c>
      <c r="I19" s="22">
        <v>10</v>
      </c>
      <c r="J19" s="28" t="s">
        <v>26</v>
      </c>
    </row>
    <row r="20" ht="30.95" customHeight="1" spans="1:10">
      <c r="A20" s="4"/>
      <c r="B20" s="4" t="s">
        <v>104</v>
      </c>
      <c r="C20" s="17" t="s">
        <v>174</v>
      </c>
      <c r="D20" s="18" t="s">
        <v>142</v>
      </c>
      <c r="E20" s="19" t="s">
        <v>106</v>
      </c>
      <c r="F20" s="19" t="s">
        <v>147</v>
      </c>
      <c r="G20" s="19" t="s">
        <v>175</v>
      </c>
      <c r="H20" s="22">
        <v>10</v>
      </c>
      <c r="I20" s="22">
        <v>10</v>
      </c>
      <c r="J20" s="28" t="s">
        <v>26</v>
      </c>
    </row>
    <row r="21" ht="42.95" customHeight="1" spans="1:10">
      <c r="A21" s="5" t="s">
        <v>112</v>
      </c>
      <c r="B21" s="5" t="s">
        <v>149</v>
      </c>
      <c r="C21" s="17" t="s">
        <v>176</v>
      </c>
      <c r="D21" s="18" t="s">
        <v>61</v>
      </c>
      <c r="E21" s="19">
        <v>70</v>
      </c>
      <c r="F21" s="19" t="s">
        <v>75</v>
      </c>
      <c r="G21" s="21">
        <v>0.3</v>
      </c>
      <c r="H21" s="22">
        <v>5</v>
      </c>
      <c r="I21" s="22">
        <v>0.5</v>
      </c>
      <c r="J21" s="37" t="s">
        <v>177</v>
      </c>
    </row>
    <row r="22" ht="41.1" customHeight="1" spans="1:10">
      <c r="A22" s="41"/>
      <c r="B22" s="5" t="s">
        <v>149</v>
      </c>
      <c r="C22" s="17" t="s">
        <v>114</v>
      </c>
      <c r="D22" s="18" t="s">
        <v>61</v>
      </c>
      <c r="E22" s="19">
        <v>90</v>
      </c>
      <c r="F22" s="19" t="s">
        <v>75</v>
      </c>
      <c r="G22" s="21">
        <v>0.95</v>
      </c>
      <c r="H22" s="22">
        <v>5</v>
      </c>
      <c r="I22" s="22">
        <v>5</v>
      </c>
      <c r="J22" s="28" t="s">
        <v>26</v>
      </c>
    </row>
    <row r="23" ht="30.95" customHeight="1" spans="1:10">
      <c r="A23" s="4" t="s">
        <v>150</v>
      </c>
      <c r="B23" s="4"/>
      <c r="C23" s="23" t="s">
        <v>26</v>
      </c>
      <c r="D23" s="23"/>
      <c r="E23" s="23"/>
      <c r="F23" s="23"/>
      <c r="G23" s="23"/>
      <c r="H23" s="23"/>
      <c r="I23" s="23"/>
      <c r="J23" s="23"/>
    </row>
    <row r="24" ht="24" customHeight="1" spans="1:10">
      <c r="A24" s="4" t="s">
        <v>151</v>
      </c>
      <c r="B24" s="4">
        <v>100</v>
      </c>
      <c r="C24" s="4"/>
      <c r="D24" s="4"/>
      <c r="E24" s="4"/>
      <c r="F24" s="4"/>
      <c r="G24" s="4"/>
      <c r="H24" s="4"/>
      <c r="I24" s="4">
        <f>SUM(I5,I13:I22)</f>
        <v>93.5</v>
      </c>
      <c r="J24" s="4" t="s">
        <v>152</v>
      </c>
    </row>
    <row r="25" spans="1:10">
      <c r="A25" s="24" t="s">
        <v>153</v>
      </c>
      <c r="B25" s="25"/>
      <c r="C25" s="25"/>
      <c r="D25" s="25"/>
      <c r="E25" s="25"/>
      <c r="F25" s="25"/>
      <c r="G25" s="25"/>
      <c r="H25" s="25"/>
      <c r="I25" s="25"/>
      <c r="J25" s="25"/>
    </row>
    <row r="26" spans="1:10">
      <c r="A26" s="25"/>
      <c r="B26" s="25"/>
      <c r="C26" s="25"/>
      <c r="D26" s="25"/>
      <c r="E26" s="25"/>
      <c r="F26" s="25"/>
      <c r="G26" s="25"/>
      <c r="H26" s="25"/>
      <c r="I26" s="25"/>
      <c r="J26" s="25"/>
    </row>
    <row r="27" spans="1:10">
      <c r="A27" s="25"/>
      <c r="B27" s="25"/>
      <c r="C27" s="25"/>
      <c r="D27" s="25"/>
      <c r="E27" s="25"/>
      <c r="F27" s="25"/>
      <c r="G27" s="25"/>
      <c r="H27" s="25"/>
      <c r="I27" s="25"/>
      <c r="J27" s="25"/>
    </row>
    <row r="28" spans="1:10">
      <c r="A28" s="25"/>
      <c r="B28" s="25"/>
      <c r="C28" s="25"/>
      <c r="D28" s="25"/>
      <c r="E28" s="25"/>
      <c r="F28" s="25"/>
      <c r="G28" s="25"/>
      <c r="H28" s="25"/>
      <c r="I28" s="25"/>
      <c r="J28" s="25"/>
    </row>
    <row r="29" spans="1:10">
      <c r="A29" s="25"/>
      <c r="B29" s="25"/>
      <c r="C29" s="25"/>
      <c r="D29" s="25"/>
      <c r="E29" s="25"/>
      <c r="F29" s="25"/>
      <c r="G29" s="25"/>
      <c r="H29" s="25"/>
      <c r="I29" s="25"/>
      <c r="J29" s="2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0"/>
    <mergeCell ref="A21:A22"/>
    <mergeCell ref="A25:J2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L23"/>
  <sheetViews>
    <sheetView topLeftCell="A9" workbookViewId="0">
      <selection activeCell="C12" sqref="C$1:C$1048576"/>
    </sheetView>
  </sheetViews>
  <sheetFormatPr defaultColWidth="9" defaultRowHeight="13.5"/>
  <cols>
    <col min="1" max="1" width="11.5" style="2" customWidth="1"/>
    <col min="2" max="2" width="21.25" style="2" customWidth="1"/>
    <col min="3" max="3" width="27.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118</v>
      </c>
      <c r="B1" s="3"/>
      <c r="C1" s="3"/>
      <c r="D1" s="3"/>
      <c r="E1" s="3"/>
      <c r="F1" s="3"/>
      <c r="G1" s="3"/>
      <c r="H1" s="3"/>
      <c r="I1" s="3"/>
      <c r="J1" s="3"/>
    </row>
    <row r="2" ht="26.1" customHeight="1" spans="1:10">
      <c r="A2" s="4" t="s">
        <v>119</v>
      </c>
      <c r="B2" s="4" t="s">
        <v>180</v>
      </c>
      <c r="C2" s="4"/>
      <c r="D2" s="4"/>
      <c r="E2" s="4"/>
      <c r="F2" s="4"/>
      <c r="G2" s="4"/>
      <c r="H2" s="4"/>
      <c r="I2" s="4"/>
      <c r="J2" s="4"/>
    </row>
    <row r="3" ht="26.1" customHeight="1" spans="1:10">
      <c r="A3" s="4" t="s">
        <v>121</v>
      </c>
      <c r="B3" s="4" t="s">
        <v>30</v>
      </c>
      <c r="C3" s="4"/>
      <c r="D3" s="4"/>
      <c r="E3" s="5" t="s">
        <v>122</v>
      </c>
      <c r="F3" s="4" t="s">
        <v>30</v>
      </c>
      <c r="G3" s="4"/>
      <c r="H3" s="4"/>
      <c r="I3" s="4"/>
      <c r="J3" s="4"/>
    </row>
    <row r="4" ht="36.95" customHeight="1" spans="1:10">
      <c r="A4" s="4" t="s">
        <v>123</v>
      </c>
      <c r="B4" s="23"/>
      <c r="C4" s="5" t="s">
        <v>33</v>
      </c>
      <c r="D4" s="5" t="s">
        <v>124</v>
      </c>
      <c r="E4" s="5" t="s">
        <v>125</v>
      </c>
      <c r="F4" s="4" t="s">
        <v>126</v>
      </c>
      <c r="G4" s="4"/>
      <c r="H4" s="4" t="s">
        <v>127</v>
      </c>
      <c r="I4" s="4" t="s">
        <v>128</v>
      </c>
      <c r="J4" s="4"/>
    </row>
    <row r="5" ht="30.95" customHeight="1" spans="1:10">
      <c r="A5" s="4"/>
      <c r="B5" s="4" t="s">
        <v>40</v>
      </c>
      <c r="C5" s="4">
        <v>39.03</v>
      </c>
      <c r="D5" s="6">
        <v>13</v>
      </c>
      <c r="E5" s="4">
        <v>13</v>
      </c>
      <c r="F5" s="6">
        <v>10</v>
      </c>
      <c r="G5" s="6"/>
      <c r="H5" s="9">
        <f>E5/D5</f>
        <v>1</v>
      </c>
      <c r="I5" s="6">
        <v>3</v>
      </c>
      <c r="J5" s="6"/>
    </row>
    <row r="6" ht="30.95" customHeight="1" spans="1:12">
      <c r="A6" s="4"/>
      <c r="B6" s="30" t="s">
        <v>43</v>
      </c>
      <c r="C6" s="4">
        <v>39.03</v>
      </c>
      <c r="D6" s="6">
        <v>13</v>
      </c>
      <c r="E6" s="4">
        <v>13</v>
      </c>
      <c r="F6" s="4" t="s">
        <v>129</v>
      </c>
      <c r="G6" s="4"/>
      <c r="H6" s="4" t="s">
        <v>129</v>
      </c>
      <c r="I6" s="4" t="s">
        <v>129</v>
      </c>
      <c r="J6" s="4"/>
      <c r="L6" s="26"/>
    </row>
    <row r="7" ht="30.95" customHeight="1" spans="1:10">
      <c r="A7" s="4"/>
      <c r="B7" s="4" t="s">
        <v>130</v>
      </c>
      <c r="C7" s="4"/>
      <c r="D7" s="4"/>
      <c r="E7" s="4"/>
      <c r="F7" s="4" t="s">
        <v>129</v>
      </c>
      <c r="G7" s="4"/>
      <c r="H7" s="4" t="s">
        <v>129</v>
      </c>
      <c r="I7" s="4" t="s">
        <v>129</v>
      </c>
      <c r="J7" s="4"/>
    </row>
    <row r="8" ht="30.95" customHeight="1" spans="1:10">
      <c r="A8" s="4"/>
      <c r="B8" s="4" t="s">
        <v>131</v>
      </c>
      <c r="C8" s="4"/>
      <c r="D8" s="4"/>
      <c r="E8" s="4"/>
      <c r="F8" s="4" t="s">
        <v>129</v>
      </c>
      <c r="G8" s="4"/>
      <c r="H8" s="4" t="s">
        <v>129</v>
      </c>
      <c r="I8" s="4" t="s">
        <v>129</v>
      </c>
      <c r="J8" s="4"/>
    </row>
    <row r="9" ht="29.1" customHeight="1" spans="1:10">
      <c r="A9" s="31" t="s">
        <v>132</v>
      </c>
      <c r="B9" s="31"/>
      <c r="C9" s="31"/>
      <c r="D9" s="31"/>
      <c r="E9" s="31"/>
      <c r="F9" s="31"/>
      <c r="G9" s="31" t="s">
        <v>133</v>
      </c>
      <c r="H9" s="31"/>
      <c r="I9" s="31"/>
      <c r="J9" s="31"/>
    </row>
    <row r="10" ht="71.1" customHeight="1" spans="1:10">
      <c r="A10" s="31" t="s">
        <v>134</v>
      </c>
      <c r="B10" s="32" t="s">
        <v>181</v>
      </c>
      <c r="C10" s="32"/>
      <c r="D10" s="32"/>
      <c r="E10" s="32"/>
      <c r="F10" s="32"/>
      <c r="G10" s="32" t="s">
        <v>181</v>
      </c>
      <c r="H10" s="32"/>
      <c r="I10" s="32"/>
      <c r="J10" s="32"/>
    </row>
    <row r="11" ht="30" customHeight="1" spans="1:10">
      <c r="A11" s="31" t="s">
        <v>49</v>
      </c>
      <c r="B11" s="31"/>
      <c r="C11" s="31"/>
      <c r="D11" s="31" t="s">
        <v>137</v>
      </c>
      <c r="E11" s="31"/>
      <c r="F11" s="31"/>
      <c r="G11" s="31" t="s">
        <v>138</v>
      </c>
      <c r="H11" s="31"/>
      <c r="I11" s="31"/>
      <c r="J11" s="31"/>
    </row>
    <row r="12" s="1" customFormat="1" ht="48" customHeight="1" spans="1:10">
      <c r="A12" s="4" t="s">
        <v>55</v>
      </c>
      <c r="B12" s="4" t="s">
        <v>56</v>
      </c>
      <c r="C12" s="5" t="s">
        <v>57</v>
      </c>
      <c r="D12" s="5" t="s">
        <v>50</v>
      </c>
      <c r="E12" s="4" t="s">
        <v>51</v>
      </c>
      <c r="F12" s="33" t="s">
        <v>52</v>
      </c>
      <c r="G12" s="33" t="s">
        <v>53</v>
      </c>
      <c r="H12" s="31" t="s">
        <v>126</v>
      </c>
      <c r="I12" s="31" t="s">
        <v>128</v>
      </c>
      <c r="J12" s="31" t="s">
        <v>54</v>
      </c>
    </row>
    <row r="13" ht="42" customHeight="1" spans="1:10">
      <c r="A13" s="4" t="s">
        <v>58</v>
      </c>
      <c r="B13" s="4" t="s">
        <v>59</v>
      </c>
      <c r="C13" s="17" t="s">
        <v>182</v>
      </c>
      <c r="D13" s="18" t="s">
        <v>142</v>
      </c>
      <c r="E13" s="38">
        <v>1</v>
      </c>
      <c r="F13" s="17" t="s">
        <v>80</v>
      </c>
      <c r="G13" s="39" t="s">
        <v>183</v>
      </c>
      <c r="H13" s="40">
        <v>25</v>
      </c>
      <c r="I13" s="40">
        <v>25</v>
      </c>
      <c r="J13" s="37" t="s">
        <v>26</v>
      </c>
    </row>
    <row r="14" ht="30.95" customHeight="1" spans="1:10">
      <c r="A14" s="4"/>
      <c r="B14" s="4" t="s">
        <v>144</v>
      </c>
      <c r="C14" s="19" t="s">
        <v>167</v>
      </c>
      <c r="D14" s="18" t="s">
        <v>142</v>
      </c>
      <c r="E14" s="19" t="s">
        <v>168</v>
      </c>
      <c r="F14" s="19" t="s">
        <v>147</v>
      </c>
      <c r="G14" s="19" t="s">
        <v>169</v>
      </c>
      <c r="H14" s="22">
        <v>25</v>
      </c>
      <c r="I14" s="22">
        <v>25</v>
      </c>
      <c r="J14" s="28" t="s">
        <v>26</v>
      </c>
    </row>
    <row r="15" ht="30.95" customHeight="1" spans="1:10">
      <c r="A15" s="4" t="s">
        <v>94</v>
      </c>
      <c r="B15" s="4" t="s">
        <v>104</v>
      </c>
      <c r="C15" s="17" t="s">
        <v>184</v>
      </c>
      <c r="D15" s="18" t="s">
        <v>142</v>
      </c>
      <c r="E15" s="19">
        <v>5</v>
      </c>
      <c r="F15" s="19" t="s">
        <v>147</v>
      </c>
      <c r="G15" s="19" t="s">
        <v>183</v>
      </c>
      <c r="H15" s="22">
        <v>30</v>
      </c>
      <c r="I15" s="22">
        <v>30</v>
      </c>
      <c r="J15" s="28" t="s">
        <v>26</v>
      </c>
    </row>
    <row r="16" ht="41.1" customHeight="1" spans="1:10">
      <c r="A16" s="41" t="s">
        <v>112</v>
      </c>
      <c r="B16" s="5" t="s">
        <v>149</v>
      </c>
      <c r="C16" s="17" t="s">
        <v>114</v>
      </c>
      <c r="D16" s="18" t="s">
        <v>61</v>
      </c>
      <c r="E16" s="19">
        <v>95</v>
      </c>
      <c r="F16" s="19" t="s">
        <v>75</v>
      </c>
      <c r="G16" s="21">
        <v>0.98</v>
      </c>
      <c r="H16" s="22">
        <v>10</v>
      </c>
      <c r="I16" s="22">
        <v>10</v>
      </c>
      <c r="J16" s="28" t="s">
        <v>26</v>
      </c>
    </row>
    <row r="17" ht="30.95" customHeight="1" spans="1:10">
      <c r="A17" s="4" t="s">
        <v>150</v>
      </c>
      <c r="B17" s="4"/>
      <c r="C17" s="23" t="s">
        <v>26</v>
      </c>
      <c r="D17" s="23"/>
      <c r="E17" s="23"/>
      <c r="F17" s="23"/>
      <c r="G17" s="23"/>
      <c r="H17" s="23"/>
      <c r="I17" s="23"/>
      <c r="J17" s="23"/>
    </row>
    <row r="18" ht="24" customHeight="1" spans="1:10">
      <c r="A18" s="4" t="s">
        <v>151</v>
      </c>
      <c r="B18" s="4">
        <v>100</v>
      </c>
      <c r="C18" s="4"/>
      <c r="D18" s="4"/>
      <c r="E18" s="4"/>
      <c r="F18" s="4"/>
      <c r="G18" s="4"/>
      <c r="H18" s="4"/>
      <c r="I18" s="6">
        <f>SUM(I5,I13:I16)</f>
        <v>93</v>
      </c>
      <c r="J18" s="4" t="s">
        <v>152</v>
      </c>
    </row>
    <row r="19" spans="1:10">
      <c r="A19" s="24" t="s">
        <v>153</v>
      </c>
      <c r="B19" s="25"/>
      <c r="C19" s="25"/>
      <c r="D19" s="25"/>
      <c r="E19" s="25"/>
      <c r="F19" s="25"/>
      <c r="G19" s="25"/>
      <c r="H19" s="25"/>
      <c r="I19" s="25"/>
      <c r="J19" s="25"/>
    </row>
    <row r="20" spans="1:10">
      <c r="A20" s="25"/>
      <c r="B20" s="25"/>
      <c r="C20" s="25"/>
      <c r="D20" s="25"/>
      <c r="E20" s="25"/>
      <c r="F20" s="25"/>
      <c r="G20" s="25"/>
      <c r="H20" s="25"/>
      <c r="I20" s="25"/>
      <c r="J20" s="25"/>
    </row>
    <row r="21" spans="1:10">
      <c r="A21" s="25"/>
      <c r="B21" s="25"/>
      <c r="C21" s="25"/>
      <c r="D21" s="25"/>
      <c r="E21" s="25"/>
      <c r="F21" s="25"/>
      <c r="G21" s="25"/>
      <c r="H21" s="25"/>
      <c r="I21" s="25"/>
      <c r="J21" s="25"/>
    </row>
    <row r="22" spans="1:10">
      <c r="A22" s="25"/>
      <c r="B22" s="25"/>
      <c r="C22" s="25"/>
      <c r="D22" s="25"/>
      <c r="E22" s="25"/>
      <c r="F22" s="25"/>
      <c r="G22" s="25"/>
      <c r="H22" s="25"/>
      <c r="I22" s="25"/>
      <c r="J22" s="25"/>
    </row>
    <row r="23" spans="1:10">
      <c r="A23" s="25"/>
      <c r="B23" s="25"/>
      <c r="C23" s="25"/>
      <c r="D23" s="25"/>
      <c r="E23" s="25"/>
      <c r="F23" s="25"/>
      <c r="G23" s="25"/>
      <c r="H23" s="25"/>
      <c r="I23" s="25"/>
      <c r="J23" s="2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L25"/>
  <sheetViews>
    <sheetView topLeftCell="A10" workbookViewId="0">
      <selection activeCell="J20" sqref="A4:J20"/>
    </sheetView>
  </sheetViews>
  <sheetFormatPr defaultColWidth="9" defaultRowHeight="13.5"/>
  <cols>
    <col min="1" max="1" width="11.5" style="2" customWidth="1"/>
    <col min="2" max="2" width="21.25" style="2" customWidth="1"/>
    <col min="3" max="3" width="31.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118</v>
      </c>
      <c r="B1" s="3"/>
      <c r="C1" s="3"/>
      <c r="D1" s="3"/>
      <c r="E1" s="3"/>
      <c r="F1" s="3"/>
      <c r="G1" s="3"/>
      <c r="H1" s="3"/>
      <c r="I1" s="3"/>
      <c r="J1" s="3"/>
    </row>
    <row r="2" ht="26.1" customHeight="1" spans="1:10">
      <c r="A2" s="4" t="s">
        <v>119</v>
      </c>
      <c r="B2" s="4" t="s">
        <v>185</v>
      </c>
      <c r="C2" s="4"/>
      <c r="D2" s="4"/>
      <c r="E2" s="4"/>
      <c r="F2" s="4"/>
      <c r="G2" s="4"/>
      <c r="H2" s="4"/>
      <c r="I2" s="4"/>
      <c r="J2" s="4"/>
    </row>
    <row r="3" ht="26.1" customHeight="1" spans="1:10">
      <c r="A3" s="4" t="s">
        <v>121</v>
      </c>
      <c r="B3" s="4" t="s">
        <v>30</v>
      </c>
      <c r="C3" s="4"/>
      <c r="D3" s="4"/>
      <c r="E3" s="5" t="s">
        <v>122</v>
      </c>
      <c r="F3" s="4" t="s">
        <v>30</v>
      </c>
      <c r="G3" s="4"/>
      <c r="H3" s="4"/>
      <c r="I3" s="4"/>
      <c r="J3" s="4"/>
    </row>
    <row r="4" ht="36.95" customHeight="1" spans="1:10">
      <c r="A4" s="4" t="s">
        <v>123</v>
      </c>
      <c r="B4" s="23"/>
      <c r="C4" s="5" t="s">
        <v>33</v>
      </c>
      <c r="D4" s="5" t="s">
        <v>124</v>
      </c>
      <c r="E4" s="5" t="s">
        <v>125</v>
      </c>
      <c r="F4" s="4" t="s">
        <v>126</v>
      </c>
      <c r="G4" s="4"/>
      <c r="H4" s="4" t="s">
        <v>127</v>
      </c>
      <c r="I4" s="4" t="s">
        <v>128</v>
      </c>
      <c r="J4" s="4"/>
    </row>
    <row r="5" ht="30.95" customHeight="1" spans="1:10">
      <c r="A5" s="4"/>
      <c r="B5" s="4" t="s">
        <v>40</v>
      </c>
      <c r="C5" s="4">
        <v>22</v>
      </c>
      <c r="D5" s="6">
        <v>5</v>
      </c>
      <c r="E5" s="4">
        <v>5</v>
      </c>
      <c r="F5" s="6">
        <v>10</v>
      </c>
      <c r="G5" s="6"/>
      <c r="H5" s="9">
        <f>E5/D5</f>
        <v>1</v>
      </c>
      <c r="I5" s="6">
        <v>5</v>
      </c>
      <c r="J5" s="6"/>
    </row>
    <row r="6" ht="30.95" customHeight="1" spans="1:12">
      <c r="A6" s="4"/>
      <c r="B6" s="30" t="s">
        <v>43</v>
      </c>
      <c r="C6" s="4">
        <v>22</v>
      </c>
      <c r="D6" s="6">
        <v>5</v>
      </c>
      <c r="E6" s="4">
        <v>5</v>
      </c>
      <c r="F6" s="4" t="s">
        <v>129</v>
      </c>
      <c r="G6" s="4"/>
      <c r="H6" s="4" t="s">
        <v>129</v>
      </c>
      <c r="I6" s="4" t="s">
        <v>129</v>
      </c>
      <c r="J6" s="4"/>
      <c r="L6" s="26"/>
    </row>
    <row r="7" ht="30.95" customHeight="1" spans="1:10">
      <c r="A7" s="4"/>
      <c r="B7" s="4" t="s">
        <v>130</v>
      </c>
      <c r="C7" s="4"/>
      <c r="D7" s="4"/>
      <c r="E7" s="4"/>
      <c r="F7" s="4" t="s">
        <v>129</v>
      </c>
      <c r="G7" s="4"/>
      <c r="H7" s="4" t="s">
        <v>129</v>
      </c>
      <c r="I7" s="4" t="s">
        <v>129</v>
      </c>
      <c r="J7" s="4"/>
    </row>
    <row r="8" ht="30.95" customHeight="1" spans="1:10">
      <c r="A8" s="4"/>
      <c r="B8" s="4" t="s">
        <v>131</v>
      </c>
      <c r="C8" s="4"/>
      <c r="D8" s="4"/>
      <c r="E8" s="4"/>
      <c r="F8" s="4" t="s">
        <v>129</v>
      </c>
      <c r="G8" s="4"/>
      <c r="H8" s="4" t="s">
        <v>129</v>
      </c>
      <c r="I8" s="4" t="s">
        <v>129</v>
      </c>
      <c r="J8" s="4"/>
    </row>
    <row r="9" ht="29.1" customHeight="1" spans="1:10">
      <c r="A9" s="31" t="s">
        <v>132</v>
      </c>
      <c r="B9" s="31"/>
      <c r="C9" s="31"/>
      <c r="D9" s="31"/>
      <c r="E9" s="31"/>
      <c r="F9" s="31"/>
      <c r="G9" s="31" t="s">
        <v>133</v>
      </c>
      <c r="H9" s="31"/>
      <c r="I9" s="31"/>
      <c r="J9" s="31"/>
    </row>
    <row r="10" ht="155" customHeight="1" spans="1:10">
      <c r="A10" s="31" t="s">
        <v>134</v>
      </c>
      <c r="B10" s="32" t="s">
        <v>186</v>
      </c>
      <c r="C10" s="32"/>
      <c r="D10" s="32"/>
      <c r="E10" s="32"/>
      <c r="F10" s="32"/>
      <c r="G10" s="32" t="s">
        <v>186</v>
      </c>
      <c r="H10" s="32"/>
      <c r="I10" s="32"/>
      <c r="J10" s="32"/>
    </row>
    <row r="11" ht="30" customHeight="1" spans="1:10">
      <c r="A11" s="31" t="s">
        <v>49</v>
      </c>
      <c r="B11" s="31"/>
      <c r="C11" s="31"/>
      <c r="D11" s="31" t="s">
        <v>137</v>
      </c>
      <c r="E11" s="31"/>
      <c r="F11" s="31"/>
      <c r="G11" s="31" t="s">
        <v>138</v>
      </c>
      <c r="H11" s="31"/>
      <c r="I11" s="31"/>
      <c r="J11" s="31"/>
    </row>
    <row r="12" s="1" customFormat="1" ht="48" customHeight="1" spans="1:10">
      <c r="A12" s="4" t="s">
        <v>55</v>
      </c>
      <c r="B12" s="4" t="s">
        <v>56</v>
      </c>
      <c r="C12" s="5" t="s">
        <v>57</v>
      </c>
      <c r="D12" s="5" t="s">
        <v>50</v>
      </c>
      <c r="E12" s="4" t="s">
        <v>51</v>
      </c>
      <c r="F12" s="33" t="s">
        <v>52</v>
      </c>
      <c r="G12" s="33" t="s">
        <v>53</v>
      </c>
      <c r="H12" s="31" t="s">
        <v>126</v>
      </c>
      <c r="I12" s="31" t="s">
        <v>128</v>
      </c>
      <c r="J12" s="31" t="s">
        <v>54</v>
      </c>
    </row>
    <row r="13" ht="42" customHeight="1" spans="1:10">
      <c r="A13" s="4" t="s">
        <v>58</v>
      </c>
      <c r="B13" s="4" t="s">
        <v>84</v>
      </c>
      <c r="C13" s="34" t="s">
        <v>187</v>
      </c>
      <c r="D13" s="18" t="s">
        <v>142</v>
      </c>
      <c r="E13" s="35">
        <v>0</v>
      </c>
      <c r="F13" s="20" t="s">
        <v>75</v>
      </c>
      <c r="G13" s="36" t="s">
        <v>188</v>
      </c>
      <c r="H13" s="22">
        <f t="shared" ref="H13:H18" si="0">I13</f>
        <v>20</v>
      </c>
      <c r="I13" s="22">
        <v>20</v>
      </c>
      <c r="J13" s="37" t="s">
        <v>26</v>
      </c>
    </row>
    <row r="14" ht="30.95" customHeight="1" spans="1:10">
      <c r="A14" s="4"/>
      <c r="B14" s="4" t="s">
        <v>84</v>
      </c>
      <c r="C14" s="34" t="s">
        <v>189</v>
      </c>
      <c r="D14" s="18" t="s">
        <v>142</v>
      </c>
      <c r="E14" s="35">
        <v>100</v>
      </c>
      <c r="F14" s="20" t="s">
        <v>75</v>
      </c>
      <c r="G14" s="36" t="s">
        <v>190</v>
      </c>
      <c r="H14" s="22">
        <f t="shared" si="0"/>
        <v>15</v>
      </c>
      <c r="I14" s="22">
        <v>15</v>
      </c>
      <c r="J14" s="37" t="s">
        <v>26</v>
      </c>
    </row>
    <row r="15" ht="42.95" customHeight="1" spans="1:10">
      <c r="A15" s="4"/>
      <c r="B15" s="4" t="s">
        <v>90</v>
      </c>
      <c r="C15" s="34" t="s">
        <v>191</v>
      </c>
      <c r="D15" s="18" t="s">
        <v>61</v>
      </c>
      <c r="E15" s="35">
        <v>99</v>
      </c>
      <c r="F15" s="20" t="s">
        <v>75</v>
      </c>
      <c r="G15" s="20" t="s">
        <v>192</v>
      </c>
      <c r="H15" s="22">
        <f t="shared" si="0"/>
        <v>15</v>
      </c>
      <c r="I15" s="38">
        <v>15</v>
      </c>
      <c r="J15" s="37" t="s">
        <v>26</v>
      </c>
    </row>
    <row r="16" ht="30.95" customHeight="1" spans="1:10">
      <c r="A16" s="4" t="s">
        <v>94</v>
      </c>
      <c r="B16" s="4" t="s">
        <v>95</v>
      </c>
      <c r="C16" s="17" t="s">
        <v>193</v>
      </c>
      <c r="D16" s="18" t="s">
        <v>142</v>
      </c>
      <c r="E16" s="19">
        <v>100</v>
      </c>
      <c r="F16" s="20" t="s">
        <v>75</v>
      </c>
      <c r="G16" s="21">
        <v>1</v>
      </c>
      <c r="H16" s="22">
        <f t="shared" si="0"/>
        <v>15</v>
      </c>
      <c r="I16" s="22">
        <v>15</v>
      </c>
      <c r="J16" s="28" t="s">
        <v>26</v>
      </c>
    </row>
    <row r="17" ht="30.95" customHeight="1" spans="1:10">
      <c r="A17" s="4"/>
      <c r="B17" s="4" t="s">
        <v>104</v>
      </c>
      <c r="C17" s="17" t="s">
        <v>194</v>
      </c>
      <c r="D17" s="18" t="s">
        <v>142</v>
      </c>
      <c r="E17" s="19" t="s">
        <v>106</v>
      </c>
      <c r="F17" s="19" t="s">
        <v>147</v>
      </c>
      <c r="G17" s="19" t="s">
        <v>195</v>
      </c>
      <c r="H17" s="22">
        <f t="shared" si="0"/>
        <v>15</v>
      </c>
      <c r="I17" s="22">
        <v>15</v>
      </c>
      <c r="J17" s="28" t="s">
        <v>26</v>
      </c>
    </row>
    <row r="18" ht="42.95" customHeight="1" spans="1:10">
      <c r="A18" s="5" t="s">
        <v>112</v>
      </c>
      <c r="B18" s="5" t="s">
        <v>149</v>
      </c>
      <c r="C18" s="17" t="s">
        <v>196</v>
      </c>
      <c r="D18" s="18" t="s">
        <v>61</v>
      </c>
      <c r="E18" s="19">
        <v>90</v>
      </c>
      <c r="F18" s="20" t="s">
        <v>75</v>
      </c>
      <c r="G18" s="21">
        <v>0.95</v>
      </c>
      <c r="H18" s="22">
        <f t="shared" si="0"/>
        <v>10</v>
      </c>
      <c r="I18" s="22">
        <v>10</v>
      </c>
      <c r="J18" s="28" t="s">
        <v>26</v>
      </c>
    </row>
    <row r="19" ht="30.95" customHeight="1" spans="1:10">
      <c r="A19" s="4" t="s">
        <v>150</v>
      </c>
      <c r="B19" s="4"/>
      <c r="C19" s="23"/>
      <c r="D19" s="23"/>
      <c r="E19" s="23"/>
      <c r="F19" s="23"/>
      <c r="G19" s="23"/>
      <c r="H19" s="23"/>
      <c r="I19" s="23"/>
      <c r="J19" s="23"/>
    </row>
    <row r="20" ht="24" customHeight="1" spans="1:10">
      <c r="A20" s="4" t="s">
        <v>151</v>
      </c>
      <c r="B20" s="4">
        <v>100</v>
      </c>
      <c r="C20" s="4"/>
      <c r="D20" s="4"/>
      <c r="E20" s="4"/>
      <c r="F20" s="4"/>
      <c r="G20" s="4"/>
      <c r="H20" s="4"/>
      <c r="I20" s="6">
        <f>SUM(I5,I13:I18)</f>
        <v>95</v>
      </c>
      <c r="J20" s="4" t="s">
        <v>152</v>
      </c>
    </row>
    <row r="21" spans="1:10">
      <c r="A21" s="24" t="s">
        <v>153</v>
      </c>
      <c r="B21" s="25"/>
      <c r="C21" s="25"/>
      <c r="D21" s="25"/>
      <c r="E21" s="25"/>
      <c r="F21" s="25"/>
      <c r="G21" s="25"/>
      <c r="H21" s="25"/>
      <c r="I21" s="25"/>
      <c r="J21" s="25"/>
    </row>
    <row r="22" spans="1:10">
      <c r="A22" s="25"/>
      <c r="B22" s="25"/>
      <c r="C22" s="25"/>
      <c r="D22" s="25"/>
      <c r="E22" s="25"/>
      <c r="F22" s="25"/>
      <c r="G22" s="25"/>
      <c r="H22" s="25"/>
      <c r="I22" s="25"/>
      <c r="J22" s="25"/>
    </row>
    <row r="23" spans="1:10">
      <c r="A23" s="25"/>
      <c r="B23" s="25"/>
      <c r="C23" s="25"/>
      <c r="D23" s="25"/>
      <c r="E23" s="25"/>
      <c r="F23" s="25"/>
      <c r="G23" s="25"/>
      <c r="H23" s="25"/>
      <c r="I23" s="25"/>
      <c r="J23" s="25"/>
    </row>
    <row r="24" spans="1:10">
      <c r="A24" s="25"/>
      <c r="B24" s="25"/>
      <c r="C24" s="25"/>
      <c r="D24" s="25"/>
      <c r="E24" s="25"/>
      <c r="F24" s="25"/>
      <c r="G24" s="25"/>
      <c r="H24" s="25"/>
      <c r="I24" s="25"/>
      <c r="J24" s="25"/>
    </row>
    <row r="25" spans="1:10">
      <c r="A25" s="25"/>
      <c r="B25" s="25"/>
      <c r="C25" s="25"/>
      <c r="D25" s="25"/>
      <c r="E25" s="25"/>
      <c r="F25" s="25"/>
      <c r="G25" s="25"/>
      <c r="H25" s="25"/>
      <c r="I25" s="25"/>
      <c r="J25" s="2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L24"/>
  <sheetViews>
    <sheetView topLeftCell="A10" workbookViewId="0">
      <selection activeCell="C18" sqref="C18:J18"/>
    </sheetView>
  </sheetViews>
  <sheetFormatPr defaultColWidth="9" defaultRowHeight="13.5"/>
  <cols>
    <col min="1" max="1" width="11.5" style="2" customWidth="1"/>
    <col min="2" max="2" width="21.25" style="2" customWidth="1"/>
    <col min="3" max="3" width="26.875" style="2" customWidth="1"/>
    <col min="4" max="4" width="9" style="2"/>
    <col min="5" max="5" width="13.375" style="2" customWidth="1"/>
    <col min="6" max="6" width="9" style="2"/>
    <col min="7" max="7" width="25.25" style="2" customWidth="1"/>
    <col min="8" max="9" width="9" style="2"/>
    <col min="10" max="10" width="14.125" style="2" customWidth="1"/>
    <col min="11" max="16384" width="9" style="2"/>
  </cols>
  <sheetData>
    <row r="1" ht="27" spans="1:10">
      <c r="A1" s="3" t="s">
        <v>118</v>
      </c>
      <c r="B1" s="3"/>
      <c r="C1" s="3"/>
      <c r="D1" s="3"/>
      <c r="E1" s="3"/>
      <c r="F1" s="3"/>
      <c r="G1" s="3"/>
      <c r="H1" s="3"/>
      <c r="I1" s="3"/>
      <c r="J1" s="3"/>
    </row>
    <row r="2" ht="26.1" customHeight="1" spans="1:10">
      <c r="A2" s="4" t="s">
        <v>119</v>
      </c>
      <c r="B2" s="4" t="s">
        <v>197</v>
      </c>
      <c r="C2" s="4"/>
      <c r="D2" s="4"/>
      <c r="E2" s="4"/>
      <c r="F2" s="4"/>
      <c r="G2" s="4"/>
      <c r="H2" s="4"/>
      <c r="I2" s="4"/>
      <c r="J2" s="4"/>
    </row>
    <row r="3" ht="26.1" customHeight="1" spans="1:10">
      <c r="A3" s="4" t="s">
        <v>121</v>
      </c>
      <c r="B3" s="4" t="s">
        <v>30</v>
      </c>
      <c r="C3" s="4"/>
      <c r="D3" s="4"/>
      <c r="E3" s="5" t="s">
        <v>122</v>
      </c>
      <c r="F3" s="4" t="s">
        <v>30</v>
      </c>
      <c r="G3" s="4"/>
      <c r="H3" s="4"/>
      <c r="I3" s="4"/>
      <c r="J3" s="4"/>
    </row>
    <row r="4" ht="36.95" customHeight="1" spans="1:10">
      <c r="A4" s="4" t="s">
        <v>123</v>
      </c>
      <c r="B4" s="23"/>
      <c r="C4" s="5" t="s">
        <v>33</v>
      </c>
      <c r="D4" s="5" t="s">
        <v>124</v>
      </c>
      <c r="E4" s="5" t="s">
        <v>125</v>
      </c>
      <c r="F4" s="4" t="s">
        <v>126</v>
      </c>
      <c r="G4" s="4"/>
      <c r="H4" s="4" t="s">
        <v>127</v>
      </c>
      <c r="I4" s="4" t="s">
        <v>128</v>
      </c>
      <c r="J4" s="4"/>
    </row>
    <row r="5" ht="30.95" customHeight="1" spans="1:10">
      <c r="A5" s="4"/>
      <c r="B5" s="4" t="s">
        <v>40</v>
      </c>
      <c r="C5" s="4">
        <v>63.51</v>
      </c>
      <c r="D5" s="6">
        <v>18</v>
      </c>
      <c r="E5" s="4">
        <v>18</v>
      </c>
      <c r="F5" s="6">
        <v>10</v>
      </c>
      <c r="G5" s="6"/>
      <c r="H5" s="9">
        <f>E5/D5</f>
        <v>1</v>
      </c>
      <c r="I5" s="6">
        <v>2</v>
      </c>
      <c r="J5" s="6"/>
    </row>
    <row r="6" ht="30.95" customHeight="1" spans="1:12">
      <c r="A6" s="4"/>
      <c r="B6" s="30" t="s">
        <v>43</v>
      </c>
      <c r="C6" s="4">
        <v>63.51</v>
      </c>
      <c r="D6" s="6">
        <v>18</v>
      </c>
      <c r="E6" s="4">
        <v>18</v>
      </c>
      <c r="F6" s="4" t="s">
        <v>129</v>
      </c>
      <c r="G6" s="4"/>
      <c r="H6" s="4" t="s">
        <v>129</v>
      </c>
      <c r="I6" s="4" t="s">
        <v>129</v>
      </c>
      <c r="J6" s="4"/>
      <c r="L6" s="26"/>
    </row>
    <row r="7" ht="30.95" customHeight="1" spans="1:10">
      <c r="A7" s="4"/>
      <c r="B7" s="4" t="s">
        <v>130</v>
      </c>
      <c r="C7" s="4"/>
      <c r="D7" s="4"/>
      <c r="E7" s="4"/>
      <c r="F7" s="4" t="s">
        <v>129</v>
      </c>
      <c r="G7" s="4"/>
      <c r="H7" s="4" t="s">
        <v>129</v>
      </c>
      <c r="I7" s="4" t="s">
        <v>129</v>
      </c>
      <c r="J7" s="4"/>
    </row>
    <row r="8" ht="30.95" customHeight="1" spans="1:10">
      <c r="A8" s="4"/>
      <c r="B8" s="4" t="s">
        <v>131</v>
      </c>
      <c r="C8" s="4"/>
      <c r="D8" s="4"/>
      <c r="E8" s="4"/>
      <c r="F8" s="4" t="s">
        <v>129</v>
      </c>
      <c r="G8" s="4"/>
      <c r="H8" s="4" t="s">
        <v>129</v>
      </c>
      <c r="I8" s="4" t="s">
        <v>129</v>
      </c>
      <c r="J8" s="4"/>
    </row>
    <row r="9" ht="29.1" customHeight="1" spans="1:10">
      <c r="A9" s="31" t="s">
        <v>132</v>
      </c>
      <c r="B9" s="31"/>
      <c r="C9" s="31"/>
      <c r="D9" s="31"/>
      <c r="E9" s="31"/>
      <c r="F9" s="31"/>
      <c r="G9" s="31" t="s">
        <v>133</v>
      </c>
      <c r="H9" s="31"/>
      <c r="I9" s="31"/>
      <c r="J9" s="31"/>
    </row>
    <row r="10" ht="234" customHeight="1" spans="1:10">
      <c r="A10" s="31" t="s">
        <v>134</v>
      </c>
      <c r="B10" s="32" t="s">
        <v>198</v>
      </c>
      <c r="C10" s="32"/>
      <c r="D10" s="32"/>
      <c r="E10" s="32"/>
      <c r="F10" s="32"/>
      <c r="G10" s="32" t="s">
        <v>198</v>
      </c>
      <c r="H10" s="32"/>
      <c r="I10" s="32"/>
      <c r="J10" s="32"/>
    </row>
    <row r="11" ht="30" customHeight="1" spans="1:10">
      <c r="A11" s="31" t="s">
        <v>49</v>
      </c>
      <c r="B11" s="31"/>
      <c r="C11" s="31"/>
      <c r="D11" s="31" t="s">
        <v>137</v>
      </c>
      <c r="E11" s="31"/>
      <c r="F11" s="31"/>
      <c r="G11" s="31" t="s">
        <v>138</v>
      </c>
      <c r="H11" s="31"/>
      <c r="I11" s="31"/>
      <c r="J11" s="31"/>
    </row>
    <row r="12" s="1" customFormat="1" ht="48" customHeight="1" spans="1:10">
      <c r="A12" s="4" t="s">
        <v>55</v>
      </c>
      <c r="B12" s="4" t="s">
        <v>56</v>
      </c>
      <c r="C12" s="5" t="s">
        <v>57</v>
      </c>
      <c r="D12" s="5" t="s">
        <v>50</v>
      </c>
      <c r="E12" s="4" t="s">
        <v>51</v>
      </c>
      <c r="F12" s="33" t="s">
        <v>52</v>
      </c>
      <c r="G12" s="33" t="s">
        <v>53</v>
      </c>
      <c r="H12" s="31" t="s">
        <v>126</v>
      </c>
      <c r="I12" s="31" t="s">
        <v>128</v>
      </c>
      <c r="J12" s="31" t="s">
        <v>54</v>
      </c>
    </row>
    <row r="13" ht="42" customHeight="1" spans="1:10">
      <c r="A13" s="4" t="s">
        <v>58</v>
      </c>
      <c r="B13" s="4" t="s">
        <v>84</v>
      </c>
      <c r="C13" s="34" t="s">
        <v>199</v>
      </c>
      <c r="D13" s="18" t="s">
        <v>142</v>
      </c>
      <c r="E13" s="35">
        <v>100</v>
      </c>
      <c r="F13" s="20" t="s">
        <v>75</v>
      </c>
      <c r="G13" s="36" t="s">
        <v>200</v>
      </c>
      <c r="H13" s="22">
        <v>25</v>
      </c>
      <c r="I13" s="22">
        <f>H13</f>
        <v>25</v>
      </c>
      <c r="J13" s="37" t="s">
        <v>26</v>
      </c>
    </row>
    <row r="14" ht="30.95" customHeight="1" spans="1:10">
      <c r="A14" s="4"/>
      <c r="B14" s="4" t="s">
        <v>84</v>
      </c>
      <c r="C14" s="34" t="s">
        <v>201</v>
      </c>
      <c r="D14" s="18" t="s">
        <v>142</v>
      </c>
      <c r="E14" s="35">
        <v>100</v>
      </c>
      <c r="F14" s="20" t="s">
        <v>75</v>
      </c>
      <c r="G14" s="36" t="s">
        <v>202</v>
      </c>
      <c r="H14" s="22">
        <v>25</v>
      </c>
      <c r="I14" s="22">
        <f>H14</f>
        <v>25</v>
      </c>
      <c r="J14" s="37" t="s">
        <v>26</v>
      </c>
    </row>
    <row r="15" ht="30.95" customHeight="1" spans="1:10">
      <c r="A15" s="4" t="s">
        <v>94</v>
      </c>
      <c r="B15" s="4" t="s">
        <v>95</v>
      </c>
      <c r="C15" s="17" t="s">
        <v>203</v>
      </c>
      <c r="D15" s="18" t="s">
        <v>61</v>
      </c>
      <c r="E15" s="19">
        <v>1</v>
      </c>
      <c r="F15" s="20" t="s">
        <v>147</v>
      </c>
      <c r="G15" s="21" t="s">
        <v>204</v>
      </c>
      <c r="H15" s="22">
        <v>15</v>
      </c>
      <c r="I15" s="22">
        <f>H15</f>
        <v>15</v>
      </c>
      <c r="J15" s="28" t="s">
        <v>26</v>
      </c>
    </row>
    <row r="16" ht="30.95" customHeight="1" spans="1:10">
      <c r="A16" s="4"/>
      <c r="B16" s="4" t="s">
        <v>104</v>
      </c>
      <c r="C16" s="17" t="s">
        <v>194</v>
      </c>
      <c r="D16" s="18" t="s">
        <v>142</v>
      </c>
      <c r="E16" s="19" t="s">
        <v>106</v>
      </c>
      <c r="F16" s="19" t="s">
        <v>147</v>
      </c>
      <c r="G16" s="19" t="s">
        <v>195</v>
      </c>
      <c r="H16" s="22">
        <v>15</v>
      </c>
      <c r="I16" s="22">
        <f>H16</f>
        <v>15</v>
      </c>
      <c r="J16" s="28" t="s">
        <v>26</v>
      </c>
    </row>
    <row r="17" ht="42.95" customHeight="1" spans="1:10">
      <c r="A17" s="5" t="s">
        <v>112</v>
      </c>
      <c r="B17" s="5" t="s">
        <v>149</v>
      </c>
      <c r="C17" s="17" t="s">
        <v>196</v>
      </c>
      <c r="D17" s="18" t="s">
        <v>61</v>
      </c>
      <c r="E17" s="19">
        <v>98</v>
      </c>
      <c r="F17" s="20" t="s">
        <v>75</v>
      </c>
      <c r="G17" s="21">
        <v>0.98</v>
      </c>
      <c r="H17" s="22">
        <v>10</v>
      </c>
      <c r="I17" s="22">
        <f>H17</f>
        <v>10</v>
      </c>
      <c r="J17" s="28" t="s">
        <v>26</v>
      </c>
    </row>
    <row r="18" ht="30.95" customHeight="1" spans="1:10">
      <c r="A18" s="4" t="s">
        <v>150</v>
      </c>
      <c r="B18" s="4"/>
      <c r="C18" s="23" t="s">
        <v>26</v>
      </c>
      <c r="D18" s="23"/>
      <c r="E18" s="23"/>
      <c r="F18" s="23"/>
      <c r="G18" s="23"/>
      <c r="H18" s="23"/>
      <c r="I18" s="23"/>
      <c r="J18" s="23"/>
    </row>
    <row r="19" ht="24" customHeight="1" spans="1:10">
      <c r="A19" s="4" t="s">
        <v>151</v>
      </c>
      <c r="B19" s="4">
        <v>100</v>
      </c>
      <c r="C19" s="4"/>
      <c r="D19" s="4"/>
      <c r="E19" s="4"/>
      <c r="F19" s="4"/>
      <c r="G19" s="4"/>
      <c r="H19" s="4"/>
      <c r="I19" s="4">
        <f>SUM(I5,I13:I17)</f>
        <v>92</v>
      </c>
      <c r="J19" s="4" t="s">
        <v>152</v>
      </c>
    </row>
    <row r="20" spans="1:10">
      <c r="A20" s="24" t="s">
        <v>153</v>
      </c>
      <c r="B20" s="25"/>
      <c r="C20" s="25"/>
      <c r="D20" s="25"/>
      <c r="E20" s="25"/>
      <c r="F20" s="25"/>
      <c r="G20" s="25"/>
      <c r="H20" s="25"/>
      <c r="I20" s="25"/>
      <c r="J20" s="25"/>
    </row>
    <row r="21" spans="1:10">
      <c r="A21" s="25"/>
      <c r="B21" s="25"/>
      <c r="C21" s="25"/>
      <c r="D21" s="25"/>
      <c r="E21" s="25"/>
      <c r="F21" s="25"/>
      <c r="G21" s="25"/>
      <c r="H21" s="25"/>
      <c r="I21" s="25"/>
      <c r="J21" s="25"/>
    </row>
    <row r="22" spans="1:10">
      <c r="A22" s="25"/>
      <c r="B22" s="25"/>
      <c r="C22" s="25"/>
      <c r="D22" s="25"/>
      <c r="E22" s="25"/>
      <c r="F22" s="25"/>
      <c r="G22" s="25"/>
      <c r="H22" s="25"/>
      <c r="I22" s="25"/>
      <c r="J22" s="25"/>
    </row>
    <row r="23" spans="1:10">
      <c r="A23" s="25"/>
      <c r="B23" s="25"/>
      <c r="C23" s="25"/>
      <c r="D23" s="25"/>
      <c r="E23" s="25"/>
      <c r="F23" s="25"/>
      <c r="G23" s="25"/>
      <c r="H23" s="25"/>
      <c r="I23" s="25"/>
      <c r="J23" s="25"/>
    </row>
    <row r="24" spans="1:10">
      <c r="A24" s="25"/>
      <c r="B24" s="25"/>
      <c r="C24" s="25"/>
      <c r="D24" s="25"/>
      <c r="E24" s="25"/>
      <c r="F24" s="25"/>
      <c r="G24" s="25"/>
      <c r="H24" s="25"/>
      <c r="I24" s="25"/>
      <c r="J24" s="2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L22"/>
  <sheetViews>
    <sheetView topLeftCell="A7" workbookViewId="0">
      <selection activeCell="A18" sqref="A18:J22"/>
    </sheetView>
  </sheetViews>
  <sheetFormatPr defaultColWidth="9" defaultRowHeight="13.5"/>
  <cols>
    <col min="1" max="1" width="11.5" style="2" customWidth="1"/>
    <col min="2" max="2" width="21.25" style="2" customWidth="1"/>
    <col min="3" max="3" width="29"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118</v>
      </c>
      <c r="B1" s="3"/>
      <c r="C1" s="3"/>
      <c r="D1" s="3"/>
      <c r="E1" s="3"/>
      <c r="F1" s="3"/>
      <c r="G1" s="3"/>
      <c r="H1" s="3"/>
      <c r="I1" s="3"/>
      <c r="J1" s="3"/>
    </row>
    <row r="2" ht="26.1" customHeight="1" spans="1:10">
      <c r="A2" s="4" t="s">
        <v>119</v>
      </c>
      <c r="B2" s="4" t="s">
        <v>205</v>
      </c>
      <c r="C2" s="4"/>
      <c r="D2" s="4"/>
      <c r="E2" s="4"/>
      <c r="F2" s="4"/>
      <c r="G2" s="4"/>
      <c r="H2" s="4"/>
      <c r="I2" s="4"/>
      <c r="J2" s="4"/>
    </row>
    <row r="3" ht="26.1" customHeight="1" spans="1:10">
      <c r="A3" s="4" t="s">
        <v>121</v>
      </c>
      <c r="B3" s="4" t="s">
        <v>30</v>
      </c>
      <c r="C3" s="4"/>
      <c r="D3" s="4"/>
      <c r="E3" s="5" t="s">
        <v>122</v>
      </c>
      <c r="F3" s="4" t="s">
        <v>30</v>
      </c>
      <c r="G3" s="4"/>
      <c r="H3" s="4"/>
      <c r="I3" s="4"/>
      <c r="J3" s="4"/>
    </row>
    <row r="4" ht="36.95" customHeight="1" spans="1:10">
      <c r="A4" s="4" t="s">
        <v>123</v>
      </c>
      <c r="B4" s="23"/>
      <c r="C4" s="5" t="s">
        <v>33</v>
      </c>
      <c r="D4" s="5" t="s">
        <v>124</v>
      </c>
      <c r="E4" s="5" t="s">
        <v>125</v>
      </c>
      <c r="F4" s="4" t="s">
        <v>126</v>
      </c>
      <c r="G4" s="4"/>
      <c r="H4" s="4" t="s">
        <v>127</v>
      </c>
      <c r="I4" s="4" t="s">
        <v>128</v>
      </c>
      <c r="J4" s="4"/>
    </row>
    <row r="5" ht="30.95" customHeight="1" spans="1:10">
      <c r="A5" s="4"/>
      <c r="B5" s="4" t="s">
        <v>40</v>
      </c>
      <c r="C5" s="4">
        <v>1.7</v>
      </c>
      <c r="D5" s="4">
        <f>C5</f>
        <v>1.7</v>
      </c>
      <c r="E5" s="4">
        <v>1.7</v>
      </c>
      <c r="F5" s="4">
        <v>10</v>
      </c>
      <c r="G5" s="4"/>
      <c r="H5" s="29">
        <f>E5/D5</f>
        <v>1</v>
      </c>
      <c r="I5" s="4">
        <v>10</v>
      </c>
      <c r="J5" s="4"/>
    </row>
    <row r="6" ht="30.95" customHeight="1" spans="1:12">
      <c r="A6" s="4"/>
      <c r="B6" s="30" t="s">
        <v>43</v>
      </c>
      <c r="C6" s="4">
        <v>1.7</v>
      </c>
      <c r="D6" s="4">
        <f>C6</f>
        <v>1.7</v>
      </c>
      <c r="E6" s="4">
        <v>1.7</v>
      </c>
      <c r="F6" s="4" t="s">
        <v>129</v>
      </c>
      <c r="G6" s="4"/>
      <c r="H6" s="4" t="s">
        <v>129</v>
      </c>
      <c r="I6" s="4" t="s">
        <v>129</v>
      </c>
      <c r="J6" s="4"/>
      <c r="L6" s="26"/>
    </row>
    <row r="7" ht="30.95" customHeight="1" spans="1:10">
      <c r="A7" s="4"/>
      <c r="B7" s="4" t="s">
        <v>130</v>
      </c>
      <c r="C7" s="4"/>
      <c r="D7" s="4"/>
      <c r="E7" s="4"/>
      <c r="F7" s="4" t="s">
        <v>129</v>
      </c>
      <c r="G7" s="4"/>
      <c r="H7" s="4" t="s">
        <v>129</v>
      </c>
      <c r="I7" s="4" t="s">
        <v>129</v>
      </c>
      <c r="J7" s="4"/>
    </row>
    <row r="8" ht="30.95" customHeight="1" spans="1:10">
      <c r="A8" s="4"/>
      <c r="B8" s="4" t="s">
        <v>131</v>
      </c>
      <c r="C8" s="4"/>
      <c r="D8" s="4"/>
      <c r="E8" s="4"/>
      <c r="F8" s="4" t="s">
        <v>129</v>
      </c>
      <c r="G8" s="4"/>
      <c r="H8" s="4" t="s">
        <v>129</v>
      </c>
      <c r="I8" s="4" t="s">
        <v>129</v>
      </c>
      <c r="J8" s="4"/>
    </row>
    <row r="9" ht="29.1" customHeight="1" spans="1:10">
      <c r="A9" s="31" t="s">
        <v>132</v>
      </c>
      <c r="B9" s="31"/>
      <c r="C9" s="31"/>
      <c r="D9" s="31"/>
      <c r="E9" s="31"/>
      <c r="F9" s="31"/>
      <c r="G9" s="31" t="s">
        <v>133</v>
      </c>
      <c r="H9" s="31"/>
      <c r="I9" s="31"/>
      <c r="J9" s="31"/>
    </row>
    <row r="10" ht="78.95" customHeight="1" spans="1:10">
      <c r="A10" s="31" t="s">
        <v>134</v>
      </c>
      <c r="B10" s="32" t="s">
        <v>206</v>
      </c>
      <c r="C10" s="32"/>
      <c r="D10" s="32"/>
      <c r="E10" s="32"/>
      <c r="F10" s="32"/>
      <c r="G10" s="32" t="s">
        <v>206</v>
      </c>
      <c r="H10" s="32"/>
      <c r="I10" s="32"/>
      <c r="J10" s="32"/>
    </row>
    <row r="11" ht="30" customHeight="1" spans="1:10">
      <c r="A11" s="31" t="s">
        <v>49</v>
      </c>
      <c r="B11" s="31"/>
      <c r="C11" s="31"/>
      <c r="D11" s="31" t="s">
        <v>137</v>
      </c>
      <c r="E11" s="31"/>
      <c r="F11" s="31"/>
      <c r="G11" s="31" t="s">
        <v>138</v>
      </c>
      <c r="H11" s="31"/>
      <c r="I11" s="31"/>
      <c r="J11" s="31"/>
    </row>
    <row r="12" s="1" customFormat="1" ht="48" customHeight="1" spans="1:10">
      <c r="A12" s="4" t="s">
        <v>55</v>
      </c>
      <c r="B12" s="4" t="s">
        <v>56</v>
      </c>
      <c r="C12" s="5" t="s">
        <v>57</v>
      </c>
      <c r="D12" s="5" t="s">
        <v>50</v>
      </c>
      <c r="E12" s="4" t="s">
        <v>51</v>
      </c>
      <c r="F12" s="33" t="s">
        <v>52</v>
      </c>
      <c r="G12" s="33" t="s">
        <v>53</v>
      </c>
      <c r="H12" s="31" t="s">
        <v>126</v>
      </c>
      <c r="I12" s="31" t="s">
        <v>128</v>
      </c>
      <c r="J12" s="31" t="s">
        <v>54</v>
      </c>
    </row>
    <row r="13" ht="42" customHeight="1" spans="1:10">
      <c r="A13" s="4" t="s">
        <v>58</v>
      </c>
      <c r="B13" s="4" t="s">
        <v>59</v>
      </c>
      <c r="C13" s="34" t="s">
        <v>207</v>
      </c>
      <c r="D13" s="18" t="s">
        <v>142</v>
      </c>
      <c r="E13" s="35">
        <v>5</v>
      </c>
      <c r="F13" s="20" t="s">
        <v>80</v>
      </c>
      <c r="G13" s="36" t="s">
        <v>208</v>
      </c>
      <c r="H13" s="22">
        <v>50</v>
      </c>
      <c r="I13" s="22">
        <f>H13</f>
        <v>50</v>
      </c>
      <c r="J13" s="37" t="s">
        <v>26</v>
      </c>
    </row>
    <row r="14" ht="30.95" customHeight="1" spans="1:10">
      <c r="A14" s="4" t="s">
        <v>94</v>
      </c>
      <c r="B14" s="4" t="s">
        <v>104</v>
      </c>
      <c r="C14" s="17" t="s">
        <v>209</v>
      </c>
      <c r="D14" s="18" t="s">
        <v>142</v>
      </c>
      <c r="E14" s="19" t="s">
        <v>168</v>
      </c>
      <c r="F14" s="19" t="s">
        <v>147</v>
      </c>
      <c r="G14" s="19" t="s">
        <v>210</v>
      </c>
      <c r="H14" s="22">
        <v>30</v>
      </c>
      <c r="I14" s="22">
        <f>H14</f>
        <v>30</v>
      </c>
      <c r="J14" s="28" t="s">
        <v>26</v>
      </c>
    </row>
    <row r="15" ht="42.95" customHeight="1" spans="1:10">
      <c r="A15" s="5" t="s">
        <v>112</v>
      </c>
      <c r="B15" s="5" t="s">
        <v>149</v>
      </c>
      <c r="C15" s="17" t="s">
        <v>211</v>
      </c>
      <c r="D15" s="18" t="s">
        <v>142</v>
      </c>
      <c r="E15" s="19">
        <v>100</v>
      </c>
      <c r="F15" s="20" t="s">
        <v>75</v>
      </c>
      <c r="G15" s="21">
        <v>1</v>
      </c>
      <c r="H15" s="22">
        <v>10</v>
      </c>
      <c r="I15" s="22">
        <f>H15</f>
        <v>10</v>
      </c>
      <c r="J15" s="28" t="s">
        <v>26</v>
      </c>
    </row>
    <row r="16" ht="30.95" customHeight="1" spans="1:10">
      <c r="A16" s="4" t="s">
        <v>150</v>
      </c>
      <c r="B16" s="4"/>
      <c r="C16" s="23" t="s">
        <v>26</v>
      </c>
      <c r="D16" s="23"/>
      <c r="E16" s="23"/>
      <c r="F16" s="23"/>
      <c r="G16" s="23"/>
      <c r="H16" s="23"/>
      <c r="I16" s="23"/>
      <c r="J16" s="23"/>
    </row>
    <row r="17" ht="24" customHeight="1" spans="1:10">
      <c r="A17" s="4" t="s">
        <v>151</v>
      </c>
      <c r="B17" s="4">
        <v>100</v>
      </c>
      <c r="C17" s="4"/>
      <c r="D17" s="4"/>
      <c r="E17" s="4"/>
      <c r="F17" s="4"/>
      <c r="G17" s="4"/>
      <c r="H17" s="4"/>
      <c r="I17" s="4">
        <f>SUM(I5,I13:I15)</f>
        <v>100</v>
      </c>
      <c r="J17" s="4" t="s">
        <v>152</v>
      </c>
    </row>
    <row r="18" spans="1:10">
      <c r="A18" s="24" t="s">
        <v>153</v>
      </c>
      <c r="B18" s="25"/>
      <c r="C18" s="25"/>
      <c r="D18" s="25"/>
      <c r="E18" s="25"/>
      <c r="F18" s="25"/>
      <c r="G18" s="25"/>
      <c r="H18" s="25"/>
      <c r="I18" s="25"/>
      <c r="J18" s="25"/>
    </row>
    <row r="19" spans="1:10">
      <c r="A19" s="25"/>
      <c r="B19" s="25"/>
      <c r="C19" s="25"/>
      <c r="D19" s="25"/>
      <c r="E19" s="25"/>
      <c r="F19" s="25"/>
      <c r="G19" s="25"/>
      <c r="H19" s="25"/>
      <c r="I19" s="25"/>
      <c r="J19" s="25"/>
    </row>
    <row r="20" spans="1:10">
      <c r="A20" s="25"/>
      <c r="B20" s="25"/>
      <c r="C20" s="25"/>
      <c r="D20" s="25"/>
      <c r="E20" s="25"/>
      <c r="F20" s="25"/>
      <c r="G20" s="25"/>
      <c r="H20" s="25"/>
      <c r="I20" s="25"/>
      <c r="J20" s="25"/>
    </row>
    <row r="21" spans="1:10">
      <c r="A21" s="25"/>
      <c r="B21" s="25"/>
      <c r="C21" s="25"/>
      <c r="D21" s="25"/>
      <c r="E21" s="25"/>
      <c r="F21" s="25"/>
      <c r="G21" s="25"/>
      <c r="H21" s="25"/>
      <c r="I21" s="25"/>
      <c r="J21" s="25"/>
    </row>
    <row r="22" spans="1:10">
      <c r="A22" s="25"/>
      <c r="B22" s="25"/>
      <c r="C22" s="25"/>
      <c r="D22" s="25"/>
      <c r="E22" s="25"/>
      <c r="F22" s="25"/>
      <c r="G22" s="25"/>
      <c r="H22" s="25"/>
      <c r="I22" s="25"/>
      <c r="J22" s="2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2024年度部门整体支出绩效自评情况</vt:lpstr>
      <vt:lpstr>2024年度部门整体支出绩效自评表</vt:lpstr>
      <vt:lpstr>社区戒毒（康复）工作经费</vt:lpstr>
      <vt:lpstr>非税收入补助资金</vt:lpstr>
      <vt:lpstr>梁河县公安局芒东派出所禁毒工作经费</vt:lpstr>
      <vt:lpstr>城市智慧管理监控中心建设</vt:lpstr>
      <vt:lpstr>公安局大门重建</vt:lpstr>
      <vt:lpstr>梁河县看守所“铁桶工程”建设</vt:lpstr>
      <vt:lpstr>2024年春节慰问</vt:lpstr>
      <vt:lpstr>梁河县公安局遮岛派出所办案业务用房建设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2025-09-22T07:18:37Z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CD99032B15424F1BAE3B6E61593045CF_13</vt:lpwstr>
  </property>
  <property fmtid="{D5CDD505-2E9C-101B-9397-08002B2CF9AE}" pid="3" name="KSOProductBuildVer">
    <vt:lpwstr>2052-12.1.0.18276</vt:lpwstr>
  </property>
</Properties>
</file>