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<sst xmlns="http://schemas.openxmlformats.org/spreadsheetml/2006/main" count="1907" uniqueCount="594">
  <si>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</si>
  <si>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</si>
  <si>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</si>
  <si>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</si>
  <si>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</si>
  <si>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</si>
  <si>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</si>
  <si>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</si>
  <si>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</si>
  <si>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</si>
  <si>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</si>
  <si>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</si>
  <si>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</si>
  <si>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</si>
  <si>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</si>
  <si>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</si>
  <si>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</si>
  <si>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</si>
  <si>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</si>
  <si>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</si>
  <si>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</si>
  <si>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</si>
  <si>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</si>
  <si>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</si>
  <si>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</si>
  <si>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</si>
  <si>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</si>
  <si>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</si>
  <si>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</si>
  <si>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</si>
  <si>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</si>
  <si>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</si>
  <si>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</si>
  <si>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</si>
  <si>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</si>
  <si>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</si>
  <si>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</si>
  <si>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</si>
  <si>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</si>
  <si>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</si>
  <si>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</si>
  <si>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</si>
  <si>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</si>
  <si>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</si>
  <si>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</si>
  <si>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111001</t>
  </si>
  <si>
    <t>梁河县公安局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</si>
  <si>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</si>
  <si>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</si>
  <si>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</si>
  <si>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</si>
  <si>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</si>
  <si>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</si>
  <si>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</si>
  <si>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</si>
  <si>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</si>
  <si>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</si>
  <si>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</si>
  <si>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</si>
  <si>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</si>
  <si>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</si>
  <si>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</si>
  <si>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</si>
  <si>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</si>
  <si>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</si>
  <si>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</si>
  <si>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</si>
  <si>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</si>
  <si>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</si>
  <si>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</si>
  <si>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</si>
  <si>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</si>
  <si>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</si>
  <si>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</si>
  <si>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</si>
  <si>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</si>
  <si>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</si>
  <si>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</si>
  <si>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</si>
  <si>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</si>
  <si>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</si>
  <si>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</si>
  <si>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</si>
  <si>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204</t>
  </si>
  <si>
    <t>公共安全支出</t>
  </si>
  <si>
    <t>20401</t>
  </si>
  <si>
    <t>武装警察部队</t>
  </si>
  <si>
    <t>2040101</t>
  </si>
  <si>
    <t>20402</t>
  </si>
  <si>
    <t>公安</t>
  </si>
  <si>
    <t>2040201</t>
  </si>
  <si>
    <t>行政运行</t>
  </si>
  <si>
    <t>2040299</t>
  </si>
  <si>
    <t>其他公安支出</t>
  </si>
  <si>
    <t>20403</t>
  </si>
  <si>
    <t>国家安全</t>
  </si>
  <si>
    <t>2040301</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</si>
  <si>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</si>
  <si>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</si>
  <si>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</si>
  <si>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</si>
  <si>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</si>
  <si>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</si>
  <si>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</si>
  <si>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</si>
  <si>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</si>
  <si>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</si>
  <si>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</si>
  <si>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</si>
  <si>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</si>
  <si>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</si>
  <si>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</si>
  <si>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</si>
  <si>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</si>
  <si>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</si>
  <si>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</si>
  <si>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</si>
  <si>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</si>
  <si>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</si>
  <si>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</si>
  <si>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</si>
  <si>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</si>
  <si>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</si>
  <si>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</si>
  <si>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</si>
  <si>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</si>
  <si>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</si>
  <si>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</si>
  <si>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</si>
  <si>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</si>
  <si>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</si>
  <si>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</si>
  <si>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</si>
  <si>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</si>
  <si>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</si>
  <si>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</si>
  <si>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</si>
  <si>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</si>
  <si>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</si>
  <si>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</si>
  <si>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</si>
  <si>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</si>
  <si>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</si>
  <si>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</si>
  <si>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</si>
  <si>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</si>
  <si>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</si>
  <si>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</si>
  <si>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</si>
  <si>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</si>
  <si>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</si>
  <si>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</si>
  <si>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</si>
  <si>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</si>
  <si>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</si>
  <si>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</si>
  <si>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</si>
  <si>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</si>
  <si>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</si>
  <si>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</si>
  <si>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</si>
  <si>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</si>
  <si>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</si>
  <si>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</si>
  <si>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</si>
  <si>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</si>
  <si>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</si>
  <si>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</si>
  <si>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</si>
  <si>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</si>
  <si>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</si>
  <si>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</si>
  <si>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</si>
  <si>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</si>
  <si>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</si>
  <si>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</si>
  <si>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</si>
  <si>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533122210000000011671</t>
  </si>
  <si>
    <t>行政人员支出工资</t>
  </si>
  <si>
    <t>30101</t>
  </si>
  <si>
    <t>基本工资</t>
  </si>
  <si>
    <t>30102</t>
  </si>
  <si>
    <t>津贴补贴</t>
  </si>
  <si>
    <t>30103</t>
  </si>
  <si>
    <t>奖金</t>
  </si>
  <si>
    <t>533122231100001457545</t>
  </si>
  <si>
    <t>行政绩效奖励</t>
  </si>
  <si>
    <t>533122251100003758659</t>
  </si>
  <si>
    <t>机关事业单位基本养老保险缴费</t>
  </si>
  <si>
    <t>30108</t>
  </si>
  <si>
    <t>533122210000000011677</t>
  </si>
  <si>
    <t>职业年金缴费</t>
  </si>
  <si>
    <t>30109</t>
  </si>
  <si>
    <t>533122210000000014536</t>
  </si>
  <si>
    <t>职工基本医疗保险缴费</t>
  </si>
  <si>
    <t>30110</t>
  </si>
  <si>
    <t>533122210000000011675</t>
  </si>
  <si>
    <t>失业保险</t>
  </si>
  <si>
    <t>30112</t>
  </si>
  <si>
    <t>其他社会保障缴费</t>
  </si>
  <si>
    <t>533122210000000014535</t>
  </si>
  <si>
    <t>生育保险</t>
  </si>
  <si>
    <t>533122241100002256549</t>
  </si>
  <si>
    <t>大病保险费</t>
  </si>
  <si>
    <t>533122251100003758680</t>
  </si>
  <si>
    <t>工伤保险</t>
  </si>
  <si>
    <t>533122210000000012047</t>
  </si>
  <si>
    <t>临聘人员社会保险缴费</t>
  </si>
  <si>
    <t>533122210000000011678</t>
  </si>
  <si>
    <t>30113</t>
  </si>
  <si>
    <t>533122210000000012048</t>
  </si>
  <si>
    <t>干警加班工资</t>
  </si>
  <si>
    <t>30199</t>
  </si>
  <si>
    <t>其他工资福利支出</t>
  </si>
  <si>
    <t>533122231100001192788</t>
  </si>
  <si>
    <t>留置陪护队伍津贴补贴</t>
  </si>
  <si>
    <t>533122241100002256550</t>
  </si>
  <si>
    <t>单位编制外人员经费</t>
  </si>
  <si>
    <t>533122210000000011686</t>
  </si>
  <si>
    <t>老干支部工作经费</t>
  </si>
  <si>
    <t>30201</t>
  </si>
  <si>
    <t>办公费</t>
  </si>
  <si>
    <t>533122241100002256551</t>
  </si>
  <si>
    <t>基层党组织开展活动经费</t>
  </si>
  <si>
    <t>533122221100000292620</t>
  </si>
  <si>
    <t>公安机关投劳费</t>
  </si>
  <si>
    <t>30299</t>
  </si>
  <si>
    <t>其他商品和服务支出</t>
  </si>
  <si>
    <t>30211</t>
  </si>
  <si>
    <t>差旅费</t>
  </si>
  <si>
    <t>533122231100001192787</t>
  </si>
  <si>
    <t>武警中队执勤处突费</t>
  </si>
  <si>
    <t>31003</t>
  </si>
  <si>
    <t>专用设备购置</t>
  </si>
  <si>
    <t>533122210000000011688</t>
  </si>
  <si>
    <t>一般公用经费</t>
  </si>
  <si>
    <t>30213</t>
  </si>
  <si>
    <t>维修（护）费</t>
  </si>
  <si>
    <t>533122241100002256523</t>
  </si>
  <si>
    <t>公用经费安排的公务接待费</t>
  </si>
  <si>
    <t>30217</t>
  </si>
  <si>
    <t>533122221100000288282</t>
  </si>
  <si>
    <t>公用经费安排的工会经费</t>
  </si>
  <si>
    <t>30228</t>
  </si>
  <si>
    <t>工会经费</t>
  </si>
  <si>
    <t>30205</t>
  </si>
  <si>
    <t>水费</t>
  </si>
  <si>
    <t>30206</t>
  </si>
  <si>
    <t>电费</t>
  </si>
  <si>
    <t>30226</t>
  </si>
  <si>
    <t>劳务费</t>
  </si>
  <si>
    <t>533122261100005067180</t>
  </si>
  <si>
    <t>公用经费安排的公车购置及运维费</t>
  </si>
  <si>
    <t>30231</t>
  </si>
  <si>
    <t>公务用车运行维护费</t>
  </si>
  <si>
    <t>533122210000000011687</t>
  </si>
  <si>
    <t>退休公用经费</t>
  </si>
  <si>
    <t>533122231100001192803</t>
  </si>
  <si>
    <t>武警中队营房修缮费</t>
  </si>
  <si>
    <t>533122210000000011683</t>
  </si>
  <si>
    <t>公务交通补贴</t>
  </si>
  <si>
    <t>30239</t>
  </si>
  <si>
    <t>其他交通费用</t>
  </si>
  <si>
    <t>533122231100001192766</t>
  </si>
  <si>
    <t>老干支部书记、委员补助</t>
  </si>
  <si>
    <t>30305</t>
  </si>
  <si>
    <t>生活补助</t>
  </si>
  <si>
    <t>533122251100003774787</t>
  </si>
  <si>
    <t>驻村工作队员工作经费</t>
  </si>
  <si>
    <t>533122241100002256552</t>
  </si>
  <si>
    <t>县直单位机关党组织工作经费</t>
  </si>
  <si>
    <t>533122221100000292645</t>
  </si>
  <si>
    <t>公安机关给养费</t>
  </si>
  <si>
    <t>533122210000000011681</t>
  </si>
  <si>
    <t>退休人员建房费</t>
  </si>
  <si>
    <t>30302</t>
  </si>
  <si>
    <t>退休费</t>
  </si>
  <si>
    <t>预算05-1表</t>
  </si>
  <si>
    <t>项目分类</t>
  </si>
  <si>
    <t>项目单位</t>
  </si>
  <si>
    <t>经济科目编码</t>
  </si>
  <si>
    <t>经济科目名称</t>
  </si>
  <si>
    <t>本年拨款</t>
  </si>
  <si>
    <t>其中：本次下达</t>
  </si>
  <si>
    <t>2025年8月打击涉烟违法犯罪工作经费</t>
  </si>
  <si>
    <t>事业发展类</t>
  </si>
  <si>
    <t>533122251100004493294</t>
  </si>
  <si>
    <t>2025年打击涉烟违法犯罪工作经费</t>
  </si>
  <si>
    <t>专项业务类</t>
  </si>
  <si>
    <t>533122251100004456904</t>
  </si>
  <si>
    <t>30225</t>
  </si>
  <si>
    <t>专用燃料费</t>
  </si>
  <si>
    <t>“7.17”专案工作经费</t>
  </si>
  <si>
    <t>533122251100004204995</t>
  </si>
  <si>
    <t>30216</t>
  </si>
  <si>
    <t>培训费</t>
  </si>
  <si>
    <t>30227</t>
  </si>
  <si>
    <t>委托业务费</t>
  </si>
  <si>
    <t>“三非”外国人遣送遣返和重特大案件补助经费</t>
  </si>
  <si>
    <t>533122251100004204950</t>
  </si>
  <si>
    <t>“舆情秘书”监测经费</t>
  </si>
  <si>
    <t>533122200000000000095</t>
  </si>
  <si>
    <t>30207</t>
  </si>
  <si>
    <t>邮电费</t>
  </si>
  <si>
    <t>30214</t>
  </si>
  <si>
    <t>租赁费</t>
  </si>
  <si>
    <t>安全保卫工作专项经费</t>
  </si>
  <si>
    <t>533122210000000011474</t>
  </si>
  <si>
    <t>31002</t>
  </si>
  <si>
    <t>办公设备购置</t>
  </si>
  <si>
    <t>反恐维稳经费</t>
  </si>
  <si>
    <t>533122200000000000103</t>
  </si>
  <si>
    <t>公安局大门重建经费</t>
  </si>
  <si>
    <t>533122221100000283043</t>
  </si>
  <si>
    <t>31001</t>
  </si>
  <si>
    <t>房屋建筑物购建</t>
  </si>
  <si>
    <t>公安民警YJ补助资金</t>
  </si>
  <si>
    <t>533122261100005014678</t>
  </si>
  <si>
    <t>30399</t>
  </si>
  <si>
    <t>其他对个人和家庭的补助</t>
  </si>
  <si>
    <t>机关事业单位职工死亡抚恤资金</t>
  </si>
  <si>
    <t>民生类</t>
  </si>
  <si>
    <t>533122261100005049814</t>
  </si>
  <si>
    <t>30304</t>
  </si>
  <si>
    <t>抚恤金</t>
  </si>
  <si>
    <t>机关事业单位职工遗属生活补助资金</t>
  </si>
  <si>
    <t>533122261100005049343</t>
  </si>
  <si>
    <t>留置陪护经费</t>
  </si>
  <si>
    <t>533122231100001188969</t>
  </si>
  <si>
    <t>30224</t>
  </si>
  <si>
    <t>被装购置费</t>
  </si>
  <si>
    <t>社区戒毒(康复)工作经费</t>
  </si>
  <si>
    <t>533122200000000000099</t>
  </si>
  <si>
    <t>专案工作经费</t>
  </si>
  <si>
    <t>533122251100004478610</t>
  </si>
  <si>
    <t>预算05-2表</t>
  </si>
  <si>
    <t>单位名称、项目名称</t>
  </si>
  <si>
    <t>项目年度绩效目标</t>
  </si>
  <si>
    <t>一级指标</t>
  </si>
  <si>
    <t>二级指标</t>
  </si>
  <si>
    <t>三级指标</t>
  </si>
  <si>
    <t>指标性质</t>
  </si>
  <si>
    <t>指标值</t>
  </si>
  <si>
    <t>度量单位</t>
  </si>
  <si>
    <t>指标属性</t>
  </si>
  <si>
    <t>指标内容</t>
  </si>
  <si>
    <t>强化守边固边，坚决维护边境安全稳定，扎实开展命案积案攻坚和命案专项追逃，继续严厉打击整治“盗抢骗”、“黄赌毒”、电信诈骗等人民群众反映强烈的违法犯罪。维护全县社会大局稳定、促进社会公平正义、保障人民安居乐业。</t>
  </si>
  <si>
    <t>产出指标</t>
  </si>
  <si>
    <t>数量指标</t>
  </si>
  <si>
    <t>侦办刑事案件数量</t>
  </si>
  <si>
    <t>&gt;=</t>
  </si>
  <si>
    <t>35</t>
  </si>
  <si>
    <t>件</t>
  </si>
  <si>
    <t>定量指标</t>
  </si>
  <si>
    <t>反映案件侦办数量及工作成效。</t>
  </si>
  <si>
    <t>抓捕逃犯数量</t>
  </si>
  <si>
    <t>人</t>
  </si>
  <si>
    <t>反映工作成效。</t>
  </si>
  <si>
    <t>劝返涉诈人员</t>
  </si>
  <si>
    <t>项目实施方案</t>
  </si>
  <si>
    <t>效益指标</t>
  </si>
  <si>
    <t>社会效益</t>
  </si>
  <si>
    <t>电信诈骗案件下降率</t>
  </si>
  <si>
    <t>25</t>
  </si>
  <si>
    <t>%</t>
  </si>
  <si>
    <t>反映相关法律法规的宣传效果情况及工作开展取得的成效。</t>
  </si>
  <si>
    <t>反诈宣传范围</t>
  </si>
  <si>
    <t>60000</t>
  </si>
  <si>
    <t>人次</t>
  </si>
  <si>
    <t>满意度指标</t>
  </si>
  <si>
    <t>服务对象满意度</t>
  </si>
  <si>
    <t>受益对象满意度</t>
  </si>
  <si>
    <t>97</t>
  </si>
  <si>
    <t>反映受益对象的满意程度。</t>
  </si>
  <si>
    <t>根据《德宏州人民政府关于全面开展社区戒毒和社区康复工作的实施意见》明确，县市人民政府每年安排不少于60万元（陇川县不少于40万元，梁河县不少于30万元）的社区戒毒（康复）工作补助和考核奖励经费，并列入财政预算。</t>
  </si>
  <si>
    <t>禁毒专（兼）职工作人员配备</t>
  </si>
  <si>
    <t>反映乡镇（街道）必须配备禁毒专干人数。</t>
  </si>
  <si>
    <t>质量指标</t>
  </si>
  <si>
    <t>戒毒学员戒毒率</t>
  </si>
  <si>
    <t>90</t>
  </si>
  <si>
    <t>反映年戒毒学员戒毒率</t>
  </si>
  <si>
    <t>时效指标</t>
  </si>
  <si>
    <t>项目实施时间</t>
  </si>
  <si>
    <t>&lt;=</t>
  </si>
  <si>
    <t>月</t>
  </si>
  <si>
    <t>反映项目实施完成时间</t>
  </si>
  <si>
    <t>社会吸毒人员犯罪下降</t>
  </si>
  <si>
    <t>=</t>
  </si>
  <si>
    <t>效果显著</t>
  </si>
  <si>
    <t>定性指标</t>
  </si>
  <si>
    <t>反映社会吸毒人员犯罪率</t>
  </si>
  <si>
    <t>可持续影响</t>
  </si>
  <si>
    <t>吸毒人员戒断巩固</t>
  </si>
  <si>
    <t>长期</t>
  </si>
  <si>
    <t>反映吸毒人员戒断巩固率</t>
  </si>
  <si>
    <t>社会和谐稳定环境提升</t>
  </si>
  <si>
    <t>反映社会和谐稳定环境提升率</t>
  </si>
  <si>
    <t>戒毒学员满意度</t>
  </si>
  <si>
    <t>95</t>
  </si>
  <si>
    <t>确保戒毒学员在戒毒（康复）期间的生活伙食、医疗康复、教育、技能等方面得到可靠保障，帮助其早日脱离毒瘾，回报社会。</t>
  </si>
  <si>
    <t>强化守边固边，坚决维护边境安全稳定，扎实开展命案积案攻坚和命案专项追逃，继续严厉打击整治“盗抢骗”“黄赌毒”、电信诈骗等人民群众反映强烈的违法犯罪。维护全县社会大局稳定、促进社会公平正义、保障人民安居乐业。</t>
  </si>
  <si>
    <t>反映案件侦办数量及工作成效</t>
  </si>
  <si>
    <t>反映工作成效</t>
  </si>
  <si>
    <t>反映相关法律法规的宣传效果</t>
  </si>
  <si>
    <t>反映受益对象的满意度</t>
  </si>
  <si>
    <t>苏文治、张恩自、赵家源、赵建盾、孔有良5人遗属补助</t>
  </si>
  <si>
    <t>发放遗属补助人数</t>
  </si>
  <si>
    <t>发放苏文治、张恩自、赵家源、赵建盾、孔有良5人遗属补助</t>
  </si>
  <si>
    <t>遗属月生活补助</t>
  </si>
  <si>
    <t>2874.45</t>
  </si>
  <si>
    <t>元</t>
  </si>
  <si>
    <t>补助对象满意度</t>
  </si>
  <si>
    <t>成本指标</t>
  </si>
  <si>
    <t>经济成本指标</t>
  </si>
  <si>
    <t>经济成本月增加</t>
  </si>
  <si>
    <t>2026年发放苏云祥、尹茂传、孔有良、朗其富死亡一次性抚恤</t>
  </si>
  <si>
    <t>发放死亡抚恤金人数</t>
  </si>
  <si>
    <t>用于发放4人死亡一次性抚恤</t>
  </si>
  <si>
    <t>保障职工死亡抚恤权益人数</t>
  </si>
  <si>
    <t>用于发放5人死亡一次性抚恤</t>
  </si>
  <si>
    <t>经济成本增加</t>
  </si>
  <si>
    <t>880396.40</t>
  </si>
  <si>
    <t>为了单位环境安全，重建大门及门卫室</t>
  </si>
  <si>
    <t>新建大门数量</t>
  </si>
  <si>
    <t>1.00</t>
  </si>
  <si>
    <t>项</t>
  </si>
  <si>
    <t>项目施工计划</t>
  </si>
  <si>
    <t>安全事故发生率</t>
  </si>
  <si>
    <t>0.1</t>
  </si>
  <si>
    <t>反映工程实施期间的安全目标。</t>
  </si>
  <si>
    <t>竣工验收合格率</t>
  </si>
  <si>
    <t>99.5</t>
  </si>
  <si>
    <t>反映项目验收情况。
竣工验收合格率=（验收合格单元工程数量/完工单元工程总数）×100%。</t>
  </si>
  <si>
    <t>综合使用率</t>
  </si>
  <si>
    <t>100</t>
  </si>
  <si>
    <t>反映设施建成后的利用、使用的情况。
综合使用率=（投入使用的基础建设工程建设内容/完成建设内容）*100%</t>
  </si>
  <si>
    <t>计划支付时间</t>
  </si>
  <si>
    <t>使用年限</t>
  </si>
  <si>
    <t>年</t>
  </si>
  <si>
    <t>通过工程设计使用年限反映可持续的效果。</t>
  </si>
  <si>
    <t>受益人群满意度</t>
  </si>
  <si>
    <t>调查人群中对设施建设或设施运行的满意度。
受益人群覆盖率=（调查人群中对设施建设或设施运行的人数/问卷调查人数）*100%</t>
  </si>
  <si>
    <t>根据《梁河县第十七届人民政府第三十一次常务会议纪要》明确：同意将每年10万元的反恐怖跟踪经费纳入县财政预算。</t>
  </si>
  <si>
    <t>反恐活动宣传</t>
  </si>
  <si>
    <t>次</t>
  </si>
  <si>
    <t>反映年开展反恐活动宣传次数</t>
  </si>
  <si>
    <t>隐患识别精准度</t>
  </si>
  <si>
    <t>98</t>
  </si>
  <si>
    <t>反映全县治安隐患识别准确率，杜绝“假隐患”“漏隐患”。</t>
  </si>
  <si>
    <t>矛盾纠纷化解效果</t>
  </si>
  <si>
    <t>显著提升</t>
  </si>
  <si>
    <t>反映矛盾纠纷化解率</t>
  </si>
  <si>
    <t>无涉重点恐怖案事件发生</t>
  </si>
  <si>
    <t>无影响社会的重点恐怖案件、事件发生力，维护梁河县社会和政治稳定</t>
  </si>
  <si>
    <t>社会公众满意度</t>
  </si>
  <si>
    <t>梁河县公安局始终把维护社会和政治稳定作为首要职责，着实提高街面见警率、管事率，严打犯罪成效显著，公共安全管控有为，构建全方位、全时空、全覆盖的治安防控网络。</t>
  </si>
  <si>
    <t>有力遏制妨害国（边）境管理犯罪多发势头预计清遣939名“三非外国人</t>
  </si>
  <si>
    <t>遣送遣返“三非”外国人数量</t>
  </si>
  <si>
    <t>939</t>
  </si>
  <si>
    <t>“三非”外国人管理水平</t>
  </si>
  <si>
    <t>大幅上升</t>
  </si>
  <si>
    <t>通过精准、及时、合规的补贴保障，充分激发YJ民警工作积极性与稳定性，确保其全身心投入YJ任务；支撑受Y地公安机关反恐维稳、治安防控、警务能力提升及民族团结等核心工作落地，最终助力XJ社会稳定与长治久安大局，同时实现补贴资金“专款专用、高效集约”的管理目标。</t>
  </si>
  <si>
    <t>补贴发放人数</t>
  </si>
  <si>
    <t>确保符合条件的YJ民警100%覆盖，补贴发放人数与实际YJ人数一致。</t>
  </si>
  <si>
    <t>补贴资金发放完成率、准确率</t>
  </si>
  <si>
    <t>严格按照政策标准执行，做到专款专用。</t>
  </si>
  <si>
    <t>发放流程合规</t>
  </si>
  <si>
    <t>符合财务内控要求，无“漏审、错报”情况。</t>
  </si>
  <si>
    <t>补贴发放及时率</t>
  </si>
  <si>
    <t>补贴按月或按政策规定周期及时发放，无延迟情况，保障周期覆盖整个YJ工作时段。</t>
  </si>
  <si>
    <t>提升受Y地区安全稳定</t>
  </si>
  <si>
    <t>为YJ民警提供坚实保障，支撑其有效开展治安防控、案件侦查等工作，助力提升XJ地区安全稳定水平与国家安全保卫力度。</t>
  </si>
  <si>
    <t>边疆治理效能跃升</t>
  </si>
  <si>
    <t>通过激励YJ民警全身心投入工作，提升受Y地公安机关反恐维稳、边境管控、刑事侦查等核心能力。</t>
  </si>
  <si>
    <t>激励保障体系成熟化</t>
  </si>
  <si>
    <t>推动补贴政策与配套保障措施深度融合，形成一套稳定、透明、可预期的YJ民警综合保障体系，增强政策的长期吸引力和公信力。</t>
  </si>
  <si>
    <t>提升公安队伍YJ工作可持续性</t>
  </si>
  <si>
    <t>通过完善保障机制，增强政策吸引力，鼓励更多民警参与YJ工作。</t>
  </si>
  <si>
    <t>受补贴对象满意度</t>
  </si>
  <si>
    <t>切实提升YJ民警的幸福感与职业归属感。</t>
  </si>
  <si>
    <t>无超支现象</t>
  </si>
  <si>
    <t>人均补贴标准符合上级文件规定，项目总成本控制在预算范围内，无超支现象。</t>
  </si>
  <si>
    <t>强化守边固边，坚决维护边境安全稳定，扎实开展命案积案攻坚和，命案专项追逃，继续严厉打击整治“盗抢骗”“黄赌毒”、电信诈骗、涉烟犯罪等人民群众反映强烈的违法犯罪。</t>
  </si>
  <si>
    <t>侦办涉烟案件数</t>
  </si>
  <si>
    <t>反映工作开展情况及成效</t>
  </si>
  <si>
    <t>涉烟案件发案量</t>
  </si>
  <si>
    <t>85</t>
  </si>
  <si>
    <t>96</t>
  </si>
  <si>
    <t>为第一时间发现，第一时间处置网络舆情，掌握网上舆论斗争的主动权。梁河县公安局每年使用北京智慧星光信息技术有限公司开发研究的一款舆情监测系统“舆情秘书”对涉梁河舆情进行24小时不间断监测，对全网舆情自动搜索推送，极大的提高对全县网络舆情的监测水平，增强了网络管控能力，确保了网上涉及本地的重大网络负面舆情第一时间发现并开展处置工作，为梁河经济发展创造良好的舆论环境提供了先进的技术支持。关于舆情监测系统“舆情秘书”使用，每年预计需要工作经费4万元，主要是系统运行、维护费用。</t>
  </si>
  <si>
    <t>舆情处置</t>
  </si>
  <si>
    <t>140</t>
  </si>
  <si>
    <t>条</t>
  </si>
  <si>
    <t>反映使用“舆情秘书”处置舆情数</t>
  </si>
  <si>
    <t>网络舆论空间规范净化率</t>
  </si>
  <si>
    <t>反映网络舆论空间规范净化率</t>
  </si>
  <si>
    <t>涉县舆论</t>
  </si>
  <si>
    <t>及时处理</t>
  </si>
  <si>
    <t>监测网络舆情，处理涉县舆论，办理网民留言。</t>
  </si>
  <si>
    <t>全县舆情控制能力提升</t>
  </si>
  <si>
    <t>反映全县舆情控制能力水平</t>
  </si>
  <si>
    <t>通过“舆情秘书”监测系统，维护梁河县网络意识形态安全，跟踪了解和掌握网络舆情动态，确保涉县网络舆情整体平稳、可控。</t>
  </si>
  <si>
    <t>强化守边固边，坚决维护边境安全稳定，扎实开展命案积案攻坚和命案专项追逃，继续严厉打击整治“盗抢骗”“黄赌毒”、电信诈骗、涉烟违法犯罪等人民群众反映强烈的违法犯罪。维护全县社会大局稳定、促进社会公平正义、保障人民安居乐业。</t>
  </si>
  <si>
    <t>涉烟案件发案率</t>
  </si>
  <si>
    <t>根据《中共德宏州公安局委员会关于加强新时代公安政治安全保卫工作的实施意见》（德公党发〔2020〕25号）精神，县局党委要积极争取同级财政将政保经费（含境外非政府组织管理工作专项经费）列入财政预算，每年20万元，开展秘密力量建设，购买政保网上斗争单兵装备，防邪反邪工作，国保重点人口管理。形成制度化长效化的政保经费保障机制。</t>
  </si>
  <si>
    <t>秘密力量建设工作开支</t>
  </si>
  <si>
    <t>反映年预计支出秘密力量人数</t>
  </si>
  <si>
    <t>矛盾纠纷排查化解</t>
  </si>
  <si>
    <t>起</t>
  </si>
  <si>
    <t>反映年预计矛盾纠纷排查化解数</t>
  </si>
  <si>
    <t>搜集情报信息线索</t>
  </si>
  <si>
    <t>200</t>
  </si>
  <si>
    <t>反映年预计搜集情报信息线索数</t>
  </si>
  <si>
    <t>开展反恐、反邪教宣传</t>
  </si>
  <si>
    <t>50</t>
  </si>
  <si>
    <t>反映年预计开展反恐、反邪教宣传次数</t>
  </si>
  <si>
    <t>境外非政府组织监管率</t>
  </si>
  <si>
    <t>反映对境外非政府组织相关的监管效率。</t>
  </si>
  <si>
    <t>重点人员稳控率</t>
  </si>
  <si>
    <t>反映对重点人员的稳控率</t>
  </si>
  <si>
    <t>群体性事件下降幅度</t>
  </si>
  <si>
    <t>明显下降</t>
  </si>
  <si>
    <t>反映全县群体性事件下降率</t>
  </si>
  <si>
    <t>确保辖区社会大局稳定</t>
  </si>
  <si>
    <t>确保梁河县辖区民族团结、政治安全、社会大局稳定。</t>
  </si>
  <si>
    <t>梁河县公安局全力以赴做好全县安全保卫工作，实现了发案少，秩序好，社会稳定的目标。</t>
  </si>
  <si>
    <t>保证留置中队辅警的经费保障</t>
  </si>
  <si>
    <t>满足辅警的保障</t>
  </si>
  <si>
    <t>30</t>
  </si>
  <si>
    <t>实施方案</t>
  </si>
  <si>
    <t>2025年12月</t>
  </si>
  <si>
    <t>社会治安长期稳定和谐</t>
  </si>
  <si>
    <t>留置辅警满意度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</si>
  <si>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</si>
  <si>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</si>
  <si>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</si>
  <si>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</si>
  <si>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</si>
  <si>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</si>
  <si>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</si>
  <si>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</si>
  <si>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</si>
  <si>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</si>
  <si>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</si>
  <si>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</si>
  <si>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</si>
  <si>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</si>
  <si>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</si>
  <si>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</si>
  <si>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</si>
  <si>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</si>
  <si>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车辆燃油费</t>
  </si>
  <si>
    <t>车辆加油、添加燃料服务</t>
  </si>
  <si>
    <t>打印纸采购</t>
  </si>
  <si>
    <t>复印纸</t>
  </si>
  <si>
    <t>车辆保险费</t>
  </si>
  <si>
    <t>机动车保险服务</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</si>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</sst>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6"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4" fillId="0" borderId="0" xfId="0" applyFont="1" applyBorder="1" applyAlignment="1">
      <alignment horizontal="left" vertical="center"/>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10"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6" xfId="0" applyFont="1" applyBorder="1" applyAlignment="1">
      <alignment horizontal="left" vertical="center" wrapText="1" indent="2"/>
    </xf>
    <xf numFmtId="0" fontId="4" fillId="0" borderId="13" xfId="0" applyFont="1" applyBorder="1" applyAlignment="1">
      <alignment horizontal="center" vertical="center"/>
    </xf>
    <xf numFmtId="0" fontId="4" fillId="0" borderId="12" xfId="0" applyFont="1" applyBorder="1" applyAlignment="1">
      <alignment horizontal="left" vertical="center"/>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1" fillId="0" borderId="0" xfId="50" applyFont="1" applyBorder="1" applyAlignment="1">
      <alignment horizontal="righ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A1" sqref="A1"/>
    </sheetView>
  </sheetViews>
  <sheetFormatPr defaultColWidth="10.2857142857143" defaultRowHeight="15" customHeight="1" outlineLevelCol="3"/>
  <cols>
    <col min="1" max="4" width="33.2857142857143" customWidth="1"/>
  </cols>
  <sheetData>
    <row r="1" ht="18.75" customHeight="1" spans="1:4">
      <c r="A1" s="195"/>
      <c r="B1" s="195"/>
      <c r="C1" s="195"/>
      <c r="D1" s="196" t="s">
        <v>0</v>
      </c>
    </row>
    <row r="2" ht="42" customHeight="1" spans="1:4">
      <c r="A2" s="197" t="str">
        <f>"2026"&amp;"年部门财务收支预算总表"</f>
        <v>2026年部门财务收支预算总表</v>
      </c>
      <c r="B2" s="197"/>
      <c r="C2" s="197"/>
      <c r="D2" s="197"/>
    </row>
    <row r="3" ht="18.75" customHeight="1" spans="1:4">
      <c r="A3" s="195" t="str">
        <f>"单位名称："&amp;"梁河县公安局"</f>
        <v>单位名称：梁河县公安局</v>
      </c>
      <c r="B3" s="195"/>
      <c r="C3" s="198"/>
      <c r="D3" s="196" t="s">
        <v>1</v>
      </c>
    </row>
    <row r="4" ht="18.75" customHeight="1" spans="1:4">
      <c r="A4" s="154" t="s">
        <v>2</v>
      </c>
      <c r="B4" s="154"/>
      <c r="C4" s="154" t="s">
        <v>3</v>
      </c>
      <c r="D4" s="154"/>
    </row>
    <row r="5" ht="18.75" customHeight="1" spans="1:4">
      <c r="A5" s="154" t="s">
        <v>4</v>
      </c>
      <c r="B5" s="154" t="s">
        <v>5</v>
      </c>
      <c r="C5" s="154" t="s">
        <v>6</v>
      </c>
      <c r="D5" s="154" t="s">
        <v>5</v>
      </c>
    </row>
    <row r="6" ht="18.75" customHeight="1" spans="1:4">
      <c r="A6" s="152" t="s">
        <v>7</v>
      </c>
      <c r="B6" s="153">
        <v>55327418.91</v>
      </c>
      <c r="C6" s="152" t="str">
        <f>"一"&amp;"、"&amp;"一般公共服务支出"</f>
        <v>一、一般公共服务支出</v>
      </c>
      <c r="D6" s="153">
        <v>122030</v>
      </c>
    </row>
    <row r="7" ht="18.75" customHeight="1" spans="1:4">
      <c r="A7" s="152" t="s">
        <v>8</v>
      </c>
      <c r="B7" s="153"/>
      <c r="C7" s="152" t="str">
        <f>"二"&amp;"、"&amp;"公共安全支出"</f>
        <v>二、公共安全支出</v>
      </c>
      <c r="D7" s="153">
        <v>44779851.6</v>
      </c>
    </row>
    <row r="8" ht="18.75" customHeight="1" spans="1:4">
      <c r="A8" s="152" t="s">
        <v>9</v>
      </c>
      <c r="B8" s="153"/>
      <c r="C8" s="152" t="str">
        <f>"三"&amp;"、"&amp;"社会保障和就业支出"</f>
        <v>三、社会保障和就业支出</v>
      </c>
      <c r="D8" s="153">
        <v>7935081.39</v>
      </c>
    </row>
    <row r="9" ht="18.75" customHeight="1" spans="1:4">
      <c r="A9" s="152" t="s">
        <v>10</v>
      </c>
      <c r="B9" s="153"/>
      <c r="C9" s="152" t="str">
        <f>"四"&amp;"、"&amp;"卫生健康支出"</f>
        <v>四、卫生健康支出</v>
      </c>
      <c r="D9" s="153">
        <v>1477430.32</v>
      </c>
    </row>
    <row r="10" ht="18.75" customHeight="1" spans="1:4">
      <c r="A10" s="152" t="s">
        <v>11</v>
      </c>
      <c r="B10" s="153">
        <v>1647000</v>
      </c>
      <c r="C10" s="152" t="str">
        <f>"五"&amp;"、"&amp;"住房保障支出"</f>
        <v>五、住房保障支出</v>
      </c>
      <c r="D10" s="153">
        <v>2660025.6</v>
      </c>
    </row>
    <row r="11" ht="18.75" customHeight="1" spans="1:4">
      <c r="A11" s="152" t="s">
        <v>12</v>
      </c>
      <c r="B11" s="153"/>
      <c r="C11" s="152"/>
      <c r="D11" s="153"/>
    </row>
    <row r="12" ht="18.75" customHeight="1" spans="1:4">
      <c r="A12" s="152" t="s">
        <v>13</v>
      </c>
      <c r="B12" s="153"/>
      <c r="C12" s="152"/>
      <c r="D12" s="153"/>
    </row>
    <row r="13" ht="18.75" customHeight="1" spans="1:4">
      <c r="A13" s="152" t="s">
        <v>14</v>
      </c>
      <c r="B13" s="153"/>
      <c r="C13" s="152"/>
      <c r="D13" s="153"/>
    </row>
    <row r="14" ht="18.75" customHeight="1" spans="1:4">
      <c r="A14" s="152" t="s">
        <v>15</v>
      </c>
      <c r="B14" s="153"/>
      <c r="C14" s="152"/>
      <c r="D14" s="153"/>
    </row>
    <row r="15" ht="18.75" customHeight="1" spans="1:4">
      <c r="A15" s="152" t="s">
        <v>16</v>
      </c>
      <c r="B15" s="153">
        <v>1647000</v>
      </c>
      <c r="C15" s="152"/>
      <c r="D15" s="153"/>
    </row>
    <row r="16" ht="18.75" customHeight="1" spans="1:4">
      <c r="A16" s="152"/>
      <c r="B16" s="153"/>
      <c r="C16" s="152"/>
      <c r="D16" s="153"/>
    </row>
    <row r="17" ht="18.75" customHeight="1" spans="1:4">
      <c r="A17" s="152"/>
      <c r="B17" s="153"/>
      <c r="C17" s="152"/>
      <c r="D17" s="153"/>
    </row>
    <row r="18" ht="18.75" customHeight="1" spans="1:4">
      <c r="A18" s="152"/>
      <c r="B18" s="153"/>
      <c r="C18" s="152"/>
      <c r="D18" s="153"/>
    </row>
    <row r="19" ht="18.75" customHeight="1" spans="1:4">
      <c r="A19" s="152"/>
      <c r="B19" s="153"/>
      <c r="C19" s="152"/>
      <c r="D19" s="153"/>
    </row>
    <row r="20" ht="18.75" customHeight="1" spans="1:4">
      <c r="A20" s="152"/>
      <c r="B20" s="153"/>
      <c r="C20" s="152"/>
      <c r="D20" s="153"/>
    </row>
    <row r="21" ht="18.75" customHeight="1" spans="1:4">
      <c r="A21" s="152"/>
      <c r="B21" s="153"/>
      <c r="C21" s="152"/>
      <c r="D21" s="153"/>
    </row>
    <row r="22" ht="18.75" customHeight="1" spans="1:4">
      <c r="A22" s="152"/>
      <c r="B22" s="153"/>
      <c r="C22" s="152"/>
      <c r="D22" s="153"/>
    </row>
    <row r="23" ht="18.75" customHeight="1" spans="1:4">
      <c r="A23" s="152"/>
      <c r="B23" s="153"/>
      <c r="C23" s="152"/>
      <c r="D23" s="153"/>
    </row>
    <row r="24" ht="18.75" customHeight="1" spans="1:4">
      <c r="A24" s="152"/>
      <c r="B24" s="153"/>
      <c r="C24" s="152"/>
      <c r="D24" s="153"/>
    </row>
    <row r="25" ht="18.75" customHeight="1" spans="1:4">
      <c r="A25" s="152"/>
      <c r="B25" s="153"/>
      <c r="C25" s="152"/>
      <c r="D25" s="153"/>
    </row>
    <row r="26" ht="18.75" customHeight="1" spans="1:4">
      <c r="A26" s="152"/>
      <c r="B26" s="153"/>
      <c r="C26" s="152"/>
      <c r="D26" s="153"/>
    </row>
    <row r="27" ht="18.75" customHeight="1" spans="1:4">
      <c r="A27" s="152"/>
      <c r="B27" s="153"/>
      <c r="C27" s="152"/>
      <c r="D27" s="153"/>
    </row>
    <row r="28" ht="18.75" customHeight="1" spans="1:4">
      <c r="A28" s="152"/>
      <c r="B28" s="153"/>
      <c r="C28" s="152"/>
      <c r="D28" s="153"/>
    </row>
    <row r="29" ht="18.75" customHeight="1" spans="1:4">
      <c r="A29" s="152"/>
      <c r="B29" s="153"/>
      <c r="C29" s="152"/>
      <c r="D29" s="153"/>
    </row>
    <row r="30" ht="18.75" customHeight="1" spans="1:4">
      <c r="A30" s="152"/>
      <c r="B30" s="153"/>
      <c r="C30" s="152"/>
      <c r="D30" s="153"/>
    </row>
    <row r="31" ht="18.75" customHeight="1" spans="1:4">
      <c r="A31" s="152"/>
      <c r="B31" s="153"/>
      <c r="C31" s="152"/>
      <c r="D31" s="153"/>
    </row>
    <row r="32" ht="18.75" customHeight="1" spans="1:4">
      <c r="A32" s="152" t="s">
        <v>17</v>
      </c>
      <c r="B32" s="153">
        <v>56974418.91</v>
      </c>
      <c r="C32" s="152" t="s">
        <v>18</v>
      </c>
      <c r="D32" s="153">
        <v>56974418.91</v>
      </c>
    </row>
    <row r="33" ht="18.75" customHeight="1" spans="1:4">
      <c r="A33" s="152" t="s">
        <v>19</v>
      </c>
      <c r="B33" s="153"/>
      <c r="C33" s="152" t="s">
        <v>20</v>
      </c>
      <c r="D33" s="153"/>
    </row>
    <row r="34" ht="18.75" customHeight="1" spans="1:4">
      <c r="A34" s="152" t="s">
        <v>21</v>
      </c>
      <c r="B34" s="153"/>
      <c r="C34" s="152" t="s">
        <v>21</v>
      </c>
      <c r="D34" s="153"/>
    </row>
    <row r="35" ht="18.75" customHeight="1" spans="1:4">
      <c r="A35" s="152" t="s">
        <v>22</v>
      </c>
      <c r="B35" s="153"/>
      <c r="C35" s="152" t="s">
        <v>23</v>
      </c>
      <c r="D35" s="153"/>
    </row>
    <row r="36" ht="18.75" customHeight="1" spans="1:4">
      <c r="A36" s="152" t="s">
        <v>24</v>
      </c>
      <c r="B36" s="153">
        <v>56974418.91</v>
      </c>
      <c r="C36" s="152" t="s">
        <v>25</v>
      </c>
      <c r="D36" s="153">
        <v>56974418.91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2">
        <v>1</v>
      </c>
      <c r="B1" s="123">
        <v>0</v>
      </c>
      <c r="C1" s="122">
        <v>1</v>
      </c>
      <c r="D1" s="69"/>
      <c r="E1" s="69"/>
      <c r="F1" s="124" t="s">
        <v>532</v>
      </c>
    </row>
    <row r="2" ht="26.25" customHeight="1" spans="1:6">
      <c r="A2" s="125" t="str">
        <f>"2026"&amp;"年部门政府性基金预算支出预算表"</f>
        <v>2026年部门政府性基金预算支出预算表</v>
      </c>
      <c r="B2" s="125" t="s">
        <v>533</v>
      </c>
      <c r="C2" s="126"/>
      <c r="D2" s="127"/>
      <c r="E2" s="127"/>
      <c r="F2" s="127"/>
    </row>
    <row r="3" ht="13.5" customHeight="1" spans="1:6">
      <c r="A3" s="128" t="str">
        <f>"单位名称："&amp;"梁河县公安局"</f>
        <v>单位名称：梁河县公安局</v>
      </c>
      <c r="B3" s="128" t="s">
        <v>534</v>
      </c>
      <c r="C3" s="129"/>
      <c r="D3" s="69"/>
      <c r="E3" s="69"/>
      <c r="F3" s="124" t="s">
        <v>1</v>
      </c>
    </row>
    <row r="4" ht="19.5" customHeight="1" spans="1:6">
      <c r="A4" s="130" t="s">
        <v>154</v>
      </c>
      <c r="B4" s="131" t="s">
        <v>48</v>
      </c>
      <c r="C4" s="130" t="s">
        <v>49</v>
      </c>
      <c r="D4" s="12" t="s">
        <v>535</v>
      </c>
      <c r="E4" s="13"/>
      <c r="F4" s="14"/>
    </row>
    <row r="5" ht="18.75" customHeight="1" spans="1:6">
      <c r="A5" s="132"/>
      <c r="B5" s="133"/>
      <c r="C5" s="132"/>
      <c r="D5" s="73" t="s">
        <v>30</v>
      </c>
      <c r="E5" s="12" t="s">
        <v>52</v>
      </c>
      <c r="F5" s="73" t="s">
        <v>53</v>
      </c>
    </row>
    <row r="6" ht="18.75" customHeight="1" spans="1:6">
      <c r="A6" s="60"/>
      <c r="B6" s="134"/>
      <c r="C6" s="60"/>
      <c r="D6" s="36"/>
      <c r="E6" s="36"/>
      <c r="F6" s="36"/>
    </row>
    <row r="7" ht="21" customHeight="1" spans="1:6">
      <c r="A7" s="22"/>
      <c r="B7" s="22"/>
      <c r="C7" s="22"/>
      <c r="D7" s="87"/>
      <c r="E7" s="135"/>
      <c r="F7" s="135"/>
    </row>
    <row r="8" ht="21" customHeight="1" spans="1:6">
      <c r="A8" s="22"/>
      <c r="B8" s="22"/>
      <c r="C8" s="22"/>
      <c r="D8" s="136"/>
      <c r="E8" s="137"/>
      <c r="F8" s="137"/>
    </row>
    <row r="9" ht="18.75" customHeight="1" spans="1:6">
      <c r="A9" s="138" t="s">
        <v>536</v>
      </c>
      <c r="B9" s="138" t="s">
        <v>536</v>
      </c>
      <c r="C9" s="139" t="s">
        <v>536</v>
      </c>
      <c r="D9" s="87"/>
      <c r="E9" s="135"/>
      <c r="F9" s="135"/>
    </row>
    <row r="10" ht="18.75" customHeight="1" spans="1:6">
      <c r="A10" s="140" t="s">
        <v>537</v>
      </c>
      <c r="B10" s="140"/>
      <c r="C10" s="140"/>
      <c r="D10" s="141"/>
      <c r="E10" s="142"/>
      <c r="F10" s="142"/>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Zeros="0" workbookViewId="0">
      <selection activeCell="A2" sqref="A2:Q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9"/>
      <c r="P1" s="99"/>
      <c r="Q1" s="95" t="s">
        <v>538</v>
      </c>
    </row>
    <row r="2" ht="27.75" customHeight="1" spans="1:17">
      <c r="A2" s="100" t="str">
        <f>"2026"&amp;"年部门政府采购预算表"</f>
        <v>2026年部门政府采购预算表</v>
      </c>
      <c r="B2" s="29"/>
      <c r="C2" s="29"/>
      <c r="D2" s="29"/>
      <c r="E2" s="29"/>
      <c r="F2" s="29"/>
      <c r="G2" s="29"/>
      <c r="H2" s="29"/>
      <c r="I2" s="29"/>
      <c r="J2" s="29"/>
      <c r="K2" s="101"/>
      <c r="L2" s="29"/>
      <c r="M2" s="29"/>
      <c r="N2" s="29"/>
      <c r="O2" s="101"/>
      <c r="P2" s="101"/>
      <c r="Q2" s="29"/>
    </row>
    <row r="3" ht="18.75" customHeight="1" spans="1:17">
      <c r="A3" s="102" t="str">
        <f>"单位名称："&amp;"梁河县公安局"</f>
        <v>单位名称：梁河县公安局</v>
      </c>
      <c r="B3" s="32"/>
      <c r="C3" s="32"/>
      <c r="D3" s="32"/>
      <c r="E3" s="32"/>
      <c r="F3" s="32"/>
      <c r="G3" s="32"/>
      <c r="H3" s="32"/>
      <c r="I3" s="32"/>
      <c r="J3" s="32"/>
      <c r="K3" s="1"/>
      <c r="L3" s="1"/>
      <c r="M3" s="1"/>
      <c r="N3" s="1"/>
      <c r="O3" s="103"/>
      <c r="P3" s="103"/>
      <c r="Q3" s="104" t="s">
        <v>27</v>
      </c>
    </row>
    <row r="4" ht="15.75" customHeight="1" spans="1:17">
      <c r="A4" s="11" t="s">
        <v>539</v>
      </c>
      <c r="B4" s="105" t="s">
        <v>540</v>
      </c>
      <c r="C4" s="105" t="s">
        <v>541</v>
      </c>
      <c r="D4" s="105" t="s">
        <v>542</v>
      </c>
      <c r="E4" s="105" t="s">
        <v>543</v>
      </c>
      <c r="F4" s="105" t="s">
        <v>544</v>
      </c>
      <c r="G4" s="48" t="s">
        <v>161</v>
      </c>
      <c r="H4" s="48"/>
      <c r="I4" s="48"/>
      <c r="J4" s="48"/>
      <c r="K4" s="106"/>
      <c r="L4" s="48"/>
      <c r="M4" s="48"/>
      <c r="N4" s="48"/>
      <c r="O4" s="76"/>
      <c r="P4" s="106"/>
      <c r="Q4" s="49"/>
    </row>
    <row r="5" ht="17.25" customHeight="1" spans="1:17">
      <c r="A5" s="16"/>
      <c r="B5" s="107"/>
      <c r="C5" s="107"/>
      <c r="D5" s="107"/>
      <c r="E5" s="107"/>
      <c r="F5" s="107"/>
      <c r="G5" s="107" t="s">
        <v>30</v>
      </c>
      <c r="H5" s="107" t="s">
        <v>34</v>
      </c>
      <c r="I5" s="107" t="s">
        <v>545</v>
      </c>
      <c r="J5" s="107" t="s">
        <v>546</v>
      </c>
      <c r="K5" s="108" t="s">
        <v>547</v>
      </c>
      <c r="L5" s="109" t="s">
        <v>548</v>
      </c>
      <c r="M5" s="109"/>
      <c r="N5" s="109"/>
      <c r="O5" s="110"/>
      <c r="P5" s="111"/>
      <c r="Q5" s="112"/>
    </row>
    <row r="6" ht="54" customHeight="1" spans="1:17">
      <c r="A6" s="18"/>
      <c r="B6" s="112"/>
      <c r="C6" s="112"/>
      <c r="D6" s="112"/>
      <c r="E6" s="112"/>
      <c r="F6" s="112"/>
      <c r="G6" s="112"/>
      <c r="H6" s="112" t="s">
        <v>33</v>
      </c>
      <c r="I6" s="112"/>
      <c r="J6" s="112"/>
      <c r="K6" s="113"/>
      <c r="L6" s="112" t="s">
        <v>33</v>
      </c>
      <c r="M6" s="112" t="s">
        <v>40</v>
      </c>
      <c r="N6" s="112" t="s">
        <v>549</v>
      </c>
      <c r="O6" s="34" t="s">
        <v>42</v>
      </c>
      <c r="P6" s="113" t="s">
        <v>43</v>
      </c>
      <c r="Q6" s="112" t="s">
        <v>44</v>
      </c>
    </row>
    <row r="7" ht="15" customHeight="1" spans="1:17">
      <c r="A7" s="77">
        <v>1</v>
      </c>
      <c r="B7" s="114">
        <v>2</v>
      </c>
      <c r="C7" s="114">
        <v>3</v>
      </c>
      <c r="D7" s="114">
        <v>4</v>
      </c>
      <c r="E7" s="114">
        <v>5</v>
      </c>
      <c r="F7" s="114">
        <v>6</v>
      </c>
      <c r="G7" s="81">
        <v>7</v>
      </c>
      <c r="H7" s="81">
        <v>8</v>
      </c>
      <c r="I7" s="81">
        <v>9</v>
      </c>
      <c r="J7" s="81">
        <v>10</v>
      </c>
      <c r="K7" s="81">
        <v>11</v>
      </c>
      <c r="L7" s="81">
        <v>12</v>
      </c>
      <c r="M7" s="81">
        <v>13</v>
      </c>
      <c r="N7" s="81">
        <v>14</v>
      </c>
      <c r="O7" s="81">
        <v>15</v>
      </c>
      <c r="P7" s="81">
        <v>16</v>
      </c>
      <c r="Q7" s="81">
        <v>17</v>
      </c>
    </row>
    <row r="8" ht="52.5" customHeight="1" spans="1:17">
      <c r="A8" s="115" t="s">
        <v>46</v>
      </c>
      <c r="B8" s="116"/>
      <c r="C8" s="116"/>
      <c r="D8" s="117"/>
      <c r="E8" s="118"/>
      <c r="F8" s="23"/>
      <c r="G8" s="23">
        <v>290000</v>
      </c>
      <c r="H8" s="23">
        <v>290000</v>
      </c>
      <c r="I8" s="23"/>
      <c r="J8" s="23"/>
      <c r="K8" s="23"/>
      <c r="L8" s="23"/>
      <c r="M8" s="23"/>
      <c r="N8" s="23"/>
      <c r="O8" s="23"/>
      <c r="P8" s="23"/>
      <c r="Q8" s="23"/>
    </row>
    <row r="9" ht="52.5" customHeight="1" spans="1:17">
      <c r="A9" s="119" t="s">
        <v>46</v>
      </c>
      <c r="B9" s="116"/>
      <c r="C9" s="116"/>
      <c r="D9" s="117"/>
      <c r="E9" s="118"/>
      <c r="F9" s="23"/>
      <c r="G9" s="23">
        <v>290000</v>
      </c>
      <c r="H9" s="23">
        <v>290000</v>
      </c>
      <c r="I9" s="23"/>
      <c r="J9" s="23"/>
      <c r="K9" s="23"/>
      <c r="L9" s="23"/>
      <c r="M9" s="23"/>
      <c r="N9" s="23"/>
      <c r="O9" s="23"/>
      <c r="P9" s="23"/>
      <c r="Q9" s="23"/>
    </row>
    <row r="10" ht="52.5" customHeight="1" spans="1:17">
      <c r="A10" s="115" t="str">
        <f t="shared" ref="A10:A11" si="0">"     "&amp;"社区戒毒(康复)工作经费"</f>
        <v>     社区戒毒(康复)工作经费</v>
      </c>
      <c r="B10" s="116" t="s">
        <v>550</v>
      </c>
      <c r="C10" s="116" t="s">
        <v>551</v>
      </c>
      <c r="D10" s="117" t="s">
        <v>438</v>
      </c>
      <c r="E10" s="118">
        <v>1</v>
      </c>
      <c r="F10" s="23"/>
      <c r="G10" s="23">
        <v>110000</v>
      </c>
      <c r="H10" s="23">
        <v>110000</v>
      </c>
      <c r="I10" s="23"/>
      <c r="J10" s="23"/>
      <c r="K10" s="23"/>
      <c r="L10" s="23"/>
      <c r="M10" s="23"/>
      <c r="N10" s="23"/>
      <c r="O10" s="23"/>
      <c r="P10" s="23"/>
      <c r="Q10" s="23"/>
    </row>
    <row r="11" ht="52.5" customHeight="1" spans="1:17">
      <c r="A11" s="115" t="str">
        <f t="shared" si="0"/>
        <v>     社区戒毒(康复)工作经费</v>
      </c>
      <c r="B11" s="116" t="s">
        <v>552</v>
      </c>
      <c r="C11" s="116" t="s">
        <v>553</v>
      </c>
      <c r="D11" s="117" t="s">
        <v>438</v>
      </c>
      <c r="E11" s="118">
        <v>1</v>
      </c>
      <c r="F11" s="23"/>
      <c r="G11" s="23">
        <v>50000</v>
      </c>
      <c r="H11" s="23">
        <v>50000</v>
      </c>
      <c r="I11" s="23"/>
      <c r="J11" s="23"/>
      <c r="K11" s="23"/>
      <c r="L11" s="23"/>
      <c r="M11" s="23"/>
      <c r="N11" s="23"/>
      <c r="O11" s="23"/>
      <c r="P11" s="23"/>
      <c r="Q11" s="23"/>
    </row>
    <row r="12" ht="52.5" customHeight="1" spans="1:17">
      <c r="A12" s="115" t="str">
        <f>"     "&amp;"反恐维稳经费"</f>
        <v>     反恐维稳经费</v>
      </c>
      <c r="B12" s="116" t="s">
        <v>550</v>
      </c>
      <c r="C12" s="116" t="s">
        <v>551</v>
      </c>
      <c r="D12" s="117" t="s">
        <v>438</v>
      </c>
      <c r="E12" s="118">
        <v>1</v>
      </c>
      <c r="F12" s="23"/>
      <c r="G12" s="23">
        <v>40000</v>
      </c>
      <c r="H12" s="23">
        <v>40000</v>
      </c>
      <c r="I12" s="23"/>
      <c r="J12" s="23"/>
      <c r="K12" s="23"/>
      <c r="L12" s="23"/>
      <c r="M12" s="23"/>
      <c r="N12" s="23"/>
      <c r="O12" s="23"/>
      <c r="P12" s="23"/>
      <c r="Q12" s="23"/>
    </row>
    <row r="13" ht="52.5" customHeight="1" spans="1:17">
      <c r="A13" s="115" t="str">
        <f>"     "&amp;"安全保卫工作专项经费"</f>
        <v>     安全保卫工作专项经费</v>
      </c>
      <c r="B13" s="116" t="s">
        <v>554</v>
      </c>
      <c r="C13" s="116" t="s">
        <v>555</v>
      </c>
      <c r="D13" s="117" t="s">
        <v>438</v>
      </c>
      <c r="E13" s="118">
        <v>1</v>
      </c>
      <c r="F13" s="23"/>
      <c r="G13" s="23">
        <v>70000</v>
      </c>
      <c r="H13" s="23">
        <v>70000</v>
      </c>
      <c r="I13" s="23"/>
      <c r="J13" s="23"/>
      <c r="K13" s="23"/>
      <c r="L13" s="23"/>
      <c r="M13" s="23"/>
      <c r="N13" s="23"/>
      <c r="O13" s="23"/>
      <c r="P13" s="23"/>
      <c r="Q13" s="23"/>
    </row>
    <row r="14" ht="52.5" customHeight="1" spans="1:17">
      <c r="A14" s="115" t="str">
        <f>"     "&amp;"公用经费安排的公车购置及运维费"</f>
        <v>     公用经费安排的公车购置及运维费</v>
      </c>
      <c r="B14" s="116" t="s">
        <v>550</v>
      </c>
      <c r="C14" s="116" t="s">
        <v>551</v>
      </c>
      <c r="D14" s="117" t="s">
        <v>438</v>
      </c>
      <c r="E14" s="118">
        <v>1</v>
      </c>
      <c r="F14" s="23"/>
      <c r="G14" s="23">
        <v>20000</v>
      </c>
      <c r="H14" s="23">
        <v>20000</v>
      </c>
      <c r="I14" s="23"/>
      <c r="J14" s="23"/>
      <c r="K14" s="23"/>
      <c r="L14" s="23"/>
      <c r="M14" s="23"/>
      <c r="N14" s="23"/>
      <c r="O14" s="23"/>
      <c r="P14" s="23"/>
      <c r="Q14" s="23"/>
    </row>
    <row r="15" ht="30" customHeight="1" spans="1:17">
      <c r="A15" s="120" t="s">
        <v>536</v>
      </c>
      <c r="B15" s="121"/>
      <c r="C15" s="121"/>
      <c r="D15" s="121"/>
      <c r="E15" s="118"/>
      <c r="F15" s="23"/>
      <c r="G15" s="23">
        <v>290000</v>
      </c>
      <c r="H15" s="23">
        <v>290000</v>
      </c>
      <c r="I15" s="23"/>
      <c r="J15" s="23"/>
      <c r="K15" s="23"/>
      <c r="L15" s="23"/>
      <c r="M15" s="23"/>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4" sqref="A1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3"/>
      <c r="N1" s="93" t="s">
        <v>556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"单位名称："&amp;"梁河县公安局"</f>
        <v>单位名称：梁河县公安局</v>
      </c>
      <c r="B3" s="32"/>
      <c r="C3" s="32"/>
      <c r="D3" s="32"/>
      <c r="E3" s="32"/>
      <c r="F3" s="32"/>
      <c r="G3" s="32"/>
      <c r="H3" s="92"/>
      <c r="I3" s="1"/>
      <c r="J3" s="1"/>
      <c r="K3" s="92"/>
      <c r="L3" s="1"/>
      <c r="M3" s="94"/>
      <c r="N3" s="95" t="s">
        <v>27</v>
      </c>
    </row>
    <row r="4" ht="15.75" customHeight="1" spans="1:14">
      <c r="A4" s="11" t="s">
        <v>539</v>
      </c>
      <c r="B4" s="11" t="s">
        <v>557</v>
      </c>
      <c r="C4" s="11" t="s">
        <v>558</v>
      </c>
      <c r="D4" s="12" t="s">
        <v>161</v>
      </c>
      <c r="E4" s="13"/>
      <c r="F4" s="13"/>
      <c r="G4" s="13"/>
      <c r="H4" s="13"/>
      <c r="I4" s="13"/>
      <c r="J4" s="13"/>
      <c r="K4" s="13"/>
      <c r="L4" s="13"/>
      <c r="M4" s="13"/>
      <c r="N4" s="14"/>
    </row>
    <row r="5" ht="17.25" customHeight="1" spans="1:14">
      <c r="A5" s="16"/>
      <c r="B5" s="16"/>
      <c r="C5" s="16"/>
      <c r="D5" s="78" t="s">
        <v>30</v>
      </c>
      <c r="E5" s="11" t="s">
        <v>34</v>
      </c>
      <c r="F5" s="11" t="s">
        <v>545</v>
      </c>
      <c r="G5" s="11" t="s">
        <v>546</v>
      </c>
      <c r="H5" s="11" t="s">
        <v>547</v>
      </c>
      <c r="I5" s="12" t="s">
        <v>548</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96"/>
      <c r="B8" s="96"/>
      <c r="C8" s="96"/>
      <c r="D8" s="23"/>
      <c r="E8" s="23"/>
      <c r="F8" s="23"/>
      <c r="G8" s="23"/>
      <c r="H8" s="23"/>
      <c r="I8" s="23"/>
      <c r="J8" s="23"/>
      <c r="K8" s="23"/>
      <c r="L8" s="23"/>
      <c r="M8" s="23"/>
      <c r="N8" s="23"/>
    </row>
    <row r="9" ht="52.5" customHeight="1" spans="1:14">
      <c r="A9" s="97"/>
      <c r="B9" s="97"/>
      <c r="C9" s="97"/>
      <c r="D9" s="23"/>
      <c r="E9" s="23"/>
      <c r="F9" s="23"/>
      <c r="G9" s="23"/>
      <c r="H9" s="23"/>
      <c r="I9" s="23"/>
      <c r="J9" s="23"/>
      <c r="K9" s="23"/>
      <c r="L9" s="23"/>
      <c r="M9" s="23"/>
      <c r="N9" s="23"/>
    </row>
    <row r="10" ht="30" customHeight="1" spans="1:14">
      <c r="A10" s="12" t="s">
        <v>30</v>
      </c>
      <c r="B10" s="98"/>
      <c r="C10" s="98"/>
      <c r="D10" s="23"/>
      <c r="E10" s="23"/>
      <c r="F10" s="23"/>
      <c r="G10" s="23"/>
      <c r="H10" s="23"/>
      <c r="I10" s="23"/>
      <c r="J10" s="23"/>
      <c r="K10" s="23"/>
      <c r="L10" s="23"/>
      <c r="M10" s="23"/>
      <c r="N10" s="23"/>
    </row>
    <row r="11" customHeight="1" spans="1:14">
      <c r="A11" s="42" t="s">
        <v>559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67" t="s">
        <v>560</v>
      </c>
    </row>
    <row r="2" ht="27.75" customHeight="1" spans="1:13">
      <c r="A2" s="44" t="str">
        <f>"2026"&amp;"年县对下转移支付预算表"</f>
        <v>2026年县对下转移支付预算表</v>
      </c>
      <c r="B2" s="5"/>
      <c r="C2" s="5"/>
      <c r="D2" s="58"/>
      <c r="E2" s="58"/>
      <c r="F2" s="58"/>
      <c r="G2" s="58"/>
      <c r="H2" s="58"/>
      <c r="I2" s="58"/>
      <c r="J2" s="58"/>
      <c r="K2" s="58"/>
      <c r="L2" s="58"/>
      <c r="M2" s="5"/>
    </row>
    <row r="3" customHeight="1" spans="1:13">
      <c r="A3" s="43" t="s">
        <v>1</v>
      </c>
      <c r="B3" s="68"/>
      <c r="C3" s="68"/>
      <c r="D3" s="9"/>
      <c r="E3" s="9"/>
      <c r="F3" s="9"/>
      <c r="G3" s="9"/>
      <c r="H3" s="9"/>
      <c r="I3" s="9"/>
      <c r="J3" s="9"/>
      <c r="K3" s="9"/>
      <c r="L3" s="9"/>
      <c r="M3" s="69"/>
    </row>
    <row r="4" ht="18" customHeight="1" spans="1:13">
      <c r="A4" s="70" t="str">
        <f>"单位名称："&amp;"梁河县公安局"</f>
        <v>单位名称：梁河县公安局</v>
      </c>
      <c r="B4" s="71"/>
      <c r="C4" s="71"/>
      <c r="D4" s="9"/>
      <c r="E4" s="9"/>
      <c r="F4" s="9"/>
      <c r="G4" s="9"/>
      <c r="H4" s="9"/>
      <c r="I4" s="9"/>
      <c r="J4" s="9"/>
      <c r="K4" s="9"/>
      <c r="L4" s="9"/>
      <c r="M4" s="72"/>
    </row>
    <row r="5" ht="19.5" customHeight="1" spans="1:13">
      <c r="A5" s="73" t="s">
        <v>561</v>
      </c>
      <c r="B5" s="12" t="s">
        <v>161</v>
      </c>
      <c r="C5" s="13"/>
      <c r="D5" s="74"/>
      <c r="E5" s="75" t="s">
        <v>562</v>
      </c>
      <c r="F5" s="76"/>
      <c r="G5" s="76"/>
      <c r="H5" s="76"/>
      <c r="I5" s="76"/>
      <c r="J5" s="76"/>
      <c r="K5" s="76"/>
      <c r="L5" s="76"/>
      <c r="M5" s="14"/>
    </row>
    <row r="6" ht="40.5" customHeight="1" spans="1:13">
      <c r="A6" s="77"/>
      <c r="B6" s="78" t="s">
        <v>30</v>
      </c>
      <c r="C6" s="11" t="s">
        <v>34</v>
      </c>
      <c r="D6" s="79" t="s">
        <v>563</v>
      </c>
      <c r="E6" s="80" t="s">
        <v>564</v>
      </c>
      <c r="F6" s="81" t="s">
        <v>565</v>
      </c>
      <c r="G6" s="81" t="s">
        <v>566</v>
      </c>
      <c r="H6" s="81" t="s">
        <v>567</v>
      </c>
      <c r="I6" s="81" t="s">
        <v>568</v>
      </c>
      <c r="J6" s="81" t="s">
        <v>569</v>
      </c>
      <c r="K6" s="81" t="s">
        <v>570</v>
      </c>
      <c r="L6" s="81" t="s">
        <v>571</v>
      </c>
      <c r="M6" s="81" t="s">
        <v>572</v>
      </c>
    </row>
    <row r="7" ht="19.5" customHeight="1" spans="1:13">
      <c r="A7" s="36">
        <v>1</v>
      </c>
      <c r="B7" s="36">
        <v>2</v>
      </c>
      <c r="C7" s="82">
        <v>3</v>
      </c>
      <c r="D7" s="83">
        <v>4</v>
      </c>
      <c r="E7" s="84">
        <v>5</v>
      </c>
      <c r="F7" s="85">
        <v>6</v>
      </c>
      <c r="G7" s="86">
        <v>7</v>
      </c>
      <c r="H7" s="86">
        <v>8</v>
      </c>
      <c r="I7" s="86">
        <v>9</v>
      </c>
      <c r="J7" s="86">
        <v>10</v>
      </c>
      <c r="K7" s="86">
        <v>11</v>
      </c>
      <c r="L7" s="86">
        <v>12</v>
      </c>
      <c r="M7" s="86">
        <v>13</v>
      </c>
    </row>
    <row r="8" ht="19.5" customHeight="1" spans="1:13">
      <c r="A8" s="37"/>
      <c r="B8" s="87"/>
      <c r="C8" s="87"/>
      <c r="D8" s="88"/>
      <c r="E8" s="89"/>
      <c r="F8" s="90"/>
      <c r="G8" s="90"/>
      <c r="H8" s="90"/>
      <c r="I8" s="90"/>
      <c r="J8" s="90"/>
      <c r="K8" s="90"/>
      <c r="L8" s="90"/>
      <c r="M8" s="90"/>
    </row>
    <row r="9" ht="19.5" customHeight="1" spans="1:13">
      <c r="A9" s="37"/>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573</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10">
      <c r="J1" s="56" t="s">
        <v>574</v>
      </c>
    </row>
    <row r="2" ht="28.5" customHeight="1" spans="1:10">
      <c r="A2" s="57" t="str">
        <f>"2026"&amp;"年县对下转移支付绩效目标表"</f>
        <v>2026年县对下转移支付绩效目标表</v>
      </c>
      <c r="B2" s="5"/>
      <c r="C2" s="5"/>
      <c r="D2" s="5"/>
      <c r="E2" s="5"/>
      <c r="F2" s="58"/>
      <c r="G2" s="5"/>
      <c r="H2" s="58"/>
      <c r="I2" s="58"/>
      <c r="J2" s="5"/>
    </row>
    <row r="3" ht="17.25" customHeight="1" spans="1:10">
      <c r="A3" s="6" t="str">
        <f>"单位名称："&amp;"梁河县公安局"</f>
        <v>单位名称：梁河县公安局</v>
      </c>
      <c r="B3" s="46"/>
      <c r="C3" s="46"/>
      <c r="D3" s="46"/>
      <c r="E3" s="46"/>
      <c r="F3" s="59"/>
      <c r="G3" s="46"/>
      <c r="H3" s="59"/>
    </row>
    <row r="4" ht="44.25" customHeight="1" spans="1:10">
      <c r="A4" s="35" t="s">
        <v>336</v>
      </c>
      <c r="B4" s="35" t="s">
        <v>337</v>
      </c>
      <c r="C4" s="35" t="s">
        <v>338</v>
      </c>
      <c r="D4" s="35" t="s">
        <v>339</v>
      </c>
      <c r="E4" s="35" t="s">
        <v>340</v>
      </c>
      <c r="F4" s="60" t="s">
        <v>341</v>
      </c>
      <c r="G4" s="35" t="s">
        <v>342</v>
      </c>
      <c r="H4" s="60" t="s">
        <v>343</v>
      </c>
      <c r="I4" s="60" t="s">
        <v>344</v>
      </c>
      <c r="J4" s="35" t="s">
        <v>345</v>
      </c>
    </row>
    <row r="5" ht="14.25" customHeight="1" spans="1:10">
      <c r="A5" s="35">
        <v>1</v>
      </c>
      <c r="B5" s="35">
        <v>2</v>
      </c>
      <c r="C5" s="35">
        <v>3</v>
      </c>
      <c r="D5" s="35">
        <v>4</v>
      </c>
      <c r="E5" s="35">
        <v>5</v>
      </c>
      <c r="F5" s="60">
        <v>6</v>
      </c>
      <c r="G5" s="35">
        <v>7</v>
      </c>
      <c r="H5" s="60">
        <v>8</v>
      </c>
      <c r="I5" s="60">
        <v>9</v>
      </c>
      <c r="J5" s="35">
        <v>10</v>
      </c>
    </row>
    <row r="6" ht="42" customHeight="1" spans="1:10">
      <c r="A6" s="37"/>
      <c r="B6" s="50"/>
      <c r="C6" s="50"/>
      <c r="D6" s="50"/>
      <c r="E6" s="61"/>
      <c r="F6" s="62"/>
      <c r="G6" s="61"/>
      <c r="H6" s="62"/>
      <c r="I6" s="62"/>
      <c r="J6" s="61"/>
    </row>
    <row r="7" ht="42" customHeight="1" spans="1:10">
      <c r="A7" s="37"/>
      <c r="B7" s="22" t="s">
        <v>575</v>
      </c>
      <c r="C7" s="22" t="s">
        <v>575</v>
      </c>
      <c r="D7" s="22" t="s">
        <v>575</v>
      </c>
      <c r="E7" s="37" t="s">
        <v>575</v>
      </c>
      <c r="F7" s="22" t="s">
        <v>575</v>
      </c>
      <c r="G7" s="37" t="s">
        <v>575</v>
      </c>
      <c r="H7" s="22" t="s">
        <v>575</v>
      </c>
      <c r="I7" s="22" t="s">
        <v>575</v>
      </c>
      <c r="J7" s="37" t="s">
        <v>575</v>
      </c>
    </row>
    <row r="8" ht="18.45" customHeight="1" spans="1:10">
      <c r="A8" s="63" t="s">
        <v>573</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1:8">
      <c r="H1" s="43" t="s">
        <v>576</v>
      </c>
    </row>
    <row r="2" ht="28.5" customHeight="1" spans="1:8">
      <c r="A2" s="44" t="str">
        <f>"2026"&amp;"年新增资产配置表"</f>
        <v>2026年新增资产配置表</v>
      </c>
      <c r="B2" s="5"/>
      <c r="C2" s="5"/>
      <c r="D2" s="5"/>
      <c r="E2" s="5"/>
      <c r="F2" s="5"/>
      <c r="G2" s="5"/>
      <c r="H2" s="5"/>
    </row>
    <row r="3" ht="13.5" customHeight="1" spans="1:8">
      <c r="A3" s="45" t="str">
        <f>"单位名称："&amp;"梁河县公安局"</f>
        <v>单位名称：梁河县公安局</v>
      </c>
      <c r="B3" s="7"/>
      <c r="C3" s="46"/>
    </row>
    <row r="4" ht="18" customHeight="1" spans="1:8">
      <c r="A4" s="11" t="s">
        <v>154</v>
      </c>
      <c r="B4" s="11" t="s">
        <v>577</v>
      </c>
      <c r="C4" s="11" t="s">
        <v>578</v>
      </c>
      <c r="D4" s="11" t="s">
        <v>579</v>
      </c>
      <c r="E4" s="11" t="s">
        <v>580</v>
      </c>
      <c r="F4" s="47" t="s">
        <v>581</v>
      </c>
      <c r="G4" s="48"/>
      <c r="H4" s="49"/>
    </row>
    <row r="5" ht="18" customHeight="1" spans="1:8">
      <c r="A5" s="18"/>
      <c r="B5" s="18"/>
      <c r="C5" s="18"/>
      <c r="D5" s="18"/>
      <c r="E5" s="18"/>
      <c r="F5" s="35" t="s">
        <v>543</v>
      </c>
      <c r="G5" s="35" t="s">
        <v>582</v>
      </c>
      <c r="H5" s="35" t="s">
        <v>583</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Height="1" spans="1:8">
      <c r="A9" s="55" t="s">
        <v>584</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3" sqref="A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585</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"单位名称："&amp;"梁河县公安局"</f>
        <v>单位名称：梁河县公安局</v>
      </c>
      <c r="B3" s="31"/>
      <c r="C3" s="31"/>
      <c r="D3" s="31"/>
      <c r="E3" s="31"/>
      <c r="F3" s="31"/>
      <c r="G3" s="31"/>
      <c r="H3" s="32"/>
      <c r="I3" s="32"/>
      <c r="J3" s="32"/>
      <c r="K3" s="33" t="s">
        <v>27</v>
      </c>
    </row>
    <row r="4" ht="21.75" customHeight="1" spans="1:11">
      <c r="A4" s="34" t="s">
        <v>278</v>
      </c>
      <c r="B4" s="34" t="s">
        <v>156</v>
      </c>
      <c r="C4" s="34" t="s">
        <v>279</v>
      </c>
      <c r="D4" s="35" t="s">
        <v>157</v>
      </c>
      <c r="E4" s="35" t="s">
        <v>158</v>
      </c>
      <c r="F4" s="35" t="s">
        <v>280</v>
      </c>
      <c r="G4" s="35" t="s">
        <v>281</v>
      </c>
      <c r="H4" s="36" t="s">
        <v>30</v>
      </c>
      <c r="I4" s="36" t="s">
        <v>586</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536</v>
      </c>
      <c r="B10" s="41"/>
      <c r="C10" s="41"/>
      <c r="D10" s="41"/>
      <c r="E10" s="41"/>
      <c r="F10" s="41"/>
      <c r="G10" s="41"/>
      <c r="H10" s="23"/>
      <c r="I10" s="23"/>
      <c r="J10" s="23"/>
      <c r="K10" s="39"/>
    </row>
    <row r="11" customHeight="1" spans="1:11">
      <c r="A11" s="42" t="s">
        <v>587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588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"单位名称："&amp;"梁河县公安局"</f>
        <v>单位名称：梁河县公安局</v>
      </c>
      <c r="B3" s="7"/>
      <c r="C3" s="7"/>
      <c r="D3" s="7"/>
      <c r="E3" s="8"/>
      <c r="F3" s="8"/>
      <c r="G3" s="9" t="s">
        <v>27</v>
      </c>
    </row>
    <row r="4" ht="21.75" customHeight="1" spans="1:7">
      <c r="A4" s="10" t="s">
        <v>279</v>
      </c>
      <c r="B4" s="10" t="s">
        <v>278</v>
      </c>
      <c r="C4" s="10" t="s">
        <v>156</v>
      </c>
      <c r="D4" s="11" t="s">
        <v>589</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2231789.8</v>
      </c>
      <c r="F8" s="23">
        <v>1074900</v>
      </c>
      <c r="G8" s="23"/>
    </row>
    <row r="9" ht="52.5" customHeight="1" spans="1:7">
      <c r="A9" s="24"/>
      <c r="B9" s="22" t="s">
        <v>590</v>
      </c>
      <c r="C9" s="22" t="s">
        <v>300</v>
      </c>
      <c r="D9" s="22" t="s">
        <v>591</v>
      </c>
      <c r="E9" s="23">
        <v>40000</v>
      </c>
      <c r="F9" s="23">
        <v>40000</v>
      </c>
      <c r="G9" s="23"/>
    </row>
    <row r="10" ht="52.5" customHeight="1" spans="1:7">
      <c r="A10" s="25"/>
      <c r="B10" s="22" t="s">
        <v>590</v>
      </c>
      <c r="C10" s="22" t="s">
        <v>331</v>
      </c>
      <c r="D10" s="22" t="s">
        <v>591</v>
      </c>
      <c r="E10" s="23">
        <v>300000</v>
      </c>
      <c r="F10" s="23">
        <v>300000</v>
      </c>
      <c r="G10" s="23"/>
    </row>
    <row r="11" ht="52.5" customHeight="1" spans="1:7">
      <c r="A11" s="25"/>
      <c r="B11" s="22" t="s">
        <v>590</v>
      </c>
      <c r="C11" s="22" t="s">
        <v>310</v>
      </c>
      <c r="D11" s="22" t="s">
        <v>591</v>
      </c>
      <c r="E11" s="23">
        <v>50000</v>
      </c>
      <c r="F11" s="23">
        <v>100000</v>
      </c>
      <c r="G11" s="23"/>
    </row>
    <row r="12" ht="52.5" customHeight="1" spans="1:7">
      <c r="A12" s="25"/>
      <c r="B12" s="22" t="s">
        <v>590</v>
      </c>
      <c r="C12" s="22" t="s">
        <v>306</v>
      </c>
      <c r="D12" s="22" t="s">
        <v>591</v>
      </c>
      <c r="E12" s="23">
        <v>200000</v>
      </c>
      <c r="F12" s="23">
        <v>200000</v>
      </c>
      <c r="G12" s="23"/>
    </row>
    <row r="13" ht="52.5" customHeight="1" spans="1:7">
      <c r="A13" s="25"/>
      <c r="B13" s="22" t="s">
        <v>590</v>
      </c>
      <c r="C13" s="22" t="s">
        <v>312</v>
      </c>
      <c r="D13" s="22" t="s">
        <v>591</v>
      </c>
      <c r="E13" s="23">
        <v>170000</v>
      </c>
      <c r="F13" s="23">
        <v>170000</v>
      </c>
      <c r="G13" s="23"/>
    </row>
    <row r="14" ht="52.5" customHeight="1" spans="1:7">
      <c r="A14" s="25"/>
      <c r="B14" s="22" t="s">
        <v>590</v>
      </c>
      <c r="C14" s="22" t="s">
        <v>316</v>
      </c>
      <c r="D14" s="22" t="s">
        <v>591</v>
      </c>
      <c r="E14" s="23">
        <v>292000</v>
      </c>
      <c r="F14" s="23"/>
      <c r="G14" s="23"/>
    </row>
    <row r="15" ht="52.5" customHeight="1" spans="1:7">
      <c r="A15" s="25"/>
      <c r="B15" s="22" t="s">
        <v>592</v>
      </c>
      <c r="C15" s="22" t="s">
        <v>325</v>
      </c>
      <c r="D15" s="22" t="s">
        <v>591</v>
      </c>
      <c r="E15" s="23">
        <v>34493.4</v>
      </c>
      <c r="F15" s="23"/>
      <c r="G15" s="23"/>
    </row>
    <row r="16" ht="52.5" customHeight="1" spans="1:7">
      <c r="A16" s="25"/>
      <c r="B16" s="22" t="s">
        <v>592</v>
      </c>
      <c r="C16" s="22" t="s">
        <v>320</v>
      </c>
      <c r="D16" s="22" t="s">
        <v>591</v>
      </c>
      <c r="E16" s="23">
        <v>880396.4</v>
      </c>
      <c r="F16" s="23"/>
      <c r="G16" s="23"/>
    </row>
    <row r="17" ht="52.5" customHeight="1" spans="1:7">
      <c r="A17" s="25"/>
      <c r="B17" s="22" t="s">
        <v>593</v>
      </c>
      <c r="C17" s="22" t="s">
        <v>327</v>
      </c>
      <c r="D17" s="22" t="s">
        <v>591</v>
      </c>
      <c r="E17" s="23">
        <v>264900</v>
      </c>
      <c r="F17" s="23">
        <v>264900</v>
      </c>
      <c r="G17" s="23"/>
    </row>
    <row r="18" ht="30" customHeight="1" spans="1:7">
      <c r="A18" s="26" t="s">
        <v>30</v>
      </c>
      <c r="B18" s="27" t="s">
        <v>575</v>
      </c>
      <c r="C18" s="27"/>
      <c r="D18" s="28"/>
      <c r="E18" s="23">
        <v>2231789.8</v>
      </c>
      <c r="F18" s="23">
        <v>1074900</v>
      </c>
      <c r="G18" s="23"/>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91"/>
      <c r="B1" s="1"/>
      <c r="C1" s="1"/>
      <c r="D1" s="1"/>
      <c r="E1" s="1"/>
      <c r="F1" s="1"/>
      <c r="G1" s="1"/>
      <c r="H1" s="1"/>
      <c r="I1" s="92"/>
      <c r="J1" s="1"/>
      <c r="K1" s="1"/>
      <c r="L1" s="1"/>
      <c r="M1" s="1"/>
      <c r="N1" s="1"/>
      <c r="O1" s="1"/>
      <c r="P1" s="93" t="s">
        <v>26</v>
      </c>
      <c r="Q1" s="93"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"单位名称："&amp;"梁河县公安局"</f>
        <v>单位名称：梁河县公安局</v>
      </c>
      <c r="B3" s="31"/>
      <c r="C3" s="176"/>
      <c r="D3" s="176"/>
      <c r="E3" s="176"/>
      <c r="F3" s="176"/>
      <c r="G3" s="176"/>
      <c r="H3" s="176"/>
      <c r="I3" s="176"/>
      <c r="J3" s="176"/>
      <c r="K3" s="176"/>
      <c r="L3" s="176"/>
      <c r="M3" s="176"/>
      <c r="N3" s="176"/>
      <c r="O3" s="176"/>
      <c r="P3" s="93" t="s">
        <v>27</v>
      </c>
      <c r="Q3" s="93"/>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2" t="s">
        <v>38</v>
      </c>
      <c r="J5" s="192"/>
      <c r="K5" s="192"/>
      <c r="L5" s="192"/>
      <c r="M5" s="192"/>
      <c r="N5" s="192"/>
      <c r="O5" s="11" t="s">
        <v>33</v>
      </c>
      <c r="P5" s="11" t="s">
        <v>34</v>
      </c>
      <c r="Q5" s="11" t="s">
        <v>35</v>
      </c>
      <c r="R5" s="11" t="s">
        <v>36</v>
      </c>
      <c r="S5" s="11" t="s">
        <v>39</v>
      </c>
    </row>
    <row r="6" ht="43.5" customHeight="1" spans="1:19">
      <c r="A6" s="77"/>
      <c r="B6" s="77"/>
      <c r="C6" s="77"/>
      <c r="D6" s="78"/>
      <c r="E6" s="78"/>
      <c r="F6" s="78"/>
      <c r="G6" s="77"/>
      <c r="H6" s="77"/>
      <c r="I6" s="36" t="s">
        <v>33</v>
      </c>
      <c r="J6" s="34" t="s">
        <v>40</v>
      </c>
      <c r="K6" s="34" t="s">
        <v>41</v>
      </c>
      <c r="L6" s="10" t="s">
        <v>42</v>
      </c>
      <c r="M6" s="10" t="s">
        <v>43</v>
      </c>
      <c r="N6" s="10" t="s">
        <v>44</v>
      </c>
      <c r="O6" s="78"/>
      <c r="P6" s="78"/>
      <c r="Q6" s="78"/>
      <c r="R6" s="78"/>
      <c r="S6" s="78"/>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93" t="s">
        <v>45</v>
      </c>
      <c r="B8" s="193" t="s">
        <v>46</v>
      </c>
      <c r="C8" s="23">
        <v>56974418.91</v>
      </c>
      <c r="D8" s="23">
        <v>56974418.91</v>
      </c>
      <c r="E8" s="23">
        <v>55327418.91</v>
      </c>
      <c r="F8" s="23"/>
      <c r="G8" s="23"/>
      <c r="H8" s="23"/>
      <c r="I8" s="23">
        <v>1647000</v>
      </c>
      <c r="J8" s="23"/>
      <c r="K8" s="23"/>
      <c r="L8" s="23"/>
      <c r="M8" s="23"/>
      <c r="N8" s="23">
        <v>1647000</v>
      </c>
      <c r="O8" s="23"/>
      <c r="P8" s="23"/>
      <c r="Q8" s="23"/>
      <c r="R8" s="23"/>
      <c r="S8" s="23"/>
    </row>
    <row r="9" ht="30" customHeight="1" spans="1:19">
      <c r="A9" s="12" t="s">
        <v>30</v>
      </c>
      <c r="B9" s="194"/>
      <c r="C9" s="182">
        <v>56974418.91</v>
      </c>
      <c r="D9" s="182">
        <v>56974418.91</v>
      </c>
      <c r="E9" s="182">
        <v>55327418.91</v>
      </c>
      <c r="F9" s="182"/>
      <c r="G9" s="182"/>
      <c r="H9" s="182"/>
      <c r="I9" s="182">
        <v>1647000</v>
      </c>
      <c r="J9" s="182"/>
      <c r="K9" s="182"/>
      <c r="L9" s="182"/>
      <c r="M9" s="182"/>
      <c r="N9" s="182">
        <v>1647000</v>
      </c>
      <c r="O9" s="182"/>
      <c r="P9" s="182"/>
      <c r="Q9" s="182"/>
      <c r="R9" s="182"/>
      <c r="S9" s="18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4"/>
      <c r="B1" s="184"/>
      <c r="C1" s="184"/>
      <c r="D1" s="184"/>
      <c r="E1" s="184"/>
      <c r="F1" s="184"/>
      <c r="G1" s="184"/>
      <c r="H1" s="184"/>
      <c r="I1" s="184"/>
      <c r="J1" s="184"/>
      <c r="K1" s="184"/>
      <c r="L1" s="184"/>
      <c r="M1" s="184"/>
      <c r="N1" s="95" t="s">
        <v>47</v>
      </c>
      <c r="O1" s="95"/>
    </row>
    <row r="2" ht="36" customHeight="1" spans="1:15">
      <c r="A2" s="185" t="str">
        <f>"2026"&amp;"年部门支出预算表"</f>
        <v>2026年部门支出预算表</v>
      </c>
      <c r="B2" s="185"/>
      <c r="C2" s="185"/>
      <c r="D2" s="185"/>
      <c r="E2" s="185"/>
      <c r="F2" s="185"/>
      <c r="G2" s="185"/>
      <c r="H2" s="185"/>
      <c r="I2" s="185"/>
      <c r="J2" s="185"/>
      <c r="K2" s="185"/>
      <c r="L2" s="185"/>
      <c r="M2" s="185"/>
      <c r="N2" s="185"/>
      <c r="O2" s="185"/>
    </row>
    <row r="3" ht="18.75" customHeight="1" spans="1:15">
      <c r="A3" s="31" t="str">
        <f>"单位名称："&amp;"梁河县公安局"</f>
        <v>单位名称：梁河县公安局</v>
      </c>
      <c r="B3" s="31"/>
      <c r="C3" s="31"/>
      <c r="D3" s="31"/>
      <c r="E3" s="31"/>
      <c r="F3" s="31"/>
      <c r="G3" s="184"/>
      <c r="H3" s="184"/>
      <c r="I3" s="184"/>
      <c r="J3" s="184"/>
      <c r="K3" s="184"/>
      <c r="L3" s="184"/>
      <c r="M3" s="184"/>
      <c r="N3" s="95" t="s">
        <v>1</v>
      </c>
      <c r="O3" s="95"/>
    </row>
    <row r="4" ht="31.5" customHeight="1" spans="1:15">
      <c r="A4" s="186" t="s">
        <v>48</v>
      </c>
      <c r="B4" s="186" t="s">
        <v>49</v>
      </c>
      <c r="C4" s="186" t="s">
        <v>30</v>
      </c>
      <c r="D4" s="186" t="s">
        <v>34</v>
      </c>
      <c r="E4" s="186"/>
      <c r="F4" s="186"/>
      <c r="G4" s="186" t="s">
        <v>35</v>
      </c>
      <c r="H4" s="186" t="s">
        <v>36</v>
      </c>
      <c r="I4" s="186" t="s">
        <v>50</v>
      </c>
      <c r="J4" s="186" t="s">
        <v>51</v>
      </c>
      <c r="K4" s="186"/>
      <c r="L4" s="186"/>
      <c r="M4" s="186"/>
      <c r="N4" s="186"/>
      <c r="O4" s="186"/>
    </row>
    <row r="5" ht="37.3" customHeight="1" spans="1:15">
      <c r="A5" s="186"/>
      <c r="B5" s="186"/>
      <c r="C5" s="186"/>
      <c r="D5" s="186" t="s">
        <v>33</v>
      </c>
      <c r="E5" s="186" t="s">
        <v>52</v>
      </c>
      <c r="F5" s="186" t="s">
        <v>53</v>
      </c>
      <c r="G5" s="186"/>
      <c r="H5" s="186"/>
      <c r="I5" s="186"/>
      <c r="J5" s="186" t="s">
        <v>33</v>
      </c>
      <c r="K5" s="186" t="s">
        <v>54</v>
      </c>
      <c r="L5" s="186" t="s">
        <v>55</v>
      </c>
      <c r="M5" s="186" t="s">
        <v>56</v>
      </c>
      <c r="N5" s="186" t="s">
        <v>57</v>
      </c>
      <c r="O5" s="186" t="s">
        <v>58</v>
      </c>
    </row>
    <row r="6" ht="18.75" customHeight="1" spans="1:15">
      <c r="A6" s="187" t="s">
        <v>59</v>
      </c>
      <c r="B6" s="187" t="s">
        <v>60</v>
      </c>
      <c r="C6" s="187" t="s">
        <v>61</v>
      </c>
      <c r="D6" s="187" t="s">
        <v>62</v>
      </c>
      <c r="E6" s="187" t="s">
        <v>63</v>
      </c>
      <c r="F6" s="187" t="s">
        <v>64</v>
      </c>
      <c r="G6" s="187" t="s">
        <v>65</v>
      </c>
      <c r="H6" s="187" t="s">
        <v>66</v>
      </c>
      <c r="I6" s="187" t="s">
        <v>67</v>
      </c>
      <c r="J6" s="187" t="s">
        <v>68</v>
      </c>
      <c r="K6" s="187" t="s">
        <v>69</v>
      </c>
      <c r="L6" s="187" t="s">
        <v>70</v>
      </c>
      <c r="M6" s="187" t="s">
        <v>71</v>
      </c>
      <c r="N6" s="187" t="s">
        <v>72</v>
      </c>
      <c r="O6" s="187" t="s">
        <v>73</v>
      </c>
    </row>
    <row r="7" ht="52.5" customHeight="1" spans="1:15">
      <c r="A7" s="188" t="s">
        <v>74</v>
      </c>
      <c r="B7" s="188" t="s">
        <v>75</v>
      </c>
      <c r="C7" s="153">
        <v>122030</v>
      </c>
      <c r="D7" s="153">
        <v>122030</v>
      </c>
      <c r="E7" s="153">
        <v>122030</v>
      </c>
      <c r="F7" s="153"/>
      <c r="G7" s="153"/>
      <c r="H7" s="153"/>
      <c r="I7" s="153"/>
      <c r="J7" s="153"/>
      <c r="K7" s="153"/>
      <c r="L7" s="153"/>
      <c r="M7" s="153"/>
      <c r="N7" s="153"/>
      <c r="O7" s="153"/>
    </row>
    <row r="8" ht="52.5" customHeight="1" spans="1:15">
      <c r="A8" s="189" t="s">
        <v>76</v>
      </c>
      <c r="B8" s="189" t="s">
        <v>77</v>
      </c>
      <c r="C8" s="153">
        <v>88880</v>
      </c>
      <c r="D8" s="153">
        <v>88880</v>
      </c>
      <c r="E8" s="153">
        <v>88880</v>
      </c>
      <c r="F8" s="153"/>
      <c r="G8" s="153"/>
      <c r="H8" s="153"/>
      <c r="I8" s="153"/>
      <c r="J8" s="153"/>
      <c r="K8" s="153"/>
      <c r="L8" s="153"/>
      <c r="M8" s="153"/>
      <c r="N8" s="153"/>
      <c r="O8" s="153"/>
    </row>
    <row r="9" ht="52.5" customHeight="1" spans="1:15">
      <c r="A9" s="190" t="s">
        <v>78</v>
      </c>
      <c r="B9" s="190" t="s">
        <v>79</v>
      </c>
      <c r="C9" s="153">
        <v>88880</v>
      </c>
      <c r="D9" s="153">
        <v>88880</v>
      </c>
      <c r="E9" s="153">
        <v>88880</v>
      </c>
      <c r="F9" s="153"/>
      <c r="G9" s="153"/>
      <c r="H9" s="153"/>
      <c r="I9" s="153"/>
      <c r="J9" s="153"/>
      <c r="K9" s="153"/>
      <c r="L9" s="153"/>
      <c r="M9" s="153"/>
      <c r="N9" s="153"/>
      <c r="O9" s="153"/>
    </row>
    <row r="10" ht="52.5" customHeight="1" spans="1:15">
      <c r="A10" s="189" t="s">
        <v>80</v>
      </c>
      <c r="B10" s="189" t="s">
        <v>81</v>
      </c>
      <c r="C10" s="153">
        <v>33150</v>
      </c>
      <c r="D10" s="153">
        <v>33150</v>
      </c>
      <c r="E10" s="153">
        <v>33150</v>
      </c>
      <c r="F10" s="153"/>
      <c r="G10" s="153"/>
      <c r="H10" s="153"/>
      <c r="I10" s="153"/>
      <c r="J10" s="153"/>
      <c r="K10" s="153"/>
      <c r="L10" s="153"/>
      <c r="M10" s="153"/>
      <c r="N10" s="153"/>
      <c r="O10" s="153"/>
    </row>
    <row r="11" ht="52.5" customHeight="1" spans="1:15">
      <c r="A11" s="190" t="s">
        <v>82</v>
      </c>
      <c r="B11" s="190" t="s">
        <v>81</v>
      </c>
      <c r="C11" s="153">
        <v>33150</v>
      </c>
      <c r="D11" s="153">
        <v>33150</v>
      </c>
      <c r="E11" s="153">
        <v>33150</v>
      </c>
      <c r="F11" s="153"/>
      <c r="G11" s="153"/>
      <c r="H11" s="153"/>
      <c r="I11" s="153"/>
      <c r="J11" s="153"/>
      <c r="K11" s="153"/>
      <c r="L11" s="153"/>
      <c r="M11" s="153"/>
      <c r="N11" s="153"/>
      <c r="O11" s="153"/>
    </row>
    <row r="12" ht="52.5" customHeight="1" spans="1:15">
      <c r="A12" s="188" t="s">
        <v>83</v>
      </c>
      <c r="B12" s="188" t="s">
        <v>84</v>
      </c>
      <c r="C12" s="153">
        <v>44779851.6</v>
      </c>
      <c r="D12" s="153">
        <v>43132851.6</v>
      </c>
      <c r="E12" s="153">
        <v>41815951.6</v>
      </c>
      <c r="F12" s="153">
        <v>1316900</v>
      </c>
      <c r="G12" s="153"/>
      <c r="H12" s="153"/>
      <c r="I12" s="153"/>
      <c r="J12" s="153">
        <v>1647000</v>
      </c>
      <c r="K12" s="153"/>
      <c r="L12" s="153"/>
      <c r="M12" s="153"/>
      <c r="N12" s="153"/>
      <c r="O12" s="153">
        <v>1647000</v>
      </c>
    </row>
    <row r="13" ht="52.5" customHeight="1" spans="1:15">
      <c r="A13" s="189" t="s">
        <v>85</v>
      </c>
      <c r="B13" s="189" t="s">
        <v>86</v>
      </c>
      <c r="C13" s="153">
        <v>593600</v>
      </c>
      <c r="D13" s="153">
        <v>593600</v>
      </c>
      <c r="E13" s="153">
        <v>593600</v>
      </c>
      <c r="F13" s="153"/>
      <c r="G13" s="153"/>
      <c r="H13" s="153"/>
      <c r="I13" s="153"/>
      <c r="J13" s="153"/>
      <c r="K13" s="153"/>
      <c r="L13" s="153"/>
      <c r="M13" s="153"/>
      <c r="N13" s="153"/>
      <c r="O13" s="153"/>
    </row>
    <row r="14" ht="52.5" customHeight="1" spans="1:15">
      <c r="A14" s="190" t="s">
        <v>87</v>
      </c>
      <c r="B14" s="190" t="s">
        <v>86</v>
      </c>
      <c r="C14" s="153">
        <v>593600</v>
      </c>
      <c r="D14" s="153">
        <v>593600</v>
      </c>
      <c r="E14" s="153">
        <v>593600</v>
      </c>
      <c r="F14" s="153"/>
      <c r="G14" s="153"/>
      <c r="H14" s="153"/>
      <c r="I14" s="153"/>
      <c r="J14" s="153"/>
      <c r="K14" s="153"/>
      <c r="L14" s="153"/>
      <c r="M14" s="153"/>
      <c r="N14" s="153"/>
      <c r="O14" s="153"/>
    </row>
    <row r="15" ht="52.5" customHeight="1" spans="1:15">
      <c r="A15" s="189" t="s">
        <v>88</v>
      </c>
      <c r="B15" s="189" t="s">
        <v>89</v>
      </c>
      <c r="C15" s="153">
        <v>44022251.6</v>
      </c>
      <c r="D15" s="153">
        <v>42539251.6</v>
      </c>
      <c r="E15" s="153">
        <v>41222351.6</v>
      </c>
      <c r="F15" s="153">
        <v>1316900</v>
      </c>
      <c r="G15" s="153"/>
      <c r="H15" s="153"/>
      <c r="I15" s="153"/>
      <c r="J15" s="153">
        <v>1483000</v>
      </c>
      <c r="K15" s="153"/>
      <c r="L15" s="153"/>
      <c r="M15" s="153"/>
      <c r="N15" s="153"/>
      <c r="O15" s="153">
        <v>1483000</v>
      </c>
    </row>
    <row r="16" ht="52.5" customHeight="1" spans="1:15">
      <c r="A16" s="190" t="s">
        <v>90</v>
      </c>
      <c r="B16" s="190" t="s">
        <v>91</v>
      </c>
      <c r="C16" s="153">
        <v>43099571.6</v>
      </c>
      <c r="D16" s="153">
        <v>41616571.6</v>
      </c>
      <c r="E16" s="153">
        <v>40299671.6</v>
      </c>
      <c r="F16" s="153">
        <v>1316900</v>
      </c>
      <c r="G16" s="153"/>
      <c r="H16" s="153"/>
      <c r="I16" s="153"/>
      <c r="J16" s="153">
        <v>1483000</v>
      </c>
      <c r="K16" s="153"/>
      <c r="L16" s="153"/>
      <c r="M16" s="153"/>
      <c r="N16" s="153"/>
      <c r="O16" s="153">
        <v>1483000</v>
      </c>
    </row>
    <row r="17" ht="52.5" customHeight="1" spans="1:15">
      <c r="A17" s="190" t="s">
        <v>92</v>
      </c>
      <c r="B17" s="190" t="s">
        <v>93</v>
      </c>
      <c r="C17" s="153">
        <v>922680</v>
      </c>
      <c r="D17" s="153">
        <v>922680</v>
      </c>
      <c r="E17" s="153">
        <v>922680</v>
      </c>
      <c r="F17" s="153"/>
      <c r="G17" s="153"/>
      <c r="H17" s="153"/>
      <c r="I17" s="153"/>
      <c r="J17" s="153"/>
      <c r="K17" s="153"/>
      <c r="L17" s="153"/>
      <c r="M17" s="153"/>
      <c r="N17" s="153"/>
      <c r="O17" s="153"/>
    </row>
    <row r="18" ht="52.5" customHeight="1" spans="1:15">
      <c r="A18" s="189" t="s">
        <v>94</v>
      </c>
      <c r="B18" s="189" t="s">
        <v>95</v>
      </c>
      <c r="C18" s="153">
        <v>164000</v>
      </c>
      <c r="D18" s="153"/>
      <c r="E18" s="153"/>
      <c r="F18" s="153"/>
      <c r="G18" s="153"/>
      <c r="H18" s="153"/>
      <c r="I18" s="153"/>
      <c r="J18" s="153">
        <v>164000</v>
      </c>
      <c r="K18" s="153"/>
      <c r="L18" s="153"/>
      <c r="M18" s="153"/>
      <c r="N18" s="153"/>
      <c r="O18" s="153">
        <v>164000</v>
      </c>
    </row>
    <row r="19" ht="52.5" customHeight="1" spans="1:15">
      <c r="A19" s="190" t="s">
        <v>96</v>
      </c>
      <c r="B19" s="190" t="s">
        <v>91</v>
      </c>
      <c r="C19" s="153">
        <v>164000</v>
      </c>
      <c r="D19" s="153"/>
      <c r="E19" s="153"/>
      <c r="F19" s="153"/>
      <c r="G19" s="153"/>
      <c r="H19" s="153"/>
      <c r="I19" s="153"/>
      <c r="J19" s="153">
        <v>164000</v>
      </c>
      <c r="K19" s="153"/>
      <c r="L19" s="153"/>
      <c r="M19" s="153"/>
      <c r="N19" s="153"/>
      <c r="O19" s="153">
        <v>164000</v>
      </c>
    </row>
    <row r="20" ht="52.5" customHeight="1" spans="1:15">
      <c r="A20" s="188" t="s">
        <v>97</v>
      </c>
      <c r="B20" s="188" t="s">
        <v>98</v>
      </c>
      <c r="C20" s="153">
        <v>7935081.39</v>
      </c>
      <c r="D20" s="153">
        <v>7935081.39</v>
      </c>
      <c r="E20" s="153">
        <v>7020191.59</v>
      </c>
      <c r="F20" s="153">
        <v>914889.8</v>
      </c>
      <c r="G20" s="153"/>
      <c r="H20" s="153"/>
      <c r="I20" s="153"/>
      <c r="J20" s="153"/>
      <c r="K20" s="153"/>
      <c r="L20" s="153"/>
      <c r="M20" s="153"/>
      <c r="N20" s="153"/>
      <c r="O20" s="153"/>
    </row>
    <row r="21" ht="52.5" customHeight="1" spans="1:15">
      <c r="A21" s="189" t="s">
        <v>99</v>
      </c>
      <c r="B21" s="189" t="s">
        <v>100</v>
      </c>
      <c r="C21" s="153">
        <v>7006408.63</v>
      </c>
      <c r="D21" s="153">
        <v>7006408.63</v>
      </c>
      <c r="E21" s="153">
        <v>7006408.63</v>
      </c>
      <c r="F21" s="153"/>
      <c r="G21" s="153"/>
      <c r="H21" s="153"/>
      <c r="I21" s="153"/>
      <c r="J21" s="153"/>
      <c r="K21" s="153"/>
      <c r="L21" s="153"/>
      <c r="M21" s="153"/>
      <c r="N21" s="153"/>
      <c r="O21" s="153"/>
    </row>
    <row r="22" ht="52.5" customHeight="1" spans="1:15">
      <c r="A22" s="190" t="s">
        <v>101</v>
      </c>
      <c r="B22" s="190" t="s">
        <v>102</v>
      </c>
      <c r="C22" s="153">
        <v>211027</v>
      </c>
      <c r="D22" s="153">
        <v>211027</v>
      </c>
      <c r="E22" s="153">
        <v>211027</v>
      </c>
      <c r="F22" s="153"/>
      <c r="G22" s="153"/>
      <c r="H22" s="153"/>
      <c r="I22" s="153"/>
      <c r="J22" s="153"/>
      <c r="K22" s="153"/>
      <c r="L22" s="153"/>
      <c r="M22" s="153"/>
      <c r="N22" s="153"/>
      <c r="O22" s="153"/>
    </row>
    <row r="23" ht="52.5" customHeight="1" spans="1:15">
      <c r="A23" s="190" t="s">
        <v>103</v>
      </c>
      <c r="B23" s="190" t="s">
        <v>104</v>
      </c>
      <c r="C23" s="153">
        <v>3546700.8</v>
      </c>
      <c r="D23" s="153">
        <v>3546700.8</v>
      </c>
      <c r="E23" s="153">
        <v>3546700.8</v>
      </c>
      <c r="F23" s="153"/>
      <c r="G23" s="153"/>
      <c r="H23" s="153"/>
      <c r="I23" s="153"/>
      <c r="J23" s="153"/>
      <c r="K23" s="153"/>
      <c r="L23" s="153"/>
      <c r="M23" s="153"/>
      <c r="N23" s="153"/>
      <c r="O23" s="153"/>
    </row>
    <row r="24" ht="52.5" customHeight="1" spans="1:15">
      <c r="A24" s="190" t="s">
        <v>105</v>
      </c>
      <c r="B24" s="190" t="s">
        <v>106</v>
      </c>
      <c r="C24" s="153">
        <v>3248680.83</v>
      </c>
      <c r="D24" s="153">
        <v>3248680.83</v>
      </c>
      <c r="E24" s="153">
        <v>3248680.83</v>
      </c>
      <c r="F24" s="153"/>
      <c r="G24" s="153"/>
      <c r="H24" s="153"/>
      <c r="I24" s="153"/>
      <c r="J24" s="153"/>
      <c r="K24" s="153"/>
      <c r="L24" s="153"/>
      <c r="M24" s="153"/>
      <c r="N24" s="153"/>
      <c r="O24" s="153"/>
    </row>
    <row r="25" ht="52.5" customHeight="1" spans="1:15">
      <c r="A25" s="189" t="s">
        <v>107</v>
      </c>
      <c r="B25" s="189" t="s">
        <v>108</v>
      </c>
      <c r="C25" s="153">
        <v>914889.8</v>
      </c>
      <c r="D25" s="153">
        <v>914889.8</v>
      </c>
      <c r="E25" s="153"/>
      <c r="F25" s="153">
        <v>914889.8</v>
      </c>
      <c r="G25" s="153"/>
      <c r="H25" s="153"/>
      <c r="I25" s="153"/>
      <c r="J25" s="153"/>
      <c r="K25" s="153"/>
      <c r="L25" s="153"/>
      <c r="M25" s="153"/>
      <c r="N25" s="153"/>
      <c r="O25" s="153"/>
    </row>
    <row r="26" ht="52.5" customHeight="1" spans="1:15">
      <c r="A26" s="190" t="s">
        <v>109</v>
      </c>
      <c r="B26" s="190" t="s">
        <v>110</v>
      </c>
      <c r="C26" s="153">
        <v>914889.8</v>
      </c>
      <c r="D26" s="153">
        <v>914889.8</v>
      </c>
      <c r="E26" s="153"/>
      <c r="F26" s="153">
        <v>914889.8</v>
      </c>
      <c r="G26" s="153"/>
      <c r="H26" s="153"/>
      <c r="I26" s="153"/>
      <c r="J26" s="153"/>
      <c r="K26" s="153"/>
      <c r="L26" s="153"/>
      <c r="M26" s="153"/>
      <c r="N26" s="153"/>
      <c r="O26" s="153"/>
    </row>
    <row r="27" ht="52.5" customHeight="1" spans="1:15">
      <c r="A27" s="189" t="s">
        <v>111</v>
      </c>
      <c r="B27" s="189" t="s">
        <v>112</v>
      </c>
      <c r="C27" s="153">
        <v>13782.96</v>
      </c>
      <c r="D27" s="153">
        <v>13782.96</v>
      </c>
      <c r="E27" s="153">
        <v>13782.96</v>
      </c>
      <c r="F27" s="153"/>
      <c r="G27" s="153"/>
      <c r="H27" s="153"/>
      <c r="I27" s="153"/>
      <c r="J27" s="153"/>
      <c r="K27" s="153"/>
      <c r="L27" s="153"/>
      <c r="M27" s="153"/>
      <c r="N27" s="153"/>
      <c r="O27" s="153"/>
    </row>
    <row r="28" ht="52.5" customHeight="1" spans="1:15">
      <c r="A28" s="190" t="s">
        <v>113</v>
      </c>
      <c r="B28" s="190" t="s">
        <v>112</v>
      </c>
      <c r="C28" s="153">
        <v>13782.96</v>
      </c>
      <c r="D28" s="153">
        <v>13782.96</v>
      </c>
      <c r="E28" s="153">
        <v>13782.96</v>
      </c>
      <c r="F28" s="153"/>
      <c r="G28" s="153"/>
      <c r="H28" s="153"/>
      <c r="I28" s="153"/>
      <c r="J28" s="153"/>
      <c r="K28" s="153"/>
      <c r="L28" s="153"/>
      <c r="M28" s="153"/>
      <c r="N28" s="153"/>
      <c r="O28" s="153"/>
    </row>
    <row r="29" ht="52.5" customHeight="1" spans="1:15">
      <c r="A29" s="188" t="s">
        <v>114</v>
      </c>
      <c r="B29" s="188" t="s">
        <v>115</v>
      </c>
      <c r="C29" s="153">
        <v>1477430.32</v>
      </c>
      <c r="D29" s="153">
        <v>1477430.32</v>
      </c>
      <c r="E29" s="153">
        <v>1477430.32</v>
      </c>
      <c r="F29" s="153"/>
      <c r="G29" s="153"/>
      <c r="H29" s="153"/>
      <c r="I29" s="153"/>
      <c r="J29" s="153"/>
      <c r="K29" s="153"/>
      <c r="L29" s="153"/>
      <c r="M29" s="153"/>
      <c r="N29" s="153"/>
      <c r="O29" s="153"/>
    </row>
    <row r="30" ht="52.5" customHeight="1" spans="1:15">
      <c r="A30" s="189" t="s">
        <v>116</v>
      </c>
      <c r="B30" s="189" t="s">
        <v>117</v>
      </c>
      <c r="C30" s="153">
        <v>1477430.32</v>
      </c>
      <c r="D30" s="153">
        <v>1477430.32</v>
      </c>
      <c r="E30" s="153">
        <v>1477430.32</v>
      </c>
      <c r="F30" s="153"/>
      <c r="G30" s="153"/>
      <c r="H30" s="153"/>
      <c r="I30" s="153"/>
      <c r="J30" s="153"/>
      <c r="K30" s="153"/>
      <c r="L30" s="153"/>
      <c r="M30" s="153"/>
      <c r="N30" s="153"/>
      <c r="O30" s="153"/>
    </row>
    <row r="31" ht="52.5" customHeight="1" spans="1:15">
      <c r="A31" s="190" t="s">
        <v>118</v>
      </c>
      <c r="B31" s="190" t="s">
        <v>119</v>
      </c>
      <c r="C31" s="153">
        <v>1330012.8</v>
      </c>
      <c r="D31" s="153">
        <v>1330012.8</v>
      </c>
      <c r="E31" s="153">
        <v>1330012.8</v>
      </c>
      <c r="F31" s="153"/>
      <c r="G31" s="153"/>
      <c r="H31" s="153"/>
      <c r="I31" s="153"/>
      <c r="J31" s="153"/>
      <c r="K31" s="153"/>
      <c r="L31" s="153"/>
      <c r="M31" s="153"/>
      <c r="N31" s="153"/>
      <c r="O31" s="153"/>
    </row>
    <row r="32" ht="52.5" customHeight="1" spans="1:15">
      <c r="A32" s="190" t="s">
        <v>120</v>
      </c>
      <c r="B32" s="190" t="s">
        <v>121</v>
      </c>
      <c r="C32" s="153"/>
      <c r="D32" s="153"/>
      <c r="E32" s="153"/>
      <c r="F32" s="153"/>
      <c r="G32" s="153"/>
      <c r="H32" s="153"/>
      <c r="I32" s="153"/>
      <c r="J32" s="153"/>
      <c r="K32" s="153"/>
      <c r="L32" s="153"/>
      <c r="M32" s="153"/>
      <c r="N32" s="153"/>
      <c r="O32" s="153"/>
    </row>
    <row r="33" ht="52.5" customHeight="1" spans="1:15">
      <c r="A33" s="190" t="s">
        <v>122</v>
      </c>
      <c r="B33" s="190" t="s">
        <v>123</v>
      </c>
      <c r="C33" s="153">
        <v>147417.52</v>
      </c>
      <c r="D33" s="153">
        <v>147417.52</v>
      </c>
      <c r="E33" s="153">
        <v>147417.52</v>
      </c>
      <c r="F33" s="153"/>
      <c r="G33" s="153"/>
      <c r="H33" s="153"/>
      <c r="I33" s="153"/>
      <c r="J33" s="153"/>
      <c r="K33" s="153"/>
      <c r="L33" s="153"/>
      <c r="M33" s="153"/>
      <c r="N33" s="153"/>
      <c r="O33" s="153"/>
    </row>
    <row r="34" ht="52.5" customHeight="1" spans="1:15">
      <c r="A34" s="188" t="s">
        <v>124</v>
      </c>
      <c r="B34" s="188" t="s">
        <v>125</v>
      </c>
      <c r="C34" s="153">
        <v>2660025.6</v>
      </c>
      <c r="D34" s="153">
        <v>2660025.6</v>
      </c>
      <c r="E34" s="153">
        <v>2660025.6</v>
      </c>
      <c r="F34" s="153"/>
      <c r="G34" s="153"/>
      <c r="H34" s="153"/>
      <c r="I34" s="153"/>
      <c r="J34" s="153"/>
      <c r="K34" s="153"/>
      <c r="L34" s="153"/>
      <c r="M34" s="153"/>
      <c r="N34" s="153"/>
      <c r="O34" s="153"/>
    </row>
    <row r="35" ht="52.5" customHeight="1" spans="1:15">
      <c r="A35" s="189" t="s">
        <v>126</v>
      </c>
      <c r="B35" s="189" t="s">
        <v>127</v>
      </c>
      <c r="C35" s="153">
        <v>2660025.6</v>
      </c>
      <c r="D35" s="153">
        <v>2660025.6</v>
      </c>
      <c r="E35" s="153">
        <v>2660025.6</v>
      </c>
      <c r="F35" s="153"/>
      <c r="G35" s="153"/>
      <c r="H35" s="153"/>
      <c r="I35" s="153"/>
      <c r="J35" s="153"/>
      <c r="K35" s="153"/>
      <c r="L35" s="153"/>
      <c r="M35" s="153"/>
      <c r="N35" s="153"/>
      <c r="O35" s="153"/>
    </row>
    <row r="36" ht="52.5" customHeight="1" spans="1:15">
      <c r="A36" s="190" t="s">
        <v>128</v>
      </c>
      <c r="B36" s="190" t="s">
        <v>129</v>
      </c>
      <c r="C36" s="153">
        <v>2660025.6</v>
      </c>
      <c r="D36" s="153">
        <v>2660025.6</v>
      </c>
      <c r="E36" s="153">
        <v>2660025.6</v>
      </c>
      <c r="F36" s="153"/>
      <c r="G36" s="153"/>
      <c r="H36" s="153"/>
      <c r="I36" s="153"/>
      <c r="J36" s="153"/>
      <c r="K36" s="153"/>
      <c r="L36" s="153"/>
      <c r="M36" s="153"/>
      <c r="N36" s="153"/>
      <c r="O36" s="153"/>
    </row>
    <row r="37" ht="30" customHeight="1" spans="1:15">
      <c r="A37" s="187" t="s">
        <v>30</v>
      </c>
      <c r="B37" s="187"/>
      <c r="C37" s="153">
        <v>56974418.91</v>
      </c>
      <c r="D37" s="153">
        <v>55327418.91</v>
      </c>
      <c r="E37" s="153">
        <v>53095629.11</v>
      </c>
      <c r="F37" s="153">
        <v>2231789.8</v>
      </c>
      <c r="G37" s="153"/>
      <c r="H37" s="153"/>
      <c r="I37" s="153"/>
      <c r="J37" s="153">
        <v>1647000</v>
      </c>
      <c r="K37" s="153"/>
      <c r="L37" s="153"/>
      <c r="M37" s="153"/>
      <c r="N37" s="153"/>
      <c r="O37" s="153">
        <v>1647000</v>
      </c>
    </row>
  </sheetData>
  <mergeCells count="13">
    <mergeCell ref="N1:O1"/>
    <mergeCell ref="A2:O2"/>
    <mergeCell ref="A3:F3"/>
    <mergeCell ref="N3:O3"/>
    <mergeCell ref="D4:F4"/>
    <mergeCell ref="J4:O4"/>
    <mergeCell ref="A37:B3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6"/>
      <c r="B1" s="176"/>
      <c r="C1" s="176"/>
      <c r="D1" s="93" t="s">
        <v>130</v>
      </c>
    </row>
    <row r="2" ht="30.75" customHeight="1" spans="1:4">
      <c r="A2" s="177" t="str">
        <f>"2026"&amp;"年部门财政拨款收支预算总表"</f>
        <v>2026年部门财政拨款收支预算总表</v>
      </c>
      <c r="B2" s="177"/>
      <c r="C2" s="177"/>
      <c r="D2" s="177"/>
    </row>
    <row r="3" ht="18.75" customHeight="1" spans="1:4">
      <c r="A3" s="31" t="str">
        <f>"单位名称："&amp;"梁河县公安局"</f>
        <v>单位名称：梁河县公安局</v>
      </c>
      <c r="B3" s="178"/>
      <c r="C3" s="178"/>
      <c r="D3" s="94" t="s">
        <v>1</v>
      </c>
    </row>
    <row r="4" ht="19.5" customHeight="1" spans="1:4">
      <c r="A4" s="12" t="s">
        <v>131</v>
      </c>
      <c r="B4" s="14"/>
      <c r="C4" s="12" t="s">
        <v>132</v>
      </c>
      <c r="D4" s="14"/>
    </row>
    <row r="5" ht="21.75" customHeight="1" spans="1:4">
      <c r="A5" s="73" t="s">
        <v>133</v>
      </c>
      <c r="B5" s="11" t="s">
        <v>5</v>
      </c>
      <c r="C5" s="73" t="s">
        <v>134</v>
      </c>
      <c r="D5" s="11" t="s">
        <v>5</v>
      </c>
    </row>
    <row r="6" ht="17.25" customHeight="1" spans="1:4">
      <c r="A6" s="77"/>
      <c r="B6" s="18"/>
      <c r="C6" s="77"/>
      <c r="D6" s="18"/>
    </row>
    <row r="7" ht="19.5" customHeight="1" spans="1:4">
      <c r="A7" s="96" t="s">
        <v>135</v>
      </c>
      <c r="B7" s="23">
        <v>55327418.91</v>
      </c>
      <c r="C7" s="96" t="s">
        <v>136</v>
      </c>
      <c r="D7" s="23">
        <v>55327418.91</v>
      </c>
    </row>
    <row r="8" ht="19.5" customHeight="1" spans="1:4">
      <c r="A8" s="96" t="s">
        <v>137</v>
      </c>
      <c r="B8" s="23">
        <v>55327418.91</v>
      </c>
      <c r="C8" s="179" t="str">
        <f>"（"&amp;"一"&amp;"）"&amp;"一般公共服务支出"</f>
        <v>（一）一般公共服务支出</v>
      </c>
      <c r="D8" s="23">
        <v>122030</v>
      </c>
    </row>
    <row r="9" ht="19.5" customHeight="1" spans="1:4">
      <c r="A9" s="180" t="s">
        <v>138</v>
      </c>
      <c r="B9" s="23"/>
      <c r="C9" s="179" t="str">
        <f>"（"&amp;"二"&amp;"）"&amp;"公共安全支出"</f>
        <v>（二）公共安全支出</v>
      </c>
      <c r="D9" s="23">
        <v>43132851.6</v>
      </c>
    </row>
    <row r="10" ht="19.5" customHeight="1" spans="1:4">
      <c r="A10" s="180" t="s">
        <v>139</v>
      </c>
      <c r="B10" s="23"/>
      <c r="C10" s="179" t="str">
        <f>"（"&amp;"三"&amp;"）"&amp;"社会保障和就业支出"</f>
        <v>（三）社会保障和就业支出</v>
      </c>
      <c r="D10" s="23">
        <v>7935081.39</v>
      </c>
    </row>
    <row r="11" ht="19.5" customHeight="1" spans="1:4">
      <c r="A11" s="180" t="s">
        <v>140</v>
      </c>
      <c r="B11" s="23"/>
      <c r="C11" s="179" t="str">
        <f>"（"&amp;"四"&amp;"）"&amp;"卫生健康支出"</f>
        <v>（四）卫生健康支出</v>
      </c>
      <c r="D11" s="23">
        <v>1477430.32</v>
      </c>
    </row>
    <row r="12" ht="19.5" customHeight="1" spans="1:4">
      <c r="A12" s="180" t="s">
        <v>137</v>
      </c>
      <c r="B12" s="23"/>
      <c r="C12" s="179" t="str">
        <f>"（"&amp;"五"&amp;"）"&amp;"住房保障支出"</f>
        <v>（五）住房保障支出</v>
      </c>
      <c r="D12" s="23">
        <v>2660025.6</v>
      </c>
    </row>
    <row r="13" ht="19.5" customHeight="1" spans="1:4">
      <c r="A13" s="180" t="s">
        <v>138</v>
      </c>
      <c r="B13" s="23"/>
      <c r="C13" s="179"/>
      <c r="D13" s="23"/>
    </row>
    <row r="14" ht="19.5" customHeight="1" spans="1:4">
      <c r="A14" s="180" t="s">
        <v>139</v>
      </c>
      <c r="B14" s="23"/>
      <c r="C14" s="179"/>
      <c r="D14" s="23"/>
    </row>
    <row r="15" ht="19.5" customHeight="1" spans="1:4">
      <c r="A15" s="181"/>
      <c r="B15" s="23"/>
      <c r="C15" s="179"/>
      <c r="D15" s="23"/>
    </row>
    <row r="16" ht="19.5" customHeight="1" spans="1:4">
      <c r="A16" s="181"/>
      <c r="B16" s="23"/>
      <c r="C16" s="179"/>
      <c r="D16" s="23"/>
    </row>
    <row r="17" ht="19.5" customHeight="1" spans="1:4">
      <c r="A17" s="181"/>
      <c r="B17" s="23"/>
      <c r="C17" s="179"/>
      <c r="D17" s="23"/>
    </row>
    <row r="18" ht="19.5" customHeight="1" spans="1:4">
      <c r="A18" s="181"/>
      <c r="B18" s="23"/>
      <c r="C18" s="179"/>
      <c r="D18" s="23"/>
    </row>
    <row r="19" ht="19.5" customHeight="1" spans="1:4">
      <c r="A19" s="181"/>
      <c r="B19" s="23"/>
      <c r="C19" s="179"/>
      <c r="D19" s="23"/>
    </row>
    <row r="20" ht="19.5" customHeight="1" spans="1:4">
      <c r="A20" s="96"/>
      <c r="B20" s="23"/>
      <c r="C20" s="179"/>
      <c r="D20" s="23"/>
    </row>
    <row r="21" ht="19.5" customHeight="1" spans="1:4">
      <c r="A21" s="96"/>
      <c r="B21" s="23"/>
      <c r="C21" s="96"/>
      <c r="D21" s="23"/>
    </row>
    <row r="22" ht="19.5" customHeight="1" spans="1:4">
      <c r="A22" s="96"/>
      <c r="B22" s="23"/>
      <c r="C22" s="96"/>
      <c r="D22" s="23"/>
    </row>
    <row r="23" ht="19.5" customHeight="1" spans="1:4">
      <c r="A23" s="96"/>
      <c r="B23" s="23"/>
      <c r="C23" s="96"/>
      <c r="D23" s="23"/>
    </row>
    <row r="24" ht="19.5" customHeight="1" spans="1:4">
      <c r="A24" s="96"/>
      <c r="B24" s="23"/>
      <c r="C24" s="96"/>
      <c r="D24" s="23"/>
    </row>
    <row r="25" ht="19.5" customHeight="1" spans="1:4">
      <c r="A25" s="96"/>
      <c r="B25" s="23"/>
      <c r="C25" s="96"/>
      <c r="D25" s="23"/>
    </row>
    <row r="26" ht="19.5" customHeight="1" spans="1:4">
      <c r="A26" s="179"/>
      <c r="B26" s="23"/>
      <c r="C26" s="96"/>
      <c r="D26" s="23"/>
    </row>
    <row r="27" ht="19.5" customHeight="1" spans="1:4">
      <c r="A27" s="96"/>
      <c r="B27" s="23"/>
      <c r="C27" s="96"/>
      <c r="D27" s="23"/>
    </row>
    <row r="28" customHeight="1" spans="1:4">
      <c r="A28" s="96"/>
      <c r="B28" s="23"/>
      <c r="C28" s="180"/>
      <c r="D28" s="23"/>
    </row>
    <row r="29" ht="19.5" customHeight="1" spans="1:4">
      <c r="A29" s="96"/>
      <c r="B29" s="23"/>
      <c r="C29" s="96"/>
      <c r="D29" s="23"/>
    </row>
    <row r="30" ht="19.5" customHeight="1" spans="1:4">
      <c r="A30" s="179"/>
      <c r="B30" s="23"/>
      <c r="C30" s="96"/>
      <c r="D30" s="23"/>
    </row>
    <row r="31" ht="18" customHeight="1" spans="1:4">
      <c r="A31" s="179"/>
      <c r="B31" s="23"/>
      <c r="C31" s="96"/>
      <c r="D31" s="23"/>
    </row>
    <row r="32" ht="18" customHeight="1" spans="1:4">
      <c r="A32" s="179"/>
      <c r="B32" s="23"/>
      <c r="C32" s="180"/>
      <c r="D32" s="23"/>
    </row>
    <row r="33" ht="18" customHeight="1" spans="1:4">
      <c r="A33" s="179"/>
      <c r="B33" s="23"/>
      <c r="C33" s="180"/>
      <c r="D33" s="23"/>
    </row>
    <row r="34" ht="19.5" customHeight="1" spans="1:4">
      <c r="A34" s="179"/>
      <c r="B34" s="182"/>
      <c r="C34" s="96"/>
      <c r="D34" s="182"/>
    </row>
    <row r="35" ht="19.5" customHeight="1" spans="1:4">
      <c r="A35" s="179"/>
      <c r="B35" s="23"/>
      <c r="C35" s="96" t="s">
        <v>141</v>
      </c>
      <c r="D35" s="23"/>
    </row>
    <row r="36" ht="19.5" customHeight="1" spans="1:4">
      <c r="A36" s="183" t="s">
        <v>24</v>
      </c>
      <c r="B36" s="23">
        <v>55327418.91</v>
      </c>
      <c r="C36" s="183" t="s">
        <v>25</v>
      </c>
      <c r="D36" s="23">
        <v>55327418.91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4"/>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3"/>
      <c r="B1" s="143"/>
      <c r="C1" s="143"/>
      <c r="D1" s="143"/>
      <c r="E1" s="143"/>
      <c r="F1" s="143"/>
      <c r="G1" s="144" t="s">
        <v>142</v>
      </c>
    </row>
    <row r="2" ht="33" customHeight="1" spans="1:7">
      <c r="A2" s="169" t="str">
        <f>"2026"&amp;"年一般公共预算支出预算表（按功能科目分类）"</f>
        <v>2026年一般公共预算支出预算表（按功能科目分类）</v>
      </c>
      <c r="B2" s="169"/>
      <c r="C2" s="169"/>
      <c r="D2" s="169"/>
      <c r="E2" s="169"/>
      <c r="F2" s="169"/>
      <c r="G2" s="169"/>
    </row>
    <row r="3" ht="18.75" customHeight="1" spans="1:7">
      <c r="A3" s="170" t="str">
        <f>"单位名称："&amp;"梁河县公安局"</f>
        <v>单位名称：梁河县公安局</v>
      </c>
      <c r="B3" s="170"/>
      <c r="C3" s="143"/>
      <c r="D3" s="143"/>
      <c r="E3" s="143"/>
      <c r="F3" s="143"/>
      <c r="G3" s="144" t="s">
        <v>1</v>
      </c>
    </row>
    <row r="4" ht="18.75" customHeight="1" spans="1:7">
      <c r="A4" s="171" t="s">
        <v>143</v>
      </c>
      <c r="B4" s="171"/>
      <c r="C4" s="171" t="s">
        <v>30</v>
      </c>
      <c r="D4" s="171" t="s">
        <v>52</v>
      </c>
      <c r="E4" s="171"/>
      <c r="F4" s="171"/>
      <c r="G4" s="171" t="s">
        <v>53</v>
      </c>
    </row>
    <row r="5" ht="18.75" customHeight="1" spans="1:7">
      <c r="A5" s="171" t="s">
        <v>48</v>
      </c>
      <c r="B5" s="171" t="s">
        <v>49</v>
      </c>
      <c r="C5" s="171"/>
      <c r="D5" s="171" t="s">
        <v>33</v>
      </c>
      <c r="E5" s="171" t="s">
        <v>144</v>
      </c>
      <c r="F5" s="171" t="s">
        <v>145</v>
      </c>
      <c r="G5" s="171"/>
    </row>
    <row r="6" ht="18.75" customHeight="1" spans="1:7">
      <c r="A6" s="171" t="s">
        <v>59</v>
      </c>
      <c r="B6" s="171" t="s">
        <v>60</v>
      </c>
      <c r="C6" s="171" t="s">
        <v>61</v>
      </c>
      <c r="D6" s="171" t="s">
        <v>62</v>
      </c>
      <c r="E6" s="171" t="s">
        <v>63</v>
      </c>
      <c r="F6" s="171" t="s">
        <v>64</v>
      </c>
      <c r="G6" s="171" t="s">
        <v>65</v>
      </c>
    </row>
    <row r="7" ht="18.75" customHeight="1" spans="1:7">
      <c r="A7" s="172" t="s">
        <v>74</v>
      </c>
      <c r="B7" s="172" t="s">
        <v>75</v>
      </c>
      <c r="C7" s="173">
        <v>122030</v>
      </c>
      <c r="D7" s="173">
        <v>122030</v>
      </c>
      <c r="E7" s="173">
        <v>13680</v>
      </c>
      <c r="F7" s="173">
        <v>108350</v>
      </c>
      <c r="G7" s="173"/>
    </row>
    <row r="8" ht="18.75" customHeight="1" outlineLevel="1" spans="1:7">
      <c r="A8" s="174" t="s">
        <v>76</v>
      </c>
      <c r="B8" s="174" t="s">
        <v>77</v>
      </c>
      <c r="C8" s="173">
        <v>88880</v>
      </c>
      <c r="D8" s="173">
        <v>88880</v>
      </c>
      <c r="E8" s="173">
        <v>13680</v>
      </c>
      <c r="F8" s="173">
        <v>75200</v>
      </c>
      <c r="G8" s="173"/>
    </row>
    <row r="9" ht="18.75" customHeight="1" outlineLevel="2" spans="1:7">
      <c r="A9" s="175" t="s">
        <v>78</v>
      </c>
      <c r="B9" s="175" t="s">
        <v>79</v>
      </c>
      <c r="C9" s="173">
        <v>88880</v>
      </c>
      <c r="D9" s="173">
        <v>88880</v>
      </c>
      <c r="E9" s="173">
        <v>13680</v>
      </c>
      <c r="F9" s="173">
        <v>75200</v>
      </c>
      <c r="G9" s="173"/>
    </row>
    <row r="10" ht="18.75" customHeight="1" outlineLevel="1" spans="1:7">
      <c r="A10" s="174" t="s">
        <v>80</v>
      </c>
      <c r="B10" s="174" t="s">
        <v>81</v>
      </c>
      <c r="C10" s="173">
        <v>33150</v>
      </c>
      <c r="D10" s="173">
        <v>33150</v>
      </c>
      <c r="E10" s="173"/>
      <c r="F10" s="173">
        <v>33150</v>
      </c>
      <c r="G10" s="173"/>
    </row>
    <row r="11" ht="18.75" customHeight="1" outlineLevel="2" spans="1:7">
      <c r="A11" s="175" t="s">
        <v>82</v>
      </c>
      <c r="B11" s="175" t="s">
        <v>81</v>
      </c>
      <c r="C11" s="173">
        <v>33150</v>
      </c>
      <c r="D11" s="173">
        <v>33150</v>
      </c>
      <c r="E11" s="173"/>
      <c r="F11" s="173">
        <v>33150</v>
      </c>
      <c r="G11" s="173"/>
    </row>
    <row r="12" ht="18.75" customHeight="1" spans="1:7">
      <c r="A12" s="172" t="s">
        <v>83</v>
      </c>
      <c r="B12" s="172" t="s">
        <v>84</v>
      </c>
      <c r="C12" s="173">
        <v>43132851.6</v>
      </c>
      <c r="D12" s="173">
        <v>41815951.6</v>
      </c>
      <c r="E12" s="173">
        <v>37883151.6</v>
      </c>
      <c r="F12" s="173">
        <v>3932800</v>
      </c>
      <c r="G12" s="173">
        <v>1316900</v>
      </c>
    </row>
    <row r="13" ht="18.75" customHeight="1" outlineLevel="1" spans="1:7">
      <c r="A13" s="174" t="s">
        <v>85</v>
      </c>
      <c r="B13" s="174" t="s">
        <v>86</v>
      </c>
      <c r="C13" s="173">
        <v>593600</v>
      </c>
      <c r="D13" s="173">
        <v>593600</v>
      </c>
      <c r="E13" s="173"/>
      <c r="F13" s="173">
        <v>593600</v>
      </c>
      <c r="G13" s="173"/>
    </row>
    <row r="14" ht="18.75" customHeight="1" outlineLevel="2" spans="1:7">
      <c r="A14" s="175" t="s">
        <v>87</v>
      </c>
      <c r="B14" s="175" t="s">
        <v>86</v>
      </c>
      <c r="C14" s="173">
        <v>593600</v>
      </c>
      <c r="D14" s="173">
        <v>593600</v>
      </c>
      <c r="E14" s="173"/>
      <c r="F14" s="173">
        <v>593600</v>
      </c>
      <c r="G14" s="173"/>
    </row>
    <row r="15" ht="18.75" customHeight="1" outlineLevel="1" spans="1:7">
      <c r="A15" s="174" t="s">
        <v>88</v>
      </c>
      <c r="B15" s="174" t="s">
        <v>89</v>
      </c>
      <c r="C15" s="173">
        <v>42539251.6</v>
      </c>
      <c r="D15" s="173">
        <v>41222351.6</v>
      </c>
      <c r="E15" s="173">
        <v>37883151.6</v>
      </c>
      <c r="F15" s="173">
        <v>3339200</v>
      </c>
      <c r="G15" s="173">
        <v>1316900</v>
      </c>
    </row>
    <row r="16" ht="18.75" customHeight="1" outlineLevel="2" spans="1:7">
      <c r="A16" s="175" t="s">
        <v>90</v>
      </c>
      <c r="B16" s="175" t="s">
        <v>91</v>
      </c>
      <c r="C16" s="173">
        <v>41616571.6</v>
      </c>
      <c r="D16" s="173">
        <v>40299671.6</v>
      </c>
      <c r="E16" s="173">
        <v>36960471.6</v>
      </c>
      <c r="F16" s="173">
        <v>3339200</v>
      </c>
      <c r="G16" s="173">
        <v>1316900</v>
      </c>
    </row>
    <row r="17" ht="18.75" customHeight="1" outlineLevel="2" spans="1:7">
      <c r="A17" s="175" t="s">
        <v>92</v>
      </c>
      <c r="B17" s="175" t="s">
        <v>93</v>
      </c>
      <c r="C17" s="173">
        <v>922680</v>
      </c>
      <c r="D17" s="173">
        <v>922680</v>
      </c>
      <c r="E17" s="173">
        <v>922680</v>
      </c>
      <c r="F17" s="173"/>
      <c r="G17" s="173"/>
    </row>
    <row r="18" ht="18.75" customHeight="1" spans="1:7">
      <c r="A18" s="172" t="s">
        <v>97</v>
      </c>
      <c r="B18" s="172" t="s">
        <v>98</v>
      </c>
      <c r="C18" s="173">
        <v>7935081.39</v>
      </c>
      <c r="D18" s="173">
        <v>7020191.59</v>
      </c>
      <c r="E18" s="173">
        <v>6982391.59</v>
      </c>
      <c r="F18" s="173">
        <v>37800</v>
      </c>
      <c r="G18" s="173">
        <v>914889.8</v>
      </c>
    </row>
    <row r="19" ht="18.75" customHeight="1" outlineLevel="1" spans="1:7">
      <c r="A19" s="174" t="s">
        <v>99</v>
      </c>
      <c r="B19" s="174" t="s">
        <v>100</v>
      </c>
      <c r="C19" s="173">
        <v>7006408.63</v>
      </c>
      <c r="D19" s="173">
        <v>7006408.63</v>
      </c>
      <c r="E19" s="173">
        <v>6968608.63</v>
      </c>
      <c r="F19" s="173">
        <v>37800</v>
      </c>
      <c r="G19" s="173"/>
    </row>
    <row r="20" ht="18.75" customHeight="1" outlineLevel="2" spans="1:7">
      <c r="A20" s="175" t="s">
        <v>101</v>
      </c>
      <c r="B20" s="175" t="s">
        <v>102</v>
      </c>
      <c r="C20" s="173">
        <v>211027</v>
      </c>
      <c r="D20" s="173">
        <v>211027</v>
      </c>
      <c r="E20" s="173">
        <v>173227</v>
      </c>
      <c r="F20" s="173">
        <v>37800</v>
      </c>
      <c r="G20" s="173"/>
    </row>
    <row r="21" ht="18.75" customHeight="1" outlineLevel="2" spans="1:7">
      <c r="A21" s="175" t="s">
        <v>103</v>
      </c>
      <c r="B21" s="175" t="s">
        <v>104</v>
      </c>
      <c r="C21" s="173">
        <v>3546700.8</v>
      </c>
      <c r="D21" s="173">
        <v>3546700.8</v>
      </c>
      <c r="E21" s="173">
        <v>3546700.8</v>
      </c>
      <c r="F21" s="173"/>
      <c r="G21" s="173"/>
    </row>
    <row r="22" ht="18.75" customHeight="1" outlineLevel="2" spans="1:7">
      <c r="A22" s="175" t="s">
        <v>105</v>
      </c>
      <c r="B22" s="175" t="s">
        <v>106</v>
      </c>
      <c r="C22" s="173">
        <v>3248680.83</v>
      </c>
      <c r="D22" s="173">
        <v>3248680.83</v>
      </c>
      <c r="E22" s="173">
        <v>3248680.83</v>
      </c>
      <c r="F22" s="173"/>
      <c r="G22" s="173"/>
    </row>
    <row r="23" ht="18.75" customHeight="1" outlineLevel="1" spans="1:7">
      <c r="A23" s="174" t="s">
        <v>107</v>
      </c>
      <c r="B23" s="174" t="s">
        <v>108</v>
      </c>
      <c r="C23" s="173">
        <v>914889.8</v>
      </c>
      <c r="D23" s="173"/>
      <c r="E23" s="173"/>
      <c r="F23" s="173"/>
      <c r="G23" s="173">
        <v>914889.8</v>
      </c>
    </row>
    <row r="24" ht="18.75" customHeight="1" outlineLevel="2" spans="1:7">
      <c r="A24" s="175" t="s">
        <v>109</v>
      </c>
      <c r="B24" s="175" t="s">
        <v>110</v>
      </c>
      <c r="C24" s="173">
        <v>914889.8</v>
      </c>
      <c r="D24" s="173"/>
      <c r="E24" s="173"/>
      <c r="F24" s="173"/>
      <c r="G24" s="173">
        <v>914889.8</v>
      </c>
    </row>
    <row r="25" ht="18.75" customHeight="1" outlineLevel="1" spans="1:7">
      <c r="A25" s="174" t="s">
        <v>111</v>
      </c>
      <c r="B25" s="174" t="s">
        <v>112</v>
      </c>
      <c r="C25" s="173">
        <v>13782.96</v>
      </c>
      <c r="D25" s="173">
        <v>13782.96</v>
      </c>
      <c r="E25" s="173">
        <v>13782.96</v>
      </c>
      <c r="F25" s="173"/>
      <c r="G25" s="173"/>
    </row>
    <row r="26" ht="18.75" customHeight="1" outlineLevel="2" spans="1:7">
      <c r="A26" s="175" t="s">
        <v>113</v>
      </c>
      <c r="B26" s="175" t="s">
        <v>112</v>
      </c>
      <c r="C26" s="173">
        <v>13782.96</v>
      </c>
      <c r="D26" s="173">
        <v>13782.96</v>
      </c>
      <c r="E26" s="173">
        <v>13782.96</v>
      </c>
      <c r="F26" s="173"/>
      <c r="G26" s="173"/>
    </row>
    <row r="27" ht="18.75" customHeight="1" spans="1:7">
      <c r="A27" s="172" t="s">
        <v>114</v>
      </c>
      <c r="B27" s="172" t="s">
        <v>115</v>
      </c>
      <c r="C27" s="173">
        <v>1477430.32</v>
      </c>
      <c r="D27" s="173">
        <v>1477430.32</v>
      </c>
      <c r="E27" s="173">
        <v>1477430.32</v>
      </c>
      <c r="F27" s="173"/>
      <c r="G27" s="173"/>
    </row>
    <row r="28" ht="18.75" customHeight="1" outlineLevel="1" spans="1:7">
      <c r="A28" s="174" t="s">
        <v>116</v>
      </c>
      <c r="B28" s="174" t="s">
        <v>117</v>
      </c>
      <c r="C28" s="173">
        <v>1477430.32</v>
      </c>
      <c r="D28" s="173">
        <v>1477430.32</v>
      </c>
      <c r="E28" s="173">
        <v>1477430.32</v>
      </c>
      <c r="F28" s="173"/>
      <c r="G28" s="173"/>
    </row>
    <row r="29" ht="18.75" customHeight="1" outlineLevel="2" spans="1:7">
      <c r="A29" s="175" t="s">
        <v>118</v>
      </c>
      <c r="B29" s="175" t="s">
        <v>119</v>
      </c>
      <c r="C29" s="173">
        <v>1330012.8</v>
      </c>
      <c r="D29" s="173">
        <v>1330012.8</v>
      </c>
      <c r="E29" s="173">
        <v>1330012.8</v>
      </c>
      <c r="F29" s="173"/>
      <c r="G29" s="173"/>
    </row>
    <row r="30" ht="18.75" customHeight="1" outlineLevel="2" spans="1:7">
      <c r="A30" s="175" t="s">
        <v>122</v>
      </c>
      <c r="B30" s="175" t="s">
        <v>123</v>
      </c>
      <c r="C30" s="173">
        <v>147417.52</v>
      </c>
      <c r="D30" s="173">
        <v>147417.52</v>
      </c>
      <c r="E30" s="173">
        <v>147417.52</v>
      </c>
      <c r="F30" s="173"/>
      <c r="G30" s="173"/>
    </row>
    <row r="31" ht="18.75" customHeight="1" spans="1:7">
      <c r="A31" s="172" t="s">
        <v>124</v>
      </c>
      <c r="B31" s="172" t="s">
        <v>125</v>
      </c>
      <c r="C31" s="173">
        <v>2660025.6</v>
      </c>
      <c r="D31" s="173">
        <v>2660025.6</v>
      </c>
      <c r="E31" s="173">
        <v>2660025.6</v>
      </c>
      <c r="F31" s="173"/>
      <c r="G31" s="173"/>
    </row>
    <row r="32" ht="18.75" customHeight="1" outlineLevel="1" spans="1:7">
      <c r="A32" s="174" t="s">
        <v>126</v>
      </c>
      <c r="B32" s="174" t="s">
        <v>127</v>
      </c>
      <c r="C32" s="173">
        <v>2660025.6</v>
      </c>
      <c r="D32" s="173">
        <v>2660025.6</v>
      </c>
      <c r="E32" s="173">
        <v>2660025.6</v>
      </c>
      <c r="F32" s="173"/>
      <c r="G32" s="173"/>
    </row>
    <row r="33" ht="18.75" customHeight="1" outlineLevel="2" spans="1:7">
      <c r="A33" s="175" t="s">
        <v>128</v>
      </c>
      <c r="B33" s="175" t="s">
        <v>129</v>
      </c>
      <c r="C33" s="173">
        <v>2660025.6</v>
      </c>
      <c r="D33" s="173">
        <v>2660025.6</v>
      </c>
      <c r="E33" s="173">
        <v>2660025.6</v>
      </c>
      <c r="F33" s="173"/>
      <c r="G33" s="173"/>
    </row>
    <row r="34" ht="18.75" customHeight="1" spans="1:7">
      <c r="A34" s="171" t="s">
        <v>30</v>
      </c>
      <c r="B34" s="171"/>
      <c r="C34" s="173">
        <v>55327418.91</v>
      </c>
      <c r="D34" s="173">
        <v>53095629.11</v>
      </c>
      <c r="E34" s="173">
        <v>49016679.11</v>
      </c>
      <c r="F34" s="173">
        <v>4078950</v>
      </c>
      <c r="G34" s="173">
        <v>2231789.8</v>
      </c>
    </row>
  </sheetData>
  <mergeCells count="7">
    <mergeCell ref="A2:G2"/>
    <mergeCell ref="A3:C3"/>
    <mergeCell ref="A4:B4"/>
    <mergeCell ref="D4:F4"/>
    <mergeCell ref="A34:B3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0"/>
      <c r="B1" s="160"/>
      <c r="C1" s="161"/>
      <c r="D1" s="1"/>
      <c r="E1" s="1"/>
      <c r="F1" s="162" t="s">
        <v>146</v>
      </c>
    </row>
    <row r="2" ht="33.75" customHeight="1" spans="1:6">
      <c r="A2" s="163" t="str">
        <f>"2026"&amp;"年一般公共预算“三公”经费支出预算表"</f>
        <v>2026年一般公共预算“三公”经费支出预算表</v>
      </c>
      <c r="B2" s="163"/>
      <c r="C2" s="163"/>
      <c r="D2" s="163"/>
      <c r="E2" s="163"/>
      <c r="F2" s="163"/>
    </row>
    <row r="3" ht="21.75" customHeight="1" spans="1:6">
      <c r="A3" s="164" t="str">
        <f>"单位名称："&amp;"梁河县公安局"</f>
        <v>单位名称：梁河县公安局</v>
      </c>
      <c r="B3" s="160"/>
      <c r="C3" s="161"/>
      <c r="D3" s="3"/>
      <c r="E3" s="1"/>
      <c r="F3" s="162" t="s">
        <v>27</v>
      </c>
    </row>
    <row r="4" ht="19.5" customHeight="1" spans="1:6">
      <c r="A4" s="11" t="s">
        <v>147</v>
      </c>
      <c r="B4" s="73" t="s">
        <v>148</v>
      </c>
      <c r="C4" s="12" t="s">
        <v>149</v>
      </c>
      <c r="D4" s="13"/>
      <c r="E4" s="14"/>
      <c r="F4" s="73" t="s">
        <v>150</v>
      </c>
    </row>
    <row r="5" ht="19.5" customHeight="1" spans="1:6">
      <c r="A5" s="18"/>
      <c r="B5" s="77"/>
      <c r="C5" s="36" t="s">
        <v>33</v>
      </c>
      <c r="D5" s="36" t="s">
        <v>151</v>
      </c>
      <c r="E5" s="36" t="s">
        <v>152</v>
      </c>
      <c r="F5" s="77"/>
    </row>
    <row r="6" ht="18.75" customHeight="1" spans="1:6">
      <c r="A6" s="165">
        <v>1</v>
      </c>
      <c r="B6" s="165">
        <v>2</v>
      </c>
      <c r="C6" s="166">
        <v>3</v>
      </c>
      <c r="D6" s="165">
        <v>4</v>
      </c>
      <c r="E6" s="165">
        <v>5</v>
      </c>
      <c r="F6" s="165">
        <v>6</v>
      </c>
    </row>
    <row r="7" ht="24.75" customHeight="1" spans="1:6">
      <c r="A7" s="167">
        <v>293000</v>
      </c>
      <c r="B7" s="167"/>
      <c r="C7" s="168">
        <v>290000</v>
      </c>
      <c r="D7" s="167"/>
      <c r="E7" s="167">
        <v>290000</v>
      </c>
      <c r="F7" s="167">
        <v>3000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2"/>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5"/>
      <c r="B1" s="155"/>
      <c r="C1" s="155"/>
      <c r="D1" s="155"/>
      <c r="E1" s="155"/>
      <c r="F1" s="155"/>
      <c r="G1" s="155"/>
      <c r="H1" s="155"/>
      <c r="I1" s="155"/>
      <c r="J1" s="155"/>
      <c r="K1" s="155"/>
      <c r="L1" s="155"/>
      <c r="M1" s="155"/>
      <c r="N1" s="155"/>
      <c r="O1" s="155"/>
      <c r="P1" s="155"/>
      <c r="Q1" s="155"/>
      <c r="R1" s="155"/>
      <c r="S1" s="155"/>
      <c r="T1" s="156" t="s">
        <v>153</v>
      </c>
      <c r="U1" s="156"/>
      <c r="V1" s="156"/>
      <c r="W1" s="156"/>
    </row>
    <row r="2" ht="45.75" customHeight="1" spans="1:23">
      <c r="A2" s="157" t="str">
        <f>"2026"&amp;"年部门基本支出预算表"</f>
        <v>2026年部门基本支出预算表</v>
      </c>
      <c r="B2" s="157"/>
      <c r="C2" s="157"/>
      <c r="D2" s="157"/>
      <c r="E2" s="157"/>
      <c r="F2" s="157"/>
      <c r="G2" s="157"/>
      <c r="H2" s="157"/>
      <c r="I2" s="157"/>
      <c r="J2" s="157"/>
      <c r="K2" s="157"/>
      <c r="L2" s="157"/>
      <c r="M2" s="157"/>
      <c r="N2" s="157"/>
      <c r="O2" s="157"/>
      <c r="P2" s="157"/>
      <c r="Q2" s="157"/>
      <c r="R2" s="157"/>
      <c r="S2" s="157"/>
      <c r="T2" s="157"/>
      <c r="U2" s="157"/>
      <c r="V2" s="157"/>
      <c r="W2" s="157"/>
    </row>
    <row r="3" ht="18.75" customHeight="1" spans="1:23">
      <c r="A3" s="155" t="str">
        <f>"单位名称："&amp;"梁河县公安局"</f>
        <v>单位名称：梁河县公安局</v>
      </c>
      <c r="B3" s="155"/>
      <c r="C3" s="155"/>
      <c r="D3" s="155"/>
      <c r="E3" s="155"/>
      <c r="F3" s="155"/>
      <c r="G3" s="155"/>
      <c r="H3" s="155"/>
      <c r="I3" s="155"/>
      <c r="J3" s="155"/>
      <c r="K3" s="155"/>
      <c r="L3" s="155"/>
      <c r="M3" s="155"/>
      <c r="N3" s="155"/>
      <c r="O3" s="155"/>
      <c r="P3" s="155"/>
      <c r="Q3" s="155"/>
      <c r="R3" s="155"/>
      <c r="S3" s="155"/>
      <c r="T3" s="156" t="s">
        <v>27</v>
      </c>
      <c r="U3" s="156"/>
      <c r="V3" s="156"/>
      <c r="W3" s="156"/>
    </row>
    <row r="4" ht="18.75" customHeight="1" spans="1:23">
      <c r="A4" s="158" t="s">
        <v>154</v>
      </c>
      <c r="B4" s="158" t="s">
        <v>155</v>
      </c>
      <c r="C4" s="158" t="s">
        <v>156</v>
      </c>
      <c r="D4" s="158" t="s">
        <v>157</v>
      </c>
      <c r="E4" s="158" t="s">
        <v>158</v>
      </c>
      <c r="F4" s="158" t="s">
        <v>159</v>
      </c>
      <c r="G4" s="158" t="s">
        <v>160</v>
      </c>
      <c r="H4" s="158" t="s">
        <v>161</v>
      </c>
      <c r="I4" s="158"/>
      <c r="J4" s="158"/>
      <c r="K4" s="158"/>
      <c r="L4" s="158"/>
      <c r="M4" s="158"/>
      <c r="N4" s="158"/>
      <c r="O4" s="158"/>
      <c r="P4" s="158"/>
      <c r="Q4" s="158"/>
      <c r="R4" s="158"/>
      <c r="S4" s="158"/>
      <c r="T4" s="158"/>
      <c r="U4" s="158"/>
      <c r="V4" s="158"/>
      <c r="W4" s="158"/>
    </row>
    <row r="5" ht="28.3" customHeight="1" spans="1:23">
      <c r="A5" s="158"/>
      <c r="B5" s="158"/>
      <c r="C5" s="158"/>
      <c r="D5" s="158"/>
      <c r="E5" s="158"/>
      <c r="F5" s="158"/>
      <c r="G5" s="158"/>
      <c r="H5" s="158" t="s">
        <v>162</v>
      </c>
      <c r="I5" s="158" t="s">
        <v>34</v>
      </c>
      <c r="J5" s="158" t="s">
        <v>163</v>
      </c>
      <c r="K5" s="158" t="s">
        <v>164</v>
      </c>
      <c r="L5" s="158" t="s">
        <v>165</v>
      </c>
      <c r="M5" s="158" t="s">
        <v>166</v>
      </c>
      <c r="N5" s="158" t="s">
        <v>167</v>
      </c>
      <c r="O5" s="158" t="s">
        <v>35</v>
      </c>
      <c r="P5" s="158" t="s">
        <v>36</v>
      </c>
      <c r="Q5" s="158" t="s">
        <v>37</v>
      </c>
      <c r="R5" s="158" t="s">
        <v>51</v>
      </c>
      <c r="S5" s="158"/>
      <c r="T5" s="158"/>
      <c r="U5" s="158"/>
      <c r="V5" s="158"/>
      <c r="W5" s="158"/>
    </row>
    <row r="6" ht="24" customHeight="1" spans="1:23">
      <c r="A6" s="158"/>
      <c r="B6" s="158"/>
      <c r="C6" s="158"/>
      <c r="D6" s="158"/>
      <c r="E6" s="158"/>
      <c r="F6" s="158"/>
      <c r="G6" s="158"/>
      <c r="H6" s="158"/>
      <c r="I6" s="158" t="s">
        <v>168</v>
      </c>
      <c r="J6" s="158" t="s">
        <v>163</v>
      </c>
      <c r="K6" s="158" t="s">
        <v>164</v>
      </c>
      <c r="L6" s="158" t="s">
        <v>165</v>
      </c>
      <c r="M6" s="158" t="s">
        <v>166</v>
      </c>
      <c r="N6" s="158" t="s">
        <v>34</v>
      </c>
      <c r="O6" s="158" t="s">
        <v>35</v>
      </c>
      <c r="P6" s="158" t="s">
        <v>36</v>
      </c>
      <c r="Q6" s="158"/>
      <c r="R6" s="158" t="s">
        <v>33</v>
      </c>
      <c r="S6" s="158" t="s">
        <v>40</v>
      </c>
      <c r="T6" s="158" t="s">
        <v>41</v>
      </c>
      <c r="U6" s="158" t="s">
        <v>42</v>
      </c>
      <c r="V6" s="158" t="s">
        <v>43</v>
      </c>
      <c r="W6" s="158" t="s">
        <v>44</v>
      </c>
    </row>
    <row r="7" ht="32.05" customHeight="1" spans="1:23">
      <c r="A7" s="158"/>
      <c r="B7" s="158"/>
      <c r="C7" s="158"/>
      <c r="D7" s="158"/>
      <c r="E7" s="158"/>
      <c r="F7" s="158"/>
      <c r="G7" s="158"/>
      <c r="H7" s="158"/>
      <c r="I7" s="158" t="s">
        <v>33</v>
      </c>
      <c r="J7" s="158"/>
      <c r="K7" s="158"/>
      <c r="L7" s="158"/>
      <c r="M7" s="158"/>
      <c r="N7" s="158"/>
      <c r="O7" s="158"/>
      <c r="P7" s="158"/>
      <c r="Q7" s="158"/>
      <c r="R7" s="158"/>
      <c r="S7" s="158"/>
      <c r="T7" s="158"/>
      <c r="U7" s="158"/>
      <c r="V7" s="158"/>
      <c r="W7" s="158"/>
    </row>
    <row r="8" ht="18.75" customHeight="1" spans="1:23">
      <c r="A8" s="158" t="s">
        <v>59</v>
      </c>
      <c r="B8" s="158" t="s">
        <v>60</v>
      </c>
      <c r="C8" s="158" t="s">
        <v>61</v>
      </c>
      <c r="D8" s="158" t="s">
        <v>62</v>
      </c>
      <c r="E8" s="158" t="s">
        <v>63</v>
      </c>
      <c r="F8" s="158" t="s">
        <v>64</v>
      </c>
      <c r="G8" s="158" t="s">
        <v>65</v>
      </c>
      <c r="H8" s="158" t="s">
        <v>66</v>
      </c>
      <c r="I8" s="158" t="s">
        <v>67</v>
      </c>
      <c r="J8" s="158" t="s">
        <v>68</v>
      </c>
      <c r="K8" s="158" t="s">
        <v>69</v>
      </c>
      <c r="L8" s="158" t="s">
        <v>70</v>
      </c>
      <c r="M8" s="158" t="s">
        <v>71</v>
      </c>
      <c r="N8" s="158" t="s">
        <v>72</v>
      </c>
      <c r="O8" s="158" t="s">
        <v>73</v>
      </c>
      <c r="P8" s="158" t="s">
        <v>169</v>
      </c>
      <c r="Q8" s="158" t="s">
        <v>170</v>
      </c>
      <c r="R8" s="158" t="s">
        <v>171</v>
      </c>
      <c r="S8" s="158" t="s">
        <v>172</v>
      </c>
      <c r="T8" s="158" t="s">
        <v>173</v>
      </c>
      <c r="U8" s="158" t="s">
        <v>174</v>
      </c>
      <c r="V8" s="158" t="s">
        <v>175</v>
      </c>
      <c r="W8" s="158" t="s">
        <v>176</v>
      </c>
    </row>
    <row r="9" ht="53.25" customHeight="1" spans="1:23">
      <c r="A9" s="152" t="s">
        <v>46</v>
      </c>
      <c r="B9" s="152"/>
      <c r="C9" s="152"/>
      <c r="D9" s="152"/>
      <c r="E9" s="152"/>
      <c r="F9" s="152"/>
      <c r="G9" s="152"/>
      <c r="H9" s="153">
        <v>53095629.11</v>
      </c>
      <c r="I9" s="153">
        <v>53095629.11</v>
      </c>
      <c r="J9" s="153"/>
      <c r="K9" s="153"/>
      <c r="L9" s="153">
        <v>53095629.11</v>
      </c>
      <c r="M9" s="153"/>
      <c r="N9" s="153"/>
      <c r="O9" s="153"/>
      <c r="P9" s="153"/>
      <c r="Q9" s="153"/>
      <c r="R9" s="153"/>
      <c r="S9" s="153"/>
      <c r="T9" s="153"/>
      <c r="U9" s="153"/>
      <c r="V9" s="153"/>
      <c r="W9" s="153"/>
    </row>
    <row r="10" ht="53.25" customHeight="1" outlineLevel="1" spans="1:23">
      <c r="A10" s="152" t="s">
        <v>46</v>
      </c>
      <c r="B10" s="152" t="s">
        <v>177</v>
      </c>
      <c r="C10" s="152" t="s">
        <v>178</v>
      </c>
      <c r="D10" s="152" t="s">
        <v>90</v>
      </c>
      <c r="E10" s="152" t="s">
        <v>91</v>
      </c>
      <c r="F10" s="152" t="s">
        <v>179</v>
      </c>
      <c r="G10" s="152" t="s">
        <v>180</v>
      </c>
      <c r="H10" s="153">
        <v>8297016</v>
      </c>
      <c r="I10" s="153">
        <v>8297016</v>
      </c>
      <c r="J10" s="153"/>
      <c r="K10" s="153"/>
      <c r="L10" s="153">
        <v>8297016</v>
      </c>
      <c r="M10" s="153"/>
      <c r="N10" s="153"/>
      <c r="O10" s="153"/>
      <c r="P10" s="153"/>
      <c r="Q10" s="153"/>
      <c r="R10" s="153"/>
      <c r="S10" s="153"/>
      <c r="T10" s="153"/>
      <c r="U10" s="153"/>
      <c r="V10" s="153"/>
      <c r="W10" s="153"/>
    </row>
    <row r="11" ht="53.25" customHeight="1" outlineLevel="1" spans="1:23">
      <c r="A11" s="152" t="s">
        <v>46</v>
      </c>
      <c r="B11" s="152" t="s">
        <v>177</v>
      </c>
      <c r="C11" s="152" t="s">
        <v>178</v>
      </c>
      <c r="D11" s="152" t="s">
        <v>90</v>
      </c>
      <c r="E11" s="152" t="s">
        <v>91</v>
      </c>
      <c r="F11" s="152" t="s">
        <v>181</v>
      </c>
      <c r="G11" s="152" t="s">
        <v>182</v>
      </c>
      <c r="H11" s="153">
        <v>13261944</v>
      </c>
      <c r="I11" s="153">
        <v>13261944</v>
      </c>
      <c r="J11" s="153"/>
      <c r="K11" s="153"/>
      <c r="L11" s="153">
        <v>13261944</v>
      </c>
      <c r="M11" s="152"/>
      <c r="N11" s="153"/>
      <c r="O11" s="153"/>
      <c r="P11" s="153"/>
      <c r="Q11" s="153"/>
      <c r="R11" s="153"/>
      <c r="S11" s="153"/>
      <c r="T11" s="153"/>
      <c r="U11" s="153"/>
      <c r="V11" s="153"/>
      <c r="W11" s="153"/>
    </row>
    <row r="12" ht="53.25" customHeight="1" outlineLevel="1" spans="1:23">
      <c r="A12" s="152" t="s">
        <v>46</v>
      </c>
      <c r="B12" s="152" t="s">
        <v>177</v>
      </c>
      <c r="C12" s="152" t="s">
        <v>178</v>
      </c>
      <c r="D12" s="152" t="s">
        <v>90</v>
      </c>
      <c r="E12" s="152" t="s">
        <v>91</v>
      </c>
      <c r="F12" s="152" t="s">
        <v>183</v>
      </c>
      <c r="G12" s="152" t="s">
        <v>184</v>
      </c>
      <c r="H12" s="153">
        <v>691418</v>
      </c>
      <c r="I12" s="153">
        <v>691418</v>
      </c>
      <c r="J12" s="153"/>
      <c r="K12" s="153"/>
      <c r="L12" s="153">
        <v>691418</v>
      </c>
      <c r="M12" s="152"/>
      <c r="N12" s="153"/>
      <c r="O12" s="153"/>
      <c r="P12" s="153"/>
      <c r="Q12" s="153"/>
      <c r="R12" s="153"/>
      <c r="S12" s="153"/>
      <c r="T12" s="153"/>
      <c r="U12" s="153"/>
      <c r="V12" s="153"/>
      <c r="W12" s="153"/>
    </row>
    <row r="13" ht="53.25" customHeight="1" outlineLevel="1" spans="1:23">
      <c r="A13" s="152" t="s">
        <v>46</v>
      </c>
      <c r="B13" s="152" t="s">
        <v>185</v>
      </c>
      <c r="C13" s="152" t="s">
        <v>186</v>
      </c>
      <c r="D13" s="152" t="s">
        <v>90</v>
      </c>
      <c r="E13" s="152" t="s">
        <v>91</v>
      </c>
      <c r="F13" s="152" t="s">
        <v>183</v>
      </c>
      <c r="G13" s="152" t="s">
        <v>184</v>
      </c>
      <c r="H13" s="153">
        <v>1469160</v>
      </c>
      <c r="I13" s="153">
        <v>1469160</v>
      </c>
      <c r="J13" s="153"/>
      <c r="K13" s="153"/>
      <c r="L13" s="153">
        <v>1469160</v>
      </c>
      <c r="M13" s="152"/>
      <c r="N13" s="153"/>
      <c r="O13" s="153"/>
      <c r="P13" s="153"/>
      <c r="Q13" s="153"/>
      <c r="R13" s="153"/>
      <c r="S13" s="153"/>
      <c r="T13" s="153"/>
      <c r="U13" s="153"/>
      <c r="V13" s="153"/>
      <c r="W13" s="153"/>
    </row>
    <row r="14" ht="53.25" customHeight="1" outlineLevel="1" spans="1:23">
      <c r="A14" s="152" t="s">
        <v>46</v>
      </c>
      <c r="B14" s="152" t="s">
        <v>187</v>
      </c>
      <c r="C14" s="152" t="s">
        <v>188</v>
      </c>
      <c r="D14" s="152" t="s">
        <v>103</v>
      </c>
      <c r="E14" s="152" t="s">
        <v>104</v>
      </c>
      <c r="F14" s="152" t="s">
        <v>189</v>
      </c>
      <c r="G14" s="152" t="s">
        <v>188</v>
      </c>
      <c r="H14" s="153">
        <v>3546700.8</v>
      </c>
      <c r="I14" s="153">
        <v>3546700.8</v>
      </c>
      <c r="J14" s="153"/>
      <c r="K14" s="153"/>
      <c r="L14" s="153">
        <v>3546700.8</v>
      </c>
      <c r="M14" s="152"/>
      <c r="N14" s="153"/>
      <c r="O14" s="153"/>
      <c r="P14" s="153"/>
      <c r="Q14" s="153"/>
      <c r="R14" s="153"/>
      <c r="S14" s="153"/>
      <c r="T14" s="153"/>
      <c r="U14" s="153"/>
      <c r="V14" s="153"/>
      <c r="W14" s="153"/>
    </row>
    <row r="15" ht="53.25" customHeight="1" outlineLevel="1" spans="1:23">
      <c r="A15" s="152" t="s">
        <v>46</v>
      </c>
      <c r="B15" s="152" t="s">
        <v>190</v>
      </c>
      <c r="C15" s="152" t="s">
        <v>191</v>
      </c>
      <c r="D15" s="152" t="s">
        <v>105</v>
      </c>
      <c r="E15" s="152" t="s">
        <v>106</v>
      </c>
      <c r="F15" s="152" t="s">
        <v>192</v>
      </c>
      <c r="G15" s="152" t="s">
        <v>191</v>
      </c>
      <c r="H15" s="153">
        <v>3248680.83</v>
      </c>
      <c r="I15" s="153">
        <v>3248680.83</v>
      </c>
      <c r="J15" s="153"/>
      <c r="K15" s="153"/>
      <c r="L15" s="153">
        <v>3248680.83</v>
      </c>
      <c r="M15" s="152"/>
      <c r="N15" s="153"/>
      <c r="O15" s="153"/>
      <c r="P15" s="153"/>
      <c r="Q15" s="153"/>
      <c r="R15" s="153"/>
      <c r="S15" s="153"/>
      <c r="T15" s="153"/>
      <c r="U15" s="153"/>
      <c r="V15" s="153"/>
      <c r="W15" s="153"/>
    </row>
    <row r="16" ht="53.25" customHeight="1" outlineLevel="1" spans="1:23">
      <c r="A16" s="152" t="s">
        <v>46</v>
      </c>
      <c r="B16" s="152" t="s">
        <v>193</v>
      </c>
      <c r="C16" s="152" t="s">
        <v>194</v>
      </c>
      <c r="D16" s="152" t="s">
        <v>118</v>
      </c>
      <c r="E16" s="152" t="s">
        <v>119</v>
      </c>
      <c r="F16" s="152" t="s">
        <v>195</v>
      </c>
      <c r="G16" s="152" t="s">
        <v>194</v>
      </c>
      <c r="H16" s="153">
        <v>1330012.8</v>
      </c>
      <c r="I16" s="153">
        <v>1330012.8</v>
      </c>
      <c r="J16" s="153"/>
      <c r="K16" s="153"/>
      <c r="L16" s="153">
        <v>1330012.8</v>
      </c>
      <c r="M16" s="152"/>
      <c r="N16" s="153"/>
      <c r="O16" s="153"/>
      <c r="P16" s="153"/>
      <c r="Q16" s="153"/>
      <c r="R16" s="153"/>
      <c r="S16" s="153"/>
      <c r="T16" s="153"/>
      <c r="U16" s="153"/>
      <c r="V16" s="153"/>
      <c r="W16" s="153"/>
    </row>
    <row r="17" ht="53.25" customHeight="1" outlineLevel="1" spans="1:23">
      <c r="A17" s="152" t="s">
        <v>46</v>
      </c>
      <c r="B17" s="152" t="s">
        <v>193</v>
      </c>
      <c r="C17" s="152" t="s">
        <v>194</v>
      </c>
      <c r="D17" s="152" t="s">
        <v>120</v>
      </c>
      <c r="E17" s="152" t="s">
        <v>121</v>
      </c>
      <c r="F17" s="152" t="s">
        <v>195</v>
      </c>
      <c r="G17" s="152" t="s">
        <v>194</v>
      </c>
      <c r="H17" s="153"/>
      <c r="I17" s="153"/>
      <c r="J17" s="153"/>
      <c r="K17" s="153"/>
      <c r="L17" s="153"/>
      <c r="M17" s="152"/>
      <c r="N17" s="153"/>
      <c r="O17" s="153"/>
      <c r="P17" s="153"/>
      <c r="Q17" s="153"/>
      <c r="R17" s="153"/>
      <c r="S17" s="153"/>
      <c r="T17" s="153"/>
      <c r="U17" s="153"/>
      <c r="V17" s="153"/>
      <c r="W17" s="153"/>
    </row>
    <row r="18" ht="53.25" customHeight="1" outlineLevel="1" spans="1:23">
      <c r="A18" s="152" t="s">
        <v>46</v>
      </c>
      <c r="B18" s="152" t="s">
        <v>196</v>
      </c>
      <c r="C18" s="152" t="s">
        <v>197</v>
      </c>
      <c r="D18" s="152" t="s">
        <v>113</v>
      </c>
      <c r="E18" s="152" t="s">
        <v>112</v>
      </c>
      <c r="F18" s="152" t="s">
        <v>198</v>
      </c>
      <c r="G18" s="152" t="s">
        <v>199</v>
      </c>
      <c r="H18" s="153">
        <v>13782.96</v>
      </c>
      <c r="I18" s="153">
        <v>13782.96</v>
      </c>
      <c r="J18" s="153"/>
      <c r="K18" s="153"/>
      <c r="L18" s="153">
        <v>13782.96</v>
      </c>
      <c r="M18" s="152"/>
      <c r="N18" s="153"/>
      <c r="O18" s="153"/>
      <c r="P18" s="153"/>
      <c r="Q18" s="153"/>
      <c r="R18" s="153"/>
      <c r="S18" s="153"/>
      <c r="T18" s="153"/>
      <c r="U18" s="153"/>
      <c r="V18" s="153"/>
      <c r="W18" s="153"/>
    </row>
    <row r="19" ht="53.25" customHeight="1" outlineLevel="1" spans="1:23">
      <c r="A19" s="152" t="s">
        <v>46</v>
      </c>
      <c r="B19" s="152" t="s">
        <v>200</v>
      </c>
      <c r="C19" s="152" t="s">
        <v>201</v>
      </c>
      <c r="D19" s="152" t="s">
        <v>122</v>
      </c>
      <c r="E19" s="152" t="s">
        <v>123</v>
      </c>
      <c r="F19" s="152" t="s">
        <v>198</v>
      </c>
      <c r="G19" s="152" t="s">
        <v>199</v>
      </c>
      <c r="H19" s="153">
        <v>44333.76</v>
      </c>
      <c r="I19" s="153">
        <v>44333.76</v>
      </c>
      <c r="J19" s="153"/>
      <c r="K19" s="153"/>
      <c r="L19" s="153">
        <v>44333.76</v>
      </c>
      <c r="M19" s="152"/>
      <c r="N19" s="153"/>
      <c r="O19" s="153"/>
      <c r="P19" s="153"/>
      <c r="Q19" s="153"/>
      <c r="R19" s="153"/>
      <c r="S19" s="153"/>
      <c r="T19" s="153"/>
      <c r="U19" s="153"/>
      <c r="V19" s="153"/>
      <c r="W19" s="153"/>
    </row>
    <row r="20" ht="53.25" customHeight="1" outlineLevel="1" spans="1:23">
      <c r="A20" s="152" t="s">
        <v>46</v>
      </c>
      <c r="B20" s="152" t="s">
        <v>202</v>
      </c>
      <c r="C20" s="152" t="s">
        <v>203</v>
      </c>
      <c r="D20" s="152" t="s">
        <v>122</v>
      </c>
      <c r="E20" s="152" t="s">
        <v>123</v>
      </c>
      <c r="F20" s="152" t="s">
        <v>198</v>
      </c>
      <c r="G20" s="152" t="s">
        <v>199</v>
      </c>
      <c r="H20" s="153">
        <v>58750</v>
      </c>
      <c r="I20" s="153">
        <v>58750</v>
      </c>
      <c r="J20" s="153"/>
      <c r="K20" s="153"/>
      <c r="L20" s="153">
        <v>58750</v>
      </c>
      <c r="M20" s="152"/>
      <c r="N20" s="153"/>
      <c r="O20" s="153"/>
      <c r="P20" s="153"/>
      <c r="Q20" s="153"/>
      <c r="R20" s="153"/>
      <c r="S20" s="153"/>
      <c r="T20" s="153"/>
      <c r="U20" s="153"/>
      <c r="V20" s="153"/>
      <c r="W20" s="153"/>
    </row>
    <row r="21" ht="53.25" customHeight="1" outlineLevel="1" spans="1:23">
      <c r="A21" s="152" t="s">
        <v>46</v>
      </c>
      <c r="B21" s="152" t="s">
        <v>204</v>
      </c>
      <c r="C21" s="152" t="s">
        <v>205</v>
      </c>
      <c r="D21" s="152" t="s">
        <v>122</v>
      </c>
      <c r="E21" s="152" t="s">
        <v>123</v>
      </c>
      <c r="F21" s="152" t="s">
        <v>198</v>
      </c>
      <c r="G21" s="152" t="s">
        <v>199</v>
      </c>
      <c r="H21" s="153">
        <v>44333.76</v>
      </c>
      <c r="I21" s="153">
        <v>44333.76</v>
      </c>
      <c r="J21" s="153"/>
      <c r="K21" s="153"/>
      <c r="L21" s="153">
        <v>44333.76</v>
      </c>
      <c r="M21" s="152"/>
      <c r="N21" s="153"/>
      <c r="O21" s="153"/>
      <c r="P21" s="153"/>
      <c r="Q21" s="153"/>
      <c r="R21" s="153"/>
      <c r="S21" s="153"/>
      <c r="T21" s="153"/>
      <c r="U21" s="153"/>
      <c r="V21" s="153"/>
      <c r="W21" s="153"/>
    </row>
    <row r="22" ht="53.25" customHeight="1" outlineLevel="1" spans="1:23">
      <c r="A22" s="152" t="s">
        <v>46</v>
      </c>
      <c r="B22" s="152" t="s">
        <v>206</v>
      </c>
      <c r="C22" s="152" t="s">
        <v>207</v>
      </c>
      <c r="D22" s="152" t="s">
        <v>90</v>
      </c>
      <c r="E22" s="152" t="s">
        <v>91</v>
      </c>
      <c r="F22" s="152" t="s">
        <v>198</v>
      </c>
      <c r="G22" s="152" t="s">
        <v>199</v>
      </c>
      <c r="H22" s="153">
        <v>5075893.6</v>
      </c>
      <c r="I22" s="153">
        <v>5075893.6</v>
      </c>
      <c r="J22" s="153"/>
      <c r="K22" s="153"/>
      <c r="L22" s="153">
        <v>5075893.6</v>
      </c>
      <c r="M22" s="152"/>
      <c r="N22" s="153"/>
      <c r="O22" s="153"/>
      <c r="P22" s="153"/>
      <c r="Q22" s="153"/>
      <c r="R22" s="153"/>
      <c r="S22" s="153"/>
      <c r="T22" s="153"/>
      <c r="U22" s="153"/>
      <c r="V22" s="153"/>
      <c r="W22" s="153"/>
    </row>
    <row r="23" ht="53.25" customHeight="1" outlineLevel="1" spans="1:23">
      <c r="A23" s="152" t="s">
        <v>46</v>
      </c>
      <c r="B23" s="152" t="s">
        <v>208</v>
      </c>
      <c r="C23" s="152" t="s">
        <v>129</v>
      </c>
      <c r="D23" s="152" t="s">
        <v>128</v>
      </c>
      <c r="E23" s="152" t="s">
        <v>129</v>
      </c>
      <c r="F23" s="152" t="s">
        <v>209</v>
      </c>
      <c r="G23" s="152" t="s">
        <v>129</v>
      </c>
      <c r="H23" s="153">
        <v>2660025.6</v>
      </c>
      <c r="I23" s="153">
        <v>2660025.6</v>
      </c>
      <c r="J23" s="153"/>
      <c r="K23" s="153"/>
      <c r="L23" s="153">
        <v>2660025.6</v>
      </c>
      <c r="M23" s="152"/>
      <c r="N23" s="153"/>
      <c r="O23" s="153"/>
      <c r="P23" s="153"/>
      <c r="Q23" s="153"/>
      <c r="R23" s="153"/>
      <c r="S23" s="153"/>
      <c r="T23" s="153"/>
      <c r="U23" s="153"/>
      <c r="V23" s="153"/>
      <c r="W23" s="153"/>
    </row>
    <row r="24" ht="53.25" customHeight="1" outlineLevel="1" spans="1:23">
      <c r="A24" s="152" t="s">
        <v>46</v>
      </c>
      <c r="B24" s="152" t="s">
        <v>210</v>
      </c>
      <c r="C24" s="152" t="s">
        <v>211</v>
      </c>
      <c r="D24" s="152" t="s">
        <v>90</v>
      </c>
      <c r="E24" s="152" t="s">
        <v>91</v>
      </c>
      <c r="F24" s="152" t="s">
        <v>212</v>
      </c>
      <c r="G24" s="152" t="s">
        <v>213</v>
      </c>
      <c r="H24" s="153">
        <v>1337640</v>
      </c>
      <c r="I24" s="153">
        <v>1337640</v>
      </c>
      <c r="J24" s="153"/>
      <c r="K24" s="153"/>
      <c r="L24" s="153">
        <v>1337640</v>
      </c>
      <c r="M24" s="152"/>
      <c r="N24" s="153"/>
      <c r="O24" s="153"/>
      <c r="P24" s="153"/>
      <c r="Q24" s="153"/>
      <c r="R24" s="153"/>
      <c r="S24" s="153"/>
      <c r="T24" s="153"/>
      <c r="U24" s="153"/>
      <c r="V24" s="153"/>
      <c r="W24" s="153"/>
    </row>
    <row r="25" ht="53.25" customHeight="1" outlineLevel="1" spans="1:23">
      <c r="A25" s="152" t="s">
        <v>46</v>
      </c>
      <c r="B25" s="152" t="s">
        <v>214</v>
      </c>
      <c r="C25" s="152" t="s">
        <v>215</v>
      </c>
      <c r="D25" s="152" t="s">
        <v>90</v>
      </c>
      <c r="E25" s="152" t="s">
        <v>91</v>
      </c>
      <c r="F25" s="152" t="s">
        <v>212</v>
      </c>
      <c r="G25" s="152" t="s">
        <v>213</v>
      </c>
      <c r="H25" s="153">
        <v>540000</v>
      </c>
      <c r="I25" s="153">
        <v>540000</v>
      </c>
      <c r="J25" s="153"/>
      <c r="K25" s="153"/>
      <c r="L25" s="153">
        <v>540000</v>
      </c>
      <c r="M25" s="152"/>
      <c r="N25" s="153"/>
      <c r="O25" s="153"/>
      <c r="P25" s="153"/>
      <c r="Q25" s="153"/>
      <c r="R25" s="153"/>
      <c r="S25" s="153"/>
      <c r="T25" s="153"/>
      <c r="U25" s="153"/>
      <c r="V25" s="153"/>
      <c r="W25" s="153"/>
    </row>
    <row r="26" ht="53.25" customHeight="1" outlineLevel="1" spans="1:23">
      <c r="A26" s="152" t="s">
        <v>46</v>
      </c>
      <c r="B26" s="152" t="s">
        <v>216</v>
      </c>
      <c r="C26" s="152" t="s">
        <v>217</v>
      </c>
      <c r="D26" s="152" t="s">
        <v>90</v>
      </c>
      <c r="E26" s="152" t="s">
        <v>91</v>
      </c>
      <c r="F26" s="152" t="s">
        <v>212</v>
      </c>
      <c r="G26" s="152" t="s">
        <v>213</v>
      </c>
      <c r="H26" s="153">
        <v>6287400</v>
      </c>
      <c r="I26" s="153">
        <v>6287400</v>
      </c>
      <c r="J26" s="153"/>
      <c r="K26" s="153"/>
      <c r="L26" s="153">
        <v>6287400</v>
      </c>
      <c r="M26" s="152"/>
      <c r="N26" s="153"/>
      <c r="O26" s="153"/>
      <c r="P26" s="153"/>
      <c r="Q26" s="153"/>
      <c r="R26" s="153"/>
      <c r="S26" s="153"/>
      <c r="T26" s="153"/>
      <c r="U26" s="153"/>
      <c r="V26" s="153"/>
      <c r="W26" s="153"/>
    </row>
    <row r="27" ht="53.25" customHeight="1" outlineLevel="1" spans="1:23">
      <c r="A27" s="152" t="s">
        <v>46</v>
      </c>
      <c r="B27" s="152" t="s">
        <v>218</v>
      </c>
      <c r="C27" s="152" t="s">
        <v>219</v>
      </c>
      <c r="D27" s="152" t="s">
        <v>78</v>
      </c>
      <c r="E27" s="152" t="s">
        <v>79</v>
      </c>
      <c r="F27" s="152" t="s">
        <v>220</v>
      </c>
      <c r="G27" s="152" t="s">
        <v>221</v>
      </c>
      <c r="H27" s="153">
        <v>6000</v>
      </c>
      <c r="I27" s="153">
        <v>6000</v>
      </c>
      <c r="J27" s="153"/>
      <c r="K27" s="153"/>
      <c r="L27" s="153">
        <v>6000</v>
      </c>
      <c r="M27" s="152"/>
      <c r="N27" s="153"/>
      <c r="O27" s="153"/>
      <c r="P27" s="153"/>
      <c r="Q27" s="153"/>
      <c r="R27" s="153"/>
      <c r="S27" s="153"/>
      <c r="T27" s="153"/>
      <c r="U27" s="153"/>
      <c r="V27" s="153"/>
      <c r="W27" s="153"/>
    </row>
    <row r="28" ht="53.25" customHeight="1" outlineLevel="1" spans="1:23">
      <c r="A28" s="152" t="s">
        <v>46</v>
      </c>
      <c r="B28" s="152" t="s">
        <v>222</v>
      </c>
      <c r="C28" s="152" t="s">
        <v>223</v>
      </c>
      <c r="D28" s="152" t="s">
        <v>82</v>
      </c>
      <c r="E28" s="152" t="s">
        <v>81</v>
      </c>
      <c r="F28" s="152" t="s">
        <v>220</v>
      </c>
      <c r="G28" s="152" t="s">
        <v>221</v>
      </c>
      <c r="H28" s="153">
        <v>33150</v>
      </c>
      <c r="I28" s="153">
        <v>33150</v>
      </c>
      <c r="J28" s="153"/>
      <c r="K28" s="153"/>
      <c r="L28" s="153">
        <v>33150</v>
      </c>
      <c r="M28" s="152"/>
      <c r="N28" s="153"/>
      <c r="O28" s="153"/>
      <c r="P28" s="153"/>
      <c r="Q28" s="153"/>
      <c r="R28" s="153"/>
      <c r="S28" s="153"/>
      <c r="T28" s="153"/>
      <c r="U28" s="153"/>
      <c r="V28" s="153"/>
      <c r="W28" s="153"/>
    </row>
    <row r="29" ht="53.25" customHeight="1" outlineLevel="1" spans="1:23">
      <c r="A29" s="152" t="s">
        <v>46</v>
      </c>
      <c r="B29" s="152" t="s">
        <v>224</v>
      </c>
      <c r="C29" s="152" t="s">
        <v>225</v>
      </c>
      <c r="D29" s="152" t="s">
        <v>90</v>
      </c>
      <c r="E29" s="152" t="s">
        <v>91</v>
      </c>
      <c r="F29" s="152" t="s">
        <v>226</v>
      </c>
      <c r="G29" s="152" t="s">
        <v>227</v>
      </c>
      <c r="H29" s="153">
        <v>30000</v>
      </c>
      <c r="I29" s="153">
        <v>30000</v>
      </c>
      <c r="J29" s="153"/>
      <c r="K29" s="153"/>
      <c r="L29" s="153">
        <v>30000</v>
      </c>
      <c r="M29" s="152"/>
      <c r="N29" s="153"/>
      <c r="O29" s="153"/>
      <c r="P29" s="153"/>
      <c r="Q29" s="153"/>
      <c r="R29" s="153"/>
      <c r="S29" s="153"/>
      <c r="T29" s="153"/>
      <c r="U29" s="153"/>
      <c r="V29" s="153"/>
      <c r="W29" s="153"/>
    </row>
    <row r="30" ht="53.25" customHeight="1" outlineLevel="1" spans="1:23">
      <c r="A30" s="152" t="s">
        <v>46</v>
      </c>
      <c r="B30" s="152" t="s">
        <v>224</v>
      </c>
      <c r="C30" s="152" t="s">
        <v>225</v>
      </c>
      <c r="D30" s="152" t="s">
        <v>90</v>
      </c>
      <c r="E30" s="152" t="s">
        <v>91</v>
      </c>
      <c r="F30" s="152" t="s">
        <v>228</v>
      </c>
      <c r="G30" s="152" t="s">
        <v>229</v>
      </c>
      <c r="H30" s="153">
        <v>170000</v>
      </c>
      <c r="I30" s="153">
        <v>170000</v>
      </c>
      <c r="J30" s="153"/>
      <c r="K30" s="153"/>
      <c r="L30" s="153">
        <v>170000</v>
      </c>
      <c r="M30" s="152"/>
      <c r="N30" s="153"/>
      <c r="O30" s="153"/>
      <c r="P30" s="153"/>
      <c r="Q30" s="153"/>
      <c r="R30" s="153"/>
      <c r="S30" s="153"/>
      <c r="T30" s="153"/>
      <c r="U30" s="153"/>
      <c r="V30" s="153"/>
      <c r="W30" s="153"/>
    </row>
    <row r="31" ht="53.25" customHeight="1" outlineLevel="1" spans="1:23">
      <c r="A31" s="152" t="s">
        <v>46</v>
      </c>
      <c r="B31" s="152" t="s">
        <v>230</v>
      </c>
      <c r="C31" s="152" t="s">
        <v>231</v>
      </c>
      <c r="D31" s="152" t="s">
        <v>87</v>
      </c>
      <c r="E31" s="152" t="s">
        <v>86</v>
      </c>
      <c r="F31" s="152" t="s">
        <v>232</v>
      </c>
      <c r="G31" s="152" t="s">
        <v>233</v>
      </c>
      <c r="H31" s="153">
        <v>200000</v>
      </c>
      <c r="I31" s="153">
        <v>200000</v>
      </c>
      <c r="J31" s="153"/>
      <c r="K31" s="153"/>
      <c r="L31" s="153">
        <v>200000</v>
      </c>
      <c r="M31" s="152"/>
      <c r="N31" s="153"/>
      <c r="O31" s="153"/>
      <c r="P31" s="153"/>
      <c r="Q31" s="153"/>
      <c r="R31" s="153"/>
      <c r="S31" s="153"/>
      <c r="T31" s="153"/>
      <c r="U31" s="153"/>
      <c r="V31" s="153"/>
      <c r="W31" s="153"/>
    </row>
    <row r="32" ht="53.25" customHeight="1" outlineLevel="1" spans="1:23">
      <c r="A32" s="152" t="s">
        <v>46</v>
      </c>
      <c r="B32" s="152" t="s">
        <v>234</v>
      </c>
      <c r="C32" s="152" t="s">
        <v>235</v>
      </c>
      <c r="D32" s="152" t="s">
        <v>90</v>
      </c>
      <c r="E32" s="152" t="s">
        <v>91</v>
      </c>
      <c r="F32" s="152" t="s">
        <v>236</v>
      </c>
      <c r="G32" s="152" t="s">
        <v>237</v>
      </c>
      <c r="H32" s="153">
        <v>40000</v>
      </c>
      <c r="I32" s="153">
        <v>40000</v>
      </c>
      <c r="J32" s="153"/>
      <c r="K32" s="153"/>
      <c r="L32" s="153">
        <v>40000</v>
      </c>
      <c r="M32" s="152"/>
      <c r="N32" s="153"/>
      <c r="O32" s="153"/>
      <c r="P32" s="153"/>
      <c r="Q32" s="153"/>
      <c r="R32" s="153"/>
      <c r="S32" s="153"/>
      <c r="T32" s="153"/>
      <c r="U32" s="153"/>
      <c r="V32" s="153"/>
      <c r="W32" s="153"/>
    </row>
    <row r="33" ht="53.25" customHeight="1" outlineLevel="1" spans="1:23">
      <c r="A33" s="152" t="s">
        <v>46</v>
      </c>
      <c r="B33" s="152" t="s">
        <v>238</v>
      </c>
      <c r="C33" s="152" t="s">
        <v>239</v>
      </c>
      <c r="D33" s="152" t="s">
        <v>90</v>
      </c>
      <c r="E33" s="152" t="s">
        <v>91</v>
      </c>
      <c r="F33" s="152" t="s">
        <v>240</v>
      </c>
      <c r="G33" s="152" t="s">
        <v>150</v>
      </c>
      <c r="H33" s="153">
        <v>3000</v>
      </c>
      <c r="I33" s="153">
        <v>3000</v>
      </c>
      <c r="J33" s="153"/>
      <c r="K33" s="153"/>
      <c r="L33" s="153">
        <v>3000</v>
      </c>
      <c r="M33" s="152"/>
      <c r="N33" s="153"/>
      <c r="O33" s="153"/>
      <c r="P33" s="153"/>
      <c r="Q33" s="153"/>
      <c r="R33" s="153"/>
      <c r="S33" s="153"/>
      <c r="T33" s="153"/>
      <c r="U33" s="153"/>
      <c r="V33" s="153"/>
      <c r="W33" s="153"/>
    </row>
    <row r="34" ht="53.25" customHeight="1" outlineLevel="1" spans="1:23">
      <c r="A34" s="152" t="s">
        <v>46</v>
      </c>
      <c r="B34" s="152" t="s">
        <v>241</v>
      </c>
      <c r="C34" s="152" t="s">
        <v>242</v>
      </c>
      <c r="D34" s="152" t="s">
        <v>90</v>
      </c>
      <c r="E34" s="152" t="s">
        <v>91</v>
      </c>
      <c r="F34" s="152" t="s">
        <v>243</v>
      </c>
      <c r="G34" s="152" t="s">
        <v>244</v>
      </c>
      <c r="H34" s="153">
        <v>370000</v>
      </c>
      <c r="I34" s="153">
        <v>370000</v>
      </c>
      <c r="J34" s="153"/>
      <c r="K34" s="153"/>
      <c r="L34" s="153">
        <v>370000</v>
      </c>
      <c r="M34" s="152"/>
      <c r="N34" s="153"/>
      <c r="O34" s="153"/>
      <c r="P34" s="153"/>
      <c r="Q34" s="153"/>
      <c r="R34" s="153"/>
      <c r="S34" s="153"/>
      <c r="T34" s="153"/>
      <c r="U34" s="153"/>
      <c r="V34" s="153"/>
      <c r="W34" s="153"/>
    </row>
    <row r="35" ht="53.25" customHeight="1" outlineLevel="1" spans="1:23">
      <c r="A35" s="152" t="s">
        <v>46</v>
      </c>
      <c r="B35" s="152" t="s">
        <v>234</v>
      </c>
      <c r="C35" s="152" t="s">
        <v>235</v>
      </c>
      <c r="D35" s="152" t="s">
        <v>90</v>
      </c>
      <c r="E35" s="152" t="s">
        <v>91</v>
      </c>
      <c r="F35" s="152" t="s">
        <v>245</v>
      </c>
      <c r="G35" s="152" t="s">
        <v>246</v>
      </c>
      <c r="H35" s="153">
        <v>30000</v>
      </c>
      <c r="I35" s="153">
        <v>30000</v>
      </c>
      <c r="J35" s="153"/>
      <c r="K35" s="153"/>
      <c r="L35" s="153">
        <v>30000</v>
      </c>
      <c r="M35" s="152"/>
      <c r="N35" s="153"/>
      <c r="O35" s="153"/>
      <c r="P35" s="153"/>
      <c r="Q35" s="153"/>
      <c r="R35" s="153"/>
      <c r="S35" s="153"/>
      <c r="T35" s="153"/>
      <c r="U35" s="153"/>
      <c r="V35" s="153"/>
      <c r="W35" s="153"/>
    </row>
    <row r="36" ht="53.25" customHeight="1" outlineLevel="1" spans="1:23">
      <c r="A36" s="152" t="s">
        <v>46</v>
      </c>
      <c r="B36" s="152" t="s">
        <v>234</v>
      </c>
      <c r="C36" s="152" t="s">
        <v>235</v>
      </c>
      <c r="D36" s="152" t="s">
        <v>90</v>
      </c>
      <c r="E36" s="152" t="s">
        <v>91</v>
      </c>
      <c r="F36" s="152" t="s">
        <v>247</v>
      </c>
      <c r="G36" s="152" t="s">
        <v>248</v>
      </c>
      <c r="H36" s="153">
        <v>450000</v>
      </c>
      <c r="I36" s="153">
        <v>450000</v>
      </c>
      <c r="J36" s="153"/>
      <c r="K36" s="153"/>
      <c r="L36" s="153">
        <v>450000</v>
      </c>
      <c r="M36" s="152"/>
      <c r="N36" s="153"/>
      <c r="O36" s="153"/>
      <c r="P36" s="153"/>
      <c r="Q36" s="153"/>
      <c r="R36" s="153"/>
      <c r="S36" s="153"/>
      <c r="T36" s="153"/>
      <c r="U36" s="153"/>
      <c r="V36" s="153"/>
      <c r="W36" s="153"/>
    </row>
    <row r="37" ht="53.25" customHeight="1" outlineLevel="1" spans="1:23">
      <c r="A37" s="152" t="s">
        <v>46</v>
      </c>
      <c r="B37" s="152" t="s">
        <v>234</v>
      </c>
      <c r="C37" s="152" t="s">
        <v>235</v>
      </c>
      <c r="D37" s="152" t="s">
        <v>90</v>
      </c>
      <c r="E37" s="152" t="s">
        <v>91</v>
      </c>
      <c r="F37" s="152" t="s">
        <v>228</v>
      </c>
      <c r="G37" s="152" t="s">
        <v>229</v>
      </c>
      <c r="H37" s="153">
        <v>40000</v>
      </c>
      <c r="I37" s="153">
        <v>40000</v>
      </c>
      <c r="J37" s="153"/>
      <c r="K37" s="153"/>
      <c r="L37" s="153">
        <v>40000</v>
      </c>
      <c r="M37" s="152"/>
      <c r="N37" s="153"/>
      <c r="O37" s="153"/>
      <c r="P37" s="153"/>
      <c r="Q37" s="153"/>
      <c r="R37" s="153"/>
      <c r="S37" s="153"/>
      <c r="T37" s="153"/>
      <c r="U37" s="153"/>
      <c r="V37" s="153"/>
      <c r="W37" s="153"/>
    </row>
    <row r="38" ht="53.25" customHeight="1" outlineLevel="1" spans="1:23">
      <c r="A38" s="152" t="s">
        <v>46</v>
      </c>
      <c r="B38" s="152" t="s">
        <v>234</v>
      </c>
      <c r="C38" s="152" t="s">
        <v>235</v>
      </c>
      <c r="D38" s="152" t="s">
        <v>90</v>
      </c>
      <c r="E38" s="152" t="s">
        <v>91</v>
      </c>
      <c r="F38" s="152" t="s">
        <v>220</v>
      </c>
      <c r="G38" s="152" t="s">
        <v>221</v>
      </c>
      <c r="H38" s="153">
        <v>105925.39</v>
      </c>
      <c r="I38" s="153">
        <v>105925.39</v>
      </c>
      <c r="J38" s="153"/>
      <c r="K38" s="153"/>
      <c r="L38" s="153">
        <v>105925.39</v>
      </c>
      <c r="M38" s="152"/>
      <c r="N38" s="153"/>
      <c r="O38" s="153"/>
      <c r="P38" s="153"/>
      <c r="Q38" s="153"/>
      <c r="R38" s="153"/>
      <c r="S38" s="153"/>
      <c r="T38" s="153"/>
      <c r="U38" s="153"/>
      <c r="V38" s="153"/>
      <c r="W38" s="153"/>
    </row>
    <row r="39" ht="53.25" customHeight="1" outlineLevel="1" spans="1:23">
      <c r="A39" s="152" t="s">
        <v>46</v>
      </c>
      <c r="B39" s="152" t="s">
        <v>234</v>
      </c>
      <c r="C39" s="152" t="s">
        <v>235</v>
      </c>
      <c r="D39" s="152" t="s">
        <v>90</v>
      </c>
      <c r="E39" s="152" t="s">
        <v>91</v>
      </c>
      <c r="F39" s="152" t="s">
        <v>226</v>
      </c>
      <c r="G39" s="152" t="s">
        <v>227</v>
      </c>
      <c r="H39" s="153">
        <v>28074.61</v>
      </c>
      <c r="I39" s="153">
        <v>28074.61</v>
      </c>
      <c r="J39" s="153"/>
      <c r="K39" s="153"/>
      <c r="L39" s="153">
        <v>28074.61</v>
      </c>
      <c r="M39" s="152"/>
      <c r="N39" s="153"/>
      <c r="O39" s="153"/>
      <c r="P39" s="153"/>
      <c r="Q39" s="153"/>
      <c r="R39" s="153"/>
      <c r="S39" s="153"/>
      <c r="T39" s="153"/>
      <c r="U39" s="153"/>
      <c r="V39" s="153"/>
      <c r="W39" s="153"/>
    </row>
    <row r="40" ht="53.25" customHeight="1" outlineLevel="1" spans="1:23">
      <c r="A40" s="152" t="s">
        <v>46</v>
      </c>
      <c r="B40" s="152" t="s">
        <v>234</v>
      </c>
      <c r="C40" s="152" t="s">
        <v>235</v>
      </c>
      <c r="D40" s="152" t="s">
        <v>90</v>
      </c>
      <c r="E40" s="152" t="s">
        <v>91</v>
      </c>
      <c r="F40" s="152" t="s">
        <v>249</v>
      </c>
      <c r="G40" s="152" t="s">
        <v>250</v>
      </c>
      <c r="H40" s="153">
        <v>500000</v>
      </c>
      <c r="I40" s="153">
        <v>500000</v>
      </c>
      <c r="J40" s="153"/>
      <c r="K40" s="153"/>
      <c r="L40" s="153">
        <v>500000</v>
      </c>
      <c r="M40" s="152"/>
      <c r="N40" s="153"/>
      <c r="O40" s="153"/>
      <c r="P40" s="153"/>
      <c r="Q40" s="153"/>
      <c r="R40" s="153"/>
      <c r="S40" s="153"/>
      <c r="T40" s="153"/>
      <c r="U40" s="153"/>
      <c r="V40" s="153"/>
      <c r="W40" s="153"/>
    </row>
    <row r="41" ht="53.25" customHeight="1" outlineLevel="1" spans="1:23">
      <c r="A41" s="152" t="s">
        <v>46</v>
      </c>
      <c r="B41" s="152" t="s">
        <v>251</v>
      </c>
      <c r="C41" s="152" t="s">
        <v>252</v>
      </c>
      <c r="D41" s="152" t="s">
        <v>90</v>
      </c>
      <c r="E41" s="152" t="s">
        <v>91</v>
      </c>
      <c r="F41" s="152" t="s">
        <v>253</v>
      </c>
      <c r="G41" s="152" t="s">
        <v>254</v>
      </c>
      <c r="H41" s="153">
        <v>20000</v>
      </c>
      <c r="I41" s="153">
        <v>20000</v>
      </c>
      <c r="J41" s="153"/>
      <c r="K41" s="153"/>
      <c r="L41" s="153">
        <v>20000</v>
      </c>
      <c r="M41" s="152"/>
      <c r="N41" s="153"/>
      <c r="O41" s="153"/>
      <c r="P41" s="153"/>
      <c r="Q41" s="153"/>
      <c r="R41" s="153"/>
      <c r="S41" s="153"/>
      <c r="T41" s="153"/>
      <c r="U41" s="153"/>
      <c r="V41" s="153"/>
      <c r="W41" s="153"/>
    </row>
    <row r="42" ht="53.25" customHeight="1" outlineLevel="1" spans="1:23">
      <c r="A42" s="152" t="s">
        <v>46</v>
      </c>
      <c r="B42" s="152" t="s">
        <v>255</v>
      </c>
      <c r="C42" s="152" t="s">
        <v>256</v>
      </c>
      <c r="D42" s="152" t="s">
        <v>101</v>
      </c>
      <c r="E42" s="152" t="s">
        <v>102</v>
      </c>
      <c r="F42" s="152" t="s">
        <v>226</v>
      </c>
      <c r="G42" s="152" t="s">
        <v>227</v>
      </c>
      <c r="H42" s="153">
        <v>37800</v>
      </c>
      <c r="I42" s="153">
        <v>37800</v>
      </c>
      <c r="J42" s="153"/>
      <c r="K42" s="153"/>
      <c r="L42" s="153">
        <v>37800</v>
      </c>
      <c r="M42" s="152"/>
      <c r="N42" s="153"/>
      <c r="O42" s="153"/>
      <c r="P42" s="153"/>
      <c r="Q42" s="153"/>
      <c r="R42" s="153"/>
      <c r="S42" s="153"/>
      <c r="T42" s="153"/>
      <c r="U42" s="153"/>
      <c r="V42" s="153"/>
      <c r="W42" s="153"/>
    </row>
    <row r="43" ht="53.25" customHeight="1" outlineLevel="1" spans="1:23">
      <c r="A43" s="152" t="s">
        <v>46</v>
      </c>
      <c r="B43" s="152" t="s">
        <v>257</v>
      </c>
      <c r="C43" s="152" t="s">
        <v>258</v>
      </c>
      <c r="D43" s="152" t="s">
        <v>87</v>
      </c>
      <c r="E43" s="152" t="s">
        <v>86</v>
      </c>
      <c r="F43" s="152" t="s">
        <v>245</v>
      </c>
      <c r="G43" s="152" t="s">
        <v>246</v>
      </c>
      <c r="H43" s="153">
        <v>8000</v>
      </c>
      <c r="I43" s="153">
        <v>8000</v>
      </c>
      <c r="J43" s="153"/>
      <c r="K43" s="153"/>
      <c r="L43" s="153">
        <v>8000</v>
      </c>
      <c r="M43" s="152"/>
      <c r="N43" s="153"/>
      <c r="O43" s="153"/>
      <c r="P43" s="153"/>
      <c r="Q43" s="153"/>
      <c r="R43" s="153"/>
      <c r="S43" s="153"/>
      <c r="T43" s="153"/>
      <c r="U43" s="153"/>
      <c r="V43" s="153"/>
      <c r="W43" s="153"/>
    </row>
    <row r="44" ht="53.25" customHeight="1" outlineLevel="1" spans="1:23">
      <c r="A44" s="152" t="s">
        <v>46</v>
      </c>
      <c r="B44" s="152" t="s">
        <v>257</v>
      </c>
      <c r="C44" s="152" t="s">
        <v>258</v>
      </c>
      <c r="D44" s="152" t="s">
        <v>87</v>
      </c>
      <c r="E44" s="152" t="s">
        <v>86</v>
      </c>
      <c r="F44" s="152" t="s">
        <v>236</v>
      </c>
      <c r="G44" s="152" t="s">
        <v>237</v>
      </c>
      <c r="H44" s="153">
        <v>330600</v>
      </c>
      <c r="I44" s="153">
        <v>330600</v>
      </c>
      <c r="J44" s="153"/>
      <c r="K44" s="153"/>
      <c r="L44" s="153">
        <v>330600</v>
      </c>
      <c r="M44" s="152"/>
      <c r="N44" s="153"/>
      <c r="O44" s="153"/>
      <c r="P44" s="153"/>
      <c r="Q44" s="153"/>
      <c r="R44" s="153"/>
      <c r="S44" s="153"/>
      <c r="T44" s="153"/>
      <c r="U44" s="153"/>
      <c r="V44" s="153"/>
      <c r="W44" s="153"/>
    </row>
    <row r="45" ht="53.25" customHeight="1" outlineLevel="1" spans="1:23">
      <c r="A45" s="152" t="s">
        <v>46</v>
      </c>
      <c r="B45" s="152" t="s">
        <v>257</v>
      </c>
      <c r="C45" s="152" t="s">
        <v>258</v>
      </c>
      <c r="D45" s="152" t="s">
        <v>87</v>
      </c>
      <c r="E45" s="152" t="s">
        <v>86</v>
      </c>
      <c r="F45" s="152" t="s">
        <v>247</v>
      </c>
      <c r="G45" s="152" t="s">
        <v>248</v>
      </c>
      <c r="H45" s="153">
        <v>55000</v>
      </c>
      <c r="I45" s="153">
        <v>55000</v>
      </c>
      <c r="J45" s="153"/>
      <c r="K45" s="153"/>
      <c r="L45" s="153">
        <v>55000</v>
      </c>
      <c r="M45" s="152"/>
      <c r="N45" s="153"/>
      <c r="O45" s="153"/>
      <c r="P45" s="153"/>
      <c r="Q45" s="153"/>
      <c r="R45" s="153"/>
      <c r="S45" s="153"/>
      <c r="T45" s="153"/>
      <c r="U45" s="153"/>
      <c r="V45" s="153"/>
      <c r="W45" s="153"/>
    </row>
    <row r="46" ht="53.25" customHeight="1" outlineLevel="1" spans="1:23">
      <c r="A46" s="152" t="s">
        <v>46</v>
      </c>
      <c r="B46" s="152" t="s">
        <v>259</v>
      </c>
      <c r="C46" s="152" t="s">
        <v>260</v>
      </c>
      <c r="D46" s="152" t="s">
        <v>90</v>
      </c>
      <c r="E46" s="152" t="s">
        <v>91</v>
      </c>
      <c r="F46" s="152" t="s">
        <v>261</v>
      </c>
      <c r="G46" s="152" t="s">
        <v>262</v>
      </c>
      <c r="H46" s="153">
        <v>1552200</v>
      </c>
      <c r="I46" s="153">
        <v>1552200</v>
      </c>
      <c r="J46" s="153"/>
      <c r="K46" s="153"/>
      <c r="L46" s="153">
        <v>1552200</v>
      </c>
      <c r="M46" s="152"/>
      <c r="N46" s="153"/>
      <c r="O46" s="153"/>
      <c r="P46" s="153"/>
      <c r="Q46" s="153"/>
      <c r="R46" s="153"/>
      <c r="S46" s="153"/>
      <c r="T46" s="153"/>
      <c r="U46" s="153"/>
      <c r="V46" s="153"/>
      <c r="W46" s="153"/>
    </row>
    <row r="47" ht="53.25" customHeight="1" outlineLevel="1" spans="1:23">
      <c r="A47" s="152" t="s">
        <v>46</v>
      </c>
      <c r="B47" s="152" t="s">
        <v>263</v>
      </c>
      <c r="C47" s="152" t="s">
        <v>264</v>
      </c>
      <c r="D47" s="152" t="s">
        <v>78</v>
      </c>
      <c r="E47" s="152" t="s">
        <v>79</v>
      </c>
      <c r="F47" s="152" t="s">
        <v>265</v>
      </c>
      <c r="G47" s="152" t="s">
        <v>266</v>
      </c>
      <c r="H47" s="153">
        <v>13680</v>
      </c>
      <c r="I47" s="153">
        <v>13680</v>
      </c>
      <c r="J47" s="153"/>
      <c r="K47" s="153"/>
      <c r="L47" s="153">
        <v>13680</v>
      </c>
      <c r="M47" s="152"/>
      <c r="N47" s="153"/>
      <c r="O47" s="153"/>
      <c r="P47" s="153"/>
      <c r="Q47" s="153"/>
      <c r="R47" s="153"/>
      <c r="S47" s="153"/>
      <c r="T47" s="153"/>
      <c r="U47" s="153"/>
      <c r="V47" s="153"/>
      <c r="W47" s="153"/>
    </row>
    <row r="48" ht="53.25" customHeight="1" outlineLevel="1" spans="1:23">
      <c r="A48" s="152" t="s">
        <v>46</v>
      </c>
      <c r="B48" s="152" t="s">
        <v>267</v>
      </c>
      <c r="C48" s="152" t="s">
        <v>268</v>
      </c>
      <c r="D48" s="152" t="s">
        <v>78</v>
      </c>
      <c r="E48" s="152" t="s">
        <v>79</v>
      </c>
      <c r="F48" s="152" t="s">
        <v>220</v>
      </c>
      <c r="G48" s="152" t="s">
        <v>221</v>
      </c>
      <c r="H48" s="153">
        <v>25000</v>
      </c>
      <c r="I48" s="153">
        <v>25000</v>
      </c>
      <c r="J48" s="153"/>
      <c r="K48" s="153"/>
      <c r="L48" s="153">
        <v>25000</v>
      </c>
      <c r="M48" s="152"/>
      <c r="N48" s="153"/>
      <c r="O48" s="153"/>
      <c r="P48" s="153"/>
      <c r="Q48" s="153"/>
      <c r="R48" s="153"/>
      <c r="S48" s="153"/>
      <c r="T48" s="153"/>
      <c r="U48" s="153"/>
      <c r="V48" s="153"/>
      <c r="W48" s="153"/>
    </row>
    <row r="49" ht="53.25" customHeight="1" outlineLevel="1" spans="1:23">
      <c r="A49" s="152" t="s">
        <v>46</v>
      </c>
      <c r="B49" s="152" t="s">
        <v>269</v>
      </c>
      <c r="C49" s="152" t="s">
        <v>270</v>
      </c>
      <c r="D49" s="152" t="s">
        <v>78</v>
      </c>
      <c r="E49" s="152" t="s">
        <v>79</v>
      </c>
      <c r="F49" s="152" t="s">
        <v>220</v>
      </c>
      <c r="G49" s="152" t="s">
        <v>221</v>
      </c>
      <c r="H49" s="153">
        <v>44200</v>
      </c>
      <c r="I49" s="153">
        <v>44200</v>
      </c>
      <c r="J49" s="153"/>
      <c r="K49" s="153"/>
      <c r="L49" s="153">
        <v>44200</v>
      </c>
      <c r="M49" s="152"/>
      <c r="N49" s="153"/>
      <c r="O49" s="153"/>
      <c r="P49" s="153"/>
      <c r="Q49" s="153"/>
      <c r="R49" s="153"/>
      <c r="S49" s="153"/>
      <c r="T49" s="153"/>
      <c r="U49" s="153"/>
      <c r="V49" s="153"/>
      <c r="W49" s="153"/>
    </row>
    <row r="50" ht="53.25" customHeight="1" outlineLevel="1" spans="1:23">
      <c r="A50" s="152" t="s">
        <v>46</v>
      </c>
      <c r="B50" s="152" t="s">
        <v>271</v>
      </c>
      <c r="C50" s="152" t="s">
        <v>272</v>
      </c>
      <c r="D50" s="152" t="s">
        <v>92</v>
      </c>
      <c r="E50" s="152" t="s">
        <v>93</v>
      </c>
      <c r="F50" s="152" t="s">
        <v>265</v>
      </c>
      <c r="G50" s="152" t="s">
        <v>266</v>
      </c>
      <c r="H50" s="153">
        <v>922680</v>
      </c>
      <c r="I50" s="153">
        <v>922680</v>
      </c>
      <c r="J50" s="153"/>
      <c r="K50" s="153"/>
      <c r="L50" s="153">
        <v>922680</v>
      </c>
      <c r="M50" s="152"/>
      <c r="N50" s="153"/>
      <c r="O50" s="153"/>
      <c r="P50" s="153"/>
      <c r="Q50" s="153"/>
      <c r="R50" s="153"/>
      <c r="S50" s="153"/>
      <c r="T50" s="153"/>
      <c r="U50" s="153"/>
      <c r="V50" s="153"/>
      <c r="W50" s="153"/>
    </row>
    <row r="51" ht="53.25" customHeight="1" outlineLevel="1" spans="1:23">
      <c r="A51" s="152" t="s">
        <v>46</v>
      </c>
      <c r="B51" s="152" t="s">
        <v>273</v>
      </c>
      <c r="C51" s="152" t="s">
        <v>274</v>
      </c>
      <c r="D51" s="152" t="s">
        <v>101</v>
      </c>
      <c r="E51" s="152" t="s">
        <v>102</v>
      </c>
      <c r="F51" s="152" t="s">
        <v>275</v>
      </c>
      <c r="G51" s="152" t="s">
        <v>276</v>
      </c>
      <c r="H51" s="153">
        <v>173227</v>
      </c>
      <c r="I51" s="153">
        <v>173227</v>
      </c>
      <c r="J51" s="153"/>
      <c r="K51" s="153"/>
      <c r="L51" s="153">
        <v>173227</v>
      </c>
      <c r="M51" s="152"/>
      <c r="N51" s="153"/>
      <c r="O51" s="153"/>
      <c r="P51" s="153"/>
      <c r="Q51" s="153"/>
      <c r="R51" s="153"/>
      <c r="S51" s="153"/>
      <c r="T51" s="153"/>
      <c r="U51" s="153"/>
      <c r="V51" s="153"/>
      <c r="W51" s="153"/>
    </row>
    <row r="52" ht="30.75" customHeight="1" spans="1:23">
      <c r="A52" s="159" t="s">
        <v>30</v>
      </c>
      <c r="B52" s="159"/>
      <c r="C52" s="159"/>
      <c r="D52" s="159"/>
      <c r="E52" s="159"/>
      <c r="F52" s="159"/>
      <c r="G52" s="159"/>
      <c r="H52" s="153">
        <v>53095629.11</v>
      </c>
      <c r="I52" s="153">
        <v>53095629.11</v>
      </c>
      <c r="J52" s="153"/>
      <c r="K52" s="153"/>
      <c r="L52" s="153">
        <v>53095629.11</v>
      </c>
      <c r="M52" s="153"/>
      <c r="N52" s="153"/>
      <c r="O52" s="153"/>
      <c r="P52" s="153"/>
      <c r="Q52" s="153"/>
      <c r="R52" s="153"/>
      <c r="S52" s="153"/>
      <c r="T52" s="153"/>
      <c r="U52" s="153"/>
      <c r="V52" s="153"/>
      <c r="W52" s="153"/>
    </row>
  </sheetData>
  <mergeCells count="32">
    <mergeCell ref="T1:W1"/>
    <mergeCell ref="A2:W2"/>
    <mergeCell ref="A3:G3"/>
    <mergeCell ref="T3:W3"/>
    <mergeCell ref="H4:W4"/>
    <mergeCell ref="I5:M5"/>
    <mergeCell ref="N5:P5"/>
    <mergeCell ref="R5:W5"/>
    <mergeCell ref="A52:G5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6"/>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8" t="s">
        <v>277</v>
      </c>
      <c r="B1" s="148"/>
      <c r="C1" s="148"/>
      <c r="D1" s="148"/>
      <c r="E1" s="148"/>
      <c r="F1" s="148"/>
      <c r="G1" s="148"/>
      <c r="H1" s="148"/>
      <c r="I1" s="148"/>
      <c r="J1" s="148"/>
      <c r="K1" s="148"/>
      <c r="L1" s="148"/>
      <c r="M1" s="148"/>
      <c r="N1" s="148"/>
      <c r="O1" s="148"/>
      <c r="P1" s="148"/>
      <c r="Q1" s="148"/>
      <c r="R1" s="148"/>
      <c r="S1" s="148"/>
      <c r="T1" s="148"/>
      <c r="U1" s="148"/>
      <c r="V1" s="148"/>
      <c r="W1" s="148"/>
    </row>
    <row r="2" ht="26.25" customHeight="1" spans="1:23">
      <c r="A2" s="145" t="str">
        <f>"2026"&amp;"年部门项目支出预算表"</f>
        <v>2026年部门项目支出预算表</v>
      </c>
      <c r="B2" s="145"/>
      <c r="C2" s="145" t="s">
        <v>59</v>
      </c>
      <c r="D2" s="145"/>
      <c r="E2" s="145"/>
      <c r="F2" s="145"/>
      <c r="G2" s="145"/>
      <c r="H2" s="145"/>
      <c r="I2" s="145"/>
      <c r="J2" s="145"/>
      <c r="K2" s="145"/>
      <c r="L2" s="145"/>
      <c r="M2" s="145"/>
      <c r="N2" s="145"/>
      <c r="O2" s="145"/>
      <c r="P2" s="145"/>
      <c r="Q2" s="145"/>
      <c r="R2" s="145"/>
      <c r="S2" s="145"/>
      <c r="T2" s="145"/>
      <c r="U2" s="145"/>
      <c r="V2" s="145"/>
      <c r="W2" s="145"/>
    </row>
    <row r="3" ht="18.75" customHeight="1" spans="1:23">
      <c r="A3" s="149" t="str">
        <f>"单位名称："&amp;"梁河县公安局"</f>
        <v>单位名称：梁河县公安局</v>
      </c>
      <c r="B3" s="149"/>
      <c r="C3" s="149"/>
      <c r="D3" s="149"/>
      <c r="E3" s="149"/>
      <c r="F3" s="149"/>
      <c r="G3" s="149"/>
      <c r="H3" s="150"/>
      <c r="I3" s="150"/>
      <c r="J3" s="150"/>
      <c r="K3" s="150"/>
      <c r="L3" s="150"/>
      <c r="M3" s="150"/>
      <c r="N3" s="150"/>
      <c r="O3" s="150"/>
      <c r="P3" s="150"/>
      <c r="Q3" s="150"/>
      <c r="R3" s="150"/>
      <c r="S3" s="150"/>
      <c r="T3" s="150"/>
      <c r="U3" s="150"/>
      <c r="V3" s="148" t="s">
        <v>27</v>
      </c>
      <c r="W3" s="148"/>
    </row>
    <row r="4" ht="26.25" customHeight="1" spans="1:23">
      <c r="A4" s="151" t="s">
        <v>278</v>
      </c>
      <c r="B4" s="151" t="s">
        <v>155</v>
      </c>
      <c r="C4" s="151" t="s">
        <v>156</v>
      </c>
      <c r="D4" s="151" t="s">
        <v>279</v>
      </c>
      <c r="E4" s="151" t="s">
        <v>157</v>
      </c>
      <c r="F4" s="151" t="s">
        <v>158</v>
      </c>
      <c r="G4" s="151" t="s">
        <v>280</v>
      </c>
      <c r="H4" s="151" t="s">
        <v>281</v>
      </c>
      <c r="I4" s="151" t="s">
        <v>30</v>
      </c>
      <c r="J4" s="151" t="s">
        <v>282</v>
      </c>
      <c r="K4" s="151"/>
      <c r="L4" s="151"/>
      <c r="M4" s="151"/>
      <c r="N4" s="151" t="s">
        <v>167</v>
      </c>
      <c r="O4" s="151"/>
      <c r="P4" s="151"/>
      <c r="Q4" s="151" t="s">
        <v>37</v>
      </c>
      <c r="R4" s="151" t="s">
        <v>51</v>
      </c>
      <c r="S4" s="151"/>
      <c r="T4" s="151"/>
      <c r="U4" s="151"/>
      <c r="V4" s="151"/>
      <c r="W4" s="151"/>
    </row>
    <row r="5" ht="26.25" customHeight="1" spans="1:23">
      <c r="A5" s="151"/>
      <c r="B5" s="151"/>
      <c r="C5" s="151"/>
      <c r="D5" s="151"/>
      <c r="E5" s="151"/>
      <c r="F5" s="151"/>
      <c r="G5" s="151"/>
      <c r="H5" s="151"/>
      <c r="I5" s="151"/>
      <c r="J5" s="151" t="s">
        <v>34</v>
      </c>
      <c r="K5" s="151"/>
      <c r="L5" s="151" t="s">
        <v>35</v>
      </c>
      <c r="M5" s="151" t="s">
        <v>36</v>
      </c>
      <c r="N5" s="151" t="s">
        <v>34</v>
      </c>
      <c r="O5" s="151" t="s">
        <v>35</v>
      </c>
      <c r="P5" s="151" t="s">
        <v>36</v>
      </c>
      <c r="Q5" s="151"/>
      <c r="R5" s="151" t="s">
        <v>33</v>
      </c>
      <c r="S5" s="151" t="s">
        <v>40</v>
      </c>
      <c r="T5" s="151" t="s">
        <v>41</v>
      </c>
      <c r="U5" s="151" t="s">
        <v>42</v>
      </c>
      <c r="V5" s="151" t="s">
        <v>43</v>
      </c>
      <c r="W5" s="151" t="s">
        <v>44</v>
      </c>
    </row>
    <row r="6" ht="26.25" customHeight="1" spans="1:23">
      <c r="A6" s="151"/>
      <c r="B6" s="151"/>
      <c r="C6" s="151"/>
      <c r="D6" s="151"/>
      <c r="E6" s="151"/>
      <c r="F6" s="151"/>
      <c r="G6" s="151"/>
      <c r="H6" s="151"/>
      <c r="I6" s="151"/>
      <c r="J6" s="151" t="s">
        <v>33</v>
      </c>
      <c r="K6" s="151" t="s">
        <v>283</v>
      </c>
      <c r="L6" s="151"/>
      <c r="M6" s="151"/>
      <c r="N6" s="151"/>
      <c r="O6" s="151"/>
      <c r="P6" s="151"/>
      <c r="Q6" s="151"/>
      <c r="R6" s="151"/>
      <c r="S6" s="151"/>
      <c r="T6" s="151"/>
      <c r="U6" s="151"/>
      <c r="V6" s="151"/>
      <c r="W6" s="151"/>
    </row>
    <row r="7" ht="18.75" customHeight="1" spans="1:23">
      <c r="A7" s="151" t="s">
        <v>59</v>
      </c>
      <c r="B7" s="151" t="s">
        <v>60</v>
      </c>
      <c r="C7" s="151" t="s">
        <v>61</v>
      </c>
      <c r="D7" s="151" t="s">
        <v>62</v>
      </c>
      <c r="E7" s="151" t="s">
        <v>63</v>
      </c>
      <c r="F7" s="151" t="s">
        <v>64</v>
      </c>
      <c r="G7" s="151" t="s">
        <v>65</v>
      </c>
      <c r="H7" s="151" t="s">
        <v>66</v>
      </c>
      <c r="I7" s="151" t="s">
        <v>67</v>
      </c>
      <c r="J7" s="151" t="s">
        <v>68</v>
      </c>
      <c r="K7" s="151" t="s">
        <v>69</v>
      </c>
      <c r="L7" s="151" t="s">
        <v>70</v>
      </c>
      <c r="M7" s="151" t="s">
        <v>71</v>
      </c>
      <c r="N7" s="151" t="s">
        <v>72</v>
      </c>
      <c r="O7" s="151" t="s">
        <v>73</v>
      </c>
      <c r="P7" s="151" t="s">
        <v>169</v>
      </c>
      <c r="Q7" s="151" t="s">
        <v>170</v>
      </c>
      <c r="R7" s="151" t="s">
        <v>171</v>
      </c>
      <c r="S7" s="151" t="s">
        <v>172</v>
      </c>
      <c r="T7" s="151" t="s">
        <v>173</v>
      </c>
      <c r="U7" s="151" t="s">
        <v>174</v>
      </c>
      <c r="V7" s="151" t="s">
        <v>175</v>
      </c>
      <c r="W7" s="151" t="s">
        <v>176</v>
      </c>
    </row>
    <row r="8" ht="52.5" customHeight="1" spans="1:23">
      <c r="A8" s="152"/>
      <c r="B8" s="152"/>
      <c r="C8" s="152" t="s">
        <v>284</v>
      </c>
      <c r="D8" s="152"/>
      <c r="E8" s="152"/>
      <c r="F8" s="152"/>
      <c r="G8" s="152"/>
      <c r="H8" s="152"/>
      <c r="I8" s="153">
        <v>60000</v>
      </c>
      <c r="J8" s="153"/>
      <c r="K8" s="153"/>
      <c r="L8" s="153"/>
      <c r="M8" s="153"/>
      <c r="N8" s="153"/>
      <c r="O8" s="153"/>
      <c r="P8" s="153"/>
      <c r="Q8" s="153"/>
      <c r="R8" s="153">
        <v>60000</v>
      </c>
      <c r="S8" s="153"/>
      <c r="T8" s="153"/>
      <c r="U8" s="153"/>
      <c r="V8" s="153"/>
      <c r="W8" s="153">
        <v>60000</v>
      </c>
    </row>
    <row r="9" ht="52.5" customHeight="1" outlineLevel="1" spans="1:23">
      <c r="A9" s="152" t="s">
        <v>285</v>
      </c>
      <c r="B9" s="152" t="s">
        <v>286</v>
      </c>
      <c r="C9" s="152" t="s">
        <v>284</v>
      </c>
      <c r="D9" s="152" t="s">
        <v>46</v>
      </c>
      <c r="E9" s="152" t="s">
        <v>90</v>
      </c>
      <c r="F9" s="152" t="s">
        <v>91</v>
      </c>
      <c r="G9" s="152" t="s">
        <v>226</v>
      </c>
      <c r="H9" s="152" t="s">
        <v>227</v>
      </c>
      <c r="I9" s="153">
        <v>60000</v>
      </c>
      <c r="J9" s="153"/>
      <c r="K9" s="153"/>
      <c r="L9" s="153"/>
      <c r="M9" s="153"/>
      <c r="N9" s="153"/>
      <c r="O9" s="153"/>
      <c r="P9" s="153"/>
      <c r="Q9" s="153"/>
      <c r="R9" s="153">
        <v>60000</v>
      </c>
      <c r="S9" s="153"/>
      <c r="T9" s="153"/>
      <c r="U9" s="153"/>
      <c r="V9" s="153"/>
      <c r="W9" s="153">
        <v>60000</v>
      </c>
    </row>
    <row r="10" ht="52.5" customHeight="1" spans="1:23">
      <c r="A10" s="152"/>
      <c r="B10" s="152"/>
      <c r="C10" s="152" t="s">
        <v>287</v>
      </c>
      <c r="D10" s="152"/>
      <c r="E10" s="152"/>
      <c r="F10" s="152"/>
      <c r="G10" s="152"/>
      <c r="H10" s="152"/>
      <c r="I10" s="153">
        <v>394000</v>
      </c>
      <c r="J10" s="153"/>
      <c r="K10" s="153"/>
      <c r="L10" s="153"/>
      <c r="M10" s="153"/>
      <c r="N10" s="152"/>
      <c r="O10" s="152"/>
      <c r="P10" s="152"/>
      <c r="Q10" s="153"/>
      <c r="R10" s="153">
        <v>394000</v>
      </c>
      <c r="S10" s="153"/>
      <c r="T10" s="153"/>
      <c r="U10" s="153"/>
      <c r="V10" s="153"/>
      <c r="W10" s="153">
        <v>394000</v>
      </c>
    </row>
    <row r="11" ht="52.5" customHeight="1" outlineLevel="1" spans="1:23">
      <c r="A11" s="152" t="s">
        <v>288</v>
      </c>
      <c r="B11" s="152" t="s">
        <v>289</v>
      </c>
      <c r="C11" s="152" t="s">
        <v>287</v>
      </c>
      <c r="D11" s="152" t="s">
        <v>46</v>
      </c>
      <c r="E11" s="152" t="s">
        <v>90</v>
      </c>
      <c r="F11" s="152" t="s">
        <v>91</v>
      </c>
      <c r="G11" s="152" t="s">
        <v>220</v>
      </c>
      <c r="H11" s="152" t="s">
        <v>221</v>
      </c>
      <c r="I11" s="153">
        <v>100000</v>
      </c>
      <c r="J11" s="153"/>
      <c r="K11" s="153"/>
      <c r="L11" s="153"/>
      <c r="M11" s="153"/>
      <c r="N11" s="152"/>
      <c r="O11" s="152"/>
      <c r="P11" s="152"/>
      <c r="Q11" s="153"/>
      <c r="R11" s="153">
        <v>100000</v>
      </c>
      <c r="S11" s="153"/>
      <c r="T11" s="153"/>
      <c r="U11" s="153"/>
      <c r="V11" s="153"/>
      <c r="W11" s="153">
        <v>100000</v>
      </c>
    </row>
    <row r="12" ht="52.5" customHeight="1" outlineLevel="1" spans="1:23">
      <c r="A12" s="152" t="s">
        <v>288</v>
      </c>
      <c r="B12" s="152" t="s">
        <v>289</v>
      </c>
      <c r="C12" s="152" t="s">
        <v>287</v>
      </c>
      <c r="D12" s="152" t="s">
        <v>46</v>
      </c>
      <c r="E12" s="152" t="s">
        <v>90</v>
      </c>
      <c r="F12" s="152" t="s">
        <v>91</v>
      </c>
      <c r="G12" s="152" t="s">
        <v>236</v>
      </c>
      <c r="H12" s="152" t="s">
        <v>237</v>
      </c>
      <c r="I12" s="153">
        <v>30000</v>
      </c>
      <c r="J12" s="153"/>
      <c r="K12" s="153"/>
      <c r="L12" s="153"/>
      <c r="M12" s="153"/>
      <c r="N12" s="152"/>
      <c r="O12" s="152"/>
      <c r="P12" s="152"/>
      <c r="Q12" s="153"/>
      <c r="R12" s="153">
        <v>30000</v>
      </c>
      <c r="S12" s="153"/>
      <c r="T12" s="153"/>
      <c r="U12" s="153"/>
      <c r="V12" s="153"/>
      <c r="W12" s="153">
        <v>30000</v>
      </c>
    </row>
    <row r="13" ht="52.5" customHeight="1" outlineLevel="1" spans="1:23">
      <c r="A13" s="152" t="s">
        <v>288</v>
      </c>
      <c r="B13" s="152" t="s">
        <v>289</v>
      </c>
      <c r="C13" s="152" t="s">
        <v>287</v>
      </c>
      <c r="D13" s="152" t="s">
        <v>46</v>
      </c>
      <c r="E13" s="152" t="s">
        <v>90</v>
      </c>
      <c r="F13" s="152" t="s">
        <v>91</v>
      </c>
      <c r="G13" s="152" t="s">
        <v>290</v>
      </c>
      <c r="H13" s="152" t="s">
        <v>291</v>
      </c>
      <c r="I13" s="153">
        <v>100000</v>
      </c>
      <c r="J13" s="153"/>
      <c r="K13" s="153"/>
      <c r="L13" s="153"/>
      <c r="M13" s="153"/>
      <c r="N13" s="152"/>
      <c r="O13" s="152"/>
      <c r="P13" s="152"/>
      <c r="Q13" s="153"/>
      <c r="R13" s="153">
        <v>100000</v>
      </c>
      <c r="S13" s="153"/>
      <c r="T13" s="153"/>
      <c r="U13" s="153"/>
      <c r="V13" s="153"/>
      <c r="W13" s="153">
        <v>100000</v>
      </c>
    </row>
    <row r="14" ht="52.5" customHeight="1" outlineLevel="1" spans="1:23">
      <c r="A14" s="152" t="s">
        <v>288</v>
      </c>
      <c r="B14" s="152" t="s">
        <v>289</v>
      </c>
      <c r="C14" s="152" t="s">
        <v>287</v>
      </c>
      <c r="D14" s="152" t="s">
        <v>46</v>
      </c>
      <c r="E14" s="152" t="s">
        <v>96</v>
      </c>
      <c r="F14" s="152" t="s">
        <v>91</v>
      </c>
      <c r="G14" s="152" t="s">
        <v>226</v>
      </c>
      <c r="H14" s="152" t="s">
        <v>227</v>
      </c>
      <c r="I14" s="153">
        <v>164000</v>
      </c>
      <c r="J14" s="153"/>
      <c r="K14" s="153"/>
      <c r="L14" s="153"/>
      <c r="M14" s="153"/>
      <c r="N14" s="152"/>
      <c r="O14" s="152"/>
      <c r="P14" s="152"/>
      <c r="Q14" s="153"/>
      <c r="R14" s="153">
        <v>164000</v>
      </c>
      <c r="S14" s="153"/>
      <c r="T14" s="153"/>
      <c r="U14" s="153"/>
      <c r="V14" s="153"/>
      <c r="W14" s="153">
        <v>164000</v>
      </c>
    </row>
    <row r="15" ht="52.5" customHeight="1" spans="1:23">
      <c r="A15" s="152"/>
      <c r="B15" s="152"/>
      <c r="C15" s="152" t="s">
        <v>292</v>
      </c>
      <c r="D15" s="152"/>
      <c r="E15" s="152"/>
      <c r="F15" s="152"/>
      <c r="G15" s="152"/>
      <c r="H15" s="152"/>
      <c r="I15" s="153">
        <v>963000</v>
      </c>
      <c r="J15" s="153"/>
      <c r="K15" s="153"/>
      <c r="L15" s="153"/>
      <c r="M15" s="153"/>
      <c r="N15" s="152"/>
      <c r="O15" s="152"/>
      <c r="P15" s="152"/>
      <c r="Q15" s="153"/>
      <c r="R15" s="153">
        <v>963000</v>
      </c>
      <c r="S15" s="153"/>
      <c r="T15" s="153"/>
      <c r="U15" s="153"/>
      <c r="V15" s="153"/>
      <c r="W15" s="153">
        <v>963000</v>
      </c>
    </row>
    <row r="16" ht="52.5" customHeight="1" outlineLevel="1" spans="1:23">
      <c r="A16" s="152" t="s">
        <v>285</v>
      </c>
      <c r="B16" s="152" t="s">
        <v>293</v>
      </c>
      <c r="C16" s="152" t="s">
        <v>292</v>
      </c>
      <c r="D16" s="152" t="s">
        <v>46</v>
      </c>
      <c r="E16" s="152" t="s">
        <v>90</v>
      </c>
      <c r="F16" s="152" t="s">
        <v>91</v>
      </c>
      <c r="G16" s="152" t="s">
        <v>220</v>
      </c>
      <c r="H16" s="152" t="s">
        <v>221</v>
      </c>
      <c r="I16" s="153">
        <v>283000</v>
      </c>
      <c r="J16" s="153"/>
      <c r="K16" s="153"/>
      <c r="L16" s="153"/>
      <c r="M16" s="153"/>
      <c r="N16" s="152"/>
      <c r="O16" s="152"/>
      <c r="P16" s="152"/>
      <c r="Q16" s="153"/>
      <c r="R16" s="153">
        <v>283000</v>
      </c>
      <c r="S16" s="153"/>
      <c r="T16" s="153"/>
      <c r="U16" s="153"/>
      <c r="V16" s="153"/>
      <c r="W16" s="153">
        <v>283000</v>
      </c>
    </row>
    <row r="17" ht="52.5" customHeight="1" outlineLevel="1" spans="1:23">
      <c r="A17" s="152" t="s">
        <v>285</v>
      </c>
      <c r="B17" s="152" t="s">
        <v>293</v>
      </c>
      <c r="C17" s="152" t="s">
        <v>292</v>
      </c>
      <c r="D17" s="152" t="s">
        <v>46</v>
      </c>
      <c r="E17" s="152" t="s">
        <v>90</v>
      </c>
      <c r="F17" s="152" t="s">
        <v>91</v>
      </c>
      <c r="G17" s="152" t="s">
        <v>228</v>
      </c>
      <c r="H17" s="152" t="s">
        <v>229</v>
      </c>
      <c r="I17" s="153">
        <v>300000</v>
      </c>
      <c r="J17" s="153"/>
      <c r="K17" s="153"/>
      <c r="L17" s="153"/>
      <c r="M17" s="153"/>
      <c r="N17" s="152"/>
      <c r="O17" s="152"/>
      <c r="P17" s="152"/>
      <c r="Q17" s="153"/>
      <c r="R17" s="153">
        <v>300000</v>
      </c>
      <c r="S17" s="153"/>
      <c r="T17" s="153"/>
      <c r="U17" s="153"/>
      <c r="V17" s="153"/>
      <c r="W17" s="153">
        <v>300000</v>
      </c>
    </row>
    <row r="18" ht="52.5" customHeight="1" outlineLevel="1" spans="1:23">
      <c r="A18" s="152" t="s">
        <v>285</v>
      </c>
      <c r="B18" s="152" t="s">
        <v>293</v>
      </c>
      <c r="C18" s="152" t="s">
        <v>292</v>
      </c>
      <c r="D18" s="152" t="s">
        <v>46</v>
      </c>
      <c r="E18" s="152" t="s">
        <v>90</v>
      </c>
      <c r="F18" s="152" t="s">
        <v>91</v>
      </c>
      <c r="G18" s="152" t="s">
        <v>294</v>
      </c>
      <c r="H18" s="152" t="s">
        <v>295</v>
      </c>
      <c r="I18" s="153">
        <v>30000</v>
      </c>
      <c r="J18" s="153"/>
      <c r="K18" s="153"/>
      <c r="L18" s="153"/>
      <c r="M18" s="153"/>
      <c r="N18" s="152"/>
      <c r="O18" s="152"/>
      <c r="P18" s="152"/>
      <c r="Q18" s="153"/>
      <c r="R18" s="153">
        <v>30000</v>
      </c>
      <c r="S18" s="153"/>
      <c r="T18" s="153"/>
      <c r="U18" s="153"/>
      <c r="V18" s="153"/>
      <c r="W18" s="153">
        <v>30000</v>
      </c>
    </row>
    <row r="19" ht="52.5" customHeight="1" outlineLevel="1" spans="1:23">
      <c r="A19" s="152" t="s">
        <v>285</v>
      </c>
      <c r="B19" s="152" t="s">
        <v>293</v>
      </c>
      <c r="C19" s="152" t="s">
        <v>292</v>
      </c>
      <c r="D19" s="152" t="s">
        <v>46</v>
      </c>
      <c r="E19" s="152" t="s">
        <v>90</v>
      </c>
      <c r="F19" s="152" t="s">
        <v>91</v>
      </c>
      <c r="G19" s="152" t="s">
        <v>296</v>
      </c>
      <c r="H19" s="152" t="s">
        <v>297</v>
      </c>
      <c r="I19" s="153">
        <v>50000</v>
      </c>
      <c r="J19" s="153"/>
      <c r="K19" s="153"/>
      <c r="L19" s="153"/>
      <c r="M19" s="153"/>
      <c r="N19" s="152"/>
      <c r="O19" s="152"/>
      <c r="P19" s="152"/>
      <c r="Q19" s="153"/>
      <c r="R19" s="153">
        <v>50000</v>
      </c>
      <c r="S19" s="153"/>
      <c r="T19" s="153"/>
      <c r="U19" s="153"/>
      <c r="V19" s="153"/>
      <c r="W19" s="153">
        <v>50000</v>
      </c>
    </row>
    <row r="20" ht="52.5" customHeight="1" outlineLevel="1" spans="1:23">
      <c r="A20" s="152" t="s">
        <v>285</v>
      </c>
      <c r="B20" s="152" t="s">
        <v>293</v>
      </c>
      <c r="C20" s="152" t="s">
        <v>292</v>
      </c>
      <c r="D20" s="152" t="s">
        <v>46</v>
      </c>
      <c r="E20" s="152" t="s">
        <v>90</v>
      </c>
      <c r="F20" s="152" t="s">
        <v>91</v>
      </c>
      <c r="G20" s="152" t="s">
        <v>261</v>
      </c>
      <c r="H20" s="152" t="s">
        <v>262</v>
      </c>
      <c r="I20" s="153">
        <v>200000</v>
      </c>
      <c r="J20" s="153"/>
      <c r="K20" s="153"/>
      <c r="L20" s="153"/>
      <c r="M20" s="153"/>
      <c r="N20" s="152"/>
      <c r="O20" s="152"/>
      <c r="P20" s="152"/>
      <c r="Q20" s="153"/>
      <c r="R20" s="153">
        <v>200000</v>
      </c>
      <c r="S20" s="153"/>
      <c r="T20" s="153"/>
      <c r="U20" s="153"/>
      <c r="V20" s="153"/>
      <c r="W20" s="153">
        <v>200000</v>
      </c>
    </row>
    <row r="21" ht="52.5" customHeight="1" outlineLevel="1" spans="1:23">
      <c r="A21" s="152" t="s">
        <v>285</v>
      </c>
      <c r="B21" s="152" t="s">
        <v>293</v>
      </c>
      <c r="C21" s="152" t="s">
        <v>292</v>
      </c>
      <c r="D21" s="152" t="s">
        <v>46</v>
      </c>
      <c r="E21" s="152" t="s">
        <v>90</v>
      </c>
      <c r="F21" s="152" t="s">
        <v>91</v>
      </c>
      <c r="G21" s="152" t="s">
        <v>226</v>
      </c>
      <c r="H21" s="152" t="s">
        <v>227</v>
      </c>
      <c r="I21" s="153">
        <v>100000</v>
      </c>
      <c r="J21" s="153"/>
      <c r="K21" s="153"/>
      <c r="L21" s="153"/>
      <c r="M21" s="153"/>
      <c r="N21" s="152"/>
      <c r="O21" s="152"/>
      <c r="P21" s="152"/>
      <c r="Q21" s="153"/>
      <c r="R21" s="153">
        <v>100000</v>
      </c>
      <c r="S21" s="153"/>
      <c r="T21" s="153"/>
      <c r="U21" s="153"/>
      <c r="V21" s="153"/>
      <c r="W21" s="153">
        <v>100000</v>
      </c>
    </row>
    <row r="22" ht="52.5" customHeight="1" spans="1:23">
      <c r="A22" s="152"/>
      <c r="B22" s="152"/>
      <c r="C22" s="152" t="s">
        <v>298</v>
      </c>
      <c r="D22" s="152"/>
      <c r="E22" s="152"/>
      <c r="F22" s="152"/>
      <c r="G22" s="152"/>
      <c r="H22" s="152"/>
      <c r="I22" s="153">
        <v>150000</v>
      </c>
      <c r="J22" s="153"/>
      <c r="K22" s="153"/>
      <c r="L22" s="153"/>
      <c r="M22" s="153"/>
      <c r="N22" s="152"/>
      <c r="O22" s="152"/>
      <c r="P22" s="152"/>
      <c r="Q22" s="153"/>
      <c r="R22" s="153">
        <v>150000</v>
      </c>
      <c r="S22" s="153"/>
      <c r="T22" s="153"/>
      <c r="U22" s="153"/>
      <c r="V22" s="153"/>
      <c r="W22" s="153">
        <v>150000</v>
      </c>
    </row>
    <row r="23" ht="52.5" customHeight="1" outlineLevel="1" spans="1:23">
      <c r="A23" s="152" t="s">
        <v>285</v>
      </c>
      <c r="B23" s="152" t="s">
        <v>299</v>
      </c>
      <c r="C23" s="152" t="s">
        <v>298</v>
      </c>
      <c r="D23" s="152" t="s">
        <v>46</v>
      </c>
      <c r="E23" s="152" t="s">
        <v>90</v>
      </c>
      <c r="F23" s="152" t="s">
        <v>91</v>
      </c>
      <c r="G23" s="152" t="s">
        <v>228</v>
      </c>
      <c r="H23" s="152" t="s">
        <v>229</v>
      </c>
      <c r="I23" s="153">
        <v>20000</v>
      </c>
      <c r="J23" s="153"/>
      <c r="K23" s="153"/>
      <c r="L23" s="153"/>
      <c r="M23" s="153"/>
      <c r="N23" s="152"/>
      <c r="O23" s="152"/>
      <c r="P23" s="152"/>
      <c r="Q23" s="153"/>
      <c r="R23" s="153">
        <v>20000</v>
      </c>
      <c r="S23" s="153"/>
      <c r="T23" s="153"/>
      <c r="U23" s="153"/>
      <c r="V23" s="153"/>
      <c r="W23" s="153">
        <v>20000</v>
      </c>
    </row>
    <row r="24" ht="52.5" customHeight="1" outlineLevel="1" spans="1:23">
      <c r="A24" s="152" t="s">
        <v>285</v>
      </c>
      <c r="B24" s="152" t="s">
        <v>299</v>
      </c>
      <c r="C24" s="152" t="s">
        <v>298</v>
      </c>
      <c r="D24" s="152" t="s">
        <v>46</v>
      </c>
      <c r="E24" s="152" t="s">
        <v>90</v>
      </c>
      <c r="F24" s="152" t="s">
        <v>91</v>
      </c>
      <c r="G24" s="152" t="s">
        <v>290</v>
      </c>
      <c r="H24" s="152" t="s">
        <v>291</v>
      </c>
      <c r="I24" s="153">
        <v>50000</v>
      </c>
      <c r="J24" s="153"/>
      <c r="K24" s="153"/>
      <c r="L24" s="153"/>
      <c r="M24" s="153"/>
      <c r="N24" s="152"/>
      <c r="O24" s="152"/>
      <c r="P24" s="152"/>
      <c r="Q24" s="153"/>
      <c r="R24" s="153">
        <v>50000</v>
      </c>
      <c r="S24" s="153"/>
      <c r="T24" s="153"/>
      <c r="U24" s="153"/>
      <c r="V24" s="153"/>
      <c r="W24" s="153">
        <v>50000</v>
      </c>
    </row>
    <row r="25" ht="52.5" customHeight="1" outlineLevel="1" spans="1:23">
      <c r="A25" s="152" t="s">
        <v>285</v>
      </c>
      <c r="B25" s="152" t="s">
        <v>299</v>
      </c>
      <c r="C25" s="152" t="s">
        <v>298</v>
      </c>
      <c r="D25" s="152" t="s">
        <v>46</v>
      </c>
      <c r="E25" s="152" t="s">
        <v>90</v>
      </c>
      <c r="F25" s="152" t="s">
        <v>91</v>
      </c>
      <c r="G25" s="152" t="s">
        <v>296</v>
      </c>
      <c r="H25" s="152" t="s">
        <v>297</v>
      </c>
      <c r="I25" s="153">
        <v>20000</v>
      </c>
      <c r="J25" s="153"/>
      <c r="K25" s="153"/>
      <c r="L25" s="153"/>
      <c r="M25" s="153"/>
      <c r="N25" s="152"/>
      <c r="O25" s="152"/>
      <c r="P25" s="152"/>
      <c r="Q25" s="153"/>
      <c r="R25" s="153">
        <v>20000</v>
      </c>
      <c r="S25" s="153"/>
      <c r="T25" s="153"/>
      <c r="U25" s="153"/>
      <c r="V25" s="153"/>
      <c r="W25" s="153">
        <v>20000</v>
      </c>
    </row>
    <row r="26" ht="52.5" customHeight="1" outlineLevel="1" spans="1:23">
      <c r="A26" s="152" t="s">
        <v>285</v>
      </c>
      <c r="B26" s="152" t="s">
        <v>299</v>
      </c>
      <c r="C26" s="152" t="s">
        <v>298</v>
      </c>
      <c r="D26" s="152" t="s">
        <v>46</v>
      </c>
      <c r="E26" s="152" t="s">
        <v>90</v>
      </c>
      <c r="F26" s="152" t="s">
        <v>91</v>
      </c>
      <c r="G26" s="152" t="s">
        <v>261</v>
      </c>
      <c r="H26" s="152" t="s">
        <v>262</v>
      </c>
      <c r="I26" s="153">
        <v>20000</v>
      </c>
      <c r="J26" s="153"/>
      <c r="K26" s="153"/>
      <c r="L26" s="153"/>
      <c r="M26" s="153"/>
      <c r="N26" s="152"/>
      <c r="O26" s="152"/>
      <c r="P26" s="152"/>
      <c r="Q26" s="153"/>
      <c r="R26" s="153">
        <v>20000</v>
      </c>
      <c r="S26" s="153"/>
      <c r="T26" s="153"/>
      <c r="U26" s="153"/>
      <c r="V26" s="153"/>
      <c r="W26" s="153">
        <v>20000</v>
      </c>
    </row>
    <row r="27" ht="52.5" customHeight="1" outlineLevel="1" spans="1:23">
      <c r="A27" s="152" t="s">
        <v>285</v>
      </c>
      <c r="B27" s="152" t="s">
        <v>299</v>
      </c>
      <c r="C27" s="152" t="s">
        <v>298</v>
      </c>
      <c r="D27" s="152" t="s">
        <v>46</v>
      </c>
      <c r="E27" s="152" t="s">
        <v>90</v>
      </c>
      <c r="F27" s="152" t="s">
        <v>91</v>
      </c>
      <c r="G27" s="152" t="s">
        <v>226</v>
      </c>
      <c r="H27" s="152" t="s">
        <v>227</v>
      </c>
      <c r="I27" s="153">
        <v>40000</v>
      </c>
      <c r="J27" s="153"/>
      <c r="K27" s="153"/>
      <c r="L27" s="153"/>
      <c r="M27" s="153"/>
      <c r="N27" s="152"/>
      <c r="O27" s="152"/>
      <c r="P27" s="152"/>
      <c r="Q27" s="153"/>
      <c r="R27" s="153">
        <v>40000</v>
      </c>
      <c r="S27" s="153"/>
      <c r="T27" s="153"/>
      <c r="U27" s="153"/>
      <c r="V27" s="153"/>
      <c r="W27" s="153">
        <v>40000</v>
      </c>
    </row>
    <row r="28" ht="52.5" customHeight="1" spans="1:23">
      <c r="A28" s="152"/>
      <c r="B28" s="152"/>
      <c r="C28" s="152" t="s">
        <v>300</v>
      </c>
      <c r="D28" s="152"/>
      <c r="E28" s="152"/>
      <c r="F28" s="152"/>
      <c r="G28" s="152"/>
      <c r="H28" s="152"/>
      <c r="I28" s="153">
        <v>40000</v>
      </c>
      <c r="J28" s="153">
        <v>40000</v>
      </c>
      <c r="K28" s="153">
        <v>40000</v>
      </c>
      <c r="L28" s="153"/>
      <c r="M28" s="153"/>
      <c r="N28" s="152"/>
      <c r="O28" s="152"/>
      <c r="P28" s="152"/>
      <c r="Q28" s="153"/>
      <c r="R28" s="153"/>
      <c r="S28" s="153"/>
      <c r="T28" s="153"/>
      <c r="U28" s="153"/>
      <c r="V28" s="153"/>
      <c r="W28" s="153"/>
    </row>
    <row r="29" ht="52.5" customHeight="1" outlineLevel="1" spans="1:23">
      <c r="A29" s="152" t="s">
        <v>288</v>
      </c>
      <c r="B29" s="152" t="s">
        <v>301</v>
      </c>
      <c r="C29" s="152" t="s">
        <v>300</v>
      </c>
      <c r="D29" s="152" t="s">
        <v>46</v>
      </c>
      <c r="E29" s="152" t="s">
        <v>90</v>
      </c>
      <c r="F29" s="152" t="s">
        <v>91</v>
      </c>
      <c r="G29" s="152" t="s">
        <v>302</v>
      </c>
      <c r="H29" s="152" t="s">
        <v>303</v>
      </c>
      <c r="I29" s="153">
        <v>5000</v>
      </c>
      <c r="J29" s="153">
        <v>5000</v>
      </c>
      <c r="K29" s="153">
        <v>5000</v>
      </c>
      <c r="L29" s="153"/>
      <c r="M29" s="153"/>
      <c r="N29" s="152"/>
      <c r="O29" s="152"/>
      <c r="P29" s="152"/>
      <c r="Q29" s="153"/>
      <c r="R29" s="153"/>
      <c r="S29" s="153"/>
      <c r="T29" s="153"/>
      <c r="U29" s="153"/>
      <c r="V29" s="153"/>
      <c r="W29" s="153"/>
    </row>
    <row r="30" ht="52.5" customHeight="1" outlineLevel="1" spans="1:23">
      <c r="A30" s="152" t="s">
        <v>288</v>
      </c>
      <c r="B30" s="152" t="s">
        <v>301</v>
      </c>
      <c r="C30" s="152" t="s">
        <v>300</v>
      </c>
      <c r="D30" s="152" t="s">
        <v>46</v>
      </c>
      <c r="E30" s="152" t="s">
        <v>90</v>
      </c>
      <c r="F30" s="152" t="s">
        <v>91</v>
      </c>
      <c r="G30" s="152" t="s">
        <v>304</v>
      </c>
      <c r="H30" s="152" t="s">
        <v>305</v>
      </c>
      <c r="I30" s="153">
        <v>35000</v>
      </c>
      <c r="J30" s="153">
        <v>35000</v>
      </c>
      <c r="K30" s="153">
        <v>35000</v>
      </c>
      <c r="L30" s="153"/>
      <c r="M30" s="153"/>
      <c r="N30" s="152"/>
      <c r="O30" s="152"/>
      <c r="P30" s="152"/>
      <c r="Q30" s="153"/>
      <c r="R30" s="153"/>
      <c r="S30" s="153"/>
      <c r="T30" s="153"/>
      <c r="U30" s="153"/>
      <c r="V30" s="153"/>
      <c r="W30" s="153"/>
    </row>
    <row r="31" ht="52.5" customHeight="1" spans="1:23">
      <c r="A31" s="152"/>
      <c r="B31" s="152"/>
      <c r="C31" s="152" t="s">
        <v>306</v>
      </c>
      <c r="D31" s="152"/>
      <c r="E31" s="152"/>
      <c r="F31" s="152"/>
      <c r="G31" s="152"/>
      <c r="H31" s="152"/>
      <c r="I31" s="153">
        <v>200000</v>
      </c>
      <c r="J31" s="153">
        <v>200000</v>
      </c>
      <c r="K31" s="153">
        <v>200000</v>
      </c>
      <c r="L31" s="153"/>
      <c r="M31" s="153"/>
      <c r="N31" s="152"/>
      <c r="O31" s="152"/>
      <c r="P31" s="152"/>
      <c r="Q31" s="153"/>
      <c r="R31" s="153"/>
      <c r="S31" s="153"/>
      <c r="T31" s="153"/>
      <c r="U31" s="153"/>
      <c r="V31" s="153"/>
      <c r="W31" s="153"/>
    </row>
    <row r="32" ht="52.5" customHeight="1" outlineLevel="1" spans="1:23">
      <c r="A32" s="152" t="s">
        <v>288</v>
      </c>
      <c r="B32" s="152" t="s">
        <v>307</v>
      </c>
      <c r="C32" s="152" t="s">
        <v>306</v>
      </c>
      <c r="D32" s="152" t="s">
        <v>46</v>
      </c>
      <c r="E32" s="152" t="s">
        <v>90</v>
      </c>
      <c r="F32" s="152" t="s">
        <v>91</v>
      </c>
      <c r="G32" s="152" t="s">
        <v>228</v>
      </c>
      <c r="H32" s="152" t="s">
        <v>229</v>
      </c>
      <c r="I32" s="153">
        <v>30000</v>
      </c>
      <c r="J32" s="153">
        <v>30000</v>
      </c>
      <c r="K32" s="153">
        <v>30000</v>
      </c>
      <c r="L32" s="153"/>
      <c r="M32" s="153"/>
      <c r="N32" s="152"/>
      <c r="O32" s="152"/>
      <c r="P32" s="152"/>
      <c r="Q32" s="153"/>
      <c r="R32" s="153"/>
      <c r="S32" s="153"/>
      <c r="T32" s="153"/>
      <c r="U32" s="153"/>
      <c r="V32" s="153"/>
      <c r="W32" s="153"/>
    </row>
    <row r="33" ht="52.5" customHeight="1" outlineLevel="1" spans="1:23">
      <c r="A33" s="152" t="s">
        <v>288</v>
      </c>
      <c r="B33" s="152" t="s">
        <v>307</v>
      </c>
      <c r="C33" s="152" t="s">
        <v>306</v>
      </c>
      <c r="D33" s="152" t="s">
        <v>46</v>
      </c>
      <c r="E33" s="152" t="s">
        <v>90</v>
      </c>
      <c r="F33" s="152" t="s">
        <v>91</v>
      </c>
      <c r="G33" s="152" t="s">
        <v>253</v>
      </c>
      <c r="H33" s="152" t="s">
        <v>254</v>
      </c>
      <c r="I33" s="153">
        <v>120000</v>
      </c>
      <c r="J33" s="153">
        <v>120000</v>
      </c>
      <c r="K33" s="153">
        <v>120000</v>
      </c>
      <c r="L33" s="153"/>
      <c r="M33" s="153"/>
      <c r="N33" s="152"/>
      <c r="O33" s="152"/>
      <c r="P33" s="152"/>
      <c r="Q33" s="153"/>
      <c r="R33" s="153"/>
      <c r="S33" s="153"/>
      <c r="T33" s="153"/>
      <c r="U33" s="153"/>
      <c r="V33" s="153"/>
      <c r="W33" s="153"/>
    </row>
    <row r="34" ht="52.5" customHeight="1" outlineLevel="1" spans="1:23">
      <c r="A34" s="152" t="s">
        <v>288</v>
      </c>
      <c r="B34" s="152" t="s">
        <v>307</v>
      </c>
      <c r="C34" s="152" t="s">
        <v>306</v>
      </c>
      <c r="D34" s="152" t="s">
        <v>46</v>
      </c>
      <c r="E34" s="152" t="s">
        <v>90</v>
      </c>
      <c r="F34" s="152" t="s">
        <v>91</v>
      </c>
      <c r="G34" s="152" t="s">
        <v>308</v>
      </c>
      <c r="H34" s="152" t="s">
        <v>309</v>
      </c>
      <c r="I34" s="153">
        <v>50000</v>
      </c>
      <c r="J34" s="153">
        <v>50000</v>
      </c>
      <c r="K34" s="153">
        <v>50000</v>
      </c>
      <c r="L34" s="153"/>
      <c r="M34" s="153"/>
      <c r="N34" s="152"/>
      <c r="O34" s="152"/>
      <c r="P34" s="152"/>
      <c r="Q34" s="153"/>
      <c r="R34" s="153"/>
      <c r="S34" s="153"/>
      <c r="T34" s="153"/>
      <c r="U34" s="153"/>
      <c r="V34" s="153"/>
      <c r="W34" s="153"/>
    </row>
    <row r="35" ht="52.5" customHeight="1" spans="1:23">
      <c r="A35" s="152"/>
      <c r="B35" s="152"/>
      <c r="C35" s="152" t="s">
        <v>310</v>
      </c>
      <c r="D35" s="152"/>
      <c r="E35" s="152"/>
      <c r="F35" s="152"/>
      <c r="G35" s="152"/>
      <c r="H35" s="152"/>
      <c r="I35" s="153">
        <v>50000</v>
      </c>
      <c r="J35" s="153">
        <v>50000</v>
      </c>
      <c r="K35" s="153">
        <v>50000</v>
      </c>
      <c r="L35" s="153"/>
      <c r="M35" s="153"/>
      <c r="N35" s="152"/>
      <c r="O35" s="152"/>
      <c r="P35" s="152"/>
      <c r="Q35" s="153"/>
      <c r="R35" s="153"/>
      <c r="S35" s="153"/>
      <c r="T35" s="153"/>
      <c r="U35" s="153"/>
      <c r="V35" s="153"/>
      <c r="W35" s="153"/>
    </row>
    <row r="36" ht="52.5" customHeight="1" outlineLevel="1" spans="1:23">
      <c r="A36" s="152" t="s">
        <v>288</v>
      </c>
      <c r="B36" s="152" t="s">
        <v>311</v>
      </c>
      <c r="C36" s="152" t="s">
        <v>310</v>
      </c>
      <c r="D36" s="152" t="s">
        <v>46</v>
      </c>
      <c r="E36" s="152" t="s">
        <v>90</v>
      </c>
      <c r="F36" s="152" t="s">
        <v>91</v>
      </c>
      <c r="G36" s="152" t="s">
        <v>253</v>
      </c>
      <c r="H36" s="152" t="s">
        <v>254</v>
      </c>
      <c r="I36" s="153">
        <v>40000</v>
      </c>
      <c r="J36" s="153">
        <v>40000</v>
      </c>
      <c r="K36" s="153">
        <v>40000</v>
      </c>
      <c r="L36" s="153"/>
      <c r="M36" s="153"/>
      <c r="N36" s="152"/>
      <c r="O36" s="152"/>
      <c r="P36" s="152"/>
      <c r="Q36" s="153"/>
      <c r="R36" s="153"/>
      <c r="S36" s="153"/>
      <c r="T36" s="153"/>
      <c r="U36" s="153"/>
      <c r="V36" s="153"/>
      <c r="W36" s="153"/>
    </row>
    <row r="37" ht="52.5" customHeight="1" outlineLevel="1" spans="1:23">
      <c r="A37" s="152" t="s">
        <v>288</v>
      </c>
      <c r="B37" s="152" t="s">
        <v>311</v>
      </c>
      <c r="C37" s="152" t="s">
        <v>310</v>
      </c>
      <c r="D37" s="152" t="s">
        <v>46</v>
      </c>
      <c r="E37" s="152" t="s">
        <v>90</v>
      </c>
      <c r="F37" s="152" t="s">
        <v>91</v>
      </c>
      <c r="G37" s="152" t="s">
        <v>226</v>
      </c>
      <c r="H37" s="152" t="s">
        <v>227</v>
      </c>
      <c r="I37" s="153">
        <v>10000</v>
      </c>
      <c r="J37" s="153">
        <v>10000</v>
      </c>
      <c r="K37" s="153">
        <v>10000</v>
      </c>
      <c r="L37" s="153"/>
      <c r="M37" s="153"/>
      <c r="N37" s="152"/>
      <c r="O37" s="152"/>
      <c r="P37" s="152"/>
      <c r="Q37" s="153"/>
      <c r="R37" s="153"/>
      <c r="S37" s="153"/>
      <c r="T37" s="153"/>
      <c r="U37" s="153"/>
      <c r="V37" s="153"/>
      <c r="W37" s="153"/>
    </row>
    <row r="38" ht="52.5" customHeight="1" spans="1:23">
      <c r="A38" s="152"/>
      <c r="B38" s="152"/>
      <c r="C38" s="152" t="s">
        <v>312</v>
      </c>
      <c r="D38" s="152"/>
      <c r="E38" s="152"/>
      <c r="F38" s="152"/>
      <c r="G38" s="152"/>
      <c r="H38" s="152"/>
      <c r="I38" s="153">
        <v>170000</v>
      </c>
      <c r="J38" s="153">
        <v>170000</v>
      </c>
      <c r="K38" s="153">
        <v>170000</v>
      </c>
      <c r="L38" s="153"/>
      <c r="M38" s="153"/>
      <c r="N38" s="152"/>
      <c r="O38" s="152"/>
      <c r="P38" s="152"/>
      <c r="Q38" s="153"/>
      <c r="R38" s="153"/>
      <c r="S38" s="153"/>
      <c r="T38" s="153"/>
      <c r="U38" s="153"/>
      <c r="V38" s="153"/>
      <c r="W38" s="153"/>
    </row>
    <row r="39" ht="52.5" customHeight="1" outlineLevel="1" spans="1:23">
      <c r="A39" s="152" t="s">
        <v>288</v>
      </c>
      <c r="B39" s="152" t="s">
        <v>313</v>
      </c>
      <c r="C39" s="152" t="s">
        <v>312</v>
      </c>
      <c r="D39" s="152" t="s">
        <v>46</v>
      </c>
      <c r="E39" s="152" t="s">
        <v>90</v>
      </c>
      <c r="F39" s="152" t="s">
        <v>91</v>
      </c>
      <c r="G39" s="152" t="s">
        <v>314</v>
      </c>
      <c r="H39" s="152" t="s">
        <v>315</v>
      </c>
      <c r="I39" s="153">
        <v>170000</v>
      </c>
      <c r="J39" s="153">
        <v>170000</v>
      </c>
      <c r="K39" s="153">
        <v>170000</v>
      </c>
      <c r="L39" s="153"/>
      <c r="M39" s="153"/>
      <c r="N39" s="152"/>
      <c r="O39" s="152"/>
      <c r="P39" s="152"/>
      <c r="Q39" s="153"/>
      <c r="R39" s="153"/>
      <c r="S39" s="153"/>
      <c r="T39" s="153"/>
      <c r="U39" s="153"/>
      <c r="V39" s="153"/>
      <c r="W39" s="153"/>
    </row>
    <row r="40" ht="52.5" customHeight="1" spans="1:23">
      <c r="A40" s="152"/>
      <c r="B40" s="152"/>
      <c r="C40" s="152" t="s">
        <v>316</v>
      </c>
      <c r="D40" s="152"/>
      <c r="E40" s="152"/>
      <c r="F40" s="152"/>
      <c r="G40" s="152"/>
      <c r="H40" s="152"/>
      <c r="I40" s="153">
        <v>292000</v>
      </c>
      <c r="J40" s="153">
        <v>292000</v>
      </c>
      <c r="K40" s="153">
        <v>292000</v>
      </c>
      <c r="L40" s="153"/>
      <c r="M40" s="153"/>
      <c r="N40" s="152"/>
      <c r="O40" s="152"/>
      <c r="P40" s="152"/>
      <c r="Q40" s="153"/>
      <c r="R40" s="153"/>
      <c r="S40" s="153"/>
      <c r="T40" s="153"/>
      <c r="U40" s="153"/>
      <c r="V40" s="153"/>
      <c r="W40" s="153"/>
    </row>
    <row r="41" ht="52.5" customHeight="1" outlineLevel="1" spans="1:23">
      <c r="A41" s="152" t="s">
        <v>288</v>
      </c>
      <c r="B41" s="152" t="s">
        <v>317</v>
      </c>
      <c r="C41" s="152" t="s">
        <v>316</v>
      </c>
      <c r="D41" s="152" t="s">
        <v>46</v>
      </c>
      <c r="E41" s="152" t="s">
        <v>90</v>
      </c>
      <c r="F41" s="152" t="s">
        <v>91</v>
      </c>
      <c r="G41" s="152" t="s">
        <v>318</v>
      </c>
      <c r="H41" s="152" t="s">
        <v>319</v>
      </c>
      <c r="I41" s="153">
        <v>292000</v>
      </c>
      <c r="J41" s="153">
        <v>292000</v>
      </c>
      <c r="K41" s="153">
        <v>292000</v>
      </c>
      <c r="L41" s="153"/>
      <c r="M41" s="153"/>
      <c r="N41" s="152"/>
      <c r="O41" s="152"/>
      <c r="P41" s="152"/>
      <c r="Q41" s="153"/>
      <c r="R41" s="153"/>
      <c r="S41" s="153"/>
      <c r="T41" s="153"/>
      <c r="U41" s="153"/>
      <c r="V41" s="153"/>
      <c r="W41" s="153"/>
    </row>
    <row r="42" ht="52.5" customHeight="1" spans="1:23">
      <c r="A42" s="152"/>
      <c r="B42" s="152"/>
      <c r="C42" s="152" t="s">
        <v>320</v>
      </c>
      <c r="D42" s="152"/>
      <c r="E42" s="152"/>
      <c r="F42" s="152"/>
      <c r="G42" s="152"/>
      <c r="H42" s="152"/>
      <c r="I42" s="153">
        <v>880396.4</v>
      </c>
      <c r="J42" s="153">
        <v>880396.4</v>
      </c>
      <c r="K42" s="153">
        <v>880396.4</v>
      </c>
      <c r="L42" s="153"/>
      <c r="M42" s="153"/>
      <c r="N42" s="152"/>
      <c r="O42" s="152"/>
      <c r="P42" s="152"/>
      <c r="Q42" s="153"/>
      <c r="R42" s="153"/>
      <c r="S42" s="153"/>
      <c r="T42" s="153"/>
      <c r="U42" s="153"/>
      <c r="V42" s="153"/>
      <c r="W42" s="153"/>
    </row>
    <row r="43" ht="52.5" customHeight="1" outlineLevel="1" spans="1:23">
      <c r="A43" s="152" t="s">
        <v>321</v>
      </c>
      <c r="B43" s="152" t="s">
        <v>322</v>
      </c>
      <c r="C43" s="152" t="s">
        <v>320</v>
      </c>
      <c r="D43" s="152" t="s">
        <v>46</v>
      </c>
      <c r="E43" s="152" t="s">
        <v>109</v>
      </c>
      <c r="F43" s="152" t="s">
        <v>110</v>
      </c>
      <c r="G43" s="152" t="s">
        <v>323</v>
      </c>
      <c r="H43" s="152" t="s">
        <v>324</v>
      </c>
      <c r="I43" s="153">
        <v>880396.4</v>
      </c>
      <c r="J43" s="153">
        <v>880396.4</v>
      </c>
      <c r="K43" s="153">
        <v>880396.4</v>
      </c>
      <c r="L43" s="153"/>
      <c r="M43" s="153"/>
      <c r="N43" s="152"/>
      <c r="O43" s="152"/>
      <c r="P43" s="152"/>
      <c r="Q43" s="153"/>
      <c r="R43" s="153"/>
      <c r="S43" s="153"/>
      <c r="T43" s="153"/>
      <c r="U43" s="153"/>
      <c r="V43" s="153"/>
      <c r="W43" s="153"/>
    </row>
    <row r="44" ht="52.5" customHeight="1" spans="1:23">
      <c r="A44" s="152"/>
      <c r="B44" s="152"/>
      <c r="C44" s="152" t="s">
        <v>325</v>
      </c>
      <c r="D44" s="152"/>
      <c r="E44" s="152"/>
      <c r="F44" s="152"/>
      <c r="G44" s="152"/>
      <c r="H44" s="152"/>
      <c r="I44" s="153">
        <v>34493.4</v>
      </c>
      <c r="J44" s="153">
        <v>34493.4</v>
      </c>
      <c r="K44" s="153">
        <v>34493.4</v>
      </c>
      <c r="L44" s="153"/>
      <c r="M44" s="153"/>
      <c r="N44" s="152"/>
      <c r="O44" s="152"/>
      <c r="P44" s="152"/>
      <c r="Q44" s="153"/>
      <c r="R44" s="153"/>
      <c r="S44" s="153"/>
      <c r="T44" s="153"/>
      <c r="U44" s="153"/>
      <c r="V44" s="153"/>
      <c r="W44" s="153"/>
    </row>
    <row r="45" ht="52.5" customHeight="1" outlineLevel="1" spans="1:23">
      <c r="A45" s="152" t="s">
        <v>321</v>
      </c>
      <c r="B45" s="152" t="s">
        <v>326</v>
      </c>
      <c r="C45" s="152" t="s">
        <v>325</v>
      </c>
      <c r="D45" s="152" t="s">
        <v>46</v>
      </c>
      <c r="E45" s="152" t="s">
        <v>109</v>
      </c>
      <c r="F45" s="152" t="s">
        <v>110</v>
      </c>
      <c r="G45" s="152" t="s">
        <v>265</v>
      </c>
      <c r="H45" s="152" t="s">
        <v>266</v>
      </c>
      <c r="I45" s="153">
        <v>34493.4</v>
      </c>
      <c r="J45" s="153">
        <v>34493.4</v>
      </c>
      <c r="K45" s="153">
        <v>34493.4</v>
      </c>
      <c r="L45" s="153"/>
      <c r="M45" s="153"/>
      <c r="N45" s="152"/>
      <c r="O45" s="152"/>
      <c r="P45" s="152"/>
      <c r="Q45" s="153"/>
      <c r="R45" s="153"/>
      <c r="S45" s="153"/>
      <c r="T45" s="153"/>
      <c r="U45" s="153"/>
      <c r="V45" s="153"/>
      <c r="W45" s="153"/>
    </row>
    <row r="46" ht="52.5" customHeight="1" spans="1:23">
      <c r="A46" s="152"/>
      <c r="B46" s="152"/>
      <c r="C46" s="152" t="s">
        <v>327</v>
      </c>
      <c r="D46" s="152"/>
      <c r="E46" s="152"/>
      <c r="F46" s="152"/>
      <c r="G46" s="152"/>
      <c r="H46" s="152"/>
      <c r="I46" s="153">
        <v>264900</v>
      </c>
      <c r="J46" s="153">
        <v>264900</v>
      </c>
      <c r="K46" s="153">
        <v>264900</v>
      </c>
      <c r="L46" s="153"/>
      <c r="M46" s="153"/>
      <c r="N46" s="152"/>
      <c r="O46" s="152"/>
      <c r="P46" s="152"/>
      <c r="Q46" s="153"/>
      <c r="R46" s="153"/>
      <c r="S46" s="153"/>
      <c r="T46" s="153"/>
      <c r="U46" s="153"/>
      <c r="V46" s="153"/>
      <c r="W46" s="153"/>
    </row>
    <row r="47" ht="52.5" customHeight="1" outlineLevel="1" spans="1:23">
      <c r="A47" s="152" t="s">
        <v>285</v>
      </c>
      <c r="B47" s="152" t="s">
        <v>328</v>
      </c>
      <c r="C47" s="152" t="s">
        <v>327</v>
      </c>
      <c r="D47" s="152" t="s">
        <v>46</v>
      </c>
      <c r="E47" s="152" t="s">
        <v>90</v>
      </c>
      <c r="F47" s="152" t="s">
        <v>91</v>
      </c>
      <c r="G47" s="152" t="s">
        <v>220</v>
      </c>
      <c r="H47" s="152" t="s">
        <v>221</v>
      </c>
      <c r="I47" s="153">
        <v>124500</v>
      </c>
      <c r="J47" s="153">
        <v>124500</v>
      </c>
      <c r="K47" s="153">
        <v>124500</v>
      </c>
      <c r="L47" s="153"/>
      <c r="M47" s="153"/>
      <c r="N47" s="152"/>
      <c r="O47" s="152"/>
      <c r="P47" s="152"/>
      <c r="Q47" s="153"/>
      <c r="R47" s="153"/>
      <c r="S47" s="153"/>
      <c r="T47" s="153"/>
      <c r="U47" s="153"/>
      <c r="V47" s="153"/>
      <c r="W47" s="153"/>
    </row>
    <row r="48" ht="52.5" customHeight="1" outlineLevel="1" spans="1:23">
      <c r="A48" s="152" t="s">
        <v>285</v>
      </c>
      <c r="B48" s="152" t="s">
        <v>328</v>
      </c>
      <c r="C48" s="152" t="s">
        <v>327</v>
      </c>
      <c r="D48" s="152" t="s">
        <v>46</v>
      </c>
      <c r="E48" s="152" t="s">
        <v>90</v>
      </c>
      <c r="F48" s="152" t="s">
        <v>91</v>
      </c>
      <c r="G48" s="152" t="s">
        <v>329</v>
      </c>
      <c r="H48" s="152" t="s">
        <v>330</v>
      </c>
      <c r="I48" s="153">
        <v>140400</v>
      </c>
      <c r="J48" s="153">
        <v>140400</v>
      </c>
      <c r="K48" s="153">
        <v>140400</v>
      </c>
      <c r="L48" s="153"/>
      <c r="M48" s="153"/>
      <c r="N48" s="152"/>
      <c r="O48" s="152"/>
      <c r="P48" s="152"/>
      <c r="Q48" s="153"/>
      <c r="R48" s="153"/>
      <c r="S48" s="153"/>
      <c r="T48" s="153"/>
      <c r="U48" s="153"/>
      <c r="V48" s="153"/>
      <c r="W48" s="153"/>
    </row>
    <row r="49" ht="52.5" customHeight="1" spans="1:23">
      <c r="A49" s="152"/>
      <c r="B49" s="152"/>
      <c r="C49" s="152" t="s">
        <v>331</v>
      </c>
      <c r="D49" s="152"/>
      <c r="E49" s="152"/>
      <c r="F49" s="152"/>
      <c r="G49" s="152"/>
      <c r="H49" s="152"/>
      <c r="I49" s="153">
        <v>300000</v>
      </c>
      <c r="J49" s="153">
        <v>300000</v>
      </c>
      <c r="K49" s="153">
        <v>300000</v>
      </c>
      <c r="L49" s="153"/>
      <c r="M49" s="153"/>
      <c r="N49" s="152"/>
      <c r="O49" s="152"/>
      <c r="P49" s="152"/>
      <c r="Q49" s="153"/>
      <c r="R49" s="153"/>
      <c r="S49" s="153"/>
      <c r="T49" s="153"/>
      <c r="U49" s="153"/>
      <c r="V49" s="153"/>
      <c r="W49" s="153"/>
    </row>
    <row r="50" ht="52.5" customHeight="1" outlineLevel="1" spans="1:23">
      <c r="A50" s="152" t="s">
        <v>288</v>
      </c>
      <c r="B50" s="152" t="s">
        <v>332</v>
      </c>
      <c r="C50" s="152" t="s">
        <v>331</v>
      </c>
      <c r="D50" s="152" t="s">
        <v>46</v>
      </c>
      <c r="E50" s="152" t="s">
        <v>90</v>
      </c>
      <c r="F50" s="152" t="s">
        <v>91</v>
      </c>
      <c r="G50" s="152" t="s">
        <v>220</v>
      </c>
      <c r="H50" s="152" t="s">
        <v>221</v>
      </c>
      <c r="I50" s="153">
        <v>100000</v>
      </c>
      <c r="J50" s="153">
        <v>100000</v>
      </c>
      <c r="K50" s="153">
        <v>100000</v>
      </c>
      <c r="L50" s="153"/>
      <c r="M50" s="153"/>
      <c r="N50" s="152"/>
      <c r="O50" s="152"/>
      <c r="P50" s="152"/>
      <c r="Q50" s="153"/>
      <c r="R50" s="153"/>
      <c r="S50" s="153"/>
      <c r="T50" s="153"/>
      <c r="U50" s="153"/>
      <c r="V50" s="153"/>
      <c r="W50" s="153"/>
    </row>
    <row r="51" ht="52.5" customHeight="1" outlineLevel="1" spans="1:23">
      <c r="A51" s="152" t="s">
        <v>288</v>
      </c>
      <c r="B51" s="152" t="s">
        <v>332</v>
      </c>
      <c r="C51" s="152" t="s">
        <v>331</v>
      </c>
      <c r="D51" s="152" t="s">
        <v>46</v>
      </c>
      <c r="E51" s="152" t="s">
        <v>90</v>
      </c>
      <c r="F51" s="152" t="s">
        <v>91</v>
      </c>
      <c r="G51" s="152" t="s">
        <v>228</v>
      </c>
      <c r="H51" s="152" t="s">
        <v>229</v>
      </c>
      <c r="I51" s="153">
        <v>50000</v>
      </c>
      <c r="J51" s="153">
        <v>50000</v>
      </c>
      <c r="K51" s="153">
        <v>50000</v>
      </c>
      <c r="L51" s="153"/>
      <c r="M51" s="153"/>
      <c r="N51" s="152"/>
      <c r="O51" s="152"/>
      <c r="P51" s="152"/>
      <c r="Q51" s="153"/>
      <c r="R51" s="153"/>
      <c r="S51" s="153"/>
      <c r="T51" s="153"/>
      <c r="U51" s="153"/>
      <c r="V51" s="153"/>
      <c r="W51" s="153"/>
    </row>
    <row r="52" ht="52.5" customHeight="1" outlineLevel="1" spans="1:23">
      <c r="A52" s="152" t="s">
        <v>288</v>
      </c>
      <c r="B52" s="152" t="s">
        <v>332</v>
      </c>
      <c r="C52" s="152" t="s">
        <v>331</v>
      </c>
      <c r="D52" s="152" t="s">
        <v>46</v>
      </c>
      <c r="E52" s="152" t="s">
        <v>90</v>
      </c>
      <c r="F52" s="152" t="s">
        <v>91</v>
      </c>
      <c r="G52" s="152" t="s">
        <v>249</v>
      </c>
      <c r="H52" s="152" t="s">
        <v>250</v>
      </c>
      <c r="I52" s="153">
        <v>40000</v>
      </c>
      <c r="J52" s="153">
        <v>40000</v>
      </c>
      <c r="K52" s="153">
        <v>40000</v>
      </c>
      <c r="L52" s="153"/>
      <c r="M52" s="153"/>
      <c r="N52" s="152"/>
      <c r="O52" s="152"/>
      <c r="P52" s="152"/>
      <c r="Q52" s="153"/>
      <c r="R52" s="153"/>
      <c r="S52" s="153"/>
      <c r="T52" s="153"/>
      <c r="U52" s="153"/>
      <c r="V52" s="153"/>
      <c r="W52" s="153"/>
    </row>
    <row r="53" ht="52.5" customHeight="1" outlineLevel="1" spans="1:23">
      <c r="A53" s="152" t="s">
        <v>288</v>
      </c>
      <c r="B53" s="152" t="s">
        <v>332</v>
      </c>
      <c r="C53" s="152" t="s">
        <v>331</v>
      </c>
      <c r="D53" s="152" t="s">
        <v>46</v>
      </c>
      <c r="E53" s="152" t="s">
        <v>90</v>
      </c>
      <c r="F53" s="152" t="s">
        <v>91</v>
      </c>
      <c r="G53" s="152" t="s">
        <v>253</v>
      </c>
      <c r="H53" s="152" t="s">
        <v>254</v>
      </c>
      <c r="I53" s="153">
        <v>110000</v>
      </c>
      <c r="J53" s="153">
        <v>110000</v>
      </c>
      <c r="K53" s="153">
        <v>110000</v>
      </c>
      <c r="L53" s="153"/>
      <c r="M53" s="153"/>
      <c r="N53" s="152"/>
      <c r="O53" s="152"/>
      <c r="P53" s="152"/>
      <c r="Q53" s="153"/>
      <c r="R53" s="153"/>
      <c r="S53" s="153"/>
      <c r="T53" s="153"/>
      <c r="U53" s="153"/>
      <c r="V53" s="153"/>
      <c r="W53" s="153"/>
    </row>
    <row r="54" ht="52.5" customHeight="1" spans="1:23">
      <c r="A54" s="152"/>
      <c r="B54" s="152"/>
      <c r="C54" s="152" t="s">
        <v>333</v>
      </c>
      <c r="D54" s="152"/>
      <c r="E54" s="152"/>
      <c r="F54" s="152"/>
      <c r="G54" s="152"/>
      <c r="H54" s="152"/>
      <c r="I54" s="153">
        <v>80000</v>
      </c>
      <c r="J54" s="153"/>
      <c r="K54" s="153"/>
      <c r="L54" s="153"/>
      <c r="M54" s="153"/>
      <c r="N54" s="152"/>
      <c r="O54" s="152"/>
      <c r="P54" s="152"/>
      <c r="Q54" s="153"/>
      <c r="R54" s="153">
        <v>80000</v>
      </c>
      <c r="S54" s="153"/>
      <c r="T54" s="153"/>
      <c r="U54" s="153"/>
      <c r="V54" s="153"/>
      <c r="W54" s="153">
        <v>80000</v>
      </c>
    </row>
    <row r="55" ht="52.5" customHeight="1" outlineLevel="1" spans="1:23">
      <c r="A55" s="152" t="s">
        <v>285</v>
      </c>
      <c r="B55" s="152" t="s">
        <v>334</v>
      </c>
      <c r="C55" s="152" t="s">
        <v>333</v>
      </c>
      <c r="D55" s="152" t="s">
        <v>46</v>
      </c>
      <c r="E55" s="152" t="s">
        <v>90</v>
      </c>
      <c r="F55" s="152" t="s">
        <v>91</v>
      </c>
      <c r="G55" s="152" t="s">
        <v>226</v>
      </c>
      <c r="H55" s="152" t="s">
        <v>227</v>
      </c>
      <c r="I55" s="153">
        <v>80000</v>
      </c>
      <c r="J55" s="153"/>
      <c r="K55" s="153"/>
      <c r="L55" s="153"/>
      <c r="M55" s="153"/>
      <c r="N55" s="152"/>
      <c r="O55" s="152"/>
      <c r="P55" s="152"/>
      <c r="Q55" s="153"/>
      <c r="R55" s="153">
        <v>80000</v>
      </c>
      <c r="S55" s="153"/>
      <c r="T55" s="153"/>
      <c r="U55" s="153"/>
      <c r="V55" s="153"/>
      <c r="W55" s="153">
        <v>80000</v>
      </c>
    </row>
    <row r="56" ht="30" customHeight="1" spans="1:23">
      <c r="A56" s="154" t="s">
        <v>30</v>
      </c>
      <c r="B56" s="154"/>
      <c r="C56" s="154"/>
      <c r="D56" s="154"/>
      <c r="E56" s="154"/>
      <c r="F56" s="154"/>
      <c r="G56" s="154"/>
      <c r="H56" s="154"/>
      <c r="I56" s="153">
        <v>3878789.8</v>
      </c>
      <c r="J56" s="153">
        <v>2231789.8</v>
      </c>
      <c r="K56" s="153">
        <v>2231789.8</v>
      </c>
      <c r="L56" s="153"/>
      <c r="M56" s="153"/>
      <c r="N56" s="153"/>
      <c r="O56" s="153"/>
      <c r="P56" s="153"/>
      <c r="Q56" s="153"/>
      <c r="R56" s="153">
        <v>1647000</v>
      </c>
      <c r="S56" s="153"/>
      <c r="T56" s="153"/>
      <c r="U56" s="153"/>
      <c r="V56" s="153"/>
      <c r="W56" s="153">
        <v>1647000</v>
      </c>
    </row>
  </sheetData>
  <mergeCells count="30">
    <mergeCell ref="A1:W1"/>
    <mergeCell ref="A2:W2"/>
    <mergeCell ref="A3:G3"/>
    <mergeCell ref="V3:W3"/>
    <mergeCell ref="J4:M4"/>
    <mergeCell ref="N4:P4"/>
    <mergeCell ref="R4:W4"/>
    <mergeCell ref="J5:K5"/>
    <mergeCell ref="A56:H5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3"/>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3"/>
      <c r="B1" s="143"/>
      <c r="C1" s="143"/>
      <c r="D1" s="143"/>
      <c r="E1" s="143"/>
      <c r="F1" s="143"/>
      <c r="G1" s="143"/>
      <c r="H1" s="143"/>
      <c r="I1" s="143"/>
      <c r="J1" s="144" t="s">
        <v>335</v>
      </c>
    </row>
    <row r="2" ht="34.5" customHeight="1" spans="1:10">
      <c r="A2" s="145" t="str">
        <f>"2026"&amp;"年部门项目支出绩效目标表"</f>
        <v>2026年部门项目支出绩效目标表</v>
      </c>
      <c r="B2" s="145"/>
      <c r="C2" s="145"/>
      <c r="D2" s="145"/>
      <c r="E2" s="145"/>
      <c r="F2" s="145"/>
      <c r="G2" s="145"/>
      <c r="H2" s="145"/>
      <c r="I2" s="145"/>
      <c r="J2" s="145"/>
    </row>
    <row r="3" ht="18.75" customHeight="1" spans="1:10">
      <c r="A3" s="143" t="str">
        <f>"单位名称："&amp;"梁河县公安局"</f>
        <v>单位名称：梁河县公安局</v>
      </c>
      <c r="B3" s="143"/>
      <c r="C3" s="143"/>
      <c r="D3" s="143"/>
      <c r="E3" s="143"/>
      <c r="F3" s="143"/>
      <c r="G3" s="143"/>
      <c r="H3" s="143"/>
      <c r="I3" s="143"/>
      <c r="J3" s="143"/>
    </row>
    <row r="4" ht="22.5" customHeight="1" spans="1:10">
      <c r="A4" s="146" t="s">
        <v>336</v>
      </c>
      <c r="B4" s="146" t="s">
        <v>337</v>
      </c>
      <c r="C4" s="146" t="s">
        <v>338</v>
      </c>
      <c r="D4" s="146" t="s">
        <v>339</v>
      </c>
      <c r="E4" s="146" t="s">
        <v>340</v>
      </c>
      <c r="F4" s="146" t="s">
        <v>341</v>
      </c>
      <c r="G4" s="146" t="s">
        <v>342</v>
      </c>
      <c r="H4" s="146" t="s">
        <v>343</v>
      </c>
      <c r="I4" s="146" t="s">
        <v>344</v>
      </c>
      <c r="J4" s="146" t="s">
        <v>345</v>
      </c>
    </row>
    <row r="5" ht="22.5" customHeight="1" spans="1:10">
      <c r="A5" s="146" t="s">
        <v>59</v>
      </c>
      <c r="B5" s="146" t="s">
        <v>60</v>
      </c>
      <c r="C5" s="146" t="s">
        <v>61</v>
      </c>
      <c r="D5" s="146" t="s">
        <v>62</v>
      </c>
      <c r="E5" s="146" t="s">
        <v>63</v>
      </c>
      <c r="F5" s="146" t="s">
        <v>64</v>
      </c>
      <c r="G5" s="146" t="s">
        <v>65</v>
      </c>
      <c r="H5" s="146" t="s">
        <v>66</v>
      </c>
      <c r="I5" s="146" t="s">
        <v>67</v>
      </c>
      <c r="J5" s="146" t="s">
        <v>68</v>
      </c>
    </row>
    <row r="6" ht="52.5" customHeight="1" spans="1:10">
      <c r="A6" s="146" t="s">
        <v>46</v>
      </c>
      <c r="B6" s="146"/>
      <c r="C6" s="146"/>
      <c r="D6" s="146"/>
      <c r="E6" s="146"/>
      <c r="F6" s="146"/>
      <c r="G6" s="146"/>
      <c r="H6" s="146"/>
      <c r="I6" s="146"/>
      <c r="J6" s="146"/>
    </row>
    <row r="7" ht="52.5" customHeight="1" outlineLevel="1" spans="1:10">
      <c r="A7" s="147" t="s">
        <v>292</v>
      </c>
      <c r="B7" s="147" t="s">
        <v>346</v>
      </c>
      <c r="C7" s="147" t="s">
        <v>347</v>
      </c>
      <c r="D7" s="147" t="s">
        <v>348</v>
      </c>
      <c r="E7" s="147" t="s">
        <v>349</v>
      </c>
      <c r="F7" s="147" t="s">
        <v>350</v>
      </c>
      <c r="G7" s="146" t="s">
        <v>351</v>
      </c>
      <c r="H7" s="146" t="s">
        <v>352</v>
      </c>
      <c r="I7" s="147" t="s">
        <v>353</v>
      </c>
      <c r="J7" s="147" t="s">
        <v>354</v>
      </c>
    </row>
    <row r="8" ht="52.5" customHeight="1" outlineLevel="1" spans="1:10">
      <c r="A8" s="147" t="s">
        <v>292</v>
      </c>
      <c r="B8" s="147" t="s">
        <v>346</v>
      </c>
      <c r="C8" s="147" t="s">
        <v>347</v>
      </c>
      <c r="D8" s="147" t="s">
        <v>348</v>
      </c>
      <c r="E8" s="147" t="s">
        <v>355</v>
      </c>
      <c r="F8" s="147" t="s">
        <v>350</v>
      </c>
      <c r="G8" s="146" t="s">
        <v>68</v>
      </c>
      <c r="H8" s="146" t="s">
        <v>356</v>
      </c>
      <c r="I8" s="147" t="s">
        <v>353</v>
      </c>
      <c r="J8" s="147" t="s">
        <v>357</v>
      </c>
    </row>
    <row r="9" ht="52.5" customHeight="1" outlineLevel="1" spans="1:10">
      <c r="A9" s="147" t="s">
        <v>292</v>
      </c>
      <c r="B9" s="147" t="s">
        <v>346</v>
      </c>
      <c r="C9" s="147" t="s">
        <v>347</v>
      </c>
      <c r="D9" s="147" t="s">
        <v>348</v>
      </c>
      <c r="E9" s="147" t="s">
        <v>358</v>
      </c>
      <c r="F9" s="147" t="s">
        <v>350</v>
      </c>
      <c r="G9" s="146" t="s">
        <v>60</v>
      </c>
      <c r="H9" s="146" t="s">
        <v>356</v>
      </c>
      <c r="I9" s="147" t="s">
        <v>353</v>
      </c>
      <c r="J9" s="147" t="s">
        <v>359</v>
      </c>
    </row>
    <row r="10" ht="52.5" customHeight="1" outlineLevel="1" spans="1:10">
      <c r="A10" s="147" t="s">
        <v>292</v>
      </c>
      <c r="B10" s="147" t="s">
        <v>346</v>
      </c>
      <c r="C10" s="147" t="s">
        <v>360</v>
      </c>
      <c r="D10" s="147" t="s">
        <v>361</v>
      </c>
      <c r="E10" s="147" t="s">
        <v>362</v>
      </c>
      <c r="F10" s="147" t="s">
        <v>350</v>
      </c>
      <c r="G10" s="146" t="s">
        <v>363</v>
      </c>
      <c r="H10" s="146" t="s">
        <v>364</v>
      </c>
      <c r="I10" s="147" t="s">
        <v>353</v>
      </c>
      <c r="J10" s="147" t="s">
        <v>365</v>
      </c>
    </row>
    <row r="11" ht="52.5" customHeight="1" outlineLevel="1" spans="1:10">
      <c r="A11" s="147" t="s">
        <v>292</v>
      </c>
      <c r="B11" s="147" t="s">
        <v>346</v>
      </c>
      <c r="C11" s="147" t="s">
        <v>360</v>
      </c>
      <c r="D11" s="147" t="s">
        <v>361</v>
      </c>
      <c r="E11" s="147" t="s">
        <v>366</v>
      </c>
      <c r="F11" s="147" t="s">
        <v>350</v>
      </c>
      <c r="G11" s="146" t="s">
        <v>367</v>
      </c>
      <c r="H11" s="146" t="s">
        <v>368</v>
      </c>
      <c r="I11" s="147" t="s">
        <v>353</v>
      </c>
      <c r="J11" s="147" t="s">
        <v>359</v>
      </c>
    </row>
    <row r="12" ht="52.5" customHeight="1" outlineLevel="1" spans="1:10">
      <c r="A12" s="147" t="s">
        <v>292</v>
      </c>
      <c r="B12" s="147" t="s">
        <v>346</v>
      </c>
      <c r="C12" s="147" t="s">
        <v>369</v>
      </c>
      <c r="D12" s="147" t="s">
        <v>370</v>
      </c>
      <c r="E12" s="147" t="s">
        <v>371</v>
      </c>
      <c r="F12" s="147" t="s">
        <v>350</v>
      </c>
      <c r="G12" s="146" t="s">
        <v>372</v>
      </c>
      <c r="H12" s="146" t="s">
        <v>364</v>
      </c>
      <c r="I12" s="147" t="s">
        <v>353</v>
      </c>
      <c r="J12" s="147" t="s">
        <v>373</v>
      </c>
    </row>
    <row r="13" ht="52.5" customHeight="1" outlineLevel="1" spans="1:10">
      <c r="A13" s="147" t="s">
        <v>331</v>
      </c>
      <c r="B13" s="147" t="s">
        <v>374</v>
      </c>
      <c r="C13" s="147" t="s">
        <v>347</v>
      </c>
      <c r="D13" s="147" t="s">
        <v>348</v>
      </c>
      <c r="E13" s="147" t="s">
        <v>375</v>
      </c>
      <c r="F13" s="147" t="s">
        <v>350</v>
      </c>
      <c r="G13" s="146" t="s">
        <v>62</v>
      </c>
      <c r="H13" s="146" t="s">
        <v>356</v>
      </c>
      <c r="I13" s="147" t="s">
        <v>353</v>
      </c>
      <c r="J13" s="147" t="s">
        <v>376</v>
      </c>
    </row>
    <row r="14" ht="52.5" customHeight="1" outlineLevel="1" spans="1:10">
      <c r="A14" s="147" t="s">
        <v>331</v>
      </c>
      <c r="B14" s="147" t="s">
        <v>374</v>
      </c>
      <c r="C14" s="147" t="s">
        <v>347</v>
      </c>
      <c r="D14" s="147" t="s">
        <v>377</v>
      </c>
      <c r="E14" s="147" t="s">
        <v>378</v>
      </c>
      <c r="F14" s="147" t="s">
        <v>350</v>
      </c>
      <c r="G14" s="146" t="s">
        <v>379</v>
      </c>
      <c r="H14" s="146" t="s">
        <v>364</v>
      </c>
      <c r="I14" s="147" t="s">
        <v>353</v>
      </c>
      <c r="J14" s="147" t="s">
        <v>380</v>
      </c>
    </row>
    <row r="15" ht="52.5" customHeight="1" outlineLevel="1" spans="1:10">
      <c r="A15" s="147" t="s">
        <v>331</v>
      </c>
      <c r="B15" s="147" t="s">
        <v>374</v>
      </c>
      <c r="C15" s="147" t="s">
        <v>347</v>
      </c>
      <c r="D15" s="147" t="s">
        <v>381</v>
      </c>
      <c r="E15" s="147" t="s">
        <v>382</v>
      </c>
      <c r="F15" s="147" t="s">
        <v>383</v>
      </c>
      <c r="G15" s="146" t="s">
        <v>70</v>
      </c>
      <c r="H15" s="146" t="s">
        <v>384</v>
      </c>
      <c r="I15" s="147" t="s">
        <v>353</v>
      </c>
      <c r="J15" s="147" t="s">
        <v>385</v>
      </c>
    </row>
    <row r="16" ht="52.5" customHeight="1" outlineLevel="1" spans="1:10">
      <c r="A16" s="147" t="s">
        <v>331</v>
      </c>
      <c r="B16" s="147" t="s">
        <v>374</v>
      </c>
      <c r="C16" s="147" t="s">
        <v>360</v>
      </c>
      <c r="D16" s="147" t="s">
        <v>361</v>
      </c>
      <c r="E16" s="147" t="s">
        <v>386</v>
      </c>
      <c r="F16" s="147" t="s">
        <v>387</v>
      </c>
      <c r="G16" s="146" t="s">
        <v>388</v>
      </c>
      <c r="H16" s="146"/>
      <c r="I16" s="147" t="s">
        <v>389</v>
      </c>
      <c r="J16" s="147" t="s">
        <v>390</v>
      </c>
    </row>
    <row r="17" ht="52.5" customHeight="1" outlineLevel="1" spans="1:10">
      <c r="A17" s="147" t="s">
        <v>331</v>
      </c>
      <c r="B17" s="147" t="s">
        <v>374</v>
      </c>
      <c r="C17" s="147" t="s">
        <v>360</v>
      </c>
      <c r="D17" s="147" t="s">
        <v>391</v>
      </c>
      <c r="E17" s="147" t="s">
        <v>392</v>
      </c>
      <c r="F17" s="147" t="s">
        <v>387</v>
      </c>
      <c r="G17" s="146" t="s">
        <v>393</v>
      </c>
      <c r="H17" s="146"/>
      <c r="I17" s="147" t="s">
        <v>389</v>
      </c>
      <c r="J17" s="147" t="s">
        <v>394</v>
      </c>
    </row>
    <row r="18" ht="52.5" customHeight="1" outlineLevel="1" spans="1:10">
      <c r="A18" s="147" t="s">
        <v>331</v>
      </c>
      <c r="B18" s="147" t="s">
        <v>374</v>
      </c>
      <c r="C18" s="147" t="s">
        <v>360</v>
      </c>
      <c r="D18" s="147" t="s">
        <v>391</v>
      </c>
      <c r="E18" s="147" t="s">
        <v>395</v>
      </c>
      <c r="F18" s="147" t="s">
        <v>387</v>
      </c>
      <c r="G18" s="146" t="s">
        <v>393</v>
      </c>
      <c r="H18" s="146"/>
      <c r="I18" s="147" t="s">
        <v>389</v>
      </c>
      <c r="J18" s="147" t="s">
        <v>396</v>
      </c>
    </row>
    <row r="19" ht="52.5" customHeight="1" outlineLevel="1" spans="1:10">
      <c r="A19" s="147" t="s">
        <v>331</v>
      </c>
      <c r="B19" s="147" t="s">
        <v>374</v>
      </c>
      <c r="C19" s="147" t="s">
        <v>369</v>
      </c>
      <c r="D19" s="147" t="s">
        <v>370</v>
      </c>
      <c r="E19" s="147" t="s">
        <v>397</v>
      </c>
      <c r="F19" s="147" t="s">
        <v>350</v>
      </c>
      <c r="G19" s="146" t="s">
        <v>398</v>
      </c>
      <c r="H19" s="146" t="s">
        <v>364</v>
      </c>
      <c r="I19" s="147" t="s">
        <v>353</v>
      </c>
      <c r="J19" s="147" t="s">
        <v>399</v>
      </c>
    </row>
    <row r="20" ht="52.5" customHeight="1" outlineLevel="1" spans="1:10">
      <c r="A20" s="147" t="s">
        <v>333</v>
      </c>
      <c r="B20" s="147" t="s">
        <v>400</v>
      </c>
      <c r="C20" s="147" t="s">
        <v>347</v>
      </c>
      <c r="D20" s="147" t="s">
        <v>377</v>
      </c>
      <c r="E20" s="147" t="s">
        <v>349</v>
      </c>
      <c r="F20" s="147" t="s">
        <v>350</v>
      </c>
      <c r="G20" s="146" t="s">
        <v>351</v>
      </c>
      <c r="H20" s="146" t="s">
        <v>352</v>
      </c>
      <c r="I20" s="147" t="s">
        <v>353</v>
      </c>
      <c r="J20" s="147" t="s">
        <v>401</v>
      </c>
    </row>
    <row r="21" ht="52.5" customHeight="1" outlineLevel="1" spans="1:10">
      <c r="A21" s="147" t="s">
        <v>333</v>
      </c>
      <c r="B21" s="147" t="s">
        <v>400</v>
      </c>
      <c r="C21" s="147" t="s">
        <v>347</v>
      </c>
      <c r="D21" s="147" t="s">
        <v>377</v>
      </c>
      <c r="E21" s="147" t="s">
        <v>355</v>
      </c>
      <c r="F21" s="147" t="s">
        <v>350</v>
      </c>
      <c r="G21" s="146" t="s">
        <v>68</v>
      </c>
      <c r="H21" s="146" t="s">
        <v>356</v>
      </c>
      <c r="I21" s="147" t="s">
        <v>353</v>
      </c>
      <c r="J21" s="147" t="s">
        <v>402</v>
      </c>
    </row>
    <row r="22" ht="52.5" customHeight="1" outlineLevel="1" spans="1:10">
      <c r="A22" s="147" t="s">
        <v>333</v>
      </c>
      <c r="B22" s="147" t="s">
        <v>400</v>
      </c>
      <c r="C22" s="147" t="s">
        <v>360</v>
      </c>
      <c r="D22" s="147" t="s">
        <v>361</v>
      </c>
      <c r="E22" s="147" t="s">
        <v>362</v>
      </c>
      <c r="F22" s="147" t="s">
        <v>350</v>
      </c>
      <c r="G22" s="146" t="s">
        <v>363</v>
      </c>
      <c r="H22" s="146" t="s">
        <v>364</v>
      </c>
      <c r="I22" s="147" t="s">
        <v>353</v>
      </c>
      <c r="J22" s="147" t="s">
        <v>403</v>
      </c>
    </row>
    <row r="23" ht="52.5" customHeight="1" outlineLevel="1" spans="1:10">
      <c r="A23" s="147" t="s">
        <v>333</v>
      </c>
      <c r="B23" s="147" t="s">
        <v>400</v>
      </c>
      <c r="C23" s="147" t="s">
        <v>369</v>
      </c>
      <c r="D23" s="147" t="s">
        <v>370</v>
      </c>
      <c r="E23" s="147" t="s">
        <v>371</v>
      </c>
      <c r="F23" s="147" t="s">
        <v>350</v>
      </c>
      <c r="G23" s="146" t="s">
        <v>372</v>
      </c>
      <c r="H23" s="146" t="s">
        <v>364</v>
      </c>
      <c r="I23" s="147" t="s">
        <v>353</v>
      </c>
      <c r="J23" s="147" t="s">
        <v>404</v>
      </c>
    </row>
    <row r="24" ht="52.5" customHeight="1" outlineLevel="1" spans="1:10">
      <c r="A24" s="147" t="s">
        <v>325</v>
      </c>
      <c r="B24" s="147" t="s">
        <v>405</v>
      </c>
      <c r="C24" s="147" t="s">
        <v>347</v>
      </c>
      <c r="D24" s="147" t="s">
        <v>348</v>
      </c>
      <c r="E24" s="147" t="s">
        <v>406</v>
      </c>
      <c r="F24" s="147" t="s">
        <v>387</v>
      </c>
      <c r="G24" s="146" t="s">
        <v>63</v>
      </c>
      <c r="H24" s="146" t="s">
        <v>356</v>
      </c>
      <c r="I24" s="147" t="s">
        <v>353</v>
      </c>
      <c r="J24" s="147" t="s">
        <v>407</v>
      </c>
    </row>
    <row r="25" ht="52.5" customHeight="1" outlineLevel="1" spans="1:10">
      <c r="A25" s="147" t="s">
        <v>325</v>
      </c>
      <c r="B25" s="147" t="s">
        <v>405</v>
      </c>
      <c r="C25" s="147" t="s">
        <v>360</v>
      </c>
      <c r="D25" s="147" t="s">
        <v>361</v>
      </c>
      <c r="E25" s="147" t="s">
        <v>408</v>
      </c>
      <c r="F25" s="147" t="s">
        <v>387</v>
      </c>
      <c r="G25" s="146" t="s">
        <v>409</v>
      </c>
      <c r="H25" s="146" t="s">
        <v>410</v>
      </c>
      <c r="I25" s="147" t="s">
        <v>353</v>
      </c>
      <c r="J25" s="147" t="s">
        <v>407</v>
      </c>
    </row>
    <row r="26" ht="52.5" customHeight="1" outlineLevel="1" spans="1:10">
      <c r="A26" s="147" t="s">
        <v>325</v>
      </c>
      <c r="B26" s="147" t="s">
        <v>405</v>
      </c>
      <c r="C26" s="147" t="s">
        <v>369</v>
      </c>
      <c r="D26" s="147" t="s">
        <v>370</v>
      </c>
      <c r="E26" s="147" t="s">
        <v>411</v>
      </c>
      <c r="F26" s="147" t="s">
        <v>350</v>
      </c>
      <c r="G26" s="146" t="s">
        <v>398</v>
      </c>
      <c r="H26" s="146" t="s">
        <v>364</v>
      </c>
      <c r="I26" s="147" t="s">
        <v>353</v>
      </c>
      <c r="J26" s="147" t="s">
        <v>407</v>
      </c>
    </row>
    <row r="27" ht="52.5" customHeight="1" outlineLevel="1" spans="1:10">
      <c r="A27" s="147" t="s">
        <v>325</v>
      </c>
      <c r="B27" s="147" t="s">
        <v>405</v>
      </c>
      <c r="C27" s="147" t="s">
        <v>412</v>
      </c>
      <c r="D27" s="147" t="s">
        <v>413</v>
      </c>
      <c r="E27" s="147" t="s">
        <v>414</v>
      </c>
      <c r="F27" s="147" t="s">
        <v>383</v>
      </c>
      <c r="G27" s="146" t="s">
        <v>409</v>
      </c>
      <c r="H27" s="146" t="s">
        <v>410</v>
      </c>
      <c r="I27" s="147" t="s">
        <v>353</v>
      </c>
      <c r="J27" s="147" t="s">
        <v>407</v>
      </c>
    </row>
    <row r="28" ht="52.5" customHeight="1" outlineLevel="1" spans="1:10">
      <c r="A28" s="147" t="s">
        <v>320</v>
      </c>
      <c r="B28" s="147" t="s">
        <v>415</v>
      </c>
      <c r="C28" s="147" t="s">
        <v>347</v>
      </c>
      <c r="D28" s="147" t="s">
        <v>348</v>
      </c>
      <c r="E28" s="147" t="s">
        <v>416</v>
      </c>
      <c r="F28" s="147" t="s">
        <v>387</v>
      </c>
      <c r="G28" s="146" t="s">
        <v>62</v>
      </c>
      <c r="H28" s="146" t="s">
        <v>356</v>
      </c>
      <c r="I28" s="147" t="s">
        <v>353</v>
      </c>
      <c r="J28" s="147" t="s">
        <v>417</v>
      </c>
    </row>
    <row r="29" ht="52.5" customHeight="1" outlineLevel="1" spans="1:10">
      <c r="A29" s="147" t="s">
        <v>320</v>
      </c>
      <c r="B29" s="147" t="s">
        <v>415</v>
      </c>
      <c r="C29" s="147" t="s">
        <v>360</v>
      </c>
      <c r="D29" s="147" t="s">
        <v>361</v>
      </c>
      <c r="E29" s="147" t="s">
        <v>418</v>
      </c>
      <c r="F29" s="147" t="s">
        <v>387</v>
      </c>
      <c r="G29" s="146" t="s">
        <v>62</v>
      </c>
      <c r="H29" s="146" t="s">
        <v>356</v>
      </c>
      <c r="I29" s="147" t="s">
        <v>353</v>
      </c>
      <c r="J29" s="147" t="s">
        <v>417</v>
      </c>
    </row>
    <row r="30" ht="52.5" customHeight="1" outlineLevel="1" spans="1:10">
      <c r="A30" s="147" t="s">
        <v>320</v>
      </c>
      <c r="B30" s="147" t="s">
        <v>415</v>
      </c>
      <c r="C30" s="147" t="s">
        <v>369</v>
      </c>
      <c r="D30" s="147" t="s">
        <v>370</v>
      </c>
      <c r="E30" s="147" t="s">
        <v>370</v>
      </c>
      <c r="F30" s="147" t="s">
        <v>350</v>
      </c>
      <c r="G30" s="146" t="s">
        <v>398</v>
      </c>
      <c r="H30" s="146" t="s">
        <v>364</v>
      </c>
      <c r="I30" s="147" t="s">
        <v>353</v>
      </c>
      <c r="J30" s="147" t="s">
        <v>419</v>
      </c>
    </row>
    <row r="31" ht="52.5" customHeight="1" outlineLevel="1" spans="1:10">
      <c r="A31" s="147" t="s">
        <v>320</v>
      </c>
      <c r="B31" s="147" t="s">
        <v>415</v>
      </c>
      <c r="C31" s="147" t="s">
        <v>412</v>
      </c>
      <c r="D31" s="147" t="s">
        <v>413</v>
      </c>
      <c r="E31" s="147" t="s">
        <v>420</v>
      </c>
      <c r="F31" s="147" t="s">
        <v>383</v>
      </c>
      <c r="G31" s="146" t="s">
        <v>421</v>
      </c>
      <c r="H31" s="146" t="s">
        <v>410</v>
      </c>
      <c r="I31" s="147" t="s">
        <v>353</v>
      </c>
      <c r="J31" s="147" t="s">
        <v>417</v>
      </c>
    </row>
    <row r="32" ht="52.5" customHeight="1" outlineLevel="1" spans="1:10">
      <c r="A32" s="147" t="s">
        <v>312</v>
      </c>
      <c r="B32" s="147" t="s">
        <v>422</v>
      </c>
      <c r="C32" s="147" t="s">
        <v>347</v>
      </c>
      <c r="D32" s="147" t="s">
        <v>348</v>
      </c>
      <c r="E32" s="147" t="s">
        <v>423</v>
      </c>
      <c r="F32" s="147" t="s">
        <v>387</v>
      </c>
      <c r="G32" s="146" t="s">
        <v>424</v>
      </c>
      <c r="H32" s="146" t="s">
        <v>425</v>
      </c>
      <c r="I32" s="147" t="s">
        <v>353</v>
      </c>
      <c r="J32" s="147" t="s">
        <v>426</v>
      </c>
    </row>
    <row r="33" ht="52.5" customHeight="1" outlineLevel="1" spans="1:10">
      <c r="A33" s="147" t="s">
        <v>312</v>
      </c>
      <c r="B33" s="147" t="s">
        <v>422</v>
      </c>
      <c r="C33" s="147" t="s">
        <v>347</v>
      </c>
      <c r="D33" s="147" t="s">
        <v>377</v>
      </c>
      <c r="E33" s="147" t="s">
        <v>427</v>
      </c>
      <c r="F33" s="147" t="s">
        <v>383</v>
      </c>
      <c r="G33" s="146" t="s">
        <v>428</v>
      </c>
      <c r="H33" s="146" t="s">
        <v>364</v>
      </c>
      <c r="I33" s="147" t="s">
        <v>353</v>
      </c>
      <c r="J33" s="147" t="s">
        <v>429</v>
      </c>
    </row>
    <row r="34" ht="52.5" customHeight="1" outlineLevel="1" spans="1:10">
      <c r="A34" s="147" t="s">
        <v>312</v>
      </c>
      <c r="B34" s="147" t="s">
        <v>422</v>
      </c>
      <c r="C34" s="147" t="s">
        <v>347</v>
      </c>
      <c r="D34" s="147" t="s">
        <v>377</v>
      </c>
      <c r="E34" s="147" t="s">
        <v>430</v>
      </c>
      <c r="F34" s="147" t="s">
        <v>350</v>
      </c>
      <c r="G34" s="146" t="s">
        <v>431</v>
      </c>
      <c r="H34" s="146" t="s">
        <v>364</v>
      </c>
      <c r="I34" s="147" t="s">
        <v>353</v>
      </c>
      <c r="J34" s="147" t="s">
        <v>432</v>
      </c>
    </row>
    <row r="35" ht="52.5" customHeight="1" outlineLevel="1" spans="1:10">
      <c r="A35" s="147" t="s">
        <v>312</v>
      </c>
      <c r="B35" s="147" t="s">
        <v>422</v>
      </c>
      <c r="C35" s="147" t="s">
        <v>347</v>
      </c>
      <c r="D35" s="147" t="s">
        <v>377</v>
      </c>
      <c r="E35" s="147" t="s">
        <v>433</v>
      </c>
      <c r="F35" s="147" t="s">
        <v>387</v>
      </c>
      <c r="G35" s="146" t="s">
        <v>434</v>
      </c>
      <c r="H35" s="146" t="s">
        <v>364</v>
      </c>
      <c r="I35" s="147" t="s">
        <v>353</v>
      </c>
      <c r="J35" s="147" t="s">
        <v>435</v>
      </c>
    </row>
    <row r="36" ht="52.5" customHeight="1" outlineLevel="1" spans="1:10">
      <c r="A36" s="147" t="s">
        <v>312</v>
      </c>
      <c r="B36" s="147" t="s">
        <v>422</v>
      </c>
      <c r="C36" s="147" t="s">
        <v>347</v>
      </c>
      <c r="D36" s="147" t="s">
        <v>381</v>
      </c>
      <c r="E36" s="147" t="s">
        <v>436</v>
      </c>
      <c r="F36" s="147" t="s">
        <v>387</v>
      </c>
      <c r="G36" s="146" t="s">
        <v>70</v>
      </c>
      <c r="H36" s="146" t="s">
        <v>384</v>
      </c>
      <c r="I36" s="147" t="s">
        <v>353</v>
      </c>
      <c r="J36" s="147" t="s">
        <v>426</v>
      </c>
    </row>
    <row r="37" ht="52.5" customHeight="1" outlineLevel="1" spans="1:10">
      <c r="A37" s="147" t="s">
        <v>312</v>
      </c>
      <c r="B37" s="147" t="s">
        <v>422</v>
      </c>
      <c r="C37" s="147" t="s">
        <v>360</v>
      </c>
      <c r="D37" s="147" t="s">
        <v>391</v>
      </c>
      <c r="E37" s="147" t="s">
        <v>437</v>
      </c>
      <c r="F37" s="147" t="s">
        <v>387</v>
      </c>
      <c r="G37" s="146" t="s">
        <v>173</v>
      </c>
      <c r="H37" s="146" t="s">
        <v>438</v>
      </c>
      <c r="I37" s="147" t="s">
        <v>353</v>
      </c>
      <c r="J37" s="147" t="s">
        <v>439</v>
      </c>
    </row>
    <row r="38" ht="52.5" customHeight="1" outlineLevel="1" spans="1:10">
      <c r="A38" s="147" t="s">
        <v>312</v>
      </c>
      <c r="B38" s="147" t="s">
        <v>422</v>
      </c>
      <c r="C38" s="147" t="s">
        <v>369</v>
      </c>
      <c r="D38" s="147" t="s">
        <v>370</v>
      </c>
      <c r="E38" s="147" t="s">
        <v>440</v>
      </c>
      <c r="F38" s="147" t="s">
        <v>350</v>
      </c>
      <c r="G38" s="146" t="s">
        <v>398</v>
      </c>
      <c r="H38" s="146" t="s">
        <v>364</v>
      </c>
      <c r="I38" s="147" t="s">
        <v>353</v>
      </c>
      <c r="J38" s="147" t="s">
        <v>441</v>
      </c>
    </row>
    <row r="39" ht="52.5" customHeight="1" outlineLevel="1" spans="1:10">
      <c r="A39" s="147" t="s">
        <v>310</v>
      </c>
      <c r="B39" s="147" t="s">
        <v>442</v>
      </c>
      <c r="C39" s="147" t="s">
        <v>347</v>
      </c>
      <c r="D39" s="147" t="s">
        <v>348</v>
      </c>
      <c r="E39" s="147" t="s">
        <v>443</v>
      </c>
      <c r="F39" s="147" t="s">
        <v>350</v>
      </c>
      <c r="G39" s="146" t="s">
        <v>68</v>
      </c>
      <c r="H39" s="146" t="s">
        <v>444</v>
      </c>
      <c r="I39" s="147" t="s">
        <v>353</v>
      </c>
      <c r="J39" s="147" t="s">
        <v>445</v>
      </c>
    </row>
    <row r="40" ht="52.5" customHeight="1" outlineLevel="1" spans="1:10">
      <c r="A40" s="147" t="s">
        <v>310</v>
      </c>
      <c r="B40" s="147" t="s">
        <v>442</v>
      </c>
      <c r="C40" s="147" t="s">
        <v>347</v>
      </c>
      <c r="D40" s="147" t="s">
        <v>377</v>
      </c>
      <c r="E40" s="147" t="s">
        <v>446</v>
      </c>
      <c r="F40" s="147" t="s">
        <v>350</v>
      </c>
      <c r="G40" s="146" t="s">
        <v>447</v>
      </c>
      <c r="H40" s="146" t="s">
        <v>364</v>
      </c>
      <c r="I40" s="147" t="s">
        <v>353</v>
      </c>
      <c r="J40" s="147" t="s">
        <v>448</v>
      </c>
    </row>
    <row r="41" ht="52.5" customHeight="1" outlineLevel="1" spans="1:10">
      <c r="A41" s="147" t="s">
        <v>310</v>
      </c>
      <c r="B41" s="147" t="s">
        <v>442</v>
      </c>
      <c r="C41" s="147" t="s">
        <v>347</v>
      </c>
      <c r="D41" s="147" t="s">
        <v>381</v>
      </c>
      <c r="E41" s="147" t="s">
        <v>382</v>
      </c>
      <c r="F41" s="147" t="s">
        <v>383</v>
      </c>
      <c r="G41" s="146" t="s">
        <v>70</v>
      </c>
      <c r="H41" s="146" t="s">
        <v>384</v>
      </c>
      <c r="I41" s="147" t="s">
        <v>353</v>
      </c>
      <c r="J41" s="147" t="s">
        <v>385</v>
      </c>
    </row>
    <row r="42" ht="52.5" customHeight="1" outlineLevel="1" spans="1:10">
      <c r="A42" s="147" t="s">
        <v>310</v>
      </c>
      <c r="B42" s="147" t="s">
        <v>442</v>
      </c>
      <c r="C42" s="147" t="s">
        <v>360</v>
      </c>
      <c r="D42" s="147" t="s">
        <v>361</v>
      </c>
      <c r="E42" s="147" t="s">
        <v>449</v>
      </c>
      <c r="F42" s="147" t="s">
        <v>387</v>
      </c>
      <c r="G42" s="146" t="s">
        <v>450</v>
      </c>
      <c r="H42" s="146"/>
      <c r="I42" s="147" t="s">
        <v>389</v>
      </c>
      <c r="J42" s="147" t="s">
        <v>451</v>
      </c>
    </row>
    <row r="43" ht="52.5" customHeight="1" outlineLevel="1" spans="1:10">
      <c r="A43" s="147" t="s">
        <v>310</v>
      </c>
      <c r="B43" s="147" t="s">
        <v>442</v>
      </c>
      <c r="C43" s="147" t="s">
        <v>360</v>
      </c>
      <c r="D43" s="147" t="s">
        <v>391</v>
      </c>
      <c r="E43" s="147" t="s">
        <v>452</v>
      </c>
      <c r="F43" s="147" t="s">
        <v>387</v>
      </c>
      <c r="G43" s="146" t="s">
        <v>393</v>
      </c>
      <c r="H43" s="146"/>
      <c r="I43" s="147" t="s">
        <v>389</v>
      </c>
      <c r="J43" s="147" t="s">
        <v>453</v>
      </c>
    </row>
    <row r="44" ht="52.5" customHeight="1" outlineLevel="1" spans="1:10">
      <c r="A44" s="147" t="s">
        <v>310</v>
      </c>
      <c r="B44" s="147" t="s">
        <v>442</v>
      </c>
      <c r="C44" s="147" t="s">
        <v>369</v>
      </c>
      <c r="D44" s="147" t="s">
        <v>370</v>
      </c>
      <c r="E44" s="147" t="s">
        <v>454</v>
      </c>
      <c r="F44" s="147" t="s">
        <v>350</v>
      </c>
      <c r="G44" s="146" t="s">
        <v>379</v>
      </c>
      <c r="H44" s="146" t="s">
        <v>364</v>
      </c>
      <c r="I44" s="147" t="s">
        <v>353</v>
      </c>
      <c r="J44" s="147" t="s">
        <v>455</v>
      </c>
    </row>
    <row r="45" ht="52.5" customHeight="1" outlineLevel="1" spans="1:10">
      <c r="A45" s="147" t="s">
        <v>298</v>
      </c>
      <c r="B45" s="147" t="s">
        <v>456</v>
      </c>
      <c r="C45" s="147" t="s">
        <v>347</v>
      </c>
      <c r="D45" s="147" t="s">
        <v>348</v>
      </c>
      <c r="E45" s="147" t="s">
        <v>457</v>
      </c>
      <c r="F45" s="147" t="s">
        <v>350</v>
      </c>
      <c r="G45" s="146" t="s">
        <v>458</v>
      </c>
      <c r="H45" s="146" t="s">
        <v>356</v>
      </c>
      <c r="I45" s="147" t="s">
        <v>353</v>
      </c>
      <c r="J45" s="147" t="s">
        <v>354</v>
      </c>
    </row>
    <row r="46" ht="52.5" customHeight="1" outlineLevel="1" spans="1:10">
      <c r="A46" s="147" t="s">
        <v>298</v>
      </c>
      <c r="B46" s="147" t="s">
        <v>456</v>
      </c>
      <c r="C46" s="147" t="s">
        <v>360</v>
      </c>
      <c r="D46" s="147" t="s">
        <v>361</v>
      </c>
      <c r="E46" s="147" t="s">
        <v>459</v>
      </c>
      <c r="F46" s="147" t="s">
        <v>387</v>
      </c>
      <c r="G46" s="146" t="s">
        <v>460</v>
      </c>
      <c r="H46" s="146"/>
      <c r="I46" s="147" t="s">
        <v>389</v>
      </c>
      <c r="J46" s="147" t="s">
        <v>357</v>
      </c>
    </row>
    <row r="47" ht="52.5" customHeight="1" outlineLevel="1" spans="1:10">
      <c r="A47" s="147" t="s">
        <v>298</v>
      </c>
      <c r="B47" s="147" t="s">
        <v>456</v>
      </c>
      <c r="C47" s="147" t="s">
        <v>369</v>
      </c>
      <c r="D47" s="147" t="s">
        <v>370</v>
      </c>
      <c r="E47" s="147" t="s">
        <v>371</v>
      </c>
      <c r="F47" s="147" t="s">
        <v>350</v>
      </c>
      <c r="G47" s="146" t="s">
        <v>372</v>
      </c>
      <c r="H47" s="146" t="s">
        <v>364</v>
      </c>
      <c r="I47" s="147" t="s">
        <v>353</v>
      </c>
      <c r="J47" s="147" t="s">
        <v>373</v>
      </c>
    </row>
    <row r="48" ht="52.5" customHeight="1" outlineLevel="1" spans="1:10">
      <c r="A48" s="147" t="s">
        <v>316</v>
      </c>
      <c r="B48" s="147" t="s">
        <v>461</v>
      </c>
      <c r="C48" s="147" t="s">
        <v>347</v>
      </c>
      <c r="D48" s="147" t="s">
        <v>348</v>
      </c>
      <c r="E48" s="147" t="s">
        <v>462</v>
      </c>
      <c r="F48" s="147" t="s">
        <v>387</v>
      </c>
      <c r="G48" s="146" t="s">
        <v>60</v>
      </c>
      <c r="H48" s="146" t="s">
        <v>356</v>
      </c>
      <c r="I48" s="147" t="s">
        <v>353</v>
      </c>
      <c r="J48" s="147" t="s">
        <v>463</v>
      </c>
    </row>
    <row r="49" ht="52.5" customHeight="1" outlineLevel="1" spans="1:10">
      <c r="A49" s="147" t="s">
        <v>316</v>
      </c>
      <c r="B49" s="147" t="s">
        <v>461</v>
      </c>
      <c r="C49" s="147" t="s">
        <v>347</v>
      </c>
      <c r="D49" s="147" t="s">
        <v>377</v>
      </c>
      <c r="E49" s="147" t="s">
        <v>464</v>
      </c>
      <c r="F49" s="147" t="s">
        <v>387</v>
      </c>
      <c r="G49" s="146" t="s">
        <v>434</v>
      </c>
      <c r="H49" s="146" t="s">
        <v>364</v>
      </c>
      <c r="I49" s="147" t="s">
        <v>353</v>
      </c>
      <c r="J49" s="147" t="s">
        <v>465</v>
      </c>
    </row>
    <row r="50" ht="52.5" customHeight="1" outlineLevel="1" spans="1:10">
      <c r="A50" s="147" t="s">
        <v>316</v>
      </c>
      <c r="B50" s="147" t="s">
        <v>461</v>
      </c>
      <c r="C50" s="147" t="s">
        <v>347</v>
      </c>
      <c r="D50" s="147" t="s">
        <v>377</v>
      </c>
      <c r="E50" s="147" t="s">
        <v>466</v>
      </c>
      <c r="F50" s="147" t="s">
        <v>387</v>
      </c>
      <c r="G50" s="146" t="s">
        <v>393</v>
      </c>
      <c r="H50" s="146"/>
      <c r="I50" s="147" t="s">
        <v>389</v>
      </c>
      <c r="J50" s="147" t="s">
        <v>467</v>
      </c>
    </row>
    <row r="51" ht="52.5" customHeight="1" outlineLevel="1" spans="1:10">
      <c r="A51" s="147" t="s">
        <v>316</v>
      </c>
      <c r="B51" s="147" t="s">
        <v>461</v>
      </c>
      <c r="C51" s="147" t="s">
        <v>347</v>
      </c>
      <c r="D51" s="147" t="s">
        <v>381</v>
      </c>
      <c r="E51" s="147" t="s">
        <v>468</v>
      </c>
      <c r="F51" s="147" t="s">
        <v>387</v>
      </c>
      <c r="G51" s="146" t="s">
        <v>434</v>
      </c>
      <c r="H51" s="146" t="s">
        <v>364</v>
      </c>
      <c r="I51" s="147" t="s">
        <v>353</v>
      </c>
      <c r="J51" s="147" t="s">
        <v>469</v>
      </c>
    </row>
    <row r="52" ht="52.5" customHeight="1" outlineLevel="1" spans="1:10">
      <c r="A52" s="147" t="s">
        <v>316</v>
      </c>
      <c r="B52" s="147" t="s">
        <v>461</v>
      </c>
      <c r="C52" s="147" t="s">
        <v>360</v>
      </c>
      <c r="D52" s="147" t="s">
        <v>361</v>
      </c>
      <c r="E52" s="147" t="s">
        <v>470</v>
      </c>
      <c r="F52" s="147" t="s">
        <v>387</v>
      </c>
      <c r="G52" s="146" t="s">
        <v>393</v>
      </c>
      <c r="H52" s="146"/>
      <c r="I52" s="147" t="s">
        <v>389</v>
      </c>
      <c r="J52" s="147" t="s">
        <v>471</v>
      </c>
    </row>
    <row r="53" ht="52.5" customHeight="1" outlineLevel="1" spans="1:10">
      <c r="A53" s="147" t="s">
        <v>316</v>
      </c>
      <c r="B53" s="147" t="s">
        <v>461</v>
      </c>
      <c r="C53" s="147" t="s">
        <v>360</v>
      </c>
      <c r="D53" s="147" t="s">
        <v>391</v>
      </c>
      <c r="E53" s="147" t="s">
        <v>472</v>
      </c>
      <c r="F53" s="147" t="s">
        <v>387</v>
      </c>
      <c r="G53" s="146" t="s">
        <v>393</v>
      </c>
      <c r="H53" s="146"/>
      <c r="I53" s="147" t="s">
        <v>389</v>
      </c>
      <c r="J53" s="147" t="s">
        <v>473</v>
      </c>
    </row>
    <row r="54" ht="52.5" customHeight="1" outlineLevel="1" spans="1:10">
      <c r="A54" s="147" t="s">
        <v>316</v>
      </c>
      <c r="B54" s="147" t="s">
        <v>461</v>
      </c>
      <c r="C54" s="147" t="s">
        <v>360</v>
      </c>
      <c r="D54" s="147" t="s">
        <v>391</v>
      </c>
      <c r="E54" s="147" t="s">
        <v>474</v>
      </c>
      <c r="F54" s="147" t="s">
        <v>387</v>
      </c>
      <c r="G54" s="146" t="s">
        <v>393</v>
      </c>
      <c r="H54" s="146"/>
      <c r="I54" s="147" t="s">
        <v>389</v>
      </c>
      <c r="J54" s="147" t="s">
        <v>475</v>
      </c>
    </row>
    <row r="55" ht="52.5" customHeight="1" outlineLevel="1" spans="1:10">
      <c r="A55" s="147" t="s">
        <v>316</v>
      </c>
      <c r="B55" s="147" t="s">
        <v>461</v>
      </c>
      <c r="C55" s="147" t="s">
        <v>360</v>
      </c>
      <c r="D55" s="147" t="s">
        <v>391</v>
      </c>
      <c r="E55" s="147" t="s">
        <v>476</v>
      </c>
      <c r="F55" s="147" t="s">
        <v>387</v>
      </c>
      <c r="G55" s="146" t="s">
        <v>393</v>
      </c>
      <c r="H55" s="146"/>
      <c r="I55" s="147" t="s">
        <v>389</v>
      </c>
      <c r="J55" s="147" t="s">
        <v>477</v>
      </c>
    </row>
    <row r="56" ht="52.5" customHeight="1" outlineLevel="1" spans="1:10">
      <c r="A56" s="147" t="s">
        <v>316</v>
      </c>
      <c r="B56" s="147" t="s">
        <v>461</v>
      </c>
      <c r="C56" s="147" t="s">
        <v>369</v>
      </c>
      <c r="D56" s="147" t="s">
        <v>370</v>
      </c>
      <c r="E56" s="147" t="s">
        <v>478</v>
      </c>
      <c r="F56" s="147" t="s">
        <v>350</v>
      </c>
      <c r="G56" s="146" t="s">
        <v>447</v>
      </c>
      <c r="H56" s="146" t="s">
        <v>364</v>
      </c>
      <c r="I56" s="147" t="s">
        <v>353</v>
      </c>
      <c r="J56" s="147" t="s">
        <v>479</v>
      </c>
    </row>
    <row r="57" ht="52.5" customHeight="1" outlineLevel="1" spans="1:10">
      <c r="A57" s="147" t="s">
        <v>316</v>
      </c>
      <c r="B57" s="147" t="s">
        <v>461</v>
      </c>
      <c r="C57" s="147" t="s">
        <v>412</v>
      </c>
      <c r="D57" s="147" t="s">
        <v>413</v>
      </c>
      <c r="E57" s="147" t="s">
        <v>480</v>
      </c>
      <c r="F57" s="147" t="s">
        <v>387</v>
      </c>
      <c r="G57" s="146" t="s">
        <v>393</v>
      </c>
      <c r="H57" s="146"/>
      <c r="I57" s="147" t="s">
        <v>389</v>
      </c>
      <c r="J57" s="147" t="s">
        <v>481</v>
      </c>
    </row>
    <row r="58" ht="52.5" customHeight="1" outlineLevel="1" spans="1:10">
      <c r="A58" s="147" t="s">
        <v>284</v>
      </c>
      <c r="B58" s="147" t="s">
        <v>482</v>
      </c>
      <c r="C58" s="147" t="s">
        <v>347</v>
      </c>
      <c r="D58" s="147" t="s">
        <v>348</v>
      </c>
      <c r="E58" s="147" t="s">
        <v>483</v>
      </c>
      <c r="F58" s="147" t="s">
        <v>350</v>
      </c>
      <c r="G58" s="146" t="s">
        <v>175</v>
      </c>
      <c r="H58" s="146" t="s">
        <v>352</v>
      </c>
      <c r="I58" s="147" t="s">
        <v>353</v>
      </c>
      <c r="J58" s="147" t="s">
        <v>484</v>
      </c>
    </row>
    <row r="59" ht="52.5" customHeight="1" outlineLevel="1" spans="1:10">
      <c r="A59" s="147" t="s">
        <v>284</v>
      </c>
      <c r="B59" s="147" t="s">
        <v>482</v>
      </c>
      <c r="C59" s="147" t="s">
        <v>360</v>
      </c>
      <c r="D59" s="147" t="s">
        <v>361</v>
      </c>
      <c r="E59" s="147" t="s">
        <v>485</v>
      </c>
      <c r="F59" s="147" t="s">
        <v>387</v>
      </c>
      <c r="G59" s="146" t="s">
        <v>486</v>
      </c>
      <c r="H59" s="146" t="s">
        <v>364</v>
      </c>
      <c r="I59" s="147" t="s">
        <v>353</v>
      </c>
      <c r="J59" s="147" t="s">
        <v>402</v>
      </c>
    </row>
    <row r="60" ht="52.5" customHeight="1" outlineLevel="1" spans="1:10">
      <c r="A60" s="147" t="s">
        <v>284</v>
      </c>
      <c r="B60" s="147" t="s">
        <v>482</v>
      </c>
      <c r="C60" s="147" t="s">
        <v>369</v>
      </c>
      <c r="D60" s="147" t="s">
        <v>370</v>
      </c>
      <c r="E60" s="147" t="s">
        <v>370</v>
      </c>
      <c r="F60" s="147" t="s">
        <v>350</v>
      </c>
      <c r="G60" s="146" t="s">
        <v>487</v>
      </c>
      <c r="H60" s="146" t="s">
        <v>364</v>
      </c>
      <c r="I60" s="147" t="s">
        <v>353</v>
      </c>
      <c r="J60" s="147" t="s">
        <v>370</v>
      </c>
    </row>
    <row r="61" ht="52.5" customHeight="1" outlineLevel="1" spans="1:10">
      <c r="A61" s="147" t="s">
        <v>300</v>
      </c>
      <c r="B61" s="147" t="s">
        <v>488</v>
      </c>
      <c r="C61" s="147" t="s">
        <v>347</v>
      </c>
      <c r="D61" s="147" t="s">
        <v>348</v>
      </c>
      <c r="E61" s="147" t="s">
        <v>489</v>
      </c>
      <c r="F61" s="147" t="s">
        <v>350</v>
      </c>
      <c r="G61" s="146" t="s">
        <v>490</v>
      </c>
      <c r="H61" s="146" t="s">
        <v>491</v>
      </c>
      <c r="I61" s="147" t="s">
        <v>353</v>
      </c>
      <c r="J61" s="147" t="s">
        <v>492</v>
      </c>
    </row>
    <row r="62" ht="52.5" customHeight="1" outlineLevel="1" spans="1:10">
      <c r="A62" s="147" t="s">
        <v>300</v>
      </c>
      <c r="B62" s="147" t="s">
        <v>488</v>
      </c>
      <c r="C62" s="147" t="s">
        <v>347</v>
      </c>
      <c r="D62" s="147" t="s">
        <v>377</v>
      </c>
      <c r="E62" s="147" t="s">
        <v>493</v>
      </c>
      <c r="F62" s="147" t="s">
        <v>350</v>
      </c>
      <c r="G62" s="146" t="s">
        <v>447</v>
      </c>
      <c r="H62" s="146" t="s">
        <v>364</v>
      </c>
      <c r="I62" s="147" t="s">
        <v>353</v>
      </c>
      <c r="J62" s="147" t="s">
        <v>494</v>
      </c>
    </row>
    <row r="63" ht="52.5" customHeight="1" outlineLevel="1" spans="1:10">
      <c r="A63" s="147" t="s">
        <v>300</v>
      </c>
      <c r="B63" s="147" t="s">
        <v>488</v>
      </c>
      <c r="C63" s="147" t="s">
        <v>347</v>
      </c>
      <c r="D63" s="147" t="s">
        <v>381</v>
      </c>
      <c r="E63" s="147" t="s">
        <v>382</v>
      </c>
      <c r="F63" s="147" t="s">
        <v>383</v>
      </c>
      <c r="G63" s="146" t="s">
        <v>70</v>
      </c>
      <c r="H63" s="146" t="s">
        <v>384</v>
      </c>
      <c r="I63" s="147" t="s">
        <v>353</v>
      </c>
      <c r="J63" s="147" t="s">
        <v>385</v>
      </c>
    </row>
    <row r="64" ht="52.5" customHeight="1" outlineLevel="1" spans="1:10">
      <c r="A64" s="147" t="s">
        <v>300</v>
      </c>
      <c r="B64" s="147" t="s">
        <v>488</v>
      </c>
      <c r="C64" s="147" t="s">
        <v>360</v>
      </c>
      <c r="D64" s="147" t="s">
        <v>361</v>
      </c>
      <c r="E64" s="147" t="s">
        <v>495</v>
      </c>
      <c r="F64" s="147" t="s">
        <v>387</v>
      </c>
      <c r="G64" s="146" t="s">
        <v>496</v>
      </c>
      <c r="H64" s="146"/>
      <c r="I64" s="147" t="s">
        <v>389</v>
      </c>
      <c r="J64" s="147" t="s">
        <v>497</v>
      </c>
    </row>
    <row r="65" ht="52.5" customHeight="1" outlineLevel="1" spans="1:10">
      <c r="A65" s="147" t="s">
        <v>300</v>
      </c>
      <c r="B65" s="147" t="s">
        <v>488</v>
      </c>
      <c r="C65" s="147" t="s">
        <v>360</v>
      </c>
      <c r="D65" s="147" t="s">
        <v>391</v>
      </c>
      <c r="E65" s="147" t="s">
        <v>498</v>
      </c>
      <c r="F65" s="147" t="s">
        <v>387</v>
      </c>
      <c r="G65" s="146" t="s">
        <v>393</v>
      </c>
      <c r="H65" s="146"/>
      <c r="I65" s="147" t="s">
        <v>389</v>
      </c>
      <c r="J65" s="147" t="s">
        <v>499</v>
      </c>
    </row>
    <row r="66" ht="52.5" customHeight="1" outlineLevel="1" spans="1:10">
      <c r="A66" s="147" t="s">
        <v>300</v>
      </c>
      <c r="B66" s="147" t="s">
        <v>488</v>
      </c>
      <c r="C66" s="147" t="s">
        <v>369</v>
      </c>
      <c r="D66" s="147" t="s">
        <v>370</v>
      </c>
      <c r="E66" s="147" t="s">
        <v>454</v>
      </c>
      <c r="F66" s="147" t="s">
        <v>350</v>
      </c>
      <c r="G66" s="146" t="s">
        <v>379</v>
      </c>
      <c r="H66" s="146" t="s">
        <v>364</v>
      </c>
      <c r="I66" s="147" t="s">
        <v>353</v>
      </c>
      <c r="J66" s="147" t="s">
        <v>500</v>
      </c>
    </row>
    <row r="67" ht="52.5" customHeight="1" outlineLevel="1" spans="1:10">
      <c r="A67" s="147" t="s">
        <v>287</v>
      </c>
      <c r="B67" s="147" t="s">
        <v>501</v>
      </c>
      <c r="C67" s="147" t="s">
        <v>347</v>
      </c>
      <c r="D67" s="147" t="s">
        <v>348</v>
      </c>
      <c r="E67" s="147" t="s">
        <v>483</v>
      </c>
      <c r="F67" s="147" t="s">
        <v>350</v>
      </c>
      <c r="G67" s="146" t="s">
        <v>363</v>
      </c>
      <c r="H67" s="146" t="s">
        <v>352</v>
      </c>
      <c r="I67" s="147" t="s">
        <v>353</v>
      </c>
      <c r="J67" s="147" t="s">
        <v>484</v>
      </c>
    </row>
    <row r="68" ht="52.5" customHeight="1" outlineLevel="1" spans="1:10">
      <c r="A68" s="147" t="s">
        <v>287</v>
      </c>
      <c r="B68" s="147" t="s">
        <v>501</v>
      </c>
      <c r="C68" s="147" t="s">
        <v>360</v>
      </c>
      <c r="D68" s="147" t="s">
        <v>361</v>
      </c>
      <c r="E68" s="147" t="s">
        <v>502</v>
      </c>
      <c r="F68" s="147" t="s">
        <v>387</v>
      </c>
      <c r="G68" s="146" t="s">
        <v>173</v>
      </c>
      <c r="H68" s="146" t="s">
        <v>364</v>
      </c>
      <c r="I68" s="147" t="s">
        <v>353</v>
      </c>
      <c r="J68" s="147" t="s">
        <v>402</v>
      </c>
    </row>
    <row r="69" ht="52.5" customHeight="1" outlineLevel="1" spans="1:10">
      <c r="A69" s="147" t="s">
        <v>287</v>
      </c>
      <c r="B69" s="147" t="s">
        <v>501</v>
      </c>
      <c r="C69" s="147" t="s">
        <v>369</v>
      </c>
      <c r="D69" s="147" t="s">
        <v>370</v>
      </c>
      <c r="E69" s="147" t="s">
        <v>370</v>
      </c>
      <c r="F69" s="147" t="s">
        <v>350</v>
      </c>
      <c r="G69" s="146" t="s">
        <v>487</v>
      </c>
      <c r="H69" s="146" t="s">
        <v>364</v>
      </c>
      <c r="I69" s="147" t="s">
        <v>353</v>
      </c>
      <c r="J69" s="147" t="s">
        <v>402</v>
      </c>
    </row>
    <row r="70" ht="52.5" customHeight="1" outlineLevel="1" spans="1:10">
      <c r="A70" s="147" t="s">
        <v>306</v>
      </c>
      <c r="B70" s="147" t="s">
        <v>503</v>
      </c>
      <c r="C70" s="147" t="s">
        <v>347</v>
      </c>
      <c r="D70" s="147" t="s">
        <v>348</v>
      </c>
      <c r="E70" s="147" t="s">
        <v>504</v>
      </c>
      <c r="F70" s="147" t="s">
        <v>350</v>
      </c>
      <c r="G70" s="146" t="s">
        <v>68</v>
      </c>
      <c r="H70" s="146" t="s">
        <v>356</v>
      </c>
      <c r="I70" s="147" t="s">
        <v>353</v>
      </c>
      <c r="J70" s="147" t="s">
        <v>505</v>
      </c>
    </row>
    <row r="71" ht="52.5" customHeight="1" outlineLevel="1" spans="1:10">
      <c r="A71" s="147" t="s">
        <v>306</v>
      </c>
      <c r="B71" s="147" t="s">
        <v>503</v>
      </c>
      <c r="C71" s="147" t="s">
        <v>347</v>
      </c>
      <c r="D71" s="147" t="s">
        <v>348</v>
      </c>
      <c r="E71" s="147" t="s">
        <v>506</v>
      </c>
      <c r="F71" s="147" t="s">
        <v>350</v>
      </c>
      <c r="G71" s="146" t="s">
        <v>173</v>
      </c>
      <c r="H71" s="146" t="s">
        <v>507</v>
      </c>
      <c r="I71" s="147" t="s">
        <v>353</v>
      </c>
      <c r="J71" s="147" t="s">
        <v>508</v>
      </c>
    </row>
    <row r="72" ht="52.5" customHeight="1" outlineLevel="1" spans="1:10">
      <c r="A72" s="147" t="s">
        <v>306</v>
      </c>
      <c r="B72" s="147" t="s">
        <v>503</v>
      </c>
      <c r="C72" s="147" t="s">
        <v>347</v>
      </c>
      <c r="D72" s="147" t="s">
        <v>348</v>
      </c>
      <c r="E72" s="147" t="s">
        <v>509</v>
      </c>
      <c r="F72" s="147" t="s">
        <v>350</v>
      </c>
      <c r="G72" s="146" t="s">
        <v>510</v>
      </c>
      <c r="H72" s="146" t="s">
        <v>491</v>
      </c>
      <c r="I72" s="147" t="s">
        <v>353</v>
      </c>
      <c r="J72" s="147" t="s">
        <v>511</v>
      </c>
    </row>
    <row r="73" ht="52.5" customHeight="1" outlineLevel="1" spans="1:10">
      <c r="A73" s="147" t="s">
        <v>306</v>
      </c>
      <c r="B73" s="147" t="s">
        <v>503</v>
      </c>
      <c r="C73" s="147" t="s">
        <v>347</v>
      </c>
      <c r="D73" s="147" t="s">
        <v>348</v>
      </c>
      <c r="E73" s="147" t="s">
        <v>512</v>
      </c>
      <c r="F73" s="147" t="s">
        <v>350</v>
      </c>
      <c r="G73" s="146" t="s">
        <v>513</v>
      </c>
      <c r="H73" s="146" t="s">
        <v>444</v>
      </c>
      <c r="I73" s="147" t="s">
        <v>353</v>
      </c>
      <c r="J73" s="147" t="s">
        <v>514</v>
      </c>
    </row>
    <row r="74" ht="52.5" customHeight="1" outlineLevel="1" spans="1:10">
      <c r="A74" s="147" t="s">
        <v>306</v>
      </c>
      <c r="B74" s="147" t="s">
        <v>503</v>
      </c>
      <c r="C74" s="147" t="s">
        <v>347</v>
      </c>
      <c r="D74" s="147" t="s">
        <v>377</v>
      </c>
      <c r="E74" s="147" t="s">
        <v>515</v>
      </c>
      <c r="F74" s="147" t="s">
        <v>387</v>
      </c>
      <c r="G74" s="146" t="s">
        <v>434</v>
      </c>
      <c r="H74" s="146" t="s">
        <v>364</v>
      </c>
      <c r="I74" s="147" t="s">
        <v>353</v>
      </c>
      <c r="J74" s="147" t="s">
        <v>516</v>
      </c>
    </row>
    <row r="75" ht="52.5" customHeight="1" outlineLevel="1" spans="1:10">
      <c r="A75" s="147" t="s">
        <v>306</v>
      </c>
      <c r="B75" s="147" t="s">
        <v>503</v>
      </c>
      <c r="C75" s="147" t="s">
        <v>347</v>
      </c>
      <c r="D75" s="147" t="s">
        <v>377</v>
      </c>
      <c r="E75" s="147" t="s">
        <v>517</v>
      </c>
      <c r="F75" s="147" t="s">
        <v>350</v>
      </c>
      <c r="G75" s="146" t="s">
        <v>447</v>
      </c>
      <c r="H75" s="146" t="s">
        <v>364</v>
      </c>
      <c r="I75" s="147" t="s">
        <v>353</v>
      </c>
      <c r="J75" s="147" t="s">
        <v>518</v>
      </c>
    </row>
    <row r="76" ht="52.5" customHeight="1" outlineLevel="1" spans="1:10">
      <c r="A76" s="147" t="s">
        <v>306</v>
      </c>
      <c r="B76" s="147" t="s">
        <v>503</v>
      </c>
      <c r="C76" s="147" t="s">
        <v>347</v>
      </c>
      <c r="D76" s="147" t="s">
        <v>381</v>
      </c>
      <c r="E76" s="147" t="s">
        <v>382</v>
      </c>
      <c r="F76" s="147" t="s">
        <v>383</v>
      </c>
      <c r="G76" s="146" t="s">
        <v>70</v>
      </c>
      <c r="H76" s="146" t="s">
        <v>384</v>
      </c>
      <c r="I76" s="147" t="s">
        <v>353</v>
      </c>
      <c r="J76" s="147" t="s">
        <v>385</v>
      </c>
    </row>
    <row r="77" ht="52.5" customHeight="1" outlineLevel="1" spans="1:10">
      <c r="A77" s="147" t="s">
        <v>306</v>
      </c>
      <c r="B77" s="147" t="s">
        <v>503</v>
      </c>
      <c r="C77" s="147" t="s">
        <v>360</v>
      </c>
      <c r="D77" s="147" t="s">
        <v>361</v>
      </c>
      <c r="E77" s="147" t="s">
        <v>519</v>
      </c>
      <c r="F77" s="147" t="s">
        <v>387</v>
      </c>
      <c r="G77" s="146" t="s">
        <v>520</v>
      </c>
      <c r="H77" s="146"/>
      <c r="I77" s="147" t="s">
        <v>389</v>
      </c>
      <c r="J77" s="147" t="s">
        <v>521</v>
      </c>
    </row>
    <row r="78" ht="52.5" customHeight="1" outlineLevel="1" spans="1:10">
      <c r="A78" s="147" t="s">
        <v>306</v>
      </c>
      <c r="B78" s="147" t="s">
        <v>503</v>
      </c>
      <c r="C78" s="147" t="s">
        <v>360</v>
      </c>
      <c r="D78" s="147" t="s">
        <v>391</v>
      </c>
      <c r="E78" s="147" t="s">
        <v>522</v>
      </c>
      <c r="F78" s="147" t="s">
        <v>387</v>
      </c>
      <c r="G78" s="146" t="s">
        <v>393</v>
      </c>
      <c r="H78" s="146"/>
      <c r="I78" s="147" t="s">
        <v>389</v>
      </c>
      <c r="J78" s="147" t="s">
        <v>523</v>
      </c>
    </row>
    <row r="79" ht="52.5" customHeight="1" outlineLevel="1" spans="1:10">
      <c r="A79" s="147" t="s">
        <v>306</v>
      </c>
      <c r="B79" s="147" t="s">
        <v>503</v>
      </c>
      <c r="C79" s="147" t="s">
        <v>369</v>
      </c>
      <c r="D79" s="147" t="s">
        <v>370</v>
      </c>
      <c r="E79" s="147" t="s">
        <v>454</v>
      </c>
      <c r="F79" s="147" t="s">
        <v>350</v>
      </c>
      <c r="G79" s="146" t="s">
        <v>379</v>
      </c>
      <c r="H79" s="146" t="s">
        <v>364</v>
      </c>
      <c r="I79" s="147" t="s">
        <v>353</v>
      </c>
      <c r="J79" s="147" t="s">
        <v>524</v>
      </c>
    </row>
    <row r="80" ht="52.5" customHeight="1" outlineLevel="1" spans="1:10">
      <c r="A80" s="147" t="s">
        <v>327</v>
      </c>
      <c r="B80" s="147" t="s">
        <v>525</v>
      </c>
      <c r="C80" s="147" t="s">
        <v>347</v>
      </c>
      <c r="D80" s="147" t="s">
        <v>348</v>
      </c>
      <c r="E80" s="147" t="s">
        <v>526</v>
      </c>
      <c r="F80" s="147" t="s">
        <v>387</v>
      </c>
      <c r="G80" s="146" t="s">
        <v>527</v>
      </c>
      <c r="H80" s="146" t="s">
        <v>356</v>
      </c>
      <c r="I80" s="147" t="s">
        <v>353</v>
      </c>
      <c r="J80" s="147" t="s">
        <v>528</v>
      </c>
    </row>
    <row r="81" ht="52.5" customHeight="1" outlineLevel="1" spans="1:10">
      <c r="A81" s="147" t="s">
        <v>327</v>
      </c>
      <c r="B81" s="147" t="s">
        <v>525</v>
      </c>
      <c r="C81" s="147" t="s">
        <v>347</v>
      </c>
      <c r="D81" s="147" t="s">
        <v>381</v>
      </c>
      <c r="E81" s="147" t="s">
        <v>436</v>
      </c>
      <c r="F81" s="147" t="s">
        <v>387</v>
      </c>
      <c r="G81" s="146" t="s">
        <v>529</v>
      </c>
      <c r="H81" s="146"/>
      <c r="I81" s="147" t="s">
        <v>389</v>
      </c>
      <c r="J81" s="147" t="s">
        <v>528</v>
      </c>
    </row>
    <row r="82" ht="52.5" customHeight="1" outlineLevel="1" spans="1:10">
      <c r="A82" s="147" t="s">
        <v>327</v>
      </c>
      <c r="B82" s="147" t="s">
        <v>525</v>
      </c>
      <c r="C82" s="147" t="s">
        <v>360</v>
      </c>
      <c r="D82" s="147" t="s">
        <v>361</v>
      </c>
      <c r="E82" s="147" t="s">
        <v>530</v>
      </c>
      <c r="F82" s="147" t="s">
        <v>387</v>
      </c>
      <c r="G82" s="146" t="s">
        <v>393</v>
      </c>
      <c r="H82" s="146"/>
      <c r="I82" s="147" t="s">
        <v>389</v>
      </c>
      <c r="J82" s="147" t="s">
        <v>528</v>
      </c>
    </row>
    <row r="83" ht="52.5" customHeight="1" outlineLevel="1" spans="1:10">
      <c r="A83" s="147" t="s">
        <v>327</v>
      </c>
      <c r="B83" s="147" t="s">
        <v>525</v>
      </c>
      <c r="C83" s="147" t="s">
        <v>369</v>
      </c>
      <c r="D83" s="147" t="s">
        <v>370</v>
      </c>
      <c r="E83" s="147" t="s">
        <v>531</v>
      </c>
      <c r="F83" s="147" t="s">
        <v>350</v>
      </c>
      <c r="G83" s="146" t="s">
        <v>398</v>
      </c>
      <c r="H83" s="146" t="s">
        <v>364</v>
      </c>
      <c r="I83" s="147" t="s">
        <v>353</v>
      </c>
      <c r="J83" s="147" t="s">
        <v>528</v>
      </c>
    </row>
  </sheetData>
  <mergeCells count="30">
    <mergeCell ref="A2:J2"/>
    <mergeCell ref="A3:E3"/>
    <mergeCell ref="A7:A12"/>
    <mergeCell ref="A13:A19"/>
    <mergeCell ref="A20:A23"/>
    <mergeCell ref="A24:A27"/>
    <mergeCell ref="A28:A31"/>
    <mergeCell ref="A32:A38"/>
    <mergeCell ref="A39:A44"/>
    <mergeCell ref="A45:A47"/>
    <mergeCell ref="A48:A57"/>
    <mergeCell ref="A58:A60"/>
    <mergeCell ref="A61:A66"/>
    <mergeCell ref="A67:A69"/>
    <mergeCell ref="A70:A79"/>
    <mergeCell ref="A80:A83"/>
    <mergeCell ref="B7:B12"/>
    <mergeCell ref="B13:B19"/>
    <mergeCell ref="B20:B23"/>
    <mergeCell ref="B24:B27"/>
    <mergeCell ref="B28:B31"/>
    <mergeCell ref="B32:B38"/>
    <mergeCell ref="B39:B44"/>
    <mergeCell ref="B45:B47"/>
    <mergeCell ref="B48:B57"/>
    <mergeCell ref="B58:B60"/>
    <mergeCell ref="B61:B66"/>
    <mergeCell ref="B67:B69"/>
    <mergeCell ref="B70:B79"/>
    <mergeCell ref="B80:B8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季雨</cp:lastModifiedBy>
  <dcterms:created xsi:type="dcterms:W3CDTF">2026-02-12T01:37:00Z</dcterms:created>
  <dcterms:modified xsi:type="dcterms:W3CDTF">2026-03-17T02:18:22Z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48BD453590BD49768CA0184563AD3855_13</vt:lpwstr>
  </property>
  <property fmtid="{D5CDD505-2E9C-101B-9397-08002B2CF9AE}" pid="3" name="KSOProductBuildVer">
    <vt:lpwstr>2052-12.1.0.25225</vt:lpwstr>
  </property>
  <property fmtid="{D5CDD505-2E9C-101B-9397-08002B2CF9AE}" pid="4" name="CalculationRule">
    <vt:i4>0</vt:i4>
  </property>
</Properties>
</file>