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<sst xmlns="http://schemas.openxmlformats.org/spreadsheetml/2006/main" count="832" uniqueCount="362">
  <si>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</si>
  <si>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</si>
  <si>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</si>
  <si>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</si>
  <si>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</si>
  <si>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</si>
  <si>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</si>
  <si>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</si>
  <si>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</si>
  <si>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</si>
  <si>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</si>
  <si>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</si>
  <si>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</si>
  <si>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</si>
  <si>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</si>
  <si>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</si>
  <si>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</si>
  <si>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</si>
  <si>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</si>
  <si>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</si>
  <si>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</si>
  <si>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</si>
  <si>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</si>
  <si>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</si>
  <si>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</si>
  <si>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</si>
  <si>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</si>
  <si>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</si>
  <si>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</si>
  <si>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</si>
  <si>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</si>
  <si>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</si>
  <si>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</si>
  <si>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</si>
  <si>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</si>
  <si>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</si>
  <si>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</si>
  <si>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</si>
  <si>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</si>
  <si>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</si>
  <si>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</si>
  <si>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</si>
  <si>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</si>
  <si>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</si>
  <si>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</si>
  <si>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358001</t>
  </si>
  <si>
    <t>梁河县公安局森林警察大队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</si>
  <si>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</si>
  <si>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</si>
  <si>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</si>
  <si>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</si>
  <si>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</si>
  <si>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</si>
  <si>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</si>
  <si>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</si>
  <si>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</si>
  <si>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</si>
  <si>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</si>
  <si>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</si>
  <si>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</si>
  <si>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</si>
  <si>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</si>
  <si>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</si>
  <si>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</si>
  <si>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</si>
  <si>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</si>
  <si>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</si>
  <si>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</si>
  <si>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</si>
  <si>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</si>
  <si>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</si>
  <si>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</si>
  <si>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</si>
  <si>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</si>
  <si>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</si>
  <si>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</si>
  <si>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</si>
  <si>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</si>
  <si>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</si>
  <si>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</si>
  <si>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</si>
  <si>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</si>
  <si>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</si>
  <si>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204</t>
  </si>
  <si>
    <t>公共安全支出</t>
  </si>
  <si>
    <t>20402</t>
  </si>
  <si>
    <t>公安</t>
  </si>
  <si>
    <t>2040201</t>
  </si>
  <si>
    <t>行政运行</t>
  </si>
  <si>
    <t>2040220</t>
  </si>
  <si>
    <t>执法办案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</si>
  <si>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</si>
  <si>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</si>
  <si>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</si>
  <si>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</si>
  <si>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</si>
  <si>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</si>
  <si>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</si>
  <si>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</si>
  <si>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</si>
  <si>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</si>
  <si>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</si>
  <si>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</si>
  <si>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</si>
  <si>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</si>
  <si>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</si>
  <si>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</si>
  <si>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</si>
  <si>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</si>
  <si>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</si>
  <si>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</si>
  <si>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</si>
  <si>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</si>
  <si>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</si>
  <si>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21302</t>
  </si>
  <si>
    <t>林业和草原</t>
  </si>
  <si>
    <t>2130213</t>
  </si>
  <si>
    <t>执法与监督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</si>
  <si>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</si>
  <si>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</si>
  <si>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</si>
  <si>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</si>
  <si>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</si>
  <si>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</si>
  <si>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</si>
  <si>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</si>
  <si>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</si>
  <si>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</si>
  <si>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</si>
  <si>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</si>
  <si>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</si>
  <si>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</si>
  <si>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</si>
  <si>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</si>
  <si>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</si>
  <si>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</si>
  <si>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</si>
  <si>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</si>
  <si>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</si>
  <si>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</si>
  <si>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</si>
  <si>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</si>
  <si>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</si>
  <si>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</si>
  <si>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</si>
  <si>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</si>
  <si>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</si>
  <si>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</si>
  <si>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</si>
  <si>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</si>
  <si>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</si>
  <si>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</si>
  <si>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</si>
  <si>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</si>
  <si>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</si>
  <si>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</si>
  <si>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</si>
  <si>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</si>
  <si>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</si>
  <si>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</si>
  <si>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</si>
  <si>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</si>
  <si>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</si>
  <si>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</si>
  <si>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</si>
  <si>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</si>
  <si>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</si>
  <si>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</si>
  <si>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</si>
  <si>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</si>
  <si>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</si>
  <si>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533122210000000010899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</si>
  <si>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</si>
  <si>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</si>
  <si>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</si>
  <si>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</si>
  <si>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</si>
  <si>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</si>
  <si>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</si>
  <si>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533122231100001446233</t>
  </si>
  <si>
    <t>行政绩效奖励</t>
  </si>
  <si>
    <t>533122251100003732500</t>
  </si>
  <si>
    <t>机关事业单位基本养老保险缴费</t>
  </si>
  <si>
    <t>30108</t>
  </si>
  <si>
    <t>533122210000000010904</t>
  </si>
  <si>
    <t>职工基本医疗保险缴费</t>
  </si>
  <si>
    <t>30110</t>
  </si>
  <si>
    <t>533122210000000010903</t>
  </si>
  <si>
    <t>失业保险</t>
  </si>
  <si>
    <t>30112</t>
  </si>
  <si>
    <t>其他社会保障缴费</t>
  </si>
  <si>
    <t>533122210000000010902</t>
  </si>
  <si>
    <t>生育保险</t>
  </si>
  <si>
    <t>533122241100002257840</t>
  </si>
  <si>
    <t>大病保险费</t>
  </si>
  <si>
    <t>533122251100003732499</t>
  </si>
  <si>
    <t>工伤保险</t>
  </si>
  <si>
    <t>533122210000000010945</t>
  </si>
  <si>
    <t>临聘人员社会保险缴费</t>
  </si>
  <si>
    <t>533122210000000010906</t>
  </si>
  <si>
    <t>30113</t>
  </si>
  <si>
    <t>533122210000000012095</t>
  </si>
  <si>
    <t>干警加班工资</t>
  </si>
  <si>
    <t>30199</t>
  </si>
  <si>
    <t>其他工资福利支出</t>
  </si>
  <si>
    <t>533122241100002257859</t>
  </si>
  <si>
    <t>单位编制外人员经费</t>
  </si>
  <si>
    <t>533122251100003732504</t>
  </si>
  <si>
    <t>基层党组织开展活动经费</t>
  </si>
  <si>
    <t>30201</t>
  </si>
  <si>
    <t>办公费</t>
  </si>
  <si>
    <t>533122210000000010910</t>
  </si>
  <si>
    <t>一般公用经费</t>
  </si>
  <si>
    <t>30206</t>
  </si>
  <si>
    <t>电费</t>
  </si>
  <si>
    <t>30205</t>
  </si>
  <si>
    <t>水费</t>
  </si>
  <si>
    <t>533122251100003732476</t>
  </si>
  <si>
    <t>公用经费安排的公务接待费</t>
  </si>
  <si>
    <t>30217</t>
  </si>
  <si>
    <t>533122241100002276397</t>
  </si>
  <si>
    <t>公用经费安排的工会经费</t>
  </si>
  <si>
    <t>30228</t>
  </si>
  <si>
    <t>工会经费</t>
  </si>
  <si>
    <t>533122241100002276371</t>
  </si>
  <si>
    <t>公用经费安排的公车购置及运维费</t>
  </si>
  <si>
    <t>30231</t>
  </si>
  <si>
    <t>公务用车运行维护费</t>
  </si>
  <si>
    <t>30211</t>
  </si>
  <si>
    <t>差旅费</t>
  </si>
  <si>
    <t>533122210000000010909</t>
  </si>
  <si>
    <t>退休公用经费</t>
  </si>
  <si>
    <t>533122210000000010908</t>
  </si>
  <si>
    <t>公务交通补贴</t>
  </si>
  <si>
    <t>30239</t>
  </si>
  <si>
    <t>其他交通费用</t>
  </si>
  <si>
    <t>533122251100003732506</t>
  </si>
  <si>
    <t>驻村工作队员工作经费</t>
  </si>
  <si>
    <t>533122241100002258052</t>
  </si>
  <si>
    <t>县直单位机关党组织工作经费</t>
  </si>
  <si>
    <t>533122210000000010907</t>
  </si>
  <si>
    <t>退休人员建房费</t>
  </si>
  <si>
    <t>30302</t>
  </si>
  <si>
    <t>退休费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</si>
  <si>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</si>
  <si>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</si>
  <si>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</si>
  <si>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</si>
  <si>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</si>
  <si>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</si>
  <si>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</si>
  <si>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平安林区创建补助资金</t>
  </si>
  <si>
    <t>专项业务类</t>
  </si>
  <si>
    <t>533122210000000010858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</si>
  <si>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</si>
  <si>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</si>
  <si>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</si>
  <si>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</si>
  <si>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</si>
  <si>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</si>
  <si>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</si>
  <si>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</si>
  <si>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</si>
  <si>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</si>
  <si>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</si>
  <si>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掌握食品药品、知识产权、生态环境、森林草原、生物安全等领域犯罪动态，拟订宣传、预防、打击对策。组织开展对食品药品、知识产权、生态环境、森林草原、生物安全等领域犯罪案件和制售伪劣商品犯罪案件的侦查工作。组织侦办在全县范围内食品药品、知识产权、生态环境、森林草原、生物安全等领域有重大影响的犯罪案件。加强森林防火巡查宣传和野外违规用火及火灾案件的查处，加强林区治安管理，维护林区秩序稳定，保护生态环境。进一步完善装备配备，加强公安信息化建设和执法规范化建设，规范森林公安补助资金管理，提高资金管理能力和资金使用效益。</t>
  </si>
  <si>
    <t>产出指标</t>
  </si>
  <si>
    <t>数量指标</t>
  </si>
  <si>
    <t>侦查办案件</t>
  </si>
  <si>
    <t>&gt;=</t>
  </si>
  <si>
    <t>177</t>
  </si>
  <si>
    <t>件</t>
  </si>
  <si>
    <t>定量指标</t>
  </si>
  <si>
    <t>德宏州平安林区创建工作考核评分表</t>
  </si>
  <si>
    <t>森林防火宣传</t>
  </si>
  <si>
    <t>350</t>
  </si>
  <si>
    <t>份</t>
  </si>
  <si>
    <t>质量指标</t>
  </si>
  <si>
    <t>火灾当日扑火率</t>
  </si>
  <si>
    <t>90</t>
  </si>
  <si>
    <t>%</t>
  </si>
  <si>
    <t>信访案件办结率</t>
  </si>
  <si>
    <t>95</t>
  </si>
  <si>
    <t>接收信访案件办结率</t>
  </si>
  <si>
    <t>有害生物成灾率控制</t>
  </si>
  <si>
    <t>98</t>
  </si>
  <si>
    <t>时效指标</t>
  </si>
  <si>
    <t>期限</t>
  </si>
  <si>
    <t>=</t>
  </si>
  <si>
    <t>月</t>
  </si>
  <si>
    <t>项目实施情况</t>
  </si>
  <si>
    <t>效益指标</t>
  </si>
  <si>
    <t>经济效益</t>
  </si>
  <si>
    <t>避免林火发生率</t>
  </si>
  <si>
    <t>85</t>
  </si>
  <si>
    <t>生态效益</t>
  </si>
  <si>
    <t>实现资源增长生态良好林区和谐</t>
  </si>
  <si>
    <t>有效提升</t>
  </si>
  <si>
    <t>定性指标</t>
  </si>
  <si>
    <t>满意度指标</t>
  </si>
  <si>
    <t>服务对象满意度</t>
  </si>
  <si>
    <t>群众满意度</t>
  </si>
  <si>
    <t>调查 群众满意度反映使用对象对使用人员满意度=（对林区的人员/问卷调查人数）*100%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</si>
  <si>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</si>
  <si>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</si>
  <si>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</si>
  <si>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</si>
  <si>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</si>
  <si>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</si>
  <si>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</si>
  <si>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</si>
  <si>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</si>
  <si>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</si>
  <si>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</si>
  <si>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</si>
  <si>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</si>
  <si>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</si>
  <si>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</si>
  <si>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</si>
  <si>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</si>
  <si>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</si>
  <si>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</si>
  <si>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包</t>
  </si>
  <si>
    <t>车辆燃油费</t>
  </si>
  <si>
    <t>车辆加油、添加燃料服务</t>
  </si>
  <si>
    <t>批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</si>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</sst>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176" fontId="4" fillId="0" borderId="7" xfId="51" applyFont="1">
      <alignment horizontal="right" vertical="center"/>
    </xf>
    <xf numFmtId="49" fontId="4" fillId="0" borderId="7" xfId="50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"单位名称："&amp;"梁河县公安局森林警察大队"</f>
        <v>单位名称：梁河县公安局森林警察大队</v>
      </c>
      <c r="B3" s="194"/>
      <c r="C3" s="197"/>
      <c r="D3" s="195" t="s">
        <v>1</v>
      </c>
    </row>
    <row r="4" ht="18.75" customHeight="1" spans="1:4">
      <c r="A4" s="153" t="s">
        <v>2</v>
      </c>
      <c r="B4" s="153"/>
      <c r="C4" s="153" t="s">
        <v>3</v>
      </c>
      <c r="D4" s="153"/>
    </row>
    <row r="5" ht="18.75" customHeight="1" spans="1:4">
      <c r="A5" s="153" t="s">
        <v>4</v>
      </c>
      <c r="B5" s="153" t="s">
        <v>5</v>
      </c>
      <c r="C5" s="153" t="s">
        <v>6</v>
      </c>
      <c r="D5" s="153" t="s">
        <v>5</v>
      </c>
    </row>
    <row r="6" ht="18.75" customHeight="1" spans="1:4">
      <c r="A6" s="151" t="s">
        <v>7</v>
      </c>
      <c r="B6" s="152">
        <v>5037270.24</v>
      </c>
      <c r="C6" s="151" t="str">
        <f>"一"&amp;"、"&amp;"一般公共服务支出"</f>
        <v>一、一般公共服务支出</v>
      </c>
      <c r="D6" s="152">
        <v>16650</v>
      </c>
    </row>
    <row r="7" ht="18.75" customHeight="1" spans="1:4">
      <c r="A7" s="151" t="s">
        <v>8</v>
      </c>
      <c r="B7" s="152"/>
      <c r="C7" s="151" t="str">
        <f>"二"&amp;"、"&amp;"公共安全支出"</f>
        <v>二、公共安全支出</v>
      </c>
      <c r="D7" s="152">
        <v>50000</v>
      </c>
    </row>
    <row r="8" ht="18.75" customHeight="1" spans="1:4">
      <c r="A8" s="151" t="s">
        <v>9</v>
      </c>
      <c r="B8" s="152"/>
      <c r="C8" s="151" t="str">
        <f>"三"&amp;"、"&amp;"社会保障和就业支出"</f>
        <v>三、社会保障和就业支出</v>
      </c>
      <c r="D8" s="152">
        <v>419088.12</v>
      </c>
    </row>
    <row r="9" ht="18.75" customHeight="1" spans="1:4">
      <c r="A9" s="151" t="s">
        <v>10</v>
      </c>
      <c r="B9" s="152"/>
      <c r="C9" s="151" t="str">
        <f>"四"&amp;"、"&amp;"卫生健康支出"</f>
        <v>四、卫生健康支出</v>
      </c>
      <c r="D9" s="152">
        <v>165871.52</v>
      </c>
    </row>
    <row r="10" ht="18.75" customHeight="1" spans="1:4">
      <c r="A10" s="151" t="s">
        <v>11</v>
      </c>
      <c r="B10" s="152"/>
      <c r="C10" s="151" t="str">
        <f>"五"&amp;"、"&amp;"农林水支出"</f>
        <v>五、农林水支出</v>
      </c>
      <c r="D10" s="152">
        <v>4086839</v>
      </c>
    </row>
    <row r="11" ht="18.75" customHeight="1" spans="1:4">
      <c r="A11" s="151" t="s">
        <v>12</v>
      </c>
      <c r="B11" s="152"/>
      <c r="C11" s="151" t="str">
        <f>"六"&amp;"、"&amp;"住房保障支出"</f>
        <v>六、住房保障支出</v>
      </c>
      <c r="D11" s="152">
        <v>298821.6</v>
      </c>
    </row>
    <row r="12" ht="18.75" customHeight="1" spans="1:4">
      <c r="A12" s="151" t="s">
        <v>13</v>
      </c>
      <c r="B12" s="152"/>
      <c r="C12" s="151"/>
      <c r="D12" s="152"/>
    </row>
    <row r="13" ht="18.75" customHeight="1" spans="1:4">
      <c r="A13" s="151" t="s">
        <v>14</v>
      </c>
      <c r="B13" s="152"/>
      <c r="C13" s="151"/>
      <c r="D13" s="152"/>
    </row>
    <row r="14" ht="18.75" customHeight="1" spans="1:4">
      <c r="A14" s="151" t="s">
        <v>15</v>
      </c>
      <c r="B14" s="152"/>
      <c r="C14" s="151"/>
      <c r="D14" s="152"/>
    </row>
    <row r="15" ht="18.75" customHeight="1" spans="1:4">
      <c r="A15" s="151" t="s">
        <v>16</v>
      </c>
      <c r="B15" s="152"/>
      <c r="C15" s="151"/>
      <c r="D15" s="152"/>
    </row>
    <row r="16" ht="18.75" customHeight="1" spans="1:4">
      <c r="A16" s="151"/>
      <c r="B16" s="152"/>
      <c r="C16" s="151"/>
      <c r="D16" s="152"/>
    </row>
    <row r="17" ht="18.75" customHeight="1" spans="1:4">
      <c r="A17" s="151"/>
      <c r="B17" s="152"/>
      <c r="C17" s="151"/>
      <c r="D17" s="152"/>
    </row>
    <row r="18" ht="18.75" customHeight="1" spans="1:4">
      <c r="A18" s="151"/>
      <c r="B18" s="152"/>
      <c r="C18" s="151"/>
      <c r="D18" s="152"/>
    </row>
    <row r="19" ht="18.75" customHeight="1" spans="1:4">
      <c r="A19" s="151"/>
      <c r="B19" s="152"/>
      <c r="C19" s="151"/>
      <c r="D19" s="152"/>
    </row>
    <row r="20" ht="18.75" customHeight="1" spans="1:4">
      <c r="A20" s="151"/>
      <c r="B20" s="152"/>
      <c r="C20" s="151"/>
      <c r="D20" s="152"/>
    </row>
    <row r="21" ht="18.75" customHeight="1" spans="1:4">
      <c r="A21" s="151"/>
      <c r="B21" s="152"/>
      <c r="C21" s="151"/>
      <c r="D21" s="152"/>
    </row>
    <row r="22" ht="18.75" customHeight="1" spans="1:4">
      <c r="A22" s="151"/>
      <c r="B22" s="152"/>
      <c r="C22" s="151"/>
      <c r="D22" s="152"/>
    </row>
    <row r="23" ht="18.75" customHeight="1" spans="1:4">
      <c r="A23" s="151"/>
      <c r="B23" s="152"/>
      <c r="C23" s="151"/>
      <c r="D23" s="152"/>
    </row>
    <row r="24" ht="18.75" customHeight="1" spans="1:4">
      <c r="A24" s="151"/>
      <c r="B24" s="152"/>
      <c r="C24" s="151"/>
      <c r="D24" s="152"/>
    </row>
    <row r="25" ht="18.75" customHeight="1" spans="1:4">
      <c r="A25" s="151"/>
      <c r="B25" s="152"/>
      <c r="C25" s="151"/>
      <c r="D25" s="152"/>
    </row>
    <row r="26" ht="18.75" customHeight="1" spans="1:4">
      <c r="A26" s="151"/>
      <c r="B26" s="152"/>
      <c r="C26" s="151"/>
      <c r="D26" s="152"/>
    </row>
    <row r="27" ht="18.75" customHeight="1" spans="1:4">
      <c r="A27" s="151"/>
      <c r="B27" s="152"/>
      <c r="C27" s="151"/>
      <c r="D27" s="152"/>
    </row>
    <row r="28" ht="18.75" customHeight="1" spans="1:4">
      <c r="A28" s="151"/>
      <c r="B28" s="152"/>
      <c r="C28" s="151"/>
      <c r="D28" s="152"/>
    </row>
    <row r="29" ht="18.75" customHeight="1" spans="1:4">
      <c r="A29" s="151"/>
      <c r="B29" s="152"/>
      <c r="C29" s="151"/>
      <c r="D29" s="152"/>
    </row>
    <row r="30" ht="18.75" customHeight="1" spans="1:4">
      <c r="A30" s="151"/>
      <c r="B30" s="152"/>
      <c r="C30" s="151"/>
      <c r="D30" s="152"/>
    </row>
    <row r="31" ht="18.75" customHeight="1" spans="1:4">
      <c r="A31" s="151"/>
      <c r="B31" s="152"/>
      <c r="C31" s="151"/>
      <c r="D31" s="152"/>
    </row>
    <row r="32" ht="18.75" customHeight="1" spans="1:4">
      <c r="A32" s="151" t="s">
        <v>17</v>
      </c>
      <c r="B32" s="152">
        <v>5037270.24</v>
      </c>
      <c r="C32" s="151" t="s">
        <v>18</v>
      </c>
      <c r="D32" s="152">
        <v>5037270.24</v>
      </c>
    </row>
    <row r="33" ht="18.75" customHeight="1" spans="1:4">
      <c r="A33" s="151" t="s">
        <v>19</v>
      </c>
      <c r="B33" s="152"/>
      <c r="C33" s="151" t="s">
        <v>20</v>
      </c>
      <c r="D33" s="152"/>
    </row>
    <row r="34" ht="18.75" customHeight="1" spans="1:4">
      <c r="A34" s="151" t="s">
        <v>21</v>
      </c>
      <c r="B34" s="152"/>
      <c r="C34" s="151" t="s">
        <v>21</v>
      </c>
      <c r="D34" s="152"/>
    </row>
    <row r="35" ht="18.75" customHeight="1" spans="1:4">
      <c r="A35" s="151" t="s">
        <v>22</v>
      </c>
      <c r="B35" s="152"/>
      <c r="C35" s="151" t="s">
        <v>23</v>
      </c>
      <c r="D35" s="152"/>
    </row>
    <row r="36" ht="18.75" customHeight="1" spans="1:4">
      <c r="A36" s="151" t="s">
        <v>24</v>
      </c>
      <c r="B36" s="152">
        <v>5037270.24</v>
      </c>
      <c r="C36" s="151" t="s">
        <v>25</v>
      </c>
      <c r="D36" s="152">
        <v>5037270.24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68"/>
      <c r="E1" s="68"/>
      <c r="F1" s="123" t="s">
        <v>303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304</v>
      </c>
      <c r="C2" s="125"/>
      <c r="D2" s="126"/>
      <c r="E2" s="126"/>
      <c r="F2" s="126"/>
    </row>
    <row r="3" ht="13.5" customHeight="1" spans="1:6">
      <c r="A3" s="127" t="str">
        <f>"单位名称："&amp;"梁河县公安局森林警察大队"</f>
        <v>单位名称：梁河县公安局森林警察大队</v>
      </c>
      <c r="B3" s="127" t="s">
        <v>305</v>
      </c>
      <c r="C3" s="128"/>
      <c r="D3" s="68"/>
      <c r="E3" s="68"/>
      <c r="F3" s="123" t="s">
        <v>1</v>
      </c>
    </row>
    <row r="4" ht="19.5" customHeight="1" spans="1:6">
      <c r="A4" s="129" t="s">
        <v>148</v>
      </c>
      <c r="B4" s="130" t="s">
        <v>48</v>
      </c>
      <c r="C4" s="129" t="s">
        <v>49</v>
      </c>
      <c r="D4" s="12" t="s">
        <v>306</v>
      </c>
      <c r="E4" s="13"/>
      <c r="F4" s="14"/>
    </row>
    <row r="5" ht="18.75" customHeight="1" spans="1:6">
      <c r="A5" s="131"/>
      <c r="B5" s="132"/>
      <c r="C5" s="131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3"/>
      <c r="C6" s="59"/>
      <c r="D6" s="35"/>
      <c r="E6" s="35"/>
      <c r="F6" s="35"/>
    </row>
    <row r="7" ht="21" customHeight="1" spans="1:6">
      <c r="A7" s="22"/>
      <c r="B7" s="22"/>
      <c r="C7" s="22"/>
      <c r="D7" s="86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307</v>
      </c>
      <c r="B9" s="137" t="s">
        <v>307</v>
      </c>
      <c r="C9" s="138" t="s">
        <v>307</v>
      </c>
      <c r="D9" s="86"/>
      <c r="E9" s="134"/>
      <c r="F9" s="134"/>
    </row>
    <row r="10" ht="18.75" customHeight="1" spans="1:6">
      <c r="A10" s="139" t="s">
        <v>308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98"/>
      <c r="P1" s="98"/>
      <c r="Q1" s="94" t="s">
        <v>309</v>
      </c>
    </row>
    <row r="2" ht="27.75" customHeight="1" spans="1:17">
      <c r="A2" s="99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0"/>
      <c r="L2" s="28"/>
      <c r="M2" s="28"/>
      <c r="N2" s="28"/>
      <c r="O2" s="100"/>
      <c r="P2" s="100"/>
      <c r="Q2" s="28"/>
    </row>
    <row r="3" ht="18.75" customHeight="1" spans="1:17">
      <c r="A3" s="101" t="str">
        <f>"单位名称："&amp;"梁河县公安局森林警察大队"</f>
        <v>单位名称：梁河县公安局森林警察大队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2"/>
      <c r="P3" s="102"/>
      <c r="Q3" s="103" t="s">
        <v>27</v>
      </c>
    </row>
    <row r="4" ht="15.75" customHeight="1" spans="1:17">
      <c r="A4" s="11" t="s">
        <v>310</v>
      </c>
      <c r="B4" s="104" t="s">
        <v>311</v>
      </c>
      <c r="C4" s="104" t="s">
        <v>312</v>
      </c>
      <c r="D4" s="104" t="s">
        <v>313</v>
      </c>
      <c r="E4" s="104" t="s">
        <v>314</v>
      </c>
      <c r="F4" s="104" t="s">
        <v>315</v>
      </c>
      <c r="G4" s="47" t="s">
        <v>155</v>
      </c>
      <c r="H4" s="47"/>
      <c r="I4" s="47"/>
      <c r="J4" s="47"/>
      <c r="K4" s="105"/>
      <c r="L4" s="47"/>
      <c r="M4" s="47"/>
      <c r="N4" s="47"/>
      <c r="O4" s="75"/>
      <c r="P4" s="105"/>
      <c r="Q4" s="48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316</v>
      </c>
      <c r="J5" s="106" t="s">
        <v>317</v>
      </c>
      <c r="K5" s="107" t="s">
        <v>318</v>
      </c>
      <c r="L5" s="108" t="s">
        <v>319</v>
      </c>
      <c r="M5" s="108"/>
      <c r="N5" s="108"/>
      <c r="O5" s="109"/>
      <c r="P5" s="110"/>
      <c r="Q5" s="111"/>
    </row>
    <row r="6" ht="54" customHeight="1" spans="1:17">
      <c r="A6" s="18"/>
      <c r="B6" s="111"/>
      <c r="C6" s="111"/>
      <c r="D6" s="111"/>
      <c r="E6" s="111"/>
      <c r="F6" s="111"/>
      <c r="G6" s="111"/>
      <c r="H6" s="111" t="s">
        <v>33</v>
      </c>
      <c r="I6" s="111"/>
      <c r="J6" s="111"/>
      <c r="K6" s="112"/>
      <c r="L6" s="111" t="s">
        <v>33</v>
      </c>
      <c r="M6" s="111" t="s">
        <v>40</v>
      </c>
      <c r="N6" s="111" t="s">
        <v>320</v>
      </c>
      <c r="O6" s="33" t="s">
        <v>42</v>
      </c>
      <c r="P6" s="112" t="s">
        <v>43</v>
      </c>
      <c r="Q6" s="111" t="s">
        <v>44</v>
      </c>
    </row>
    <row r="7" ht="15" customHeight="1" spans="1:17">
      <c r="A7" s="76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14" t="s">
        <v>46</v>
      </c>
      <c r="B8" s="115"/>
      <c r="C8" s="115"/>
      <c r="D8" s="116"/>
      <c r="E8" s="117"/>
      <c r="F8" s="23"/>
      <c r="G8" s="23">
        <v>47755</v>
      </c>
      <c r="H8" s="23">
        <v>47755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8" t="s">
        <v>46</v>
      </c>
      <c r="B9" s="115"/>
      <c r="C9" s="115"/>
      <c r="D9" s="116"/>
      <c r="E9" s="117"/>
      <c r="F9" s="23"/>
      <c r="G9" s="23">
        <v>47755</v>
      </c>
      <c r="H9" s="23">
        <v>47755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4" t="str">
        <f>"     "&amp;"一般公用经费"</f>
        <v>     一般公用经费</v>
      </c>
      <c r="B10" s="115" t="s">
        <v>321</v>
      </c>
      <c r="C10" s="115" t="s">
        <v>321</v>
      </c>
      <c r="D10" s="116" t="s">
        <v>322</v>
      </c>
      <c r="E10" s="117">
        <v>330</v>
      </c>
      <c r="F10" s="23"/>
      <c r="G10" s="23">
        <v>7755</v>
      </c>
      <c r="H10" s="23">
        <v>7755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4" t="str">
        <f>"     "&amp;"公用经费安排的公车购置及运维费"</f>
        <v>     公用经费安排的公车购置及运维费</v>
      </c>
      <c r="B11" s="115" t="s">
        <v>323</v>
      </c>
      <c r="C11" s="115" t="s">
        <v>324</v>
      </c>
      <c r="D11" s="116" t="s">
        <v>325</v>
      </c>
      <c r="E11" s="117">
        <v>1</v>
      </c>
      <c r="F11" s="23"/>
      <c r="G11" s="23">
        <v>40000</v>
      </c>
      <c r="H11" s="23">
        <v>40000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19" t="s">
        <v>307</v>
      </c>
      <c r="B12" s="120"/>
      <c r="C12" s="120"/>
      <c r="D12" s="120"/>
      <c r="E12" s="117"/>
      <c r="F12" s="23"/>
      <c r="G12" s="23">
        <v>47755</v>
      </c>
      <c r="H12" s="23">
        <v>47755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2"/>
      <c r="N1" s="92" t="s">
        <v>326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"单位名称："&amp;"梁河县公安局森林警察大队"</f>
        <v>单位名称：梁河县公安局森林警察大队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3"/>
      <c r="N3" s="94" t="s">
        <v>27</v>
      </c>
    </row>
    <row r="4" ht="15.75" customHeight="1" spans="1:14">
      <c r="A4" s="11" t="s">
        <v>310</v>
      </c>
      <c r="B4" s="11" t="s">
        <v>327</v>
      </c>
      <c r="C4" s="11" t="s">
        <v>328</v>
      </c>
      <c r="D4" s="12" t="s">
        <v>155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316</v>
      </c>
      <c r="G5" s="11" t="s">
        <v>317</v>
      </c>
      <c r="H5" s="11" t="s">
        <v>318</v>
      </c>
      <c r="I5" s="12" t="s">
        <v>319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41" t="s">
        <v>329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 t="s">
        <v>330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2" t="s">
        <v>1</v>
      </c>
      <c r="B3" s="67"/>
      <c r="C3" s="67"/>
      <c r="D3" s="9"/>
      <c r="E3" s="9"/>
      <c r="F3" s="9"/>
      <c r="G3" s="9"/>
      <c r="H3" s="9"/>
      <c r="I3" s="9"/>
      <c r="J3" s="9"/>
      <c r="K3" s="9"/>
      <c r="L3" s="9"/>
      <c r="M3" s="68"/>
    </row>
    <row r="4" ht="18" customHeight="1" spans="1:13">
      <c r="A4" s="69" t="str">
        <f>"单位名称："&amp;"梁河县公安局森林警察大队"</f>
        <v>单位名称：梁河县公安局森林警察大队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71"/>
    </row>
    <row r="5" ht="19.5" customHeight="1" spans="1:13">
      <c r="A5" s="72" t="s">
        <v>331</v>
      </c>
      <c r="B5" s="12" t="s">
        <v>155</v>
      </c>
      <c r="C5" s="13"/>
      <c r="D5" s="73"/>
      <c r="E5" s="74" t="s">
        <v>332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333</v>
      </c>
      <c r="E6" s="79" t="s">
        <v>334</v>
      </c>
      <c r="F6" s="80" t="s">
        <v>335</v>
      </c>
      <c r="G6" s="80" t="s">
        <v>336</v>
      </c>
      <c r="H6" s="80" t="s">
        <v>337</v>
      </c>
      <c r="I6" s="80" t="s">
        <v>338</v>
      </c>
      <c r="J6" s="80" t="s">
        <v>339</v>
      </c>
      <c r="K6" s="80" t="s">
        <v>340</v>
      </c>
      <c r="L6" s="80" t="s">
        <v>341</v>
      </c>
      <c r="M6" s="80" t="s">
        <v>342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343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:10">
      <c r="J1" s="55" t="s">
        <v>344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10">
      <c r="A3" s="6" t="str">
        <f>"单位名称："&amp;"梁河县公安局森林警察大队"</f>
        <v>单位名称：梁河县公安局森林警察大队</v>
      </c>
      <c r="B3" s="45"/>
      <c r="C3" s="45"/>
      <c r="D3" s="45"/>
      <c r="E3" s="45"/>
      <c r="F3" s="58"/>
      <c r="G3" s="45"/>
      <c r="H3" s="58"/>
    </row>
    <row r="4" ht="44.25" customHeight="1" spans="1:10">
      <c r="A4" s="34" t="s">
        <v>255</v>
      </c>
      <c r="B4" s="34" t="s">
        <v>256</v>
      </c>
      <c r="C4" s="34" t="s">
        <v>257</v>
      </c>
      <c r="D4" s="34" t="s">
        <v>258</v>
      </c>
      <c r="E4" s="34" t="s">
        <v>259</v>
      </c>
      <c r="F4" s="59" t="s">
        <v>260</v>
      </c>
      <c r="G4" s="34" t="s">
        <v>261</v>
      </c>
      <c r="H4" s="59" t="s">
        <v>262</v>
      </c>
      <c r="I4" s="59" t="s">
        <v>263</v>
      </c>
      <c r="J4" s="34" t="s">
        <v>264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49"/>
      <c r="C6" s="49"/>
      <c r="D6" s="49"/>
      <c r="E6" s="60"/>
      <c r="F6" s="61"/>
      <c r="G6" s="60"/>
      <c r="H6" s="61"/>
      <c r="I6" s="61"/>
      <c r="J6" s="60"/>
    </row>
    <row r="7" ht="42" customHeight="1" spans="1:10">
      <c r="A7" s="36"/>
      <c r="B7" s="22" t="s">
        <v>345</v>
      </c>
      <c r="C7" s="22" t="s">
        <v>345</v>
      </c>
      <c r="D7" s="22" t="s">
        <v>345</v>
      </c>
      <c r="E7" s="36" t="s">
        <v>345</v>
      </c>
      <c r="F7" s="22" t="s">
        <v>345</v>
      </c>
      <c r="G7" s="36" t="s">
        <v>345</v>
      </c>
      <c r="H7" s="22" t="s">
        <v>345</v>
      </c>
      <c r="I7" s="22" t="s">
        <v>345</v>
      </c>
      <c r="J7" s="36" t="s">
        <v>345</v>
      </c>
    </row>
    <row r="8" ht="18.45" customHeight="1" spans="1:10">
      <c r="A8" s="62" t="s">
        <v>343</v>
      </c>
      <c r="B8" s="63"/>
      <c r="C8" s="63"/>
      <c r="D8" s="63"/>
      <c r="E8" s="62"/>
      <c r="F8" s="63"/>
      <c r="G8" s="62"/>
      <c r="H8" s="63"/>
      <c r="I8" s="63"/>
      <c r="J8" s="62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1:8">
      <c r="H1" s="42" t="s">
        <v>346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8">
      <c r="A3" s="44" t="str">
        <f>"单位名称："&amp;"梁河县公安局森林警察大队"</f>
        <v>单位名称：梁河县公安局森林警察大队</v>
      </c>
      <c r="B3" s="7"/>
      <c r="C3" s="45"/>
    </row>
    <row r="4" ht="18" customHeight="1" spans="1:8">
      <c r="A4" s="11" t="s">
        <v>148</v>
      </c>
      <c r="B4" s="11" t="s">
        <v>347</v>
      </c>
      <c r="C4" s="11" t="s">
        <v>348</v>
      </c>
      <c r="D4" s="11" t="s">
        <v>349</v>
      </c>
      <c r="E4" s="11" t="s">
        <v>350</v>
      </c>
      <c r="F4" s="46" t="s">
        <v>351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314</v>
      </c>
      <c r="G5" s="34" t="s">
        <v>352</v>
      </c>
      <c r="H5" s="34" t="s">
        <v>353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37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38"/>
      <c r="G8" s="53"/>
      <c r="H8" s="53"/>
    </row>
    <row r="9" customHeight="1" spans="1:8">
      <c r="A9" s="54" t="s">
        <v>354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355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"单位名称："&amp;"梁河县公安局森林警察大队"</f>
        <v>单位名称：梁河县公安局森林警察大队</v>
      </c>
      <c r="B3" s="30"/>
      <c r="C3" s="30"/>
      <c r="D3" s="30"/>
      <c r="E3" s="30"/>
      <c r="F3" s="30"/>
      <c r="G3" s="30"/>
      <c r="H3" s="31"/>
      <c r="I3" s="31"/>
      <c r="J3" s="31"/>
      <c r="K3" s="32" t="s">
        <v>27</v>
      </c>
    </row>
    <row r="4" ht="21.75" customHeight="1" spans="1:11">
      <c r="A4" s="33" t="s">
        <v>245</v>
      </c>
      <c r="B4" s="33" t="s">
        <v>150</v>
      </c>
      <c r="C4" s="33" t="s">
        <v>246</v>
      </c>
      <c r="D4" s="34" t="s">
        <v>151</v>
      </c>
      <c r="E4" s="34" t="s">
        <v>152</v>
      </c>
      <c r="F4" s="34" t="s">
        <v>247</v>
      </c>
      <c r="G4" s="34" t="s">
        <v>248</v>
      </c>
      <c r="H4" s="35" t="s">
        <v>30</v>
      </c>
      <c r="I4" s="35" t="s">
        <v>356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37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8"/>
    </row>
    <row r="10" ht="30" customHeight="1" spans="1:11">
      <c r="A10" s="39" t="s">
        <v>307</v>
      </c>
      <c r="B10" s="40"/>
      <c r="C10" s="40"/>
      <c r="D10" s="40"/>
      <c r="E10" s="40"/>
      <c r="F10" s="40"/>
      <c r="G10" s="40"/>
      <c r="H10" s="23"/>
      <c r="I10" s="23"/>
      <c r="J10" s="23"/>
      <c r="K10" s="38"/>
    </row>
    <row r="11" customHeight="1" spans="1:11">
      <c r="A11" s="41" t="s">
        <v>357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"单位名称："&amp;"梁河县公安局森林警察大队"</f>
        <v>单位名称：梁河县公安局森林警察大队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246</v>
      </c>
      <c r="B4" s="10" t="s">
        <v>245</v>
      </c>
      <c r="C4" s="10" t="s">
        <v>150</v>
      </c>
      <c r="D4" s="11" t="s">
        <v>359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50000</v>
      </c>
      <c r="F8" s="23"/>
      <c r="G8" s="23"/>
    </row>
    <row r="9" ht="52.5" customHeight="1" spans="1:7">
      <c r="A9" s="24"/>
      <c r="B9" s="22" t="s">
        <v>360</v>
      </c>
      <c r="C9" s="22" t="s">
        <v>251</v>
      </c>
      <c r="D9" s="22" t="s">
        <v>361</v>
      </c>
      <c r="E9" s="23">
        <v>50000</v>
      </c>
      <c r="F9" s="23"/>
      <c r="G9" s="23"/>
    </row>
    <row r="10" ht="30" customHeight="1" spans="1:7">
      <c r="A10" s="25" t="s">
        <v>30</v>
      </c>
      <c r="B10" s="26" t="s">
        <v>345</v>
      </c>
      <c r="C10" s="26"/>
      <c r="D10" s="27"/>
      <c r="E10" s="23">
        <v>50000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9">
      <c r="A3" s="30" t="str">
        <f>"单位名称："&amp;"梁河县公安局森林警察大队"</f>
        <v>单位名称：梁河县公安局森林警察大队</v>
      </c>
      <c r="B3" s="3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2" t="s">
        <v>45</v>
      </c>
      <c r="B8" s="192" t="s">
        <v>46</v>
      </c>
      <c r="C8" s="23">
        <v>5037270.24</v>
      </c>
      <c r="D8" s="23">
        <v>5037270.24</v>
      </c>
      <c r="E8" s="23">
        <v>5037270.24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3"/>
      <c r="C9" s="181">
        <v>5037270.24</v>
      </c>
      <c r="D9" s="181">
        <v>5037270.24</v>
      </c>
      <c r="E9" s="181">
        <v>5037270.24</v>
      </c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4" t="s">
        <v>47</v>
      </c>
      <c r="O1" s="94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0" t="str">
        <f>"单位名称："&amp;"梁河县公安局森林警察大队"</f>
        <v>单位名称：梁河县公安局森林警察大队</v>
      </c>
      <c r="B3" s="30"/>
      <c r="C3" s="30"/>
      <c r="D3" s="30"/>
      <c r="E3" s="30"/>
      <c r="F3" s="30"/>
      <c r="G3" s="183"/>
      <c r="H3" s="183"/>
      <c r="I3" s="183"/>
      <c r="J3" s="183"/>
      <c r="K3" s="183"/>
      <c r="L3" s="183"/>
      <c r="M3" s="183"/>
      <c r="N3" s="94" t="s">
        <v>1</v>
      </c>
      <c r="O3" s="94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2">
        <v>16650</v>
      </c>
      <c r="D7" s="152">
        <v>16650</v>
      </c>
      <c r="E7" s="152">
        <v>16650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8" t="s">
        <v>76</v>
      </c>
      <c r="B8" s="188" t="s">
        <v>77</v>
      </c>
      <c r="C8" s="152">
        <v>13800</v>
      </c>
      <c r="D8" s="152">
        <v>13800</v>
      </c>
      <c r="E8" s="152">
        <v>13800</v>
      </c>
      <c r="F8" s="152"/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9" t="s">
        <v>78</v>
      </c>
      <c r="B9" s="189" t="s">
        <v>79</v>
      </c>
      <c r="C9" s="152">
        <v>13800</v>
      </c>
      <c r="D9" s="152">
        <v>13800</v>
      </c>
      <c r="E9" s="152">
        <v>13800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8" t="s">
        <v>80</v>
      </c>
      <c r="B10" s="188" t="s">
        <v>81</v>
      </c>
      <c r="C10" s="152">
        <v>2850</v>
      </c>
      <c r="D10" s="152">
        <v>2850</v>
      </c>
      <c r="E10" s="152">
        <v>2850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9" t="s">
        <v>82</v>
      </c>
      <c r="B11" s="189" t="s">
        <v>81</v>
      </c>
      <c r="C11" s="152">
        <v>2850</v>
      </c>
      <c r="D11" s="152">
        <v>2850</v>
      </c>
      <c r="E11" s="152">
        <v>2850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7" t="s">
        <v>83</v>
      </c>
      <c r="B12" s="187" t="s">
        <v>84</v>
      </c>
      <c r="C12" s="152">
        <v>50000</v>
      </c>
      <c r="D12" s="152">
        <v>50000</v>
      </c>
      <c r="E12" s="152"/>
      <c r="F12" s="152">
        <v>50000</v>
      </c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8" t="s">
        <v>85</v>
      </c>
      <c r="B13" s="188" t="s">
        <v>86</v>
      </c>
      <c r="C13" s="152">
        <v>50000</v>
      </c>
      <c r="D13" s="152">
        <v>50000</v>
      </c>
      <c r="E13" s="152"/>
      <c r="F13" s="152">
        <v>50000</v>
      </c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9" t="s">
        <v>87</v>
      </c>
      <c r="B14" s="189" t="s">
        <v>88</v>
      </c>
      <c r="C14" s="152">
        <v>33000</v>
      </c>
      <c r="D14" s="152">
        <v>33000</v>
      </c>
      <c r="E14" s="152"/>
      <c r="F14" s="152">
        <v>33000</v>
      </c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9" t="s">
        <v>89</v>
      </c>
      <c r="B15" s="189" t="s">
        <v>90</v>
      </c>
      <c r="C15" s="152">
        <v>17000</v>
      </c>
      <c r="D15" s="152">
        <v>17000</v>
      </c>
      <c r="E15" s="152"/>
      <c r="F15" s="152">
        <v>17000</v>
      </c>
      <c r="G15" s="152"/>
      <c r="H15" s="152"/>
      <c r="I15" s="152"/>
      <c r="J15" s="152"/>
      <c r="K15" s="152"/>
      <c r="L15" s="152"/>
      <c r="M15" s="152"/>
      <c r="N15" s="152"/>
      <c r="O15" s="152"/>
    </row>
    <row r="16" ht="52.5" customHeight="1" spans="1:15">
      <c r="A16" s="187" t="s">
        <v>91</v>
      </c>
      <c r="B16" s="187" t="s">
        <v>92</v>
      </c>
      <c r="C16" s="152">
        <v>419088.12</v>
      </c>
      <c r="D16" s="152">
        <v>419088.12</v>
      </c>
      <c r="E16" s="152">
        <v>419088.12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ht="52.5" customHeight="1" spans="1:15">
      <c r="A17" s="188" t="s">
        <v>93</v>
      </c>
      <c r="B17" s="188" t="s">
        <v>94</v>
      </c>
      <c r="C17" s="152">
        <v>416281.8</v>
      </c>
      <c r="D17" s="152">
        <v>416281.8</v>
      </c>
      <c r="E17" s="152">
        <v>416281.8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9" t="s">
        <v>95</v>
      </c>
      <c r="B18" s="189" t="s">
        <v>96</v>
      </c>
      <c r="C18" s="152">
        <v>17853</v>
      </c>
      <c r="D18" s="152">
        <v>17853</v>
      </c>
      <c r="E18" s="152">
        <v>17853</v>
      </c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9" t="s">
        <v>97</v>
      </c>
      <c r="B19" s="189" t="s">
        <v>98</v>
      </c>
      <c r="C19" s="152">
        <v>398428.8</v>
      </c>
      <c r="D19" s="152">
        <v>398428.8</v>
      </c>
      <c r="E19" s="152">
        <v>398428.8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8" t="s">
        <v>99</v>
      </c>
      <c r="B20" s="188" t="s">
        <v>100</v>
      </c>
      <c r="C20" s="152">
        <v>2806.32</v>
      </c>
      <c r="D20" s="152">
        <v>2806.32</v>
      </c>
      <c r="E20" s="152">
        <v>2806.32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9" t="s">
        <v>101</v>
      </c>
      <c r="B21" s="189" t="s">
        <v>100</v>
      </c>
      <c r="C21" s="152">
        <v>2806.32</v>
      </c>
      <c r="D21" s="152">
        <v>2806.32</v>
      </c>
      <c r="E21" s="152">
        <v>2806.32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7" t="s">
        <v>102</v>
      </c>
      <c r="B22" s="187" t="s">
        <v>103</v>
      </c>
      <c r="C22" s="152">
        <v>165871.52</v>
      </c>
      <c r="D22" s="152">
        <v>165871.52</v>
      </c>
      <c r="E22" s="152">
        <v>165871.52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8" t="s">
        <v>104</v>
      </c>
      <c r="B23" s="188" t="s">
        <v>105</v>
      </c>
      <c r="C23" s="152">
        <v>165871.52</v>
      </c>
      <c r="D23" s="152">
        <v>165871.52</v>
      </c>
      <c r="E23" s="152">
        <v>165871.52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52.5" customHeight="1" spans="1:15">
      <c r="A24" s="189" t="s">
        <v>106</v>
      </c>
      <c r="B24" s="189" t="s">
        <v>107</v>
      </c>
      <c r="C24" s="152">
        <v>149410.8</v>
      </c>
      <c r="D24" s="152">
        <v>149410.8</v>
      </c>
      <c r="E24" s="152">
        <v>149410.8</v>
      </c>
      <c r="F24" s="152"/>
      <c r="G24" s="152"/>
      <c r="H24" s="152"/>
      <c r="I24" s="152"/>
      <c r="J24" s="152"/>
      <c r="K24" s="152"/>
      <c r="L24" s="152"/>
      <c r="M24" s="152"/>
      <c r="N24" s="152"/>
      <c r="O24" s="152"/>
    </row>
    <row r="25" ht="52.5" customHeight="1" spans="1:15">
      <c r="A25" s="189" t="s">
        <v>108</v>
      </c>
      <c r="B25" s="189" t="s">
        <v>109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</row>
    <row r="26" ht="52.5" customHeight="1" spans="1:15">
      <c r="A26" s="189" t="s">
        <v>110</v>
      </c>
      <c r="B26" s="189" t="s">
        <v>111</v>
      </c>
      <c r="C26" s="152">
        <v>16460.72</v>
      </c>
      <c r="D26" s="152">
        <v>16460.72</v>
      </c>
      <c r="E26" s="152">
        <v>16460.72</v>
      </c>
      <c r="F26" s="152"/>
      <c r="G26" s="152"/>
      <c r="H26" s="152"/>
      <c r="I26" s="152"/>
      <c r="J26" s="152"/>
      <c r="K26" s="152"/>
      <c r="L26" s="152"/>
      <c r="M26" s="152"/>
      <c r="N26" s="152"/>
      <c r="O26" s="152"/>
    </row>
    <row r="27" ht="52.5" customHeight="1" spans="1:15">
      <c r="A27" s="187" t="s">
        <v>112</v>
      </c>
      <c r="B27" s="187" t="s">
        <v>113</v>
      </c>
      <c r="C27" s="152">
        <v>4086839</v>
      </c>
      <c r="D27" s="152">
        <v>4086839</v>
      </c>
      <c r="E27" s="152">
        <v>4086839</v>
      </c>
      <c r="F27" s="152"/>
      <c r="G27" s="152"/>
      <c r="H27" s="152"/>
      <c r="I27" s="152"/>
      <c r="J27" s="152"/>
      <c r="K27" s="152"/>
      <c r="L27" s="152"/>
      <c r="M27" s="152"/>
      <c r="N27" s="152"/>
      <c r="O27" s="152"/>
    </row>
    <row r="28" ht="52.5" customHeight="1" spans="1:15">
      <c r="A28" s="188" t="s">
        <v>114</v>
      </c>
      <c r="B28" s="188" t="s">
        <v>115</v>
      </c>
      <c r="C28" s="152">
        <v>4086839</v>
      </c>
      <c r="D28" s="152">
        <v>4086839</v>
      </c>
      <c r="E28" s="152">
        <v>4086839</v>
      </c>
      <c r="F28" s="152"/>
      <c r="G28" s="152"/>
      <c r="H28" s="152"/>
      <c r="I28" s="152"/>
      <c r="J28" s="152"/>
      <c r="K28" s="152"/>
      <c r="L28" s="152"/>
      <c r="M28" s="152"/>
      <c r="N28" s="152"/>
      <c r="O28" s="152"/>
    </row>
    <row r="29" ht="52.5" customHeight="1" spans="1:15">
      <c r="A29" s="189" t="s">
        <v>116</v>
      </c>
      <c r="B29" s="189" t="s">
        <v>117</v>
      </c>
      <c r="C29" s="152">
        <v>4086839</v>
      </c>
      <c r="D29" s="152">
        <v>4086839</v>
      </c>
      <c r="E29" s="152">
        <v>4086839</v>
      </c>
      <c r="F29" s="152"/>
      <c r="G29" s="152"/>
      <c r="H29" s="152"/>
      <c r="I29" s="152"/>
      <c r="J29" s="152"/>
      <c r="K29" s="152"/>
      <c r="L29" s="152"/>
      <c r="M29" s="152"/>
      <c r="N29" s="152"/>
      <c r="O29" s="152"/>
    </row>
    <row r="30" ht="52.5" customHeight="1" spans="1:15">
      <c r="A30" s="187" t="s">
        <v>118</v>
      </c>
      <c r="B30" s="187" t="s">
        <v>119</v>
      </c>
      <c r="C30" s="152">
        <v>298821.6</v>
      </c>
      <c r="D30" s="152">
        <v>298821.6</v>
      </c>
      <c r="E30" s="152">
        <v>298821.6</v>
      </c>
      <c r="F30" s="152"/>
      <c r="G30" s="152"/>
      <c r="H30" s="152"/>
      <c r="I30" s="152"/>
      <c r="J30" s="152"/>
      <c r="K30" s="152"/>
      <c r="L30" s="152"/>
      <c r="M30" s="152"/>
      <c r="N30" s="152"/>
      <c r="O30" s="152"/>
    </row>
    <row r="31" ht="52.5" customHeight="1" spans="1:15">
      <c r="A31" s="188" t="s">
        <v>120</v>
      </c>
      <c r="B31" s="188" t="s">
        <v>121</v>
      </c>
      <c r="C31" s="152">
        <v>298821.6</v>
      </c>
      <c r="D31" s="152">
        <v>298821.6</v>
      </c>
      <c r="E31" s="152">
        <v>298821.6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2"/>
    </row>
    <row r="32" ht="52.5" customHeight="1" spans="1:15">
      <c r="A32" s="189" t="s">
        <v>122</v>
      </c>
      <c r="B32" s="189" t="s">
        <v>123</v>
      </c>
      <c r="C32" s="152">
        <v>298821.6</v>
      </c>
      <c r="D32" s="152">
        <v>298821.6</v>
      </c>
      <c r="E32" s="152">
        <v>298821.6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2"/>
    </row>
    <row r="33" ht="30" customHeight="1" spans="1:15">
      <c r="A33" s="186" t="s">
        <v>30</v>
      </c>
      <c r="B33" s="186"/>
      <c r="C33" s="152">
        <v>5037270.24</v>
      </c>
      <c r="D33" s="152">
        <v>5037270.24</v>
      </c>
      <c r="E33" s="152">
        <v>4987270.24</v>
      </c>
      <c r="F33" s="152">
        <v>50000</v>
      </c>
      <c r="G33" s="152"/>
      <c r="H33" s="152"/>
      <c r="I33" s="152"/>
      <c r="J33" s="152"/>
      <c r="K33" s="152"/>
      <c r="L33" s="152"/>
      <c r="M33" s="152"/>
      <c r="N33" s="152"/>
      <c r="O33" s="152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2" t="s">
        <v>124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0" t="str">
        <f>"单位名称："&amp;"梁河县公安局森林警察大队"</f>
        <v>单位名称：梁河县公安局森林警察大队</v>
      </c>
      <c r="B3" s="177"/>
      <c r="C3" s="177"/>
      <c r="D3" s="93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2" t="s">
        <v>127</v>
      </c>
      <c r="B5" s="11" t="s">
        <v>5</v>
      </c>
      <c r="C5" s="72" t="s">
        <v>128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129</v>
      </c>
      <c r="B7" s="23">
        <v>5037270.24</v>
      </c>
      <c r="C7" s="95" t="s">
        <v>130</v>
      </c>
      <c r="D7" s="23">
        <v>5037270.24</v>
      </c>
    </row>
    <row r="8" ht="19.5" customHeight="1" spans="1:4">
      <c r="A8" s="95" t="s">
        <v>131</v>
      </c>
      <c r="B8" s="23">
        <v>5037270.24</v>
      </c>
      <c r="C8" s="178" t="str">
        <f>"（"&amp;"一"&amp;"）"&amp;"一般公共服务支出"</f>
        <v>（一）一般公共服务支出</v>
      </c>
      <c r="D8" s="23">
        <v>16650</v>
      </c>
    </row>
    <row r="9" ht="19.5" customHeight="1" spans="1:4">
      <c r="A9" s="179" t="s">
        <v>132</v>
      </c>
      <c r="B9" s="23"/>
      <c r="C9" s="178" t="str">
        <f>"（"&amp;"二"&amp;"）"&amp;"公共安全支出"</f>
        <v>（二）公共安全支出</v>
      </c>
      <c r="D9" s="23">
        <v>50000</v>
      </c>
    </row>
    <row r="10" ht="19.5" customHeight="1" spans="1:4">
      <c r="A10" s="179" t="s">
        <v>133</v>
      </c>
      <c r="B10" s="23"/>
      <c r="C10" s="178" t="str">
        <f>"（"&amp;"三"&amp;"）"&amp;"社会保障和就业支出"</f>
        <v>（三）社会保障和就业支出</v>
      </c>
      <c r="D10" s="23">
        <v>419088.12</v>
      </c>
    </row>
    <row r="11" ht="19.5" customHeight="1" spans="1:4">
      <c r="A11" s="179" t="s">
        <v>134</v>
      </c>
      <c r="B11" s="23"/>
      <c r="C11" s="178" t="str">
        <f>"（"&amp;"四"&amp;"）"&amp;"卫生健康支出"</f>
        <v>（四）卫生健康支出</v>
      </c>
      <c r="D11" s="23">
        <v>165871.52</v>
      </c>
    </row>
    <row r="12" ht="19.5" customHeight="1" spans="1:4">
      <c r="A12" s="179" t="s">
        <v>131</v>
      </c>
      <c r="B12" s="23"/>
      <c r="C12" s="178" t="str">
        <f>"（"&amp;"五"&amp;"）"&amp;"农林水支出"</f>
        <v>（五）农林水支出</v>
      </c>
      <c r="D12" s="23">
        <v>4086839</v>
      </c>
    </row>
    <row r="13" ht="19.5" customHeight="1" spans="1:4">
      <c r="A13" s="179" t="s">
        <v>132</v>
      </c>
      <c r="B13" s="23"/>
      <c r="C13" s="178" t="str">
        <f>"（"&amp;"六"&amp;"）"&amp;"住房保障支出"</f>
        <v>（六）住房保障支出</v>
      </c>
      <c r="D13" s="23">
        <v>298821.6</v>
      </c>
    </row>
    <row r="14" ht="19.5" customHeight="1" spans="1:4">
      <c r="A14" s="179" t="s">
        <v>133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5"/>
      <c r="B20" s="23"/>
      <c r="C20" s="178"/>
      <c r="D20" s="23"/>
    </row>
    <row r="21" ht="19.5" customHeight="1" spans="1:4">
      <c r="A21" s="95"/>
      <c r="B21" s="23"/>
      <c r="C21" s="95"/>
      <c r="D21" s="23"/>
    </row>
    <row r="22" ht="19.5" customHeight="1" spans="1:4">
      <c r="A22" s="95"/>
      <c r="B22" s="23"/>
      <c r="C22" s="95"/>
      <c r="D22" s="23"/>
    </row>
    <row r="23" ht="19.5" customHeight="1" spans="1:4">
      <c r="A23" s="95"/>
      <c r="B23" s="23"/>
      <c r="C23" s="95"/>
      <c r="D23" s="23"/>
    </row>
    <row r="24" ht="19.5" customHeight="1" spans="1:4">
      <c r="A24" s="95"/>
      <c r="B24" s="23"/>
      <c r="C24" s="95"/>
      <c r="D24" s="23"/>
    </row>
    <row r="25" ht="19.5" customHeight="1" spans="1:4">
      <c r="A25" s="95"/>
      <c r="B25" s="23"/>
      <c r="C25" s="95"/>
      <c r="D25" s="23"/>
    </row>
    <row r="26" ht="19.5" customHeight="1" spans="1:4">
      <c r="A26" s="178"/>
      <c r="B26" s="23"/>
      <c r="C26" s="95"/>
      <c r="D26" s="23"/>
    </row>
    <row r="27" ht="19.5" customHeight="1" spans="1:4">
      <c r="A27" s="95"/>
      <c r="B27" s="23"/>
      <c r="C27" s="95"/>
      <c r="D27" s="23"/>
    </row>
    <row r="28" customHeight="1" spans="1:4">
      <c r="A28" s="95"/>
      <c r="B28" s="23"/>
      <c r="C28" s="179"/>
      <c r="D28" s="23"/>
    </row>
    <row r="29" ht="19.5" customHeight="1" spans="1:4">
      <c r="A29" s="95"/>
      <c r="B29" s="23"/>
      <c r="C29" s="95"/>
      <c r="D29" s="23"/>
    </row>
    <row r="30" ht="19.5" customHeight="1" spans="1:4">
      <c r="A30" s="178"/>
      <c r="B30" s="23"/>
      <c r="C30" s="95"/>
      <c r="D30" s="23"/>
    </row>
    <row r="31" ht="18" customHeight="1" spans="1:4">
      <c r="A31" s="178"/>
      <c r="B31" s="23"/>
      <c r="C31" s="95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5"/>
      <c r="D34" s="181"/>
    </row>
    <row r="35" ht="19.5" customHeight="1" spans="1:4">
      <c r="A35" s="178"/>
      <c r="B35" s="23"/>
      <c r="C35" s="95" t="s">
        <v>135</v>
      </c>
      <c r="D35" s="23"/>
    </row>
    <row r="36" ht="19.5" customHeight="1" spans="1:4">
      <c r="A36" s="182" t="s">
        <v>24</v>
      </c>
      <c r="B36" s="23">
        <v>5037270.24</v>
      </c>
      <c r="C36" s="182" t="s">
        <v>25</v>
      </c>
      <c r="D36" s="23">
        <v>5037270.24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3" t="s">
        <v>136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"单位名称："&amp;"梁河县公安局森林警察大队"</f>
        <v>单位名称：梁河县公安局森林警察大队</v>
      </c>
      <c r="B3" s="169"/>
      <c r="C3" s="142"/>
      <c r="D3" s="142"/>
      <c r="E3" s="142"/>
      <c r="F3" s="142"/>
      <c r="G3" s="143" t="s">
        <v>1</v>
      </c>
    </row>
    <row r="4" ht="18.75" customHeight="1" spans="1:7">
      <c r="A4" s="170" t="s">
        <v>137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138</v>
      </c>
      <c r="F5" s="170" t="s">
        <v>139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16650</v>
      </c>
      <c r="D7" s="172">
        <v>16650</v>
      </c>
      <c r="E7" s="172"/>
      <c r="F7" s="172">
        <v>16650</v>
      </c>
      <c r="G7" s="172"/>
    </row>
    <row r="8" ht="18.75" customHeight="1" outlineLevel="1" spans="1:7">
      <c r="A8" s="173" t="s">
        <v>76</v>
      </c>
      <c r="B8" s="173" t="s">
        <v>77</v>
      </c>
      <c r="C8" s="172">
        <v>13800</v>
      </c>
      <c r="D8" s="172">
        <v>13800</v>
      </c>
      <c r="E8" s="172"/>
      <c r="F8" s="172">
        <v>13800</v>
      </c>
      <c r="G8" s="172"/>
    </row>
    <row r="9" ht="18.75" customHeight="1" outlineLevel="2" spans="1:7">
      <c r="A9" s="174" t="s">
        <v>78</v>
      </c>
      <c r="B9" s="174" t="s">
        <v>79</v>
      </c>
      <c r="C9" s="172">
        <v>13800</v>
      </c>
      <c r="D9" s="172">
        <v>13800</v>
      </c>
      <c r="E9" s="172"/>
      <c r="F9" s="172">
        <v>13800</v>
      </c>
      <c r="G9" s="172"/>
    </row>
    <row r="10" ht="18.75" customHeight="1" outlineLevel="1" spans="1:7">
      <c r="A10" s="173" t="s">
        <v>80</v>
      </c>
      <c r="B10" s="173" t="s">
        <v>81</v>
      </c>
      <c r="C10" s="172">
        <v>2850</v>
      </c>
      <c r="D10" s="172">
        <v>2850</v>
      </c>
      <c r="E10" s="172"/>
      <c r="F10" s="172">
        <v>2850</v>
      </c>
      <c r="G10" s="172"/>
    </row>
    <row r="11" ht="18.75" customHeight="1" outlineLevel="2" spans="1:7">
      <c r="A11" s="174" t="s">
        <v>82</v>
      </c>
      <c r="B11" s="174" t="s">
        <v>81</v>
      </c>
      <c r="C11" s="172">
        <v>2850</v>
      </c>
      <c r="D11" s="172">
        <v>2850</v>
      </c>
      <c r="E11" s="172"/>
      <c r="F11" s="172">
        <v>2850</v>
      </c>
      <c r="G11" s="172"/>
    </row>
    <row r="12" ht="18.75" customHeight="1" spans="1:7">
      <c r="A12" s="171" t="s">
        <v>83</v>
      </c>
      <c r="B12" s="171" t="s">
        <v>84</v>
      </c>
      <c r="C12" s="172">
        <v>50000</v>
      </c>
      <c r="D12" s="172"/>
      <c r="E12" s="172"/>
      <c r="F12" s="172"/>
      <c r="G12" s="172">
        <v>50000</v>
      </c>
    </row>
    <row r="13" ht="18.75" customHeight="1" outlineLevel="1" spans="1:7">
      <c r="A13" s="173" t="s">
        <v>85</v>
      </c>
      <c r="B13" s="173" t="s">
        <v>86</v>
      </c>
      <c r="C13" s="172">
        <v>50000</v>
      </c>
      <c r="D13" s="172"/>
      <c r="E13" s="172"/>
      <c r="F13" s="172"/>
      <c r="G13" s="172">
        <v>50000</v>
      </c>
    </row>
    <row r="14" ht="18.75" customHeight="1" outlineLevel="2" spans="1:7">
      <c r="A14" s="174" t="s">
        <v>87</v>
      </c>
      <c r="B14" s="174" t="s">
        <v>88</v>
      </c>
      <c r="C14" s="172">
        <v>33000</v>
      </c>
      <c r="D14" s="172"/>
      <c r="E14" s="172"/>
      <c r="F14" s="172"/>
      <c r="G14" s="172">
        <v>33000</v>
      </c>
    </row>
    <row r="15" ht="18.75" customHeight="1" outlineLevel="2" spans="1:7">
      <c r="A15" s="174" t="s">
        <v>89</v>
      </c>
      <c r="B15" s="174" t="s">
        <v>90</v>
      </c>
      <c r="C15" s="172">
        <v>17000</v>
      </c>
      <c r="D15" s="172"/>
      <c r="E15" s="172"/>
      <c r="F15" s="172"/>
      <c r="G15" s="172">
        <v>17000</v>
      </c>
    </row>
    <row r="16" ht="18.75" customHeight="1" spans="1:7">
      <c r="A16" s="171" t="s">
        <v>91</v>
      </c>
      <c r="B16" s="171" t="s">
        <v>92</v>
      </c>
      <c r="C16" s="172">
        <v>419088.12</v>
      </c>
      <c r="D16" s="172">
        <v>419088.12</v>
      </c>
      <c r="E16" s="172">
        <v>415488.12</v>
      </c>
      <c r="F16" s="172">
        <v>3600</v>
      </c>
      <c r="G16" s="172"/>
    </row>
    <row r="17" ht="18.75" customHeight="1" outlineLevel="1" spans="1:7">
      <c r="A17" s="173" t="s">
        <v>93</v>
      </c>
      <c r="B17" s="173" t="s">
        <v>94</v>
      </c>
      <c r="C17" s="172">
        <v>416281.8</v>
      </c>
      <c r="D17" s="172">
        <v>416281.8</v>
      </c>
      <c r="E17" s="172">
        <v>412681.8</v>
      </c>
      <c r="F17" s="172">
        <v>3600</v>
      </c>
      <c r="G17" s="172"/>
    </row>
    <row r="18" ht="18.75" customHeight="1" outlineLevel="2" spans="1:7">
      <c r="A18" s="174" t="s">
        <v>95</v>
      </c>
      <c r="B18" s="174" t="s">
        <v>96</v>
      </c>
      <c r="C18" s="172">
        <v>17853</v>
      </c>
      <c r="D18" s="172">
        <v>17853</v>
      </c>
      <c r="E18" s="172">
        <v>14253</v>
      </c>
      <c r="F18" s="172">
        <v>3600</v>
      </c>
      <c r="G18" s="172"/>
    </row>
    <row r="19" ht="18.75" customHeight="1" outlineLevel="2" spans="1:7">
      <c r="A19" s="174" t="s">
        <v>97</v>
      </c>
      <c r="B19" s="174" t="s">
        <v>98</v>
      </c>
      <c r="C19" s="172">
        <v>398428.8</v>
      </c>
      <c r="D19" s="172">
        <v>398428.8</v>
      </c>
      <c r="E19" s="172">
        <v>398428.8</v>
      </c>
      <c r="F19" s="172"/>
      <c r="G19" s="172"/>
    </row>
    <row r="20" ht="18.75" customHeight="1" outlineLevel="1" spans="1:7">
      <c r="A20" s="173" t="s">
        <v>99</v>
      </c>
      <c r="B20" s="173" t="s">
        <v>100</v>
      </c>
      <c r="C20" s="172">
        <v>2806.32</v>
      </c>
      <c r="D20" s="172">
        <v>2806.32</v>
      </c>
      <c r="E20" s="172">
        <v>2806.32</v>
      </c>
      <c r="F20" s="172"/>
      <c r="G20" s="172"/>
    </row>
    <row r="21" ht="18.75" customHeight="1" outlineLevel="2" spans="1:7">
      <c r="A21" s="174" t="s">
        <v>101</v>
      </c>
      <c r="B21" s="174" t="s">
        <v>100</v>
      </c>
      <c r="C21" s="172">
        <v>2806.32</v>
      </c>
      <c r="D21" s="172">
        <v>2806.32</v>
      </c>
      <c r="E21" s="172">
        <v>2806.32</v>
      </c>
      <c r="F21" s="172"/>
      <c r="G21" s="172"/>
    </row>
    <row r="22" ht="18.75" customHeight="1" spans="1:7">
      <c r="A22" s="171" t="s">
        <v>102</v>
      </c>
      <c r="B22" s="171" t="s">
        <v>103</v>
      </c>
      <c r="C22" s="172">
        <v>165871.52</v>
      </c>
      <c r="D22" s="172">
        <v>165871.52</v>
      </c>
      <c r="E22" s="172">
        <v>165871.52</v>
      </c>
      <c r="F22" s="172"/>
      <c r="G22" s="172"/>
    </row>
    <row r="23" ht="18.75" customHeight="1" outlineLevel="1" spans="1:7">
      <c r="A23" s="173" t="s">
        <v>104</v>
      </c>
      <c r="B23" s="173" t="s">
        <v>105</v>
      </c>
      <c r="C23" s="172">
        <v>165871.52</v>
      </c>
      <c r="D23" s="172">
        <v>165871.52</v>
      </c>
      <c r="E23" s="172">
        <v>165871.52</v>
      </c>
      <c r="F23" s="172"/>
      <c r="G23" s="172"/>
    </row>
    <row r="24" ht="18.75" customHeight="1" outlineLevel="2" spans="1:7">
      <c r="A24" s="174" t="s">
        <v>106</v>
      </c>
      <c r="B24" s="174" t="s">
        <v>107</v>
      </c>
      <c r="C24" s="172">
        <v>149410.8</v>
      </c>
      <c r="D24" s="172">
        <v>149410.8</v>
      </c>
      <c r="E24" s="172">
        <v>149410.8</v>
      </c>
      <c r="F24" s="172"/>
      <c r="G24" s="172"/>
    </row>
    <row r="25" ht="18.75" customHeight="1" outlineLevel="2" spans="1:7">
      <c r="A25" s="174" t="s">
        <v>110</v>
      </c>
      <c r="B25" s="174" t="s">
        <v>111</v>
      </c>
      <c r="C25" s="172">
        <v>16460.72</v>
      </c>
      <c r="D25" s="172">
        <v>16460.72</v>
      </c>
      <c r="E25" s="172">
        <v>16460.72</v>
      </c>
      <c r="F25" s="172"/>
      <c r="G25" s="172"/>
    </row>
    <row r="26" ht="18.75" customHeight="1" spans="1:7">
      <c r="A26" s="171" t="s">
        <v>112</v>
      </c>
      <c r="B26" s="171" t="s">
        <v>113</v>
      </c>
      <c r="C26" s="172">
        <v>4086839</v>
      </c>
      <c r="D26" s="172">
        <v>4086839</v>
      </c>
      <c r="E26" s="172">
        <v>3739639</v>
      </c>
      <c r="F26" s="172">
        <v>347200</v>
      </c>
      <c r="G26" s="172"/>
    </row>
    <row r="27" ht="18.75" customHeight="1" outlineLevel="1" spans="1:7">
      <c r="A27" s="173" t="s">
        <v>114</v>
      </c>
      <c r="B27" s="173" t="s">
        <v>115</v>
      </c>
      <c r="C27" s="172">
        <v>4086839</v>
      </c>
      <c r="D27" s="172">
        <v>4086839</v>
      </c>
      <c r="E27" s="172">
        <v>3739639</v>
      </c>
      <c r="F27" s="172">
        <v>347200</v>
      </c>
      <c r="G27" s="172"/>
    </row>
    <row r="28" ht="18.75" customHeight="1" outlineLevel="2" spans="1:7">
      <c r="A28" s="174" t="s">
        <v>116</v>
      </c>
      <c r="B28" s="174" t="s">
        <v>117</v>
      </c>
      <c r="C28" s="172">
        <v>4086839</v>
      </c>
      <c r="D28" s="172">
        <v>4086839</v>
      </c>
      <c r="E28" s="172">
        <v>3739639</v>
      </c>
      <c r="F28" s="172">
        <v>347200</v>
      </c>
      <c r="G28" s="172"/>
    </row>
    <row r="29" ht="18.75" customHeight="1" spans="1:7">
      <c r="A29" s="171" t="s">
        <v>118</v>
      </c>
      <c r="B29" s="171" t="s">
        <v>119</v>
      </c>
      <c r="C29" s="172">
        <v>298821.6</v>
      </c>
      <c r="D29" s="172">
        <v>298821.6</v>
      </c>
      <c r="E29" s="172">
        <v>298821.6</v>
      </c>
      <c r="F29" s="172"/>
      <c r="G29" s="172"/>
    </row>
    <row r="30" ht="18.75" customHeight="1" outlineLevel="1" spans="1:7">
      <c r="A30" s="173" t="s">
        <v>120</v>
      </c>
      <c r="B30" s="173" t="s">
        <v>121</v>
      </c>
      <c r="C30" s="172">
        <v>298821.6</v>
      </c>
      <c r="D30" s="172">
        <v>298821.6</v>
      </c>
      <c r="E30" s="172">
        <v>298821.6</v>
      </c>
      <c r="F30" s="172"/>
      <c r="G30" s="172"/>
    </row>
    <row r="31" ht="18.75" customHeight="1" outlineLevel="2" spans="1:7">
      <c r="A31" s="174" t="s">
        <v>122</v>
      </c>
      <c r="B31" s="174" t="s">
        <v>123</v>
      </c>
      <c r="C31" s="172">
        <v>298821.6</v>
      </c>
      <c r="D31" s="172">
        <v>298821.6</v>
      </c>
      <c r="E31" s="172">
        <v>298821.6</v>
      </c>
      <c r="F31" s="172"/>
      <c r="G31" s="172"/>
    </row>
    <row r="32" ht="18.75" customHeight="1" spans="1:7">
      <c r="A32" s="170" t="s">
        <v>30</v>
      </c>
      <c r="B32" s="170"/>
      <c r="C32" s="172">
        <v>5037270.24</v>
      </c>
      <c r="D32" s="172">
        <v>4987270.24</v>
      </c>
      <c r="E32" s="172">
        <v>4619820.24</v>
      </c>
      <c r="F32" s="172">
        <v>367450</v>
      </c>
      <c r="G32" s="172">
        <v>50000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140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"单位名称："&amp;"梁河县公安局森林警察大队"</f>
        <v>单位名称：梁河县公安局森林警察大队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141</v>
      </c>
      <c r="B4" s="72" t="s">
        <v>142</v>
      </c>
      <c r="C4" s="12" t="s">
        <v>143</v>
      </c>
      <c r="D4" s="13"/>
      <c r="E4" s="14"/>
      <c r="F4" s="72" t="s">
        <v>144</v>
      </c>
    </row>
    <row r="5" ht="19.5" customHeight="1" spans="1:6">
      <c r="A5" s="18"/>
      <c r="B5" s="76"/>
      <c r="C5" s="35" t="s">
        <v>33</v>
      </c>
      <c r="D5" s="35" t="s">
        <v>145</v>
      </c>
      <c r="E5" s="35" t="s">
        <v>146</v>
      </c>
      <c r="F5" s="76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58000</v>
      </c>
      <c r="B7" s="166"/>
      <c r="C7" s="167">
        <v>57000</v>
      </c>
      <c r="D7" s="166"/>
      <c r="E7" s="166">
        <v>57000</v>
      </c>
      <c r="F7" s="166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8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 t="s">
        <v>147</v>
      </c>
      <c r="U1" s="155"/>
      <c r="V1" s="155"/>
      <c r="W1" s="155"/>
    </row>
    <row r="2" ht="45.75" customHeight="1" spans="1:23">
      <c r="A2" s="156" t="str">
        <f>"2026"&amp;"年部门基本支出预算表"</f>
        <v>2026年部门基本支出预算表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ht="18.75" customHeight="1" spans="1:23">
      <c r="A3" s="154" t="str">
        <f>"单位名称："&amp;"梁河县公安局森林警察大队"</f>
        <v>单位名称：梁河县公安局森林警察大队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 t="s">
        <v>27</v>
      </c>
      <c r="U3" s="155"/>
      <c r="V3" s="155"/>
      <c r="W3" s="155"/>
    </row>
    <row r="4" ht="18.75" customHeight="1" spans="1:23">
      <c r="A4" s="157" t="s">
        <v>148</v>
      </c>
      <c r="B4" s="157" t="s">
        <v>149</v>
      </c>
      <c r="C4" s="157" t="s">
        <v>150</v>
      </c>
      <c r="D4" s="157" t="s">
        <v>151</v>
      </c>
      <c r="E4" s="157" t="s">
        <v>152</v>
      </c>
      <c r="F4" s="157" t="s">
        <v>153</v>
      </c>
      <c r="G4" s="157" t="s">
        <v>154</v>
      </c>
      <c r="H4" s="157" t="s">
        <v>155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</row>
    <row r="5" ht="28.3" customHeight="1" spans="1:23">
      <c r="A5" s="157"/>
      <c r="B5" s="157"/>
      <c r="C5" s="157"/>
      <c r="D5" s="157"/>
      <c r="E5" s="157"/>
      <c r="F5" s="157"/>
      <c r="G5" s="157"/>
      <c r="H5" s="157" t="s">
        <v>156</v>
      </c>
      <c r="I5" s="157" t="s">
        <v>34</v>
      </c>
      <c r="J5" s="157" t="s">
        <v>157</v>
      </c>
      <c r="K5" s="157" t="s">
        <v>158</v>
      </c>
      <c r="L5" s="157" t="s">
        <v>159</v>
      </c>
      <c r="M5" s="157" t="s">
        <v>160</v>
      </c>
      <c r="N5" s="157" t="s">
        <v>161</v>
      </c>
      <c r="O5" s="157" t="s">
        <v>35</v>
      </c>
      <c r="P5" s="157" t="s">
        <v>36</v>
      </c>
      <c r="Q5" s="157" t="s">
        <v>37</v>
      </c>
      <c r="R5" s="157" t="s">
        <v>51</v>
      </c>
      <c r="S5" s="157"/>
      <c r="T5" s="157"/>
      <c r="U5" s="157"/>
      <c r="V5" s="157"/>
      <c r="W5" s="157"/>
    </row>
    <row r="6" ht="24" customHeight="1" spans="1:23">
      <c r="A6" s="157"/>
      <c r="B6" s="157"/>
      <c r="C6" s="157"/>
      <c r="D6" s="157"/>
      <c r="E6" s="157"/>
      <c r="F6" s="157"/>
      <c r="G6" s="157"/>
      <c r="H6" s="157"/>
      <c r="I6" s="157" t="s">
        <v>162</v>
      </c>
      <c r="J6" s="157" t="s">
        <v>157</v>
      </c>
      <c r="K6" s="157" t="s">
        <v>158</v>
      </c>
      <c r="L6" s="157" t="s">
        <v>159</v>
      </c>
      <c r="M6" s="157" t="s">
        <v>160</v>
      </c>
      <c r="N6" s="157" t="s">
        <v>34</v>
      </c>
      <c r="O6" s="157" t="s">
        <v>35</v>
      </c>
      <c r="P6" s="157" t="s">
        <v>36</v>
      </c>
      <c r="Q6" s="157"/>
      <c r="R6" s="157" t="s">
        <v>33</v>
      </c>
      <c r="S6" s="157" t="s">
        <v>40</v>
      </c>
      <c r="T6" s="157" t="s">
        <v>41</v>
      </c>
      <c r="U6" s="157" t="s">
        <v>42</v>
      </c>
      <c r="V6" s="157" t="s">
        <v>43</v>
      </c>
      <c r="W6" s="157" t="s">
        <v>44</v>
      </c>
    </row>
    <row r="7" ht="32.05" customHeight="1" spans="1:23">
      <c r="A7" s="157"/>
      <c r="B7" s="157"/>
      <c r="C7" s="157"/>
      <c r="D7" s="157"/>
      <c r="E7" s="157"/>
      <c r="F7" s="157"/>
      <c r="G7" s="157"/>
      <c r="H7" s="157"/>
      <c r="I7" s="157" t="s">
        <v>33</v>
      </c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</row>
    <row r="8" ht="18.75" customHeight="1" spans="1:23">
      <c r="A8" s="157" t="s">
        <v>59</v>
      </c>
      <c r="B8" s="157" t="s">
        <v>60</v>
      </c>
      <c r="C8" s="157" t="s">
        <v>61</v>
      </c>
      <c r="D8" s="157" t="s">
        <v>62</v>
      </c>
      <c r="E8" s="157" t="s">
        <v>63</v>
      </c>
      <c r="F8" s="157" t="s">
        <v>64</v>
      </c>
      <c r="G8" s="157" t="s">
        <v>65</v>
      </c>
      <c r="H8" s="157" t="s">
        <v>66</v>
      </c>
      <c r="I8" s="157" t="s">
        <v>67</v>
      </c>
      <c r="J8" s="157" t="s">
        <v>68</v>
      </c>
      <c r="K8" s="157" t="s">
        <v>69</v>
      </c>
      <c r="L8" s="157" t="s">
        <v>70</v>
      </c>
      <c r="M8" s="157" t="s">
        <v>71</v>
      </c>
      <c r="N8" s="157" t="s">
        <v>72</v>
      </c>
      <c r="O8" s="157" t="s">
        <v>73</v>
      </c>
      <c r="P8" s="157" t="s">
        <v>163</v>
      </c>
      <c r="Q8" s="157" t="s">
        <v>164</v>
      </c>
      <c r="R8" s="157" t="s">
        <v>165</v>
      </c>
      <c r="S8" s="157" t="s">
        <v>166</v>
      </c>
      <c r="T8" s="157" t="s">
        <v>167</v>
      </c>
      <c r="U8" s="157" t="s">
        <v>168</v>
      </c>
      <c r="V8" s="157" t="s">
        <v>169</v>
      </c>
      <c r="W8" s="157" t="s">
        <v>170</v>
      </c>
    </row>
    <row r="9" ht="53.25" customHeight="1" spans="1:23">
      <c r="A9" s="151" t="s">
        <v>46</v>
      </c>
      <c r="B9" s="151"/>
      <c r="C9" s="151"/>
      <c r="D9" s="151"/>
      <c r="E9" s="151"/>
      <c r="F9" s="151"/>
      <c r="G9" s="151"/>
      <c r="H9" s="152">
        <v>4987270.24</v>
      </c>
      <c r="I9" s="152">
        <v>4987270.24</v>
      </c>
      <c r="J9" s="152"/>
      <c r="K9" s="152"/>
      <c r="L9" s="152">
        <v>4987270.24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3.25" customHeight="1" outlineLevel="1" spans="1:23">
      <c r="A10" s="151" t="s">
        <v>46</v>
      </c>
      <c r="B10" s="151" t="s">
        <v>171</v>
      </c>
      <c r="C10" s="151" t="s">
        <v>172</v>
      </c>
      <c r="D10" s="151" t="s">
        <v>116</v>
      </c>
      <c r="E10" s="151" t="s">
        <v>117</v>
      </c>
      <c r="F10" s="151" t="s">
        <v>173</v>
      </c>
      <c r="G10" s="151" t="s">
        <v>174</v>
      </c>
      <c r="H10" s="152">
        <v>921588</v>
      </c>
      <c r="I10" s="152">
        <v>921588</v>
      </c>
      <c r="J10" s="152"/>
      <c r="K10" s="152"/>
      <c r="L10" s="152">
        <v>921588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1" t="s">
        <v>46</v>
      </c>
      <c r="B11" s="151" t="s">
        <v>171</v>
      </c>
      <c r="C11" s="151" t="s">
        <v>172</v>
      </c>
      <c r="D11" s="151" t="s">
        <v>116</v>
      </c>
      <c r="E11" s="151" t="s">
        <v>117</v>
      </c>
      <c r="F11" s="151" t="s">
        <v>175</v>
      </c>
      <c r="G11" s="151" t="s">
        <v>176</v>
      </c>
      <c r="H11" s="152">
        <v>1512012</v>
      </c>
      <c r="I11" s="152">
        <v>1512012</v>
      </c>
      <c r="J11" s="152"/>
      <c r="K11" s="152"/>
      <c r="L11" s="152">
        <v>1512012</v>
      </c>
      <c r="M11" s="151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1" t="s">
        <v>46</v>
      </c>
      <c r="B12" s="151" t="s">
        <v>171</v>
      </c>
      <c r="C12" s="151" t="s">
        <v>172</v>
      </c>
      <c r="D12" s="151" t="s">
        <v>116</v>
      </c>
      <c r="E12" s="151" t="s">
        <v>117</v>
      </c>
      <c r="F12" s="151" t="s">
        <v>177</v>
      </c>
      <c r="G12" s="151" t="s">
        <v>178</v>
      </c>
      <c r="H12" s="152">
        <v>76799</v>
      </c>
      <c r="I12" s="152">
        <v>76799</v>
      </c>
      <c r="J12" s="152"/>
      <c r="K12" s="152"/>
      <c r="L12" s="152">
        <v>76799</v>
      </c>
      <c r="M12" s="151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1" t="s">
        <v>46</v>
      </c>
      <c r="B13" s="151" t="s">
        <v>179</v>
      </c>
      <c r="C13" s="151" t="s">
        <v>180</v>
      </c>
      <c r="D13" s="151" t="s">
        <v>116</v>
      </c>
      <c r="E13" s="151" t="s">
        <v>117</v>
      </c>
      <c r="F13" s="151" t="s">
        <v>177</v>
      </c>
      <c r="G13" s="151" t="s">
        <v>178</v>
      </c>
      <c r="H13" s="152">
        <v>173640</v>
      </c>
      <c r="I13" s="152">
        <v>173640</v>
      </c>
      <c r="J13" s="152"/>
      <c r="K13" s="152"/>
      <c r="L13" s="152">
        <v>173640</v>
      </c>
      <c r="M13" s="151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1" t="s">
        <v>46</v>
      </c>
      <c r="B14" s="151" t="s">
        <v>181</v>
      </c>
      <c r="C14" s="151" t="s">
        <v>182</v>
      </c>
      <c r="D14" s="151" t="s">
        <v>97</v>
      </c>
      <c r="E14" s="151" t="s">
        <v>98</v>
      </c>
      <c r="F14" s="151" t="s">
        <v>183</v>
      </c>
      <c r="G14" s="151" t="s">
        <v>182</v>
      </c>
      <c r="H14" s="152">
        <v>398428.8</v>
      </c>
      <c r="I14" s="152">
        <v>398428.8</v>
      </c>
      <c r="J14" s="152"/>
      <c r="K14" s="152"/>
      <c r="L14" s="152">
        <v>398428.8</v>
      </c>
      <c r="M14" s="151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1" t="s">
        <v>46</v>
      </c>
      <c r="B15" s="151" t="s">
        <v>184</v>
      </c>
      <c r="C15" s="151" t="s">
        <v>185</v>
      </c>
      <c r="D15" s="151" t="s">
        <v>106</v>
      </c>
      <c r="E15" s="151" t="s">
        <v>107</v>
      </c>
      <c r="F15" s="151" t="s">
        <v>186</v>
      </c>
      <c r="G15" s="151" t="s">
        <v>185</v>
      </c>
      <c r="H15" s="152">
        <v>149410.8</v>
      </c>
      <c r="I15" s="152">
        <v>149410.8</v>
      </c>
      <c r="J15" s="152"/>
      <c r="K15" s="152"/>
      <c r="L15" s="152">
        <v>149410.8</v>
      </c>
      <c r="M15" s="151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1" t="s">
        <v>46</v>
      </c>
      <c r="B16" s="151" t="s">
        <v>184</v>
      </c>
      <c r="C16" s="151" t="s">
        <v>185</v>
      </c>
      <c r="D16" s="151" t="s">
        <v>108</v>
      </c>
      <c r="E16" s="151" t="s">
        <v>109</v>
      </c>
      <c r="F16" s="151" t="s">
        <v>186</v>
      </c>
      <c r="G16" s="151" t="s">
        <v>185</v>
      </c>
      <c r="H16" s="152"/>
      <c r="I16" s="152"/>
      <c r="J16" s="152"/>
      <c r="K16" s="152"/>
      <c r="L16" s="152"/>
      <c r="M16" s="151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1" t="s">
        <v>46</v>
      </c>
      <c r="B17" s="151" t="s">
        <v>187</v>
      </c>
      <c r="C17" s="151" t="s">
        <v>188</v>
      </c>
      <c r="D17" s="151" t="s">
        <v>101</v>
      </c>
      <c r="E17" s="151" t="s">
        <v>100</v>
      </c>
      <c r="F17" s="151" t="s">
        <v>189</v>
      </c>
      <c r="G17" s="151" t="s">
        <v>190</v>
      </c>
      <c r="H17" s="152">
        <v>2806.32</v>
      </c>
      <c r="I17" s="152">
        <v>2806.32</v>
      </c>
      <c r="J17" s="152"/>
      <c r="K17" s="152"/>
      <c r="L17" s="152">
        <v>2806.32</v>
      </c>
      <c r="M17" s="151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1" t="s">
        <v>46</v>
      </c>
      <c r="B18" s="151" t="s">
        <v>191</v>
      </c>
      <c r="C18" s="151" t="s">
        <v>192</v>
      </c>
      <c r="D18" s="151" t="s">
        <v>110</v>
      </c>
      <c r="E18" s="151" t="s">
        <v>111</v>
      </c>
      <c r="F18" s="151" t="s">
        <v>189</v>
      </c>
      <c r="G18" s="151" t="s">
        <v>190</v>
      </c>
      <c r="H18" s="152">
        <v>4980.36</v>
      </c>
      <c r="I18" s="152">
        <v>4980.36</v>
      </c>
      <c r="J18" s="152"/>
      <c r="K18" s="152"/>
      <c r="L18" s="152">
        <v>4980.36</v>
      </c>
      <c r="M18" s="151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1" t="s">
        <v>46</v>
      </c>
      <c r="B19" s="151" t="s">
        <v>193</v>
      </c>
      <c r="C19" s="151" t="s">
        <v>194</v>
      </c>
      <c r="D19" s="151" t="s">
        <v>110</v>
      </c>
      <c r="E19" s="151" t="s">
        <v>111</v>
      </c>
      <c r="F19" s="151" t="s">
        <v>189</v>
      </c>
      <c r="G19" s="151" t="s">
        <v>190</v>
      </c>
      <c r="H19" s="152">
        <v>6500</v>
      </c>
      <c r="I19" s="152">
        <v>6500</v>
      </c>
      <c r="J19" s="152"/>
      <c r="K19" s="152"/>
      <c r="L19" s="152">
        <v>6500</v>
      </c>
      <c r="M19" s="151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1" t="s">
        <v>46</v>
      </c>
      <c r="B20" s="151" t="s">
        <v>195</v>
      </c>
      <c r="C20" s="151" t="s">
        <v>196</v>
      </c>
      <c r="D20" s="151" t="s">
        <v>110</v>
      </c>
      <c r="E20" s="151" t="s">
        <v>111</v>
      </c>
      <c r="F20" s="151" t="s">
        <v>189</v>
      </c>
      <c r="G20" s="151" t="s">
        <v>190</v>
      </c>
      <c r="H20" s="152">
        <v>4980.36</v>
      </c>
      <c r="I20" s="152">
        <v>4980.36</v>
      </c>
      <c r="J20" s="152"/>
      <c r="K20" s="152"/>
      <c r="L20" s="152">
        <v>4980.36</v>
      </c>
      <c r="M20" s="151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1" t="s">
        <v>46</v>
      </c>
      <c r="B21" s="151" t="s">
        <v>197</v>
      </c>
      <c r="C21" s="151" t="s">
        <v>198</v>
      </c>
      <c r="D21" s="151" t="s">
        <v>116</v>
      </c>
      <c r="E21" s="151" t="s">
        <v>117</v>
      </c>
      <c r="F21" s="151" t="s">
        <v>189</v>
      </c>
      <c r="G21" s="151" t="s">
        <v>190</v>
      </c>
      <c r="H21" s="152">
        <v>350000</v>
      </c>
      <c r="I21" s="152">
        <v>350000</v>
      </c>
      <c r="J21" s="152"/>
      <c r="K21" s="152"/>
      <c r="L21" s="152">
        <v>350000</v>
      </c>
      <c r="M21" s="151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1" t="s">
        <v>46</v>
      </c>
      <c r="B22" s="151" t="s">
        <v>199</v>
      </c>
      <c r="C22" s="151" t="s">
        <v>123</v>
      </c>
      <c r="D22" s="151" t="s">
        <v>122</v>
      </c>
      <c r="E22" s="151" t="s">
        <v>123</v>
      </c>
      <c r="F22" s="151" t="s">
        <v>200</v>
      </c>
      <c r="G22" s="151" t="s">
        <v>123</v>
      </c>
      <c r="H22" s="152">
        <v>298821.6</v>
      </c>
      <c r="I22" s="152">
        <v>298821.6</v>
      </c>
      <c r="J22" s="152"/>
      <c r="K22" s="152"/>
      <c r="L22" s="152">
        <v>298821.6</v>
      </c>
      <c r="M22" s="151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1" t="s">
        <v>46</v>
      </c>
      <c r="B23" s="151" t="s">
        <v>201</v>
      </c>
      <c r="C23" s="151" t="s">
        <v>202</v>
      </c>
      <c r="D23" s="151" t="s">
        <v>116</v>
      </c>
      <c r="E23" s="151" t="s">
        <v>117</v>
      </c>
      <c r="F23" s="151" t="s">
        <v>203</v>
      </c>
      <c r="G23" s="151" t="s">
        <v>204</v>
      </c>
      <c r="H23" s="152">
        <v>144000</v>
      </c>
      <c r="I23" s="152">
        <v>144000</v>
      </c>
      <c r="J23" s="152"/>
      <c r="K23" s="152"/>
      <c r="L23" s="152">
        <v>144000</v>
      </c>
      <c r="M23" s="151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1" t="s">
        <v>46</v>
      </c>
      <c r="B24" s="151" t="s">
        <v>205</v>
      </c>
      <c r="C24" s="151" t="s">
        <v>206</v>
      </c>
      <c r="D24" s="151" t="s">
        <v>116</v>
      </c>
      <c r="E24" s="151" t="s">
        <v>117</v>
      </c>
      <c r="F24" s="151" t="s">
        <v>203</v>
      </c>
      <c r="G24" s="151" t="s">
        <v>204</v>
      </c>
      <c r="H24" s="152">
        <v>561600</v>
      </c>
      <c r="I24" s="152">
        <v>561600</v>
      </c>
      <c r="J24" s="152"/>
      <c r="K24" s="152"/>
      <c r="L24" s="152">
        <v>561600</v>
      </c>
      <c r="M24" s="151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1" t="s">
        <v>46</v>
      </c>
      <c r="B25" s="151" t="s">
        <v>207</v>
      </c>
      <c r="C25" s="151" t="s">
        <v>208</v>
      </c>
      <c r="D25" s="151" t="s">
        <v>82</v>
      </c>
      <c r="E25" s="151" t="s">
        <v>81</v>
      </c>
      <c r="F25" s="151" t="s">
        <v>209</v>
      </c>
      <c r="G25" s="151" t="s">
        <v>210</v>
      </c>
      <c r="H25" s="152">
        <v>2850</v>
      </c>
      <c r="I25" s="152">
        <v>2850</v>
      </c>
      <c r="J25" s="152"/>
      <c r="K25" s="152"/>
      <c r="L25" s="152">
        <v>2850</v>
      </c>
      <c r="M25" s="151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1" t="s">
        <v>46</v>
      </c>
      <c r="B26" s="151" t="s">
        <v>211</v>
      </c>
      <c r="C26" s="151" t="s">
        <v>212</v>
      </c>
      <c r="D26" s="151" t="s">
        <v>116</v>
      </c>
      <c r="E26" s="151" t="s">
        <v>117</v>
      </c>
      <c r="F26" s="151" t="s">
        <v>213</v>
      </c>
      <c r="G26" s="151" t="s">
        <v>214</v>
      </c>
      <c r="H26" s="152">
        <v>19000</v>
      </c>
      <c r="I26" s="152">
        <v>19000</v>
      </c>
      <c r="J26" s="152"/>
      <c r="K26" s="152"/>
      <c r="L26" s="152">
        <v>19000</v>
      </c>
      <c r="M26" s="151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1" t="s">
        <v>46</v>
      </c>
      <c r="B27" s="151" t="s">
        <v>211</v>
      </c>
      <c r="C27" s="151" t="s">
        <v>212</v>
      </c>
      <c r="D27" s="151" t="s">
        <v>116</v>
      </c>
      <c r="E27" s="151" t="s">
        <v>117</v>
      </c>
      <c r="F27" s="151" t="s">
        <v>215</v>
      </c>
      <c r="G27" s="151" t="s">
        <v>216</v>
      </c>
      <c r="H27" s="152">
        <v>2500</v>
      </c>
      <c r="I27" s="152">
        <v>2500</v>
      </c>
      <c r="J27" s="152"/>
      <c r="K27" s="152"/>
      <c r="L27" s="152">
        <v>2500</v>
      </c>
      <c r="M27" s="151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53.25" customHeight="1" outlineLevel="1" spans="1:23">
      <c r="A28" s="151" t="s">
        <v>46</v>
      </c>
      <c r="B28" s="151" t="s">
        <v>217</v>
      </c>
      <c r="C28" s="151" t="s">
        <v>218</v>
      </c>
      <c r="D28" s="151" t="s">
        <v>116</v>
      </c>
      <c r="E28" s="151" t="s">
        <v>117</v>
      </c>
      <c r="F28" s="151" t="s">
        <v>219</v>
      </c>
      <c r="G28" s="151" t="s">
        <v>144</v>
      </c>
      <c r="H28" s="152">
        <v>1000</v>
      </c>
      <c r="I28" s="152">
        <v>1000</v>
      </c>
      <c r="J28" s="152"/>
      <c r="K28" s="152"/>
      <c r="L28" s="152">
        <v>1000</v>
      </c>
      <c r="M28" s="151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  <row r="29" ht="53.25" customHeight="1" outlineLevel="1" spans="1:23">
      <c r="A29" s="151" t="s">
        <v>46</v>
      </c>
      <c r="B29" s="151" t="s">
        <v>220</v>
      </c>
      <c r="C29" s="151" t="s">
        <v>221</v>
      </c>
      <c r="D29" s="151" t="s">
        <v>116</v>
      </c>
      <c r="E29" s="151" t="s">
        <v>117</v>
      </c>
      <c r="F29" s="151" t="s">
        <v>222</v>
      </c>
      <c r="G29" s="151" t="s">
        <v>223</v>
      </c>
      <c r="H29" s="152">
        <v>42500</v>
      </c>
      <c r="I29" s="152">
        <v>42500</v>
      </c>
      <c r="J29" s="152"/>
      <c r="K29" s="152"/>
      <c r="L29" s="152">
        <v>42500</v>
      </c>
      <c r="M29" s="151"/>
      <c r="N29" s="152"/>
      <c r="O29" s="152"/>
      <c r="P29" s="152"/>
      <c r="Q29" s="152"/>
      <c r="R29" s="152"/>
      <c r="S29" s="152"/>
      <c r="T29" s="152"/>
      <c r="U29" s="152"/>
      <c r="V29" s="152"/>
      <c r="W29" s="152"/>
    </row>
    <row r="30" ht="53.25" customHeight="1" outlineLevel="1" spans="1:23">
      <c r="A30" s="151" t="s">
        <v>46</v>
      </c>
      <c r="B30" s="151" t="s">
        <v>224</v>
      </c>
      <c r="C30" s="151" t="s">
        <v>225</v>
      </c>
      <c r="D30" s="151" t="s">
        <v>116</v>
      </c>
      <c r="E30" s="151" t="s">
        <v>117</v>
      </c>
      <c r="F30" s="151" t="s">
        <v>226</v>
      </c>
      <c r="G30" s="151" t="s">
        <v>227</v>
      </c>
      <c r="H30" s="152">
        <v>40000</v>
      </c>
      <c r="I30" s="152">
        <v>40000</v>
      </c>
      <c r="J30" s="152"/>
      <c r="K30" s="152"/>
      <c r="L30" s="152">
        <v>40000</v>
      </c>
      <c r="M30" s="151"/>
      <c r="N30" s="152"/>
      <c r="O30" s="152"/>
      <c r="P30" s="152"/>
      <c r="Q30" s="152"/>
      <c r="R30" s="152"/>
      <c r="S30" s="152"/>
      <c r="T30" s="152"/>
      <c r="U30" s="152"/>
      <c r="V30" s="152"/>
      <c r="W30" s="152"/>
    </row>
    <row r="31" ht="53.25" customHeight="1" outlineLevel="1" spans="1:23">
      <c r="A31" s="151" t="s">
        <v>46</v>
      </c>
      <c r="B31" s="151" t="s">
        <v>211</v>
      </c>
      <c r="C31" s="151" t="s">
        <v>212</v>
      </c>
      <c r="D31" s="151" t="s">
        <v>116</v>
      </c>
      <c r="E31" s="151" t="s">
        <v>117</v>
      </c>
      <c r="F31" s="151" t="s">
        <v>209</v>
      </c>
      <c r="G31" s="151" t="s">
        <v>210</v>
      </c>
      <c r="H31" s="152">
        <v>50000</v>
      </c>
      <c r="I31" s="152">
        <v>50000</v>
      </c>
      <c r="J31" s="152"/>
      <c r="K31" s="152"/>
      <c r="L31" s="152">
        <v>50000</v>
      </c>
      <c r="M31" s="151"/>
      <c r="N31" s="152"/>
      <c r="O31" s="152"/>
      <c r="P31" s="152"/>
      <c r="Q31" s="152"/>
      <c r="R31" s="152"/>
      <c r="S31" s="152"/>
      <c r="T31" s="152"/>
      <c r="U31" s="152"/>
      <c r="V31" s="152"/>
      <c r="W31" s="152"/>
    </row>
    <row r="32" ht="53.25" customHeight="1" outlineLevel="1" spans="1:23">
      <c r="A32" s="151" t="s">
        <v>46</v>
      </c>
      <c r="B32" s="151" t="s">
        <v>211</v>
      </c>
      <c r="C32" s="151" t="s">
        <v>212</v>
      </c>
      <c r="D32" s="151" t="s">
        <v>116</v>
      </c>
      <c r="E32" s="151" t="s">
        <v>117</v>
      </c>
      <c r="F32" s="151" t="s">
        <v>228</v>
      </c>
      <c r="G32" s="151" t="s">
        <v>229</v>
      </c>
      <c r="H32" s="152">
        <v>17000</v>
      </c>
      <c r="I32" s="152">
        <v>17000</v>
      </c>
      <c r="J32" s="152"/>
      <c r="K32" s="152"/>
      <c r="L32" s="152">
        <v>17000</v>
      </c>
      <c r="M32" s="151"/>
      <c r="N32" s="152"/>
      <c r="O32" s="152"/>
      <c r="P32" s="152"/>
      <c r="Q32" s="152"/>
      <c r="R32" s="152"/>
      <c r="S32" s="152"/>
      <c r="T32" s="152"/>
      <c r="U32" s="152"/>
      <c r="V32" s="152"/>
      <c r="W32" s="152"/>
    </row>
    <row r="33" ht="53.25" customHeight="1" outlineLevel="1" spans="1:23">
      <c r="A33" s="151" t="s">
        <v>46</v>
      </c>
      <c r="B33" s="151" t="s">
        <v>230</v>
      </c>
      <c r="C33" s="151" t="s">
        <v>231</v>
      </c>
      <c r="D33" s="151" t="s">
        <v>95</v>
      </c>
      <c r="E33" s="151" t="s">
        <v>96</v>
      </c>
      <c r="F33" s="151" t="s">
        <v>209</v>
      </c>
      <c r="G33" s="151" t="s">
        <v>210</v>
      </c>
      <c r="H33" s="152">
        <v>3600</v>
      </c>
      <c r="I33" s="152">
        <v>3600</v>
      </c>
      <c r="J33" s="152"/>
      <c r="K33" s="152"/>
      <c r="L33" s="152">
        <v>3600</v>
      </c>
      <c r="M33" s="151"/>
      <c r="N33" s="152"/>
      <c r="O33" s="152"/>
      <c r="P33" s="152"/>
      <c r="Q33" s="152"/>
      <c r="R33" s="152"/>
      <c r="S33" s="152"/>
      <c r="T33" s="152"/>
      <c r="U33" s="152"/>
      <c r="V33" s="152"/>
      <c r="W33" s="152"/>
    </row>
    <row r="34" ht="53.25" customHeight="1" outlineLevel="1" spans="1:23">
      <c r="A34" s="151" t="s">
        <v>46</v>
      </c>
      <c r="B34" s="151" t="s">
        <v>232</v>
      </c>
      <c r="C34" s="151" t="s">
        <v>233</v>
      </c>
      <c r="D34" s="151" t="s">
        <v>116</v>
      </c>
      <c r="E34" s="151" t="s">
        <v>117</v>
      </c>
      <c r="F34" s="151" t="s">
        <v>234</v>
      </c>
      <c r="G34" s="151" t="s">
        <v>235</v>
      </c>
      <c r="H34" s="152">
        <v>175200</v>
      </c>
      <c r="I34" s="152">
        <v>175200</v>
      </c>
      <c r="J34" s="152"/>
      <c r="K34" s="152"/>
      <c r="L34" s="152">
        <v>175200</v>
      </c>
      <c r="M34" s="151"/>
      <c r="N34" s="152"/>
      <c r="O34" s="152"/>
      <c r="P34" s="152"/>
      <c r="Q34" s="152"/>
      <c r="R34" s="152"/>
      <c r="S34" s="152"/>
      <c r="T34" s="152"/>
      <c r="U34" s="152"/>
      <c r="V34" s="152"/>
      <c r="W34" s="152"/>
    </row>
    <row r="35" ht="53.25" customHeight="1" outlineLevel="1" spans="1:23">
      <c r="A35" s="151" t="s">
        <v>46</v>
      </c>
      <c r="B35" s="151" t="s">
        <v>236</v>
      </c>
      <c r="C35" s="151" t="s">
        <v>237</v>
      </c>
      <c r="D35" s="151" t="s">
        <v>78</v>
      </c>
      <c r="E35" s="151" t="s">
        <v>79</v>
      </c>
      <c r="F35" s="151" t="s">
        <v>209</v>
      </c>
      <c r="G35" s="151" t="s">
        <v>210</v>
      </c>
      <c r="H35" s="152">
        <v>10000</v>
      </c>
      <c r="I35" s="152">
        <v>10000</v>
      </c>
      <c r="J35" s="152"/>
      <c r="K35" s="152"/>
      <c r="L35" s="152">
        <v>10000</v>
      </c>
      <c r="M35" s="151"/>
      <c r="N35" s="152"/>
      <c r="O35" s="152"/>
      <c r="P35" s="152"/>
      <c r="Q35" s="152"/>
      <c r="R35" s="152"/>
      <c r="S35" s="152"/>
      <c r="T35" s="152"/>
      <c r="U35" s="152"/>
      <c r="V35" s="152"/>
      <c r="W35" s="152"/>
    </row>
    <row r="36" ht="53.25" customHeight="1" outlineLevel="1" spans="1:23">
      <c r="A36" s="151" t="s">
        <v>46</v>
      </c>
      <c r="B36" s="151" t="s">
        <v>238</v>
      </c>
      <c r="C36" s="151" t="s">
        <v>239</v>
      </c>
      <c r="D36" s="151" t="s">
        <v>78</v>
      </c>
      <c r="E36" s="151" t="s">
        <v>79</v>
      </c>
      <c r="F36" s="151" t="s">
        <v>209</v>
      </c>
      <c r="G36" s="151" t="s">
        <v>210</v>
      </c>
      <c r="H36" s="152">
        <v>3800</v>
      </c>
      <c r="I36" s="152">
        <v>3800</v>
      </c>
      <c r="J36" s="152"/>
      <c r="K36" s="152"/>
      <c r="L36" s="152">
        <v>3800</v>
      </c>
      <c r="M36" s="151"/>
      <c r="N36" s="152"/>
      <c r="O36" s="152"/>
      <c r="P36" s="152"/>
      <c r="Q36" s="152"/>
      <c r="R36" s="152"/>
      <c r="S36" s="152"/>
      <c r="T36" s="152"/>
      <c r="U36" s="152"/>
      <c r="V36" s="152"/>
      <c r="W36" s="152"/>
    </row>
    <row r="37" ht="53.25" customHeight="1" outlineLevel="1" spans="1:23">
      <c r="A37" s="151" t="s">
        <v>46</v>
      </c>
      <c r="B37" s="151" t="s">
        <v>240</v>
      </c>
      <c r="C37" s="151" t="s">
        <v>241</v>
      </c>
      <c r="D37" s="151" t="s">
        <v>95</v>
      </c>
      <c r="E37" s="151" t="s">
        <v>96</v>
      </c>
      <c r="F37" s="151" t="s">
        <v>242</v>
      </c>
      <c r="G37" s="151" t="s">
        <v>243</v>
      </c>
      <c r="H37" s="152">
        <v>14253</v>
      </c>
      <c r="I37" s="152">
        <v>14253</v>
      </c>
      <c r="J37" s="152"/>
      <c r="K37" s="152"/>
      <c r="L37" s="152">
        <v>14253</v>
      </c>
      <c r="M37" s="151"/>
      <c r="N37" s="152"/>
      <c r="O37" s="152"/>
      <c r="P37" s="152"/>
      <c r="Q37" s="152"/>
      <c r="R37" s="152"/>
      <c r="S37" s="152"/>
      <c r="T37" s="152"/>
      <c r="U37" s="152"/>
      <c r="V37" s="152"/>
      <c r="W37" s="152"/>
    </row>
    <row r="38" ht="30.75" customHeight="1" spans="1:23">
      <c r="A38" s="158" t="s">
        <v>30</v>
      </c>
      <c r="B38" s="158"/>
      <c r="C38" s="158"/>
      <c r="D38" s="158"/>
      <c r="E38" s="158"/>
      <c r="F38" s="158"/>
      <c r="G38" s="158"/>
      <c r="H38" s="152">
        <v>4987270.24</v>
      </c>
      <c r="I38" s="152">
        <v>4987270.24</v>
      </c>
      <c r="J38" s="152"/>
      <c r="K38" s="152"/>
      <c r="L38" s="152">
        <v>4987270.24</v>
      </c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244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4" t="str">
        <f>"2026"&amp;"年部门项目支出预算表"</f>
        <v>2026年部门项目支出预算表</v>
      </c>
      <c r="B2" s="144"/>
      <c r="C2" s="144" t="s">
        <v>59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</row>
    <row r="3" ht="18.75" customHeight="1" spans="1:23">
      <c r="A3" s="148" t="str">
        <f>"单位名称："&amp;"梁河县公安局森林警察大队"</f>
        <v>单位名称：梁河县公安局森林警察大队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245</v>
      </c>
      <c r="B4" s="150" t="s">
        <v>149</v>
      </c>
      <c r="C4" s="150" t="s">
        <v>150</v>
      </c>
      <c r="D4" s="150" t="s">
        <v>246</v>
      </c>
      <c r="E4" s="150" t="s">
        <v>151</v>
      </c>
      <c r="F4" s="150" t="s">
        <v>152</v>
      </c>
      <c r="G4" s="150" t="s">
        <v>247</v>
      </c>
      <c r="H4" s="150" t="s">
        <v>248</v>
      </c>
      <c r="I4" s="150" t="s">
        <v>30</v>
      </c>
      <c r="J4" s="150" t="s">
        <v>249</v>
      </c>
      <c r="K4" s="150"/>
      <c r="L4" s="150"/>
      <c r="M4" s="150"/>
      <c r="N4" s="150" t="s">
        <v>161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250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163</v>
      </c>
      <c r="Q7" s="150" t="s">
        <v>164</v>
      </c>
      <c r="R7" s="150" t="s">
        <v>165</v>
      </c>
      <c r="S7" s="150" t="s">
        <v>166</v>
      </c>
      <c r="T7" s="150" t="s">
        <v>167</v>
      </c>
      <c r="U7" s="150" t="s">
        <v>168</v>
      </c>
      <c r="V7" s="150" t="s">
        <v>169</v>
      </c>
      <c r="W7" s="150" t="s">
        <v>170</v>
      </c>
    </row>
    <row r="8" ht="52.5" customHeight="1" spans="1:23">
      <c r="A8" s="151"/>
      <c r="B8" s="151"/>
      <c r="C8" s="151" t="s">
        <v>251</v>
      </c>
      <c r="D8" s="151"/>
      <c r="E8" s="151"/>
      <c r="F8" s="151"/>
      <c r="G8" s="151"/>
      <c r="H8" s="151"/>
      <c r="I8" s="152">
        <v>50000</v>
      </c>
      <c r="J8" s="152">
        <v>50000</v>
      </c>
      <c r="K8" s="152">
        <v>50000</v>
      </c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</row>
    <row r="9" ht="52.5" customHeight="1" outlineLevel="1" spans="1:23">
      <c r="A9" s="151" t="s">
        <v>252</v>
      </c>
      <c r="B9" s="151" t="s">
        <v>253</v>
      </c>
      <c r="C9" s="151" t="s">
        <v>251</v>
      </c>
      <c r="D9" s="151" t="s">
        <v>46</v>
      </c>
      <c r="E9" s="151" t="s">
        <v>87</v>
      </c>
      <c r="F9" s="151" t="s">
        <v>88</v>
      </c>
      <c r="G9" s="151" t="s">
        <v>209</v>
      </c>
      <c r="H9" s="151" t="s">
        <v>210</v>
      </c>
      <c r="I9" s="152">
        <v>33000</v>
      </c>
      <c r="J9" s="152">
        <v>33000</v>
      </c>
      <c r="K9" s="152">
        <v>33000</v>
      </c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2.5" customHeight="1" outlineLevel="1" spans="1:23">
      <c r="A10" s="151" t="s">
        <v>252</v>
      </c>
      <c r="B10" s="151" t="s">
        <v>253</v>
      </c>
      <c r="C10" s="151" t="s">
        <v>251</v>
      </c>
      <c r="D10" s="151" t="s">
        <v>46</v>
      </c>
      <c r="E10" s="151" t="s">
        <v>89</v>
      </c>
      <c r="F10" s="151" t="s">
        <v>90</v>
      </c>
      <c r="G10" s="151" t="s">
        <v>226</v>
      </c>
      <c r="H10" s="151" t="s">
        <v>227</v>
      </c>
      <c r="I10" s="152">
        <v>17000</v>
      </c>
      <c r="J10" s="152">
        <v>17000</v>
      </c>
      <c r="K10" s="152">
        <v>17000</v>
      </c>
      <c r="L10" s="152"/>
      <c r="M10" s="152"/>
      <c r="N10" s="151"/>
      <c r="O10" s="151"/>
      <c r="P10" s="151"/>
      <c r="Q10" s="152"/>
      <c r="R10" s="152"/>
      <c r="S10" s="152"/>
      <c r="T10" s="152"/>
      <c r="U10" s="152"/>
      <c r="V10" s="152"/>
      <c r="W10" s="152"/>
    </row>
    <row r="11" ht="30" customHeight="1" spans="1:23">
      <c r="A11" s="153" t="s">
        <v>30</v>
      </c>
      <c r="B11" s="153"/>
      <c r="C11" s="153"/>
      <c r="D11" s="153"/>
      <c r="E11" s="153"/>
      <c r="F11" s="153"/>
      <c r="G11" s="153"/>
      <c r="H11" s="153"/>
      <c r="I11" s="152">
        <v>50000</v>
      </c>
      <c r="J11" s="152">
        <v>50000</v>
      </c>
      <c r="K11" s="152">
        <v>50000</v>
      </c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3" t="s">
        <v>254</v>
      </c>
    </row>
    <row r="2" ht="34.5" customHeight="1" spans="1:10">
      <c r="A2" s="144" t="str">
        <f>"2026"&amp;"年部门项目支出绩效目标表"</f>
        <v>2026年部门项目支出绩效目标表</v>
      </c>
      <c r="B2" s="144"/>
      <c r="C2" s="144"/>
      <c r="D2" s="144"/>
      <c r="E2" s="144"/>
      <c r="F2" s="144"/>
      <c r="G2" s="144"/>
      <c r="H2" s="144"/>
      <c r="I2" s="144"/>
      <c r="J2" s="144"/>
    </row>
    <row r="3" ht="18.75" customHeight="1" spans="1:10">
      <c r="A3" s="142" t="str">
        <f>"单位名称："&amp;"梁河县公安局森林警察大队"</f>
        <v>单位名称：梁河县公安局森林警察大队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5" t="s">
        <v>255</v>
      </c>
      <c r="B4" s="145" t="s">
        <v>256</v>
      </c>
      <c r="C4" s="145" t="s">
        <v>257</v>
      </c>
      <c r="D4" s="145" t="s">
        <v>258</v>
      </c>
      <c r="E4" s="145" t="s">
        <v>259</v>
      </c>
      <c r="F4" s="145" t="s">
        <v>260</v>
      </c>
      <c r="G4" s="145" t="s">
        <v>261</v>
      </c>
      <c r="H4" s="145" t="s">
        <v>262</v>
      </c>
      <c r="I4" s="145" t="s">
        <v>263</v>
      </c>
      <c r="J4" s="145" t="s">
        <v>264</v>
      </c>
    </row>
    <row r="5" ht="22.5" customHeight="1" spans="1:10">
      <c r="A5" s="145" t="s">
        <v>59</v>
      </c>
      <c r="B5" s="145" t="s">
        <v>60</v>
      </c>
      <c r="C5" s="145" t="s">
        <v>61</v>
      </c>
      <c r="D5" s="145" t="s">
        <v>62</v>
      </c>
      <c r="E5" s="145" t="s">
        <v>63</v>
      </c>
      <c r="F5" s="145" t="s">
        <v>64</v>
      </c>
      <c r="G5" s="145" t="s">
        <v>65</v>
      </c>
      <c r="H5" s="145" t="s">
        <v>66</v>
      </c>
      <c r="I5" s="145" t="s">
        <v>67</v>
      </c>
      <c r="J5" s="145" t="s">
        <v>68</v>
      </c>
    </row>
    <row r="6" ht="52.5" customHeight="1" spans="1:10">
      <c r="A6" s="145" t="s">
        <v>46</v>
      </c>
      <c r="B6" s="145"/>
      <c r="C6" s="145"/>
      <c r="D6" s="145"/>
      <c r="E6" s="145"/>
      <c r="F6" s="145"/>
      <c r="G6" s="145"/>
      <c r="H6" s="145"/>
      <c r="I6" s="145"/>
      <c r="J6" s="145"/>
    </row>
    <row r="7" ht="52.5" customHeight="1" outlineLevel="1" spans="1:10">
      <c r="A7" s="146" t="s">
        <v>251</v>
      </c>
      <c r="B7" s="146" t="s">
        <v>265</v>
      </c>
      <c r="C7" s="146" t="s">
        <v>266</v>
      </c>
      <c r="D7" s="146" t="s">
        <v>267</v>
      </c>
      <c r="E7" s="146" t="s">
        <v>268</v>
      </c>
      <c r="F7" s="146" t="s">
        <v>269</v>
      </c>
      <c r="G7" s="145" t="s">
        <v>270</v>
      </c>
      <c r="H7" s="145" t="s">
        <v>271</v>
      </c>
      <c r="I7" s="146" t="s">
        <v>272</v>
      </c>
      <c r="J7" s="146" t="s">
        <v>273</v>
      </c>
    </row>
    <row r="8" ht="52.5" customHeight="1" outlineLevel="1" spans="1:10">
      <c r="A8" s="146" t="s">
        <v>251</v>
      </c>
      <c r="B8" s="146" t="s">
        <v>265</v>
      </c>
      <c r="C8" s="146" t="s">
        <v>266</v>
      </c>
      <c r="D8" s="146" t="s">
        <v>267</v>
      </c>
      <c r="E8" s="146" t="s">
        <v>274</v>
      </c>
      <c r="F8" s="146" t="s">
        <v>269</v>
      </c>
      <c r="G8" s="145" t="s">
        <v>275</v>
      </c>
      <c r="H8" s="145" t="s">
        <v>276</v>
      </c>
      <c r="I8" s="146" t="s">
        <v>272</v>
      </c>
      <c r="J8" s="146" t="s">
        <v>273</v>
      </c>
    </row>
    <row r="9" ht="52.5" customHeight="1" outlineLevel="1" spans="1:10">
      <c r="A9" s="146" t="s">
        <v>251</v>
      </c>
      <c r="B9" s="146" t="s">
        <v>265</v>
      </c>
      <c r="C9" s="146" t="s">
        <v>266</v>
      </c>
      <c r="D9" s="146" t="s">
        <v>277</v>
      </c>
      <c r="E9" s="146" t="s">
        <v>278</v>
      </c>
      <c r="F9" s="146" t="s">
        <v>269</v>
      </c>
      <c r="G9" s="145" t="s">
        <v>279</v>
      </c>
      <c r="H9" s="145" t="s">
        <v>280</v>
      </c>
      <c r="I9" s="146" t="s">
        <v>272</v>
      </c>
      <c r="J9" s="146" t="s">
        <v>278</v>
      </c>
    </row>
    <row r="10" ht="52.5" customHeight="1" outlineLevel="1" spans="1:10">
      <c r="A10" s="146" t="s">
        <v>251</v>
      </c>
      <c r="B10" s="146" t="s">
        <v>265</v>
      </c>
      <c r="C10" s="146" t="s">
        <v>266</v>
      </c>
      <c r="D10" s="146" t="s">
        <v>277</v>
      </c>
      <c r="E10" s="146" t="s">
        <v>281</v>
      </c>
      <c r="F10" s="146" t="s">
        <v>269</v>
      </c>
      <c r="G10" s="145" t="s">
        <v>282</v>
      </c>
      <c r="H10" s="145" t="s">
        <v>280</v>
      </c>
      <c r="I10" s="146" t="s">
        <v>272</v>
      </c>
      <c r="J10" s="146" t="s">
        <v>283</v>
      </c>
    </row>
    <row r="11" ht="52.5" customHeight="1" outlineLevel="1" spans="1:10">
      <c r="A11" s="146" t="s">
        <v>251</v>
      </c>
      <c r="B11" s="146" t="s">
        <v>265</v>
      </c>
      <c r="C11" s="146" t="s">
        <v>266</v>
      </c>
      <c r="D11" s="146" t="s">
        <v>277</v>
      </c>
      <c r="E11" s="146" t="s">
        <v>284</v>
      </c>
      <c r="F11" s="146" t="s">
        <v>269</v>
      </c>
      <c r="G11" s="145" t="s">
        <v>285</v>
      </c>
      <c r="H11" s="145" t="s">
        <v>280</v>
      </c>
      <c r="I11" s="146" t="s">
        <v>272</v>
      </c>
      <c r="J11" s="146" t="s">
        <v>284</v>
      </c>
    </row>
    <row r="12" ht="52.5" customHeight="1" outlineLevel="1" spans="1:10">
      <c r="A12" s="146" t="s">
        <v>251</v>
      </c>
      <c r="B12" s="146" t="s">
        <v>265</v>
      </c>
      <c r="C12" s="146" t="s">
        <v>266</v>
      </c>
      <c r="D12" s="146" t="s">
        <v>286</v>
      </c>
      <c r="E12" s="146" t="s">
        <v>287</v>
      </c>
      <c r="F12" s="146" t="s">
        <v>288</v>
      </c>
      <c r="G12" s="145" t="s">
        <v>70</v>
      </c>
      <c r="H12" s="145" t="s">
        <v>289</v>
      </c>
      <c r="I12" s="146" t="s">
        <v>272</v>
      </c>
      <c r="J12" s="146" t="s">
        <v>290</v>
      </c>
    </row>
    <row r="13" ht="52.5" customHeight="1" outlineLevel="1" spans="1:10">
      <c r="A13" s="146" t="s">
        <v>251</v>
      </c>
      <c r="B13" s="146" t="s">
        <v>265</v>
      </c>
      <c r="C13" s="146" t="s">
        <v>291</v>
      </c>
      <c r="D13" s="146" t="s">
        <v>292</v>
      </c>
      <c r="E13" s="146" t="s">
        <v>293</v>
      </c>
      <c r="F13" s="146" t="s">
        <v>288</v>
      </c>
      <c r="G13" s="145" t="s">
        <v>294</v>
      </c>
      <c r="H13" s="145" t="s">
        <v>280</v>
      </c>
      <c r="I13" s="146" t="s">
        <v>272</v>
      </c>
      <c r="J13" s="146" t="s">
        <v>273</v>
      </c>
    </row>
    <row r="14" ht="52.5" customHeight="1" outlineLevel="1" spans="1:10">
      <c r="A14" s="146" t="s">
        <v>251</v>
      </c>
      <c r="B14" s="146" t="s">
        <v>265</v>
      </c>
      <c r="C14" s="146" t="s">
        <v>291</v>
      </c>
      <c r="D14" s="146" t="s">
        <v>295</v>
      </c>
      <c r="E14" s="146" t="s">
        <v>296</v>
      </c>
      <c r="F14" s="146" t="s">
        <v>288</v>
      </c>
      <c r="G14" s="145" t="s">
        <v>297</v>
      </c>
      <c r="H14" s="145"/>
      <c r="I14" s="146" t="s">
        <v>298</v>
      </c>
      <c r="J14" s="146" t="s">
        <v>273</v>
      </c>
    </row>
    <row r="15" ht="52.5" customHeight="1" outlineLevel="1" spans="1:10">
      <c r="A15" s="146" t="s">
        <v>251</v>
      </c>
      <c r="B15" s="146" t="s">
        <v>265</v>
      </c>
      <c r="C15" s="146" t="s">
        <v>299</v>
      </c>
      <c r="D15" s="146" t="s">
        <v>300</v>
      </c>
      <c r="E15" s="146" t="s">
        <v>301</v>
      </c>
      <c r="F15" s="146" t="s">
        <v>269</v>
      </c>
      <c r="G15" s="145" t="s">
        <v>279</v>
      </c>
      <c r="H15" s="145" t="s">
        <v>280</v>
      </c>
      <c r="I15" s="146" t="s">
        <v>272</v>
      </c>
      <c r="J15" s="146" t="s">
        <v>302</v>
      </c>
    </row>
  </sheetData>
  <mergeCells count="4">
    <mergeCell ref="A2:J2"/>
    <mergeCell ref="A3:E3"/>
    <mergeCell ref="A7:A15"/>
    <mergeCell ref="B7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季雨</cp:lastModifiedBy>
  <dcterms:created xsi:type="dcterms:W3CDTF">2026-02-12T00:33:00Z</dcterms:created>
  <dcterms:modified xsi:type="dcterms:W3CDTF">2026-03-19T08:09:28Z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EF0F4DED8AC7404388EA4314EB11BC15_13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